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codeName="ThisWorkbook" defaultThemeVersion="166925"/>
  <mc:AlternateContent xmlns:mc="http://schemas.openxmlformats.org/markup-compatibility/2006">
    <mc:Choice Requires="x15">
      <x15ac:absPath xmlns:x15ac="http://schemas.microsoft.com/office/spreadsheetml/2010/11/ac" url="/Users/leonneumann/Sites/A-BA-ML/"/>
    </mc:Choice>
  </mc:AlternateContent>
  <xr:revisionPtr revIDLastSave="0" documentId="13_ncr:1_{15EECB04-A53C-B547-BB6F-3260CB7FEA8C}" xr6:coauthVersionLast="47" xr6:coauthVersionMax="47" xr10:uidLastSave="{00000000-0000-0000-0000-000000000000}"/>
  <bookViews>
    <workbookView xWindow="0" yWindow="480" windowWidth="28800" windowHeight="16800" xr2:uid="{00000000-000D-0000-FFFF-FFFF00000000}"/>
  </bookViews>
  <sheets>
    <sheet name="Sheet1" sheetId="1" r:id="rId1"/>
  </sheets>
  <definedNames>
    <definedName name="_xlnm._FilterDatabase" localSheetId="0" hidden="1">Sheet1!$BY$4:$CH$2180</definedName>
    <definedName name="_xlnm.Criteria" localSheetId="0">Sheet1!$BY$4:$CH$2180</definedName>
    <definedName name="_xlnm.Extract" localSheetId="0">Sheet1!$BO$20:$BX$20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S12" i="1" l="1"/>
  <c r="BV12" i="1" s="1"/>
  <c r="BR12" i="1"/>
  <c r="BU12" i="1" s="1"/>
  <c r="BQ12" i="1"/>
  <c r="BT12" i="1" s="1"/>
  <c r="BP12" i="1"/>
  <c r="BS11" i="1"/>
  <c r="BV11" i="1" s="1"/>
  <c r="BR11" i="1"/>
  <c r="BU11" i="1" s="1"/>
  <c r="BQ11" i="1"/>
  <c r="BT11" i="1" s="1"/>
  <c r="BP11" i="1"/>
  <c r="BS10" i="1"/>
  <c r="BV10" i="1" s="1"/>
  <c r="BR10" i="1"/>
  <c r="BU10" i="1" s="1"/>
  <c r="BQ10" i="1"/>
  <c r="BT10" i="1" s="1"/>
  <c r="BP10" i="1"/>
  <c r="BS9" i="1"/>
  <c r="BV9" i="1" s="1"/>
  <c r="BR9" i="1"/>
  <c r="BU9" i="1" s="1"/>
  <c r="BQ9" i="1"/>
  <c r="BT9" i="1" s="1"/>
  <c r="BP9" i="1"/>
  <c r="BU8" i="1"/>
  <c r="BS8" i="1"/>
  <c r="BV8" i="1" s="1"/>
  <c r="BR8" i="1"/>
  <c r="BQ8" i="1"/>
  <c r="BT8" i="1" s="1"/>
  <c r="BP8" i="1"/>
  <c r="BS7" i="1"/>
  <c r="BV7" i="1" s="1"/>
  <c r="BR7" i="1"/>
  <c r="BU7" i="1" s="1"/>
  <c r="BQ7" i="1"/>
  <c r="BP7" i="1"/>
  <c r="BT7" i="1" s="1"/>
  <c r="BS6" i="1"/>
  <c r="BV6" i="1" s="1"/>
  <c r="BR6" i="1"/>
  <c r="BU6" i="1" s="1"/>
  <c r="BQ6" i="1"/>
  <c r="BT6" i="1" s="1"/>
  <c r="BP6" i="1"/>
  <c r="BV5" i="1"/>
  <c r="BS5" i="1"/>
  <c r="BR5" i="1"/>
  <c r="BU5" i="1" s="1"/>
  <c r="BQ5" i="1"/>
  <c r="BT5" i="1" s="1"/>
  <c r="BP5" i="1"/>
  <c r="BU4" i="1"/>
  <c r="BS4" i="1"/>
  <c r="BV4" i="1" s="1"/>
  <c r="BR4" i="1"/>
  <c r="BQ4" i="1"/>
  <c r="BT4" i="1" s="1"/>
  <c r="BP4" i="1"/>
  <c r="BP15" i="1"/>
  <c r="CT5" i="1"/>
  <c r="CU5" i="1"/>
  <c r="CV5" i="1"/>
  <c r="CW5" i="1"/>
  <c r="CX5" i="1"/>
  <c r="CY5" i="1"/>
  <c r="CZ5" i="1"/>
  <c r="DA5" i="1"/>
  <c r="DB5" i="1"/>
  <c r="DC5" i="1"/>
  <c r="CT6" i="1"/>
  <c r="CU6" i="1"/>
  <c r="CV6" i="1"/>
  <c r="CW6" i="1"/>
  <c r="CX6" i="1"/>
  <c r="CY6" i="1"/>
  <c r="CZ6" i="1"/>
  <c r="DA6" i="1"/>
  <c r="DB6" i="1"/>
  <c r="DC6" i="1"/>
  <c r="CT7" i="1"/>
  <c r="CU7" i="1"/>
  <c r="CV7" i="1"/>
  <c r="CW7" i="1"/>
  <c r="CX7" i="1"/>
  <c r="CY7" i="1"/>
  <c r="CZ7" i="1"/>
  <c r="DA7" i="1"/>
  <c r="DB7" i="1"/>
  <c r="DC7" i="1"/>
  <c r="CT8" i="1"/>
  <c r="CU8" i="1"/>
  <c r="CV8" i="1"/>
  <c r="CW8" i="1"/>
  <c r="CX8" i="1"/>
  <c r="CY8" i="1"/>
  <c r="CZ8" i="1"/>
  <c r="DA8" i="1"/>
  <c r="DB8" i="1"/>
  <c r="DC8" i="1"/>
  <c r="CT9" i="1"/>
  <c r="CU9" i="1"/>
  <c r="CV9" i="1"/>
  <c r="CW9" i="1"/>
  <c r="CX9" i="1"/>
  <c r="CY9" i="1"/>
  <c r="CZ9" i="1"/>
  <c r="DA9" i="1"/>
  <c r="DB9" i="1"/>
  <c r="DC9" i="1"/>
  <c r="CT10" i="1"/>
  <c r="CU10" i="1"/>
  <c r="CV10" i="1"/>
  <c r="CW10" i="1"/>
  <c r="CX10" i="1"/>
  <c r="CY10" i="1"/>
  <c r="CZ10" i="1"/>
  <c r="DA10" i="1"/>
  <c r="DB10" i="1"/>
  <c r="DC10" i="1"/>
  <c r="CT11" i="1"/>
  <c r="CU11" i="1"/>
  <c r="CV11" i="1"/>
  <c r="CW11" i="1"/>
  <c r="CX11" i="1"/>
  <c r="CY11" i="1"/>
  <c r="CZ11" i="1"/>
  <c r="DA11" i="1"/>
  <c r="DB11" i="1"/>
  <c r="DC11" i="1"/>
  <c r="CT12" i="1"/>
  <c r="CU12" i="1"/>
  <c r="CV12" i="1"/>
  <c r="CW12" i="1"/>
  <c r="CX12" i="1"/>
  <c r="CY12" i="1"/>
  <c r="CZ12" i="1"/>
  <c r="DA12" i="1"/>
  <c r="DB12" i="1"/>
  <c r="DC12" i="1"/>
  <c r="CT13" i="1"/>
  <c r="CU13" i="1"/>
  <c r="CV13" i="1"/>
  <c r="CW13" i="1"/>
  <c r="CX13" i="1"/>
  <c r="CY13" i="1"/>
  <c r="CZ13" i="1"/>
  <c r="DA13" i="1"/>
  <c r="DB13" i="1"/>
  <c r="DC13" i="1"/>
  <c r="CT14" i="1"/>
  <c r="CU14" i="1"/>
  <c r="CV14" i="1"/>
  <c r="CW14" i="1"/>
  <c r="CX14" i="1"/>
  <c r="CY14" i="1"/>
  <c r="CZ14" i="1"/>
  <c r="DA14" i="1"/>
  <c r="DB14" i="1"/>
  <c r="DC14" i="1"/>
  <c r="CT15" i="1"/>
  <c r="CU15" i="1"/>
  <c r="CV15" i="1"/>
  <c r="CW15" i="1"/>
  <c r="CX15" i="1"/>
  <c r="CY15" i="1"/>
  <c r="CZ15" i="1"/>
  <c r="DA15" i="1"/>
  <c r="DB15" i="1"/>
  <c r="DC15" i="1"/>
  <c r="CT16" i="1"/>
  <c r="CU16" i="1"/>
  <c r="CV16" i="1"/>
  <c r="CW16" i="1"/>
  <c r="CX16" i="1"/>
  <c r="CY16" i="1"/>
  <c r="CZ16" i="1"/>
  <c r="DA16" i="1"/>
  <c r="DB16" i="1"/>
  <c r="DC16" i="1"/>
  <c r="CT17" i="1"/>
  <c r="CU17" i="1"/>
  <c r="CV17" i="1"/>
  <c r="CW17" i="1"/>
  <c r="CX17" i="1"/>
  <c r="CY17" i="1"/>
  <c r="CZ17" i="1"/>
  <c r="DA17" i="1"/>
  <c r="DB17" i="1"/>
  <c r="DC17" i="1"/>
  <c r="CT18" i="1"/>
  <c r="CU18" i="1"/>
  <c r="CV18" i="1"/>
  <c r="CW18" i="1"/>
  <c r="CX18" i="1"/>
  <c r="CY18" i="1"/>
  <c r="CZ18" i="1"/>
  <c r="DA18" i="1"/>
  <c r="DB18" i="1"/>
  <c r="DC18" i="1"/>
  <c r="CT19" i="1"/>
  <c r="CU19" i="1"/>
  <c r="CV19" i="1"/>
  <c r="CW19" i="1"/>
  <c r="CX19" i="1"/>
  <c r="CY19" i="1"/>
  <c r="CZ19" i="1"/>
  <c r="DA19" i="1"/>
  <c r="DB19" i="1"/>
  <c r="DC19" i="1"/>
  <c r="CT20" i="1"/>
  <c r="CU20" i="1"/>
  <c r="CV20" i="1"/>
  <c r="CW20" i="1"/>
  <c r="CX20" i="1"/>
  <c r="CY20" i="1"/>
  <c r="CZ20" i="1"/>
  <c r="DA20" i="1"/>
  <c r="DB20" i="1"/>
  <c r="DC20" i="1"/>
  <c r="CT21" i="1"/>
  <c r="CU21" i="1"/>
  <c r="CV21" i="1"/>
  <c r="CW21" i="1"/>
  <c r="CX21" i="1"/>
  <c r="CY21" i="1"/>
  <c r="CZ21" i="1"/>
  <c r="DA21" i="1"/>
  <c r="DB21" i="1"/>
  <c r="DC21" i="1"/>
  <c r="CT22" i="1"/>
  <c r="CU22" i="1"/>
  <c r="CV22" i="1"/>
  <c r="CW22" i="1"/>
  <c r="CX22" i="1"/>
  <c r="CY22" i="1"/>
  <c r="CZ22" i="1"/>
  <c r="DA22" i="1"/>
  <c r="DB22" i="1"/>
  <c r="DC22" i="1"/>
  <c r="CT23" i="1"/>
  <c r="CU23" i="1"/>
  <c r="CV23" i="1"/>
  <c r="CW23" i="1"/>
  <c r="CX23" i="1"/>
  <c r="CY23" i="1"/>
  <c r="CZ23" i="1"/>
  <c r="DA23" i="1"/>
  <c r="DB23" i="1"/>
  <c r="DC23" i="1"/>
  <c r="CT24" i="1"/>
  <c r="CU24" i="1"/>
  <c r="CV24" i="1"/>
  <c r="CW24" i="1"/>
  <c r="CX24" i="1"/>
  <c r="CY24" i="1"/>
  <c r="CZ24" i="1"/>
  <c r="DA24" i="1"/>
  <c r="DB24" i="1"/>
  <c r="DC24" i="1"/>
  <c r="CT25" i="1"/>
  <c r="CU25" i="1"/>
  <c r="CV25" i="1"/>
  <c r="CW25" i="1"/>
  <c r="CX25" i="1"/>
  <c r="CY25" i="1"/>
  <c r="CZ25" i="1"/>
  <c r="DA25" i="1"/>
  <c r="DB25" i="1"/>
  <c r="DC25" i="1"/>
  <c r="CT26" i="1"/>
  <c r="CU26" i="1"/>
  <c r="CV26" i="1"/>
  <c r="CW26" i="1"/>
  <c r="CX26" i="1"/>
  <c r="CY26" i="1"/>
  <c r="CZ26" i="1"/>
  <c r="DA26" i="1"/>
  <c r="DB26" i="1"/>
  <c r="DC26" i="1"/>
  <c r="CT27" i="1"/>
  <c r="CU27" i="1"/>
  <c r="CV27" i="1"/>
  <c r="CW27" i="1"/>
  <c r="CX27" i="1"/>
  <c r="CY27" i="1"/>
  <c r="CZ27" i="1"/>
  <c r="DA27" i="1"/>
  <c r="DB27" i="1"/>
  <c r="DC27" i="1"/>
  <c r="CT28" i="1"/>
  <c r="CU28" i="1"/>
  <c r="CV28" i="1"/>
  <c r="CW28" i="1"/>
  <c r="CX28" i="1"/>
  <c r="CY28" i="1"/>
  <c r="CZ28" i="1"/>
  <c r="DA28" i="1"/>
  <c r="DB28" i="1"/>
  <c r="DC28" i="1"/>
  <c r="CT29" i="1"/>
  <c r="CU29" i="1"/>
  <c r="CV29" i="1"/>
  <c r="CW29" i="1"/>
  <c r="CX29" i="1"/>
  <c r="CY29" i="1"/>
  <c r="CZ29" i="1"/>
  <c r="DA29" i="1"/>
  <c r="DB29" i="1"/>
  <c r="DC29" i="1"/>
  <c r="CT30" i="1"/>
  <c r="CU30" i="1"/>
  <c r="CV30" i="1"/>
  <c r="CW30" i="1"/>
  <c r="CX30" i="1"/>
  <c r="CY30" i="1"/>
  <c r="CZ30" i="1"/>
  <c r="DA30" i="1"/>
  <c r="DB30" i="1"/>
  <c r="DC30" i="1"/>
  <c r="CT31" i="1"/>
  <c r="CU31" i="1"/>
  <c r="CV31" i="1"/>
  <c r="CW31" i="1"/>
  <c r="CX31" i="1"/>
  <c r="CY31" i="1"/>
  <c r="CZ31" i="1"/>
  <c r="DA31" i="1"/>
  <c r="DB31" i="1"/>
  <c r="DC31" i="1"/>
  <c r="CT32" i="1"/>
  <c r="CU32" i="1"/>
  <c r="CV32" i="1"/>
  <c r="CW32" i="1"/>
  <c r="CX32" i="1"/>
  <c r="CY32" i="1"/>
  <c r="CZ32" i="1"/>
  <c r="DA32" i="1"/>
  <c r="DB32" i="1"/>
  <c r="DC32" i="1"/>
  <c r="CT33" i="1"/>
  <c r="CU33" i="1"/>
  <c r="CV33" i="1"/>
  <c r="CW33" i="1"/>
  <c r="CX33" i="1"/>
  <c r="CY33" i="1"/>
  <c r="CZ33" i="1"/>
  <c r="DA33" i="1"/>
  <c r="DB33" i="1"/>
  <c r="DC33" i="1"/>
  <c r="CT34" i="1"/>
  <c r="CU34" i="1"/>
  <c r="CV34" i="1"/>
  <c r="CW34" i="1"/>
  <c r="CX34" i="1"/>
  <c r="CY34" i="1"/>
  <c r="CZ34" i="1"/>
  <c r="DA34" i="1"/>
  <c r="DB34" i="1"/>
  <c r="DC34" i="1"/>
  <c r="CT35" i="1"/>
  <c r="CU35" i="1"/>
  <c r="CV35" i="1"/>
  <c r="CW35" i="1"/>
  <c r="CX35" i="1"/>
  <c r="CY35" i="1"/>
  <c r="CZ35" i="1"/>
  <c r="DA35" i="1"/>
  <c r="DB35" i="1"/>
  <c r="DC35" i="1"/>
  <c r="CT36" i="1"/>
  <c r="CU36" i="1"/>
  <c r="CV36" i="1"/>
  <c r="CW36" i="1"/>
  <c r="CX36" i="1"/>
  <c r="CY36" i="1"/>
  <c r="CZ36" i="1"/>
  <c r="DA36" i="1"/>
  <c r="DB36" i="1"/>
  <c r="DC36" i="1"/>
  <c r="CT37" i="1"/>
  <c r="CU37" i="1"/>
  <c r="CV37" i="1"/>
  <c r="CW37" i="1"/>
  <c r="CX37" i="1"/>
  <c r="CY37" i="1"/>
  <c r="CZ37" i="1"/>
  <c r="DA37" i="1"/>
  <c r="DB37" i="1"/>
  <c r="DC37" i="1"/>
  <c r="CT38" i="1"/>
  <c r="CU38" i="1"/>
  <c r="CV38" i="1"/>
  <c r="CW38" i="1"/>
  <c r="CX38" i="1"/>
  <c r="CY38" i="1"/>
  <c r="CZ38" i="1"/>
  <c r="DA38" i="1"/>
  <c r="DB38" i="1"/>
  <c r="DC38" i="1"/>
  <c r="CT39" i="1"/>
  <c r="CU39" i="1"/>
  <c r="CV39" i="1"/>
  <c r="CW39" i="1"/>
  <c r="CX39" i="1"/>
  <c r="CY39" i="1"/>
  <c r="CZ39" i="1"/>
  <c r="DA39" i="1"/>
  <c r="DB39" i="1"/>
  <c r="DC39" i="1"/>
  <c r="CT40" i="1"/>
  <c r="CU40" i="1"/>
  <c r="CV40" i="1"/>
  <c r="CW40" i="1"/>
  <c r="CX40" i="1"/>
  <c r="CY40" i="1"/>
  <c r="CZ40" i="1"/>
  <c r="DA40" i="1"/>
  <c r="DB40" i="1"/>
  <c r="DC40" i="1"/>
  <c r="CT41" i="1"/>
  <c r="CU41" i="1"/>
  <c r="CV41" i="1"/>
  <c r="CW41" i="1"/>
  <c r="CX41" i="1"/>
  <c r="CY41" i="1"/>
  <c r="CZ41" i="1"/>
  <c r="DA41" i="1"/>
  <c r="DB41" i="1"/>
  <c r="DC41" i="1"/>
  <c r="CT42" i="1"/>
  <c r="CU42" i="1"/>
  <c r="CV42" i="1"/>
  <c r="CW42" i="1"/>
  <c r="CX42" i="1"/>
  <c r="CY42" i="1"/>
  <c r="CZ42" i="1"/>
  <c r="DA42" i="1"/>
  <c r="DB42" i="1"/>
  <c r="DC42" i="1"/>
  <c r="CT43" i="1"/>
  <c r="CU43" i="1"/>
  <c r="CV43" i="1"/>
  <c r="CW43" i="1"/>
  <c r="CX43" i="1"/>
  <c r="CY43" i="1"/>
  <c r="CZ43" i="1"/>
  <c r="DA43" i="1"/>
  <c r="DB43" i="1"/>
  <c r="DC43" i="1"/>
  <c r="CT44" i="1"/>
  <c r="CU44" i="1"/>
  <c r="CV44" i="1"/>
  <c r="CW44" i="1"/>
  <c r="CX44" i="1"/>
  <c r="CY44" i="1"/>
  <c r="CZ44" i="1"/>
  <c r="DA44" i="1"/>
  <c r="DB44" i="1"/>
  <c r="DC44" i="1"/>
  <c r="CT45" i="1"/>
  <c r="CU45" i="1"/>
  <c r="CV45" i="1"/>
  <c r="CW45" i="1"/>
  <c r="CX45" i="1"/>
  <c r="CY45" i="1"/>
  <c r="CZ45" i="1"/>
  <c r="DA45" i="1"/>
  <c r="DB45" i="1"/>
  <c r="DC45" i="1"/>
  <c r="CT46" i="1"/>
  <c r="CU46" i="1"/>
  <c r="CV46" i="1"/>
  <c r="CW46" i="1"/>
  <c r="CX46" i="1"/>
  <c r="CY46" i="1"/>
  <c r="CZ46" i="1"/>
  <c r="DA46" i="1"/>
  <c r="DB46" i="1"/>
  <c r="DC46" i="1"/>
  <c r="CT47" i="1"/>
  <c r="CU47" i="1"/>
  <c r="CV47" i="1"/>
  <c r="CW47" i="1"/>
  <c r="CX47" i="1"/>
  <c r="CY47" i="1"/>
  <c r="CZ47" i="1"/>
  <c r="DA47" i="1"/>
  <c r="DB47" i="1"/>
  <c r="DC47" i="1"/>
  <c r="CT48" i="1"/>
  <c r="CU48" i="1"/>
  <c r="CV48" i="1"/>
  <c r="CW48" i="1"/>
  <c r="CX48" i="1"/>
  <c r="CY48" i="1"/>
  <c r="CZ48" i="1"/>
  <c r="DA48" i="1"/>
  <c r="DB48" i="1"/>
  <c r="DC48" i="1"/>
  <c r="CT49" i="1"/>
  <c r="CU49" i="1"/>
  <c r="CV49" i="1"/>
  <c r="CW49" i="1"/>
  <c r="CX49" i="1"/>
  <c r="CY49" i="1"/>
  <c r="CZ49" i="1"/>
  <c r="DA49" i="1"/>
  <c r="DB49" i="1"/>
  <c r="DC49" i="1"/>
  <c r="CT50" i="1"/>
  <c r="CU50" i="1"/>
  <c r="CV50" i="1"/>
  <c r="CW50" i="1"/>
  <c r="CX50" i="1"/>
  <c r="CY50" i="1"/>
  <c r="CZ50" i="1"/>
  <c r="DA50" i="1"/>
  <c r="DB50" i="1"/>
  <c r="DC50" i="1"/>
  <c r="CT51" i="1"/>
  <c r="CU51" i="1"/>
  <c r="CV51" i="1"/>
  <c r="CW51" i="1"/>
  <c r="CX51" i="1"/>
  <c r="CY51" i="1"/>
  <c r="CZ51" i="1"/>
  <c r="DA51" i="1"/>
  <c r="DB51" i="1"/>
  <c r="DC51" i="1"/>
  <c r="CT52" i="1"/>
  <c r="CU52" i="1"/>
  <c r="CV52" i="1"/>
  <c r="CW52" i="1"/>
  <c r="CX52" i="1"/>
  <c r="CY52" i="1"/>
  <c r="CZ52" i="1"/>
  <c r="DA52" i="1"/>
  <c r="DB52" i="1"/>
  <c r="DC52" i="1"/>
  <c r="CT53" i="1"/>
  <c r="CU53" i="1"/>
  <c r="CV53" i="1"/>
  <c r="CW53" i="1"/>
  <c r="CX53" i="1"/>
  <c r="CY53" i="1"/>
  <c r="CZ53" i="1"/>
  <c r="DA53" i="1"/>
  <c r="DB53" i="1"/>
  <c r="DC53" i="1"/>
  <c r="CT54" i="1"/>
  <c r="CU54" i="1"/>
  <c r="CV54" i="1"/>
  <c r="CW54" i="1"/>
  <c r="CX54" i="1"/>
  <c r="CY54" i="1"/>
  <c r="CZ54" i="1"/>
  <c r="DA54" i="1"/>
  <c r="DB54" i="1"/>
  <c r="DC54" i="1"/>
  <c r="CT55" i="1"/>
  <c r="CU55" i="1"/>
  <c r="CV55" i="1"/>
  <c r="CW55" i="1"/>
  <c r="CX55" i="1"/>
  <c r="CY55" i="1"/>
  <c r="CZ55" i="1"/>
  <c r="DA55" i="1"/>
  <c r="DB55" i="1"/>
  <c r="DC55" i="1"/>
  <c r="CT56" i="1"/>
  <c r="CU56" i="1"/>
  <c r="CV56" i="1"/>
  <c r="CW56" i="1"/>
  <c r="CX56" i="1"/>
  <c r="CY56" i="1"/>
  <c r="CZ56" i="1"/>
  <c r="DA56" i="1"/>
  <c r="DB56" i="1"/>
  <c r="DC56" i="1"/>
  <c r="CT57" i="1"/>
  <c r="CU57" i="1"/>
  <c r="CV57" i="1"/>
  <c r="CW57" i="1"/>
  <c r="CX57" i="1"/>
  <c r="CY57" i="1"/>
  <c r="CZ57" i="1"/>
  <c r="DA57" i="1"/>
  <c r="DB57" i="1"/>
  <c r="DC57" i="1"/>
  <c r="CT58" i="1"/>
  <c r="CU58" i="1"/>
  <c r="CV58" i="1"/>
  <c r="CW58" i="1"/>
  <c r="CX58" i="1"/>
  <c r="CY58" i="1"/>
  <c r="CZ58" i="1"/>
  <c r="DA58" i="1"/>
  <c r="DB58" i="1"/>
  <c r="DC58" i="1"/>
  <c r="CT59" i="1"/>
  <c r="CU59" i="1"/>
  <c r="CV59" i="1"/>
  <c r="CW59" i="1"/>
  <c r="CX59" i="1"/>
  <c r="CY59" i="1"/>
  <c r="CZ59" i="1"/>
  <c r="DA59" i="1"/>
  <c r="DB59" i="1"/>
  <c r="DC59" i="1"/>
  <c r="CT60" i="1"/>
  <c r="CU60" i="1"/>
  <c r="CV60" i="1"/>
  <c r="CW60" i="1"/>
  <c r="CX60" i="1"/>
  <c r="CY60" i="1"/>
  <c r="CZ60" i="1"/>
  <c r="DA60" i="1"/>
  <c r="DB60" i="1"/>
  <c r="DC60" i="1"/>
  <c r="CT61" i="1"/>
  <c r="CU61" i="1"/>
  <c r="CV61" i="1"/>
  <c r="CW61" i="1"/>
  <c r="CX61" i="1"/>
  <c r="CY61" i="1"/>
  <c r="CZ61" i="1"/>
  <c r="DA61" i="1"/>
  <c r="DB61" i="1"/>
  <c r="DC61" i="1"/>
  <c r="CT62" i="1"/>
  <c r="CU62" i="1"/>
  <c r="CV62" i="1"/>
  <c r="CW62" i="1"/>
  <c r="CX62" i="1"/>
  <c r="CY62" i="1"/>
  <c r="CZ62" i="1"/>
  <c r="DA62" i="1"/>
  <c r="DB62" i="1"/>
  <c r="DC62" i="1"/>
  <c r="CT63" i="1"/>
  <c r="CU63" i="1"/>
  <c r="CV63" i="1"/>
  <c r="CW63" i="1"/>
  <c r="CX63" i="1"/>
  <c r="CY63" i="1"/>
  <c r="CZ63" i="1"/>
  <c r="DA63" i="1"/>
  <c r="DB63" i="1"/>
  <c r="DC63" i="1"/>
  <c r="CT64" i="1"/>
  <c r="CU64" i="1"/>
  <c r="CV64" i="1"/>
  <c r="CW64" i="1"/>
  <c r="CX64" i="1"/>
  <c r="CY64" i="1"/>
  <c r="CZ64" i="1"/>
  <c r="DA64" i="1"/>
  <c r="DB64" i="1"/>
  <c r="DC64" i="1"/>
  <c r="CT65" i="1"/>
  <c r="CU65" i="1"/>
  <c r="CV65" i="1"/>
  <c r="CW65" i="1"/>
  <c r="CX65" i="1"/>
  <c r="CY65" i="1"/>
  <c r="CZ65" i="1"/>
  <c r="DA65" i="1"/>
  <c r="DB65" i="1"/>
  <c r="DC65" i="1"/>
  <c r="CT66" i="1"/>
  <c r="CU66" i="1"/>
  <c r="CV66" i="1"/>
  <c r="CW66" i="1"/>
  <c r="CX66" i="1"/>
  <c r="CY66" i="1"/>
  <c r="CZ66" i="1"/>
  <c r="DA66" i="1"/>
  <c r="DB66" i="1"/>
  <c r="DC66" i="1"/>
  <c r="CT67" i="1"/>
  <c r="CU67" i="1"/>
  <c r="CV67" i="1"/>
  <c r="CW67" i="1"/>
  <c r="CX67" i="1"/>
  <c r="CY67" i="1"/>
  <c r="CZ67" i="1"/>
  <c r="DA67" i="1"/>
  <c r="DB67" i="1"/>
  <c r="DC67" i="1"/>
  <c r="CT68" i="1"/>
  <c r="CU68" i="1"/>
  <c r="CV68" i="1"/>
  <c r="CW68" i="1"/>
  <c r="CX68" i="1"/>
  <c r="CY68" i="1"/>
  <c r="CZ68" i="1"/>
  <c r="DA68" i="1"/>
  <c r="DB68" i="1"/>
  <c r="DC68" i="1"/>
  <c r="CT69" i="1"/>
  <c r="CU69" i="1"/>
  <c r="CV69" i="1"/>
  <c r="CW69" i="1"/>
  <c r="CX69" i="1"/>
  <c r="CY69" i="1"/>
  <c r="CZ69" i="1"/>
  <c r="DA69" i="1"/>
  <c r="DB69" i="1"/>
  <c r="DC69" i="1"/>
  <c r="CT70" i="1"/>
  <c r="CU70" i="1"/>
  <c r="CV70" i="1"/>
  <c r="CW70" i="1"/>
  <c r="CX70" i="1"/>
  <c r="CY70" i="1"/>
  <c r="CZ70" i="1"/>
  <c r="DA70" i="1"/>
  <c r="DB70" i="1"/>
  <c r="DC70" i="1"/>
  <c r="CT71" i="1"/>
  <c r="CU71" i="1"/>
  <c r="CV71" i="1"/>
  <c r="CW71" i="1"/>
  <c r="CX71" i="1"/>
  <c r="CY71" i="1"/>
  <c r="CZ71" i="1"/>
  <c r="DA71" i="1"/>
  <c r="DB71" i="1"/>
  <c r="DC71" i="1"/>
  <c r="CT72" i="1"/>
  <c r="CU72" i="1"/>
  <c r="CV72" i="1"/>
  <c r="CW72" i="1"/>
  <c r="CX72" i="1"/>
  <c r="CY72" i="1"/>
  <c r="CZ72" i="1"/>
  <c r="DA72" i="1"/>
  <c r="DB72" i="1"/>
  <c r="DC72" i="1"/>
  <c r="CT73" i="1"/>
  <c r="CU73" i="1"/>
  <c r="CV73" i="1"/>
  <c r="CW73" i="1"/>
  <c r="CX73" i="1"/>
  <c r="CY73" i="1"/>
  <c r="CZ73" i="1"/>
  <c r="DA73" i="1"/>
  <c r="DB73" i="1"/>
  <c r="DC73" i="1"/>
  <c r="CT74" i="1"/>
  <c r="CU74" i="1"/>
  <c r="CV74" i="1"/>
  <c r="CW74" i="1"/>
  <c r="CX74" i="1"/>
  <c r="CY74" i="1"/>
  <c r="CZ74" i="1"/>
  <c r="DA74" i="1"/>
  <c r="DB74" i="1"/>
  <c r="DC74" i="1"/>
  <c r="CT75" i="1"/>
  <c r="CU75" i="1"/>
  <c r="CV75" i="1"/>
  <c r="CW75" i="1"/>
  <c r="CX75" i="1"/>
  <c r="CY75" i="1"/>
  <c r="CZ75" i="1"/>
  <c r="DA75" i="1"/>
  <c r="DB75" i="1"/>
  <c r="DC75" i="1"/>
  <c r="CT76" i="1"/>
  <c r="CU76" i="1"/>
  <c r="CV76" i="1"/>
  <c r="CW76" i="1"/>
  <c r="CX76" i="1"/>
  <c r="CY76" i="1"/>
  <c r="CZ76" i="1"/>
  <c r="DA76" i="1"/>
  <c r="DB76" i="1"/>
  <c r="DC76" i="1"/>
  <c r="CT77" i="1"/>
  <c r="CU77" i="1"/>
  <c r="CV77" i="1"/>
  <c r="CW77" i="1"/>
  <c r="CX77" i="1"/>
  <c r="CY77" i="1"/>
  <c r="CZ77" i="1"/>
  <c r="DA77" i="1"/>
  <c r="DB77" i="1"/>
  <c r="DC77" i="1"/>
  <c r="CT78" i="1"/>
  <c r="CU78" i="1"/>
  <c r="CV78" i="1"/>
  <c r="CW78" i="1"/>
  <c r="CX78" i="1"/>
  <c r="CY78" i="1"/>
  <c r="CZ78" i="1"/>
  <c r="DA78" i="1"/>
  <c r="DB78" i="1"/>
  <c r="DC78" i="1"/>
  <c r="CT79" i="1"/>
  <c r="CU79" i="1"/>
  <c r="CV79" i="1"/>
  <c r="CW79" i="1"/>
  <c r="CX79" i="1"/>
  <c r="CY79" i="1"/>
  <c r="CZ79" i="1"/>
  <c r="DA79" i="1"/>
  <c r="DB79" i="1"/>
  <c r="DC79" i="1"/>
  <c r="CT80" i="1"/>
  <c r="CU80" i="1"/>
  <c r="CV80" i="1"/>
  <c r="CW80" i="1"/>
  <c r="CX80" i="1"/>
  <c r="CY80" i="1"/>
  <c r="CZ80" i="1"/>
  <c r="DA80" i="1"/>
  <c r="DB80" i="1"/>
  <c r="DC80" i="1"/>
  <c r="CT81" i="1"/>
  <c r="CU81" i="1"/>
  <c r="CV81" i="1"/>
  <c r="CW81" i="1"/>
  <c r="CX81" i="1"/>
  <c r="CY81" i="1"/>
  <c r="CZ81" i="1"/>
  <c r="DA81" i="1"/>
  <c r="DB81" i="1"/>
  <c r="DC81" i="1"/>
  <c r="CT82" i="1"/>
  <c r="CU82" i="1"/>
  <c r="CV82" i="1"/>
  <c r="CW82" i="1"/>
  <c r="CX82" i="1"/>
  <c r="CY82" i="1"/>
  <c r="CZ82" i="1"/>
  <c r="DA82" i="1"/>
  <c r="DB82" i="1"/>
  <c r="DC82" i="1"/>
  <c r="CT83" i="1"/>
  <c r="CU83" i="1"/>
  <c r="CV83" i="1"/>
  <c r="CW83" i="1"/>
  <c r="CX83" i="1"/>
  <c r="CY83" i="1"/>
  <c r="CZ83" i="1"/>
  <c r="DA83" i="1"/>
  <c r="DB83" i="1"/>
  <c r="DC83" i="1"/>
  <c r="CT84" i="1"/>
  <c r="CU84" i="1"/>
  <c r="CV84" i="1"/>
  <c r="CW84" i="1"/>
  <c r="CX84" i="1"/>
  <c r="CY84" i="1"/>
  <c r="CZ84" i="1"/>
  <c r="DA84" i="1"/>
  <c r="DB84" i="1"/>
  <c r="DC84" i="1"/>
  <c r="CT85" i="1"/>
  <c r="CU85" i="1"/>
  <c r="CV85" i="1"/>
  <c r="CW85" i="1"/>
  <c r="CX85" i="1"/>
  <c r="CY85" i="1"/>
  <c r="CZ85" i="1"/>
  <c r="DA85" i="1"/>
  <c r="DB85" i="1"/>
  <c r="DC85" i="1"/>
  <c r="CT86" i="1"/>
  <c r="CU86" i="1"/>
  <c r="CV86" i="1"/>
  <c r="CW86" i="1"/>
  <c r="CX86" i="1"/>
  <c r="CY86" i="1"/>
  <c r="CZ86" i="1"/>
  <c r="DA86" i="1"/>
  <c r="DB86" i="1"/>
  <c r="DC86" i="1"/>
  <c r="CT87" i="1"/>
  <c r="CU87" i="1"/>
  <c r="CV87" i="1"/>
  <c r="CW87" i="1"/>
  <c r="CX87" i="1"/>
  <c r="CY87" i="1"/>
  <c r="CZ87" i="1"/>
  <c r="DA87" i="1"/>
  <c r="DB87" i="1"/>
  <c r="DC87" i="1"/>
  <c r="CT88" i="1"/>
  <c r="CU88" i="1"/>
  <c r="CV88" i="1"/>
  <c r="CW88" i="1"/>
  <c r="CX88" i="1"/>
  <c r="CY88" i="1"/>
  <c r="CZ88" i="1"/>
  <c r="DA88" i="1"/>
  <c r="DB88" i="1"/>
  <c r="DC88" i="1"/>
  <c r="CT89" i="1"/>
  <c r="CU89" i="1"/>
  <c r="CV89" i="1"/>
  <c r="CW89" i="1"/>
  <c r="CX89" i="1"/>
  <c r="CY89" i="1"/>
  <c r="CZ89" i="1"/>
  <c r="DA89" i="1"/>
  <c r="DB89" i="1"/>
  <c r="DC89" i="1"/>
  <c r="CT90" i="1"/>
  <c r="CU90" i="1"/>
  <c r="CV90" i="1"/>
  <c r="CW90" i="1"/>
  <c r="CX90" i="1"/>
  <c r="CY90" i="1"/>
  <c r="CZ90" i="1"/>
  <c r="DA90" i="1"/>
  <c r="DB90" i="1"/>
  <c r="DC90" i="1"/>
  <c r="CT91" i="1"/>
  <c r="CU91" i="1"/>
  <c r="CV91" i="1"/>
  <c r="CW91" i="1"/>
  <c r="CX91" i="1"/>
  <c r="CY91" i="1"/>
  <c r="CZ91" i="1"/>
  <c r="DA91" i="1"/>
  <c r="DB91" i="1"/>
  <c r="DC91" i="1"/>
  <c r="CT92" i="1"/>
  <c r="CU92" i="1"/>
  <c r="CV92" i="1"/>
  <c r="CW92" i="1"/>
  <c r="CX92" i="1"/>
  <c r="CY92" i="1"/>
  <c r="CZ92" i="1"/>
  <c r="DA92" i="1"/>
  <c r="DB92" i="1"/>
  <c r="DC92" i="1"/>
  <c r="CT93" i="1"/>
  <c r="CU93" i="1"/>
  <c r="CV93" i="1"/>
  <c r="CW93" i="1"/>
  <c r="CX93" i="1"/>
  <c r="CY93" i="1"/>
  <c r="CZ93" i="1"/>
  <c r="DA93" i="1"/>
  <c r="DB93" i="1"/>
  <c r="DC93" i="1"/>
  <c r="CT94" i="1"/>
  <c r="CU94" i="1"/>
  <c r="CV94" i="1"/>
  <c r="CW94" i="1"/>
  <c r="CX94" i="1"/>
  <c r="CY94" i="1"/>
  <c r="CZ94" i="1"/>
  <c r="DA94" i="1"/>
  <c r="DB94" i="1"/>
  <c r="DC94" i="1"/>
  <c r="CT95" i="1"/>
  <c r="CU95" i="1"/>
  <c r="CV95" i="1"/>
  <c r="CW95" i="1"/>
  <c r="CX95" i="1"/>
  <c r="CY95" i="1"/>
  <c r="CZ95" i="1"/>
  <c r="DA95" i="1"/>
  <c r="DB95" i="1"/>
  <c r="DC95" i="1"/>
  <c r="CT96" i="1"/>
  <c r="CU96" i="1"/>
  <c r="CV96" i="1"/>
  <c r="CW96" i="1"/>
  <c r="CX96" i="1"/>
  <c r="CY96" i="1"/>
  <c r="CZ96" i="1"/>
  <c r="DA96" i="1"/>
  <c r="DB96" i="1"/>
  <c r="DC96" i="1"/>
  <c r="CT97" i="1"/>
  <c r="CU97" i="1"/>
  <c r="CV97" i="1"/>
  <c r="CW97" i="1"/>
  <c r="CX97" i="1"/>
  <c r="CY97" i="1"/>
  <c r="CZ97" i="1"/>
  <c r="DA97" i="1"/>
  <c r="DB97" i="1"/>
  <c r="DC97" i="1"/>
  <c r="CT98" i="1"/>
  <c r="CU98" i="1"/>
  <c r="CV98" i="1"/>
  <c r="CW98" i="1"/>
  <c r="CX98" i="1"/>
  <c r="CY98" i="1"/>
  <c r="CZ98" i="1"/>
  <c r="DA98" i="1"/>
  <c r="DB98" i="1"/>
  <c r="DC98" i="1"/>
  <c r="CT99" i="1"/>
  <c r="CU99" i="1"/>
  <c r="CV99" i="1"/>
  <c r="CW99" i="1"/>
  <c r="CX99" i="1"/>
  <c r="CY99" i="1"/>
  <c r="CZ99" i="1"/>
  <c r="DA99" i="1"/>
  <c r="DB99" i="1"/>
  <c r="DC99" i="1"/>
  <c r="CT100" i="1"/>
  <c r="CU100" i="1"/>
  <c r="CV100" i="1"/>
  <c r="CW100" i="1"/>
  <c r="CX100" i="1"/>
  <c r="CY100" i="1"/>
  <c r="CZ100" i="1"/>
  <c r="DA100" i="1"/>
  <c r="DB100" i="1"/>
  <c r="DC100" i="1"/>
  <c r="CT101" i="1"/>
  <c r="CU101" i="1"/>
  <c r="CV101" i="1"/>
  <c r="CW101" i="1"/>
  <c r="CX101" i="1"/>
  <c r="CY101" i="1"/>
  <c r="CZ101" i="1"/>
  <c r="DA101" i="1"/>
  <c r="DB101" i="1"/>
  <c r="DC101" i="1"/>
  <c r="CT102" i="1"/>
  <c r="CU102" i="1"/>
  <c r="CV102" i="1"/>
  <c r="CW102" i="1"/>
  <c r="CX102" i="1"/>
  <c r="CY102" i="1"/>
  <c r="CZ102" i="1"/>
  <c r="DA102" i="1"/>
  <c r="DB102" i="1"/>
  <c r="DC102" i="1"/>
  <c r="CT103" i="1"/>
  <c r="CU103" i="1"/>
  <c r="CV103" i="1"/>
  <c r="CW103" i="1"/>
  <c r="CX103" i="1"/>
  <c r="CY103" i="1"/>
  <c r="CZ103" i="1"/>
  <c r="DA103" i="1"/>
  <c r="DB103" i="1"/>
  <c r="DC103" i="1"/>
  <c r="CT104" i="1"/>
  <c r="CU104" i="1"/>
  <c r="CV104" i="1"/>
  <c r="CW104" i="1"/>
  <c r="CX104" i="1"/>
  <c r="CY104" i="1"/>
  <c r="CZ104" i="1"/>
  <c r="DA104" i="1"/>
  <c r="DB104" i="1"/>
  <c r="DC104" i="1"/>
  <c r="CT105" i="1"/>
  <c r="CU105" i="1"/>
  <c r="CV105" i="1"/>
  <c r="CW105" i="1"/>
  <c r="CX105" i="1"/>
  <c r="CY105" i="1"/>
  <c r="CZ105" i="1"/>
  <c r="DA105" i="1"/>
  <c r="DB105" i="1"/>
  <c r="DC105" i="1"/>
  <c r="CT106" i="1"/>
  <c r="CU106" i="1"/>
  <c r="CV106" i="1"/>
  <c r="CW106" i="1"/>
  <c r="CX106" i="1"/>
  <c r="CY106" i="1"/>
  <c r="CZ106" i="1"/>
  <c r="DA106" i="1"/>
  <c r="DB106" i="1"/>
  <c r="DC106" i="1"/>
  <c r="CT107" i="1"/>
  <c r="CU107" i="1"/>
  <c r="CV107" i="1"/>
  <c r="CW107" i="1"/>
  <c r="CX107" i="1"/>
  <c r="CY107" i="1"/>
  <c r="CZ107" i="1"/>
  <c r="DA107" i="1"/>
  <c r="DB107" i="1"/>
  <c r="DC107" i="1"/>
  <c r="CT108" i="1"/>
  <c r="CU108" i="1"/>
  <c r="CV108" i="1"/>
  <c r="CW108" i="1"/>
  <c r="CX108" i="1"/>
  <c r="CY108" i="1"/>
  <c r="CZ108" i="1"/>
  <c r="DA108" i="1"/>
  <c r="DB108" i="1"/>
  <c r="DC108" i="1"/>
  <c r="CT109" i="1"/>
  <c r="CU109" i="1"/>
  <c r="CV109" i="1"/>
  <c r="CW109" i="1"/>
  <c r="CX109" i="1"/>
  <c r="CY109" i="1"/>
  <c r="CZ109" i="1"/>
  <c r="DA109" i="1"/>
  <c r="DB109" i="1"/>
  <c r="DC109" i="1"/>
  <c r="CT110" i="1"/>
  <c r="CU110" i="1"/>
  <c r="CV110" i="1"/>
  <c r="CW110" i="1"/>
  <c r="CX110" i="1"/>
  <c r="CY110" i="1"/>
  <c r="CZ110" i="1"/>
  <c r="DA110" i="1"/>
  <c r="DB110" i="1"/>
  <c r="DC110" i="1"/>
  <c r="CT111" i="1"/>
  <c r="CU111" i="1"/>
  <c r="CV111" i="1"/>
  <c r="CW111" i="1"/>
  <c r="CX111" i="1"/>
  <c r="CY111" i="1"/>
  <c r="CZ111" i="1"/>
  <c r="DA111" i="1"/>
  <c r="DB111" i="1"/>
  <c r="DC111" i="1"/>
  <c r="CT112" i="1"/>
  <c r="CU112" i="1"/>
  <c r="CV112" i="1"/>
  <c r="CW112" i="1"/>
  <c r="CX112" i="1"/>
  <c r="CY112" i="1"/>
  <c r="CZ112" i="1"/>
  <c r="DA112" i="1"/>
  <c r="DB112" i="1"/>
  <c r="DC112" i="1"/>
  <c r="CT113" i="1"/>
  <c r="CU113" i="1"/>
  <c r="CV113" i="1"/>
  <c r="CW113" i="1"/>
  <c r="CX113" i="1"/>
  <c r="CY113" i="1"/>
  <c r="CZ113" i="1"/>
  <c r="DA113" i="1"/>
  <c r="DB113" i="1"/>
  <c r="DC113" i="1"/>
  <c r="CT114" i="1"/>
  <c r="CU114" i="1"/>
  <c r="CV114" i="1"/>
  <c r="CW114" i="1"/>
  <c r="CX114" i="1"/>
  <c r="CY114" i="1"/>
  <c r="CZ114" i="1"/>
  <c r="DA114" i="1"/>
  <c r="DB114" i="1"/>
  <c r="DC114" i="1"/>
  <c r="CT115" i="1"/>
  <c r="CU115" i="1"/>
  <c r="CV115" i="1"/>
  <c r="CW115" i="1"/>
  <c r="CX115" i="1"/>
  <c r="CY115" i="1"/>
  <c r="CZ115" i="1"/>
  <c r="DA115" i="1"/>
  <c r="DB115" i="1"/>
  <c r="DC115" i="1"/>
  <c r="CT116" i="1"/>
  <c r="CU116" i="1"/>
  <c r="CV116" i="1"/>
  <c r="CW116" i="1"/>
  <c r="CX116" i="1"/>
  <c r="CY116" i="1"/>
  <c r="CZ116" i="1"/>
  <c r="DA116" i="1"/>
  <c r="DB116" i="1"/>
  <c r="DC116" i="1"/>
  <c r="CT117" i="1"/>
  <c r="CU117" i="1"/>
  <c r="CV117" i="1"/>
  <c r="CW117" i="1"/>
  <c r="CX117" i="1"/>
  <c r="CY117" i="1"/>
  <c r="CZ117" i="1"/>
  <c r="DA117" i="1"/>
  <c r="DB117" i="1"/>
  <c r="DC117" i="1"/>
  <c r="CT118" i="1"/>
  <c r="CU118" i="1"/>
  <c r="CV118" i="1"/>
  <c r="CW118" i="1"/>
  <c r="CX118" i="1"/>
  <c r="CY118" i="1"/>
  <c r="CZ118" i="1"/>
  <c r="DA118" i="1"/>
  <c r="DB118" i="1"/>
  <c r="DC118" i="1"/>
  <c r="CT119" i="1"/>
  <c r="CU119" i="1"/>
  <c r="CV119" i="1"/>
  <c r="CW119" i="1"/>
  <c r="CX119" i="1"/>
  <c r="CY119" i="1"/>
  <c r="CZ119" i="1"/>
  <c r="DA119" i="1"/>
  <c r="DB119" i="1"/>
  <c r="DC119" i="1"/>
  <c r="CT120" i="1"/>
  <c r="CU120" i="1"/>
  <c r="CV120" i="1"/>
  <c r="CW120" i="1"/>
  <c r="CX120" i="1"/>
  <c r="CY120" i="1"/>
  <c r="CZ120" i="1"/>
  <c r="DA120" i="1"/>
  <c r="DB120" i="1"/>
  <c r="DC120" i="1"/>
  <c r="CT121" i="1"/>
  <c r="CU121" i="1"/>
  <c r="CV121" i="1"/>
  <c r="CW121" i="1"/>
  <c r="CX121" i="1"/>
  <c r="CY121" i="1"/>
  <c r="CZ121" i="1"/>
  <c r="DA121" i="1"/>
  <c r="DB121" i="1"/>
  <c r="DC121" i="1"/>
  <c r="CT122" i="1"/>
  <c r="CU122" i="1"/>
  <c r="CV122" i="1"/>
  <c r="CW122" i="1"/>
  <c r="CX122" i="1"/>
  <c r="CY122" i="1"/>
  <c r="CZ122" i="1"/>
  <c r="DA122" i="1"/>
  <c r="DB122" i="1"/>
  <c r="DC122" i="1"/>
  <c r="CT123" i="1"/>
  <c r="CU123" i="1"/>
  <c r="CV123" i="1"/>
  <c r="CW123" i="1"/>
  <c r="CX123" i="1"/>
  <c r="CY123" i="1"/>
  <c r="CZ123" i="1"/>
  <c r="DA123" i="1"/>
  <c r="DB123" i="1"/>
  <c r="DC123" i="1"/>
  <c r="CT124" i="1"/>
  <c r="CU124" i="1"/>
  <c r="CV124" i="1"/>
  <c r="CW124" i="1"/>
  <c r="CX124" i="1"/>
  <c r="CY124" i="1"/>
  <c r="CZ124" i="1"/>
  <c r="DA124" i="1"/>
  <c r="DB124" i="1"/>
  <c r="DC124" i="1"/>
  <c r="CT125" i="1"/>
  <c r="CU125" i="1"/>
  <c r="CV125" i="1"/>
  <c r="CW125" i="1"/>
  <c r="CX125" i="1"/>
  <c r="CY125" i="1"/>
  <c r="CZ125" i="1"/>
  <c r="DA125" i="1"/>
  <c r="DB125" i="1"/>
  <c r="DC125" i="1"/>
  <c r="CT126" i="1"/>
  <c r="CU126" i="1"/>
  <c r="CV126" i="1"/>
  <c r="CW126" i="1"/>
  <c r="CX126" i="1"/>
  <c r="CY126" i="1"/>
  <c r="CZ126" i="1"/>
  <c r="DA126" i="1"/>
  <c r="DB126" i="1"/>
  <c r="DC126" i="1"/>
  <c r="CT127" i="1"/>
  <c r="CU127" i="1"/>
  <c r="CV127" i="1"/>
  <c r="CW127" i="1"/>
  <c r="CX127" i="1"/>
  <c r="CY127" i="1"/>
  <c r="CZ127" i="1"/>
  <c r="DA127" i="1"/>
  <c r="DB127" i="1"/>
  <c r="DC127" i="1"/>
  <c r="CT128" i="1"/>
  <c r="CU128" i="1"/>
  <c r="CV128" i="1"/>
  <c r="CW128" i="1"/>
  <c r="CX128" i="1"/>
  <c r="CY128" i="1"/>
  <c r="CZ128" i="1"/>
  <c r="DA128" i="1"/>
  <c r="DB128" i="1"/>
  <c r="DC128" i="1"/>
  <c r="CT129" i="1"/>
  <c r="CU129" i="1"/>
  <c r="CV129" i="1"/>
  <c r="CW129" i="1"/>
  <c r="CX129" i="1"/>
  <c r="CY129" i="1"/>
  <c r="CZ129" i="1"/>
  <c r="DA129" i="1"/>
  <c r="DB129" i="1"/>
  <c r="DC129" i="1"/>
  <c r="CT130" i="1"/>
  <c r="CU130" i="1"/>
  <c r="CV130" i="1"/>
  <c r="CW130" i="1"/>
  <c r="CX130" i="1"/>
  <c r="CY130" i="1"/>
  <c r="CZ130" i="1"/>
  <c r="DA130" i="1"/>
  <c r="DB130" i="1"/>
  <c r="DC130" i="1"/>
  <c r="CT131" i="1"/>
  <c r="CU131" i="1"/>
  <c r="CV131" i="1"/>
  <c r="CW131" i="1"/>
  <c r="CX131" i="1"/>
  <c r="CY131" i="1"/>
  <c r="CZ131" i="1"/>
  <c r="DA131" i="1"/>
  <c r="DB131" i="1"/>
  <c r="DC131" i="1"/>
  <c r="CT132" i="1"/>
  <c r="CU132" i="1"/>
  <c r="CV132" i="1"/>
  <c r="CW132" i="1"/>
  <c r="CX132" i="1"/>
  <c r="CY132" i="1"/>
  <c r="CZ132" i="1"/>
  <c r="DA132" i="1"/>
  <c r="DB132" i="1"/>
  <c r="DC132" i="1"/>
  <c r="CT133" i="1"/>
  <c r="CU133" i="1"/>
  <c r="CV133" i="1"/>
  <c r="CW133" i="1"/>
  <c r="CX133" i="1"/>
  <c r="CY133" i="1"/>
  <c r="CZ133" i="1"/>
  <c r="DA133" i="1"/>
  <c r="DB133" i="1"/>
  <c r="DC133" i="1"/>
  <c r="CT134" i="1"/>
  <c r="CU134" i="1"/>
  <c r="CV134" i="1"/>
  <c r="CW134" i="1"/>
  <c r="CX134" i="1"/>
  <c r="CY134" i="1"/>
  <c r="CZ134" i="1"/>
  <c r="DA134" i="1"/>
  <c r="DB134" i="1"/>
  <c r="DC134" i="1"/>
  <c r="CT135" i="1"/>
  <c r="CU135" i="1"/>
  <c r="CV135" i="1"/>
  <c r="CW135" i="1"/>
  <c r="CX135" i="1"/>
  <c r="CY135" i="1"/>
  <c r="CZ135" i="1"/>
  <c r="DA135" i="1"/>
  <c r="DB135" i="1"/>
  <c r="DC135" i="1"/>
  <c r="CT136" i="1"/>
  <c r="CU136" i="1"/>
  <c r="CV136" i="1"/>
  <c r="CW136" i="1"/>
  <c r="CX136" i="1"/>
  <c r="CY136" i="1"/>
  <c r="CZ136" i="1"/>
  <c r="DA136" i="1"/>
  <c r="DB136" i="1"/>
  <c r="DC136" i="1"/>
  <c r="CT137" i="1"/>
  <c r="CU137" i="1"/>
  <c r="CV137" i="1"/>
  <c r="CW137" i="1"/>
  <c r="CX137" i="1"/>
  <c r="CY137" i="1"/>
  <c r="CZ137" i="1"/>
  <c r="DA137" i="1"/>
  <c r="DB137" i="1"/>
  <c r="DC137" i="1"/>
  <c r="CT138" i="1"/>
  <c r="CU138" i="1"/>
  <c r="CV138" i="1"/>
  <c r="CW138" i="1"/>
  <c r="CX138" i="1"/>
  <c r="CY138" i="1"/>
  <c r="CZ138" i="1"/>
  <c r="DA138" i="1"/>
  <c r="DB138" i="1"/>
  <c r="DC138" i="1"/>
  <c r="CT139" i="1"/>
  <c r="CU139" i="1"/>
  <c r="CV139" i="1"/>
  <c r="CW139" i="1"/>
  <c r="CX139" i="1"/>
  <c r="CY139" i="1"/>
  <c r="CZ139" i="1"/>
  <c r="DA139" i="1"/>
  <c r="DB139" i="1"/>
  <c r="DC139" i="1"/>
  <c r="CT140" i="1"/>
  <c r="CU140" i="1"/>
  <c r="CV140" i="1"/>
  <c r="CW140" i="1"/>
  <c r="CX140" i="1"/>
  <c r="CY140" i="1"/>
  <c r="CZ140" i="1"/>
  <c r="DA140" i="1"/>
  <c r="DB140" i="1"/>
  <c r="DC140" i="1"/>
  <c r="CT141" i="1"/>
  <c r="CU141" i="1"/>
  <c r="CV141" i="1"/>
  <c r="CW141" i="1"/>
  <c r="CX141" i="1"/>
  <c r="CY141" i="1"/>
  <c r="CZ141" i="1"/>
  <c r="DA141" i="1"/>
  <c r="DB141" i="1"/>
  <c r="DC141" i="1"/>
  <c r="CT142" i="1"/>
  <c r="CU142" i="1"/>
  <c r="CV142" i="1"/>
  <c r="CW142" i="1"/>
  <c r="CX142" i="1"/>
  <c r="CY142" i="1"/>
  <c r="CZ142" i="1"/>
  <c r="DA142" i="1"/>
  <c r="DB142" i="1"/>
  <c r="DC142" i="1"/>
  <c r="CT143" i="1"/>
  <c r="CU143" i="1"/>
  <c r="CV143" i="1"/>
  <c r="CW143" i="1"/>
  <c r="CX143" i="1"/>
  <c r="CY143" i="1"/>
  <c r="CZ143" i="1"/>
  <c r="DA143" i="1"/>
  <c r="DB143" i="1"/>
  <c r="DC143" i="1"/>
  <c r="CT144" i="1"/>
  <c r="CU144" i="1"/>
  <c r="CV144" i="1"/>
  <c r="CW144" i="1"/>
  <c r="CX144" i="1"/>
  <c r="CY144" i="1"/>
  <c r="CZ144" i="1"/>
  <c r="DA144" i="1"/>
  <c r="DB144" i="1"/>
  <c r="DC144" i="1"/>
  <c r="CT145" i="1"/>
  <c r="CU145" i="1"/>
  <c r="CV145" i="1"/>
  <c r="CW145" i="1"/>
  <c r="CX145" i="1"/>
  <c r="CY145" i="1"/>
  <c r="CZ145" i="1"/>
  <c r="DA145" i="1"/>
  <c r="DB145" i="1"/>
  <c r="DC145" i="1"/>
  <c r="CT146" i="1"/>
  <c r="CU146" i="1"/>
  <c r="CV146" i="1"/>
  <c r="CW146" i="1"/>
  <c r="CX146" i="1"/>
  <c r="CY146" i="1"/>
  <c r="CZ146" i="1"/>
  <c r="DA146" i="1"/>
  <c r="DB146" i="1"/>
  <c r="DC146" i="1"/>
  <c r="CT147" i="1"/>
  <c r="CU147" i="1"/>
  <c r="CV147" i="1"/>
  <c r="CW147" i="1"/>
  <c r="CX147" i="1"/>
  <c r="CY147" i="1"/>
  <c r="CZ147" i="1"/>
  <c r="DA147" i="1"/>
  <c r="DB147" i="1"/>
  <c r="DC147" i="1"/>
  <c r="CT148" i="1"/>
  <c r="CU148" i="1"/>
  <c r="CV148" i="1"/>
  <c r="CW148" i="1"/>
  <c r="CX148" i="1"/>
  <c r="CY148" i="1"/>
  <c r="CZ148" i="1"/>
  <c r="DA148" i="1"/>
  <c r="DB148" i="1"/>
  <c r="DC148" i="1"/>
  <c r="CT149" i="1"/>
  <c r="CU149" i="1"/>
  <c r="CV149" i="1"/>
  <c r="CW149" i="1"/>
  <c r="CX149" i="1"/>
  <c r="CY149" i="1"/>
  <c r="CZ149" i="1"/>
  <c r="DA149" i="1"/>
  <c r="DB149" i="1"/>
  <c r="DC149" i="1"/>
  <c r="CT150" i="1"/>
  <c r="CU150" i="1"/>
  <c r="CV150" i="1"/>
  <c r="CW150" i="1"/>
  <c r="CX150" i="1"/>
  <c r="CY150" i="1"/>
  <c r="CZ150" i="1"/>
  <c r="DA150" i="1"/>
  <c r="DB150" i="1"/>
  <c r="DC150" i="1"/>
  <c r="CT151" i="1"/>
  <c r="CU151" i="1"/>
  <c r="CV151" i="1"/>
  <c r="CW151" i="1"/>
  <c r="CX151" i="1"/>
  <c r="CY151" i="1"/>
  <c r="CZ151" i="1"/>
  <c r="DA151" i="1"/>
  <c r="DB151" i="1"/>
  <c r="DC151" i="1"/>
  <c r="CT152" i="1"/>
  <c r="CU152" i="1"/>
  <c r="CV152" i="1"/>
  <c r="CW152" i="1"/>
  <c r="CX152" i="1"/>
  <c r="CY152" i="1"/>
  <c r="CZ152" i="1"/>
  <c r="DA152" i="1"/>
  <c r="DB152" i="1"/>
  <c r="DC152" i="1"/>
  <c r="CT153" i="1"/>
  <c r="CU153" i="1"/>
  <c r="CV153" i="1"/>
  <c r="CW153" i="1"/>
  <c r="CX153" i="1"/>
  <c r="CY153" i="1"/>
  <c r="CZ153" i="1"/>
  <c r="DA153" i="1"/>
  <c r="DB153" i="1"/>
  <c r="DC153" i="1"/>
  <c r="CT154" i="1"/>
  <c r="CU154" i="1"/>
  <c r="CV154" i="1"/>
  <c r="CW154" i="1"/>
  <c r="CX154" i="1"/>
  <c r="CY154" i="1"/>
  <c r="CZ154" i="1"/>
  <c r="DA154" i="1"/>
  <c r="DB154" i="1"/>
  <c r="DC154" i="1"/>
  <c r="CT155" i="1"/>
  <c r="CU155" i="1"/>
  <c r="CV155" i="1"/>
  <c r="CW155" i="1"/>
  <c r="CX155" i="1"/>
  <c r="CY155" i="1"/>
  <c r="CZ155" i="1"/>
  <c r="DA155" i="1"/>
  <c r="DB155" i="1"/>
  <c r="DC155" i="1"/>
  <c r="CT156" i="1"/>
  <c r="CU156" i="1"/>
  <c r="CV156" i="1"/>
  <c r="CW156" i="1"/>
  <c r="CX156" i="1"/>
  <c r="CY156" i="1"/>
  <c r="CZ156" i="1"/>
  <c r="DA156" i="1"/>
  <c r="DB156" i="1"/>
  <c r="DC156" i="1"/>
  <c r="CT157" i="1"/>
  <c r="CU157" i="1"/>
  <c r="CV157" i="1"/>
  <c r="CW157" i="1"/>
  <c r="CX157" i="1"/>
  <c r="CY157" i="1"/>
  <c r="CZ157" i="1"/>
  <c r="DA157" i="1"/>
  <c r="DB157" i="1"/>
  <c r="DC157" i="1"/>
  <c r="CT158" i="1"/>
  <c r="CU158" i="1"/>
  <c r="CV158" i="1"/>
  <c r="CW158" i="1"/>
  <c r="CX158" i="1"/>
  <c r="CY158" i="1"/>
  <c r="CZ158" i="1"/>
  <c r="DA158" i="1"/>
  <c r="DB158" i="1"/>
  <c r="DC158" i="1"/>
  <c r="CT159" i="1"/>
  <c r="CU159" i="1"/>
  <c r="CV159" i="1"/>
  <c r="CW159" i="1"/>
  <c r="CX159" i="1"/>
  <c r="CY159" i="1"/>
  <c r="CZ159" i="1"/>
  <c r="DA159" i="1"/>
  <c r="DB159" i="1"/>
  <c r="DC159" i="1"/>
  <c r="CT160" i="1"/>
  <c r="CU160" i="1"/>
  <c r="CV160" i="1"/>
  <c r="CW160" i="1"/>
  <c r="CX160" i="1"/>
  <c r="CY160" i="1"/>
  <c r="CZ160" i="1"/>
  <c r="DA160" i="1"/>
  <c r="DB160" i="1"/>
  <c r="DC160" i="1"/>
  <c r="CT161" i="1"/>
  <c r="CU161" i="1"/>
  <c r="CV161" i="1"/>
  <c r="CW161" i="1"/>
  <c r="CX161" i="1"/>
  <c r="CY161" i="1"/>
  <c r="CZ161" i="1"/>
  <c r="DA161" i="1"/>
  <c r="DB161" i="1"/>
  <c r="DC161" i="1"/>
  <c r="CT162" i="1"/>
  <c r="CU162" i="1"/>
  <c r="CV162" i="1"/>
  <c r="CW162" i="1"/>
  <c r="CX162" i="1"/>
  <c r="CY162" i="1"/>
  <c r="CZ162" i="1"/>
  <c r="DA162" i="1"/>
  <c r="DB162" i="1"/>
  <c r="DC162" i="1"/>
  <c r="CT163" i="1"/>
  <c r="CU163" i="1"/>
  <c r="CV163" i="1"/>
  <c r="CW163" i="1"/>
  <c r="CX163" i="1"/>
  <c r="CY163" i="1"/>
  <c r="CZ163" i="1"/>
  <c r="DA163" i="1"/>
  <c r="DB163" i="1"/>
  <c r="DC163" i="1"/>
  <c r="CT164" i="1"/>
  <c r="CU164" i="1"/>
  <c r="CV164" i="1"/>
  <c r="CW164" i="1"/>
  <c r="CX164" i="1"/>
  <c r="CY164" i="1"/>
  <c r="CZ164" i="1"/>
  <c r="DA164" i="1"/>
  <c r="DB164" i="1"/>
  <c r="DC164" i="1"/>
  <c r="CT165" i="1"/>
  <c r="CU165" i="1"/>
  <c r="CV165" i="1"/>
  <c r="CW165" i="1"/>
  <c r="CX165" i="1"/>
  <c r="CY165" i="1"/>
  <c r="CZ165" i="1"/>
  <c r="DA165" i="1"/>
  <c r="DB165" i="1"/>
  <c r="DC165" i="1"/>
  <c r="CT166" i="1"/>
  <c r="CU166" i="1"/>
  <c r="CV166" i="1"/>
  <c r="CW166" i="1"/>
  <c r="CX166" i="1"/>
  <c r="CY166" i="1"/>
  <c r="CZ166" i="1"/>
  <c r="DA166" i="1"/>
  <c r="DB166" i="1"/>
  <c r="DC166" i="1"/>
  <c r="CT167" i="1"/>
  <c r="CU167" i="1"/>
  <c r="CV167" i="1"/>
  <c r="CW167" i="1"/>
  <c r="CX167" i="1"/>
  <c r="CY167" i="1"/>
  <c r="CZ167" i="1"/>
  <c r="DA167" i="1"/>
  <c r="DB167" i="1"/>
  <c r="DC167" i="1"/>
  <c r="CT168" i="1"/>
  <c r="CU168" i="1"/>
  <c r="CV168" i="1"/>
  <c r="CW168" i="1"/>
  <c r="CX168" i="1"/>
  <c r="CY168" i="1"/>
  <c r="CZ168" i="1"/>
  <c r="DA168" i="1"/>
  <c r="DB168" i="1"/>
  <c r="DC168" i="1"/>
  <c r="CT169" i="1"/>
  <c r="CU169" i="1"/>
  <c r="CV169" i="1"/>
  <c r="CW169" i="1"/>
  <c r="CX169" i="1"/>
  <c r="CY169" i="1"/>
  <c r="CZ169" i="1"/>
  <c r="DA169" i="1"/>
  <c r="DB169" i="1"/>
  <c r="DC169" i="1"/>
  <c r="CT170" i="1"/>
  <c r="CU170" i="1"/>
  <c r="CV170" i="1"/>
  <c r="CW170" i="1"/>
  <c r="CX170" i="1"/>
  <c r="CY170" i="1"/>
  <c r="CZ170" i="1"/>
  <c r="DA170" i="1"/>
  <c r="DB170" i="1"/>
  <c r="DC170" i="1"/>
  <c r="CT171" i="1"/>
  <c r="CU171" i="1"/>
  <c r="CV171" i="1"/>
  <c r="CW171" i="1"/>
  <c r="CX171" i="1"/>
  <c r="CY171" i="1"/>
  <c r="CZ171" i="1"/>
  <c r="DA171" i="1"/>
  <c r="DB171" i="1"/>
  <c r="DC171" i="1"/>
  <c r="CT172" i="1"/>
  <c r="CU172" i="1"/>
  <c r="CV172" i="1"/>
  <c r="CW172" i="1"/>
  <c r="CX172" i="1"/>
  <c r="CY172" i="1"/>
  <c r="CZ172" i="1"/>
  <c r="DA172" i="1"/>
  <c r="DB172" i="1"/>
  <c r="DC172" i="1"/>
  <c r="CT173" i="1"/>
  <c r="CU173" i="1"/>
  <c r="CV173" i="1"/>
  <c r="CW173" i="1"/>
  <c r="CX173" i="1"/>
  <c r="CY173" i="1"/>
  <c r="CZ173" i="1"/>
  <c r="DA173" i="1"/>
  <c r="DB173" i="1"/>
  <c r="DC173" i="1"/>
  <c r="CT174" i="1"/>
  <c r="CU174" i="1"/>
  <c r="CV174" i="1"/>
  <c r="CW174" i="1"/>
  <c r="CX174" i="1"/>
  <c r="CY174" i="1"/>
  <c r="CZ174" i="1"/>
  <c r="DA174" i="1"/>
  <c r="DB174" i="1"/>
  <c r="DC174" i="1"/>
  <c r="CT175" i="1"/>
  <c r="CU175" i="1"/>
  <c r="CV175" i="1"/>
  <c r="CW175" i="1"/>
  <c r="CX175" i="1"/>
  <c r="CY175" i="1"/>
  <c r="CZ175" i="1"/>
  <c r="DA175" i="1"/>
  <c r="DB175" i="1"/>
  <c r="DC175" i="1"/>
  <c r="CT176" i="1"/>
  <c r="CU176" i="1"/>
  <c r="CV176" i="1"/>
  <c r="CW176" i="1"/>
  <c r="CX176" i="1"/>
  <c r="CY176" i="1"/>
  <c r="CZ176" i="1"/>
  <c r="DA176" i="1"/>
  <c r="DB176" i="1"/>
  <c r="DC176" i="1"/>
  <c r="CT177" i="1"/>
  <c r="CU177" i="1"/>
  <c r="CV177" i="1"/>
  <c r="CW177" i="1"/>
  <c r="CX177" i="1"/>
  <c r="CY177" i="1"/>
  <c r="CZ177" i="1"/>
  <c r="DA177" i="1"/>
  <c r="DB177" i="1"/>
  <c r="DC177" i="1"/>
  <c r="CT178" i="1"/>
  <c r="CU178" i="1"/>
  <c r="CV178" i="1"/>
  <c r="CW178" i="1"/>
  <c r="CX178" i="1"/>
  <c r="CY178" i="1"/>
  <c r="CZ178" i="1"/>
  <c r="DA178" i="1"/>
  <c r="DB178" i="1"/>
  <c r="DC178" i="1"/>
  <c r="CT179" i="1"/>
  <c r="CU179" i="1"/>
  <c r="CV179" i="1"/>
  <c r="CW179" i="1"/>
  <c r="CX179" i="1"/>
  <c r="CY179" i="1"/>
  <c r="CZ179" i="1"/>
  <c r="DA179" i="1"/>
  <c r="DB179" i="1"/>
  <c r="DC179" i="1"/>
  <c r="CT180" i="1"/>
  <c r="CU180" i="1"/>
  <c r="CV180" i="1"/>
  <c r="CW180" i="1"/>
  <c r="CX180" i="1"/>
  <c r="CY180" i="1"/>
  <c r="CZ180" i="1"/>
  <c r="DA180" i="1"/>
  <c r="DB180" i="1"/>
  <c r="DC180" i="1"/>
  <c r="CT181" i="1"/>
  <c r="CU181" i="1"/>
  <c r="CV181" i="1"/>
  <c r="CW181" i="1"/>
  <c r="CX181" i="1"/>
  <c r="CY181" i="1"/>
  <c r="CZ181" i="1"/>
  <c r="DA181" i="1"/>
  <c r="DB181" i="1"/>
  <c r="DC181" i="1"/>
  <c r="CT182" i="1"/>
  <c r="CU182" i="1"/>
  <c r="CV182" i="1"/>
  <c r="CW182" i="1"/>
  <c r="CX182" i="1"/>
  <c r="CY182" i="1"/>
  <c r="CZ182" i="1"/>
  <c r="DA182" i="1"/>
  <c r="DB182" i="1"/>
  <c r="DC182" i="1"/>
  <c r="CT183" i="1"/>
  <c r="CU183" i="1"/>
  <c r="CV183" i="1"/>
  <c r="CW183" i="1"/>
  <c r="CX183" i="1"/>
  <c r="CY183" i="1"/>
  <c r="CZ183" i="1"/>
  <c r="DA183" i="1"/>
  <c r="DB183" i="1"/>
  <c r="DC183" i="1"/>
  <c r="CT184" i="1"/>
  <c r="CU184" i="1"/>
  <c r="CV184" i="1"/>
  <c r="CW184" i="1"/>
  <c r="CX184" i="1"/>
  <c r="CY184" i="1"/>
  <c r="CZ184" i="1"/>
  <c r="DA184" i="1"/>
  <c r="DB184" i="1"/>
  <c r="DC184" i="1"/>
  <c r="CT185" i="1"/>
  <c r="CU185" i="1"/>
  <c r="CV185" i="1"/>
  <c r="CW185" i="1"/>
  <c r="CX185" i="1"/>
  <c r="CY185" i="1"/>
  <c r="CZ185" i="1"/>
  <c r="DA185" i="1"/>
  <c r="DB185" i="1"/>
  <c r="DC185" i="1"/>
  <c r="CT186" i="1"/>
  <c r="CU186" i="1"/>
  <c r="CV186" i="1"/>
  <c r="CW186" i="1"/>
  <c r="CX186" i="1"/>
  <c r="CY186" i="1"/>
  <c r="CZ186" i="1"/>
  <c r="DA186" i="1"/>
  <c r="DB186" i="1"/>
  <c r="DC186" i="1"/>
  <c r="CT187" i="1"/>
  <c r="CU187" i="1"/>
  <c r="CV187" i="1"/>
  <c r="CW187" i="1"/>
  <c r="CX187" i="1"/>
  <c r="CY187" i="1"/>
  <c r="CZ187" i="1"/>
  <c r="DA187" i="1"/>
  <c r="DB187" i="1"/>
  <c r="DC187" i="1"/>
  <c r="CT188" i="1"/>
  <c r="CU188" i="1"/>
  <c r="CV188" i="1"/>
  <c r="CW188" i="1"/>
  <c r="CX188" i="1"/>
  <c r="CY188" i="1"/>
  <c r="CZ188" i="1"/>
  <c r="DA188" i="1"/>
  <c r="DB188" i="1"/>
  <c r="DC188" i="1"/>
  <c r="CT189" i="1"/>
  <c r="CU189" i="1"/>
  <c r="CV189" i="1"/>
  <c r="CW189" i="1"/>
  <c r="CX189" i="1"/>
  <c r="CY189" i="1"/>
  <c r="CZ189" i="1"/>
  <c r="DA189" i="1"/>
  <c r="DB189" i="1"/>
  <c r="DC189" i="1"/>
  <c r="CT190" i="1"/>
  <c r="CU190" i="1"/>
  <c r="CV190" i="1"/>
  <c r="CW190" i="1"/>
  <c r="CX190" i="1"/>
  <c r="CY190" i="1"/>
  <c r="CZ190" i="1"/>
  <c r="DA190" i="1"/>
  <c r="DB190" i="1"/>
  <c r="DC190" i="1"/>
  <c r="CT191" i="1"/>
  <c r="CU191" i="1"/>
  <c r="CV191" i="1"/>
  <c r="CW191" i="1"/>
  <c r="CX191" i="1"/>
  <c r="CY191" i="1"/>
  <c r="CZ191" i="1"/>
  <c r="DA191" i="1"/>
  <c r="DB191" i="1"/>
  <c r="DC191" i="1"/>
  <c r="CT192" i="1"/>
  <c r="CU192" i="1"/>
  <c r="CV192" i="1"/>
  <c r="CW192" i="1"/>
  <c r="CX192" i="1"/>
  <c r="CY192" i="1"/>
  <c r="CZ192" i="1"/>
  <c r="DA192" i="1"/>
  <c r="DB192" i="1"/>
  <c r="DC192" i="1"/>
  <c r="CT193" i="1"/>
  <c r="CU193" i="1"/>
  <c r="CV193" i="1"/>
  <c r="CW193" i="1"/>
  <c r="CX193" i="1"/>
  <c r="CY193" i="1"/>
  <c r="CZ193" i="1"/>
  <c r="DA193" i="1"/>
  <c r="DB193" i="1"/>
  <c r="DC193" i="1"/>
  <c r="CT194" i="1"/>
  <c r="CU194" i="1"/>
  <c r="CV194" i="1"/>
  <c r="CW194" i="1"/>
  <c r="CX194" i="1"/>
  <c r="CY194" i="1"/>
  <c r="CZ194" i="1"/>
  <c r="DA194" i="1"/>
  <c r="DB194" i="1"/>
  <c r="DC194" i="1"/>
  <c r="CT195" i="1"/>
  <c r="CU195" i="1"/>
  <c r="CV195" i="1"/>
  <c r="CW195" i="1"/>
  <c r="CX195" i="1"/>
  <c r="CY195" i="1"/>
  <c r="CZ195" i="1"/>
  <c r="DA195" i="1"/>
  <c r="DB195" i="1"/>
  <c r="DC195" i="1"/>
  <c r="CT196" i="1"/>
  <c r="CU196" i="1"/>
  <c r="CV196" i="1"/>
  <c r="CW196" i="1"/>
  <c r="CX196" i="1"/>
  <c r="CY196" i="1"/>
  <c r="CZ196" i="1"/>
  <c r="DA196" i="1"/>
  <c r="DB196" i="1"/>
  <c r="DC196" i="1"/>
  <c r="CT197" i="1"/>
  <c r="CU197" i="1"/>
  <c r="CV197" i="1"/>
  <c r="CW197" i="1"/>
  <c r="CX197" i="1"/>
  <c r="CY197" i="1"/>
  <c r="CZ197" i="1"/>
  <c r="DA197" i="1"/>
  <c r="DB197" i="1"/>
  <c r="DC197" i="1"/>
  <c r="CT198" i="1"/>
  <c r="CU198" i="1"/>
  <c r="CV198" i="1"/>
  <c r="CW198" i="1"/>
  <c r="CX198" i="1"/>
  <c r="CY198" i="1"/>
  <c r="CZ198" i="1"/>
  <c r="DA198" i="1"/>
  <c r="DB198" i="1"/>
  <c r="DC198" i="1"/>
  <c r="CT199" i="1"/>
  <c r="CU199" i="1"/>
  <c r="CV199" i="1"/>
  <c r="CW199" i="1"/>
  <c r="CX199" i="1"/>
  <c r="CY199" i="1"/>
  <c r="CZ199" i="1"/>
  <c r="DA199" i="1"/>
  <c r="DB199" i="1"/>
  <c r="DC199" i="1"/>
  <c r="CT200" i="1"/>
  <c r="CU200" i="1"/>
  <c r="CV200" i="1"/>
  <c r="CW200" i="1"/>
  <c r="CX200" i="1"/>
  <c r="CY200" i="1"/>
  <c r="CZ200" i="1"/>
  <c r="DA200" i="1"/>
  <c r="DB200" i="1"/>
  <c r="DC200" i="1"/>
  <c r="CT201" i="1"/>
  <c r="CU201" i="1"/>
  <c r="CV201" i="1"/>
  <c r="CW201" i="1"/>
  <c r="CX201" i="1"/>
  <c r="CY201" i="1"/>
  <c r="CZ201" i="1"/>
  <c r="DA201" i="1"/>
  <c r="DB201" i="1"/>
  <c r="DC201" i="1"/>
  <c r="CT202" i="1"/>
  <c r="CU202" i="1"/>
  <c r="CV202" i="1"/>
  <c r="CW202" i="1"/>
  <c r="CX202" i="1"/>
  <c r="CY202" i="1"/>
  <c r="CZ202" i="1"/>
  <c r="DA202" i="1"/>
  <c r="DB202" i="1"/>
  <c r="DC202" i="1"/>
  <c r="CT203" i="1"/>
  <c r="CU203" i="1"/>
  <c r="CV203" i="1"/>
  <c r="CW203" i="1"/>
  <c r="CX203" i="1"/>
  <c r="CY203" i="1"/>
  <c r="CZ203" i="1"/>
  <c r="DA203" i="1"/>
  <c r="DB203" i="1"/>
  <c r="DC203" i="1"/>
  <c r="CT204" i="1"/>
  <c r="CU204" i="1"/>
  <c r="CV204" i="1"/>
  <c r="CW204" i="1"/>
  <c r="CX204" i="1"/>
  <c r="CY204" i="1"/>
  <c r="CZ204" i="1"/>
  <c r="DA204" i="1"/>
  <c r="DB204" i="1"/>
  <c r="DC204" i="1"/>
  <c r="CT205" i="1"/>
  <c r="CU205" i="1"/>
  <c r="CV205" i="1"/>
  <c r="CW205" i="1"/>
  <c r="CX205" i="1"/>
  <c r="CY205" i="1"/>
  <c r="CZ205" i="1"/>
  <c r="DA205" i="1"/>
  <c r="DB205" i="1"/>
  <c r="DC205" i="1"/>
  <c r="CT206" i="1"/>
  <c r="CU206" i="1"/>
  <c r="CV206" i="1"/>
  <c r="CW206" i="1"/>
  <c r="CX206" i="1"/>
  <c r="CY206" i="1"/>
  <c r="CZ206" i="1"/>
  <c r="DA206" i="1"/>
  <c r="DB206" i="1"/>
  <c r="DC206" i="1"/>
  <c r="CT207" i="1"/>
  <c r="CU207" i="1"/>
  <c r="CV207" i="1"/>
  <c r="CW207" i="1"/>
  <c r="CX207" i="1"/>
  <c r="CY207" i="1"/>
  <c r="CZ207" i="1"/>
  <c r="DA207" i="1"/>
  <c r="DB207" i="1"/>
  <c r="DC207" i="1"/>
  <c r="CT208" i="1"/>
  <c r="CU208" i="1"/>
  <c r="CV208" i="1"/>
  <c r="CW208" i="1"/>
  <c r="CX208" i="1"/>
  <c r="CY208" i="1"/>
  <c r="CZ208" i="1"/>
  <c r="DA208" i="1"/>
  <c r="DB208" i="1"/>
  <c r="DC208" i="1"/>
  <c r="CT209" i="1"/>
  <c r="CU209" i="1"/>
  <c r="CV209" i="1"/>
  <c r="CW209" i="1"/>
  <c r="CX209" i="1"/>
  <c r="CY209" i="1"/>
  <c r="CZ209" i="1"/>
  <c r="DA209" i="1"/>
  <c r="DB209" i="1"/>
  <c r="DC209" i="1"/>
  <c r="CT210" i="1"/>
  <c r="CU210" i="1"/>
  <c r="CV210" i="1"/>
  <c r="CW210" i="1"/>
  <c r="CX210" i="1"/>
  <c r="CY210" i="1"/>
  <c r="CZ210" i="1"/>
  <c r="DA210" i="1"/>
  <c r="DB210" i="1"/>
  <c r="DC210" i="1"/>
  <c r="CT211" i="1"/>
  <c r="CU211" i="1"/>
  <c r="CV211" i="1"/>
  <c r="CW211" i="1"/>
  <c r="CX211" i="1"/>
  <c r="CY211" i="1"/>
  <c r="CZ211" i="1"/>
  <c r="DA211" i="1"/>
  <c r="DB211" i="1"/>
  <c r="DC211" i="1"/>
  <c r="CT212" i="1"/>
  <c r="CU212" i="1"/>
  <c r="CV212" i="1"/>
  <c r="CW212" i="1"/>
  <c r="CX212" i="1"/>
  <c r="CY212" i="1"/>
  <c r="CZ212" i="1"/>
  <c r="DA212" i="1"/>
  <c r="DB212" i="1"/>
  <c r="DC212" i="1"/>
  <c r="CT213" i="1"/>
  <c r="CU213" i="1"/>
  <c r="CV213" i="1"/>
  <c r="CW213" i="1"/>
  <c r="CX213" i="1"/>
  <c r="CY213" i="1"/>
  <c r="CZ213" i="1"/>
  <c r="DA213" i="1"/>
  <c r="DB213" i="1"/>
  <c r="DC213" i="1"/>
  <c r="CT214" i="1"/>
  <c r="CU214" i="1"/>
  <c r="CV214" i="1"/>
  <c r="CW214" i="1"/>
  <c r="CX214" i="1"/>
  <c r="CY214" i="1"/>
  <c r="CZ214" i="1"/>
  <c r="DA214" i="1"/>
  <c r="DB214" i="1"/>
  <c r="DC214" i="1"/>
  <c r="CT215" i="1"/>
  <c r="CU215" i="1"/>
  <c r="CV215" i="1"/>
  <c r="CW215" i="1"/>
  <c r="CX215" i="1"/>
  <c r="CY215" i="1"/>
  <c r="CZ215" i="1"/>
  <c r="DA215" i="1"/>
  <c r="DB215" i="1"/>
  <c r="DC215" i="1"/>
  <c r="CT216" i="1"/>
  <c r="CU216" i="1"/>
  <c r="CV216" i="1"/>
  <c r="CW216" i="1"/>
  <c r="CX216" i="1"/>
  <c r="CY216" i="1"/>
  <c r="CZ216" i="1"/>
  <c r="DA216" i="1"/>
  <c r="DB216" i="1"/>
  <c r="DC216" i="1"/>
  <c r="CT217" i="1"/>
  <c r="CU217" i="1"/>
  <c r="CV217" i="1"/>
  <c r="CW217" i="1"/>
  <c r="CX217" i="1"/>
  <c r="CY217" i="1"/>
  <c r="CZ217" i="1"/>
  <c r="DA217" i="1"/>
  <c r="DB217" i="1"/>
  <c r="DC217" i="1"/>
  <c r="CT218" i="1"/>
  <c r="CU218" i="1"/>
  <c r="CV218" i="1"/>
  <c r="CW218" i="1"/>
  <c r="CX218" i="1"/>
  <c r="CY218" i="1"/>
  <c r="CZ218" i="1"/>
  <c r="DA218" i="1"/>
  <c r="DB218" i="1"/>
  <c r="DC218" i="1"/>
  <c r="CT219" i="1"/>
  <c r="CU219" i="1"/>
  <c r="CV219" i="1"/>
  <c r="CW219" i="1"/>
  <c r="CX219" i="1"/>
  <c r="CY219" i="1"/>
  <c r="CZ219" i="1"/>
  <c r="DA219" i="1"/>
  <c r="DB219" i="1"/>
  <c r="DC219" i="1"/>
  <c r="CT220" i="1"/>
  <c r="CU220" i="1"/>
  <c r="CV220" i="1"/>
  <c r="CW220" i="1"/>
  <c r="CX220" i="1"/>
  <c r="CY220" i="1"/>
  <c r="CZ220" i="1"/>
  <c r="DA220" i="1"/>
  <c r="DB220" i="1"/>
  <c r="DC220" i="1"/>
  <c r="CT221" i="1"/>
  <c r="CU221" i="1"/>
  <c r="CV221" i="1"/>
  <c r="CW221" i="1"/>
  <c r="CX221" i="1"/>
  <c r="CY221" i="1"/>
  <c r="CZ221" i="1"/>
  <c r="DA221" i="1"/>
  <c r="DB221" i="1"/>
  <c r="DC221" i="1"/>
  <c r="CT222" i="1"/>
  <c r="CU222" i="1"/>
  <c r="CV222" i="1"/>
  <c r="CW222" i="1"/>
  <c r="CX222" i="1"/>
  <c r="CY222" i="1"/>
  <c r="CZ222" i="1"/>
  <c r="DA222" i="1"/>
  <c r="DB222" i="1"/>
  <c r="DC222" i="1"/>
  <c r="CT223" i="1"/>
  <c r="CU223" i="1"/>
  <c r="CV223" i="1"/>
  <c r="CW223" i="1"/>
  <c r="CX223" i="1"/>
  <c r="CY223" i="1"/>
  <c r="CZ223" i="1"/>
  <c r="DA223" i="1"/>
  <c r="DB223" i="1"/>
  <c r="DC223" i="1"/>
  <c r="CT224" i="1"/>
  <c r="CU224" i="1"/>
  <c r="CV224" i="1"/>
  <c r="CW224" i="1"/>
  <c r="CX224" i="1"/>
  <c r="CY224" i="1"/>
  <c r="CZ224" i="1"/>
  <c r="DA224" i="1"/>
  <c r="DB224" i="1"/>
  <c r="DC224" i="1"/>
  <c r="CT225" i="1"/>
  <c r="CU225" i="1"/>
  <c r="CV225" i="1"/>
  <c r="CW225" i="1"/>
  <c r="CX225" i="1"/>
  <c r="CY225" i="1"/>
  <c r="CZ225" i="1"/>
  <c r="DA225" i="1"/>
  <c r="DB225" i="1"/>
  <c r="DC225" i="1"/>
  <c r="CT226" i="1"/>
  <c r="CU226" i="1"/>
  <c r="CV226" i="1"/>
  <c r="CW226" i="1"/>
  <c r="CX226" i="1"/>
  <c r="CY226" i="1"/>
  <c r="CZ226" i="1"/>
  <c r="DA226" i="1"/>
  <c r="DB226" i="1"/>
  <c r="DC226" i="1"/>
  <c r="CT227" i="1"/>
  <c r="CU227" i="1"/>
  <c r="CV227" i="1"/>
  <c r="CW227" i="1"/>
  <c r="CX227" i="1"/>
  <c r="CY227" i="1"/>
  <c r="CZ227" i="1"/>
  <c r="DA227" i="1"/>
  <c r="DB227" i="1"/>
  <c r="DC227" i="1"/>
  <c r="CT228" i="1"/>
  <c r="CU228" i="1"/>
  <c r="CV228" i="1"/>
  <c r="CW228" i="1"/>
  <c r="CX228" i="1"/>
  <c r="CY228" i="1"/>
  <c r="CZ228" i="1"/>
  <c r="DA228" i="1"/>
  <c r="DB228" i="1"/>
  <c r="DC228" i="1"/>
  <c r="CT229" i="1"/>
  <c r="CU229" i="1"/>
  <c r="CV229" i="1"/>
  <c r="CW229" i="1"/>
  <c r="CX229" i="1"/>
  <c r="CY229" i="1"/>
  <c r="CZ229" i="1"/>
  <c r="DA229" i="1"/>
  <c r="DB229" i="1"/>
  <c r="DC229" i="1"/>
  <c r="CT230" i="1"/>
  <c r="CU230" i="1"/>
  <c r="CV230" i="1"/>
  <c r="CW230" i="1"/>
  <c r="CX230" i="1"/>
  <c r="CY230" i="1"/>
  <c r="CZ230" i="1"/>
  <c r="DA230" i="1"/>
  <c r="DB230" i="1"/>
  <c r="DC230" i="1"/>
  <c r="CT231" i="1"/>
  <c r="CU231" i="1"/>
  <c r="CV231" i="1"/>
  <c r="CW231" i="1"/>
  <c r="CX231" i="1"/>
  <c r="CY231" i="1"/>
  <c r="CZ231" i="1"/>
  <c r="DA231" i="1"/>
  <c r="DB231" i="1"/>
  <c r="DC231" i="1"/>
  <c r="CT232" i="1"/>
  <c r="CU232" i="1"/>
  <c r="CV232" i="1"/>
  <c r="CW232" i="1"/>
  <c r="CX232" i="1"/>
  <c r="CY232" i="1"/>
  <c r="CZ232" i="1"/>
  <c r="DA232" i="1"/>
  <c r="DB232" i="1"/>
  <c r="DC232" i="1"/>
  <c r="CT233" i="1"/>
  <c r="CU233" i="1"/>
  <c r="CV233" i="1"/>
  <c r="CW233" i="1"/>
  <c r="CX233" i="1"/>
  <c r="CY233" i="1"/>
  <c r="CZ233" i="1"/>
  <c r="DA233" i="1"/>
  <c r="DB233" i="1"/>
  <c r="DC233" i="1"/>
  <c r="CT234" i="1"/>
  <c r="CU234" i="1"/>
  <c r="CV234" i="1"/>
  <c r="CW234" i="1"/>
  <c r="CX234" i="1"/>
  <c r="CY234" i="1"/>
  <c r="CZ234" i="1"/>
  <c r="DA234" i="1"/>
  <c r="DB234" i="1"/>
  <c r="DC234" i="1"/>
  <c r="CT235" i="1"/>
  <c r="CU235" i="1"/>
  <c r="CV235" i="1"/>
  <c r="CW235" i="1"/>
  <c r="CX235" i="1"/>
  <c r="CY235" i="1"/>
  <c r="CZ235" i="1"/>
  <c r="DA235" i="1"/>
  <c r="DB235" i="1"/>
  <c r="DC235" i="1"/>
  <c r="CT236" i="1"/>
  <c r="CU236" i="1"/>
  <c r="CV236" i="1"/>
  <c r="CW236" i="1"/>
  <c r="CX236" i="1"/>
  <c r="CY236" i="1"/>
  <c r="CZ236" i="1"/>
  <c r="DA236" i="1"/>
  <c r="DB236" i="1"/>
  <c r="DC236" i="1"/>
  <c r="CT237" i="1"/>
  <c r="CU237" i="1"/>
  <c r="CV237" i="1"/>
  <c r="CW237" i="1"/>
  <c r="CX237" i="1"/>
  <c r="CY237" i="1"/>
  <c r="CZ237" i="1"/>
  <c r="DA237" i="1"/>
  <c r="DB237" i="1"/>
  <c r="DC237" i="1"/>
  <c r="CT238" i="1"/>
  <c r="CU238" i="1"/>
  <c r="CV238" i="1"/>
  <c r="CW238" i="1"/>
  <c r="CX238" i="1"/>
  <c r="CY238" i="1"/>
  <c r="CZ238" i="1"/>
  <c r="DA238" i="1"/>
  <c r="DB238" i="1"/>
  <c r="DC238" i="1"/>
  <c r="CT239" i="1"/>
  <c r="CU239" i="1"/>
  <c r="CV239" i="1"/>
  <c r="CW239" i="1"/>
  <c r="CX239" i="1"/>
  <c r="CY239" i="1"/>
  <c r="CZ239" i="1"/>
  <c r="DA239" i="1"/>
  <c r="DB239" i="1"/>
  <c r="DC239" i="1"/>
  <c r="CT240" i="1"/>
  <c r="CU240" i="1"/>
  <c r="CV240" i="1"/>
  <c r="CW240" i="1"/>
  <c r="CX240" i="1"/>
  <c r="CY240" i="1"/>
  <c r="CZ240" i="1"/>
  <c r="DA240" i="1"/>
  <c r="DB240" i="1"/>
  <c r="DC240" i="1"/>
  <c r="CT241" i="1"/>
  <c r="CU241" i="1"/>
  <c r="CV241" i="1"/>
  <c r="CW241" i="1"/>
  <c r="CX241" i="1"/>
  <c r="CY241" i="1"/>
  <c r="CZ241" i="1"/>
  <c r="DA241" i="1"/>
  <c r="DB241" i="1"/>
  <c r="DC241" i="1"/>
  <c r="CT242" i="1"/>
  <c r="CU242" i="1"/>
  <c r="CV242" i="1"/>
  <c r="CW242" i="1"/>
  <c r="CX242" i="1"/>
  <c r="CY242" i="1"/>
  <c r="CZ242" i="1"/>
  <c r="DA242" i="1"/>
  <c r="DB242" i="1"/>
  <c r="DC242" i="1"/>
  <c r="CT243" i="1"/>
  <c r="CU243" i="1"/>
  <c r="CV243" i="1"/>
  <c r="CW243" i="1"/>
  <c r="CX243" i="1"/>
  <c r="CY243" i="1"/>
  <c r="CZ243" i="1"/>
  <c r="DA243" i="1"/>
  <c r="DB243" i="1"/>
  <c r="DC243" i="1"/>
  <c r="CT244" i="1"/>
  <c r="CU244" i="1"/>
  <c r="CV244" i="1"/>
  <c r="CW244" i="1"/>
  <c r="CX244" i="1"/>
  <c r="CY244" i="1"/>
  <c r="CZ244" i="1"/>
  <c r="DA244" i="1"/>
  <c r="DB244" i="1"/>
  <c r="DC244" i="1"/>
  <c r="CT245" i="1"/>
  <c r="CU245" i="1"/>
  <c r="CV245" i="1"/>
  <c r="CW245" i="1"/>
  <c r="CX245" i="1"/>
  <c r="CY245" i="1"/>
  <c r="CZ245" i="1"/>
  <c r="DA245" i="1"/>
  <c r="DB245" i="1"/>
  <c r="DC245" i="1"/>
  <c r="CT246" i="1"/>
  <c r="CU246" i="1"/>
  <c r="CV246" i="1"/>
  <c r="CW246" i="1"/>
  <c r="CX246" i="1"/>
  <c r="CY246" i="1"/>
  <c r="CZ246" i="1"/>
  <c r="DA246" i="1"/>
  <c r="DB246" i="1"/>
  <c r="DC246" i="1"/>
  <c r="CT247" i="1"/>
  <c r="CU247" i="1"/>
  <c r="CV247" i="1"/>
  <c r="CW247" i="1"/>
  <c r="CX247" i="1"/>
  <c r="CY247" i="1"/>
  <c r="CZ247" i="1"/>
  <c r="DA247" i="1"/>
  <c r="DB247" i="1"/>
  <c r="DC247" i="1"/>
  <c r="CT248" i="1"/>
  <c r="CU248" i="1"/>
  <c r="CV248" i="1"/>
  <c r="CW248" i="1"/>
  <c r="CX248" i="1"/>
  <c r="CY248" i="1"/>
  <c r="CZ248" i="1"/>
  <c r="DA248" i="1"/>
  <c r="DB248" i="1"/>
  <c r="DC248" i="1"/>
  <c r="CT249" i="1"/>
  <c r="CU249" i="1"/>
  <c r="CV249" i="1"/>
  <c r="CW249" i="1"/>
  <c r="CX249" i="1"/>
  <c r="CY249" i="1"/>
  <c r="CZ249" i="1"/>
  <c r="DA249" i="1"/>
  <c r="DB249" i="1"/>
  <c r="DC249" i="1"/>
  <c r="CT250" i="1"/>
  <c r="CU250" i="1"/>
  <c r="CV250" i="1"/>
  <c r="CW250" i="1"/>
  <c r="CX250" i="1"/>
  <c r="CY250" i="1"/>
  <c r="CZ250" i="1"/>
  <c r="DA250" i="1"/>
  <c r="DB250" i="1"/>
  <c r="DC250" i="1"/>
  <c r="CT251" i="1"/>
  <c r="CU251" i="1"/>
  <c r="CV251" i="1"/>
  <c r="CW251" i="1"/>
  <c r="CX251" i="1"/>
  <c r="CY251" i="1"/>
  <c r="CZ251" i="1"/>
  <c r="DA251" i="1"/>
  <c r="DB251" i="1"/>
  <c r="DC251" i="1"/>
  <c r="CT252" i="1"/>
  <c r="CU252" i="1"/>
  <c r="CV252" i="1"/>
  <c r="CW252" i="1"/>
  <c r="CX252" i="1"/>
  <c r="CY252" i="1"/>
  <c r="CZ252" i="1"/>
  <c r="DA252" i="1"/>
  <c r="DB252" i="1"/>
  <c r="DC252" i="1"/>
  <c r="CT253" i="1"/>
  <c r="CU253" i="1"/>
  <c r="CV253" i="1"/>
  <c r="CW253" i="1"/>
  <c r="CX253" i="1"/>
  <c r="CY253" i="1"/>
  <c r="CZ253" i="1"/>
  <c r="DA253" i="1"/>
  <c r="DB253" i="1"/>
  <c r="DC253" i="1"/>
  <c r="CT254" i="1"/>
  <c r="CU254" i="1"/>
  <c r="CV254" i="1"/>
  <c r="CW254" i="1"/>
  <c r="CX254" i="1"/>
  <c r="CY254" i="1"/>
  <c r="CZ254" i="1"/>
  <c r="DA254" i="1"/>
  <c r="DB254" i="1"/>
  <c r="DC254" i="1"/>
  <c r="CT255" i="1"/>
  <c r="CU255" i="1"/>
  <c r="CV255" i="1"/>
  <c r="CW255" i="1"/>
  <c r="CX255" i="1"/>
  <c r="CY255" i="1"/>
  <c r="CZ255" i="1"/>
  <c r="DA255" i="1"/>
  <c r="DB255" i="1"/>
  <c r="DC255" i="1"/>
  <c r="CT256" i="1"/>
  <c r="CU256" i="1"/>
  <c r="CV256" i="1"/>
  <c r="CW256" i="1"/>
  <c r="CX256" i="1"/>
  <c r="CY256" i="1"/>
  <c r="CZ256" i="1"/>
  <c r="DA256" i="1"/>
  <c r="DB256" i="1"/>
  <c r="DC256" i="1"/>
  <c r="CT257" i="1"/>
  <c r="CU257" i="1"/>
  <c r="CV257" i="1"/>
  <c r="CW257" i="1"/>
  <c r="CX257" i="1"/>
  <c r="CY257" i="1"/>
  <c r="CZ257" i="1"/>
  <c r="DA257" i="1"/>
  <c r="DB257" i="1"/>
  <c r="DC257" i="1"/>
  <c r="CT258" i="1"/>
  <c r="CU258" i="1"/>
  <c r="CV258" i="1"/>
  <c r="CW258" i="1"/>
  <c r="CX258" i="1"/>
  <c r="CY258" i="1"/>
  <c r="CZ258" i="1"/>
  <c r="DA258" i="1"/>
  <c r="DB258" i="1"/>
  <c r="DC258" i="1"/>
  <c r="CT259" i="1"/>
  <c r="CU259" i="1"/>
  <c r="CV259" i="1"/>
  <c r="CW259" i="1"/>
  <c r="CX259" i="1"/>
  <c r="CY259" i="1"/>
  <c r="CZ259" i="1"/>
  <c r="DA259" i="1"/>
  <c r="DB259" i="1"/>
  <c r="DC259" i="1"/>
  <c r="CT260" i="1"/>
  <c r="CU260" i="1"/>
  <c r="CV260" i="1"/>
  <c r="CW260" i="1"/>
  <c r="CX260" i="1"/>
  <c r="CY260" i="1"/>
  <c r="CZ260" i="1"/>
  <c r="DA260" i="1"/>
  <c r="DB260" i="1"/>
  <c r="DC260" i="1"/>
  <c r="CT261" i="1"/>
  <c r="CU261" i="1"/>
  <c r="CV261" i="1"/>
  <c r="CW261" i="1"/>
  <c r="CX261" i="1"/>
  <c r="CY261" i="1"/>
  <c r="CZ261" i="1"/>
  <c r="DA261" i="1"/>
  <c r="DB261" i="1"/>
  <c r="DC261" i="1"/>
  <c r="CT262" i="1"/>
  <c r="CU262" i="1"/>
  <c r="CV262" i="1"/>
  <c r="CW262" i="1"/>
  <c r="CX262" i="1"/>
  <c r="CY262" i="1"/>
  <c r="CZ262" i="1"/>
  <c r="DA262" i="1"/>
  <c r="DB262" i="1"/>
  <c r="DC262" i="1"/>
  <c r="CT263" i="1"/>
  <c r="CU263" i="1"/>
  <c r="CV263" i="1"/>
  <c r="CW263" i="1"/>
  <c r="CX263" i="1"/>
  <c r="CY263" i="1"/>
  <c r="CZ263" i="1"/>
  <c r="DA263" i="1"/>
  <c r="DB263" i="1"/>
  <c r="DC263" i="1"/>
  <c r="CT264" i="1"/>
  <c r="CU264" i="1"/>
  <c r="CV264" i="1"/>
  <c r="CW264" i="1"/>
  <c r="CX264" i="1"/>
  <c r="CY264" i="1"/>
  <c r="CZ264" i="1"/>
  <c r="DA264" i="1"/>
  <c r="DB264" i="1"/>
  <c r="DC264" i="1"/>
  <c r="CT265" i="1"/>
  <c r="CU265" i="1"/>
  <c r="CV265" i="1"/>
  <c r="CW265" i="1"/>
  <c r="CX265" i="1"/>
  <c r="CY265" i="1"/>
  <c r="CZ265" i="1"/>
  <c r="DA265" i="1"/>
  <c r="DB265" i="1"/>
  <c r="DC265" i="1"/>
  <c r="CT266" i="1"/>
  <c r="CU266" i="1"/>
  <c r="CV266" i="1"/>
  <c r="CW266" i="1"/>
  <c r="CX266" i="1"/>
  <c r="CY266" i="1"/>
  <c r="CZ266" i="1"/>
  <c r="DA266" i="1"/>
  <c r="DB266" i="1"/>
  <c r="DC266" i="1"/>
  <c r="CT267" i="1"/>
  <c r="CU267" i="1"/>
  <c r="CV267" i="1"/>
  <c r="CW267" i="1"/>
  <c r="CX267" i="1"/>
  <c r="CY267" i="1"/>
  <c r="CZ267" i="1"/>
  <c r="DA267" i="1"/>
  <c r="DB267" i="1"/>
  <c r="DC267" i="1"/>
  <c r="CT268" i="1"/>
  <c r="CU268" i="1"/>
  <c r="CV268" i="1"/>
  <c r="CW268" i="1"/>
  <c r="CX268" i="1"/>
  <c r="CY268" i="1"/>
  <c r="CZ268" i="1"/>
  <c r="DA268" i="1"/>
  <c r="DB268" i="1"/>
  <c r="DC268" i="1"/>
  <c r="CT269" i="1"/>
  <c r="CU269" i="1"/>
  <c r="CV269" i="1"/>
  <c r="CW269" i="1"/>
  <c r="CX269" i="1"/>
  <c r="CY269" i="1"/>
  <c r="CZ269" i="1"/>
  <c r="DA269" i="1"/>
  <c r="DB269" i="1"/>
  <c r="DC269" i="1"/>
  <c r="CT270" i="1"/>
  <c r="CU270" i="1"/>
  <c r="CV270" i="1"/>
  <c r="CW270" i="1"/>
  <c r="CX270" i="1"/>
  <c r="CY270" i="1"/>
  <c r="CZ270" i="1"/>
  <c r="DA270" i="1"/>
  <c r="DB270" i="1"/>
  <c r="DC270" i="1"/>
  <c r="CT271" i="1"/>
  <c r="CU271" i="1"/>
  <c r="CV271" i="1"/>
  <c r="CW271" i="1"/>
  <c r="CX271" i="1"/>
  <c r="CY271" i="1"/>
  <c r="CZ271" i="1"/>
  <c r="DA271" i="1"/>
  <c r="DB271" i="1"/>
  <c r="DC271" i="1"/>
  <c r="CT272" i="1"/>
  <c r="CU272" i="1"/>
  <c r="CV272" i="1"/>
  <c r="CW272" i="1"/>
  <c r="CX272" i="1"/>
  <c r="CY272" i="1"/>
  <c r="CZ272" i="1"/>
  <c r="DA272" i="1"/>
  <c r="DB272" i="1"/>
  <c r="DC272" i="1"/>
  <c r="CT273" i="1"/>
  <c r="CU273" i="1"/>
  <c r="CV273" i="1"/>
  <c r="CW273" i="1"/>
  <c r="CX273" i="1"/>
  <c r="CY273" i="1"/>
  <c r="CZ273" i="1"/>
  <c r="DA273" i="1"/>
  <c r="DB273" i="1"/>
  <c r="DC273" i="1"/>
  <c r="CT274" i="1"/>
  <c r="CU274" i="1"/>
  <c r="CV274" i="1"/>
  <c r="CW274" i="1"/>
  <c r="CX274" i="1"/>
  <c r="CY274" i="1"/>
  <c r="CZ274" i="1"/>
  <c r="DA274" i="1"/>
  <c r="DB274" i="1"/>
  <c r="DC274" i="1"/>
  <c r="CT275" i="1"/>
  <c r="CU275" i="1"/>
  <c r="CV275" i="1"/>
  <c r="CW275" i="1"/>
  <c r="CX275" i="1"/>
  <c r="CY275" i="1"/>
  <c r="CZ275" i="1"/>
  <c r="DA275" i="1"/>
  <c r="DB275" i="1"/>
  <c r="DC275" i="1"/>
  <c r="CT276" i="1"/>
  <c r="CU276" i="1"/>
  <c r="CV276" i="1"/>
  <c r="CW276" i="1"/>
  <c r="CX276" i="1"/>
  <c r="CY276" i="1"/>
  <c r="CZ276" i="1"/>
  <c r="DA276" i="1"/>
  <c r="DB276" i="1"/>
  <c r="DC276" i="1"/>
  <c r="CT277" i="1"/>
  <c r="CU277" i="1"/>
  <c r="CV277" i="1"/>
  <c r="CW277" i="1"/>
  <c r="CX277" i="1"/>
  <c r="CY277" i="1"/>
  <c r="CZ277" i="1"/>
  <c r="DA277" i="1"/>
  <c r="DB277" i="1"/>
  <c r="DC277" i="1"/>
  <c r="CT278" i="1"/>
  <c r="CU278" i="1"/>
  <c r="CV278" i="1"/>
  <c r="CW278" i="1"/>
  <c r="CX278" i="1"/>
  <c r="CY278" i="1"/>
  <c r="CZ278" i="1"/>
  <c r="DA278" i="1"/>
  <c r="DB278" i="1"/>
  <c r="DC278" i="1"/>
  <c r="CT279" i="1"/>
  <c r="CU279" i="1"/>
  <c r="CV279" i="1"/>
  <c r="CW279" i="1"/>
  <c r="CX279" i="1"/>
  <c r="CY279" i="1"/>
  <c r="CZ279" i="1"/>
  <c r="DA279" i="1"/>
  <c r="DB279" i="1"/>
  <c r="DC279" i="1"/>
  <c r="CT280" i="1"/>
  <c r="CU280" i="1"/>
  <c r="CV280" i="1"/>
  <c r="CW280" i="1"/>
  <c r="CX280" i="1"/>
  <c r="CY280" i="1"/>
  <c r="CZ280" i="1"/>
  <c r="DA280" i="1"/>
  <c r="DB280" i="1"/>
  <c r="DC280" i="1"/>
  <c r="CT281" i="1"/>
  <c r="CU281" i="1"/>
  <c r="CV281" i="1"/>
  <c r="CW281" i="1"/>
  <c r="CX281" i="1"/>
  <c r="CY281" i="1"/>
  <c r="CZ281" i="1"/>
  <c r="DA281" i="1"/>
  <c r="DB281" i="1"/>
  <c r="DC281" i="1"/>
  <c r="CT282" i="1"/>
  <c r="CU282" i="1"/>
  <c r="CV282" i="1"/>
  <c r="CW282" i="1"/>
  <c r="CX282" i="1"/>
  <c r="CY282" i="1"/>
  <c r="CZ282" i="1"/>
  <c r="DA282" i="1"/>
  <c r="DB282" i="1"/>
  <c r="DC282" i="1"/>
  <c r="CT283" i="1"/>
  <c r="CU283" i="1"/>
  <c r="CV283" i="1"/>
  <c r="CW283" i="1"/>
  <c r="CX283" i="1"/>
  <c r="CY283" i="1"/>
  <c r="CZ283" i="1"/>
  <c r="DA283" i="1"/>
  <c r="DB283" i="1"/>
  <c r="DC283" i="1"/>
  <c r="CT284" i="1"/>
  <c r="CU284" i="1"/>
  <c r="CV284" i="1"/>
  <c r="CW284" i="1"/>
  <c r="CX284" i="1"/>
  <c r="CY284" i="1"/>
  <c r="CZ284" i="1"/>
  <c r="DA284" i="1"/>
  <c r="DB284" i="1"/>
  <c r="DC284" i="1"/>
  <c r="CT285" i="1"/>
  <c r="CU285" i="1"/>
  <c r="CV285" i="1"/>
  <c r="CW285" i="1"/>
  <c r="CX285" i="1"/>
  <c r="CY285" i="1"/>
  <c r="CZ285" i="1"/>
  <c r="DA285" i="1"/>
  <c r="DB285" i="1"/>
  <c r="DC285" i="1"/>
  <c r="CT286" i="1"/>
  <c r="CU286" i="1"/>
  <c r="CV286" i="1"/>
  <c r="CW286" i="1"/>
  <c r="CX286" i="1"/>
  <c r="CY286" i="1"/>
  <c r="CZ286" i="1"/>
  <c r="DA286" i="1"/>
  <c r="DB286" i="1"/>
  <c r="DC286" i="1"/>
  <c r="CT287" i="1"/>
  <c r="CU287" i="1"/>
  <c r="CV287" i="1"/>
  <c r="CW287" i="1"/>
  <c r="CX287" i="1"/>
  <c r="CY287" i="1"/>
  <c r="CZ287" i="1"/>
  <c r="DA287" i="1"/>
  <c r="DB287" i="1"/>
  <c r="DC287" i="1"/>
  <c r="CT288" i="1"/>
  <c r="CU288" i="1"/>
  <c r="CV288" i="1"/>
  <c r="CW288" i="1"/>
  <c r="CX288" i="1"/>
  <c r="CY288" i="1"/>
  <c r="CZ288" i="1"/>
  <c r="DA288" i="1"/>
  <c r="DB288" i="1"/>
  <c r="DC288" i="1"/>
  <c r="CT289" i="1"/>
  <c r="CU289" i="1"/>
  <c r="CV289" i="1"/>
  <c r="CW289" i="1"/>
  <c r="CX289" i="1"/>
  <c r="CY289" i="1"/>
  <c r="CZ289" i="1"/>
  <c r="DA289" i="1"/>
  <c r="DB289" i="1"/>
  <c r="DC289" i="1"/>
  <c r="CT290" i="1"/>
  <c r="CU290" i="1"/>
  <c r="CV290" i="1"/>
  <c r="CW290" i="1"/>
  <c r="CX290" i="1"/>
  <c r="CY290" i="1"/>
  <c r="CZ290" i="1"/>
  <c r="DA290" i="1"/>
  <c r="DB290" i="1"/>
  <c r="DC290" i="1"/>
  <c r="CT291" i="1"/>
  <c r="CU291" i="1"/>
  <c r="CV291" i="1"/>
  <c r="CW291" i="1"/>
  <c r="CX291" i="1"/>
  <c r="CY291" i="1"/>
  <c r="CZ291" i="1"/>
  <c r="DA291" i="1"/>
  <c r="DB291" i="1"/>
  <c r="DC291" i="1"/>
  <c r="CT292" i="1"/>
  <c r="CU292" i="1"/>
  <c r="CV292" i="1"/>
  <c r="CW292" i="1"/>
  <c r="CX292" i="1"/>
  <c r="CY292" i="1"/>
  <c r="CZ292" i="1"/>
  <c r="DA292" i="1"/>
  <c r="DB292" i="1"/>
  <c r="DC292" i="1"/>
  <c r="CT293" i="1"/>
  <c r="CU293" i="1"/>
  <c r="CV293" i="1"/>
  <c r="CW293" i="1"/>
  <c r="CX293" i="1"/>
  <c r="CY293" i="1"/>
  <c r="CZ293" i="1"/>
  <c r="DA293" i="1"/>
  <c r="DB293" i="1"/>
  <c r="DC293" i="1"/>
  <c r="CT294" i="1"/>
  <c r="CU294" i="1"/>
  <c r="CV294" i="1"/>
  <c r="CW294" i="1"/>
  <c r="CX294" i="1"/>
  <c r="CY294" i="1"/>
  <c r="CZ294" i="1"/>
  <c r="DA294" i="1"/>
  <c r="DB294" i="1"/>
  <c r="DC294" i="1"/>
  <c r="CT295" i="1"/>
  <c r="CU295" i="1"/>
  <c r="CV295" i="1"/>
  <c r="CW295" i="1"/>
  <c r="CX295" i="1"/>
  <c r="CY295" i="1"/>
  <c r="CZ295" i="1"/>
  <c r="DA295" i="1"/>
  <c r="DB295" i="1"/>
  <c r="DC295" i="1"/>
  <c r="CT296" i="1"/>
  <c r="CU296" i="1"/>
  <c r="CV296" i="1"/>
  <c r="CW296" i="1"/>
  <c r="CX296" i="1"/>
  <c r="CY296" i="1"/>
  <c r="CZ296" i="1"/>
  <c r="DA296" i="1"/>
  <c r="DB296" i="1"/>
  <c r="DC296" i="1"/>
  <c r="CT297" i="1"/>
  <c r="CU297" i="1"/>
  <c r="CV297" i="1"/>
  <c r="CW297" i="1"/>
  <c r="CX297" i="1"/>
  <c r="CY297" i="1"/>
  <c r="CZ297" i="1"/>
  <c r="DA297" i="1"/>
  <c r="DB297" i="1"/>
  <c r="DC297" i="1"/>
  <c r="CT298" i="1"/>
  <c r="CU298" i="1"/>
  <c r="CV298" i="1"/>
  <c r="CW298" i="1"/>
  <c r="CX298" i="1"/>
  <c r="CY298" i="1"/>
  <c r="CZ298" i="1"/>
  <c r="DA298" i="1"/>
  <c r="DB298" i="1"/>
  <c r="DC298" i="1"/>
  <c r="CT299" i="1"/>
  <c r="CU299" i="1"/>
  <c r="CV299" i="1"/>
  <c r="CW299" i="1"/>
  <c r="CX299" i="1"/>
  <c r="CY299" i="1"/>
  <c r="CZ299" i="1"/>
  <c r="DA299" i="1"/>
  <c r="DB299" i="1"/>
  <c r="DC299" i="1"/>
  <c r="CT300" i="1"/>
  <c r="CU300" i="1"/>
  <c r="CV300" i="1"/>
  <c r="CW300" i="1"/>
  <c r="CX300" i="1"/>
  <c r="CY300" i="1"/>
  <c r="CZ300" i="1"/>
  <c r="DA300" i="1"/>
  <c r="DB300" i="1"/>
  <c r="DC300" i="1"/>
  <c r="CT301" i="1"/>
  <c r="CU301" i="1"/>
  <c r="CV301" i="1"/>
  <c r="CW301" i="1"/>
  <c r="CX301" i="1"/>
  <c r="CY301" i="1"/>
  <c r="CZ301" i="1"/>
  <c r="DA301" i="1"/>
  <c r="DB301" i="1"/>
  <c r="DC301" i="1"/>
  <c r="CT302" i="1"/>
  <c r="CU302" i="1"/>
  <c r="CV302" i="1"/>
  <c r="CW302" i="1"/>
  <c r="CX302" i="1"/>
  <c r="CY302" i="1"/>
  <c r="CZ302" i="1"/>
  <c r="DA302" i="1"/>
  <c r="DB302" i="1"/>
  <c r="DC302" i="1"/>
  <c r="CT303" i="1"/>
  <c r="CU303" i="1"/>
  <c r="CV303" i="1"/>
  <c r="CW303" i="1"/>
  <c r="CX303" i="1"/>
  <c r="CY303" i="1"/>
  <c r="CZ303" i="1"/>
  <c r="DA303" i="1"/>
  <c r="DB303" i="1"/>
  <c r="DC303" i="1"/>
  <c r="CT304" i="1"/>
  <c r="CU304" i="1"/>
  <c r="CV304" i="1"/>
  <c r="CW304" i="1"/>
  <c r="CX304" i="1"/>
  <c r="CY304" i="1"/>
  <c r="CZ304" i="1"/>
  <c r="DA304" i="1"/>
  <c r="DB304" i="1"/>
  <c r="DC304" i="1"/>
  <c r="CT305" i="1"/>
  <c r="CU305" i="1"/>
  <c r="CV305" i="1"/>
  <c r="CW305" i="1"/>
  <c r="CX305" i="1"/>
  <c r="CY305" i="1"/>
  <c r="CZ305" i="1"/>
  <c r="DA305" i="1"/>
  <c r="DB305" i="1"/>
  <c r="DC305" i="1"/>
  <c r="CT306" i="1"/>
  <c r="CU306" i="1"/>
  <c r="CV306" i="1"/>
  <c r="CW306" i="1"/>
  <c r="CX306" i="1"/>
  <c r="CY306" i="1"/>
  <c r="CZ306" i="1"/>
  <c r="DA306" i="1"/>
  <c r="DB306" i="1"/>
  <c r="DC306" i="1"/>
  <c r="CT307" i="1"/>
  <c r="CU307" i="1"/>
  <c r="CV307" i="1"/>
  <c r="CW307" i="1"/>
  <c r="CX307" i="1"/>
  <c r="CY307" i="1"/>
  <c r="CZ307" i="1"/>
  <c r="DA307" i="1"/>
  <c r="DB307" i="1"/>
  <c r="DC307" i="1"/>
  <c r="CT308" i="1"/>
  <c r="CU308" i="1"/>
  <c r="CV308" i="1"/>
  <c r="CW308" i="1"/>
  <c r="CX308" i="1"/>
  <c r="CY308" i="1"/>
  <c r="CZ308" i="1"/>
  <c r="DA308" i="1"/>
  <c r="DB308" i="1"/>
  <c r="DC308" i="1"/>
  <c r="CT309" i="1"/>
  <c r="CU309" i="1"/>
  <c r="CV309" i="1"/>
  <c r="CW309" i="1"/>
  <c r="CX309" i="1"/>
  <c r="CY309" i="1"/>
  <c r="CZ309" i="1"/>
  <c r="DA309" i="1"/>
  <c r="DB309" i="1"/>
  <c r="DC309" i="1"/>
  <c r="CT310" i="1"/>
  <c r="CU310" i="1"/>
  <c r="CV310" i="1"/>
  <c r="CW310" i="1"/>
  <c r="CX310" i="1"/>
  <c r="CY310" i="1"/>
  <c r="CZ310" i="1"/>
  <c r="DA310" i="1"/>
  <c r="DB310" i="1"/>
  <c r="DC310" i="1"/>
  <c r="CT311" i="1"/>
  <c r="CU311" i="1"/>
  <c r="CV311" i="1"/>
  <c r="CW311" i="1"/>
  <c r="CX311" i="1"/>
  <c r="CY311" i="1"/>
  <c r="CZ311" i="1"/>
  <c r="DA311" i="1"/>
  <c r="DB311" i="1"/>
  <c r="DC311" i="1"/>
  <c r="CT312" i="1"/>
  <c r="CU312" i="1"/>
  <c r="CV312" i="1"/>
  <c r="CW312" i="1"/>
  <c r="CX312" i="1"/>
  <c r="CY312" i="1"/>
  <c r="CZ312" i="1"/>
  <c r="DA312" i="1"/>
  <c r="DB312" i="1"/>
  <c r="DC312" i="1"/>
  <c r="CT313" i="1"/>
  <c r="CU313" i="1"/>
  <c r="CV313" i="1"/>
  <c r="CW313" i="1"/>
  <c r="CX313" i="1"/>
  <c r="CY313" i="1"/>
  <c r="CZ313" i="1"/>
  <c r="DA313" i="1"/>
  <c r="DB313" i="1"/>
  <c r="DC313" i="1"/>
  <c r="CT314" i="1"/>
  <c r="CU314" i="1"/>
  <c r="CV314" i="1"/>
  <c r="CW314" i="1"/>
  <c r="CX314" i="1"/>
  <c r="CY314" i="1"/>
  <c r="CZ314" i="1"/>
  <c r="DA314" i="1"/>
  <c r="DB314" i="1"/>
  <c r="DC314" i="1"/>
  <c r="CT315" i="1"/>
  <c r="CU315" i="1"/>
  <c r="CV315" i="1"/>
  <c r="CW315" i="1"/>
  <c r="CX315" i="1"/>
  <c r="CY315" i="1"/>
  <c r="CZ315" i="1"/>
  <c r="DA315" i="1"/>
  <c r="DB315" i="1"/>
  <c r="DC315" i="1"/>
  <c r="CT316" i="1"/>
  <c r="CU316" i="1"/>
  <c r="CV316" i="1"/>
  <c r="CW316" i="1"/>
  <c r="CX316" i="1"/>
  <c r="CY316" i="1"/>
  <c r="CZ316" i="1"/>
  <c r="DA316" i="1"/>
  <c r="DB316" i="1"/>
  <c r="DC316" i="1"/>
  <c r="CT317" i="1"/>
  <c r="CU317" i="1"/>
  <c r="CV317" i="1"/>
  <c r="CW317" i="1"/>
  <c r="CX317" i="1"/>
  <c r="CY317" i="1"/>
  <c r="CZ317" i="1"/>
  <c r="DA317" i="1"/>
  <c r="DB317" i="1"/>
  <c r="DC317" i="1"/>
  <c r="CT318" i="1"/>
  <c r="CU318" i="1"/>
  <c r="CV318" i="1"/>
  <c r="CW318" i="1"/>
  <c r="CX318" i="1"/>
  <c r="CY318" i="1"/>
  <c r="CZ318" i="1"/>
  <c r="DA318" i="1"/>
  <c r="DB318" i="1"/>
  <c r="DC318" i="1"/>
  <c r="CT319" i="1"/>
  <c r="CU319" i="1"/>
  <c r="CV319" i="1"/>
  <c r="CW319" i="1"/>
  <c r="CX319" i="1"/>
  <c r="CY319" i="1"/>
  <c r="CZ319" i="1"/>
  <c r="DA319" i="1"/>
  <c r="DB319" i="1"/>
  <c r="DC319" i="1"/>
  <c r="CT320" i="1"/>
  <c r="CU320" i="1"/>
  <c r="CV320" i="1"/>
  <c r="CW320" i="1"/>
  <c r="CX320" i="1"/>
  <c r="CY320" i="1"/>
  <c r="CZ320" i="1"/>
  <c r="DA320" i="1"/>
  <c r="DB320" i="1"/>
  <c r="DC320" i="1"/>
  <c r="CT321" i="1"/>
  <c r="CU321" i="1"/>
  <c r="CV321" i="1"/>
  <c r="CW321" i="1"/>
  <c r="CX321" i="1"/>
  <c r="CY321" i="1"/>
  <c r="CZ321" i="1"/>
  <c r="DA321" i="1"/>
  <c r="DB321" i="1"/>
  <c r="DC321" i="1"/>
  <c r="CT322" i="1"/>
  <c r="CU322" i="1"/>
  <c r="CV322" i="1"/>
  <c r="CW322" i="1"/>
  <c r="CX322" i="1"/>
  <c r="CY322" i="1"/>
  <c r="CZ322" i="1"/>
  <c r="DA322" i="1"/>
  <c r="DB322" i="1"/>
  <c r="DC322" i="1"/>
  <c r="CT323" i="1"/>
  <c r="CU323" i="1"/>
  <c r="CV323" i="1"/>
  <c r="CW323" i="1"/>
  <c r="CX323" i="1"/>
  <c r="CY323" i="1"/>
  <c r="CZ323" i="1"/>
  <c r="DA323" i="1"/>
  <c r="DB323" i="1"/>
  <c r="DC323" i="1"/>
  <c r="CT324" i="1"/>
  <c r="CU324" i="1"/>
  <c r="CV324" i="1"/>
  <c r="CW324" i="1"/>
  <c r="CX324" i="1"/>
  <c r="CY324" i="1"/>
  <c r="CZ324" i="1"/>
  <c r="DA324" i="1"/>
  <c r="DB324" i="1"/>
  <c r="DC324" i="1"/>
  <c r="CT325" i="1"/>
  <c r="CU325" i="1"/>
  <c r="CV325" i="1"/>
  <c r="CW325" i="1"/>
  <c r="CX325" i="1"/>
  <c r="CY325" i="1"/>
  <c r="CZ325" i="1"/>
  <c r="DA325" i="1"/>
  <c r="DB325" i="1"/>
  <c r="DC325" i="1"/>
  <c r="CT326" i="1"/>
  <c r="CU326" i="1"/>
  <c r="CV326" i="1"/>
  <c r="CW326" i="1"/>
  <c r="CX326" i="1"/>
  <c r="CY326" i="1"/>
  <c r="CZ326" i="1"/>
  <c r="DA326" i="1"/>
  <c r="DB326" i="1"/>
  <c r="DC326" i="1"/>
  <c r="CT327" i="1"/>
  <c r="CU327" i="1"/>
  <c r="CV327" i="1"/>
  <c r="CW327" i="1"/>
  <c r="CX327" i="1"/>
  <c r="CY327" i="1"/>
  <c r="CZ327" i="1"/>
  <c r="DA327" i="1"/>
  <c r="DB327" i="1"/>
  <c r="DC327" i="1"/>
  <c r="CT328" i="1"/>
  <c r="CU328" i="1"/>
  <c r="CV328" i="1"/>
  <c r="CW328" i="1"/>
  <c r="CX328" i="1"/>
  <c r="CY328" i="1"/>
  <c r="CZ328" i="1"/>
  <c r="DA328" i="1"/>
  <c r="DB328" i="1"/>
  <c r="DC328" i="1"/>
  <c r="CT329" i="1"/>
  <c r="CU329" i="1"/>
  <c r="CV329" i="1"/>
  <c r="CW329" i="1"/>
  <c r="CX329" i="1"/>
  <c r="CY329" i="1"/>
  <c r="CZ329" i="1"/>
  <c r="DA329" i="1"/>
  <c r="DB329" i="1"/>
  <c r="DC329" i="1"/>
  <c r="CT330" i="1"/>
  <c r="CU330" i="1"/>
  <c r="CV330" i="1"/>
  <c r="CW330" i="1"/>
  <c r="CX330" i="1"/>
  <c r="CY330" i="1"/>
  <c r="CZ330" i="1"/>
  <c r="DA330" i="1"/>
  <c r="DB330" i="1"/>
  <c r="DC330" i="1"/>
  <c r="CT331" i="1"/>
  <c r="CU331" i="1"/>
  <c r="CV331" i="1"/>
  <c r="CW331" i="1"/>
  <c r="CX331" i="1"/>
  <c r="CY331" i="1"/>
  <c r="CZ331" i="1"/>
  <c r="DA331" i="1"/>
  <c r="DB331" i="1"/>
  <c r="DC331" i="1"/>
  <c r="CT332" i="1"/>
  <c r="CU332" i="1"/>
  <c r="CV332" i="1"/>
  <c r="CW332" i="1"/>
  <c r="CX332" i="1"/>
  <c r="CY332" i="1"/>
  <c r="CZ332" i="1"/>
  <c r="DA332" i="1"/>
  <c r="DB332" i="1"/>
  <c r="DC332" i="1"/>
  <c r="CT333" i="1"/>
  <c r="CU333" i="1"/>
  <c r="CV333" i="1"/>
  <c r="CW333" i="1"/>
  <c r="CX333" i="1"/>
  <c r="CY333" i="1"/>
  <c r="CZ333" i="1"/>
  <c r="DA333" i="1"/>
  <c r="DB333" i="1"/>
  <c r="DC333" i="1"/>
  <c r="CT334" i="1"/>
  <c r="CU334" i="1"/>
  <c r="CV334" i="1"/>
  <c r="CW334" i="1"/>
  <c r="CX334" i="1"/>
  <c r="CY334" i="1"/>
  <c r="CZ334" i="1"/>
  <c r="DA334" i="1"/>
  <c r="DB334" i="1"/>
  <c r="DC334" i="1"/>
  <c r="CT335" i="1"/>
  <c r="CU335" i="1"/>
  <c r="CV335" i="1"/>
  <c r="CW335" i="1"/>
  <c r="CX335" i="1"/>
  <c r="CY335" i="1"/>
  <c r="CZ335" i="1"/>
  <c r="DA335" i="1"/>
  <c r="DB335" i="1"/>
  <c r="DC335" i="1"/>
  <c r="CT336" i="1"/>
  <c r="CU336" i="1"/>
  <c r="CV336" i="1"/>
  <c r="CW336" i="1"/>
  <c r="CX336" i="1"/>
  <c r="CY336" i="1"/>
  <c r="CZ336" i="1"/>
  <c r="DA336" i="1"/>
  <c r="DB336" i="1"/>
  <c r="DC336" i="1"/>
  <c r="CT337" i="1"/>
  <c r="CU337" i="1"/>
  <c r="CV337" i="1"/>
  <c r="CW337" i="1"/>
  <c r="CX337" i="1"/>
  <c r="CY337" i="1"/>
  <c r="CZ337" i="1"/>
  <c r="DA337" i="1"/>
  <c r="DB337" i="1"/>
  <c r="DC337" i="1"/>
  <c r="CT338" i="1"/>
  <c r="CU338" i="1"/>
  <c r="CV338" i="1"/>
  <c r="CW338" i="1"/>
  <c r="CX338" i="1"/>
  <c r="CY338" i="1"/>
  <c r="CZ338" i="1"/>
  <c r="DA338" i="1"/>
  <c r="DB338" i="1"/>
  <c r="DC338" i="1"/>
  <c r="CT339" i="1"/>
  <c r="CU339" i="1"/>
  <c r="CV339" i="1"/>
  <c r="CW339" i="1"/>
  <c r="CX339" i="1"/>
  <c r="CY339" i="1"/>
  <c r="CZ339" i="1"/>
  <c r="DA339" i="1"/>
  <c r="DB339" i="1"/>
  <c r="DC339" i="1"/>
  <c r="CT340" i="1"/>
  <c r="CU340" i="1"/>
  <c r="CV340" i="1"/>
  <c r="CW340" i="1"/>
  <c r="CX340" i="1"/>
  <c r="CY340" i="1"/>
  <c r="CZ340" i="1"/>
  <c r="DA340" i="1"/>
  <c r="DB340" i="1"/>
  <c r="DC340" i="1"/>
  <c r="CT341" i="1"/>
  <c r="CU341" i="1"/>
  <c r="CV341" i="1"/>
  <c r="CW341" i="1"/>
  <c r="CX341" i="1"/>
  <c r="CY341" i="1"/>
  <c r="CZ341" i="1"/>
  <c r="DA341" i="1"/>
  <c r="DB341" i="1"/>
  <c r="DC341" i="1"/>
  <c r="CT342" i="1"/>
  <c r="CU342" i="1"/>
  <c r="CV342" i="1"/>
  <c r="CW342" i="1"/>
  <c r="CX342" i="1"/>
  <c r="CY342" i="1"/>
  <c r="CZ342" i="1"/>
  <c r="DA342" i="1"/>
  <c r="DB342" i="1"/>
  <c r="DC342" i="1"/>
  <c r="CT343" i="1"/>
  <c r="CU343" i="1"/>
  <c r="CV343" i="1"/>
  <c r="CW343" i="1"/>
  <c r="CX343" i="1"/>
  <c r="CY343" i="1"/>
  <c r="CZ343" i="1"/>
  <c r="DA343" i="1"/>
  <c r="DB343" i="1"/>
  <c r="DC343" i="1"/>
  <c r="CT344" i="1"/>
  <c r="CU344" i="1"/>
  <c r="CV344" i="1"/>
  <c r="CW344" i="1"/>
  <c r="CX344" i="1"/>
  <c r="CY344" i="1"/>
  <c r="CZ344" i="1"/>
  <c r="DA344" i="1"/>
  <c r="DB344" i="1"/>
  <c r="DC344" i="1"/>
  <c r="CT345" i="1"/>
  <c r="CU345" i="1"/>
  <c r="CV345" i="1"/>
  <c r="CW345" i="1"/>
  <c r="CX345" i="1"/>
  <c r="CY345" i="1"/>
  <c r="CZ345" i="1"/>
  <c r="DA345" i="1"/>
  <c r="DB345" i="1"/>
  <c r="DC345" i="1"/>
  <c r="CT346" i="1"/>
  <c r="CU346" i="1"/>
  <c r="CV346" i="1"/>
  <c r="CW346" i="1"/>
  <c r="CX346" i="1"/>
  <c r="CY346" i="1"/>
  <c r="CZ346" i="1"/>
  <c r="DA346" i="1"/>
  <c r="DB346" i="1"/>
  <c r="DC346" i="1"/>
  <c r="CT347" i="1"/>
  <c r="CU347" i="1"/>
  <c r="CV347" i="1"/>
  <c r="CW347" i="1"/>
  <c r="CX347" i="1"/>
  <c r="CY347" i="1"/>
  <c r="CZ347" i="1"/>
  <c r="DA347" i="1"/>
  <c r="DB347" i="1"/>
  <c r="DC347" i="1"/>
  <c r="CT348" i="1"/>
  <c r="CU348" i="1"/>
  <c r="CV348" i="1"/>
  <c r="CW348" i="1"/>
  <c r="CX348" i="1"/>
  <c r="CY348" i="1"/>
  <c r="CZ348" i="1"/>
  <c r="DA348" i="1"/>
  <c r="DB348" i="1"/>
  <c r="DC348" i="1"/>
  <c r="CT349" i="1"/>
  <c r="CU349" i="1"/>
  <c r="CV349" i="1"/>
  <c r="CW349" i="1"/>
  <c r="CX349" i="1"/>
  <c r="CY349" i="1"/>
  <c r="CZ349" i="1"/>
  <c r="DA349" i="1"/>
  <c r="DB349" i="1"/>
  <c r="DC349" i="1"/>
  <c r="CT350" i="1"/>
  <c r="CU350" i="1"/>
  <c r="CV350" i="1"/>
  <c r="CW350" i="1"/>
  <c r="CX350" i="1"/>
  <c r="CY350" i="1"/>
  <c r="CZ350" i="1"/>
  <c r="DA350" i="1"/>
  <c r="DB350" i="1"/>
  <c r="DC350" i="1"/>
  <c r="CT351" i="1"/>
  <c r="CU351" i="1"/>
  <c r="CV351" i="1"/>
  <c r="CW351" i="1"/>
  <c r="CX351" i="1"/>
  <c r="CY351" i="1"/>
  <c r="CZ351" i="1"/>
  <c r="DA351" i="1"/>
  <c r="DB351" i="1"/>
  <c r="DC351" i="1"/>
  <c r="CT352" i="1"/>
  <c r="CU352" i="1"/>
  <c r="CV352" i="1"/>
  <c r="CW352" i="1"/>
  <c r="CX352" i="1"/>
  <c r="CY352" i="1"/>
  <c r="CZ352" i="1"/>
  <c r="DA352" i="1"/>
  <c r="DB352" i="1"/>
  <c r="DC352" i="1"/>
  <c r="CT353" i="1"/>
  <c r="CU353" i="1"/>
  <c r="CV353" i="1"/>
  <c r="CW353" i="1"/>
  <c r="CX353" i="1"/>
  <c r="CY353" i="1"/>
  <c r="CZ353" i="1"/>
  <c r="DA353" i="1"/>
  <c r="DB353" i="1"/>
  <c r="DC353" i="1"/>
  <c r="CT354" i="1"/>
  <c r="CU354" i="1"/>
  <c r="CV354" i="1"/>
  <c r="CW354" i="1"/>
  <c r="CX354" i="1"/>
  <c r="CY354" i="1"/>
  <c r="CZ354" i="1"/>
  <c r="DA354" i="1"/>
  <c r="DB354" i="1"/>
  <c r="DC354" i="1"/>
  <c r="CT355" i="1"/>
  <c r="CU355" i="1"/>
  <c r="CV355" i="1"/>
  <c r="CW355" i="1"/>
  <c r="CX355" i="1"/>
  <c r="CY355" i="1"/>
  <c r="CZ355" i="1"/>
  <c r="DA355" i="1"/>
  <c r="DB355" i="1"/>
  <c r="DC355" i="1"/>
  <c r="CT356" i="1"/>
  <c r="CU356" i="1"/>
  <c r="CV356" i="1"/>
  <c r="CW356" i="1"/>
  <c r="CX356" i="1"/>
  <c r="CY356" i="1"/>
  <c r="CZ356" i="1"/>
  <c r="DA356" i="1"/>
  <c r="DB356" i="1"/>
  <c r="DC356" i="1"/>
  <c r="CT357" i="1"/>
  <c r="CU357" i="1"/>
  <c r="CV357" i="1"/>
  <c r="CW357" i="1"/>
  <c r="CX357" i="1"/>
  <c r="CY357" i="1"/>
  <c r="CZ357" i="1"/>
  <c r="DA357" i="1"/>
  <c r="DB357" i="1"/>
  <c r="DC357" i="1"/>
  <c r="CT358" i="1"/>
  <c r="CU358" i="1"/>
  <c r="CV358" i="1"/>
  <c r="CW358" i="1"/>
  <c r="CX358" i="1"/>
  <c r="CY358" i="1"/>
  <c r="CZ358" i="1"/>
  <c r="DA358" i="1"/>
  <c r="DB358" i="1"/>
  <c r="DC358" i="1"/>
  <c r="CT359" i="1"/>
  <c r="CU359" i="1"/>
  <c r="CV359" i="1"/>
  <c r="CW359" i="1"/>
  <c r="CX359" i="1"/>
  <c r="CY359" i="1"/>
  <c r="CZ359" i="1"/>
  <c r="DA359" i="1"/>
  <c r="DB359" i="1"/>
  <c r="DC359" i="1"/>
  <c r="CT360" i="1"/>
  <c r="CU360" i="1"/>
  <c r="CV360" i="1"/>
  <c r="CW360" i="1"/>
  <c r="CX360" i="1"/>
  <c r="CY360" i="1"/>
  <c r="CZ360" i="1"/>
  <c r="DA360" i="1"/>
  <c r="DB360" i="1"/>
  <c r="DC360" i="1"/>
  <c r="CT361" i="1"/>
  <c r="CU361" i="1"/>
  <c r="CV361" i="1"/>
  <c r="CW361" i="1"/>
  <c r="CX361" i="1"/>
  <c r="CY361" i="1"/>
  <c r="CZ361" i="1"/>
  <c r="DA361" i="1"/>
  <c r="DB361" i="1"/>
  <c r="DC361" i="1"/>
  <c r="CT362" i="1"/>
  <c r="CU362" i="1"/>
  <c r="CV362" i="1"/>
  <c r="CW362" i="1"/>
  <c r="CX362" i="1"/>
  <c r="CY362" i="1"/>
  <c r="CZ362" i="1"/>
  <c r="DA362" i="1"/>
  <c r="DB362" i="1"/>
  <c r="DC362" i="1"/>
  <c r="CT363" i="1"/>
  <c r="CU363" i="1"/>
  <c r="CV363" i="1"/>
  <c r="CW363" i="1"/>
  <c r="CX363" i="1"/>
  <c r="CY363" i="1"/>
  <c r="CZ363" i="1"/>
  <c r="DA363" i="1"/>
  <c r="DB363" i="1"/>
  <c r="DC363" i="1"/>
  <c r="CT364" i="1"/>
  <c r="CU364" i="1"/>
  <c r="CV364" i="1"/>
  <c r="CW364" i="1"/>
  <c r="CX364" i="1"/>
  <c r="CY364" i="1"/>
  <c r="CZ364" i="1"/>
  <c r="DA364" i="1"/>
  <c r="DB364" i="1"/>
  <c r="DC364" i="1"/>
  <c r="CT365" i="1"/>
  <c r="CU365" i="1"/>
  <c r="CV365" i="1"/>
  <c r="CW365" i="1"/>
  <c r="CX365" i="1"/>
  <c r="CY365" i="1"/>
  <c r="CZ365" i="1"/>
  <c r="DA365" i="1"/>
  <c r="DB365" i="1"/>
  <c r="DC365" i="1"/>
  <c r="CT366" i="1"/>
  <c r="CU366" i="1"/>
  <c r="CV366" i="1"/>
  <c r="CW366" i="1"/>
  <c r="CX366" i="1"/>
  <c r="CY366" i="1"/>
  <c r="CZ366" i="1"/>
  <c r="DA366" i="1"/>
  <c r="DB366" i="1"/>
  <c r="DC366" i="1"/>
  <c r="CT367" i="1"/>
  <c r="CU367" i="1"/>
  <c r="CV367" i="1"/>
  <c r="CW367" i="1"/>
  <c r="CX367" i="1"/>
  <c r="CY367" i="1"/>
  <c r="CZ367" i="1"/>
  <c r="DA367" i="1"/>
  <c r="DB367" i="1"/>
  <c r="DC367" i="1"/>
  <c r="CT368" i="1"/>
  <c r="CU368" i="1"/>
  <c r="CV368" i="1"/>
  <c r="CW368" i="1"/>
  <c r="CX368" i="1"/>
  <c r="CY368" i="1"/>
  <c r="CZ368" i="1"/>
  <c r="DA368" i="1"/>
  <c r="DB368" i="1"/>
  <c r="DC368" i="1"/>
  <c r="CT369" i="1"/>
  <c r="CU369" i="1"/>
  <c r="CV369" i="1"/>
  <c r="CW369" i="1"/>
  <c r="CX369" i="1"/>
  <c r="CY369" i="1"/>
  <c r="CZ369" i="1"/>
  <c r="DA369" i="1"/>
  <c r="DB369" i="1"/>
  <c r="DC369" i="1"/>
  <c r="CT370" i="1"/>
  <c r="CU370" i="1"/>
  <c r="CV370" i="1"/>
  <c r="CW370" i="1"/>
  <c r="CX370" i="1"/>
  <c r="CY370" i="1"/>
  <c r="CZ370" i="1"/>
  <c r="DA370" i="1"/>
  <c r="DB370" i="1"/>
  <c r="DC370" i="1"/>
  <c r="CT371" i="1"/>
  <c r="CU371" i="1"/>
  <c r="CV371" i="1"/>
  <c r="CW371" i="1"/>
  <c r="CX371" i="1"/>
  <c r="CY371" i="1"/>
  <c r="CZ371" i="1"/>
  <c r="DA371" i="1"/>
  <c r="DB371" i="1"/>
  <c r="DC371" i="1"/>
  <c r="CT372" i="1"/>
  <c r="CU372" i="1"/>
  <c r="CV372" i="1"/>
  <c r="CW372" i="1"/>
  <c r="CX372" i="1"/>
  <c r="CY372" i="1"/>
  <c r="CZ372" i="1"/>
  <c r="DA372" i="1"/>
  <c r="DB372" i="1"/>
  <c r="DC372" i="1"/>
  <c r="CT373" i="1"/>
  <c r="CU373" i="1"/>
  <c r="CV373" i="1"/>
  <c r="CW373" i="1"/>
  <c r="CX373" i="1"/>
  <c r="CY373" i="1"/>
  <c r="CZ373" i="1"/>
  <c r="DA373" i="1"/>
  <c r="DB373" i="1"/>
  <c r="DC373" i="1"/>
  <c r="CT374" i="1"/>
  <c r="CU374" i="1"/>
  <c r="CV374" i="1"/>
  <c r="CW374" i="1"/>
  <c r="CX374" i="1"/>
  <c r="CY374" i="1"/>
  <c r="CZ374" i="1"/>
  <c r="DA374" i="1"/>
  <c r="DB374" i="1"/>
  <c r="DC374" i="1"/>
  <c r="CT375" i="1"/>
  <c r="CU375" i="1"/>
  <c r="CV375" i="1"/>
  <c r="CW375" i="1"/>
  <c r="CX375" i="1"/>
  <c r="CY375" i="1"/>
  <c r="CZ375" i="1"/>
  <c r="DA375" i="1"/>
  <c r="DB375" i="1"/>
  <c r="DC375" i="1"/>
  <c r="CT376" i="1"/>
  <c r="CU376" i="1"/>
  <c r="CV376" i="1"/>
  <c r="CW376" i="1"/>
  <c r="CX376" i="1"/>
  <c r="CY376" i="1"/>
  <c r="CZ376" i="1"/>
  <c r="DA376" i="1"/>
  <c r="DB376" i="1"/>
  <c r="DC376" i="1"/>
  <c r="CT377" i="1"/>
  <c r="CU377" i="1"/>
  <c r="CV377" i="1"/>
  <c r="CW377" i="1"/>
  <c r="CX377" i="1"/>
  <c r="CY377" i="1"/>
  <c r="CZ377" i="1"/>
  <c r="DA377" i="1"/>
  <c r="DB377" i="1"/>
  <c r="DC377" i="1"/>
  <c r="CT378" i="1"/>
  <c r="CU378" i="1"/>
  <c r="CV378" i="1"/>
  <c r="CW378" i="1"/>
  <c r="CX378" i="1"/>
  <c r="CY378" i="1"/>
  <c r="CZ378" i="1"/>
  <c r="DA378" i="1"/>
  <c r="DB378" i="1"/>
  <c r="DC378" i="1"/>
  <c r="CT379" i="1"/>
  <c r="CU379" i="1"/>
  <c r="CV379" i="1"/>
  <c r="CW379" i="1"/>
  <c r="CX379" i="1"/>
  <c r="CY379" i="1"/>
  <c r="CZ379" i="1"/>
  <c r="DA379" i="1"/>
  <c r="DB379" i="1"/>
  <c r="DC379" i="1"/>
  <c r="CT380" i="1"/>
  <c r="CU380" i="1"/>
  <c r="CV380" i="1"/>
  <c r="CW380" i="1"/>
  <c r="CX380" i="1"/>
  <c r="CY380" i="1"/>
  <c r="CZ380" i="1"/>
  <c r="DA380" i="1"/>
  <c r="DB380" i="1"/>
  <c r="DC380" i="1"/>
  <c r="CT381" i="1"/>
  <c r="CU381" i="1"/>
  <c r="CV381" i="1"/>
  <c r="CW381" i="1"/>
  <c r="CX381" i="1"/>
  <c r="CY381" i="1"/>
  <c r="CZ381" i="1"/>
  <c r="DA381" i="1"/>
  <c r="DB381" i="1"/>
  <c r="DC381" i="1"/>
  <c r="CT382" i="1"/>
  <c r="CU382" i="1"/>
  <c r="CV382" i="1"/>
  <c r="CW382" i="1"/>
  <c r="CX382" i="1"/>
  <c r="CY382" i="1"/>
  <c r="CZ382" i="1"/>
  <c r="DA382" i="1"/>
  <c r="DB382" i="1"/>
  <c r="DC382" i="1"/>
  <c r="CT383" i="1"/>
  <c r="CU383" i="1"/>
  <c r="CV383" i="1"/>
  <c r="CW383" i="1"/>
  <c r="CX383" i="1"/>
  <c r="CY383" i="1"/>
  <c r="CZ383" i="1"/>
  <c r="DA383" i="1"/>
  <c r="DB383" i="1"/>
  <c r="DC383" i="1"/>
  <c r="CT384" i="1"/>
  <c r="CU384" i="1"/>
  <c r="CV384" i="1"/>
  <c r="CW384" i="1"/>
  <c r="CX384" i="1"/>
  <c r="CY384" i="1"/>
  <c r="CZ384" i="1"/>
  <c r="DA384" i="1"/>
  <c r="DB384" i="1"/>
  <c r="DC384" i="1"/>
  <c r="CT385" i="1"/>
  <c r="CU385" i="1"/>
  <c r="CV385" i="1"/>
  <c r="CW385" i="1"/>
  <c r="CX385" i="1"/>
  <c r="CY385" i="1"/>
  <c r="CZ385" i="1"/>
  <c r="DA385" i="1"/>
  <c r="DB385" i="1"/>
  <c r="DC385" i="1"/>
  <c r="CT386" i="1"/>
  <c r="CU386" i="1"/>
  <c r="CV386" i="1"/>
  <c r="CW386" i="1"/>
  <c r="CX386" i="1"/>
  <c r="CY386" i="1"/>
  <c r="CZ386" i="1"/>
  <c r="DA386" i="1"/>
  <c r="DB386" i="1"/>
  <c r="DC386" i="1"/>
  <c r="CT387" i="1"/>
  <c r="CU387" i="1"/>
  <c r="CV387" i="1"/>
  <c r="CW387" i="1"/>
  <c r="CX387" i="1"/>
  <c r="CY387" i="1"/>
  <c r="CZ387" i="1"/>
  <c r="DA387" i="1"/>
  <c r="DB387" i="1"/>
  <c r="DC387" i="1"/>
  <c r="CT388" i="1"/>
  <c r="CU388" i="1"/>
  <c r="CV388" i="1"/>
  <c r="CW388" i="1"/>
  <c r="CX388" i="1"/>
  <c r="CY388" i="1"/>
  <c r="CZ388" i="1"/>
  <c r="DA388" i="1"/>
  <c r="DB388" i="1"/>
  <c r="DC388" i="1"/>
  <c r="CT389" i="1"/>
  <c r="CU389" i="1"/>
  <c r="CV389" i="1"/>
  <c r="CW389" i="1"/>
  <c r="CX389" i="1"/>
  <c r="CY389" i="1"/>
  <c r="CZ389" i="1"/>
  <c r="DA389" i="1"/>
  <c r="DB389" i="1"/>
  <c r="DC389" i="1"/>
  <c r="CT390" i="1"/>
  <c r="CU390" i="1"/>
  <c r="CV390" i="1"/>
  <c r="CW390" i="1"/>
  <c r="CX390" i="1"/>
  <c r="CY390" i="1"/>
  <c r="CZ390" i="1"/>
  <c r="DA390" i="1"/>
  <c r="DB390" i="1"/>
  <c r="DC390" i="1"/>
  <c r="CT391" i="1"/>
  <c r="CU391" i="1"/>
  <c r="CV391" i="1"/>
  <c r="CW391" i="1"/>
  <c r="CX391" i="1"/>
  <c r="CY391" i="1"/>
  <c r="CZ391" i="1"/>
  <c r="DA391" i="1"/>
  <c r="DB391" i="1"/>
  <c r="DC391" i="1"/>
  <c r="CT392" i="1"/>
  <c r="CU392" i="1"/>
  <c r="CV392" i="1"/>
  <c r="CW392" i="1"/>
  <c r="CX392" i="1"/>
  <c r="CY392" i="1"/>
  <c r="CZ392" i="1"/>
  <c r="DA392" i="1"/>
  <c r="DB392" i="1"/>
  <c r="DC392" i="1"/>
  <c r="CT393" i="1"/>
  <c r="CU393" i="1"/>
  <c r="CV393" i="1"/>
  <c r="CW393" i="1"/>
  <c r="CX393" i="1"/>
  <c r="CY393" i="1"/>
  <c r="CZ393" i="1"/>
  <c r="DA393" i="1"/>
  <c r="DB393" i="1"/>
  <c r="DC393" i="1"/>
  <c r="CT394" i="1"/>
  <c r="CU394" i="1"/>
  <c r="CV394" i="1"/>
  <c r="CW394" i="1"/>
  <c r="CX394" i="1"/>
  <c r="CY394" i="1"/>
  <c r="CZ394" i="1"/>
  <c r="DA394" i="1"/>
  <c r="DB394" i="1"/>
  <c r="DC394" i="1"/>
  <c r="CT395" i="1"/>
  <c r="CU395" i="1"/>
  <c r="CV395" i="1"/>
  <c r="CW395" i="1"/>
  <c r="CX395" i="1"/>
  <c r="CY395" i="1"/>
  <c r="CZ395" i="1"/>
  <c r="DA395" i="1"/>
  <c r="DB395" i="1"/>
  <c r="DC395" i="1"/>
  <c r="CT396" i="1"/>
  <c r="CU396" i="1"/>
  <c r="CV396" i="1"/>
  <c r="CW396" i="1"/>
  <c r="CX396" i="1"/>
  <c r="CY396" i="1"/>
  <c r="CZ396" i="1"/>
  <c r="DA396" i="1"/>
  <c r="DB396" i="1"/>
  <c r="DC396" i="1"/>
  <c r="CT397" i="1"/>
  <c r="CU397" i="1"/>
  <c r="CV397" i="1"/>
  <c r="CW397" i="1"/>
  <c r="CX397" i="1"/>
  <c r="CY397" i="1"/>
  <c r="CZ397" i="1"/>
  <c r="DA397" i="1"/>
  <c r="DB397" i="1"/>
  <c r="DC397" i="1"/>
  <c r="CT398" i="1"/>
  <c r="CU398" i="1"/>
  <c r="CV398" i="1"/>
  <c r="CW398" i="1"/>
  <c r="CX398" i="1"/>
  <c r="CY398" i="1"/>
  <c r="CZ398" i="1"/>
  <c r="DA398" i="1"/>
  <c r="DB398" i="1"/>
  <c r="DC398" i="1"/>
  <c r="CT399" i="1"/>
  <c r="CU399" i="1"/>
  <c r="CV399" i="1"/>
  <c r="CW399" i="1"/>
  <c r="CX399" i="1"/>
  <c r="CY399" i="1"/>
  <c r="CZ399" i="1"/>
  <c r="DA399" i="1"/>
  <c r="DB399" i="1"/>
  <c r="DC399" i="1"/>
  <c r="CT400" i="1"/>
  <c r="CU400" i="1"/>
  <c r="CV400" i="1"/>
  <c r="CW400" i="1"/>
  <c r="CX400" i="1"/>
  <c r="CY400" i="1"/>
  <c r="CZ400" i="1"/>
  <c r="DA400" i="1"/>
  <c r="DB400" i="1"/>
  <c r="DC400" i="1"/>
  <c r="CT401" i="1"/>
  <c r="CU401" i="1"/>
  <c r="CV401" i="1"/>
  <c r="CW401" i="1"/>
  <c r="CX401" i="1"/>
  <c r="CY401" i="1"/>
  <c r="CZ401" i="1"/>
  <c r="DA401" i="1"/>
  <c r="DB401" i="1"/>
  <c r="DC401" i="1"/>
  <c r="CT402" i="1"/>
  <c r="CU402" i="1"/>
  <c r="CV402" i="1"/>
  <c r="CW402" i="1"/>
  <c r="CX402" i="1"/>
  <c r="CY402" i="1"/>
  <c r="CZ402" i="1"/>
  <c r="DA402" i="1"/>
  <c r="DB402" i="1"/>
  <c r="DC402" i="1"/>
  <c r="CT403" i="1"/>
  <c r="CU403" i="1"/>
  <c r="CV403" i="1"/>
  <c r="CW403" i="1"/>
  <c r="CX403" i="1"/>
  <c r="CY403" i="1"/>
  <c r="CZ403" i="1"/>
  <c r="DA403" i="1"/>
  <c r="DB403" i="1"/>
  <c r="DC403" i="1"/>
  <c r="CT404" i="1"/>
  <c r="CU404" i="1"/>
  <c r="CV404" i="1"/>
  <c r="CW404" i="1"/>
  <c r="CX404" i="1"/>
  <c r="CY404" i="1"/>
  <c r="CZ404" i="1"/>
  <c r="DA404" i="1"/>
  <c r="DB404" i="1"/>
  <c r="DC404" i="1"/>
  <c r="CT405" i="1"/>
  <c r="CU405" i="1"/>
  <c r="CV405" i="1"/>
  <c r="CW405" i="1"/>
  <c r="CX405" i="1"/>
  <c r="CY405" i="1"/>
  <c r="CZ405" i="1"/>
  <c r="DA405" i="1"/>
  <c r="DB405" i="1"/>
  <c r="DC405" i="1"/>
  <c r="CT406" i="1"/>
  <c r="CU406" i="1"/>
  <c r="CV406" i="1"/>
  <c r="CW406" i="1"/>
  <c r="CX406" i="1"/>
  <c r="CY406" i="1"/>
  <c r="CZ406" i="1"/>
  <c r="DA406" i="1"/>
  <c r="DB406" i="1"/>
  <c r="DC406" i="1"/>
  <c r="CT407" i="1"/>
  <c r="CU407" i="1"/>
  <c r="CV407" i="1"/>
  <c r="CW407" i="1"/>
  <c r="CX407" i="1"/>
  <c r="CY407" i="1"/>
  <c r="CZ407" i="1"/>
  <c r="DA407" i="1"/>
  <c r="DB407" i="1"/>
  <c r="DC407" i="1"/>
  <c r="CT408" i="1"/>
  <c r="CU408" i="1"/>
  <c r="CV408" i="1"/>
  <c r="CW408" i="1"/>
  <c r="CX408" i="1"/>
  <c r="CY408" i="1"/>
  <c r="CZ408" i="1"/>
  <c r="DA408" i="1"/>
  <c r="DB408" i="1"/>
  <c r="DC408" i="1"/>
  <c r="CT409" i="1"/>
  <c r="CU409" i="1"/>
  <c r="CV409" i="1"/>
  <c r="CW409" i="1"/>
  <c r="CX409" i="1"/>
  <c r="CY409" i="1"/>
  <c r="CZ409" i="1"/>
  <c r="DA409" i="1"/>
  <c r="DB409" i="1"/>
  <c r="DC409" i="1"/>
  <c r="CT410" i="1"/>
  <c r="CU410" i="1"/>
  <c r="CV410" i="1"/>
  <c r="CW410" i="1"/>
  <c r="CX410" i="1"/>
  <c r="CY410" i="1"/>
  <c r="CZ410" i="1"/>
  <c r="DA410" i="1"/>
  <c r="DB410" i="1"/>
  <c r="DC410" i="1"/>
  <c r="CT411" i="1"/>
  <c r="CU411" i="1"/>
  <c r="CV411" i="1"/>
  <c r="CW411" i="1"/>
  <c r="CX411" i="1"/>
  <c r="CY411" i="1"/>
  <c r="CZ411" i="1"/>
  <c r="DA411" i="1"/>
  <c r="DB411" i="1"/>
  <c r="DC411" i="1"/>
  <c r="CT412" i="1"/>
  <c r="CU412" i="1"/>
  <c r="CV412" i="1"/>
  <c r="CW412" i="1"/>
  <c r="CX412" i="1"/>
  <c r="CY412" i="1"/>
  <c r="CZ412" i="1"/>
  <c r="DA412" i="1"/>
  <c r="DB412" i="1"/>
  <c r="DC412" i="1"/>
  <c r="CT413" i="1"/>
  <c r="CU413" i="1"/>
  <c r="CV413" i="1"/>
  <c r="CW413" i="1"/>
  <c r="CX413" i="1"/>
  <c r="CY413" i="1"/>
  <c r="CZ413" i="1"/>
  <c r="DA413" i="1"/>
  <c r="DB413" i="1"/>
  <c r="DC413" i="1"/>
  <c r="CT414" i="1"/>
  <c r="CU414" i="1"/>
  <c r="CV414" i="1"/>
  <c r="CW414" i="1"/>
  <c r="CX414" i="1"/>
  <c r="CY414" i="1"/>
  <c r="CZ414" i="1"/>
  <c r="DA414" i="1"/>
  <c r="DB414" i="1"/>
  <c r="DC414" i="1"/>
  <c r="CT415" i="1"/>
  <c r="CU415" i="1"/>
  <c r="CV415" i="1"/>
  <c r="CW415" i="1"/>
  <c r="CX415" i="1"/>
  <c r="CY415" i="1"/>
  <c r="CZ415" i="1"/>
  <c r="DA415" i="1"/>
  <c r="DB415" i="1"/>
  <c r="DC415" i="1"/>
  <c r="CT416" i="1"/>
  <c r="CU416" i="1"/>
  <c r="CV416" i="1"/>
  <c r="CW416" i="1"/>
  <c r="CX416" i="1"/>
  <c r="CY416" i="1"/>
  <c r="CZ416" i="1"/>
  <c r="DA416" i="1"/>
  <c r="DB416" i="1"/>
  <c r="DC416" i="1"/>
  <c r="CT417" i="1"/>
  <c r="CU417" i="1"/>
  <c r="CV417" i="1"/>
  <c r="CW417" i="1"/>
  <c r="CX417" i="1"/>
  <c r="CY417" i="1"/>
  <c r="CZ417" i="1"/>
  <c r="DA417" i="1"/>
  <c r="DB417" i="1"/>
  <c r="DC417" i="1"/>
  <c r="CT418" i="1"/>
  <c r="CU418" i="1"/>
  <c r="CV418" i="1"/>
  <c r="CW418" i="1"/>
  <c r="CX418" i="1"/>
  <c r="CY418" i="1"/>
  <c r="CZ418" i="1"/>
  <c r="DA418" i="1"/>
  <c r="DB418" i="1"/>
  <c r="DC418" i="1"/>
  <c r="CT419" i="1"/>
  <c r="CU419" i="1"/>
  <c r="CV419" i="1"/>
  <c r="CW419" i="1"/>
  <c r="CX419" i="1"/>
  <c r="CY419" i="1"/>
  <c r="CZ419" i="1"/>
  <c r="DA419" i="1"/>
  <c r="DB419" i="1"/>
  <c r="DC419" i="1"/>
  <c r="CT420" i="1"/>
  <c r="CU420" i="1"/>
  <c r="CV420" i="1"/>
  <c r="CW420" i="1"/>
  <c r="CX420" i="1"/>
  <c r="CY420" i="1"/>
  <c r="CZ420" i="1"/>
  <c r="DA420" i="1"/>
  <c r="DB420" i="1"/>
  <c r="DC420" i="1"/>
  <c r="CT421" i="1"/>
  <c r="CU421" i="1"/>
  <c r="CV421" i="1"/>
  <c r="CW421" i="1"/>
  <c r="CX421" i="1"/>
  <c r="CY421" i="1"/>
  <c r="CZ421" i="1"/>
  <c r="DA421" i="1"/>
  <c r="DB421" i="1"/>
  <c r="DC421" i="1"/>
  <c r="CT422" i="1"/>
  <c r="CU422" i="1"/>
  <c r="CV422" i="1"/>
  <c r="CW422" i="1"/>
  <c r="CX422" i="1"/>
  <c r="CY422" i="1"/>
  <c r="CZ422" i="1"/>
  <c r="DA422" i="1"/>
  <c r="DB422" i="1"/>
  <c r="DC422" i="1"/>
  <c r="CT423" i="1"/>
  <c r="CU423" i="1"/>
  <c r="CV423" i="1"/>
  <c r="CW423" i="1"/>
  <c r="CX423" i="1"/>
  <c r="CY423" i="1"/>
  <c r="CZ423" i="1"/>
  <c r="DA423" i="1"/>
  <c r="DB423" i="1"/>
  <c r="DC423" i="1"/>
  <c r="CT424" i="1"/>
  <c r="CU424" i="1"/>
  <c r="CV424" i="1"/>
  <c r="CW424" i="1"/>
  <c r="CX424" i="1"/>
  <c r="CY424" i="1"/>
  <c r="CZ424" i="1"/>
  <c r="DA424" i="1"/>
  <c r="DB424" i="1"/>
  <c r="DC424" i="1"/>
  <c r="CT425" i="1"/>
  <c r="CU425" i="1"/>
  <c r="CV425" i="1"/>
  <c r="CW425" i="1"/>
  <c r="CX425" i="1"/>
  <c r="CY425" i="1"/>
  <c r="CZ425" i="1"/>
  <c r="DA425" i="1"/>
  <c r="DB425" i="1"/>
  <c r="DC425" i="1"/>
  <c r="CT426" i="1"/>
  <c r="CU426" i="1"/>
  <c r="CV426" i="1"/>
  <c r="CW426" i="1"/>
  <c r="CX426" i="1"/>
  <c r="CY426" i="1"/>
  <c r="CZ426" i="1"/>
  <c r="DA426" i="1"/>
  <c r="DB426" i="1"/>
  <c r="DC426" i="1"/>
  <c r="CT427" i="1"/>
  <c r="CU427" i="1"/>
  <c r="CV427" i="1"/>
  <c r="CW427" i="1"/>
  <c r="CX427" i="1"/>
  <c r="CY427" i="1"/>
  <c r="CZ427" i="1"/>
  <c r="DA427" i="1"/>
  <c r="DB427" i="1"/>
  <c r="DC427" i="1"/>
  <c r="CT428" i="1"/>
  <c r="CU428" i="1"/>
  <c r="CV428" i="1"/>
  <c r="CW428" i="1"/>
  <c r="CX428" i="1"/>
  <c r="CY428" i="1"/>
  <c r="CZ428" i="1"/>
  <c r="DA428" i="1"/>
  <c r="DB428" i="1"/>
  <c r="DC428" i="1"/>
  <c r="CT429" i="1"/>
  <c r="CU429" i="1"/>
  <c r="CV429" i="1"/>
  <c r="CW429" i="1"/>
  <c r="CX429" i="1"/>
  <c r="CY429" i="1"/>
  <c r="CZ429" i="1"/>
  <c r="DA429" i="1"/>
  <c r="DB429" i="1"/>
  <c r="DC429" i="1"/>
  <c r="CT430" i="1"/>
  <c r="CU430" i="1"/>
  <c r="CV430" i="1"/>
  <c r="CW430" i="1"/>
  <c r="CX430" i="1"/>
  <c r="CY430" i="1"/>
  <c r="CZ430" i="1"/>
  <c r="DA430" i="1"/>
  <c r="DB430" i="1"/>
  <c r="DC430" i="1"/>
  <c r="CT431" i="1"/>
  <c r="CU431" i="1"/>
  <c r="CV431" i="1"/>
  <c r="CW431" i="1"/>
  <c r="CX431" i="1"/>
  <c r="CY431" i="1"/>
  <c r="CZ431" i="1"/>
  <c r="DA431" i="1"/>
  <c r="DB431" i="1"/>
  <c r="DC431" i="1"/>
  <c r="CT432" i="1"/>
  <c r="CU432" i="1"/>
  <c r="CV432" i="1"/>
  <c r="CW432" i="1"/>
  <c r="CX432" i="1"/>
  <c r="CY432" i="1"/>
  <c r="CZ432" i="1"/>
  <c r="DA432" i="1"/>
  <c r="DB432" i="1"/>
  <c r="DC432" i="1"/>
  <c r="CT433" i="1"/>
  <c r="CU433" i="1"/>
  <c r="CV433" i="1"/>
  <c r="CW433" i="1"/>
  <c r="CX433" i="1"/>
  <c r="CY433" i="1"/>
  <c r="CZ433" i="1"/>
  <c r="DA433" i="1"/>
  <c r="DB433" i="1"/>
  <c r="DC433" i="1"/>
  <c r="CT434" i="1"/>
  <c r="CU434" i="1"/>
  <c r="CV434" i="1"/>
  <c r="CW434" i="1"/>
  <c r="CX434" i="1"/>
  <c r="CY434" i="1"/>
  <c r="CZ434" i="1"/>
  <c r="DA434" i="1"/>
  <c r="DB434" i="1"/>
  <c r="DC434" i="1"/>
  <c r="CT435" i="1"/>
  <c r="CU435" i="1"/>
  <c r="CV435" i="1"/>
  <c r="CW435" i="1"/>
  <c r="CX435" i="1"/>
  <c r="CY435" i="1"/>
  <c r="CZ435" i="1"/>
  <c r="DA435" i="1"/>
  <c r="DB435" i="1"/>
  <c r="DC435" i="1"/>
  <c r="CT436" i="1"/>
  <c r="CU436" i="1"/>
  <c r="CV436" i="1"/>
  <c r="CW436" i="1"/>
  <c r="CX436" i="1"/>
  <c r="CY436" i="1"/>
  <c r="CZ436" i="1"/>
  <c r="DA436" i="1"/>
  <c r="DB436" i="1"/>
  <c r="DC436" i="1"/>
  <c r="CT437" i="1"/>
  <c r="CU437" i="1"/>
  <c r="CV437" i="1"/>
  <c r="CW437" i="1"/>
  <c r="CX437" i="1"/>
  <c r="CY437" i="1"/>
  <c r="CZ437" i="1"/>
  <c r="DA437" i="1"/>
  <c r="DB437" i="1"/>
  <c r="DC437" i="1"/>
  <c r="CT438" i="1"/>
  <c r="CU438" i="1"/>
  <c r="CV438" i="1"/>
  <c r="CW438" i="1"/>
  <c r="CX438" i="1"/>
  <c r="CY438" i="1"/>
  <c r="CZ438" i="1"/>
  <c r="DA438" i="1"/>
  <c r="DB438" i="1"/>
  <c r="DC438" i="1"/>
  <c r="CT439" i="1"/>
  <c r="CU439" i="1"/>
  <c r="CV439" i="1"/>
  <c r="CW439" i="1"/>
  <c r="CX439" i="1"/>
  <c r="CY439" i="1"/>
  <c r="CZ439" i="1"/>
  <c r="DA439" i="1"/>
  <c r="DB439" i="1"/>
  <c r="DC439" i="1"/>
  <c r="CT440" i="1"/>
  <c r="CU440" i="1"/>
  <c r="CV440" i="1"/>
  <c r="CW440" i="1"/>
  <c r="CX440" i="1"/>
  <c r="CY440" i="1"/>
  <c r="CZ440" i="1"/>
  <c r="DA440" i="1"/>
  <c r="DB440" i="1"/>
  <c r="DC440" i="1"/>
  <c r="CT441" i="1"/>
  <c r="CU441" i="1"/>
  <c r="CV441" i="1"/>
  <c r="CW441" i="1"/>
  <c r="CX441" i="1"/>
  <c r="CY441" i="1"/>
  <c r="CZ441" i="1"/>
  <c r="DA441" i="1"/>
  <c r="DB441" i="1"/>
  <c r="DC441" i="1"/>
  <c r="CT442" i="1"/>
  <c r="CU442" i="1"/>
  <c r="CV442" i="1"/>
  <c r="CW442" i="1"/>
  <c r="CX442" i="1"/>
  <c r="CY442" i="1"/>
  <c r="CZ442" i="1"/>
  <c r="DA442" i="1"/>
  <c r="DB442" i="1"/>
  <c r="DC442" i="1"/>
  <c r="CT443" i="1"/>
  <c r="CU443" i="1"/>
  <c r="CV443" i="1"/>
  <c r="CW443" i="1"/>
  <c r="CX443" i="1"/>
  <c r="CY443" i="1"/>
  <c r="CZ443" i="1"/>
  <c r="DA443" i="1"/>
  <c r="DB443" i="1"/>
  <c r="DC443" i="1"/>
  <c r="CT444" i="1"/>
  <c r="CU444" i="1"/>
  <c r="CV444" i="1"/>
  <c r="CW444" i="1"/>
  <c r="CX444" i="1"/>
  <c r="CY444" i="1"/>
  <c r="CZ444" i="1"/>
  <c r="DA444" i="1"/>
  <c r="DB444" i="1"/>
  <c r="DC444" i="1"/>
  <c r="CT445" i="1"/>
  <c r="CU445" i="1"/>
  <c r="CV445" i="1"/>
  <c r="CW445" i="1"/>
  <c r="CX445" i="1"/>
  <c r="CY445" i="1"/>
  <c r="CZ445" i="1"/>
  <c r="DA445" i="1"/>
  <c r="DB445" i="1"/>
  <c r="DC445" i="1"/>
  <c r="CT446" i="1"/>
  <c r="CU446" i="1"/>
  <c r="CV446" i="1"/>
  <c r="CW446" i="1"/>
  <c r="CX446" i="1"/>
  <c r="CY446" i="1"/>
  <c r="CZ446" i="1"/>
  <c r="DA446" i="1"/>
  <c r="DB446" i="1"/>
  <c r="DC446" i="1"/>
  <c r="CT447" i="1"/>
  <c r="CU447" i="1"/>
  <c r="CV447" i="1"/>
  <c r="CW447" i="1"/>
  <c r="CX447" i="1"/>
  <c r="CY447" i="1"/>
  <c r="CZ447" i="1"/>
  <c r="DA447" i="1"/>
  <c r="DB447" i="1"/>
  <c r="DC447" i="1"/>
  <c r="CT448" i="1"/>
  <c r="CU448" i="1"/>
  <c r="CV448" i="1"/>
  <c r="CW448" i="1"/>
  <c r="CX448" i="1"/>
  <c r="CY448" i="1"/>
  <c r="CZ448" i="1"/>
  <c r="DA448" i="1"/>
  <c r="DB448" i="1"/>
  <c r="DC448" i="1"/>
  <c r="CT449" i="1"/>
  <c r="CU449" i="1"/>
  <c r="CV449" i="1"/>
  <c r="CW449" i="1"/>
  <c r="CX449" i="1"/>
  <c r="CY449" i="1"/>
  <c r="CZ449" i="1"/>
  <c r="DA449" i="1"/>
  <c r="DB449" i="1"/>
  <c r="DC449" i="1"/>
  <c r="CT450" i="1"/>
  <c r="CU450" i="1"/>
  <c r="CV450" i="1"/>
  <c r="CW450" i="1"/>
  <c r="CX450" i="1"/>
  <c r="CY450" i="1"/>
  <c r="CZ450" i="1"/>
  <c r="DA450" i="1"/>
  <c r="DB450" i="1"/>
  <c r="DC450" i="1"/>
  <c r="CT451" i="1"/>
  <c r="CU451" i="1"/>
  <c r="CV451" i="1"/>
  <c r="CW451" i="1"/>
  <c r="CX451" i="1"/>
  <c r="CY451" i="1"/>
  <c r="CZ451" i="1"/>
  <c r="DA451" i="1"/>
  <c r="DB451" i="1"/>
  <c r="DC451" i="1"/>
  <c r="CT452" i="1"/>
  <c r="CU452" i="1"/>
  <c r="CV452" i="1"/>
  <c r="CW452" i="1"/>
  <c r="CX452" i="1"/>
  <c r="CY452" i="1"/>
  <c r="CZ452" i="1"/>
  <c r="DA452" i="1"/>
  <c r="DB452" i="1"/>
  <c r="DC452" i="1"/>
  <c r="CT453" i="1"/>
  <c r="CU453" i="1"/>
  <c r="CV453" i="1"/>
  <c r="CW453" i="1"/>
  <c r="CX453" i="1"/>
  <c r="CY453" i="1"/>
  <c r="CZ453" i="1"/>
  <c r="DA453" i="1"/>
  <c r="DB453" i="1"/>
  <c r="DC453" i="1"/>
  <c r="CT454" i="1"/>
  <c r="CU454" i="1"/>
  <c r="CV454" i="1"/>
  <c r="CW454" i="1"/>
  <c r="CX454" i="1"/>
  <c r="CY454" i="1"/>
  <c r="CZ454" i="1"/>
  <c r="DA454" i="1"/>
  <c r="DB454" i="1"/>
  <c r="DC454" i="1"/>
  <c r="CT455" i="1"/>
  <c r="CU455" i="1"/>
  <c r="CV455" i="1"/>
  <c r="CW455" i="1"/>
  <c r="CX455" i="1"/>
  <c r="CY455" i="1"/>
  <c r="CZ455" i="1"/>
  <c r="DA455" i="1"/>
  <c r="DB455" i="1"/>
  <c r="DC455" i="1"/>
  <c r="CT456" i="1"/>
  <c r="CU456" i="1"/>
  <c r="CV456" i="1"/>
  <c r="CW456" i="1"/>
  <c r="CX456" i="1"/>
  <c r="CY456" i="1"/>
  <c r="CZ456" i="1"/>
  <c r="DA456" i="1"/>
  <c r="DB456" i="1"/>
  <c r="DC456" i="1"/>
  <c r="CT457" i="1"/>
  <c r="CU457" i="1"/>
  <c r="CV457" i="1"/>
  <c r="CW457" i="1"/>
  <c r="CX457" i="1"/>
  <c r="CY457" i="1"/>
  <c r="CZ457" i="1"/>
  <c r="DA457" i="1"/>
  <c r="DB457" i="1"/>
  <c r="DC457" i="1"/>
  <c r="CT458" i="1"/>
  <c r="CU458" i="1"/>
  <c r="CV458" i="1"/>
  <c r="CW458" i="1"/>
  <c r="CX458" i="1"/>
  <c r="CY458" i="1"/>
  <c r="CZ458" i="1"/>
  <c r="DA458" i="1"/>
  <c r="DB458" i="1"/>
  <c r="DC458" i="1"/>
  <c r="CT459" i="1"/>
  <c r="CU459" i="1"/>
  <c r="CV459" i="1"/>
  <c r="CW459" i="1"/>
  <c r="CX459" i="1"/>
  <c r="CY459" i="1"/>
  <c r="CZ459" i="1"/>
  <c r="DA459" i="1"/>
  <c r="DB459" i="1"/>
  <c r="DC459" i="1"/>
  <c r="CT460" i="1"/>
  <c r="CU460" i="1"/>
  <c r="CV460" i="1"/>
  <c r="CW460" i="1"/>
  <c r="CX460" i="1"/>
  <c r="CY460" i="1"/>
  <c r="CZ460" i="1"/>
  <c r="DA460" i="1"/>
  <c r="DB460" i="1"/>
  <c r="DC460" i="1"/>
  <c r="CT461" i="1"/>
  <c r="CU461" i="1"/>
  <c r="CV461" i="1"/>
  <c r="CW461" i="1"/>
  <c r="CX461" i="1"/>
  <c r="CY461" i="1"/>
  <c r="CZ461" i="1"/>
  <c r="DA461" i="1"/>
  <c r="DB461" i="1"/>
  <c r="DC461" i="1"/>
  <c r="CT462" i="1"/>
  <c r="CU462" i="1"/>
  <c r="CV462" i="1"/>
  <c r="CW462" i="1"/>
  <c r="CX462" i="1"/>
  <c r="CY462" i="1"/>
  <c r="CZ462" i="1"/>
  <c r="DA462" i="1"/>
  <c r="DB462" i="1"/>
  <c r="DC462" i="1"/>
  <c r="CT463" i="1"/>
  <c r="CU463" i="1"/>
  <c r="CV463" i="1"/>
  <c r="CW463" i="1"/>
  <c r="CX463" i="1"/>
  <c r="CY463" i="1"/>
  <c r="CZ463" i="1"/>
  <c r="DA463" i="1"/>
  <c r="DB463" i="1"/>
  <c r="DC463" i="1"/>
  <c r="CT464" i="1"/>
  <c r="CU464" i="1"/>
  <c r="CV464" i="1"/>
  <c r="CW464" i="1"/>
  <c r="CX464" i="1"/>
  <c r="CY464" i="1"/>
  <c r="CZ464" i="1"/>
  <c r="DA464" i="1"/>
  <c r="DB464" i="1"/>
  <c r="DC464" i="1"/>
  <c r="CT465" i="1"/>
  <c r="CU465" i="1"/>
  <c r="CV465" i="1"/>
  <c r="CW465" i="1"/>
  <c r="CX465" i="1"/>
  <c r="CY465" i="1"/>
  <c r="CZ465" i="1"/>
  <c r="DA465" i="1"/>
  <c r="DB465" i="1"/>
  <c r="DC465" i="1"/>
  <c r="CT466" i="1"/>
  <c r="CU466" i="1"/>
  <c r="CV466" i="1"/>
  <c r="CW466" i="1"/>
  <c r="CX466" i="1"/>
  <c r="CY466" i="1"/>
  <c r="CZ466" i="1"/>
  <c r="DA466" i="1"/>
  <c r="DB466" i="1"/>
  <c r="DC466" i="1"/>
  <c r="CT467" i="1"/>
  <c r="CU467" i="1"/>
  <c r="CV467" i="1"/>
  <c r="CW467" i="1"/>
  <c r="CX467" i="1"/>
  <c r="CY467" i="1"/>
  <c r="CZ467" i="1"/>
  <c r="DA467" i="1"/>
  <c r="DB467" i="1"/>
  <c r="DC467" i="1"/>
  <c r="CT468" i="1"/>
  <c r="CU468" i="1"/>
  <c r="CV468" i="1"/>
  <c r="CW468" i="1"/>
  <c r="CX468" i="1"/>
  <c r="CY468" i="1"/>
  <c r="CZ468" i="1"/>
  <c r="DA468" i="1"/>
  <c r="DB468" i="1"/>
  <c r="DC468" i="1"/>
  <c r="CT469" i="1"/>
  <c r="CU469" i="1"/>
  <c r="CV469" i="1"/>
  <c r="CW469" i="1"/>
  <c r="CX469" i="1"/>
  <c r="CY469" i="1"/>
  <c r="CZ469" i="1"/>
  <c r="DA469" i="1"/>
  <c r="DB469" i="1"/>
  <c r="DC469" i="1"/>
  <c r="CT470" i="1"/>
  <c r="CU470" i="1"/>
  <c r="CV470" i="1"/>
  <c r="CW470" i="1"/>
  <c r="CX470" i="1"/>
  <c r="CY470" i="1"/>
  <c r="CZ470" i="1"/>
  <c r="DA470" i="1"/>
  <c r="DB470" i="1"/>
  <c r="DC470" i="1"/>
  <c r="CT471" i="1"/>
  <c r="CU471" i="1"/>
  <c r="CV471" i="1"/>
  <c r="CW471" i="1"/>
  <c r="CX471" i="1"/>
  <c r="CY471" i="1"/>
  <c r="CZ471" i="1"/>
  <c r="DA471" i="1"/>
  <c r="DB471" i="1"/>
  <c r="DC471" i="1"/>
  <c r="CT472" i="1"/>
  <c r="CU472" i="1"/>
  <c r="CV472" i="1"/>
  <c r="CW472" i="1"/>
  <c r="CX472" i="1"/>
  <c r="CY472" i="1"/>
  <c r="CZ472" i="1"/>
  <c r="DA472" i="1"/>
  <c r="DB472" i="1"/>
  <c r="DC472" i="1"/>
  <c r="CT473" i="1"/>
  <c r="CU473" i="1"/>
  <c r="CV473" i="1"/>
  <c r="CW473" i="1"/>
  <c r="CX473" i="1"/>
  <c r="CY473" i="1"/>
  <c r="CZ473" i="1"/>
  <c r="DA473" i="1"/>
  <c r="DB473" i="1"/>
  <c r="DC473" i="1"/>
  <c r="CT474" i="1"/>
  <c r="CU474" i="1"/>
  <c r="CV474" i="1"/>
  <c r="CW474" i="1"/>
  <c r="CX474" i="1"/>
  <c r="CY474" i="1"/>
  <c r="CZ474" i="1"/>
  <c r="DA474" i="1"/>
  <c r="DB474" i="1"/>
  <c r="DC474" i="1"/>
  <c r="CT475" i="1"/>
  <c r="CU475" i="1"/>
  <c r="CV475" i="1"/>
  <c r="CW475" i="1"/>
  <c r="CX475" i="1"/>
  <c r="CY475" i="1"/>
  <c r="CZ475" i="1"/>
  <c r="DA475" i="1"/>
  <c r="DB475" i="1"/>
  <c r="DC475" i="1"/>
  <c r="CT476" i="1"/>
  <c r="CU476" i="1"/>
  <c r="CV476" i="1"/>
  <c r="CW476" i="1"/>
  <c r="CX476" i="1"/>
  <c r="CY476" i="1"/>
  <c r="CZ476" i="1"/>
  <c r="DA476" i="1"/>
  <c r="DB476" i="1"/>
  <c r="DC476" i="1"/>
  <c r="CT477" i="1"/>
  <c r="CU477" i="1"/>
  <c r="CV477" i="1"/>
  <c r="CW477" i="1"/>
  <c r="CX477" i="1"/>
  <c r="CY477" i="1"/>
  <c r="CZ477" i="1"/>
  <c r="DA477" i="1"/>
  <c r="DB477" i="1"/>
  <c r="DC477" i="1"/>
  <c r="CT478" i="1"/>
  <c r="CU478" i="1"/>
  <c r="CV478" i="1"/>
  <c r="CW478" i="1"/>
  <c r="CX478" i="1"/>
  <c r="CY478" i="1"/>
  <c r="CZ478" i="1"/>
  <c r="DA478" i="1"/>
  <c r="DB478" i="1"/>
  <c r="DC478" i="1"/>
  <c r="CT479" i="1"/>
  <c r="CU479" i="1"/>
  <c r="CV479" i="1"/>
  <c r="CW479" i="1"/>
  <c r="CX479" i="1"/>
  <c r="CY479" i="1"/>
  <c r="CZ479" i="1"/>
  <c r="DA479" i="1"/>
  <c r="DB479" i="1"/>
  <c r="DC479" i="1"/>
  <c r="CT480" i="1"/>
  <c r="CU480" i="1"/>
  <c r="CV480" i="1"/>
  <c r="CW480" i="1"/>
  <c r="CX480" i="1"/>
  <c r="CY480" i="1"/>
  <c r="CZ480" i="1"/>
  <c r="DA480" i="1"/>
  <c r="DB480" i="1"/>
  <c r="DC480" i="1"/>
  <c r="CT481" i="1"/>
  <c r="CU481" i="1"/>
  <c r="CV481" i="1"/>
  <c r="CW481" i="1"/>
  <c r="CX481" i="1"/>
  <c r="CY481" i="1"/>
  <c r="CZ481" i="1"/>
  <c r="DA481" i="1"/>
  <c r="DB481" i="1"/>
  <c r="DC481" i="1"/>
  <c r="CT482" i="1"/>
  <c r="CU482" i="1"/>
  <c r="CV482" i="1"/>
  <c r="CW482" i="1"/>
  <c r="CX482" i="1"/>
  <c r="CY482" i="1"/>
  <c r="CZ482" i="1"/>
  <c r="DA482" i="1"/>
  <c r="DB482" i="1"/>
  <c r="DC482" i="1"/>
  <c r="CT483" i="1"/>
  <c r="CU483" i="1"/>
  <c r="CV483" i="1"/>
  <c r="CW483" i="1"/>
  <c r="CX483" i="1"/>
  <c r="CY483" i="1"/>
  <c r="CZ483" i="1"/>
  <c r="DA483" i="1"/>
  <c r="DB483" i="1"/>
  <c r="DC483" i="1"/>
  <c r="CT484" i="1"/>
  <c r="CU484" i="1"/>
  <c r="CV484" i="1"/>
  <c r="CW484" i="1"/>
  <c r="CX484" i="1"/>
  <c r="CY484" i="1"/>
  <c r="CZ484" i="1"/>
  <c r="DA484" i="1"/>
  <c r="DB484" i="1"/>
  <c r="DC484" i="1"/>
  <c r="CT485" i="1"/>
  <c r="CU485" i="1"/>
  <c r="CV485" i="1"/>
  <c r="CW485" i="1"/>
  <c r="CX485" i="1"/>
  <c r="CY485" i="1"/>
  <c r="CZ485" i="1"/>
  <c r="DA485" i="1"/>
  <c r="DB485" i="1"/>
  <c r="DC485" i="1"/>
  <c r="CT486" i="1"/>
  <c r="CU486" i="1"/>
  <c r="CV486" i="1"/>
  <c r="CW486" i="1"/>
  <c r="CX486" i="1"/>
  <c r="CY486" i="1"/>
  <c r="CZ486" i="1"/>
  <c r="DA486" i="1"/>
  <c r="DB486" i="1"/>
  <c r="DC486" i="1"/>
  <c r="CT487" i="1"/>
  <c r="CU487" i="1"/>
  <c r="CV487" i="1"/>
  <c r="CW487" i="1"/>
  <c r="CX487" i="1"/>
  <c r="CY487" i="1"/>
  <c r="CZ487" i="1"/>
  <c r="DA487" i="1"/>
  <c r="DB487" i="1"/>
  <c r="DC487" i="1"/>
  <c r="CT488" i="1"/>
  <c r="CU488" i="1"/>
  <c r="CV488" i="1"/>
  <c r="CW488" i="1"/>
  <c r="CX488" i="1"/>
  <c r="CY488" i="1"/>
  <c r="CZ488" i="1"/>
  <c r="DA488" i="1"/>
  <c r="DB488" i="1"/>
  <c r="DC488" i="1"/>
  <c r="CT489" i="1"/>
  <c r="CU489" i="1"/>
  <c r="CV489" i="1"/>
  <c r="CW489" i="1"/>
  <c r="CX489" i="1"/>
  <c r="CY489" i="1"/>
  <c r="CZ489" i="1"/>
  <c r="DA489" i="1"/>
  <c r="DB489" i="1"/>
  <c r="DC489" i="1"/>
  <c r="CT490" i="1"/>
  <c r="CU490" i="1"/>
  <c r="CV490" i="1"/>
  <c r="CW490" i="1"/>
  <c r="CX490" i="1"/>
  <c r="CY490" i="1"/>
  <c r="CZ490" i="1"/>
  <c r="DA490" i="1"/>
  <c r="DB490" i="1"/>
  <c r="DC490" i="1"/>
  <c r="CT491" i="1"/>
  <c r="CU491" i="1"/>
  <c r="CV491" i="1"/>
  <c r="CW491" i="1"/>
  <c r="CX491" i="1"/>
  <c r="CY491" i="1"/>
  <c r="CZ491" i="1"/>
  <c r="DA491" i="1"/>
  <c r="DB491" i="1"/>
  <c r="DC491" i="1"/>
  <c r="CT492" i="1"/>
  <c r="CU492" i="1"/>
  <c r="CV492" i="1"/>
  <c r="CW492" i="1"/>
  <c r="CX492" i="1"/>
  <c r="CY492" i="1"/>
  <c r="CZ492" i="1"/>
  <c r="DA492" i="1"/>
  <c r="DB492" i="1"/>
  <c r="DC492" i="1"/>
  <c r="CT493" i="1"/>
  <c r="CU493" i="1"/>
  <c r="CV493" i="1"/>
  <c r="CW493" i="1"/>
  <c r="CX493" i="1"/>
  <c r="CY493" i="1"/>
  <c r="CZ493" i="1"/>
  <c r="DA493" i="1"/>
  <c r="DB493" i="1"/>
  <c r="DC493" i="1"/>
  <c r="CT494" i="1"/>
  <c r="CU494" i="1"/>
  <c r="CV494" i="1"/>
  <c r="CW494" i="1"/>
  <c r="CX494" i="1"/>
  <c r="CY494" i="1"/>
  <c r="CZ494" i="1"/>
  <c r="DA494" i="1"/>
  <c r="DB494" i="1"/>
  <c r="DC494" i="1"/>
  <c r="CT495" i="1"/>
  <c r="CU495" i="1"/>
  <c r="CV495" i="1"/>
  <c r="CW495" i="1"/>
  <c r="CX495" i="1"/>
  <c r="CY495" i="1"/>
  <c r="CZ495" i="1"/>
  <c r="DA495" i="1"/>
  <c r="DB495" i="1"/>
  <c r="DC495" i="1"/>
  <c r="CT496" i="1"/>
  <c r="CU496" i="1"/>
  <c r="CV496" i="1"/>
  <c r="CW496" i="1"/>
  <c r="CX496" i="1"/>
  <c r="CY496" i="1"/>
  <c r="CZ496" i="1"/>
  <c r="DA496" i="1"/>
  <c r="DB496" i="1"/>
  <c r="DC496" i="1"/>
  <c r="CT497" i="1"/>
  <c r="CU497" i="1"/>
  <c r="CV497" i="1"/>
  <c r="CW497" i="1"/>
  <c r="CX497" i="1"/>
  <c r="CY497" i="1"/>
  <c r="CZ497" i="1"/>
  <c r="DA497" i="1"/>
  <c r="DB497" i="1"/>
  <c r="DC497" i="1"/>
  <c r="CT498" i="1"/>
  <c r="CU498" i="1"/>
  <c r="CV498" i="1"/>
  <c r="CW498" i="1"/>
  <c r="CX498" i="1"/>
  <c r="CY498" i="1"/>
  <c r="CZ498" i="1"/>
  <c r="DA498" i="1"/>
  <c r="DB498" i="1"/>
  <c r="DC498" i="1"/>
  <c r="CT499" i="1"/>
  <c r="CU499" i="1"/>
  <c r="CV499" i="1"/>
  <c r="CW499" i="1"/>
  <c r="CX499" i="1"/>
  <c r="CY499" i="1"/>
  <c r="CZ499" i="1"/>
  <c r="DA499" i="1"/>
  <c r="DB499" i="1"/>
  <c r="DC499" i="1"/>
  <c r="CT500" i="1"/>
  <c r="CU500" i="1"/>
  <c r="CV500" i="1"/>
  <c r="CW500" i="1"/>
  <c r="CX500" i="1"/>
  <c r="CY500" i="1"/>
  <c r="CZ500" i="1"/>
  <c r="DA500" i="1"/>
  <c r="DB500" i="1"/>
  <c r="DC500" i="1"/>
  <c r="CT501" i="1"/>
  <c r="CU501" i="1"/>
  <c r="CV501" i="1"/>
  <c r="CW501" i="1"/>
  <c r="CX501" i="1"/>
  <c r="CY501" i="1"/>
  <c r="CZ501" i="1"/>
  <c r="DA501" i="1"/>
  <c r="DB501" i="1"/>
  <c r="DC501" i="1"/>
  <c r="CT502" i="1"/>
  <c r="CU502" i="1"/>
  <c r="CV502" i="1"/>
  <c r="CW502" i="1"/>
  <c r="CX502" i="1"/>
  <c r="CY502" i="1"/>
  <c r="CZ502" i="1"/>
  <c r="DA502" i="1"/>
  <c r="DB502" i="1"/>
  <c r="DC502" i="1"/>
  <c r="CT503" i="1"/>
  <c r="CU503" i="1"/>
  <c r="CV503" i="1"/>
  <c r="CW503" i="1"/>
  <c r="CX503" i="1"/>
  <c r="CY503" i="1"/>
  <c r="CZ503" i="1"/>
  <c r="DA503" i="1"/>
  <c r="DB503" i="1"/>
  <c r="DC503" i="1"/>
  <c r="CT504" i="1"/>
  <c r="CU504" i="1"/>
  <c r="CV504" i="1"/>
  <c r="CW504" i="1"/>
  <c r="CX504" i="1"/>
  <c r="CY504" i="1"/>
  <c r="CZ504" i="1"/>
  <c r="DA504" i="1"/>
  <c r="DB504" i="1"/>
  <c r="DC504" i="1"/>
  <c r="CT505" i="1"/>
  <c r="CU505" i="1"/>
  <c r="CV505" i="1"/>
  <c r="CW505" i="1"/>
  <c r="CX505" i="1"/>
  <c r="CY505" i="1"/>
  <c r="CZ505" i="1"/>
  <c r="DA505" i="1"/>
  <c r="DB505" i="1"/>
  <c r="DC505" i="1"/>
  <c r="CT506" i="1"/>
  <c r="CU506" i="1"/>
  <c r="CV506" i="1"/>
  <c r="CW506" i="1"/>
  <c r="CX506" i="1"/>
  <c r="CY506" i="1"/>
  <c r="CZ506" i="1"/>
  <c r="DA506" i="1"/>
  <c r="DB506" i="1"/>
  <c r="DC506" i="1"/>
  <c r="CT507" i="1"/>
  <c r="CU507" i="1"/>
  <c r="CV507" i="1"/>
  <c r="CW507" i="1"/>
  <c r="CX507" i="1"/>
  <c r="CY507" i="1"/>
  <c r="CZ507" i="1"/>
  <c r="DA507" i="1"/>
  <c r="DB507" i="1"/>
  <c r="DC507" i="1"/>
  <c r="CT508" i="1"/>
  <c r="CU508" i="1"/>
  <c r="CV508" i="1"/>
  <c r="CW508" i="1"/>
  <c r="CX508" i="1"/>
  <c r="CY508" i="1"/>
  <c r="CZ508" i="1"/>
  <c r="DA508" i="1"/>
  <c r="DB508" i="1"/>
  <c r="DC508" i="1"/>
  <c r="CT509" i="1"/>
  <c r="CU509" i="1"/>
  <c r="CV509" i="1"/>
  <c r="CW509" i="1"/>
  <c r="CX509" i="1"/>
  <c r="CY509" i="1"/>
  <c r="CZ509" i="1"/>
  <c r="DA509" i="1"/>
  <c r="DB509" i="1"/>
  <c r="DC509" i="1"/>
  <c r="CT510" i="1"/>
  <c r="CU510" i="1"/>
  <c r="CV510" i="1"/>
  <c r="CW510" i="1"/>
  <c r="CX510" i="1"/>
  <c r="CY510" i="1"/>
  <c r="CZ510" i="1"/>
  <c r="DA510" i="1"/>
  <c r="DB510" i="1"/>
  <c r="DC510" i="1"/>
  <c r="CT511" i="1"/>
  <c r="CU511" i="1"/>
  <c r="CV511" i="1"/>
  <c r="CW511" i="1"/>
  <c r="CX511" i="1"/>
  <c r="CY511" i="1"/>
  <c r="CZ511" i="1"/>
  <c r="DA511" i="1"/>
  <c r="DB511" i="1"/>
  <c r="DC511" i="1"/>
  <c r="CT512" i="1"/>
  <c r="CU512" i="1"/>
  <c r="CV512" i="1"/>
  <c r="CW512" i="1"/>
  <c r="CX512" i="1"/>
  <c r="CY512" i="1"/>
  <c r="CZ512" i="1"/>
  <c r="DA512" i="1"/>
  <c r="DB512" i="1"/>
  <c r="DC512" i="1"/>
  <c r="CT513" i="1"/>
  <c r="CU513" i="1"/>
  <c r="CV513" i="1"/>
  <c r="CW513" i="1"/>
  <c r="CX513" i="1"/>
  <c r="CY513" i="1"/>
  <c r="CZ513" i="1"/>
  <c r="DA513" i="1"/>
  <c r="DB513" i="1"/>
  <c r="DC513" i="1"/>
  <c r="CT514" i="1"/>
  <c r="CU514" i="1"/>
  <c r="CV514" i="1"/>
  <c r="CW514" i="1"/>
  <c r="CX514" i="1"/>
  <c r="CY514" i="1"/>
  <c r="CZ514" i="1"/>
  <c r="DA514" i="1"/>
  <c r="DB514" i="1"/>
  <c r="DC514" i="1"/>
  <c r="CT515" i="1"/>
  <c r="CU515" i="1"/>
  <c r="CV515" i="1"/>
  <c r="CW515" i="1"/>
  <c r="CX515" i="1"/>
  <c r="CY515" i="1"/>
  <c r="CZ515" i="1"/>
  <c r="DA515" i="1"/>
  <c r="DB515" i="1"/>
  <c r="DC515" i="1"/>
  <c r="CT516" i="1"/>
  <c r="CU516" i="1"/>
  <c r="CV516" i="1"/>
  <c r="CW516" i="1"/>
  <c r="CX516" i="1"/>
  <c r="CY516" i="1"/>
  <c r="CZ516" i="1"/>
  <c r="DA516" i="1"/>
  <c r="DB516" i="1"/>
  <c r="DC516" i="1"/>
  <c r="CT517" i="1"/>
  <c r="CU517" i="1"/>
  <c r="CV517" i="1"/>
  <c r="CW517" i="1"/>
  <c r="CX517" i="1"/>
  <c r="CY517" i="1"/>
  <c r="CZ517" i="1"/>
  <c r="DA517" i="1"/>
  <c r="DB517" i="1"/>
  <c r="DC517" i="1"/>
  <c r="CT518" i="1"/>
  <c r="CU518" i="1"/>
  <c r="CV518" i="1"/>
  <c r="CW518" i="1"/>
  <c r="CX518" i="1"/>
  <c r="CY518" i="1"/>
  <c r="CZ518" i="1"/>
  <c r="DA518" i="1"/>
  <c r="DB518" i="1"/>
  <c r="DC518" i="1"/>
  <c r="CT519" i="1"/>
  <c r="CU519" i="1"/>
  <c r="CV519" i="1"/>
  <c r="CW519" i="1"/>
  <c r="CX519" i="1"/>
  <c r="CY519" i="1"/>
  <c r="CZ519" i="1"/>
  <c r="DA519" i="1"/>
  <c r="DB519" i="1"/>
  <c r="DC519" i="1"/>
  <c r="CT520" i="1"/>
  <c r="CU520" i="1"/>
  <c r="CV520" i="1"/>
  <c r="CW520" i="1"/>
  <c r="CX520" i="1"/>
  <c r="CY520" i="1"/>
  <c r="CZ520" i="1"/>
  <c r="DA520" i="1"/>
  <c r="DB520" i="1"/>
  <c r="DC520" i="1"/>
  <c r="CT521" i="1"/>
  <c r="CU521" i="1"/>
  <c r="CV521" i="1"/>
  <c r="CW521" i="1"/>
  <c r="CX521" i="1"/>
  <c r="CY521" i="1"/>
  <c r="CZ521" i="1"/>
  <c r="DA521" i="1"/>
  <c r="DB521" i="1"/>
  <c r="DC521" i="1"/>
  <c r="CT522" i="1"/>
  <c r="CU522" i="1"/>
  <c r="CV522" i="1"/>
  <c r="CW522" i="1"/>
  <c r="CX522" i="1"/>
  <c r="CY522" i="1"/>
  <c r="CZ522" i="1"/>
  <c r="DA522" i="1"/>
  <c r="DB522" i="1"/>
  <c r="DC522" i="1"/>
  <c r="CT523" i="1"/>
  <c r="CU523" i="1"/>
  <c r="CV523" i="1"/>
  <c r="CW523" i="1"/>
  <c r="CX523" i="1"/>
  <c r="CY523" i="1"/>
  <c r="CZ523" i="1"/>
  <c r="DA523" i="1"/>
  <c r="DB523" i="1"/>
  <c r="DC523" i="1"/>
  <c r="CT524" i="1"/>
  <c r="CU524" i="1"/>
  <c r="CV524" i="1"/>
  <c r="CW524" i="1"/>
  <c r="CX524" i="1"/>
  <c r="CY524" i="1"/>
  <c r="CZ524" i="1"/>
  <c r="DA524" i="1"/>
  <c r="DB524" i="1"/>
  <c r="DC524" i="1"/>
  <c r="CT525" i="1"/>
  <c r="CU525" i="1"/>
  <c r="CV525" i="1"/>
  <c r="CW525" i="1"/>
  <c r="CX525" i="1"/>
  <c r="CY525" i="1"/>
  <c r="CZ525" i="1"/>
  <c r="DA525" i="1"/>
  <c r="DB525" i="1"/>
  <c r="DC525" i="1"/>
  <c r="CT526" i="1"/>
  <c r="CU526" i="1"/>
  <c r="CV526" i="1"/>
  <c r="CW526" i="1"/>
  <c r="CX526" i="1"/>
  <c r="CY526" i="1"/>
  <c r="CZ526" i="1"/>
  <c r="DA526" i="1"/>
  <c r="DB526" i="1"/>
  <c r="DC526" i="1"/>
  <c r="CT527" i="1"/>
  <c r="CU527" i="1"/>
  <c r="CV527" i="1"/>
  <c r="CW527" i="1"/>
  <c r="CX527" i="1"/>
  <c r="CY527" i="1"/>
  <c r="CZ527" i="1"/>
  <c r="DA527" i="1"/>
  <c r="DB527" i="1"/>
  <c r="DC527" i="1"/>
  <c r="CT528" i="1"/>
  <c r="CU528" i="1"/>
  <c r="CV528" i="1"/>
  <c r="CW528" i="1"/>
  <c r="CX528" i="1"/>
  <c r="CY528" i="1"/>
  <c r="CZ528" i="1"/>
  <c r="DA528" i="1"/>
  <c r="DB528" i="1"/>
  <c r="DC528" i="1"/>
  <c r="CT529" i="1"/>
  <c r="CU529" i="1"/>
  <c r="CV529" i="1"/>
  <c r="CW529" i="1"/>
  <c r="CX529" i="1"/>
  <c r="CY529" i="1"/>
  <c r="CZ529" i="1"/>
  <c r="DA529" i="1"/>
  <c r="DB529" i="1"/>
  <c r="DC529" i="1"/>
  <c r="CT530" i="1"/>
  <c r="CU530" i="1"/>
  <c r="CV530" i="1"/>
  <c r="CW530" i="1"/>
  <c r="CX530" i="1"/>
  <c r="CY530" i="1"/>
  <c r="CZ530" i="1"/>
  <c r="DA530" i="1"/>
  <c r="DB530" i="1"/>
  <c r="DC530" i="1"/>
  <c r="CT531" i="1"/>
  <c r="CU531" i="1"/>
  <c r="CV531" i="1"/>
  <c r="CW531" i="1"/>
  <c r="CX531" i="1"/>
  <c r="CY531" i="1"/>
  <c r="CZ531" i="1"/>
  <c r="DA531" i="1"/>
  <c r="DB531" i="1"/>
  <c r="DC531" i="1"/>
  <c r="CT532" i="1"/>
  <c r="CU532" i="1"/>
  <c r="CV532" i="1"/>
  <c r="CW532" i="1"/>
  <c r="CX532" i="1"/>
  <c r="CY532" i="1"/>
  <c r="CZ532" i="1"/>
  <c r="DA532" i="1"/>
  <c r="DB532" i="1"/>
  <c r="DC532" i="1"/>
  <c r="CT533" i="1"/>
  <c r="CU533" i="1"/>
  <c r="CV533" i="1"/>
  <c r="CW533" i="1"/>
  <c r="CX533" i="1"/>
  <c r="CY533" i="1"/>
  <c r="CZ533" i="1"/>
  <c r="DA533" i="1"/>
  <c r="DB533" i="1"/>
  <c r="DC533" i="1"/>
  <c r="CT534" i="1"/>
  <c r="CU534" i="1"/>
  <c r="CV534" i="1"/>
  <c r="CW534" i="1"/>
  <c r="CX534" i="1"/>
  <c r="CY534" i="1"/>
  <c r="CZ534" i="1"/>
  <c r="DA534" i="1"/>
  <c r="DB534" i="1"/>
  <c r="DC534" i="1"/>
  <c r="CT535" i="1"/>
  <c r="CU535" i="1"/>
  <c r="CV535" i="1"/>
  <c r="CW535" i="1"/>
  <c r="CX535" i="1"/>
  <c r="CY535" i="1"/>
  <c r="CZ535" i="1"/>
  <c r="DA535" i="1"/>
  <c r="DB535" i="1"/>
  <c r="DC535" i="1"/>
  <c r="CT536" i="1"/>
  <c r="CU536" i="1"/>
  <c r="CV536" i="1"/>
  <c r="CW536" i="1"/>
  <c r="CX536" i="1"/>
  <c r="CY536" i="1"/>
  <c r="CZ536" i="1"/>
  <c r="DA536" i="1"/>
  <c r="DB536" i="1"/>
  <c r="DC536" i="1"/>
  <c r="CT537" i="1"/>
  <c r="CU537" i="1"/>
  <c r="CV537" i="1"/>
  <c r="CW537" i="1"/>
  <c r="CX537" i="1"/>
  <c r="CY537" i="1"/>
  <c r="CZ537" i="1"/>
  <c r="DA537" i="1"/>
  <c r="DB537" i="1"/>
  <c r="DC537" i="1"/>
  <c r="CT538" i="1"/>
  <c r="CU538" i="1"/>
  <c r="CV538" i="1"/>
  <c r="CW538" i="1"/>
  <c r="CX538" i="1"/>
  <c r="CY538" i="1"/>
  <c r="CZ538" i="1"/>
  <c r="DA538" i="1"/>
  <c r="DB538" i="1"/>
  <c r="DC538" i="1"/>
  <c r="CT539" i="1"/>
  <c r="CU539" i="1"/>
  <c r="CV539" i="1"/>
  <c r="CW539" i="1"/>
  <c r="CX539" i="1"/>
  <c r="CY539" i="1"/>
  <c r="CZ539" i="1"/>
  <c r="DA539" i="1"/>
  <c r="DB539" i="1"/>
  <c r="DC539" i="1"/>
  <c r="CT540" i="1"/>
  <c r="CU540" i="1"/>
  <c r="CV540" i="1"/>
  <c r="CW540" i="1"/>
  <c r="CX540" i="1"/>
  <c r="CY540" i="1"/>
  <c r="CZ540" i="1"/>
  <c r="DA540" i="1"/>
  <c r="DB540" i="1"/>
  <c r="DC540" i="1"/>
  <c r="CT541" i="1"/>
  <c r="CU541" i="1"/>
  <c r="CV541" i="1"/>
  <c r="CW541" i="1"/>
  <c r="CX541" i="1"/>
  <c r="CY541" i="1"/>
  <c r="CZ541" i="1"/>
  <c r="DA541" i="1"/>
  <c r="DB541" i="1"/>
  <c r="DC541" i="1"/>
  <c r="CT542" i="1"/>
  <c r="CU542" i="1"/>
  <c r="CV542" i="1"/>
  <c r="CW542" i="1"/>
  <c r="CX542" i="1"/>
  <c r="CY542" i="1"/>
  <c r="CZ542" i="1"/>
  <c r="DA542" i="1"/>
  <c r="DB542" i="1"/>
  <c r="DC542" i="1"/>
  <c r="CT543" i="1"/>
  <c r="CU543" i="1"/>
  <c r="CV543" i="1"/>
  <c r="CW543" i="1"/>
  <c r="CX543" i="1"/>
  <c r="CY543" i="1"/>
  <c r="CZ543" i="1"/>
  <c r="DA543" i="1"/>
  <c r="DB543" i="1"/>
  <c r="DC543" i="1"/>
  <c r="CT544" i="1"/>
  <c r="CU544" i="1"/>
  <c r="CV544" i="1"/>
  <c r="CW544" i="1"/>
  <c r="CX544" i="1"/>
  <c r="CY544" i="1"/>
  <c r="CZ544" i="1"/>
  <c r="DA544" i="1"/>
  <c r="DB544" i="1"/>
  <c r="DC544" i="1"/>
  <c r="CT545" i="1"/>
  <c r="CU545" i="1"/>
  <c r="CV545" i="1"/>
  <c r="CW545" i="1"/>
  <c r="CX545" i="1"/>
  <c r="CY545" i="1"/>
  <c r="CZ545" i="1"/>
  <c r="DA545" i="1"/>
  <c r="DB545" i="1"/>
  <c r="DC545" i="1"/>
  <c r="CT546" i="1"/>
  <c r="CU546" i="1"/>
  <c r="CV546" i="1"/>
  <c r="CW546" i="1"/>
  <c r="CX546" i="1"/>
  <c r="CY546" i="1"/>
  <c r="CZ546" i="1"/>
  <c r="DA546" i="1"/>
  <c r="DB546" i="1"/>
  <c r="DC546" i="1"/>
  <c r="CT547" i="1"/>
  <c r="CU547" i="1"/>
  <c r="CV547" i="1"/>
  <c r="CW547" i="1"/>
  <c r="CX547" i="1"/>
  <c r="CY547" i="1"/>
  <c r="CZ547" i="1"/>
  <c r="DA547" i="1"/>
  <c r="DB547" i="1"/>
  <c r="DC547" i="1"/>
  <c r="CT548" i="1"/>
  <c r="CU548" i="1"/>
  <c r="CV548" i="1"/>
  <c r="CW548" i="1"/>
  <c r="CX548" i="1"/>
  <c r="CY548" i="1"/>
  <c r="CZ548" i="1"/>
  <c r="DA548" i="1"/>
  <c r="DB548" i="1"/>
  <c r="DC548" i="1"/>
  <c r="CT549" i="1"/>
  <c r="CU549" i="1"/>
  <c r="CV549" i="1"/>
  <c r="CW549" i="1"/>
  <c r="CX549" i="1"/>
  <c r="CY549" i="1"/>
  <c r="CZ549" i="1"/>
  <c r="DA549" i="1"/>
  <c r="DB549" i="1"/>
  <c r="DC549" i="1"/>
  <c r="CT550" i="1"/>
  <c r="CU550" i="1"/>
  <c r="CV550" i="1"/>
  <c r="CW550" i="1"/>
  <c r="CX550" i="1"/>
  <c r="CY550" i="1"/>
  <c r="CZ550" i="1"/>
  <c r="DA550" i="1"/>
  <c r="DB550" i="1"/>
  <c r="DC550" i="1"/>
  <c r="CT551" i="1"/>
  <c r="CU551" i="1"/>
  <c r="CV551" i="1"/>
  <c r="CW551" i="1"/>
  <c r="CX551" i="1"/>
  <c r="CY551" i="1"/>
  <c r="CZ551" i="1"/>
  <c r="DA551" i="1"/>
  <c r="DB551" i="1"/>
  <c r="DC551" i="1"/>
  <c r="CT552" i="1"/>
  <c r="CU552" i="1"/>
  <c r="CV552" i="1"/>
  <c r="CW552" i="1"/>
  <c r="CX552" i="1"/>
  <c r="CY552" i="1"/>
  <c r="CZ552" i="1"/>
  <c r="DA552" i="1"/>
  <c r="DB552" i="1"/>
  <c r="DC552" i="1"/>
  <c r="CT553" i="1"/>
  <c r="CU553" i="1"/>
  <c r="CV553" i="1"/>
  <c r="CW553" i="1"/>
  <c r="CX553" i="1"/>
  <c r="CY553" i="1"/>
  <c r="CZ553" i="1"/>
  <c r="DA553" i="1"/>
  <c r="DB553" i="1"/>
  <c r="DC553" i="1"/>
  <c r="CT554" i="1"/>
  <c r="CU554" i="1"/>
  <c r="CV554" i="1"/>
  <c r="CW554" i="1"/>
  <c r="CX554" i="1"/>
  <c r="CY554" i="1"/>
  <c r="CZ554" i="1"/>
  <c r="DA554" i="1"/>
  <c r="DB554" i="1"/>
  <c r="DC554" i="1"/>
  <c r="CT555" i="1"/>
  <c r="CU555" i="1"/>
  <c r="CV555" i="1"/>
  <c r="CW555" i="1"/>
  <c r="CX555" i="1"/>
  <c r="CY555" i="1"/>
  <c r="CZ555" i="1"/>
  <c r="DA555" i="1"/>
  <c r="DB555" i="1"/>
  <c r="DC555" i="1"/>
  <c r="CT556" i="1"/>
  <c r="CU556" i="1"/>
  <c r="CV556" i="1"/>
  <c r="CW556" i="1"/>
  <c r="CX556" i="1"/>
  <c r="CY556" i="1"/>
  <c r="CZ556" i="1"/>
  <c r="DA556" i="1"/>
  <c r="DB556" i="1"/>
  <c r="DC556" i="1"/>
  <c r="CT557" i="1"/>
  <c r="CU557" i="1"/>
  <c r="CV557" i="1"/>
  <c r="CW557" i="1"/>
  <c r="CX557" i="1"/>
  <c r="CY557" i="1"/>
  <c r="CZ557" i="1"/>
  <c r="DA557" i="1"/>
  <c r="DB557" i="1"/>
  <c r="DC557" i="1"/>
  <c r="CT558" i="1"/>
  <c r="CU558" i="1"/>
  <c r="CV558" i="1"/>
  <c r="CW558" i="1"/>
  <c r="CX558" i="1"/>
  <c r="CY558" i="1"/>
  <c r="CZ558" i="1"/>
  <c r="DA558" i="1"/>
  <c r="DB558" i="1"/>
  <c r="DC558" i="1"/>
  <c r="CT559" i="1"/>
  <c r="CU559" i="1"/>
  <c r="CV559" i="1"/>
  <c r="CW559" i="1"/>
  <c r="CX559" i="1"/>
  <c r="CY559" i="1"/>
  <c r="CZ559" i="1"/>
  <c r="DA559" i="1"/>
  <c r="DB559" i="1"/>
  <c r="DC559" i="1"/>
  <c r="CT560" i="1"/>
  <c r="CU560" i="1"/>
  <c r="CV560" i="1"/>
  <c r="CW560" i="1"/>
  <c r="CX560" i="1"/>
  <c r="CY560" i="1"/>
  <c r="CZ560" i="1"/>
  <c r="DA560" i="1"/>
  <c r="DB560" i="1"/>
  <c r="DC560" i="1"/>
  <c r="CT561" i="1"/>
  <c r="CU561" i="1"/>
  <c r="CV561" i="1"/>
  <c r="CW561" i="1"/>
  <c r="CX561" i="1"/>
  <c r="CY561" i="1"/>
  <c r="CZ561" i="1"/>
  <c r="DA561" i="1"/>
  <c r="DB561" i="1"/>
  <c r="DC561" i="1"/>
  <c r="CT562" i="1"/>
  <c r="CU562" i="1"/>
  <c r="CV562" i="1"/>
  <c r="CW562" i="1"/>
  <c r="CX562" i="1"/>
  <c r="CY562" i="1"/>
  <c r="CZ562" i="1"/>
  <c r="DA562" i="1"/>
  <c r="DB562" i="1"/>
  <c r="DC562" i="1"/>
  <c r="CT563" i="1"/>
  <c r="CU563" i="1"/>
  <c r="CV563" i="1"/>
  <c r="CW563" i="1"/>
  <c r="CX563" i="1"/>
  <c r="CY563" i="1"/>
  <c r="CZ563" i="1"/>
  <c r="DA563" i="1"/>
  <c r="DB563" i="1"/>
  <c r="DC563" i="1"/>
  <c r="CT564" i="1"/>
  <c r="CU564" i="1"/>
  <c r="CV564" i="1"/>
  <c r="CW564" i="1"/>
  <c r="CX564" i="1"/>
  <c r="CY564" i="1"/>
  <c r="CZ564" i="1"/>
  <c r="DA564" i="1"/>
  <c r="DB564" i="1"/>
  <c r="DC564" i="1"/>
  <c r="CT565" i="1"/>
  <c r="CU565" i="1"/>
  <c r="CV565" i="1"/>
  <c r="CW565" i="1"/>
  <c r="CX565" i="1"/>
  <c r="CY565" i="1"/>
  <c r="CZ565" i="1"/>
  <c r="DA565" i="1"/>
  <c r="DB565" i="1"/>
  <c r="DC565" i="1"/>
  <c r="CT566" i="1"/>
  <c r="CU566" i="1"/>
  <c r="CV566" i="1"/>
  <c r="CW566" i="1"/>
  <c r="CX566" i="1"/>
  <c r="CY566" i="1"/>
  <c r="CZ566" i="1"/>
  <c r="DA566" i="1"/>
  <c r="DB566" i="1"/>
  <c r="DC566" i="1"/>
  <c r="CT567" i="1"/>
  <c r="CU567" i="1"/>
  <c r="CV567" i="1"/>
  <c r="CW567" i="1"/>
  <c r="CX567" i="1"/>
  <c r="CY567" i="1"/>
  <c r="CZ567" i="1"/>
  <c r="DA567" i="1"/>
  <c r="DB567" i="1"/>
  <c r="DC567" i="1"/>
  <c r="CT568" i="1"/>
  <c r="CU568" i="1"/>
  <c r="CV568" i="1"/>
  <c r="CW568" i="1"/>
  <c r="CX568" i="1"/>
  <c r="CY568" i="1"/>
  <c r="CZ568" i="1"/>
  <c r="DA568" i="1"/>
  <c r="DB568" i="1"/>
  <c r="DC568" i="1"/>
  <c r="CT569" i="1"/>
  <c r="CU569" i="1"/>
  <c r="CV569" i="1"/>
  <c r="CW569" i="1"/>
  <c r="CX569" i="1"/>
  <c r="CY569" i="1"/>
  <c r="CZ569" i="1"/>
  <c r="DA569" i="1"/>
  <c r="DB569" i="1"/>
  <c r="DC569" i="1"/>
  <c r="CT570" i="1"/>
  <c r="CU570" i="1"/>
  <c r="CV570" i="1"/>
  <c r="CW570" i="1"/>
  <c r="CX570" i="1"/>
  <c r="CY570" i="1"/>
  <c r="CZ570" i="1"/>
  <c r="DA570" i="1"/>
  <c r="DB570" i="1"/>
  <c r="DC570" i="1"/>
  <c r="CT571" i="1"/>
  <c r="CU571" i="1"/>
  <c r="CV571" i="1"/>
  <c r="CW571" i="1"/>
  <c r="CX571" i="1"/>
  <c r="CY571" i="1"/>
  <c r="CZ571" i="1"/>
  <c r="DA571" i="1"/>
  <c r="DB571" i="1"/>
  <c r="DC571" i="1"/>
  <c r="CT572" i="1"/>
  <c r="CU572" i="1"/>
  <c r="CV572" i="1"/>
  <c r="CW572" i="1"/>
  <c r="CX572" i="1"/>
  <c r="CY572" i="1"/>
  <c r="CZ572" i="1"/>
  <c r="DA572" i="1"/>
  <c r="DB572" i="1"/>
  <c r="DC572" i="1"/>
  <c r="CT573" i="1"/>
  <c r="CU573" i="1"/>
  <c r="CV573" i="1"/>
  <c r="CW573" i="1"/>
  <c r="CX573" i="1"/>
  <c r="CY573" i="1"/>
  <c r="CZ573" i="1"/>
  <c r="DA573" i="1"/>
  <c r="DB573" i="1"/>
  <c r="DC573" i="1"/>
  <c r="CT574" i="1"/>
  <c r="CU574" i="1"/>
  <c r="CV574" i="1"/>
  <c r="CW574" i="1"/>
  <c r="CX574" i="1"/>
  <c r="CY574" i="1"/>
  <c r="CZ574" i="1"/>
  <c r="DA574" i="1"/>
  <c r="DB574" i="1"/>
  <c r="DC574" i="1"/>
  <c r="CT575" i="1"/>
  <c r="CU575" i="1"/>
  <c r="CV575" i="1"/>
  <c r="CW575" i="1"/>
  <c r="CX575" i="1"/>
  <c r="CY575" i="1"/>
  <c r="CZ575" i="1"/>
  <c r="DA575" i="1"/>
  <c r="DB575" i="1"/>
  <c r="DC575" i="1"/>
  <c r="CT576" i="1"/>
  <c r="CU576" i="1"/>
  <c r="CV576" i="1"/>
  <c r="CW576" i="1"/>
  <c r="CX576" i="1"/>
  <c r="CY576" i="1"/>
  <c r="CZ576" i="1"/>
  <c r="DA576" i="1"/>
  <c r="DB576" i="1"/>
  <c r="DC576" i="1"/>
  <c r="CT577" i="1"/>
  <c r="CU577" i="1"/>
  <c r="CV577" i="1"/>
  <c r="CW577" i="1"/>
  <c r="CX577" i="1"/>
  <c r="CY577" i="1"/>
  <c r="CZ577" i="1"/>
  <c r="DA577" i="1"/>
  <c r="DB577" i="1"/>
  <c r="DC577" i="1"/>
  <c r="CT578" i="1"/>
  <c r="CU578" i="1"/>
  <c r="CV578" i="1"/>
  <c r="CW578" i="1"/>
  <c r="CX578" i="1"/>
  <c r="CY578" i="1"/>
  <c r="CZ578" i="1"/>
  <c r="DA578" i="1"/>
  <c r="DB578" i="1"/>
  <c r="DC578" i="1"/>
  <c r="CT579" i="1"/>
  <c r="CU579" i="1"/>
  <c r="CV579" i="1"/>
  <c r="CW579" i="1"/>
  <c r="CX579" i="1"/>
  <c r="CY579" i="1"/>
  <c r="CZ579" i="1"/>
  <c r="DA579" i="1"/>
  <c r="DB579" i="1"/>
  <c r="DC579" i="1"/>
  <c r="CT580" i="1"/>
  <c r="CU580" i="1"/>
  <c r="CV580" i="1"/>
  <c r="CW580" i="1"/>
  <c r="CX580" i="1"/>
  <c r="CY580" i="1"/>
  <c r="CZ580" i="1"/>
  <c r="DA580" i="1"/>
  <c r="DB580" i="1"/>
  <c r="DC580" i="1"/>
  <c r="CT581" i="1"/>
  <c r="CU581" i="1"/>
  <c r="CV581" i="1"/>
  <c r="CW581" i="1"/>
  <c r="CX581" i="1"/>
  <c r="CY581" i="1"/>
  <c r="CZ581" i="1"/>
  <c r="DA581" i="1"/>
  <c r="DB581" i="1"/>
  <c r="DC581" i="1"/>
  <c r="CT582" i="1"/>
  <c r="CU582" i="1"/>
  <c r="CV582" i="1"/>
  <c r="CW582" i="1"/>
  <c r="CX582" i="1"/>
  <c r="CY582" i="1"/>
  <c r="CZ582" i="1"/>
  <c r="DA582" i="1"/>
  <c r="DB582" i="1"/>
  <c r="DC582" i="1"/>
  <c r="CT583" i="1"/>
  <c r="CU583" i="1"/>
  <c r="CV583" i="1"/>
  <c r="CW583" i="1"/>
  <c r="CX583" i="1"/>
  <c r="CY583" i="1"/>
  <c r="CZ583" i="1"/>
  <c r="DA583" i="1"/>
  <c r="DB583" i="1"/>
  <c r="DC583" i="1"/>
  <c r="CT584" i="1"/>
  <c r="CU584" i="1"/>
  <c r="CV584" i="1"/>
  <c r="CW584" i="1"/>
  <c r="CX584" i="1"/>
  <c r="CY584" i="1"/>
  <c r="CZ584" i="1"/>
  <c r="DA584" i="1"/>
  <c r="DB584" i="1"/>
  <c r="DC584" i="1"/>
  <c r="CT585" i="1"/>
  <c r="CU585" i="1"/>
  <c r="CV585" i="1"/>
  <c r="CW585" i="1"/>
  <c r="CX585" i="1"/>
  <c r="CY585" i="1"/>
  <c r="CZ585" i="1"/>
  <c r="DA585" i="1"/>
  <c r="DB585" i="1"/>
  <c r="DC585" i="1"/>
  <c r="CT586" i="1"/>
  <c r="CU586" i="1"/>
  <c r="CV586" i="1"/>
  <c r="CW586" i="1"/>
  <c r="CX586" i="1"/>
  <c r="CY586" i="1"/>
  <c r="CZ586" i="1"/>
  <c r="DA586" i="1"/>
  <c r="DB586" i="1"/>
  <c r="DC586" i="1"/>
  <c r="CT587" i="1"/>
  <c r="CU587" i="1"/>
  <c r="CV587" i="1"/>
  <c r="CW587" i="1"/>
  <c r="CX587" i="1"/>
  <c r="CY587" i="1"/>
  <c r="CZ587" i="1"/>
  <c r="DA587" i="1"/>
  <c r="DB587" i="1"/>
  <c r="DC587" i="1"/>
  <c r="CT588" i="1"/>
  <c r="CU588" i="1"/>
  <c r="CV588" i="1"/>
  <c r="CW588" i="1"/>
  <c r="CX588" i="1"/>
  <c r="CY588" i="1"/>
  <c r="CZ588" i="1"/>
  <c r="DA588" i="1"/>
  <c r="DB588" i="1"/>
  <c r="DC588" i="1"/>
  <c r="CT589" i="1"/>
  <c r="CU589" i="1"/>
  <c r="CV589" i="1"/>
  <c r="CW589" i="1"/>
  <c r="CX589" i="1"/>
  <c r="CY589" i="1"/>
  <c r="CZ589" i="1"/>
  <c r="DA589" i="1"/>
  <c r="DB589" i="1"/>
  <c r="DC589" i="1"/>
  <c r="CT590" i="1"/>
  <c r="CU590" i="1"/>
  <c r="CV590" i="1"/>
  <c r="CW590" i="1"/>
  <c r="CX590" i="1"/>
  <c r="CY590" i="1"/>
  <c r="CZ590" i="1"/>
  <c r="DA590" i="1"/>
  <c r="DB590" i="1"/>
  <c r="DC590" i="1"/>
  <c r="CT591" i="1"/>
  <c r="CU591" i="1"/>
  <c r="CV591" i="1"/>
  <c r="CW591" i="1"/>
  <c r="CX591" i="1"/>
  <c r="CY591" i="1"/>
  <c r="CZ591" i="1"/>
  <c r="DA591" i="1"/>
  <c r="DB591" i="1"/>
  <c r="DC591" i="1"/>
  <c r="CT592" i="1"/>
  <c r="CU592" i="1"/>
  <c r="CV592" i="1"/>
  <c r="CW592" i="1"/>
  <c r="CX592" i="1"/>
  <c r="CY592" i="1"/>
  <c r="CZ592" i="1"/>
  <c r="DA592" i="1"/>
  <c r="DB592" i="1"/>
  <c r="DC592" i="1"/>
  <c r="CT593" i="1"/>
  <c r="CU593" i="1"/>
  <c r="CV593" i="1"/>
  <c r="CW593" i="1"/>
  <c r="CX593" i="1"/>
  <c r="CY593" i="1"/>
  <c r="CZ593" i="1"/>
  <c r="DA593" i="1"/>
  <c r="DB593" i="1"/>
  <c r="DC593" i="1"/>
  <c r="CT594" i="1"/>
  <c r="CU594" i="1"/>
  <c r="CV594" i="1"/>
  <c r="CW594" i="1"/>
  <c r="CX594" i="1"/>
  <c r="CY594" i="1"/>
  <c r="CZ594" i="1"/>
  <c r="DA594" i="1"/>
  <c r="DB594" i="1"/>
  <c r="DC594" i="1"/>
  <c r="CT595" i="1"/>
  <c r="CU595" i="1"/>
  <c r="CV595" i="1"/>
  <c r="CW595" i="1"/>
  <c r="CX595" i="1"/>
  <c r="CY595" i="1"/>
  <c r="CZ595" i="1"/>
  <c r="DA595" i="1"/>
  <c r="DB595" i="1"/>
  <c r="DC595" i="1"/>
  <c r="CT596" i="1"/>
  <c r="CU596" i="1"/>
  <c r="CV596" i="1"/>
  <c r="CW596" i="1"/>
  <c r="CX596" i="1"/>
  <c r="CY596" i="1"/>
  <c r="CZ596" i="1"/>
  <c r="DA596" i="1"/>
  <c r="DB596" i="1"/>
  <c r="DC596" i="1"/>
  <c r="CT597" i="1"/>
  <c r="CU597" i="1"/>
  <c r="CV597" i="1"/>
  <c r="CW597" i="1"/>
  <c r="CX597" i="1"/>
  <c r="CY597" i="1"/>
  <c r="CZ597" i="1"/>
  <c r="DA597" i="1"/>
  <c r="DB597" i="1"/>
  <c r="DC597" i="1"/>
  <c r="CT598" i="1"/>
  <c r="CU598" i="1"/>
  <c r="CV598" i="1"/>
  <c r="CW598" i="1"/>
  <c r="CX598" i="1"/>
  <c r="CY598" i="1"/>
  <c r="CZ598" i="1"/>
  <c r="DA598" i="1"/>
  <c r="DB598" i="1"/>
  <c r="DC598" i="1"/>
  <c r="CT599" i="1"/>
  <c r="CU599" i="1"/>
  <c r="CV599" i="1"/>
  <c r="CW599" i="1"/>
  <c r="CX599" i="1"/>
  <c r="CY599" i="1"/>
  <c r="CZ599" i="1"/>
  <c r="DA599" i="1"/>
  <c r="DB599" i="1"/>
  <c r="DC599" i="1"/>
  <c r="CT600" i="1"/>
  <c r="CU600" i="1"/>
  <c r="CV600" i="1"/>
  <c r="CW600" i="1"/>
  <c r="CX600" i="1"/>
  <c r="CY600" i="1"/>
  <c r="CZ600" i="1"/>
  <c r="DA600" i="1"/>
  <c r="DB600" i="1"/>
  <c r="DC600" i="1"/>
  <c r="CT601" i="1"/>
  <c r="CU601" i="1"/>
  <c r="CV601" i="1"/>
  <c r="CW601" i="1"/>
  <c r="CX601" i="1"/>
  <c r="CY601" i="1"/>
  <c r="CZ601" i="1"/>
  <c r="DA601" i="1"/>
  <c r="DB601" i="1"/>
  <c r="DC601" i="1"/>
  <c r="CT602" i="1"/>
  <c r="CU602" i="1"/>
  <c r="CV602" i="1"/>
  <c r="CW602" i="1"/>
  <c r="CX602" i="1"/>
  <c r="CY602" i="1"/>
  <c r="CZ602" i="1"/>
  <c r="DA602" i="1"/>
  <c r="DB602" i="1"/>
  <c r="DC602" i="1"/>
  <c r="CT603" i="1"/>
  <c r="CU603" i="1"/>
  <c r="CV603" i="1"/>
  <c r="CW603" i="1"/>
  <c r="CX603" i="1"/>
  <c r="CY603" i="1"/>
  <c r="CZ603" i="1"/>
  <c r="DA603" i="1"/>
  <c r="DB603" i="1"/>
  <c r="DC603" i="1"/>
  <c r="CT604" i="1"/>
  <c r="CU604" i="1"/>
  <c r="CV604" i="1"/>
  <c r="CW604" i="1"/>
  <c r="CX604" i="1"/>
  <c r="CY604" i="1"/>
  <c r="CZ604" i="1"/>
  <c r="DA604" i="1"/>
  <c r="DB604" i="1"/>
  <c r="DC604" i="1"/>
  <c r="CT605" i="1"/>
  <c r="CU605" i="1"/>
  <c r="CV605" i="1"/>
  <c r="CW605" i="1"/>
  <c r="CX605" i="1"/>
  <c r="CY605" i="1"/>
  <c r="CZ605" i="1"/>
  <c r="DA605" i="1"/>
  <c r="DB605" i="1"/>
  <c r="DC605" i="1"/>
  <c r="CT606" i="1"/>
  <c r="CU606" i="1"/>
  <c r="CV606" i="1"/>
  <c r="CW606" i="1"/>
  <c r="CX606" i="1"/>
  <c r="CY606" i="1"/>
  <c r="CZ606" i="1"/>
  <c r="DA606" i="1"/>
  <c r="DB606" i="1"/>
  <c r="DC606" i="1"/>
  <c r="CT607" i="1"/>
  <c r="CU607" i="1"/>
  <c r="CV607" i="1"/>
  <c r="CW607" i="1"/>
  <c r="CX607" i="1"/>
  <c r="CY607" i="1"/>
  <c r="CZ607" i="1"/>
  <c r="DA607" i="1"/>
  <c r="DB607" i="1"/>
  <c r="DC607" i="1"/>
  <c r="CT608" i="1"/>
  <c r="CU608" i="1"/>
  <c r="CV608" i="1"/>
  <c r="CW608" i="1"/>
  <c r="CX608" i="1"/>
  <c r="CY608" i="1"/>
  <c r="CZ608" i="1"/>
  <c r="DA608" i="1"/>
  <c r="DB608" i="1"/>
  <c r="DC608" i="1"/>
  <c r="CT609" i="1"/>
  <c r="CU609" i="1"/>
  <c r="CV609" i="1"/>
  <c r="CW609" i="1"/>
  <c r="CX609" i="1"/>
  <c r="CY609" i="1"/>
  <c r="CZ609" i="1"/>
  <c r="DA609" i="1"/>
  <c r="DB609" i="1"/>
  <c r="DC609" i="1"/>
  <c r="CT610" i="1"/>
  <c r="CU610" i="1"/>
  <c r="CV610" i="1"/>
  <c r="CW610" i="1"/>
  <c r="CX610" i="1"/>
  <c r="CY610" i="1"/>
  <c r="CZ610" i="1"/>
  <c r="DA610" i="1"/>
  <c r="DB610" i="1"/>
  <c r="DC610" i="1"/>
  <c r="CT611" i="1"/>
  <c r="CU611" i="1"/>
  <c r="CV611" i="1"/>
  <c r="CW611" i="1"/>
  <c r="CX611" i="1"/>
  <c r="CY611" i="1"/>
  <c r="CZ611" i="1"/>
  <c r="DA611" i="1"/>
  <c r="DB611" i="1"/>
  <c r="DC611" i="1"/>
  <c r="CT612" i="1"/>
  <c r="CU612" i="1"/>
  <c r="CV612" i="1"/>
  <c r="CW612" i="1"/>
  <c r="CX612" i="1"/>
  <c r="CY612" i="1"/>
  <c r="CZ612" i="1"/>
  <c r="DA612" i="1"/>
  <c r="DB612" i="1"/>
  <c r="DC612" i="1"/>
  <c r="CT613" i="1"/>
  <c r="CU613" i="1"/>
  <c r="CV613" i="1"/>
  <c r="CW613" i="1"/>
  <c r="CX613" i="1"/>
  <c r="CY613" i="1"/>
  <c r="CZ613" i="1"/>
  <c r="DA613" i="1"/>
  <c r="DB613" i="1"/>
  <c r="DC613" i="1"/>
  <c r="CT614" i="1"/>
  <c r="CU614" i="1"/>
  <c r="CV614" i="1"/>
  <c r="CW614" i="1"/>
  <c r="CX614" i="1"/>
  <c r="CY614" i="1"/>
  <c r="CZ614" i="1"/>
  <c r="DA614" i="1"/>
  <c r="DB614" i="1"/>
  <c r="DC614" i="1"/>
  <c r="CT615" i="1"/>
  <c r="CU615" i="1"/>
  <c r="CV615" i="1"/>
  <c r="CW615" i="1"/>
  <c r="CX615" i="1"/>
  <c r="CY615" i="1"/>
  <c r="CZ615" i="1"/>
  <c r="DA615" i="1"/>
  <c r="DB615" i="1"/>
  <c r="DC615" i="1"/>
  <c r="CT616" i="1"/>
  <c r="CU616" i="1"/>
  <c r="CV616" i="1"/>
  <c r="CW616" i="1"/>
  <c r="CX616" i="1"/>
  <c r="CY616" i="1"/>
  <c r="CZ616" i="1"/>
  <c r="DA616" i="1"/>
  <c r="DB616" i="1"/>
  <c r="DC616" i="1"/>
  <c r="CT617" i="1"/>
  <c r="CU617" i="1"/>
  <c r="CV617" i="1"/>
  <c r="CW617" i="1"/>
  <c r="CX617" i="1"/>
  <c r="CY617" i="1"/>
  <c r="CZ617" i="1"/>
  <c r="DA617" i="1"/>
  <c r="DB617" i="1"/>
  <c r="DC617" i="1"/>
  <c r="CT618" i="1"/>
  <c r="CU618" i="1"/>
  <c r="CV618" i="1"/>
  <c r="CW618" i="1"/>
  <c r="CX618" i="1"/>
  <c r="CY618" i="1"/>
  <c r="CZ618" i="1"/>
  <c r="DA618" i="1"/>
  <c r="DB618" i="1"/>
  <c r="DC618" i="1"/>
  <c r="CT619" i="1"/>
  <c r="CU619" i="1"/>
  <c r="CV619" i="1"/>
  <c r="CW619" i="1"/>
  <c r="CX619" i="1"/>
  <c r="CY619" i="1"/>
  <c r="CZ619" i="1"/>
  <c r="DA619" i="1"/>
  <c r="DB619" i="1"/>
  <c r="DC619" i="1"/>
  <c r="CT620" i="1"/>
  <c r="CU620" i="1"/>
  <c r="CV620" i="1"/>
  <c r="CW620" i="1"/>
  <c r="CX620" i="1"/>
  <c r="CY620" i="1"/>
  <c r="CZ620" i="1"/>
  <c r="DA620" i="1"/>
  <c r="DB620" i="1"/>
  <c r="DC620" i="1"/>
  <c r="CT621" i="1"/>
  <c r="CU621" i="1"/>
  <c r="CV621" i="1"/>
  <c r="CW621" i="1"/>
  <c r="CX621" i="1"/>
  <c r="CY621" i="1"/>
  <c r="CZ621" i="1"/>
  <c r="DA621" i="1"/>
  <c r="DB621" i="1"/>
  <c r="DC621" i="1"/>
  <c r="CT622" i="1"/>
  <c r="CU622" i="1"/>
  <c r="CV622" i="1"/>
  <c r="CW622" i="1"/>
  <c r="CX622" i="1"/>
  <c r="CY622" i="1"/>
  <c r="CZ622" i="1"/>
  <c r="DA622" i="1"/>
  <c r="DB622" i="1"/>
  <c r="DC622" i="1"/>
  <c r="CT623" i="1"/>
  <c r="CU623" i="1"/>
  <c r="CV623" i="1"/>
  <c r="CW623" i="1"/>
  <c r="CX623" i="1"/>
  <c r="CY623" i="1"/>
  <c r="CZ623" i="1"/>
  <c r="DA623" i="1"/>
  <c r="DB623" i="1"/>
  <c r="DC623" i="1"/>
  <c r="CT624" i="1"/>
  <c r="CU624" i="1"/>
  <c r="CV624" i="1"/>
  <c r="CW624" i="1"/>
  <c r="CX624" i="1"/>
  <c r="CY624" i="1"/>
  <c r="CZ624" i="1"/>
  <c r="DA624" i="1"/>
  <c r="DB624" i="1"/>
  <c r="DC624" i="1"/>
  <c r="CT625" i="1"/>
  <c r="CU625" i="1"/>
  <c r="CV625" i="1"/>
  <c r="CW625" i="1"/>
  <c r="CX625" i="1"/>
  <c r="CY625" i="1"/>
  <c r="CZ625" i="1"/>
  <c r="DA625" i="1"/>
  <c r="DB625" i="1"/>
  <c r="DC625" i="1"/>
  <c r="CT626" i="1"/>
  <c r="CU626" i="1"/>
  <c r="CV626" i="1"/>
  <c r="CW626" i="1"/>
  <c r="CX626" i="1"/>
  <c r="CY626" i="1"/>
  <c r="CZ626" i="1"/>
  <c r="DA626" i="1"/>
  <c r="DB626" i="1"/>
  <c r="DC626" i="1"/>
  <c r="CT627" i="1"/>
  <c r="CU627" i="1"/>
  <c r="CV627" i="1"/>
  <c r="CW627" i="1"/>
  <c r="CX627" i="1"/>
  <c r="CY627" i="1"/>
  <c r="CZ627" i="1"/>
  <c r="DA627" i="1"/>
  <c r="DB627" i="1"/>
  <c r="DC627" i="1"/>
  <c r="CT628" i="1"/>
  <c r="CU628" i="1"/>
  <c r="CV628" i="1"/>
  <c r="CW628" i="1"/>
  <c r="CX628" i="1"/>
  <c r="CY628" i="1"/>
  <c r="CZ628" i="1"/>
  <c r="DA628" i="1"/>
  <c r="DB628" i="1"/>
  <c r="DC628" i="1"/>
  <c r="CT629" i="1"/>
  <c r="CU629" i="1"/>
  <c r="CV629" i="1"/>
  <c r="CW629" i="1"/>
  <c r="CX629" i="1"/>
  <c r="CY629" i="1"/>
  <c r="CZ629" i="1"/>
  <c r="DA629" i="1"/>
  <c r="DB629" i="1"/>
  <c r="DC629" i="1"/>
  <c r="CT630" i="1"/>
  <c r="CU630" i="1"/>
  <c r="CV630" i="1"/>
  <c r="CW630" i="1"/>
  <c r="CX630" i="1"/>
  <c r="CY630" i="1"/>
  <c r="CZ630" i="1"/>
  <c r="DA630" i="1"/>
  <c r="DB630" i="1"/>
  <c r="DC630" i="1"/>
  <c r="CT631" i="1"/>
  <c r="CU631" i="1"/>
  <c r="CV631" i="1"/>
  <c r="CW631" i="1"/>
  <c r="CX631" i="1"/>
  <c r="CY631" i="1"/>
  <c r="CZ631" i="1"/>
  <c r="DA631" i="1"/>
  <c r="DB631" i="1"/>
  <c r="DC631" i="1"/>
  <c r="CT632" i="1"/>
  <c r="CU632" i="1"/>
  <c r="CV632" i="1"/>
  <c r="CW632" i="1"/>
  <c r="CX632" i="1"/>
  <c r="CY632" i="1"/>
  <c r="CZ632" i="1"/>
  <c r="DA632" i="1"/>
  <c r="DB632" i="1"/>
  <c r="DC632" i="1"/>
  <c r="CT633" i="1"/>
  <c r="CU633" i="1"/>
  <c r="CV633" i="1"/>
  <c r="CW633" i="1"/>
  <c r="CX633" i="1"/>
  <c r="CY633" i="1"/>
  <c r="CZ633" i="1"/>
  <c r="DA633" i="1"/>
  <c r="DB633" i="1"/>
  <c r="DC633" i="1"/>
  <c r="CT634" i="1"/>
  <c r="CU634" i="1"/>
  <c r="CV634" i="1"/>
  <c r="CW634" i="1"/>
  <c r="CX634" i="1"/>
  <c r="CY634" i="1"/>
  <c r="CZ634" i="1"/>
  <c r="DA634" i="1"/>
  <c r="DB634" i="1"/>
  <c r="DC634" i="1"/>
  <c r="CT635" i="1"/>
  <c r="CU635" i="1"/>
  <c r="CV635" i="1"/>
  <c r="CW635" i="1"/>
  <c r="CX635" i="1"/>
  <c r="CY635" i="1"/>
  <c r="CZ635" i="1"/>
  <c r="DA635" i="1"/>
  <c r="DB635" i="1"/>
  <c r="DC635" i="1"/>
  <c r="CT636" i="1"/>
  <c r="CU636" i="1"/>
  <c r="CV636" i="1"/>
  <c r="CW636" i="1"/>
  <c r="CX636" i="1"/>
  <c r="CY636" i="1"/>
  <c r="CZ636" i="1"/>
  <c r="DA636" i="1"/>
  <c r="DB636" i="1"/>
  <c r="DC636" i="1"/>
  <c r="CT637" i="1"/>
  <c r="CU637" i="1"/>
  <c r="CV637" i="1"/>
  <c r="CW637" i="1"/>
  <c r="CX637" i="1"/>
  <c r="CY637" i="1"/>
  <c r="CZ637" i="1"/>
  <c r="DA637" i="1"/>
  <c r="DB637" i="1"/>
  <c r="DC637" i="1"/>
  <c r="CT638" i="1"/>
  <c r="CU638" i="1"/>
  <c r="CV638" i="1"/>
  <c r="CW638" i="1"/>
  <c r="CX638" i="1"/>
  <c r="CY638" i="1"/>
  <c r="CZ638" i="1"/>
  <c r="DA638" i="1"/>
  <c r="DB638" i="1"/>
  <c r="DC638" i="1"/>
  <c r="CT639" i="1"/>
  <c r="CU639" i="1"/>
  <c r="CV639" i="1"/>
  <c r="CW639" i="1"/>
  <c r="CX639" i="1"/>
  <c r="CY639" i="1"/>
  <c r="CZ639" i="1"/>
  <c r="DA639" i="1"/>
  <c r="DB639" i="1"/>
  <c r="DC639" i="1"/>
  <c r="CT640" i="1"/>
  <c r="CU640" i="1"/>
  <c r="CV640" i="1"/>
  <c r="CW640" i="1"/>
  <c r="CX640" i="1"/>
  <c r="CY640" i="1"/>
  <c r="CZ640" i="1"/>
  <c r="DA640" i="1"/>
  <c r="DB640" i="1"/>
  <c r="DC640" i="1"/>
  <c r="CT641" i="1"/>
  <c r="CU641" i="1"/>
  <c r="CV641" i="1"/>
  <c r="CW641" i="1"/>
  <c r="CX641" i="1"/>
  <c r="CY641" i="1"/>
  <c r="CZ641" i="1"/>
  <c r="DA641" i="1"/>
  <c r="DB641" i="1"/>
  <c r="DC641" i="1"/>
  <c r="CT642" i="1"/>
  <c r="CU642" i="1"/>
  <c r="CV642" i="1"/>
  <c r="CW642" i="1"/>
  <c r="CX642" i="1"/>
  <c r="CY642" i="1"/>
  <c r="CZ642" i="1"/>
  <c r="DA642" i="1"/>
  <c r="DB642" i="1"/>
  <c r="DC642" i="1"/>
  <c r="CT643" i="1"/>
  <c r="CU643" i="1"/>
  <c r="CV643" i="1"/>
  <c r="CW643" i="1"/>
  <c r="CX643" i="1"/>
  <c r="CY643" i="1"/>
  <c r="CZ643" i="1"/>
  <c r="DA643" i="1"/>
  <c r="DB643" i="1"/>
  <c r="DC643" i="1"/>
  <c r="CT644" i="1"/>
  <c r="CU644" i="1"/>
  <c r="CV644" i="1"/>
  <c r="CW644" i="1"/>
  <c r="CX644" i="1"/>
  <c r="CY644" i="1"/>
  <c r="CZ644" i="1"/>
  <c r="DA644" i="1"/>
  <c r="DB644" i="1"/>
  <c r="DC644" i="1"/>
  <c r="CT645" i="1"/>
  <c r="CU645" i="1"/>
  <c r="CV645" i="1"/>
  <c r="CW645" i="1"/>
  <c r="CX645" i="1"/>
  <c r="CY645" i="1"/>
  <c r="CZ645" i="1"/>
  <c r="DA645" i="1"/>
  <c r="DB645" i="1"/>
  <c r="DC645" i="1"/>
  <c r="CT646" i="1"/>
  <c r="CU646" i="1"/>
  <c r="CV646" i="1"/>
  <c r="CW646" i="1"/>
  <c r="CX646" i="1"/>
  <c r="CY646" i="1"/>
  <c r="CZ646" i="1"/>
  <c r="DA646" i="1"/>
  <c r="DB646" i="1"/>
  <c r="DC646" i="1"/>
  <c r="CT647" i="1"/>
  <c r="CU647" i="1"/>
  <c r="CV647" i="1"/>
  <c r="CW647" i="1"/>
  <c r="CX647" i="1"/>
  <c r="CY647" i="1"/>
  <c r="CZ647" i="1"/>
  <c r="DA647" i="1"/>
  <c r="DB647" i="1"/>
  <c r="DC647" i="1"/>
  <c r="CT648" i="1"/>
  <c r="CU648" i="1"/>
  <c r="CV648" i="1"/>
  <c r="CW648" i="1"/>
  <c r="CX648" i="1"/>
  <c r="CY648" i="1"/>
  <c r="CZ648" i="1"/>
  <c r="DA648" i="1"/>
  <c r="DB648" i="1"/>
  <c r="DC648" i="1"/>
  <c r="CT649" i="1"/>
  <c r="CU649" i="1"/>
  <c r="CV649" i="1"/>
  <c r="CW649" i="1"/>
  <c r="CX649" i="1"/>
  <c r="CY649" i="1"/>
  <c r="CZ649" i="1"/>
  <c r="DA649" i="1"/>
  <c r="DB649" i="1"/>
  <c r="DC649" i="1"/>
  <c r="CT650" i="1"/>
  <c r="CU650" i="1"/>
  <c r="CV650" i="1"/>
  <c r="CW650" i="1"/>
  <c r="CX650" i="1"/>
  <c r="CY650" i="1"/>
  <c r="CZ650" i="1"/>
  <c r="DA650" i="1"/>
  <c r="DB650" i="1"/>
  <c r="DC650" i="1"/>
  <c r="CT651" i="1"/>
  <c r="CU651" i="1"/>
  <c r="CV651" i="1"/>
  <c r="CW651" i="1"/>
  <c r="CX651" i="1"/>
  <c r="CY651" i="1"/>
  <c r="CZ651" i="1"/>
  <c r="DA651" i="1"/>
  <c r="DB651" i="1"/>
  <c r="DC651" i="1"/>
  <c r="CT652" i="1"/>
  <c r="CU652" i="1"/>
  <c r="CV652" i="1"/>
  <c r="CW652" i="1"/>
  <c r="CX652" i="1"/>
  <c r="CY652" i="1"/>
  <c r="CZ652" i="1"/>
  <c r="DA652" i="1"/>
  <c r="DB652" i="1"/>
  <c r="DC652" i="1"/>
  <c r="CT653" i="1"/>
  <c r="CU653" i="1"/>
  <c r="CV653" i="1"/>
  <c r="CW653" i="1"/>
  <c r="CX653" i="1"/>
  <c r="CY653" i="1"/>
  <c r="CZ653" i="1"/>
  <c r="DA653" i="1"/>
  <c r="DB653" i="1"/>
  <c r="DC653" i="1"/>
  <c r="CT654" i="1"/>
  <c r="CU654" i="1"/>
  <c r="CV654" i="1"/>
  <c r="CW654" i="1"/>
  <c r="CX654" i="1"/>
  <c r="CY654" i="1"/>
  <c r="CZ654" i="1"/>
  <c r="DA654" i="1"/>
  <c r="DB654" i="1"/>
  <c r="DC654" i="1"/>
  <c r="CT655" i="1"/>
  <c r="CU655" i="1"/>
  <c r="CV655" i="1"/>
  <c r="CW655" i="1"/>
  <c r="CX655" i="1"/>
  <c r="CY655" i="1"/>
  <c r="CZ655" i="1"/>
  <c r="DA655" i="1"/>
  <c r="DB655" i="1"/>
  <c r="DC655" i="1"/>
  <c r="CT656" i="1"/>
  <c r="CU656" i="1"/>
  <c r="CV656" i="1"/>
  <c r="CW656" i="1"/>
  <c r="CX656" i="1"/>
  <c r="CY656" i="1"/>
  <c r="CZ656" i="1"/>
  <c r="DA656" i="1"/>
  <c r="DB656" i="1"/>
  <c r="DC656" i="1"/>
  <c r="CT657" i="1"/>
  <c r="CU657" i="1"/>
  <c r="CV657" i="1"/>
  <c r="CW657" i="1"/>
  <c r="CX657" i="1"/>
  <c r="CY657" i="1"/>
  <c r="CZ657" i="1"/>
  <c r="DA657" i="1"/>
  <c r="DB657" i="1"/>
  <c r="DC657" i="1"/>
  <c r="CT658" i="1"/>
  <c r="CU658" i="1"/>
  <c r="CV658" i="1"/>
  <c r="CW658" i="1"/>
  <c r="CX658" i="1"/>
  <c r="CY658" i="1"/>
  <c r="CZ658" i="1"/>
  <c r="DA658" i="1"/>
  <c r="DB658" i="1"/>
  <c r="DC658" i="1"/>
  <c r="CT659" i="1"/>
  <c r="CU659" i="1"/>
  <c r="CV659" i="1"/>
  <c r="CW659" i="1"/>
  <c r="CX659" i="1"/>
  <c r="CY659" i="1"/>
  <c r="CZ659" i="1"/>
  <c r="DA659" i="1"/>
  <c r="DB659" i="1"/>
  <c r="DC659" i="1"/>
  <c r="CT660" i="1"/>
  <c r="CU660" i="1"/>
  <c r="CV660" i="1"/>
  <c r="CW660" i="1"/>
  <c r="CX660" i="1"/>
  <c r="CY660" i="1"/>
  <c r="CZ660" i="1"/>
  <c r="DA660" i="1"/>
  <c r="DB660" i="1"/>
  <c r="DC660" i="1"/>
  <c r="CT661" i="1"/>
  <c r="CU661" i="1"/>
  <c r="CV661" i="1"/>
  <c r="CW661" i="1"/>
  <c r="CX661" i="1"/>
  <c r="CY661" i="1"/>
  <c r="CZ661" i="1"/>
  <c r="DA661" i="1"/>
  <c r="DB661" i="1"/>
  <c r="DC661" i="1"/>
  <c r="CT662" i="1"/>
  <c r="CU662" i="1"/>
  <c r="CV662" i="1"/>
  <c r="CW662" i="1"/>
  <c r="CX662" i="1"/>
  <c r="CY662" i="1"/>
  <c r="CZ662" i="1"/>
  <c r="DA662" i="1"/>
  <c r="DB662" i="1"/>
  <c r="DC662" i="1"/>
  <c r="CT663" i="1"/>
  <c r="CU663" i="1"/>
  <c r="CV663" i="1"/>
  <c r="CW663" i="1"/>
  <c r="CX663" i="1"/>
  <c r="CY663" i="1"/>
  <c r="CZ663" i="1"/>
  <c r="DA663" i="1"/>
  <c r="DB663" i="1"/>
  <c r="DC663" i="1"/>
  <c r="CT664" i="1"/>
  <c r="CU664" i="1"/>
  <c r="CV664" i="1"/>
  <c r="CW664" i="1"/>
  <c r="CX664" i="1"/>
  <c r="CY664" i="1"/>
  <c r="CZ664" i="1"/>
  <c r="DA664" i="1"/>
  <c r="DB664" i="1"/>
  <c r="DC664" i="1"/>
  <c r="CT665" i="1"/>
  <c r="CU665" i="1"/>
  <c r="CV665" i="1"/>
  <c r="CW665" i="1"/>
  <c r="CX665" i="1"/>
  <c r="CY665" i="1"/>
  <c r="CZ665" i="1"/>
  <c r="DA665" i="1"/>
  <c r="DB665" i="1"/>
  <c r="DC665" i="1"/>
  <c r="CT666" i="1"/>
  <c r="CU666" i="1"/>
  <c r="CV666" i="1"/>
  <c r="CW666" i="1"/>
  <c r="CX666" i="1"/>
  <c r="CY666" i="1"/>
  <c r="CZ666" i="1"/>
  <c r="DA666" i="1"/>
  <c r="DB666" i="1"/>
  <c r="DC666" i="1"/>
  <c r="CT667" i="1"/>
  <c r="CU667" i="1"/>
  <c r="CV667" i="1"/>
  <c r="CW667" i="1"/>
  <c r="CX667" i="1"/>
  <c r="CY667" i="1"/>
  <c r="CZ667" i="1"/>
  <c r="DA667" i="1"/>
  <c r="DB667" i="1"/>
  <c r="DC667" i="1"/>
  <c r="CT668" i="1"/>
  <c r="CU668" i="1"/>
  <c r="CV668" i="1"/>
  <c r="CW668" i="1"/>
  <c r="CX668" i="1"/>
  <c r="CY668" i="1"/>
  <c r="CZ668" i="1"/>
  <c r="DA668" i="1"/>
  <c r="DB668" i="1"/>
  <c r="DC668" i="1"/>
  <c r="CT669" i="1"/>
  <c r="CU669" i="1"/>
  <c r="CV669" i="1"/>
  <c r="CW669" i="1"/>
  <c r="CX669" i="1"/>
  <c r="CY669" i="1"/>
  <c r="CZ669" i="1"/>
  <c r="DA669" i="1"/>
  <c r="DB669" i="1"/>
  <c r="DC669" i="1"/>
  <c r="CT670" i="1"/>
  <c r="CU670" i="1"/>
  <c r="CV670" i="1"/>
  <c r="CW670" i="1"/>
  <c r="CX670" i="1"/>
  <c r="CY670" i="1"/>
  <c r="CZ670" i="1"/>
  <c r="DA670" i="1"/>
  <c r="DB670" i="1"/>
  <c r="DC670" i="1"/>
  <c r="CT671" i="1"/>
  <c r="CU671" i="1"/>
  <c r="CV671" i="1"/>
  <c r="CW671" i="1"/>
  <c r="CX671" i="1"/>
  <c r="CY671" i="1"/>
  <c r="CZ671" i="1"/>
  <c r="DA671" i="1"/>
  <c r="DB671" i="1"/>
  <c r="DC671" i="1"/>
  <c r="CT672" i="1"/>
  <c r="CU672" i="1"/>
  <c r="CV672" i="1"/>
  <c r="CW672" i="1"/>
  <c r="CX672" i="1"/>
  <c r="CY672" i="1"/>
  <c r="CZ672" i="1"/>
  <c r="DA672" i="1"/>
  <c r="DB672" i="1"/>
  <c r="DC672" i="1"/>
  <c r="CT673" i="1"/>
  <c r="CU673" i="1"/>
  <c r="CV673" i="1"/>
  <c r="CW673" i="1"/>
  <c r="CX673" i="1"/>
  <c r="CY673" i="1"/>
  <c r="CZ673" i="1"/>
  <c r="DA673" i="1"/>
  <c r="DB673" i="1"/>
  <c r="DC673" i="1"/>
  <c r="CT674" i="1"/>
  <c r="CU674" i="1"/>
  <c r="CV674" i="1"/>
  <c r="CW674" i="1"/>
  <c r="CX674" i="1"/>
  <c r="CY674" i="1"/>
  <c r="CZ674" i="1"/>
  <c r="DA674" i="1"/>
  <c r="DB674" i="1"/>
  <c r="DC674" i="1"/>
  <c r="CT675" i="1"/>
  <c r="CU675" i="1"/>
  <c r="CV675" i="1"/>
  <c r="CW675" i="1"/>
  <c r="CX675" i="1"/>
  <c r="CY675" i="1"/>
  <c r="CZ675" i="1"/>
  <c r="DA675" i="1"/>
  <c r="DB675" i="1"/>
  <c r="DC675" i="1"/>
  <c r="CT676" i="1"/>
  <c r="CU676" i="1"/>
  <c r="CV676" i="1"/>
  <c r="CW676" i="1"/>
  <c r="CX676" i="1"/>
  <c r="CY676" i="1"/>
  <c r="CZ676" i="1"/>
  <c r="DA676" i="1"/>
  <c r="DB676" i="1"/>
  <c r="DC676" i="1"/>
  <c r="CT677" i="1"/>
  <c r="CU677" i="1"/>
  <c r="CV677" i="1"/>
  <c r="CW677" i="1"/>
  <c r="CX677" i="1"/>
  <c r="CY677" i="1"/>
  <c r="CZ677" i="1"/>
  <c r="DA677" i="1"/>
  <c r="DB677" i="1"/>
  <c r="DC677" i="1"/>
  <c r="CT678" i="1"/>
  <c r="CU678" i="1"/>
  <c r="CV678" i="1"/>
  <c r="CW678" i="1"/>
  <c r="CX678" i="1"/>
  <c r="CY678" i="1"/>
  <c r="CZ678" i="1"/>
  <c r="DA678" i="1"/>
  <c r="DB678" i="1"/>
  <c r="DC678" i="1"/>
  <c r="CT679" i="1"/>
  <c r="CU679" i="1"/>
  <c r="CV679" i="1"/>
  <c r="CW679" i="1"/>
  <c r="CX679" i="1"/>
  <c r="CY679" i="1"/>
  <c r="CZ679" i="1"/>
  <c r="DA679" i="1"/>
  <c r="DB679" i="1"/>
  <c r="DC679" i="1"/>
  <c r="CT680" i="1"/>
  <c r="CU680" i="1"/>
  <c r="CV680" i="1"/>
  <c r="CW680" i="1"/>
  <c r="CX680" i="1"/>
  <c r="CY680" i="1"/>
  <c r="CZ680" i="1"/>
  <c r="DA680" i="1"/>
  <c r="DB680" i="1"/>
  <c r="DC680" i="1"/>
  <c r="CT681" i="1"/>
  <c r="CU681" i="1"/>
  <c r="CV681" i="1"/>
  <c r="CW681" i="1"/>
  <c r="CX681" i="1"/>
  <c r="CY681" i="1"/>
  <c r="CZ681" i="1"/>
  <c r="DA681" i="1"/>
  <c r="DB681" i="1"/>
  <c r="DC681" i="1"/>
  <c r="CT682" i="1"/>
  <c r="CU682" i="1"/>
  <c r="CV682" i="1"/>
  <c r="CW682" i="1"/>
  <c r="CX682" i="1"/>
  <c r="CY682" i="1"/>
  <c r="CZ682" i="1"/>
  <c r="DA682" i="1"/>
  <c r="DB682" i="1"/>
  <c r="DC682" i="1"/>
  <c r="CT683" i="1"/>
  <c r="CU683" i="1"/>
  <c r="CV683" i="1"/>
  <c r="CW683" i="1"/>
  <c r="CX683" i="1"/>
  <c r="CY683" i="1"/>
  <c r="CZ683" i="1"/>
  <c r="DA683" i="1"/>
  <c r="DB683" i="1"/>
  <c r="DC683" i="1"/>
  <c r="CT684" i="1"/>
  <c r="CU684" i="1"/>
  <c r="CV684" i="1"/>
  <c r="CW684" i="1"/>
  <c r="CX684" i="1"/>
  <c r="CY684" i="1"/>
  <c r="CZ684" i="1"/>
  <c r="DA684" i="1"/>
  <c r="DB684" i="1"/>
  <c r="DC684" i="1"/>
  <c r="CT685" i="1"/>
  <c r="CU685" i="1"/>
  <c r="CV685" i="1"/>
  <c r="CW685" i="1"/>
  <c r="CX685" i="1"/>
  <c r="CY685" i="1"/>
  <c r="CZ685" i="1"/>
  <c r="DA685" i="1"/>
  <c r="DB685" i="1"/>
  <c r="DC685" i="1"/>
  <c r="CT686" i="1"/>
  <c r="CU686" i="1"/>
  <c r="CV686" i="1"/>
  <c r="CW686" i="1"/>
  <c r="CX686" i="1"/>
  <c r="CY686" i="1"/>
  <c r="CZ686" i="1"/>
  <c r="DA686" i="1"/>
  <c r="DB686" i="1"/>
  <c r="DC686" i="1"/>
  <c r="CT687" i="1"/>
  <c r="CU687" i="1"/>
  <c r="CV687" i="1"/>
  <c r="CW687" i="1"/>
  <c r="CX687" i="1"/>
  <c r="CY687" i="1"/>
  <c r="CZ687" i="1"/>
  <c r="DA687" i="1"/>
  <c r="DB687" i="1"/>
  <c r="DC687" i="1"/>
  <c r="CT688" i="1"/>
  <c r="CU688" i="1"/>
  <c r="CV688" i="1"/>
  <c r="CW688" i="1"/>
  <c r="CX688" i="1"/>
  <c r="CY688" i="1"/>
  <c r="CZ688" i="1"/>
  <c r="DA688" i="1"/>
  <c r="DB688" i="1"/>
  <c r="DC688" i="1"/>
  <c r="CT689" i="1"/>
  <c r="CU689" i="1"/>
  <c r="CV689" i="1"/>
  <c r="CW689" i="1"/>
  <c r="CX689" i="1"/>
  <c r="CY689" i="1"/>
  <c r="CZ689" i="1"/>
  <c r="DA689" i="1"/>
  <c r="DB689" i="1"/>
  <c r="DC689" i="1"/>
  <c r="CT690" i="1"/>
  <c r="CU690" i="1"/>
  <c r="CV690" i="1"/>
  <c r="CW690" i="1"/>
  <c r="CX690" i="1"/>
  <c r="CY690" i="1"/>
  <c r="CZ690" i="1"/>
  <c r="DA690" i="1"/>
  <c r="DB690" i="1"/>
  <c r="DC690" i="1"/>
  <c r="CT691" i="1"/>
  <c r="CU691" i="1"/>
  <c r="CV691" i="1"/>
  <c r="CW691" i="1"/>
  <c r="CX691" i="1"/>
  <c r="CY691" i="1"/>
  <c r="CZ691" i="1"/>
  <c r="DA691" i="1"/>
  <c r="DB691" i="1"/>
  <c r="DC691" i="1"/>
  <c r="CT692" i="1"/>
  <c r="CU692" i="1"/>
  <c r="CV692" i="1"/>
  <c r="CW692" i="1"/>
  <c r="CX692" i="1"/>
  <c r="CY692" i="1"/>
  <c r="CZ692" i="1"/>
  <c r="DA692" i="1"/>
  <c r="DB692" i="1"/>
  <c r="DC692" i="1"/>
  <c r="CT693" i="1"/>
  <c r="CU693" i="1"/>
  <c r="CV693" i="1"/>
  <c r="CW693" i="1"/>
  <c r="CX693" i="1"/>
  <c r="CY693" i="1"/>
  <c r="CZ693" i="1"/>
  <c r="DA693" i="1"/>
  <c r="DB693" i="1"/>
  <c r="DC693" i="1"/>
  <c r="CT694" i="1"/>
  <c r="CU694" i="1"/>
  <c r="CV694" i="1"/>
  <c r="CW694" i="1"/>
  <c r="CX694" i="1"/>
  <c r="CY694" i="1"/>
  <c r="CZ694" i="1"/>
  <c r="DA694" i="1"/>
  <c r="DB694" i="1"/>
  <c r="DC694" i="1"/>
  <c r="CT695" i="1"/>
  <c r="CU695" i="1"/>
  <c r="CV695" i="1"/>
  <c r="CW695" i="1"/>
  <c r="CX695" i="1"/>
  <c r="CY695" i="1"/>
  <c r="CZ695" i="1"/>
  <c r="DA695" i="1"/>
  <c r="DB695" i="1"/>
  <c r="DC695" i="1"/>
  <c r="CT696" i="1"/>
  <c r="CU696" i="1"/>
  <c r="CV696" i="1"/>
  <c r="CW696" i="1"/>
  <c r="CX696" i="1"/>
  <c r="CY696" i="1"/>
  <c r="CZ696" i="1"/>
  <c r="DA696" i="1"/>
  <c r="DB696" i="1"/>
  <c r="DC696" i="1"/>
  <c r="CT697" i="1"/>
  <c r="CU697" i="1"/>
  <c r="CV697" i="1"/>
  <c r="CW697" i="1"/>
  <c r="CX697" i="1"/>
  <c r="CY697" i="1"/>
  <c r="CZ697" i="1"/>
  <c r="DA697" i="1"/>
  <c r="DB697" i="1"/>
  <c r="DC697" i="1"/>
  <c r="CT698" i="1"/>
  <c r="CU698" i="1"/>
  <c r="CV698" i="1"/>
  <c r="CW698" i="1"/>
  <c r="CX698" i="1"/>
  <c r="CY698" i="1"/>
  <c r="CZ698" i="1"/>
  <c r="DA698" i="1"/>
  <c r="DB698" i="1"/>
  <c r="DC698" i="1"/>
  <c r="CT699" i="1"/>
  <c r="CU699" i="1"/>
  <c r="CV699" i="1"/>
  <c r="CW699" i="1"/>
  <c r="CX699" i="1"/>
  <c r="CY699" i="1"/>
  <c r="CZ699" i="1"/>
  <c r="DA699" i="1"/>
  <c r="DB699" i="1"/>
  <c r="DC699" i="1"/>
  <c r="CT700" i="1"/>
  <c r="CU700" i="1"/>
  <c r="CV700" i="1"/>
  <c r="CW700" i="1"/>
  <c r="CX700" i="1"/>
  <c r="CY700" i="1"/>
  <c r="CZ700" i="1"/>
  <c r="DA700" i="1"/>
  <c r="DB700" i="1"/>
  <c r="DC700" i="1"/>
  <c r="CT701" i="1"/>
  <c r="CU701" i="1"/>
  <c r="CV701" i="1"/>
  <c r="CW701" i="1"/>
  <c r="CX701" i="1"/>
  <c r="CY701" i="1"/>
  <c r="CZ701" i="1"/>
  <c r="DA701" i="1"/>
  <c r="DB701" i="1"/>
  <c r="DC701" i="1"/>
  <c r="CT702" i="1"/>
  <c r="CU702" i="1"/>
  <c r="CV702" i="1"/>
  <c r="CW702" i="1"/>
  <c r="CX702" i="1"/>
  <c r="CY702" i="1"/>
  <c r="CZ702" i="1"/>
  <c r="DA702" i="1"/>
  <c r="DB702" i="1"/>
  <c r="DC702" i="1"/>
  <c r="CT703" i="1"/>
  <c r="CU703" i="1"/>
  <c r="CV703" i="1"/>
  <c r="CW703" i="1"/>
  <c r="CX703" i="1"/>
  <c r="CY703" i="1"/>
  <c r="CZ703" i="1"/>
  <c r="DA703" i="1"/>
  <c r="DB703" i="1"/>
  <c r="DC703" i="1"/>
  <c r="CT704" i="1"/>
  <c r="CU704" i="1"/>
  <c r="CV704" i="1"/>
  <c r="CW704" i="1"/>
  <c r="CX704" i="1"/>
  <c r="CY704" i="1"/>
  <c r="CZ704" i="1"/>
  <c r="DA704" i="1"/>
  <c r="DB704" i="1"/>
  <c r="DC704" i="1"/>
  <c r="CT705" i="1"/>
  <c r="CU705" i="1"/>
  <c r="CV705" i="1"/>
  <c r="CW705" i="1"/>
  <c r="CX705" i="1"/>
  <c r="CY705" i="1"/>
  <c r="CZ705" i="1"/>
  <c r="DA705" i="1"/>
  <c r="DB705" i="1"/>
  <c r="DC705" i="1"/>
  <c r="CT706" i="1"/>
  <c r="CU706" i="1"/>
  <c r="CV706" i="1"/>
  <c r="CW706" i="1"/>
  <c r="CX706" i="1"/>
  <c r="CY706" i="1"/>
  <c r="CZ706" i="1"/>
  <c r="DA706" i="1"/>
  <c r="DB706" i="1"/>
  <c r="DC706" i="1"/>
  <c r="CT707" i="1"/>
  <c r="CU707" i="1"/>
  <c r="CV707" i="1"/>
  <c r="CW707" i="1"/>
  <c r="CX707" i="1"/>
  <c r="CY707" i="1"/>
  <c r="CZ707" i="1"/>
  <c r="DA707" i="1"/>
  <c r="DB707" i="1"/>
  <c r="DC707" i="1"/>
  <c r="CT708" i="1"/>
  <c r="CU708" i="1"/>
  <c r="CV708" i="1"/>
  <c r="CW708" i="1"/>
  <c r="CX708" i="1"/>
  <c r="CY708" i="1"/>
  <c r="CZ708" i="1"/>
  <c r="DA708" i="1"/>
  <c r="DB708" i="1"/>
  <c r="DC708" i="1"/>
  <c r="CT709" i="1"/>
  <c r="CU709" i="1"/>
  <c r="CV709" i="1"/>
  <c r="CW709" i="1"/>
  <c r="CX709" i="1"/>
  <c r="CY709" i="1"/>
  <c r="CZ709" i="1"/>
  <c r="DA709" i="1"/>
  <c r="DB709" i="1"/>
  <c r="DC709" i="1"/>
  <c r="CT710" i="1"/>
  <c r="CU710" i="1"/>
  <c r="CV710" i="1"/>
  <c r="CW710" i="1"/>
  <c r="CX710" i="1"/>
  <c r="CY710" i="1"/>
  <c r="CZ710" i="1"/>
  <c r="DA710" i="1"/>
  <c r="DB710" i="1"/>
  <c r="DC710" i="1"/>
  <c r="CT711" i="1"/>
  <c r="CU711" i="1"/>
  <c r="CV711" i="1"/>
  <c r="CW711" i="1"/>
  <c r="CX711" i="1"/>
  <c r="CY711" i="1"/>
  <c r="CZ711" i="1"/>
  <c r="DA711" i="1"/>
  <c r="DB711" i="1"/>
  <c r="DC711" i="1"/>
  <c r="CT712" i="1"/>
  <c r="CU712" i="1"/>
  <c r="CV712" i="1"/>
  <c r="CW712" i="1"/>
  <c r="CX712" i="1"/>
  <c r="CY712" i="1"/>
  <c r="CZ712" i="1"/>
  <c r="DA712" i="1"/>
  <c r="DB712" i="1"/>
  <c r="DC712" i="1"/>
  <c r="CT713" i="1"/>
  <c r="CU713" i="1"/>
  <c r="CV713" i="1"/>
  <c r="CW713" i="1"/>
  <c r="CX713" i="1"/>
  <c r="CY713" i="1"/>
  <c r="CZ713" i="1"/>
  <c r="DA713" i="1"/>
  <c r="DB713" i="1"/>
  <c r="DC713" i="1"/>
  <c r="CT714" i="1"/>
  <c r="CU714" i="1"/>
  <c r="CV714" i="1"/>
  <c r="CW714" i="1"/>
  <c r="CX714" i="1"/>
  <c r="CY714" i="1"/>
  <c r="CZ714" i="1"/>
  <c r="DA714" i="1"/>
  <c r="DB714" i="1"/>
  <c r="DC714" i="1"/>
  <c r="CT715" i="1"/>
  <c r="CU715" i="1"/>
  <c r="CV715" i="1"/>
  <c r="CW715" i="1"/>
  <c r="CX715" i="1"/>
  <c r="CY715" i="1"/>
  <c r="CZ715" i="1"/>
  <c r="DA715" i="1"/>
  <c r="DB715" i="1"/>
  <c r="DC715" i="1"/>
  <c r="CT716" i="1"/>
  <c r="CU716" i="1"/>
  <c r="CV716" i="1"/>
  <c r="CW716" i="1"/>
  <c r="CX716" i="1"/>
  <c r="CY716" i="1"/>
  <c r="CZ716" i="1"/>
  <c r="DA716" i="1"/>
  <c r="DB716" i="1"/>
  <c r="DC716" i="1"/>
  <c r="CT717" i="1"/>
  <c r="CU717" i="1"/>
  <c r="CV717" i="1"/>
  <c r="CW717" i="1"/>
  <c r="CX717" i="1"/>
  <c r="CY717" i="1"/>
  <c r="CZ717" i="1"/>
  <c r="DA717" i="1"/>
  <c r="DB717" i="1"/>
  <c r="DC717" i="1"/>
  <c r="CT718" i="1"/>
  <c r="CU718" i="1"/>
  <c r="CV718" i="1"/>
  <c r="CW718" i="1"/>
  <c r="CX718" i="1"/>
  <c r="CY718" i="1"/>
  <c r="CZ718" i="1"/>
  <c r="DA718" i="1"/>
  <c r="DB718" i="1"/>
  <c r="DC718" i="1"/>
  <c r="CT719" i="1"/>
  <c r="CU719" i="1"/>
  <c r="CV719" i="1"/>
  <c r="CW719" i="1"/>
  <c r="CX719" i="1"/>
  <c r="CY719" i="1"/>
  <c r="CZ719" i="1"/>
  <c r="DA719" i="1"/>
  <c r="DB719" i="1"/>
  <c r="DC719" i="1"/>
  <c r="CT720" i="1"/>
  <c r="CU720" i="1"/>
  <c r="CV720" i="1"/>
  <c r="CW720" i="1"/>
  <c r="CX720" i="1"/>
  <c r="CY720" i="1"/>
  <c r="CZ720" i="1"/>
  <c r="DA720" i="1"/>
  <c r="DB720" i="1"/>
  <c r="DC720" i="1"/>
  <c r="CT721" i="1"/>
  <c r="CU721" i="1"/>
  <c r="CV721" i="1"/>
  <c r="CW721" i="1"/>
  <c r="CX721" i="1"/>
  <c r="CY721" i="1"/>
  <c r="CZ721" i="1"/>
  <c r="DA721" i="1"/>
  <c r="DB721" i="1"/>
  <c r="DC721" i="1"/>
  <c r="CT722" i="1"/>
  <c r="CU722" i="1"/>
  <c r="CV722" i="1"/>
  <c r="CW722" i="1"/>
  <c r="CX722" i="1"/>
  <c r="CY722" i="1"/>
  <c r="CZ722" i="1"/>
  <c r="DA722" i="1"/>
  <c r="DB722" i="1"/>
  <c r="DC722" i="1"/>
  <c r="CT723" i="1"/>
  <c r="CU723" i="1"/>
  <c r="CV723" i="1"/>
  <c r="CW723" i="1"/>
  <c r="CX723" i="1"/>
  <c r="CY723" i="1"/>
  <c r="CZ723" i="1"/>
  <c r="DA723" i="1"/>
  <c r="DB723" i="1"/>
  <c r="DC723" i="1"/>
  <c r="CT724" i="1"/>
  <c r="CU724" i="1"/>
  <c r="CV724" i="1"/>
  <c r="CW724" i="1"/>
  <c r="CX724" i="1"/>
  <c r="CY724" i="1"/>
  <c r="CZ724" i="1"/>
  <c r="DA724" i="1"/>
  <c r="DB724" i="1"/>
  <c r="DC724" i="1"/>
  <c r="CT725" i="1"/>
  <c r="CU725" i="1"/>
  <c r="CV725" i="1"/>
  <c r="CW725" i="1"/>
  <c r="CX725" i="1"/>
  <c r="CY725" i="1"/>
  <c r="CZ725" i="1"/>
  <c r="DA725" i="1"/>
  <c r="DB725" i="1"/>
  <c r="DC725" i="1"/>
  <c r="CT726" i="1"/>
  <c r="CU726" i="1"/>
  <c r="CV726" i="1"/>
  <c r="CW726" i="1"/>
  <c r="CX726" i="1"/>
  <c r="CY726" i="1"/>
  <c r="CZ726" i="1"/>
  <c r="DA726" i="1"/>
  <c r="DB726" i="1"/>
  <c r="DC726" i="1"/>
  <c r="CT727" i="1"/>
  <c r="CU727" i="1"/>
  <c r="CV727" i="1"/>
  <c r="CW727" i="1"/>
  <c r="CX727" i="1"/>
  <c r="CY727" i="1"/>
  <c r="CZ727" i="1"/>
  <c r="DA727" i="1"/>
  <c r="DB727" i="1"/>
  <c r="DC727" i="1"/>
  <c r="CT728" i="1"/>
  <c r="CU728" i="1"/>
  <c r="CV728" i="1"/>
  <c r="CW728" i="1"/>
  <c r="CX728" i="1"/>
  <c r="CY728" i="1"/>
  <c r="CZ728" i="1"/>
  <c r="DA728" i="1"/>
  <c r="DB728" i="1"/>
  <c r="DC728" i="1"/>
  <c r="CT729" i="1"/>
  <c r="CU729" i="1"/>
  <c r="CV729" i="1"/>
  <c r="CW729" i="1"/>
  <c r="CX729" i="1"/>
  <c r="CY729" i="1"/>
  <c r="CZ729" i="1"/>
  <c r="DA729" i="1"/>
  <c r="DB729" i="1"/>
  <c r="DC729" i="1"/>
  <c r="CT730" i="1"/>
  <c r="CU730" i="1"/>
  <c r="CV730" i="1"/>
  <c r="CW730" i="1"/>
  <c r="CX730" i="1"/>
  <c r="CY730" i="1"/>
  <c r="CZ730" i="1"/>
  <c r="DA730" i="1"/>
  <c r="DB730" i="1"/>
  <c r="DC730" i="1"/>
  <c r="CT731" i="1"/>
  <c r="CU731" i="1"/>
  <c r="CV731" i="1"/>
  <c r="CW731" i="1"/>
  <c r="CX731" i="1"/>
  <c r="CY731" i="1"/>
  <c r="CZ731" i="1"/>
  <c r="DA731" i="1"/>
  <c r="DB731" i="1"/>
  <c r="DC731" i="1"/>
  <c r="CT732" i="1"/>
  <c r="CU732" i="1"/>
  <c r="CV732" i="1"/>
  <c r="CW732" i="1"/>
  <c r="CX732" i="1"/>
  <c r="CY732" i="1"/>
  <c r="CZ732" i="1"/>
  <c r="DA732" i="1"/>
  <c r="DB732" i="1"/>
  <c r="DC732" i="1"/>
  <c r="CT733" i="1"/>
  <c r="CU733" i="1"/>
  <c r="CV733" i="1"/>
  <c r="CW733" i="1"/>
  <c r="CX733" i="1"/>
  <c r="CY733" i="1"/>
  <c r="CZ733" i="1"/>
  <c r="DA733" i="1"/>
  <c r="DB733" i="1"/>
  <c r="DC733" i="1"/>
  <c r="CT734" i="1"/>
  <c r="CU734" i="1"/>
  <c r="CV734" i="1"/>
  <c r="CW734" i="1"/>
  <c r="CX734" i="1"/>
  <c r="CY734" i="1"/>
  <c r="CZ734" i="1"/>
  <c r="DA734" i="1"/>
  <c r="DB734" i="1"/>
  <c r="DC734" i="1"/>
  <c r="CT735" i="1"/>
  <c r="CU735" i="1"/>
  <c r="CV735" i="1"/>
  <c r="CW735" i="1"/>
  <c r="CX735" i="1"/>
  <c r="CY735" i="1"/>
  <c r="CZ735" i="1"/>
  <c r="DA735" i="1"/>
  <c r="DB735" i="1"/>
  <c r="DC735" i="1"/>
  <c r="CT736" i="1"/>
  <c r="CU736" i="1"/>
  <c r="CV736" i="1"/>
  <c r="CW736" i="1"/>
  <c r="CX736" i="1"/>
  <c r="CY736" i="1"/>
  <c r="CZ736" i="1"/>
  <c r="DA736" i="1"/>
  <c r="DB736" i="1"/>
  <c r="DC736" i="1"/>
  <c r="CT737" i="1"/>
  <c r="CU737" i="1"/>
  <c r="CV737" i="1"/>
  <c r="CW737" i="1"/>
  <c r="CX737" i="1"/>
  <c r="CY737" i="1"/>
  <c r="CZ737" i="1"/>
  <c r="DA737" i="1"/>
  <c r="DB737" i="1"/>
  <c r="DC737" i="1"/>
  <c r="CT738" i="1"/>
  <c r="CU738" i="1"/>
  <c r="CV738" i="1"/>
  <c r="CW738" i="1"/>
  <c r="CX738" i="1"/>
  <c r="CY738" i="1"/>
  <c r="CZ738" i="1"/>
  <c r="DA738" i="1"/>
  <c r="DB738" i="1"/>
  <c r="DC738" i="1"/>
  <c r="CT739" i="1"/>
  <c r="CU739" i="1"/>
  <c r="CV739" i="1"/>
  <c r="CW739" i="1"/>
  <c r="CX739" i="1"/>
  <c r="CY739" i="1"/>
  <c r="CZ739" i="1"/>
  <c r="DA739" i="1"/>
  <c r="DB739" i="1"/>
  <c r="DC739" i="1"/>
  <c r="CT740" i="1"/>
  <c r="CU740" i="1"/>
  <c r="CV740" i="1"/>
  <c r="CW740" i="1"/>
  <c r="CX740" i="1"/>
  <c r="CY740" i="1"/>
  <c r="CZ740" i="1"/>
  <c r="DA740" i="1"/>
  <c r="DB740" i="1"/>
  <c r="DC740" i="1"/>
  <c r="CT741" i="1"/>
  <c r="CU741" i="1"/>
  <c r="CV741" i="1"/>
  <c r="CW741" i="1"/>
  <c r="CX741" i="1"/>
  <c r="CY741" i="1"/>
  <c r="CZ741" i="1"/>
  <c r="DA741" i="1"/>
  <c r="DB741" i="1"/>
  <c r="DC741" i="1"/>
  <c r="CT742" i="1"/>
  <c r="CU742" i="1"/>
  <c r="CV742" i="1"/>
  <c r="CW742" i="1"/>
  <c r="CX742" i="1"/>
  <c r="CY742" i="1"/>
  <c r="CZ742" i="1"/>
  <c r="DA742" i="1"/>
  <c r="DB742" i="1"/>
  <c r="DC742" i="1"/>
  <c r="CT743" i="1"/>
  <c r="CU743" i="1"/>
  <c r="CV743" i="1"/>
  <c r="CW743" i="1"/>
  <c r="CX743" i="1"/>
  <c r="CY743" i="1"/>
  <c r="CZ743" i="1"/>
  <c r="DA743" i="1"/>
  <c r="DB743" i="1"/>
  <c r="DC743" i="1"/>
  <c r="CT744" i="1"/>
  <c r="CU744" i="1"/>
  <c r="CV744" i="1"/>
  <c r="CW744" i="1"/>
  <c r="CX744" i="1"/>
  <c r="CY744" i="1"/>
  <c r="CZ744" i="1"/>
  <c r="DA744" i="1"/>
  <c r="DB744" i="1"/>
  <c r="DC744" i="1"/>
  <c r="CT745" i="1"/>
  <c r="CU745" i="1"/>
  <c r="CV745" i="1"/>
  <c r="CW745" i="1"/>
  <c r="CX745" i="1"/>
  <c r="CY745" i="1"/>
  <c r="CZ745" i="1"/>
  <c r="DA745" i="1"/>
  <c r="DB745" i="1"/>
  <c r="DC745" i="1"/>
  <c r="CT746" i="1"/>
  <c r="CU746" i="1"/>
  <c r="CV746" i="1"/>
  <c r="CW746" i="1"/>
  <c r="CX746" i="1"/>
  <c r="CY746" i="1"/>
  <c r="CZ746" i="1"/>
  <c r="DA746" i="1"/>
  <c r="DB746" i="1"/>
  <c r="DC746" i="1"/>
  <c r="CT747" i="1"/>
  <c r="CU747" i="1"/>
  <c r="CV747" i="1"/>
  <c r="CW747" i="1"/>
  <c r="CX747" i="1"/>
  <c r="CY747" i="1"/>
  <c r="CZ747" i="1"/>
  <c r="DA747" i="1"/>
  <c r="DB747" i="1"/>
  <c r="DC747" i="1"/>
  <c r="CT748" i="1"/>
  <c r="CU748" i="1"/>
  <c r="CV748" i="1"/>
  <c r="CW748" i="1"/>
  <c r="CX748" i="1"/>
  <c r="CY748" i="1"/>
  <c r="CZ748" i="1"/>
  <c r="DA748" i="1"/>
  <c r="DB748" i="1"/>
  <c r="DC748" i="1"/>
  <c r="CT749" i="1"/>
  <c r="CU749" i="1"/>
  <c r="CV749" i="1"/>
  <c r="CW749" i="1"/>
  <c r="CX749" i="1"/>
  <c r="CY749" i="1"/>
  <c r="CZ749" i="1"/>
  <c r="DA749" i="1"/>
  <c r="DB749" i="1"/>
  <c r="DC749" i="1"/>
  <c r="CT750" i="1"/>
  <c r="CU750" i="1"/>
  <c r="CV750" i="1"/>
  <c r="CW750" i="1"/>
  <c r="CX750" i="1"/>
  <c r="CY750" i="1"/>
  <c r="CZ750" i="1"/>
  <c r="DA750" i="1"/>
  <c r="DB750" i="1"/>
  <c r="DC750" i="1"/>
  <c r="CT751" i="1"/>
  <c r="CU751" i="1"/>
  <c r="CV751" i="1"/>
  <c r="CW751" i="1"/>
  <c r="CX751" i="1"/>
  <c r="CY751" i="1"/>
  <c r="CZ751" i="1"/>
  <c r="DA751" i="1"/>
  <c r="DB751" i="1"/>
  <c r="DC751" i="1"/>
  <c r="CT752" i="1"/>
  <c r="CU752" i="1"/>
  <c r="CV752" i="1"/>
  <c r="CW752" i="1"/>
  <c r="CX752" i="1"/>
  <c r="CY752" i="1"/>
  <c r="CZ752" i="1"/>
  <c r="DA752" i="1"/>
  <c r="DB752" i="1"/>
  <c r="DC752" i="1"/>
  <c r="CT753" i="1"/>
  <c r="CU753" i="1"/>
  <c r="CV753" i="1"/>
  <c r="CW753" i="1"/>
  <c r="CX753" i="1"/>
  <c r="CY753" i="1"/>
  <c r="CZ753" i="1"/>
  <c r="DA753" i="1"/>
  <c r="DB753" i="1"/>
  <c r="DC753" i="1"/>
  <c r="CT754" i="1"/>
  <c r="CU754" i="1"/>
  <c r="CV754" i="1"/>
  <c r="CW754" i="1"/>
  <c r="CX754" i="1"/>
  <c r="CY754" i="1"/>
  <c r="CZ754" i="1"/>
  <c r="DA754" i="1"/>
  <c r="DB754" i="1"/>
  <c r="DC754" i="1"/>
  <c r="CT755" i="1"/>
  <c r="CU755" i="1"/>
  <c r="CV755" i="1"/>
  <c r="CW755" i="1"/>
  <c r="CX755" i="1"/>
  <c r="CY755" i="1"/>
  <c r="CZ755" i="1"/>
  <c r="DA755" i="1"/>
  <c r="DB755" i="1"/>
  <c r="DC755" i="1"/>
  <c r="CT756" i="1"/>
  <c r="CU756" i="1"/>
  <c r="CV756" i="1"/>
  <c r="CW756" i="1"/>
  <c r="CX756" i="1"/>
  <c r="CY756" i="1"/>
  <c r="CZ756" i="1"/>
  <c r="DA756" i="1"/>
  <c r="DB756" i="1"/>
  <c r="DC756" i="1"/>
  <c r="CT757" i="1"/>
  <c r="CU757" i="1"/>
  <c r="CV757" i="1"/>
  <c r="CW757" i="1"/>
  <c r="CX757" i="1"/>
  <c r="CY757" i="1"/>
  <c r="CZ757" i="1"/>
  <c r="DA757" i="1"/>
  <c r="DB757" i="1"/>
  <c r="DC757" i="1"/>
  <c r="CT758" i="1"/>
  <c r="CU758" i="1"/>
  <c r="CV758" i="1"/>
  <c r="CW758" i="1"/>
  <c r="CX758" i="1"/>
  <c r="CY758" i="1"/>
  <c r="CZ758" i="1"/>
  <c r="DA758" i="1"/>
  <c r="DB758" i="1"/>
  <c r="DC758" i="1"/>
  <c r="CT759" i="1"/>
  <c r="CU759" i="1"/>
  <c r="CV759" i="1"/>
  <c r="CW759" i="1"/>
  <c r="CX759" i="1"/>
  <c r="CY759" i="1"/>
  <c r="CZ759" i="1"/>
  <c r="DA759" i="1"/>
  <c r="DB759" i="1"/>
  <c r="DC759" i="1"/>
  <c r="CT760" i="1"/>
  <c r="CU760" i="1"/>
  <c r="CV760" i="1"/>
  <c r="CW760" i="1"/>
  <c r="CX760" i="1"/>
  <c r="CY760" i="1"/>
  <c r="CZ760" i="1"/>
  <c r="DA760" i="1"/>
  <c r="DB760" i="1"/>
  <c r="DC760" i="1"/>
  <c r="CT761" i="1"/>
  <c r="CU761" i="1"/>
  <c r="CV761" i="1"/>
  <c r="CW761" i="1"/>
  <c r="CX761" i="1"/>
  <c r="CY761" i="1"/>
  <c r="CZ761" i="1"/>
  <c r="DA761" i="1"/>
  <c r="DB761" i="1"/>
  <c r="DC761" i="1"/>
  <c r="CT762" i="1"/>
  <c r="CU762" i="1"/>
  <c r="CV762" i="1"/>
  <c r="CW762" i="1"/>
  <c r="CX762" i="1"/>
  <c r="CY762" i="1"/>
  <c r="CZ762" i="1"/>
  <c r="DA762" i="1"/>
  <c r="DB762" i="1"/>
  <c r="DC762" i="1"/>
  <c r="CT763" i="1"/>
  <c r="CU763" i="1"/>
  <c r="CV763" i="1"/>
  <c r="CW763" i="1"/>
  <c r="CX763" i="1"/>
  <c r="CY763" i="1"/>
  <c r="CZ763" i="1"/>
  <c r="DA763" i="1"/>
  <c r="DB763" i="1"/>
  <c r="DC763" i="1"/>
  <c r="CT764" i="1"/>
  <c r="CU764" i="1"/>
  <c r="CV764" i="1"/>
  <c r="CW764" i="1"/>
  <c r="CX764" i="1"/>
  <c r="CY764" i="1"/>
  <c r="CZ764" i="1"/>
  <c r="DA764" i="1"/>
  <c r="DB764" i="1"/>
  <c r="DC764" i="1"/>
  <c r="CT765" i="1"/>
  <c r="CU765" i="1"/>
  <c r="CV765" i="1"/>
  <c r="CW765" i="1"/>
  <c r="CX765" i="1"/>
  <c r="CY765" i="1"/>
  <c r="CZ765" i="1"/>
  <c r="DA765" i="1"/>
  <c r="DB765" i="1"/>
  <c r="DC765" i="1"/>
  <c r="CT766" i="1"/>
  <c r="CU766" i="1"/>
  <c r="CV766" i="1"/>
  <c r="CW766" i="1"/>
  <c r="CX766" i="1"/>
  <c r="CY766" i="1"/>
  <c r="CZ766" i="1"/>
  <c r="DA766" i="1"/>
  <c r="DB766" i="1"/>
  <c r="DC766" i="1"/>
  <c r="CT767" i="1"/>
  <c r="CU767" i="1"/>
  <c r="CV767" i="1"/>
  <c r="CW767" i="1"/>
  <c r="CX767" i="1"/>
  <c r="CY767" i="1"/>
  <c r="CZ767" i="1"/>
  <c r="DA767" i="1"/>
  <c r="DB767" i="1"/>
  <c r="DC767" i="1"/>
  <c r="CT768" i="1"/>
  <c r="CU768" i="1"/>
  <c r="CV768" i="1"/>
  <c r="CW768" i="1"/>
  <c r="CX768" i="1"/>
  <c r="CY768" i="1"/>
  <c r="CZ768" i="1"/>
  <c r="DA768" i="1"/>
  <c r="DB768" i="1"/>
  <c r="DC768" i="1"/>
  <c r="CT769" i="1"/>
  <c r="CU769" i="1"/>
  <c r="CV769" i="1"/>
  <c r="CW769" i="1"/>
  <c r="CX769" i="1"/>
  <c r="CY769" i="1"/>
  <c r="CZ769" i="1"/>
  <c r="DA769" i="1"/>
  <c r="DB769" i="1"/>
  <c r="DC769" i="1"/>
  <c r="CT770" i="1"/>
  <c r="CU770" i="1"/>
  <c r="CV770" i="1"/>
  <c r="CW770" i="1"/>
  <c r="CX770" i="1"/>
  <c r="CY770" i="1"/>
  <c r="CZ770" i="1"/>
  <c r="DA770" i="1"/>
  <c r="DB770" i="1"/>
  <c r="DC770" i="1"/>
  <c r="CT771" i="1"/>
  <c r="CU771" i="1"/>
  <c r="CV771" i="1"/>
  <c r="CW771" i="1"/>
  <c r="CX771" i="1"/>
  <c r="CY771" i="1"/>
  <c r="CZ771" i="1"/>
  <c r="DA771" i="1"/>
  <c r="DB771" i="1"/>
  <c r="DC771" i="1"/>
  <c r="CT772" i="1"/>
  <c r="CU772" i="1"/>
  <c r="CV772" i="1"/>
  <c r="CW772" i="1"/>
  <c r="CX772" i="1"/>
  <c r="CY772" i="1"/>
  <c r="CZ772" i="1"/>
  <c r="DA772" i="1"/>
  <c r="DB772" i="1"/>
  <c r="DC772" i="1"/>
  <c r="CT773" i="1"/>
  <c r="CU773" i="1"/>
  <c r="CV773" i="1"/>
  <c r="CW773" i="1"/>
  <c r="CX773" i="1"/>
  <c r="CY773" i="1"/>
  <c r="CZ773" i="1"/>
  <c r="DA773" i="1"/>
  <c r="DB773" i="1"/>
  <c r="DC773" i="1"/>
  <c r="CT774" i="1"/>
  <c r="CU774" i="1"/>
  <c r="CV774" i="1"/>
  <c r="CW774" i="1"/>
  <c r="CX774" i="1"/>
  <c r="CY774" i="1"/>
  <c r="CZ774" i="1"/>
  <c r="DA774" i="1"/>
  <c r="DB774" i="1"/>
  <c r="DC774" i="1"/>
  <c r="CT775" i="1"/>
  <c r="CU775" i="1"/>
  <c r="CV775" i="1"/>
  <c r="CW775" i="1"/>
  <c r="CX775" i="1"/>
  <c r="CY775" i="1"/>
  <c r="CZ775" i="1"/>
  <c r="DA775" i="1"/>
  <c r="DB775" i="1"/>
  <c r="DC775" i="1"/>
  <c r="CT776" i="1"/>
  <c r="CU776" i="1"/>
  <c r="CV776" i="1"/>
  <c r="CW776" i="1"/>
  <c r="CX776" i="1"/>
  <c r="CY776" i="1"/>
  <c r="CZ776" i="1"/>
  <c r="DA776" i="1"/>
  <c r="DB776" i="1"/>
  <c r="DC776" i="1"/>
  <c r="CT777" i="1"/>
  <c r="CU777" i="1"/>
  <c r="CV777" i="1"/>
  <c r="CW777" i="1"/>
  <c r="CX777" i="1"/>
  <c r="CY777" i="1"/>
  <c r="CZ777" i="1"/>
  <c r="DA777" i="1"/>
  <c r="DB777" i="1"/>
  <c r="DC777" i="1"/>
  <c r="CT778" i="1"/>
  <c r="CU778" i="1"/>
  <c r="CV778" i="1"/>
  <c r="CW778" i="1"/>
  <c r="CX778" i="1"/>
  <c r="CY778" i="1"/>
  <c r="CZ778" i="1"/>
  <c r="DA778" i="1"/>
  <c r="DB778" i="1"/>
  <c r="DC778" i="1"/>
  <c r="CT779" i="1"/>
  <c r="CU779" i="1"/>
  <c r="CV779" i="1"/>
  <c r="CW779" i="1"/>
  <c r="CX779" i="1"/>
  <c r="CY779" i="1"/>
  <c r="CZ779" i="1"/>
  <c r="DA779" i="1"/>
  <c r="DB779" i="1"/>
  <c r="DC779" i="1"/>
  <c r="CT780" i="1"/>
  <c r="CU780" i="1"/>
  <c r="CV780" i="1"/>
  <c r="CW780" i="1"/>
  <c r="CX780" i="1"/>
  <c r="CY780" i="1"/>
  <c r="CZ780" i="1"/>
  <c r="DA780" i="1"/>
  <c r="DB780" i="1"/>
  <c r="DC780" i="1"/>
  <c r="CT781" i="1"/>
  <c r="CU781" i="1"/>
  <c r="CV781" i="1"/>
  <c r="CW781" i="1"/>
  <c r="CX781" i="1"/>
  <c r="CY781" i="1"/>
  <c r="CZ781" i="1"/>
  <c r="DA781" i="1"/>
  <c r="DB781" i="1"/>
  <c r="DC781" i="1"/>
  <c r="CT782" i="1"/>
  <c r="CU782" i="1"/>
  <c r="CV782" i="1"/>
  <c r="CW782" i="1"/>
  <c r="CX782" i="1"/>
  <c r="CY782" i="1"/>
  <c r="CZ782" i="1"/>
  <c r="DA782" i="1"/>
  <c r="DB782" i="1"/>
  <c r="DC782" i="1"/>
  <c r="CT783" i="1"/>
  <c r="CU783" i="1"/>
  <c r="CV783" i="1"/>
  <c r="CW783" i="1"/>
  <c r="CX783" i="1"/>
  <c r="CY783" i="1"/>
  <c r="CZ783" i="1"/>
  <c r="DA783" i="1"/>
  <c r="DB783" i="1"/>
  <c r="DC783" i="1"/>
  <c r="CT784" i="1"/>
  <c r="CU784" i="1"/>
  <c r="CV784" i="1"/>
  <c r="CW784" i="1"/>
  <c r="CX784" i="1"/>
  <c r="CY784" i="1"/>
  <c r="CZ784" i="1"/>
  <c r="DA784" i="1"/>
  <c r="DB784" i="1"/>
  <c r="DC784" i="1"/>
  <c r="CT785" i="1"/>
  <c r="CU785" i="1"/>
  <c r="CV785" i="1"/>
  <c r="CW785" i="1"/>
  <c r="CX785" i="1"/>
  <c r="CY785" i="1"/>
  <c r="CZ785" i="1"/>
  <c r="DA785" i="1"/>
  <c r="DB785" i="1"/>
  <c r="DC785" i="1"/>
  <c r="CT786" i="1"/>
  <c r="CU786" i="1"/>
  <c r="CV786" i="1"/>
  <c r="CW786" i="1"/>
  <c r="CX786" i="1"/>
  <c r="CY786" i="1"/>
  <c r="CZ786" i="1"/>
  <c r="DA786" i="1"/>
  <c r="DB786" i="1"/>
  <c r="DC786" i="1"/>
  <c r="CT787" i="1"/>
  <c r="CU787" i="1"/>
  <c r="CV787" i="1"/>
  <c r="CW787" i="1"/>
  <c r="CX787" i="1"/>
  <c r="CY787" i="1"/>
  <c r="CZ787" i="1"/>
  <c r="DA787" i="1"/>
  <c r="DB787" i="1"/>
  <c r="DC787" i="1"/>
  <c r="CT788" i="1"/>
  <c r="CU788" i="1"/>
  <c r="CV788" i="1"/>
  <c r="CW788" i="1"/>
  <c r="CX788" i="1"/>
  <c r="CY788" i="1"/>
  <c r="CZ788" i="1"/>
  <c r="DA788" i="1"/>
  <c r="DB788" i="1"/>
  <c r="DC788" i="1"/>
  <c r="CT789" i="1"/>
  <c r="CU789" i="1"/>
  <c r="CV789" i="1"/>
  <c r="CW789" i="1"/>
  <c r="CX789" i="1"/>
  <c r="CY789" i="1"/>
  <c r="CZ789" i="1"/>
  <c r="DA789" i="1"/>
  <c r="DB789" i="1"/>
  <c r="DC789" i="1"/>
  <c r="CT790" i="1"/>
  <c r="CU790" i="1"/>
  <c r="CV790" i="1"/>
  <c r="CW790" i="1"/>
  <c r="CX790" i="1"/>
  <c r="CY790" i="1"/>
  <c r="CZ790" i="1"/>
  <c r="DA790" i="1"/>
  <c r="DB790" i="1"/>
  <c r="DC790" i="1"/>
  <c r="CT791" i="1"/>
  <c r="CU791" i="1"/>
  <c r="CV791" i="1"/>
  <c r="CW791" i="1"/>
  <c r="CX791" i="1"/>
  <c r="CY791" i="1"/>
  <c r="CZ791" i="1"/>
  <c r="DA791" i="1"/>
  <c r="DB791" i="1"/>
  <c r="DC791" i="1"/>
  <c r="CT792" i="1"/>
  <c r="CU792" i="1"/>
  <c r="CV792" i="1"/>
  <c r="CW792" i="1"/>
  <c r="CX792" i="1"/>
  <c r="CY792" i="1"/>
  <c r="CZ792" i="1"/>
  <c r="DA792" i="1"/>
  <c r="DB792" i="1"/>
  <c r="DC792" i="1"/>
  <c r="CT793" i="1"/>
  <c r="CU793" i="1"/>
  <c r="CV793" i="1"/>
  <c r="CW793" i="1"/>
  <c r="CX793" i="1"/>
  <c r="CY793" i="1"/>
  <c r="CZ793" i="1"/>
  <c r="DA793" i="1"/>
  <c r="DB793" i="1"/>
  <c r="DC793" i="1"/>
  <c r="CT794" i="1"/>
  <c r="CU794" i="1"/>
  <c r="CV794" i="1"/>
  <c r="CW794" i="1"/>
  <c r="CX794" i="1"/>
  <c r="CY794" i="1"/>
  <c r="CZ794" i="1"/>
  <c r="DA794" i="1"/>
  <c r="DB794" i="1"/>
  <c r="DC794" i="1"/>
  <c r="CT795" i="1"/>
  <c r="CU795" i="1"/>
  <c r="CV795" i="1"/>
  <c r="CW795" i="1"/>
  <c r="CX795" i="1"/>
  <c r="CY795" i="1"/>
  <c r="CZ795" i="1"/>
  <c r="DA795" i="1"/>
  <c r="DB795" i="1"/>
  <c r="DC795" i="1"/>
  <c r="CT796" i="1"/>
  <c r="CU796" i="1"/>
  <c r="CV796" i="1"/>
  <c r="CW796" i="1"/>
  <c r="CX796" i="1"/>
  <c r="CY796" i="1"/>
  <c r="CZ796" i="1"/>
  <c r="DA796" i="1"/>
  <c r="DB796" i="1"/>
  <c r="DC796" i="1"/>
  <c r="CT797" i="1"/>
  <c r="CU797" i="1"/>
  <c r="CV797" i="1"/>
  <c r="CW797" i="1"/>
  <c r="CX797" i="1"/>
  <c r="CY797" i="1"/>
  <c r="CZ797" i="1"/>
  <c r="DA797" i="1"/>
  <c r="DB797" i="1"/>
  <c r="DC797" i="1"/>
  <c r="CT798" i="1"/>
  <c r="CU798" i="1"/>
  <c r="CV798" i="1"/>
  <c r="CW798" i="1"/>
  <c r="CX798" i="1"/>
  <c r="CY798" i="1"/>
  <c r="CZ798" i="1"/>
  <c r="DA798" i="1"/>
  <c r="DB798" i="1"/>
  <c r="DC798" i="1"/>
  <c r="CT799" i="1"/>
  <c r="CU799" i="1"/>
  <c r="CV799" i="1"/>
  <c r="CW799" i="1"/>
  <c r="CX799" i="1"/>
  <c r="CY799" i="1"/>
  <c r="CZ799" i="1"/>
  <c r="DA799" i="1"/>
  <c r="DB799" i="1"/>
  <c r="DC799" i="1"/>
  <c r="CT800" i="1"/>
  <c r="CU800" i="1"/>
  <c r="CV800" i="1"/>
  <c r="CW800" i="1"/>
  <c r="CX800" i="1"/>
  <c r="CY800" i="1"/>
  <c r="CZ800" i="1"/>
  <c r="DA800" i="1"/>
  <c r="DB800" i="1"/>
  <c r="DC800" i="1"/>
  <c r="CT801" i="1"/>
  <c r="CU801" i="1"/>
  <c r="CV801" i="1"/>
  <c r="CW801" i="1"/>
  <c r="CX801" i="1"/>
  <c r="CY801" i="1"/>
  <c r="CZ801" i="1"/>
  <c r="DA801" i="1"/>
  <c r="DB801" i="1"/>
  <c r="DC801" i="1"/>
  <c r="CT802" i="1"/>
  <c r="CU802" i="1"/>
  <c r="CV802" i="1"/>
  <c r="CW802" i="1"/>
  <c r="CX802" i="1"/>
  <c r="CY802" i="1"/>
  <c r="CZ802" i="1"/>
  <c r="DA802" i="1"/>
  <c r="DB802" i="1"/>
  <c r="DC802" i="1"/>
  <c r="CT803" i="1"/>
  <c r="CU803" i="1"/>
  <c r="CV803" i="1"/>
  <c r="CW803" i="1"/>
  <c r="CX803" i="1"/>
  <c r="CY803" i="1"/>
  <c r="CZ803" i="1"/>
  <c r="DA803" i="1"/>
  <c r="DB803" i="1"/>
  <c r="DC803" i="1"/>
  <c r="CT804" i="1"/>
  <c r="CU804" i="1"/>
  <c r="CV804" i="1"/>
  <c r="CW804" i="1"/>
  <c r="CX804" i="1"/>
  <c r="CY804" i="1"/>
  <c r="CZ804" i="1"/>
  <c r="DA804" i="1"/>
  <c r="DB804" i="1"/>
  <c r="DC804" i="1"/>
  <c r="CT805" i="1"/>
  <c r="CU805" i="1"/>
  <c r="CV805" i="1"/>
  <c r="CW805" i="1"/>
  <c r="CX805" i="1"/>
  <c r="CY805" i="1"/>
  <c r="CZ805" i="1"/>
  <c r="DA805" i="1"/>
  <c r="DB805" i="1"/>
  <c r="DC805" i="1"/>
  <c r="CT806" i="1"/>
  <c r="CU806" i="1"/>
  <c r="CV806" i="1"/>
  <c r="CW806" i="1"/>
  <c r="CX806" i="1"/>
  <c r="CY806" i="1"/>
  <c r="CZ806" i="1"/>
  <c r="DA806" i="1"/>
  <c r="DB806" i="1"/>
  <c r="DC806" i="1"/>
  <c r="CT807" i="1"/>
  <c r="CU807" i="1"/>
  <c r="CV807" i="1"/>
  <c r="CW807" i="1"/>
  <c r="CX807" i="1"/>
  <c r="CY807" i="1"/>
  <c r="CZ807" i="1"/>
  <c r="DA807" i="1"/>
  <c r="DB807" i="1"/>
  <c r="DC807" i="1"/>
  <c r="CT808" i="1"/>
  <c r="CU808" i="1"/>
  <c r="CV808" i="1"/>
  <c r="CW808" i="1"/>
  <c r="CX808" i="1"/>
  <c r="CY808" i="1"/>
  <c r="CZ808" i="1"/>
  <c r="DA808" i="1"/>
  <c r="DB808" i="1"/>
  <c r="DC808" i="1"/>
  <c r="CT809" i="1"/>
  <c r="CU809" i="1"/>
  <c r="CV809" i="1"/>
  <c r="CW809" i="1"/>
  <c r="CX809" i="1"/>
  <c r="CY809" i="1"/>
  <c r="CZ809" i="1"/>
  <c r="DA809" i="1"/>
  <c r="DB809" i="1"/>
  <c r="DC809" i="1"/>
  <c r="CT810" i="1"/>
  <c r="CU810" i="1"/>
  <c r="CV810" i="1"/>
  <c r="CW810" i="1"/>
  <c r="CX810" i="1"/>
  <c r="CY810" i="1"/>
  <c r="CZ810" i="1"/>
  <c r="DA810" i="1"/>
  <c r="DB810" i="1"/>
  <c r="DC810" i="1"/>
  <c r="CT811" i="1"/>
  <c r="CU811" i="1"/>
  <c r="CV811" i="1"/>
  <c r="CW811" i="1"/>
  <c r="CX811" i="1"/>
  <c r="CY811" i="1"/>
  <c r="CZ811" i="1"/>
  <c r="DA811" i="1"/>
  <c r="DB811" i="1"/>
  <c r="DC811" i="1"/>
  <c r="CT812" i="1"/>
  <c r="CU812" i="1"/>
  <c r="CV812" i="1"/>
  <c r="CW812" i="1"/>
  <c r="CX812" i="1"/>
  <c r="CY812" i="1"/>
  <c r="CZ812" i="1"/>
  <c r="DA812" i="1"/>
  <c r="DB812" i="1"/>
  <c r="DC812" i="1"/>
  <c r="CT813" i="1"/>
  <c r="CU813" i="1"/>
  <c r="CV813" i="1"/>
  <c r="CW813" i="1"/>
  <c r="CX813" i="1"/>
  <c r="CY813" i="1"/>
  <c r="CZ813" i="1"/>
  <c r="DA813" i="1"/>
  <c r="DB813" i="1"/>
  <c r="DC813" i="1"/>
  <c r="CT814" i="1"/>
  <c r="CU814" i="1"/>
  <c r="CV814" i="1"/>
  <c r="CW814" i="1"/>
  <c r="CX814" i="1"/>
  <c r="CY814" i="1"/>
  <c r="CZ814" i="1"/>
  <c r="DA814" i="1"/>
  <c r="DB814" i="1"/>
  <c r="DC814" i="1"/>
  <c r="CT815" i="1"/>
  <c r="CU815" i="1"/>
  <c r="CV815" i="1"/>
  <c r="CW815" i="1"/>
  <c r="CX815" i="1"/>
  <c r="CY815" i="1"/>
  <c r="CZ815" i="1"/>
  <c r="DA815" i="1"/>
  <c r="DB815" i="1"/>
  <c r="DC815" i="1"/>
  <c r="CT816" i="1"/>
  <c r="CU816" i="1"/>
  <c r="CV816" i="1"/>
  <c r="CW816" i="1"/>
  <c r="CX816" i="1"/>
  <c r="CY816" i="1"/>
  <c r="CZ816" i="1"/>
  <c r="DA816" i="1"/>
  <c r="DB816" i="1"/>
  <c r="DC816" i="1"/>
  <c r="CT817" i="1"/>
  <c r="CU817" i="1"/>
  <c r="CV817" i="1"/>
  <c r="CW817" i="1"/>
  <c r="CX817" i="1"/>
  <c r="CY817" i="1"/>
  <c r="CZ817" i="1"/>
  <c r="DA817" i="1"/>
  <c r="DB817" i="1"/>
  <c r="DC817" i="1"/>
  <c r="CT818" i="1"/>
  <c r="CU818" i="1"/>
  <c r="CV818" i="1"/>
  <c r="CW818" i="1"/>
  <c r="CX818" i="1"/>
  <c r="CY818" i="1"/>
  <c r="CZ818" i="1"/>
  <c r="DA818" i="1"/>
  <c r="DB818" i="1"/>
  <c r="DC818" i="1"/>
  <c r="CT819" i="1"/>
  <c r="CU819" i="1"/>
  <c r="CV819" i="1"/>
  <c r="CW819" i="1"/>
  <c r="CX819" i="1"/>
  <c r="CY819" i="1"/>
  <c r="CZ819" i="1"/>
  <c r="DA819" i="1"/>
  <c r="DB819" i="1"/>
  <c r="DC819" i="1"/>
  <c r="CT820" i="1"/>
  <c r="CU820" i="1"/>
  <c r="CV820" i="1"/>
  <c r="CW820" i="1"/>
  <c r="CX820" i="1"/>
  <c r="CY820" i="1"/>
  <c r="CZ820" i="1"/>
  <c r="DA820" i="1"/>
  <c r="DB820" i="1"/>
  <c r="DC820" i="1"/>
  <c r="CT821" i="1"/>
  <c r="CU821" i="1"/>
  <c r="CV821" i="1"/>
  <c r="CW821" i="1"/>
  <c r="CX821" i="1"/>
  <c r="CY821" i="1"/>
  <c r="CZ821" i="1"/>
  <c r="DA821" i="1"/>
  <c r="DB821" i="1"/>
  <c r="DC821" i="1"/>
  <c r="CT822" i="1"/>
  <c r="CU822" i="1"/>
  <c r="CV822" i="1"/>
  <c r="CW822" i="1"/>
  <c r="CX822" i="1"/>
  <c r="CY822" i="1"/>
  <c r="CZ822" i="1"/>
  <c r="DA822" i="1"/>
  <c r="DB822" i="1"/>
  <c r="DC822" i="1"/>
  <c r="CT823" i="1"/>
  <c r="CU823" i="1"/>
  <c r="CV823" i="1"/>
  <c r="CW823" i="1"/>
  <c r="CX823" i="1"/>
  <c r="CY823" i="1"/>
  <c r="CZ823" i="1"/>
  <c r="DA823" i="1"/>
  <c r="DB823" i="1"/>
  <c r="DC823" i="1"/>
  <c r="CT824" i="1"/>
  <c r="CU824" i="1"/>
  <c r="CV824" i="1"/>
  <c r="CW824" i="1"/>
  <c r="CX824" i="1"/>
  <c r="CY824" i="1"/>
  <c r="CZ824" i="1"/>
  <c r="DA824" i="1"/>
  <c r="DB824" i="1"/>
  <c r="DC824" i="1"/>
  <c r="CT825" i="1"/>
  <c r="CU825" i="1"/>
  <c r="CV825" i="1"/>
  <c r="CW825" i="1"/>
  <c r="CX825" i="1"/>
  <c r="CY825" i="1"/>
  <c r="CZ825" i="1"/>
  <c r="DA825" i="1"/>
  <c r="DB825" i="1"/>
  <c r="DC825" i="1"/>
  <c r="CT826" i="1"/>
  <c r="CU826" i="1"/>
  <c r="CV826" i="1"/>
  <c r="CW826" i="1"/>
  <c r="CX826" i="1"/>
  <c r="CY826" i="1"/>
  <c r="CZ826" i="1"/>
  <c r="DA826" i="1"/>
  <c r="DB826" i="1"/>
  <c r="DC826" i="1"/>
  <c r="CT827" i="1"/>
  <c r="CU827" i="1"/>
  <c r="CV827" i="1"/>
  <c r="CW827" i="1"/>
  <c r="CX827" i="1"/>
  <c r="CY827" i="1"/>
  <c r="CZ827" i="1"/>
  <c r="DA827" i="1"/>
  <c r="DB827" i="1"/>
  <c r="DC827" i="1"/>
  <c r="CT828" i="1"/>
  <c r="CU828" i="1"/>
  <c r="CV828" i="1"/>
  <c r="CW828" i="1"/>
  <c r="CX828" i="1"/>
  <c r="CY828" i="1"/>
  <c r="CZ828" i="1"/>
  <c r="DA828" i="1"/>
  <c r="DB828" i="1"/>
  <c r="DC828" i="1"/>
  <c r="CT829" i="1"/>
  <c r="CU829" i="1"/>
  <c r="CV829" i="1"/>
  <c r="CW829" i="1"/>
  <c r="CX829" i="1"/>
  <c r="CY829" i="1"/>
  <c r="CZ829" i="1"/>
  <c r="DA829" i="1"/>
  <c r="DB829" i="1"/>
  <c r="DC829" i="1"/>
  <c r="CT830" i="1"/>
  <c r="CU830" i="1"/>
  <c r="CV830" i="1"/>
  <c r="CW830" i="1"/>
  <c r="CX830" i="1"/>
  <c r="CY830" i="1"/>
  <c r="CZ830" i="1"/>
  <c r="DA830" i="1"/>
  <c r="DB830" i="1"/>
  <c r="DC830" i="1"/>
  <c r="CT831" i="1"/>
  <c r="CU831" i="1"/>
  <c r="CV831" i="1"/>
  <c r="CW831" i="1"/>
  <c r="CX831" i="1"/>
  <c r="CY831" i="1"/>
  <c r="CZ831" i="1"/>
  <c r="DA831" i="1"/>
  <c r="DB831" i="1"/>
  <c r="DC831" i="1"/>
  <c r="CT832" i="1"/>
  <c r="CU832" i="1"/>
  <c r="CV832" i="1"/>
  <c r="CW832" i="1"/>
  <c r="CX832" i="1"/>
  <c r="CY832" i="1"/>
  <c r="CZ832" i="1"/>
  <c r="DA832" i="1"/>
  <c r="DB832" i="1"/>
  <c r="DC832" i="1"/>
  <c r="CT833" i="1"/>
  <c r="CU833" i="1"/>
  <c r="CV833" i="1"/>
  <c r="CW833" i="1"/>
  <c r="CX833" i="1"/>
  <c r="CY833" i="1"/>
  <c r="CZ833" i="1"/>
  <c r="DA833" i="1"/>
  <c r="DB833" i="1"/>
  <c r="DC833" i="1"/>
  <c r="CT834" i="1"/>
  <c r="CU834" i="1"/>
  <c r="CV834" i="1"/>
  <c r="CW834" i="1"/>
  <c r="CX834" i="1"/>
  <c r="CY834" i="1"/>
  <c r="CZ834" i="1"/>
  <c r="DA834" i="1"/>
  <c r="DB834" i="1"/>
  <c r="DC834" i="1"/>
  <c r="CT835" i="1"/>
  <c r="CU835" i="1"/>
  <c r="CV835" i="1"/>
  <c r="CW835" i="1"/>
  <c r="CX835" i="1"/>
  <c r="CY835" i="1"/>
  <c r="CZ835" i="1"/>
  <c r="DA835" i="1"/>
  <c r="DB835" i="1"/>
  <c r="DC835" i="1"/>
  <c r="CT836" i="1"/>
  <c r="CU836" i="1"/>
  <c r="CV836" i="1"/>
  <c r="CW836" i="1"/>
  <c r="CX836" i="1"/>
  <c r="CY836" i="1"/>
  <c r="CZ836" i="1"/>
  <c r="DA836" i="1"/>
  <c r="DB836" i="1"/>
  <c r="DC836" i="1"/>
  <c r="CT837" i="1"/>
  <c r="CU837" i="1"/>
  <c r="CV837" i="1"/>
  <c r="CW837" i="1"/>
  <c r="CX837" i="1"/>
  <c r="CY837" i="1"/>
  <c r="CZ837" i="1"/>
  <c r="DA837" i="1"/>
  <c r="DB837" i="1"/>
  <c r="DC837" i="1"/>
  <c r="CT838" i="1"/>
  <c r="CU838" i="1"/>
  <c r="CV838" i="1"/>
  <c r="CW838" i="1"/>
  <c r="CX838" i="1"/>
  <c r="CY838" i="1"/>
  <c r="CZ838" i="1"/>
  <c r="DA838" i="1"/>
  <c r="DB838" i="1"/>
  <c r="DC838" i="1"/>
  <c r="CT839" i="1"/>
  <c r="CU839" i="1"/>
  <c r="CV839" i="1"/>
  <c r="CW839" i="1"/>
  <c r="CX839" i="1"/>
  <c r="CY839" i="1"/>
  <c r="CZ839" i="1"/>
  <c r="DA839" i="1"/>
  <c r="DB839" i="1"/>
  <c r="DC839" i="1"/>
  <c r="CT840" i="1"/>
  <c r="CU840" i="1"/>
  <c r="CV840" i="1"/>
  <c r="CW840" i="1"/>
  <c r="CX840" i="1"/>
  <c r="CY840" i="1"/>
  <c r="CZ840" i="1"/>
  <c r="DA840" i="1"/>
  <c r="DB840" i="1"/>
  <c r="DC840" i="1"/>
  <c r="CT841" i="1"/>
  <c r="CU841" i="1"/>
  <c r="CV841" i="1"/>
  <c r="CW841" i="1"/>
  <c r="CX841" i="1"/>
  <c r="CY841" i="1"/>
  <c r="CZ841" i="1"/>
  <c r="DA841" i="1"/>
  <c r="DB841" i="1"/>
  <c r="DC841" i="1"/>
  <c r="CT842" i="1"/>
  <c r="CU842" i="1"/>
  <c r="CV842" i="1"/>
  <c r="CW842" i="1"/>
  <c r="CX842" i="1"/>
  <c r="CY842" i="1"/>
  <c r="CZ842" i="1"/>
  <c r="DA842" i="1"/>
  <c r="DB842" i="1"/>
  <c r="DC842" i="1"/>
  <c r="CT843" i="1"/>
  <c r="CU843" i="1"/>
  <c r="CV843" i="1"/>
  <c r="CW843" i="1"/>
  <c r="CX843" i="1"/>
  <c r="CY843" i="1"/>
  <c r="CZ843" i="1"/>
  <c r="DA843" i="1"/>
  <c r="DB843" i="1"/>
  <c r="DC843" i="1"/>
  <c r="CT844" i="1"/>
  <c r="CU844" i="1"/>
  <c r="CV844" i="1"/>
  <c r="CW844" i="1"/>
  <c r="CX844" i="1"/>
  <c r="CY844" i="1"/>
  <c r="CZ844" i="1"/>
  <c r="DA844" i="1"/>
  <c r="DB844" i="1"/>
  <c r="DC844" i="1"/>
  <c r="CT845" i="1"/>
  <c r="CU845" i="1"/>
  <c r="CV845" i="1"/>
  <c r="CW845" i="1"/>
  <c r="CX845" i="1"/>
  <c r="CY845" i="1"/>
  <c r="CZ845" i="1"/>
  <c r="DA845" i="1"/>
  <c r="DB845" i="1"/>
  <c r="DC845" i="1"/>
  <c r="CT846" i="1"/>
  <c r="CU846" i="1"/>
  <c r="CV846" i="1"/>
  <c r="CW846" i="1"/>
  <c r="CX846" i="1"/>
  <c r="CY846" i="1"/>
  <c r="CZ846" i="1"/>
  <c r="DA846" i="1"/>
  <c r="DB846" i="1"/>
  <c r="DC846" i="1"/>
  <c r="CT847" i="1"/>
  <c r="CU847" i="1"/>
  <c r="CV847" i="1"/>
  <c r="CW847" i="1"/>
  <c r="CX847" i="1"/>
  <c r="CY847" i="1"/>
  <c r="CZ847" i="1"/>
  <c r="DA847" i="1"/>
  <c r="DB847" i="1"/>
  <c r="DC847" i="1"/>
  <c r="CT848" i="1"/>
  <c r="CU848" i="1"/>
  <c r="CV848" i="1"/>
  <c r="CW848" i="1"/>
  <c r="CX848" i="1"/>
  <c r="CY848" i="1"/>
  <c r="CZ848" i="1"/>
  <c r="DA848" i="1"/>
  <c r="DB848" i="1"/>
  <c r="DC848" i="1"/>
  <c r="CT849" i="1"/>
  <c r="CU849" i="1"/>
  <c r="CV849" i="1"/>
  <c r="CW849" i="1"/>
  <c r="CX849" i="1"/>
  <c r="CY849" i="1"/>
  <c r="CZ849" i="1"/>
  <c r="DA849" i="1"/>
  <c r="DB849" i="1"/>
  <c r="DC849" i="1"/>
  <c r="CT850" i="1"/>
  <c r="CU850" i="1"/>
  <c r="CV850" i="1"/>
  <c r="CW850" i="1"/>
  <c r="CX850" i="1"/>
  <c r="CY850" i="1"/>
  <c r="CZ850" i="1"/>
  <c r="DA850" i="1"/>
  <c r="DB850" i="1"/>
  <c r="DC850" i="1"/>
  <c r="CT851" i="1"/>
  <c r="CU851" i="1"/>
  <c r="CV851" i="1"/>
  <c r="CW851" i="1"/>
  <c r="CX851" i="1"/>
  <c r="CY851" i="1"/>
  <c r="CZ851" i="1"/>
  <c r="DA851" i="1"/>
  <c r="DB851" i="1"/>
  <c r="DC851" i="1"/>
  <c r="CT852" i="1"/>
  <c r="CU852" i="1"/>
  <c r="CV852" i="1"/>
  <c r="CW852" i="1"/>
  <c r="CX852" i="1"/>
  <c r="CY852" i="1"/>
  <c r="CZ852" i="1"/>
  <c r="DA852" i="1"/>
  <c r="DB852" i="1"/>
  <c r="DC852" i="1"/>
  <c r="CT853" i="1"/>
  <c r="CU853" i="1"/>
  <c r="CV853" i="1"/>
  <c r="CW853" i="1"/>
  <c r="CX853" i="1"/>
  <c r="CY853" i="1"/>
  <c r="CZ853" i="1"/>
  <c r="DA853" i="1"/>
  <c r="DB853" i="1"/>
  <c r="DC853" i="1"/>
  <c r="CT854" i="1"/>
  <c r="CU854" i="1"/>
  <c r="CV854" i="1"/>
  <c r="CW854" i="1"/>
  <c r="CX854" i="1"/>
  <c r="CY854" i="1"/>
  <c r="CZ854" i="1"/>
  <c r="DA854" i="1"/>
  <c r="DB854" i="1"/>
  <c r="DC854" i="1"/>
  <c r="CT855" i="1"/>
  <c r="CU855" i="1"/>
  <c r="CV855" i="1"/>
  <c r="CW855" i="1"/>
  <c r="CX855" i="1"/>
  <c r="CY855" i="1"/>
  <c r="CZ855" i="1"/>
  <c r="DA855" i="1"/>
  <c r="DB855" i="1"/>
  <c r="DC855" i="1"/>
  <c r="CT856" i="1"/>
  <c r="CU856" i="1"/>
  <c r="CV856" i="1"/>
  <c r="CW856" i="1"/>
  <c r="CX856" i="1"/>
  <c r="CY856" i="1"/>
  <c r="CZ856" i="1"/>
  <c r="DA856" i="1"/>
  <c r="DB856" i="1"/>
  <c r="DC856" i="1"/>
  <c r="CT857" i="1"/>
  <c r="CU857" i="1"/>
  <c r="CV857" i="1"/>
  <c r="CW857" i="1"/>
  <c r="CX857" i="1"/>
  <c r="CY857" i="1"/>
  <c r="CZ857" i="1"/>
  <c r="DA857" i="1"/>
  <c r="DB857" i="1"/>
  <c r="DC857" i="1"/>
  <c r="CT858" i="1"/>
  <c r="CU858" i="1"/>
  <c r="CV858" i="1"/>
  <c r="CW858" i="1"/>
  <c r="CX858" i="1"/>
  <c r="CY858" i="1"/>
  <c r="CZ858" i="1"/>
  <c r="DA858" i="1"/>
  <c r="DB858" i="1"/>
  <c r="DC858" i="1"/>
  <c r="CT859" i="1"/>
  <c r="CU859" i="1"/>
  <c r="CV859" i="1"/>
  <c r="CW859" i="1"/>
  <c r="CX859" i="1"/>
  <c r="CY859" i="1"/>
  <c r="CZ859" i="1"/>
  <c r="DA859" i="1"/>
  <c r="DB859" i="1"/>
  <c r="DC859" i="1"/>
  <c r="CT860" i="1"/>
  <c r="CU860" i="1"/>
  <c r="CV860" i="1"/>
  <c r="CW860" i="1"/>
  <c r="CX860" i="1"/>
  <c r="CY860" i="1"/>
  <c r="CZ860" i="1"/>
  <c r="DA860" i="1"/>
  <c r="DB860" i="1"/>
  <c r="DC860" i="1"/>
  <c r="CT861" i="1"/>
  <c r="CU861" i="1"/>
  <c r="CV861" i="1"/>
  <c r="CW861" i="1"/>
  <c r="CX861" i="1"/>
  <c r="CY861" i="1"/>
  <c r="CZ861" i="1"/>
  <c r="DA861" i="1"/>
  <c r="DB861" i="1"/>
  <c r="DC861" i="1"/>
  <c r="CT862" i="1"/>
  <c r="CU862" i="1"/>
  <c r="CV862" i="1"/>
  <c r="CW862" i="1"/>
  <c r="CX862" i="1"/>
  <c r="CY862" i="1"/>
  <c r="CZ862" i="1"/>
  <c r="DA862" i="1"/>
  <c r="DB862" i="1"/>
  <c r="DC862" i="1"/>
  <c r="CT863" i="1"/>
  <c r="CU863" i="1"/>
  <c r="CV863" i="1"/>
  <c r="CW863" i="1"/>
  <c r="CX863" i="1"/>
  <c r="CY863" i="1"/>
  <c r="CZ863" i="1"/>
  <c r="DA863" i="1"/>
  <c r="DB863" i="1"/>
  <c r="DC863" i="1"/>
  <c r="CT864" i="1"/>
  <c r="CU864" i="1"/>
  <c r="CV864" i="1"/>
  <c r="CW864" i="1"/>
  <c r="CX864" i="1"/>
  <c r="CY864" i="1"/>
  <c r="CZ864" i="1"/>
  <c r="DA864" i="1"/>
  <c r="DB864" i="1"/>
  <c r="DC864" i="1"/>
  <c r="CT865" i="1"/>
  <c r="CU865" i="1"/>
  <c r="CV865" i="1"/>
  <c r="CW865" i="1"/>
  <c r="CX865" i="1"/>
  <c r="CY865" i="1"/>
  <c r="CZ865" i="1"/>
  <c r="DA865" i="1"/>
  <c r="DB865" i="1"/>
  <c r="DC865" i="1"/>
  <c r="CT866" i="1"/>
  <c r="CU866" i="1"/>
  <c r="CV866" i="1"/>
  <c r="CW866" i="1"/>
  <c r="CX866" i="1"/>
  <c r="CY866" i="1"/>
  <c r="CZ866" i="1"/>
  <c r="DA866" i="1"/>
  <c r="DB866" i="1"/>
  <c r="DC866" i="1"/>
  <c r="CT867" i="1"/>
  <c r="CU867" i="1"/>
  <c r="CV867" i="1"/>
  <c r="CW867" i="1"/>
  <c r="CX867" i="1"/>
  <c r="CY867" i="1"/>
  <c r="CZ867" i="1"/>
  <c r="DA867" i="1"/>
  <c r="DB867" i="1"/>
  <c r="DC867" i="1"/>
  <c r="CT868" i="1"/>
  <c r="CU868" i="1"/>
  <c r="CV868" i="1"/>
  <c r="CW868" i="1"/>
  <c r="CX868" i="1"/>
  <c r="CY868" i="1"/>
  <c r="CZ868" i="1"/>
  <c r="DA868" i="1"/>
  <c r="DB868" i="1"/>
  <c r="DC868" i="1"/>
  <c r="CT869" i="1"/>
  <c r="CU869" i="1"/>
  <c r="CV869" i="1"/>
  <c r="CW869" i="1"/>
  <c r="CX869" i="1"/>
  <c r="CY869" i="1"/>
  <c r="CZ869" i="1"/>
  <c r="DA869" i="1"/>
  <c r="DB869" i="1"/>
  <c r="DC869" i="1"/>
  <c r="CT870" i="1"/>
  <c r="CU870" i="1"/>
  <c r="CV870" i="1"/>
  <c r="CW870" i="1"/>
  <c r="CX870" i="1"/>
  <c r="CY870" i="1"/>
  <c r="CZ870" i="1"/>
  <c r="DA870" i="1"/>
  <c r="DB870" i="1"/>
  <c r="DC870" i="1"/>
  <c r="CT871" i="1"/>
  <c r="CU871" i="1"/>
  <c r="CV871" i="1"/>
  <c r="CW871" i="1"/>
  <c r="CX871" i="1"/>
  <c r="CY871" i="1"/>
  <c r="CZ871" i="1"/>
  <c r="DA871" i="1"/>
  <c r="DB871" i="1"/>
  <c r="DC871" i="1"/>
  <c r="CT872" i="1"/>
  <c r="CU872" i="1"/>
  <c r="CV872" i="1"/>
  <c r="CW872" i="1"/>
  <c r="CX872" i="1"/>
  <c r="CY872" i="1"/>
  <c r="CZ872" i="1"/>
  <c r="DA872" i="1"/>
  <c r="DB872" i="1"/>
  <c r="DC872" i="1"/>
  <c r="CT873" i="1"/>
  <c r="CU873" i="1"/>
  <c r="CV873" i="1"/>
  <c r="CW873" i="1"/>
  <c r="CX873" i="1"/>
  <c r="CY873" i="1"/>
  <c r="CZ873" i="1"/>
  <c r="DA873" i="1"/>
  <c r="DB873" i="1"/>
  <c r="DC873" i="1"/>
  <c r="CT874" i="1"/>
  <c r="CU874" i="1"/>
  <c r="CV874" i="1"/>
  <c r="CW874" i="1"/>
  <c r="CX874" i="1"/>
  <c r="CY874" i="1"/>
  <c r="CZ874" i="1"/>
  <c r="DA874" i="1"/>
  <c r="DB874" i="1"/>
  <c r="DC874" i="1"/>
  <c r="CT875" i="1"/>
  <c r="CU875" i="1"/>
  <c r="CV875" i="1"/>
  <c r="CW875" i="1"/>
  <c r="CX875" i="1"/>
  <c r="CY875" i="1"/>
  <c r="CZ875" i="1"/>
  <c r="DA875" i="1"/>
  <c r="DB875" i="1"/>
  <c r="DC875" i="1"/>
  <c r="CT876" i="1"/>
  <c r="CU876" i="1"/>
  <c r="CV876" i="1"/>
  <c r="CW876" i="1"/>
  <c r="CX876" i="1"/>
  <c r="CY876" i="1"/>
  <c r="CZ876" i="1"/>
  <c r="DA876" i="1"/>
  <c r="DB876" i="1"/>
  <c r="DC876" i="1"/>
  <c r="CT877" i="1"/>
  <c r="CU877" i="1"/>
  <c r="CV877" i="1"/>
  <c r="CW877" i="1"/>
  <c r="CX877" i="1"/>
  <c r="CY877" i="1"/>
  <c r="CZ877" i="1"/>
  <c r="DA877" i="1"/>
  <c r="DB877" i="1"/>
  <c r="DC877" i="1"/>
  <c r="CT878" i="1"/>
  <c r="CU878" i="1"/>
  <c r="CV878" i="1"/>
  <c r="CW878" i="1"/>
  <c r="CX878" i="1"/>
  <c r="CY878" i="1"/>
  <c r="CZ878" i="1"/>
  <c r="DA878" i="1"/>
  <c r="DB878" i="1"/>
  <c r="DC878" i="1"/>
  <c r="CT879" i="1"/>
  <c r="CU879" i="1"/>
  <c r="CV879" i="1"/>
  <c r="CW879" i="1"/>
  <c r="CX879" i="1"/>
  <c r="CY879" i="1"/>
  <c r="CZ879" i="1"/>
  <c r="DA879" i="1"/>
  <c r="DB879" i="1"/>
  <c r="DC879" i="1"/>
  <c r="CT880" i="1"/>
  <c r="CU880" i="1"/>
  <c r="CV880" i="1"/>
  <c r="CW880" i="1"/>
  <c r="CX880" i="1"/>
  <c r="CY880" i="1"/>
  <c r="CZ880" i="1"/>
  <c r="DA880" i="1"/>
  <c r="DB880" i="1"/>
  <c r="DC880" i="1"/>
  <c r="CT881" i="1"/>
  <c r="CU881" i="1"/>
  <c r="CV881" i="1"/>
  <c r="CW881" i="1"/>
  <c r="CX881" i="1"/>
  <c r="CY881" i="1"/>
  <c r="CZ881" i="1"/>
  <c r="DA881" i="1"/>
  <c r="DB881" i="1"/>
  <c r="DC881" i="1"/>
  <c r="CT882" i="1"/>
  <c r="CU882" i="1"/>
  <c r="CV882" i="1"/>
  <c r="CW882" i="1"/>
  <c r="CX882" i="1"/>
  <c r="CY882" i="1"/>
  <c r="CZ882" i="1"/>
  <c r="DA882" i="1"/>
  <c r="DB882" i="1"/>
  <c r="DC882" i="1"/>
  <c r="CT883" i="1"/>
  <c r="CU883" i="1"/>
  <c r="CV883" i="1"/>
  <c r="CW883" i="1"/>
  <c r="CX883" i="1"/>
  <c r="CY883" i="1"/>
  <c r="CZ883" i="1"/>
  <c r="DA883" i="1"/>
  <c r="DB883" i="1"/>
  <c r="DC883" i="1"/>
  <c r="CT884" i="1"/>
  <c r="CU884" i="1"/>
  <c r="CV884" i="1"/>
  <c r="CW884" i="1"/>
  <c r="CX884" i="1"/>
  <c r="CY884" i="1"/>
  <c r="CZ884" i="1"/>
  <c r="DA884" i="1"/>
  <c r="DB884" i="1"/>
  <c r="DC884" i="1"/>
  <c r="CT885" i="1"/>
  <c r="CU885" i="1"/>
  <c r="CV885" i="1"/>
  <c r="CW885" i="1"/>
  <c r="CX885" i="1"/>
  <c r="CY885" i="1"/>
  <c r="CZ885" i="1"/>
  <c r="DA885" i="1"/>
  <c r="DB885" i="1"/>
  <c r="DC885" i="1"/>
  <c r="CT886" i="1"/>
  <c r="CU886" i="1"/>
  <c r="CV886" i="1"/>
  <c r="CW886" i="1"/>
  <c r="CX886" i="1"/>
  <c r="CY886" i="1"/>
  <c r="CZ886" i="1"/>
  <c r="DA886" i="1"/>
  <c r="DB886" i="1"/>
  <c r="DC886" i="1"/>
  <c r="CT887" i="1"/>
  <c r="CU887" i="1"/>
  <c r="CV887" i="1"/>
  <c r="CW887" i="1"/>
  <c r="CX887" i="1"/>
  <c r="CY887" i="1"/>
  <c r="CZ887" i="1"/>
  <c r="DA887" i="1"/>
  <c r="DB887" i="1"/>
  <c r="DC887" i="1"/>
  <c r="CT888" i="1"/>
  <c r="CU888" i="1"/>
  <c r="CV888" i="1"/>
  <c r="CW888" i="1"/>
  <c r="CX888" i="1"/>
  <c r="CY888" i="1"/>
  <c r="CZ888" i="1"/>
  <c r="DA888" i="1"/>
  <c r="DB888" i="1"/>
  <c r="DC888" i="1"/>
  <c r="CT889" i="1"/>
  <c r="CU889" i="1"/>
  <c r="CV889" i="1"/>
  <c r="CW889" i="1"/>
  <c r="CX889" i="1"/>
  <c r="CY889" i="1"/>
  <c r="CZ889" i="1"/>
  <c r="DA889" i="1"/>
  <c r="DB889" i="1"/>
  <c r="DC889" i="1"/>
  <c r="CT890" i="1"/>
  <c r="CU890" i="1"/>
  <c r="CV890" i="1"/>
  <c r="CW890" i="1"/>
  <c r="CX890" i="1"/>
  <c r="CY890" i="1"/>
  <c r="CZ890" i="1"/>
  <c r="DA890" i="1"/>
  <c r="DB890" i="1"/>
  <c r="DC890" i="1"/>
  <c r="CT891" i="1"/>
  <c r="CU891" i="1"/>
  <c r="CV891" i="1"/>
  <c r="CW891" i="1"/>
  <c r="CX891" i="1"/>
  <c r="CY891" i="1"/>
  <c r="CZ891" i="1"/>
  <c r="DA891" i="1"/>
  <c r="DB891" i="1"/>
  <c r="DC891" i="1"/>
  <c r="CT892" i="1"/>
  <c r="CU892" i="1"/>
  <c r="CV892" i="1"/>
  <c r="CW892" i="1"/>
  <c r="CX892" i="1"/>
  <c r="CY892" i="1"/>
  <c r="CZ892" i="1"/>
  <c r="DA892" i="1"/>
  <c r="DB892" i="1"/>
  <c r="DC892" i="1"/>
  <c r="CT893" i="1"/>
  <c r="CU893" i="1"/>
  <c r="CV893" i="1"/>
  <c r="CW893" i="1"/>
  <c r="CX893" i="1"/>
  <c r="CY893" i="1"/>
  <c r="CZ893" i="1"/>
  <c r="DA893" i="1"/>
  <c r="DB893" i="1"/>
  <c r="DC893" i="1"/>
  <c r="CT894" i="1"/>
  <c r="CU894" i="1"/>
  <c r="CV894" i="1"/>
  <c r="CW894" i="1"/>
  <c r="CX894" i="1"/>
  <c r="CY894" i="1"/>
  <c r="CZ894" i="1"/>
  <c r="DA894" i="1"/>
  <c r="DB894" i="1"/>
  <c r="DC894" i="1"/>
  <c r="CT895" i="1"/>
  <c r="CU895" i="1"/>
  <c r="CV895" i="1"/>
  <c r="CW895" i="1"/>
  <c r="CX895" i="1"/>
  <c r="CY895" i="1"/>
  <c r="CZ895" i="1"/>
  <c r="DA895" i="1"/>
  <c r="DB895" i="1"/>
  <c r="DC895" i="1"/>
  <c r="CT896" i="1"/>
  <c r="CU896" i="1"/>
  <c r="CV896" i="1"/>
  <c r="CW896" i="1"/>
  <c r="CX896" i="1"/>
  <c r="CY896" i="1"/>
  <c r="CZ896" i="1"/>
  <c r="DA896" i="1"/>
  <c r="DB896" i="1"/>
  <c r="DC896" i="1"/>
  <c r="CT897" i="1"/>
  <c r="CU897" i="1"/>
  <c r="CV897" i="1"/>
  <c r="CW897" i="1"/>
  <c r="CX897" i="1"/>
  <c r="CY897" i="1"/>
  <c r="CZ897" i="1"/>
  <c r="DA897" i="1"/>
  <c r="DB897" i="1"/>
  <c r="DC897" i="1"/>
  <c r="CT898" i="1"/>
  <c r="CU898" i="1"/>
  <c r="CV898" i="1"/>
  <c r="CW898" i="1"/>
  <c r="CX898" i="1"/>
  <c r="CY898" i="1"/>
  <c r="CZ898" i="1"/>
  <c r="DA898" i="1"/>
  <c r="DB898" i="1"/>
  <c r="DC898" i="1"/>
  <c r="CT899" i="1"/>
  <c r="CU899" i="1"/>
  <c r="CV899" i="1"/>
  <c r="CW899" i="1"/>
  <c r="CX899" i="1"/>
  <c r="CY899" i="1"/>
  <c r="CZ899" i="1"/>
  <c r="DA899" i="1"/>
  <c r="DB899" i="1"/>
  <c r="DC899" i="1"/>
  <c r="CT900" i="1"/>
  <c r="CU900" i="1"/>
  <c r="CV900" i="1"/>
  <c r="CW900" i="1"/>
  <c r="CX900" i="1"/>
  <c r="CY900" i="1"/>
  <c r="CZ900" i="1"/>
  <c r="DA900" i="1"/>
  <c r="DB900" i="1"/>
  <c r="DC900" i="1"/>
  <c r="CT901" i="1"/>
  <c r="CU901" i="1"/>
  <c r="CV901" i="1"/>
  <c r="CW901" i="1"/>
  <c r="CX901" i="1"/>
  <c r="CY901" i="1"/>
  <c r="CZ901" i="1"/>
  <c r="DA901" i="1"/>
  <c r="DB901" i="1"/>
  <c r="DC901" i="1"/>
  <c r="CT902" i="1"/>
  <c r="CU902" i="1"/>
  <c r="CV902" i="1"/>
  <c r="CW902" i="1"/>
  <c r="CX902" i="1"/>
  <c r="CY902" i="1"/>
  <c r="CZ902" i="1"/>
  <c r="DA902" i="1"/>
  <c r="DB902" i="1"/>
  <c r="DC902" i="1"/>
  <c r="CT903" i="1"/>
  <c r="CU903" i="1"/>
  <c r="CV903" i="1"/>
  <c r="CW903" i="1"/>
  <c r="CX903" i="1"/>
  <c r="CY903" i="1"/>
  <c r="CZ903" i="1"/>
  <c r="DA903" i="1"/>
  <c r="DB903" i="1"/>
  <c r="DC903" i="1"/>
  <c r="CT904" i="1"/>
  <c r="CU904" i="1"/>
  <c r="CV904" i="1"/>
  <c r="CW904" i="1"/>
  <c r="CX904" i="1"/>
  <c r="CY904" i="1"/>
  <c r="CZ904" i="1"/>
  <c r="DA904" i="1"/>
  <c r="DB904" i="1"/>
  <c r="DC904" i="1"/>
  <c r="CT905" i="1"/>
  <c r="CU905" i="1"/>
  <c r="CV905" i="1"/>
  <c r="CW905" i="1"/>
  <c r="CX905" i="1"/>
  <c r="CY905" i="1"/>
  <c r="CZ905" i="1"/>
  <c r="DA905" i="1"/>
  <c r="DB905" i="1"/>
  <c r="DC905" i="1"/>
  <c r="CT906" i="1"/>
  <c r="CU906" i="1"/>
  <c r="CV906" i="1"/>
  <c r="CW906" i="1"/>
  <c r="CX906" i="1"/>
  <c r="CY906" i="1"/>
  <c r="CZ906" i="1"/>
  <c r="DA906" i="1"/>
  <c r="DB906" i="1"/>
  <c r="DC906" i="1"/>
  <c r="CT907" i="1"/>
  <c r="CU907" i="1"/>
  <c r="CV907" i="1"/>
  <c r="CW907" i="1"/>
  <c r="CX907" i="1"/>
  <c r="CY907" i="1"/>
  <c r="CZ907" i="1"/>
  <c r="DA907" i="1"/>
  <c r="DB907" i="1"/>
  <c r="DC907" i="1"/>
  <c r="CT908" i="1"/>
  <c r="CU908" i="1"/>
  <c r="CV908" i="1"/>
  <c r="CW908" i="1"/>
  <c r="CX908" i="1"/>
  <c r="CY908" i="1"/>
  <c r="CZ908" i="1"/>
  <c r="DA908" i="1"/>
  <c r="DB908" i="1"/>
  <c r="DC908" i="1"/>
  <c r="CT909" i="1"/>
  <c r="CU909" i="1"/>
  <c r="CV909" i="1"/>
  <c r="CW909" i="1"/>
  <c r="CX909" i="1"/>
  <c r="CY909" i="1"/>
  <c r="CZ909" i="1"/>
  <c r="DA909" i="1"/>
  <c r="DB909" i="1"/>
  <c r="DC909" i="1"/>
  <c r="CT910" i="1"/>
  <c r="CU910" i="1"/>
  <c r="CV910" i="1"/>
  <c r="CW910" i="1"/>
  <c r="CX910" i="1"/>
  <c r="CY910" i="1"/>
  <c r="CZ910" i="1"/>
  <c r="DA910" i="1"/>
  <c r="DB910" i="1"/>
  <c r="DC910" i="1"/>
  <c r="CT911" i="1"/>
  <c r="CU911" i="1"/>
  <c r="CV911" i="1"/>
  <c r="CW911" i="1"/>
  <c r="CX911" i="1"/>
  <c r="CY911" i="1"/>
  <c r="CZ911" i="1"/>
  <c r="DA911" i="1"/>
  <c r="DB911" i="1"/>
  <c r="DC911" i="1"/>
  <c r="CT912" i="1"/>
  <c r="CU912" i="1"/>
  <c r="CV912" i="1"/>
  <c r="CW912" i="1"/>
  <c r="CX912" i="1"/>
  <c r="CY912" i="1"/>
  <c r="CZ912" i="1"/>
  <c r="DA912" i="1"/>
  <c r="DB912" i="1"/>
  <c r="DC912" i="1"/>
  <c r="CT913" i="1"/>
  <c r="CU913" i="1"/>
  <c r="CV913" i="1"/>
  <c r="CW913" i="1"/>
  <c r="CX913" i="1"/>
  <c r="CY913" i="1"/>
  <c r="CZ913" i="1"/>
  <c r="DA913" i="1"/>
  <c r="DB913" i="1"/>
  <c r="DC913" i="1"/>
  <c r="CT914" i="1"/>
  <c r="CU914" i="1"/>
  <c r="CV914" i="1"/>
  <c r="CW914" i="1"/>
  <c r="CX914" i="1"/>
  <c r="CY914" i="1"/>
  <c r="CZ914" i="1"/>
  <c r="DA914" i="1"/>
  <c r="DB914" i="1"/>
  <c r="DC914" i="1"/>
  <c r="CT915" i="1"/>
  <c r="CU915" i="1"/>
  <c r="CV915" i="1"/>
  <c r="CW915" i="1"/>
  <c r="CX915" i="1"/>
  <c r="CY915" i="1"/>
  <c r="CZ915" i="1"/>
  <c r="DA915" i="1"/>
  <c r="DB915" i="1"/>
  <c r="DC915" i="1"/>
  <c r="CT916" i="1"/>
  <c r="CU916" i="1"/>
  <c r="CV916" i="1"/>
  <c r="CW916" i="1"/>
  <c r="CX916" i="1"/>
  <c r="CY916" i="1"/>
  <c r="CZ916" i="1"/>
  <c r="DA916" i="1"/>
  <c r="DB916" i="1"/>
  <c r="DC916" i="1"/>
  <c r="CT917" i="1"/>
  <c r="CU917" i="1"/>
  <c r="CV917" i="1"/>
  <c r="CW917" i="1"/>
  <c r="CX917" i="1"/>
  <c r="CY917" i="1"/>
  <c r="CZ917" i="1"/>
  <c r="DA917" i="1"/>
  <c r="DB917" i="1"/>
  <c r="DC917" i="1"/>
  <c r="CT918" i="1"/>
  <c r="CU918" i="1"/>
  <c r="CV918" i="1"/>
  <c r="CW918" i="1"/>
  <c r="CX918" i="1"/>
  <c r="CY918" i="1"/>
  <c r="CZ918" i="1"/>
  <c r="DA918" i="1"/>
  <c r="DB918" i="1"/>
  <c r="DC918" i="1"/>
  <c r="CT919" i="1"/>
  <c r="CU919" i="1"/>
  <c r="CV919" i="1"/>
  <c r="CW919" i="1"/>
  <c r="CX919" i="1"/>
  <c r="CY919" i="1"/>
  <c r="CZ919" i="1"/>
  <c r="DA919" i="1"/>
  <c r="DB919" i="1"/>
  <c r="DC919" i="1"/>
  <c r="CT920" i="1"/>
  <c r="CU920" i="1"/>
  <c r="CV920" i="1"/>
  <c r="CW920" i="1"/>
  <c r="CX920" i="1"/>
  <c r="CY920" i="1"/>
  <c r="CZ920" i="1"/>
  <c r="DA920" i="1"/>
  <c r="DB920" i="1"/>
  <c r="DC920" i="1"/>
  <c r="CT921" i="1"/>
  <c r="CU921" i="1"/>
  <c r="CV921" i="1"/>
  <c r="CW921" i="1"/>
  <c r="CX921" i="1"/>
  <c r="CY921" i="1"/>
  <c r="CZ921" i="1"/>
  <c r="DA921" i="1"/>
  <c r="DB921" i="1"/>
  <c r="DC921" i="1"/>
  <c r="CT922" i="1"/>
  <c r="CU922" i="1"/>
  <c r="CV922" i="1"/>
  <c r="CW922" i="1"/>
  <c r="CX922" i="1"/>
  <c r="CY922" i="1"/>
  <c r="CZ922" i="1"/>
  <c r="DA922" i="1"/>
  <c r="DB922" i="1"/>
  <c r="DC922" i="1"/>
  <c r="CT923" i="1"/>
  <c r="CU923" i="1"/>
  <c r="CV923" i="1"/>
  <c r="CW923" i="1"/>
  <c r="CX923" i="1"/>
  <c r="CY923" i="1"/>
  <c r="CZ923" i="1"/>
  <c r="DA923" i="1"/>
  <c r="DB923" i="1"/>
  <c r="DC923" i="1"/>
  <c r="CT924" i="1"/>
  <c r="CU924" i="1"/>
  <c r="CV924" i="1"/>
  <c r="CW924" i="1"/>
  <c r="CX924" i="1"/>
  <c r="CY924" i="1"/>
  <c r="CZ924" i="1"/>
  <c r="DA924" i="1"/>
  <c r="DB924" i="1"/>
  <c r="DC924" i="1"/>
  <c r="CT925" i="1"/>
  <c r="CU925" i="1"/>
  <c r="CV925" i="1"/>
  <c r="CW925" i="1"/>
  <c r="CX925" i="1"/>
  <c r="CY925" i="1"/>
  <c r="CZ925" i="1"/>
  <c r="DA925" i="1"/>
  <c r="DB925" i="1"/>
  <c r="DC925" i="1"/>
  <c r="CT926" i="1"/>
  <c r="CU926" i="1"/>
  <c r="CV926" i="1"/>
  <c r="CW926" i="1"/>
  <c r="CX926" i="1"/>
  <c r="CY926" i="1"/>
  <c r="CZ926" i="1"/>
  <c r="DA926" i="1"/>
  <c r="DB926" i="1"/>
  <c r="DC926" i="1"/>
  <c r="CT927" i="1"/>
  <c r="CU927" i="1"/>
  <c r="CV927" i="1"/>
  <c r="CW927" i="1"/>
  <c r="CX927" i="1"/>
  <c r="CY927" i="1"/>
  <c r="CZ927" i="1"/>
  <c r="DA927" i="1"/>
  <c r="DB927" i="1"/>
  <c r="DC927" i="1"/>
  <c r="CT928" i="1"/>
  <c r="CU928" i="1"/>
  <c r="CV928" i="1"/>
  <c r="CW928" i="1"/>
  <c r="CX928" i="1"/>
  <c r="CY928" i="1"/>
  <c r="CZ928" i="1"/>
  <c r="DA928" i="1"/>
  <c r="DB928" i="1"/>
  <c r="DC928" i="1"/>
  <c r="CT929" i="1"/>
  <c r="CU929" i="1"/>
  <c r="CV929" i="1"/>
  <c r="CW929" i="1"/>
  <c r="CX929" i="1"/>
  <c r="CY929" i="1"/>
  <c r="CZ929" i="1"/>
  <c r="DA929" i="1"/>
  <c r="DB929" i="1"/>
  <c r="DC929" i="1"/>
  <c r="CT930" i="1"/>
  <c r="CU930" i="1"/>
  <c r="CV930" i="1"/>
  <c r="CW930" i="1"/>
  <c r="CX930" i="1"/>
  <c r="CY930" i="1"/>
  <c r="CZ930" i="1"/>
  <c r="DA930" i="1"/>
  <c r="DB930" i="1"/>
  <c r="DC930" i="1"/>
  <c r="CT931" i="1"/>
  <c r="CU931" i="1"/>
  <c r="CV931" i="1"/>
  <c r="CW931" i="1"/>
  <c r="CX931" i="1"/>
  <c r="CY931" i="1"/>
  <c r="CZ931" i="1"/>
  <c r="DA931" i="1"/>
  <c r="DB931" i="1"/>
  <c r="DC931" i="1"/>
  <c r="CT932" i="1"/>
  <c r="CU932" i="1"/>
  <c r="CV932" i="1"/>
  <c r="CW932" i="1"/>
  <c r="CX932" i="1"/>
  <c r="CY932" i="1"/>
  <c r="CZ932" i="1"/>
  <c r="DA932" i="1"/>
  <c r="DB932" i="1"/>
  <c r="DC932" i="1"/>
  <c r="CT933" i="1"/>
  <c r="CU933" i="1"/>
  <c r="CV933" i="1"/>
  <c r="CW933" i="1"/>
  <c r="CX933" i="1"/>
  <c r="CY933" i="1"/>
  <c r="CZ933" i="1"/>
  <c r="DA933" i="1"/>
  <c r="DB933" i="1"/>
  <c r="DC933" i="1"/>
  <c r="CT934" i="1"/>
  <c r="CU934" i="1"/>
  <c r="CV934" i="1"/>
  <c r="CW934" i="1"/>
  <c r="CX934" i="1"/>
  <c r="CY934" i="1"/>
  <c r="CZ934" i="1"/>
  <c r="DA934" i="1"/>
  <c r="DB934" i="1"/>
  <c r="DC934" i="1"/>
  <c r="CT935" i="1"/>
  <c r="CU935" i="1"/>
  <c r="CV935" i="1"/>
  <c r="CW935" i="1"/>
  <c r="CX935" i="1"/>
  <c r="CY935" i="1"/>
  <c r="CZ935" i="1"/>
  <c r="DA935" i="1"/>
  <c r="DB935" i="1"/>
  <c r="DC935" i="1"/>
  <c r="CT936" i="1"/>
  <c r="CU936" i="1"/>
  <c r="CV936" i="1"/>
  <c r="CW936" i="1"/>
  <c r="CX936" i="1"/>
  <c r="CY936" i="1"/>
  <c r="CZ936" i="1"/>
  <c r="DA936" i="1"/>
  <c r="DB936" i="1"/>
  <c r="DC936" i="1"/>
  <c r="CT937" i="1"/>
  <c r="CU937" i="1"/>
  <c r="CV937" i="1"/>
  <c r="CW937" i="1"/>
  <c r="CX937" i="1"/>
  <c r="CY937" i="1"/>
  <c r="CZ937" i="1"/>
  <c r="DA937" i="1"/>
  <c r="DB937" i="1"/>
  <c r="DC937" i="1"/>
  <c r="CT938" i="1"/>
  <c r="CU938" i="1"/>
  <c r="CV938" i="1"/>
  <c r="CW938" i="1"/>
  <c r="CX938" i="1"/>
  <c r="CY938" i="1"/>
  <c r="CZ938" i="1"/>
  <c r="DA938" i="1"/>
  <c r="DB938" i="1"/>
  <c r="DC938" i="1"/>
  <c r="CT939" i="1"/>
  <c r="CU939" i="1"/>
  <c r="CV939" i="1"/>
  <c r="CW939" i="1"/>
  <c r="CX939" i="1"/>
  <c r="CY939" i="1"/>
  <c r="CZ939" i="1"/>
  <c r="DA939" i="1"/>
  <c r="DB939" i="1"/>
  <c r="DC939" i="1"/>
  <c r="CT940" i="1"/>
  <c r="CU940" i="1"/>
  <c r="CV940" i="1"/>
  <c r="CW940" i="1"/>
  <c r="CX940" i="1"/>
  <c r="CY940" i="1"/>
  <c r="CZ940" i="1"/>
  <c r="DA940" i="1"/>
  <c r="DB940" i="1"/>
  <c r="DC940" i="1"/>
  <c r="CT941" i="1"/>
  <c r="CU941" i="1"/>
  <c r="CV941" i="1"/>
  <c r="CW941" i="1"/>
  <c r="CX941" i="1"/>
  <c r="CY941" i="1"/>
  <c r="CZ941" i="1"/>
  <c r="DA941" i="1"/>
  <c r="DB941" i="1"/>
  <c r="DC941" i="1"/>
  <c r="CT942" i="1"/>
  <c r="CU942" i="1"/>
  <c r="CV942" i="1"/>
  <c r="CW942" i="1"/>
  <c r="CX942" i="1"/>
  <c r="CY942" i="1"/>
  <c r="CZ942" i="1"/>
  <c r="DA942" i="1"/>
  <c r="DB942" i="1"/>
  <c r="DC942" i="1"/>
  <c r="CT943" i="1"/>
  <c r="CU943" i="1"/>
  <c r="CV943" i="1"/>
  <c r="CW943" i="1"/>
  <c r="CX943" i="1"/>
  <c r="CY943" i="1"/>
  <c r="CZ943" i="1"/>
  <c r="DA943" i="1"/>
  <c r="DB943" i="1"/>
  <c r="DC943" i="1"/>
  <c r="CT944" i="1"/>
  <c r="CU944" i="1"/>
  <c r="CV944" i="1"/>
  <c r="CW944" i="1"/>
  <c r="CX944" i="1"/>
  <c r="CY944" i="1"/>
  <c r="CZ944" i="1"/>
  <c r="DA944" i="1"/>
  <c r="DB944" i="1"/>
  <c r="DC944" i="1"/>
  <c r="CT945" i="1"/>
  <c r="CU945" i="1"/>
  <c r="CV945" i="1"/>
  <c r="CW945" i="1"/>
  <c r="CX945" i="1"/>
  <c r="CY945" i="1"/>
  <c r="CZ945" i="1"/>
  <c r="DA945" i="1"/>
  <c r="DB945" i="1"/>
  <c r="DC945" i="1"/>
  <c r="CT946" i="1"/>
  <c r="CU946" i="1"/>
  <c r="CV946" i="1"/>
  <c r="CW946" i="1"/>
  <c r="CX946" i="1"/>
  <c r="CY946" i="1"/>
  <c r="CZ946" i="1"/>
  <c r="DA946" i="1"/>
  <c r="DB946" i="1"/>
  <c r="DC946" i="1"/>
  <c r="CT947" i="1"/>
  <c r="CU947" i="1"/>
  <c r="CV947" i="1"/>
  <c r="CW947" i="1"/>
  <c r="CX947" i="1"/>
  <c r="CY947" i="1"/>
  <c r="CZ947" i="1"/>
  <c r="DA947" i="1"/>
  <c r="DB947" i="1"/>
  <c r="DC947" i="1"/>
  <c r="CT948" i="1"/>
  <c r="CU948" i="1"/>
  <c r="CV948" i="1"/>
  <c r="CW948" i="1"/>
  <c r="CX948" i="1"/>
  <c r="CY948" i="1"/>
  <c r="CZ948" i="1"/>
  <c r="DA948" i="1"/>
  <c r="DB948" i="1"/>
  <c r="DC948" i="1"/>
  <c r="CT949" i="1"/>
  <c r="CU949" i="1"/>
  <c r="CV949" i="1"/>
  <c r="CW949" i="1"/>
  <c r="CX949" i="1"/>
  <c r="CY949" i="1"/>
  <c r="CZ949" i="1"/>
  <c r="DA949" i="1"/>
  <c r="DB949" i="1"/>
  <c r="DC949" i="1"/>
  <c r="CT950" i="1"/>
  <c r="CU950" i="1"/>
  <c r="CV950" i="1"/>
  <c r="CW950" i="1"/>
  <c r="CX950" i="1"/>
  <c r="CY950" i="1"/>
  <c r="CZ950" i="1"/>
  <c r="DA950" i="1"/>
  <c r="DB950" i="1"/>
  <c r="DC950" i="1"/>
  <c r="CT951" i="1"/>
  <c r="CU951" i="1"/>
  <c r="CV951" i="1"/>
  <c r="CW951" i="1"/>
  <c r="CX951" i="1"/>
  <c r="CY951" i="1"/>
  <c r="CZ951" i="1"/>
  <c r="DA951" i="1"/>
  <c r="DB951" i="1"/>
  <c r="DC951" i="1"/>
  <c r="CT952" i="1"/>
  <c r="CU952" i="1"/>
  <c r="CV952" i="1"/>
  <c r="CW952" i="1"/>
  <c r="CX952" i="1"/>
  <c r="CY952" i="1"/>
  <c r="CZ952" i="1"/>
  <c r="DA952" i="1"/>
  <c r="DB952" i="1"/>
  <c r="DC952" i="1"/>
  <c r="CT953" i="1"/>
  <c r="CU953" i="1"/>
  <c r="CV953" i="1"/>
  <c r="CW953" i="1"/>
  <c r="CX953" i="1"/>
  <c r="CY953" i="1"/>
  <c r="CZ953" i="1"/>
  <c r="DA953" i="1"/>
  <c r="DB953" i="1"/>
  <c r="DC953" i="1"/>
  <c r="CT954" i="1"/>
  <c r="CU954" i="1"/>
  <c r="CV954" i="1"/>
  <c r="CW954" i="1"/>
  <c r="CX954" i="1"/>
  <c r="CY954" i="1"/>
  <c r="CZ954" i="1"/>
  <c r="DA954" i="1"/>
  <c r="DB954" i="1"/>
  <c r="DC954" i="1"/>
  <c r="CT955" i="1"/>
  <c r="CU955" i="1"/>
  <c r="CV955" i="1"/>
  <c r="CW955" i="1"/>
  <c r="CX955" i="1"/>
  <c r="CY955" i="1"/>
  <c r="CZ955" i="1"/>
  <c r="DA955" i="1"/>
  <c r="DB955" i="1"/>
  <c r="DC955" i="1"/>
  <c r="CT956" i="1"/>
  <c r="CU956" i="1"/>
  <c r="CV956" i="1"/>
  <c r="CW956" i="1"/>
  <c r="CX956" i="1"/>
  <c r="CY956" i="1"/>
  <c r="CZ956" i="1"/>
  <c r="DA956" i="1"/>
  <c r="DB956" i="1"/>
  <c r="DC956" i="1"/>
  <c r="CT957" i="1"/>
  <c r="CU957" i="1"/>
  <c r="CV957" i="1"/>
  <c r="CW957" i="1"/>
  <c r="CX957" i="1"/>
  <c r="CY957" i="1"/>
  <c r="CZ957" i="1"/>
  <c r="DA957" i="1"/>
  <c r="DB957" i="1"/>
  <c r="DC957" i="1"/>
  <c r="CT958" i="1"/>
  <c r="CU958" i="1"/>
  <c r="CV958" i="1"/>
  <c r="CW958" i="1"/>
  <c r="CX958" i="1"/>
  <c r="CY958" i="1"/>
  <c r="CZ958" i="1"/>
  <c r="DA958" i="1"/>
  <c r="DB958" i="1"/>
  <c r="DC958" i="1"/>
  <c r="CT959" i="1"/>
  <c r="CU959" i="1"/>
  <c r="CV959" i="1"/>
  <c r="CW959" i="1"/>
  <c r="CX959" i="1"/>
  <c r="CY959" i="1"/>
  <c r="CZ959" i="1"/>
  <c r="DA959" i="1"/>
  <c r="DB959" i="1"/>
  <c r="DC959" i="1"/>
  <c r="CT960" i="1"/>
  <c r="CU960" i="1"/>
  <c r="CV960" i="1"/>
  <c r="CW960" i="1"/>
  <c r="CX960" i="1"/>
  <c r="CY960" i="1"/>
  <c r="CZ960" i="1"/>
  <c r="DA960" i="1"/>
  <c r="DB960" i="1"/>
  <c r="DC960" i="1"/>
  <c r="CT961" i="1"/>
  <c r="CU961" i="1"/>
  <c r="CV961" i="1"/>
  <c r="CW961" i="1"/>
  <c r="CX961" i="1"/>
  <c r="CY961" i="1"/>
  <c r="CZ961" i="1"/>
  <c r="DA961" i="1"/>
  <c r="DB961" i="1"/>
  <c r="DC961" i="1"/>
  <c r="CT962" i="1"/>
  <c r="CU962" i="1"/>
  <c r="CV962" i="1"/>
  <c r="CW962" i="1"/>
  <c r="CX962" i="1"/>
  <c r="CY962" i="1"/>
  <c r="CZ962" i="1"/>
  <c r="DA962" i="1"/>
  <c r="DB962" i="1"/>
  <c r="DC962" i="1"/>
  <c r="CT963" i="1"/>
  <c r="CU963" i="1"/>
  <c r="CV963" i="1"/>
  <c r="CW963" i="1"/>
  <c r="CX963" i="1"/>
  <c r="CY963" i="1"/>
  <c r="CZ963" i="1"/>
  <c r="DA963" i="1"/>
  <c r="DB963" i="1"/>
  <c r="DC963" i="1"/>
  <c r="CT964" i="1"/>
  <c r="CU964" i="1"/>
  <c r="CV964" i="1"/>
  <c r="CW964" i="1"/>
  <c r="CX964" i="1"/>
  <c r="CY964" i="1"/>
  <c r="CZ964" i="1"/>
  <c r="DA964" i="1"/>
  <c r="DB964" i="1"/>
  <c r="DC964" i="1"/>
  <c r="CT965" i="1"/>
  <c r="CU965" i="1"/>
  <c r="CV965" i="1"/>
  <c r="CW965" i="1"/>
  <c r="CX965" i="1"/>
  <c r="CY965" i="1"/>
  <c r="CZ965" i="1"/>
  <c r="DA965" i="1"/>
  <c r="DB965" i="1"/>
  <c r="DC965" i="1"/>
  <c r="CT966" i="1"/>
  <c r="CU966" i="1"/>
  <c r="CV966" i="1"/>
  <c r="CW966" i="1"/>
  <c r="CX966" i="1"/>
  <c r="CY966" i="1"/>
  <c r="CZ966" i="1"/>
  <c r="DA966" i="1"/>
  <c r="DB966" i="1"/>
  <c r="DC966" i="1"/>
  <c r="CT967" i="1"/>
  <c r="CU967" i="1"/>
  <c r="CV967" i="1"/>
  <c r="CW967" i="1"/>
  <c r="CX967" i="1"/>
  <c r="CY967" i="1"/>
  <c r="CZ967" i="1"/>
  <c r="DA967" i="1"/>
  <c r="DB967" i="1"/>
  <c r="DC967" i="1"/>
  <c r="CT968" i="1"/>
  <c r="CU968" i="1"/>
  <c r="CV968" i="1"/>
  <c r="CW968" i="1"/>
  <c r="CX968" i="1"/>
  <c r="CY968" i="1"/>
  <c r="CZ968" i="1"/>
  <c r="DA968" i="1"/>
  <c r="DB968" i="1"/>
  <c r="DC968" i="1"/>
  <c r="CT969" i="1"/>
  <c r="CU969" i="1"/>
  <c r="CV969" i="1"/>
  <c r="CW969" i="1"/>
  <c r="CX969" i="1"/>
  <c r="CY969" i="1"/>
  <c r="CZ969" i="1"/>
  <c r="DA969" i="1"/>
  <c r="DB969" i="1"/>
  <c r="DC969" i="1"/>
  <c r="CT970" i="1"/>
  <c r="CU970" i="1"/>
  <c r="CV970" i="1"/>
  <c r="CW970" i="1"/>
  <c r="CX970" i="1"/>
  <c r="CY970" i="1"/>
  <c r="CZ970" i="1"/>
  <c r="DA970" i="1"/>
  <c r="DB970" i="1"/>
  <c r="DC970" i="1"/>
  <c r="CT971" i="1"/>
  <c r="CU971" i="1"/>
  <c r="CV971" i="1"/>
  <c r="CW971" i="1"/>
  <c r="CX971" i="1"/>
  <c r="CY971" i="1"/>
  <c r="CZ971" i="1"/>
  <c r="DA971" i="1"/>
  <c r="DB971" i="1"/>
  <c r="DC971" i="1"/>
  <c r="CT972" i="1"/>
  <c r="CU972" i="1"/>
  <c r="CV972" i="1"/>
  <c r="CW972" i="1"/>
  <c r="CX972" i="1"/>
  <c r="CY972" i="1"/>
  <c r="CZ972" i="1"/>
  <c r="DA972" i="1"/>
  <c r="DB972" i="1"/>
  <c r="DC972" i="1"/>
  <c r="CT973" i="1"/>
  <c r="CU973" i="1"/>
  <c r="CV973" i="1"/>
  <c r="CW973" i="1"/>
  <c r="CX973" i="1"/>
  <c r="CY973" i="1"/>
  <c r="CZ973" i="1"/>
  <c r="DA973" i="1"/>
  <c r="DB973" i="1"/>
  <c r="DC973" i="1"/>
  <c r="CT974" i="1"/>
  <c r="CU974" i="1"/>
  <c r="CV974" i="1"/>
  <c r="CW974" i="1"/>
  <c r="CX974" i="1"/>
  <c r="CY974" i="1"/>
  <c r="CZ974" i="1"/>
  <c r="DA974" i="1"/>
  <c r="DB974" i="1"/>
  <c r="DC974" i="1"/>
  <c r="CT975" i="1"/>
  <c r="CU975" i="1"/>
  <c r="CV975" i="1"/>
  <c r="CW975" i="1"/>
  <c r="CX975" i="1"/>
  <c r="CY975" i="1"/>
  <c r="CZ975" i="1"/>
  <c r="DA975" i="1"/>
  <c r="DB975" i="1"/>
  <c r="DC975" i="1"/>
  <c r="CT976" i="1"/>
  <c r="CU976" i="1"/>
  <c r="CV976" i="1"/>
  <c r="CW976" i="1"/>
  <c r="CX976" i="1"/>
  <c r="CY976" i="1"/>
  <c r="CZ976" i="1"/>
  <c r="DA976" i="1"/>
  <c r="DB976" i="1"/>
  <c r="DC976" i="1"/>
  <c r="CT977" i="1"/>
  <c r="CU977" i="1"/>
  <c r="CV977" i="1"/>
  <c r="CW977" i="1"/>
  <c r="CX977" i="1"/>
  <c r="CY977" i="1"/>
  <c r="CZ977" i="1"/>
  <c r="DA977" i="1"/>
  <c r="DB977" i="1"/>
  <c r="DC977" i="1"/>
  <c r="CT978" i="1"/>
  <c r="CU978" i="1"/>
  <c r="CV978" i="1"/>
  <c r="CW978" i="1"/>
  <c r="CX978" i="1"/>
  <c r="CY978" i="1"/>
  <c r="CZ978" i="1"/>
  <c r="DA978" i="1"/>
  <c r="DB978" i="1"/>
  <c r="DC978" i="1"/>
  <c r="CT979" i="1"/>
  <c r="CU979" i="1"/>
  <c r="CV979" i="1"/>
  <c r="CW979" i="1"/>
  <c r="CX979" i="1"/>
  <c r="CY979" i="1"/>
  <c r="CZ979" i="1"/>
  <c r="DA979" i="1"/>
  <c r="DB979" i="1"/>
  <c r="DC979" i="1"/>
  <c r="CT980" i="1"/>
  <c r="CU980" i="1"/>
  <c r="CV980" i="1"/>
  <c r="CW980" i="1"/>
  <c r="CX980" i="1"/>
  <c r="CY980" i="1"/>
  <c r="CZ980" i="1"/>
  <c r="DA980" i="1"/>
  <c r="DB980" i="1"/>
  <c r="DC980" i="1"/>
  <c r="CT981" i="1"/>
  <c r="CU981" i="1"/>
  <c r="CV981" i="1"/>
  <c r="CW981" i="1"/>
  <c r="CX981" i="1"/>
  <c r="CY981" i="1"/>
  <c r="CZ981" i="1"/>
  <c r="DA981" i="1"/>
  <c r="DB981" i="1"/>
  <c r="DC981" i="1"/>
  <c r="CT982" i="1"/>
  <c r="CU982" i="1"/>
  <c r="CV982" i="1"/>
  <c r="CW982" i="1"/>
  <c r="CX982" i="1"/>
  <c r="CY982" i="1"/>
  <c r="CZ982" i="1"/>
  <c r="DA982" i="1"/>
  <c r="DB982" i="1"/>
  <c r="DC982" i="1"/>
  <c r="CT983" i="1"/>
  <c r="CU983" i="1"/>
  <c r="CV983" i="1"/>
  <c r="CW983" i="1"/>
  <c r="CX983" i="1"/>
  <c r="CY983" i="1"/>
  <c r="CZ983" i="1"/>
  <c r="DA983" i="1"/>
  <c r="DB983" i="1"/>
  <c r="DC983" i="1"/>
  <c r="CT984" i="1"/>
  <c r="CU984" i="1"/>
  <c r="CV984" i="1"/>
  <c r="CW984" i="1"/>
  <c r="CX984" i="1"/>
  <c r="CY984" i="1"/>
  <c r="CZ984" i="1"/>
  <c r="DA984" i="1"/>
  <c r="DB984" i="1"/>
  <c r="DC984" i="1"/>
  <c r="CT985" i="1"/>
  <c r="CU985" i="1"/>
  <c r="CV985" i="1"/>
  <c r="CW985" i="1"/>
  <c r="CX985" i="1"/>
  <c r="CY985" i="1"/>
  <c r="CZ985" i="1"/>
  <c r="DA985" i="1"/>
  <c r="DB985" i="1"/>
  <c r="DC985" i="1"/>
  <c r="CT986" i="1"/>
  <c r="CU986" i="1"/>
  <c r="CV986" i="1"/>
  <c r="CW986" i="1"/>
  <c r="CX986" i="1"/>
  <c r="CY986" i="1"/>
  <c r="CZ986" i="1"/>
  <c r="DA986" i="1"/>
  <c r="DB986" i="1"/>
  <c r="DC986" i="1"/>
  <c r="CT987" i="1"/>
  <c r="CU987" i="1"/>
  <c r="CV987" i="1"/>
  <c r="CW987" i="1"/>
  <c r="CX987" i="1"/>
  <c r="CY987" i="1"/>
  <c r="CZ987" i="1"/>
  <c r="DA987" i="1"/>
  <c r="DB987" i="1"/>
  <c r="DC987" i="1"/>
  <c r="CT988" i="1"/>
  <c r="CU988" i="1"/>
  <c r="CV988" i="1"/>
  <c r="CW988" i="1"/>
  <c r="CX988" i="1"/>
  <c r="CY988" i="1"/>
  <c r="CZ988" i="1"/>
  <c r="DA988" i="1"/>
  <c r="DB988" i="1"/>
  <c r="DC988" i="1"/>
  <c r="CT989" i="1"/>
  <c r="CU989" i="1"/>
  <c r="CV989" i="1"/>
  <c r="CW989" i="1"/>
  <c r="CX989" i="1"/>
  <c r="CY989" i="1"/>
  <c r="CZ989" i="1"/>
  <c r="DA989" i="1"/>
  <c r="DB989" i="1"/>
  <c r="DC989" i="1"/>
  <c r="CT990" i="1"/>
  <c r="CU990" i="1"/>
  <c r="CV990" i="1"/>
  <c r="CW990" i="1"/>
  <c r="CX990" i="1"/>
  <c r="CY990" i="1"/>
  <c r="CZ990" i="1"/>
  <c r="DA990" i="1"/>
  <c r="DB990" i="1"/>
  <c r="DC990" i="1"/>
  <c r="CT991" i="1"/>
  <c r="CU991" i="1"/>
  <c r="CV991" i="1"/>
  <c r="CW991" i="1"/>
  <c r="CX991" i="1"/>
  <c r="CY991" i="1"/>
  <c r="CZ991" i="1"/>
  <c r="DA991" i="1"/>
  <c r="DB991" i="1"/>
  <c r="DC991" i="1"/>
  <c r="CT992" i="1"/>
  <c r="CU992" i="1"/>
  <c r="CV992" i="1"/>
  <c r="CW992" i="1"/>
  <c r="CX992" i="1"/>
  <c r="CY992" i="1"/>
  <c r="CZ992" i="1"/>
  <c r="DA992" i="1"/>
  <c r="DB992" i="1"/>
  <c r="DC992" i="1"/>
  <c r="CT993" i="1"/>
  <c r="CU993" i="1"/>
  <c r="CV993" i="1"/>
  <c r="CW993" i="1"/>
  <c r="CX993" i="1"/>
  <c r="CY993" i="1"/>
  <c r="CZ993" i="1"/>
  <c r="DA993" i="1"/>
  <c r="DB993" i="1"/>
  <c r="DC993" i="1"/>
  <c r="CT994" i="1"/>
  <c r="CU994" i="1"/>
  <c r="CV994" i="1"/>
  <c r="CW994" i="1"/>
  <c r="CX994" i="1"/>
  <c r="CY994" i="1"/>
  <c r="CZ994" i="1"/>
  <c r="DA994" i="1"/>
  <c r="DB994" i="1"/>
  <c r="DC994" i="1"/>
  <c r="CT995" i="1"/>
  <c r="CU995" i="1"/>
  <c r="CV995" i="1"/>
  <c r="CW995" i="1"/>
  <c r="CX995" i="1"/>
  <c r="CY995" i="1"/>
  <c r="CZ995" i="1"/>
  <c r="DA995" i="1"/>
  <c r="DB995" i="1"/>
  <c r="DC995" i="1"/>
  <c r="CT996" i="1"/>
  <c r="CU996" i="1"/>
  <c r="CV996" i="1"/>
  <c r="CW996" i="1"/>
  <c r="CX996" i="1"/>
  <c r="CY996" i="1"/>
  <c r="CZ996" i="1"/>
  <c r="DA996" i="1"/>
  <c r="DB996" i="1"/>
  <c r="DC996" i="1"/>
  <c r="CT997" i="1"/>
  <c r="CU997" i="1"/>
  <c r="CV997" i="1"/>
  <c r="CW997" i="1"/>
  <c r="CX997" i="1"/>
  <c r="CY997" i="1"/>
  <c r="CZ997" i="1"/>
  <c r="DA997" i="1"/>
  <c r="DB997" i="1"/>
  <c r="DC997" i="1"/>
  <c r="CT998" i="1"/>
  <c r="CU998" i="1"/>
  <c r="CV998" i="1"/>
  <c r="CW998" i="1"/>
  <c r="CX998" i="1"/>
  <c r="CY998" i="1"/>
  <c r="CZ998" i="1"/>
  <c r="DA998" i="1"/>
  <c r="DB998" i="1"/>
  <c r="DC998" i="1"/>
  <c r="CT999" i="1"/>
  <c r="CU999" i="1"/>
  <c r="CV999" i="1"/>
  <c r="CW999" i="1"/>
  <c r="CX999" i="1"/>
  <c r="CY999" i="1"/>
  <c r="CZ999" i="1"/>
  <c r="DA999" i="1"/>
  <c r="DB999" i="1"/>
  <c r="DC999" i="1"/>
  <c r="CT1000" i="1"/>
  <c r="CU1000" i="1"/>
  <c r="CV1000" i="1"/>
  <c r="CW1000" i="1"/>
  <c r="CX1000" i="1"/>
  <c r="CY1000" i="1"/>
  <c r="CZ1000" i="1"/>
  <c r="DA1000" i="1"/>
  <c r="DB1000" i="1"/>
  <c r="DC1000" i="1"/>
  <c r="CT1001" i="1"/>
  <c r="CU1001" i="1"/>
  <c r="CV1001" i="1"/>
  <c r="CW1001" i="1"/>
  <c r="CX1001" i="1"/>
  <c r="CY1001" i="1"/>
  <c r="CZ1001" i="1"/>
  <c r="DA1001" i="1"/>
  <c r="DB1001" i="1"/>
  <c r="DC1001" i="1"/>
  <c r="CT1002" i="1"/>
  <c r="CU1002" i="1"/>
  <c r="CV1002" i="1"/>
  <c r="CW1002" i="1"/>
  <c r="CX1002" i="1"/>
  <c r="CY1002" i="1"/>
  <c r="CZ1002" i="1"/>
  <c r="DA1002" i="1"/>
  <c r="DB1002" i="1"/>
  <c r="DC1002" i="1"/>
  <c r="CT1003" i="1"/>
  <c r="CU1003" i="1"/>
  <c r="CV1003" i="1"/>
  <c r="CW1003" i="1"/>
  <c r="CX1003" i="1"/>
  <c r="CY1003" i="1"/>
  <c r="CZ1003" i="1"/>
  <c r="DA1003" i="1"/>
  <c r="DB1003" i="1"/>
  <c r="DC1003" i="1"/>
  <c r="CT1004" i="1"/>
  <c r="CU1004" i="1"/>
  <c r="CV1004" i="1"/>
  <c r="CW1004" i="1"/>
  <c r="CX1004" i="1"/>
  <c r="CY1004" i="1"/>
  <c r="CZ1004" i="1"/>
  <c r="DA1004" i="1"/>
  <c r="DB1004" i="1"/>
  <c r="DC1004" i="1"/>
  <c r="CT1005" i="1"/>
  <c r="CU1005" i="1"/>
  <c r="CV1005" i="1"/>
  <c r="CW1005" i="1"/>
  <c r="CX1005" i="1"/>
  <c r="CY1005" i="1"/>
  <c r="CZ1005" i="1"/>
  <c r="DA1005" i="1"/>
  <c r="DB1005" i="1"/>
  <c r="DC1005" i="1"/>
  <c r="CT1006" i="1"/>
  <c r="CU1006" i="1"/>
  <c r="CV1006" i="1"/>
  <c r="CW1006" i="1"/>
  <c r="CX1006" i="1"/>
  <c r="CY1006" i="1"/>
  <c r="CZ1006" i="1"/>
  <c r="DA1006" i="1"/>
  <c r="DB1006" i="1"/>
  <c r="DC1006" i="1"/>
  <c r="CT1007" i="1"/>
  <c r="CU1007" i="1"/>
  <c r="CV1007" i="1"/>
  <c r="CW1007" i="1"/>
  <c r="CX1007" i="1"/>
  <c r="CY1007" i="1"/>
  <c r="CZ1007" i="1"/>
  <c r="DA1007" i="1"/>
  <c r="DB1007" i="1"/>
  <c r="DC1007" i="1"/>
  <c r="CT1008" i="1"/>
  <c r="CU1008" i="1"/>
  <c r="CV1008" i="1"/>
  <c r="CW1008" i="1"/>
  <c r="CX1008" i="1"/>
  <c r="CY1008" i="1"/>
  <c r="CZ1008" i="1"/>
  <c r="DA1008" i="1"/>
  <c r="DB1008" i="1"/>
  <c r="DC1008" i="1"/>
  <c r="CT1009" i="1"/>
  <c r="CU1009" i="1"/>
  <c r="CV1009" i="1"/>
  <c r="CW1009" i="1"/>
  <c r="CX1009" i="1"/>
  <c r="CY1009" i="1"/>
  <c r="CZ1009" i="1"/>
  <c r="DA1009" i="1"/>
  <c r="DB1009" i="1"/>
  <c r="DC1009" i="1"/>
  <c r="CT1010" i="1"/>
  <c r="CU1010" i="1"/>
  <c r="CV1010" i="1"/>
  <c r="CW1010" i="1"/>
  <c r="CX1010" i="1"/>
  <c r="CY1010" i="1"/>
  <c r="CZ1010" i="1"/>
  <c r="DA1010" i="1"/>
  <c r="DB1010" i="1"/>
  <c r="DC1010" i="1"/>
  <c r="CT1011" i="1"/>
  <c r="CU1011" i="1"/>
  <c r="CV1011" i="1"/>
  <c r="CW1011" i="1"/>
  <c r="CX1011" i="1"/>
  <c r="CY1011" i="1"/>
  <c r="CZ1011" i="1"/>
  <c r="DA1011" i="1"/>
  <c r="DB1011" i="1"/>
  <c r="DC1011" i="1"/>
  <c r="CT1012" i="1"/>
  <c r="CU1012" i="1"/>
  <c r="CV1012" i="1"/>
  <c r="CW1012" i="1"/>
  <c r="CX1012" i="1"/>
  <c r="CY1012" i="1"/>
  <c r="CZ1012" i="1"/>
  <c r="DA1012" i="1"/>
  <c r="DB1012" i="1"/>
  <c r="DC1012" i="1"/>
  <c r="CT1013" i="1"/>
  <c r="CU1013" i="1"/>
  <c r="CV1013" i="1"/>
  <c r="CW1013" i="1"/>
  <c r="CX1013" i="1"/>
  <c r="CY1013" i="1"/>
  <c r="CZ1013" i="1"/>
  <c r="DA1013" i="1"/>
  <c r="DB1013" i="1"/>
  <c r="DC1013" i="1"/>
  <c r="CT1014" i="1"/>
  <c r="CU1014" i="1"/>
  <c r="CV1014" i="1"/>
  <c r="CW1014" i="1"/>
  <c r="CX1014" i="1"/>
  <c r="CY1014" i="1"/>
  <c r="CZ1014" i="1"/>
  <c r="DA1014" i="1"/>
  <c r="DB1014" i="1"/>
  <c r="DC1014" i="1"/>
  <c r="CT1015" i="1"/>
  <c r="CU1015" i="1"/>
  <c r="CV1015" i="1"/>
  <c r="CW1015" i="1"/>
  <c r="CX1015" i="1"/>
  <c r="CY1015" i="1"/>
  <c r="CZ1015" i="1"/>
  <c r="DA1015" i="1"/>
  <c r="DB1015" i="1"/>
  <c r="DC1015" i="1"/>
  <c r="CT1016" i="1"/>
  <c r="CU1016" i="1"/>
  <c r="CV1016" i="1"/>
  <c r="CW1016" i="1"/>
  <c r="CX1016" i="1"/>
  <c r="CY1016" i="1"/>
  <c r="CZ1016" i="1"/>
  <c r="DA1016" i="1"/>
  <c r="DB1016" i="1"/>
  <c r="DC1016" i="1"/>
  <c r="CT1017" i="1"/>
  <c r="CU1017" i="1"/>
  <c r="CV1017" i="1"/>
  <c r="CW1017" i="1"/>
  <c r="CX1017" i="1"/>
  <c r="CY1017" i="1"/>
  <c r="CZ1017" i="1"/>
  <c r="DA1017" i="1"/>
  <c r="DB1017" i="1"/>
  <c r="DC1017" i="1"/>
  <c r="CT1018" i="1"/>
  <c r="CU1018" i="1"/>
  <c r="CV1018" i="1"/>
  <c r="CW1018" i="1"/>
  <c r="CX1018" i="1"/>
  <c r="CY1018" i="1"/>
  <c r="CZ1018" i="1"/>
  <c r="DA1018" i="1"/>
  <c r="DB1018" i="1"/>
  <c r="DC1018" i="1"/>
  <c r="CT1019" i="1"/>
  <c r="CU1019" i="1"/>
  <c r="CV1019" i="1"/>
  <c r="CW1019" i="1"/>
  <c r="CX1019" i="1"/>
  <c r="CY1019" i="1"/>
  <c r="CZ1019" i="1"/>
  <c r="DA1019" i="1"/>
  <c r="DB1019" i="1"/>
  <c r="DC1019" i="1"/>
  <c r="CT1020" i="1"/>
  <c r="CU1020" i="1"/>
  <c r="CV1020" i="1"/>
  <c r="CW1020" i="1"/>
  <c r="CX1020" i="1"/>
  <c r="CY1020" i="1"/>
  <c r="CZ1020" i="1"/>
  <c r="DA1020" i="1"/>
  <c r="DB1020" i="1"/>
  <c r="DC1020" i="1"/>
  <c r="CT1021" i="1"/>
  <c r="CU1021" i="1"/>
  <c r="CV1021" i="1"/>
  <c r="CW1021" i="1"/>
  <c r="CX1021" i="1"/>
  <c r="CY1021" i="1"/>
  <c r="CZ1021" i="1"/>
  <c r="DA1021" i="1"/>
  <c r="DB1021" i="1"/>
  <c r="DC1021" i="1"/>
  <c r="CT1022" i="1"/>
  <c r="CU1022" i="1"/>
  <c r="CV1022" i="1"/>
  <c r="CW1022" i="1"/>
  <c r="CX1022" i="1"/>
  <c r="CY1022" i="1"/>
  <c r="CZ1022" i="1"/>
  <c r="DA1022" i="1"/>
  <c r="DB1022" i="1"/>
  <c r="DC1022" i="1"/>
  <c r="CT1023" i="1"/>
  <c r="CU1023" i="1"/>
  <c r="CV1023" i="1"/>
  <c r="CW1023" i="1"/>
  <c r="CX1023" i="1"/>
  <c r="CY1023" i="1"/>
  <c r="CZ1023" i="1"/>
  <c r="DA1023" i="1"/>
  <c r="DB1023" i="1"/>
  <c r="DC1023" i="1"/>
  <c r="CT1024" i="1"/>
  <c r="CU1024" i="1"/>
  <c r="CV1024" i="1"/>
  <c r="CW1024" i="1"/>
  <c r="CX1024" i="1"/>
  <c r="CY1024" i="1"/>
  <c r="CZ1024" i="1"/>
  <c r="DA1024" i="1"/>
  <c r="DB1024" i="1"/>
  <c r="DC1024" i="1"/>
  <c r="CT1025" i="1"/>
  <c r="CU1025" i="1"/>
  <c r="CV1025" i="1"/>
  <c r="CW1025" i="1"/>
  <c r="CX1025" i="1"/>
  <c r="CY1025" i="1"/>
  <c r="CZ1025" i="1"/>
  <c r="DA1025" i="1"/>
  <c r="DB1025" i="1"/>
  <c r="DC1025" i="1"/>
  <c r="CT1026" i="1"/>
  <c r="CU1026" i="1"/>
  <c r="CV1026" i="1"/>
  <c r="CW1026" i="1"/>
  <c r="CX1026" i="1"/>
  <c r="CY1026" i="1"/>
  <c r="CZ1026" i="1"/>
  <c r="DA1026" i="1"/>
  <c r="DB1026" i="1"/>
  <c r="DC1026" i="1"/>
  <c r="CT1027" i="1"/>
  <c r="CU1027" i="1"/>
  <c r="CV1027" i="1"/>
  <c r="CW1027" i="1"/>
  <c r="CX1027" i="1"/>
  <c r="CY1027" i="1"/>
  <c r="CZ1027" i="1"/>
  <c r="DA1027" i="1"/>
  <c r="DB1027" i="1"/>
  <c r="DC1027" i="1"/>
  <c r="CT1028" i="1"/>
  <c r="CU1028" i="1"/>
  <c r="CV1028" i="1"/>
  <c r="CW1028" i="1"/>
  <c r="CX1028" i="1"/>
  <c r="CY1028" i="1"/>
  <c r="CZ1028" i="1"/>
  <c r="DA1028" i="1"/>
  <c r="DB1028" i="1"/>
  <c r="DC1028" i="1"/>
  <c r="CT1029" i="1"/>
  <c r="CU1029" i="1"/>
  <c r="CV1029" i="1"/>
  <c r="CW1029" i="1"/>
  <c r="CX1029" i="1"/>
  <c r="CY1029" i="1"/>
  <c r="CZ1029" i="1"/>
  <c r="DA1029" i="1"/>
  <c r="DB1029" i="1"/>
  <c r="DC1029" i="1"/>
  <c r="CT1030" i="1"/>
  <c r="CU1030" i="1"/>
  <c r="CV1030" i="1"/>
  <c r="CW1030" i="1"/>
  <c r="CX1030" i="1"/>
  <c r="CY1030" i="1"/>
  <c r="CZ1030" i="1"/>
  <c r="DA1030" i="1"/>
  <c r="DB1030" i="1"/>
  <c r="DC1030" i="1"/>
  <c r="CT1031" i="1"/>
  <c r="CU1031" i="1"/>
  <c r="CV1031" i="1"/>
  <c r="CW1031" i="1"/>
  <c r="CX1031" i="1"/>
  <c r="CY1031" i="1"/>
  <c r="CZ1031" i="1"/>
  <c r="DA1031" i="1"/>
  <c r="DB1031" i="1"/>
  <c r="DC1031" i="1"/>
  <c r="CT1032" i="1"/>
  <c r="CU1032" i="1"/>
  <c r="CV1032" i="1"/>
  <c r="CW1032" i="1"/>
  <c r="CX1032" i="1"/>
  <c r="CY1032" i="1"/>
  <c r="CZ1032" i="1"/>
  <c r="DA1032" i="1"/>
  <c r="DB1032" i="1"/>
  <c r="DC1032" i="1"/>
  <c r="CT1033" i="1"/>
  <c r="CU1033" i="1"/>
  <c r="CV1033" i="1"/>
  <c r="CW1033" i="1"/>
  <c r="CX1033" i="1"/>
  <c r="CY1033" i="1"/>
  <c r="CZ1033" i="1"/>
  <c r="DA1033" i="1"/>
  <c r="DB1033" i="1"/>
  <c r="DC1033" i="1"/>
  <c r="CT1034" i="1"/>
  <c r="CU1034" i="1"/>
  <c r="CV1034" i="1"/>
  <c r="CW1034" i="1"/>
  <c r="CX1034" i="1"/>
  <c r="CY1034" i="1"/>
  <c r="CZ1034" i="1"/>
  <c r="DA1034" i="1"/>
  <c r="DB1034" i="1"/>
  <c r="DC1034" i="1"/>
  <c r="CT1035" i="1"/>
  <c r="CU1035" i="1"/>
  <c r="CV1035" i="1"/>
  <c r="CW1035" i="1"/>
  <c r="CX1035" i="1"/>
  <c r="CY1035" i="1"/>
  <c r="CZ1035" i="1"/>
  <c r="DA1035" i="1"/>
  <c r="DB1035" i="1"/>
  <c r="DC1035" i="1"/>
  <c r="CT1036" i="1"/>
  <c r="CU1036" i="1"/>
  <c r="CV1036" i="1"/>
  <c r="CW1036" i="1"/>
  <c r="CX1036" i="1"/>
  <c r="CY1036" i="1"/>
  <c r="CZ1036" i="1"/>
  <c r="DA1036" i="1"/>
  <c r="DB1036" i="1"/>
  <c r="DC1036" i="1"/>
  <c r="CT1037" i="1"/>
  <c r="CU1037" i="1"/>
  <c r="CV1037" i="1"/>
  <c r="CW1037" i="1"/>
  <c r="CX1037" i="1"/>
  <c r="CY1037" i="1"/>
  <c r="CZ1037" i="1"/>
  <c r="DA1037" i="1"/>
  <c r="DB1037" i="1"/>
  <c r="DC1037" i="1"/>
  <c r="CT1038" i="1"/>
  <c r="CU1038" i="1"/>
  <c r="CV1038" i="1"/>
  <c r="CW1038" i="1"/>
  <c r="CX1038" i="1"/>
  <c r="CY1038" i="1"/>
  <c r="CZ1038" i="1"/>
  <c r="DA1038" i="1"/>
  <c r="DB1038" i="1"/>
  <c r="DC1038" i="1"/>
  <c r="CT1039" i="1"/>
  <c r="CU1039" i="1"/>
  <c r="CV1039" i="1"/>
  <c r="CW1039" i="1"/>
  <c r="CX1039" i="1"/>
  <c r="CY1039" i="1"/>
  <c r="CZ1039" i="1"/>
  <c r="DA1039" i="1"/>
  <c r="DB1039" i="1"/>
  <c r="DC1039" i="1"/>
  <c r="CT1040" i="1"/>
  <c r="CU1040" i="1"/>
  <c r="CV1040" i="1"/>
  <c r="CW1040" i="1"/>
  <c r="CX1040" i="1"/>
  <c r="CY1040" i="1"/>
  <c r="CZ1040" i="1"/>
  <c r="DA1040" i="1"/>
  <c r="DB1040" i="1"/>
  <c r="DC1040" i="1"/>
  <c r="CT1041" i="1"/>
  <c r="CU1041" i="1"/>
  <c r="CV1041" i="1"/>
  <c r="CW1041" i="1"/>
  <c r="CX1041" i="1"/>
  <c r="CY1041" i="1"/>
  <c r="CZ1041" i="1"/>
  <c r="DA1041" i="1"/>
  <c r="DB1041" i="1"/>
  <c r="DC1041" i="1"/>
  <c r="CT1042" i="1"/>
  <c r="CU1042" i="1"/>
  <c r="CV1042" i="1"/>
  <c r="CW1042" i="1"/>
  <c r="CX1042" i="1"/>
  <c r="CY1042" i="1"/>
  <c r="CZ1042" i="1"/>
  <c r="DA1042" i="1"/>
  <c r="DB1042" i="1"/>
  <c r="DC1042" i="1"/>
  <c r="CT1043" i="1"/>
  <c r="CU1043" i="1"/>
  <c r="CV1043" i="1"/>
  <c r="CW1043" i="1"/>
  <c r="CX1043" i="1"/>
  <c r="CY1043" i="1"/>
  <c r="CZ1043" i="1"/>
  <c r="DA1043" i="1"/>
  <c r="DB1043" i="1"/>
  <c r="DC1043" i="1"/>
  <c r="CT1044" i="1"/>
  <c r="CU1044" i="1"/>
  <c r="CV1044" i="1"/>
  <c r="CW1044" i="1"/>
  <c r="CX1044" i="1"/>
  <c r="CY1044" i="1"/>
  <c r="CZ1044" i="1"/>
  <c r="DA1044" i="1"/>
  <c r="DB1044" i="1"/>
  <c r="DC1044" i="1"/>
  <c r="CT1045" i="1"/>
  <c r="CU1045" i="1"/>
  <c r="CV1045" i="1"/>
  <c r="CW1045" i="1"/>
  <c r="CX1045" i="1"/>
  <c r="CY1045" i="1"/>
  <c r="CZ1045" i="1"/>
  <c r="DA1045" i="1"/>
  <c r="DB1045" i="1"/>
  <c r="DC1045" i="1"/>
  <c r="CT1046" i="1"/>
  <c r="CU1046" i="1"/>
  <c r="CV1046" i="1"/>
  <c r="CW1046" i="1"/>
  <c r="CX1046" i="1"/>
  <c r="CY1046" i="1"/>
  <c r="CZ1046" i="1"/>
  <c r="DA1046" i="1"/>
  <c r="DB1046" i="1"/>
  <c r="DC1046" i="1"/>
  <c r="CT1047" i="1"/>
  <c r="CU1047" i="1"/>
  <c r="CV1047" i="1"/>
  <c r="CW1047" i="1"/>
  <c r="CX1047" i="1"/>
  <c r="CY1047" i="1"/>
  <c r="CZ1047" i="1"/>
  <c r="DA1047" i="1"/>
  <c r="DB1047" i="1"/>
  <c r="DC1047" i="1"/>
  <c r="CT1048" i="1"/>
  <c r="CU1048" i="1"/>
  <c r="CV1048" i="1"/>
  <c r="CW1048" i="1"/>
  <c r="CX1048" i="1"/>
  <c r="CY1048" i="1"/>
  <c r="CZ1048" i="1"/>
  <c r="DA1048" i="1"/>
  <c r="DB1048" i="1"/>
  <c r="DC1048" i="1"/>
  <c r="CT1049" i="1"/>
  <c r="CU1049" i="1"/>
  <c r="CV1049" i="1"/>
  <c r="CW1049" i="1"/>
  <c r="CX1049" i="1"/>
  <c r="CY1049" i="1"/>
  <c r="CZ1049" i="1"/>
  <c r="DA1049" i="1"/>
  <c r="DB1049" i="1"/>
  <c r="DC1049" i="1"/>
  <c r="CT1050" i="1"/>
  <c r="CU1050" i="1"/>
  <c r="CV1050" i="1"/>
  <c r="CW1050" i="1"/>
  <c r="CX1050" i="1"/>
  <c r="CY1050" i="1"/>
  <c r="CZ1050" i="1"/>
  <c r="DA1050" i="1"/>
  <c r="DB1050" i="1"/>
  <c r="DC1050" i="1"/>
  <c r="CT1051" i="1"/>
  <c r="CU1051" i="1"/>
  <c r="CV1051" i="1"/>
  <c r="CW1051" i="1"/>
  <c r="CX1051" i="1"/>
  <c r="CY1051" i="1"/>
  <c r="CZ1051" i="1"/>
  <c r="DA1051" i="1"/>
  <c r="DB1051" i="1"/>
  <c r="DC1051" i="1"/>
  <c r="CT1052" i="1"/>
  <c r="CU1052" i="1"/>
  <c r="CV1052" i="1"/>
  <c r="CW1052" i="1"/>
  <c r="CX1052" i="1"/>
  <c r="CY1052" i="1"/>
  <c r="CZ1052" i="1"/>
  <c r="DA1052" i="1"/>
  <c r="DB1052" i="1"/>
  <c r="DC1052" i="1"/>
  <c r="CT1053" i="1"/>
  <c r="CU1053" i="1"/>
  <c r="CV1053" i="1"/>
  <c r="CW1053" i="1"/>
  <c r="CX1053" i="1"/>
  <c r="CY1053" i="1"/>
  <c r="CZ1053" i="1"/>
  <c r="DA1053" i="1"/>
  <c r="DB1053" i="1"/>
  <c r="DC1053" i="1"/>
  <c r="CT1054" i="1"/>
  <c r="CU1054" i="1"/>
  <c r="CV1054" i="1"/>
  <c r="CW1054" i="1"/>
  <c r="CX1054" i="1"/>
  <c r="CY1054" i="1"/>
  <c r="CZ1054" i="1"/>
  <c r="DA1054" i="1"/>
  <c r="DB1054" i="1"/>
  <c r="DC1054" i="1"/>
  <c r="CT1055" i="1"/>
  <c r="CU1055" i="1"/>
  <c r="CV1055" i="1"/>
  <c r="CW1055" i="1"/>
  <c r="CX1055" i="1"/>
  <c r="CY1055" i="1"/>
  <c r="CZ1055" i="1"/>
  <c r="DA1055" i="1"/>
  <c r="DB1055" i="1"/>
  <c r="DC1055" i="1"/>
  <c r="CT1056" i="1"/>
  <c r="CU1056" i="1"/>
  <c r="CV1056" i="1"/>
  <c r="CW1056" i="1"/>
  <c r="CX1056" i="1"/>
  <c r="CY1056" i="1"/>
  <c r="CZ1056" i="1"/>
  <c r="DA1056" i="1"/>
  <c r="DB1056" i="1"/>
  <c r="DC1056" i="1"/>
  <c r="CT1057" i="1"/>
  <c r="CU1057" i="1"/>
  <c r="CV1057" i="1"/>
  <c r="CW1057" i="1"/>
  <c r="CX1057" i="1"/>
  <c r="CY1057" i="1"/>
  <c r="CZ1057" i="1"/>
  <c r="DA1057" i="1"/>
  <c r="DB1057" i="1"/>
  <c r="DC1057" i="1"/>
  <c r="CT1058" i="1"/>
  <c r="CU1058" i="1"/>
  <c r="CV1058" i="1"/>
  <c r="CW1058" i="1"/>
  <c r="CX1058" i="1"/>
  <c r="CY1058" i="1"/>
  <c r="CZ1058" i="1"/>
  <c r="DA1058" i="1"/>
  <c r="DB1058" i="1"/>
  <c r="DC1058" i="1"/>
  <c r="CT1059" i="1"/>
  <c r="CU1059" i="1"/>
  <c r="CV1059" i="1"/>
  <c r="CW1059" i="1"/>
  <c r="CX1059" i="1"/>
  <c r="CY1059" i="1"/>
  <c r="CZ1059" i="1"/>
  <c r="DA1059" i="1"/>
  <c r="DB1059" i="1"/>
  <c r="DC1059" i="1"/>
  <c r="CT1060" i="1"/>
  <c r="CU1060" i="1"/>
  <c r="CV1060" i="1"/>
  <c r="CW1060" i="1"/>
  <c r="CX1060" i="1"/>
  <c r="CY1060" i="1"/>
  <c r="CZ1060" i="1"/>
  <c r="DA1060" i="1"/>
  <c r="DB1060" i="1"/>
  <c r="DC1060" i="1"/>
  <c r="CT1061" i="1"/>
  <c r="CU1061" i="1"/>
  <c r="CV1061" i="1"/>
  <c r="CW1061" i="1"/>
  <c r="CX1061" i="1"/>
  <c r="CY1061" i="1"/>
  <c r="CZ1061" i="1"/>
  <c r="DA1061" i="1"/>
  <c r="DB1061" i="1"/>
  <c r="DC1061" i="1"/>
  <c r="CT1062" i="1"/>
  <c r="CU1062" i="1"/>
  <c r="CV1062" i="1"/>
  <c r="CW1062" i="1"/>
  <c r="CX1062" i="1"/>
  <c r="CY1062" i="1"/>
  <c r="CZ1062" i="1"/>
  <c r="DA1062" i="1"/>
  <c r="DB1062" i="1"/>
  <c r="DC1062" i="1"/>
  <c r="CT1063" i="1"/>
  <c r="CU1063" i="1"/>
  <c r="CV1063" i="1"/>
  <c r="CW1063" i="1"/>
  <c r="CX1063" i="1"/>
  <c r="CY1063" i="1"/>
  <c r="CZ1063" i="1"/>
  <c r="DA1063" i="1"/>
  <c r="DB1063" i="1"/>
  <c r="DC1063" i="1"/>
  <c r="CT1064" i="1"/>
  <c r="CU1064" i="1"/>
  <c r="CV1064" i="1"/>
  <c r="CW1064" i="1"/>
  <c r="CX1064" i="1"/>
  <c r="CY1064" i="1"/>
  <c r="CZ1064" i="1"/>
  <c r="DA1064" i="1"/>
  <c r="DB1064" i="1"/>
  <c r="DC1064" i="1"/>
  <c r="CT1065" i="1"/>
  <c r="CU1065" i="1"/>
  <c r="CV1065" i="1"/>
  <c r="CW1065" i="1"/>
  <c r="CX1065" i="1"/>
  <c r="CY1065" i="1"/>
  <c r="CZ1065" i="1"/>
  <c r="DA1065" i="1"/>
  <c r="DB1065" i="1"/>
  <c r="DC1065" i="1"/>
  <c r="CT1066" i="1"/>
  <c r="CU1066" i="1"/>
  <c r="CV1066" i="1"/>
  <c r="CW1066" i="1"/>
  <c r="CX1066" i="1"/>
  <c r="CY1066" i="1"/>
  <c r="CZ1066" i="1"/>
  <c r="DA1066" i="1"/>
  <c r="DB1066" i="1"/>
  <c r="DC1066" i="1"/>
  <c r="CT1067" i="1"/>
  <c r="CU1067" i="1"/>
  <c r="CV1067" i="1"/>
  <c r="CW1067" i="1"/>
  <c r="CX1067" i="1"/>
  <c r="CY1067" i="1"/>
  <c r="CZ1067" i="1"/>
  <c r="DA1067" i="1"/>
  <c r="DB1067" i="1"/>
  <c r="DC1067" i="1"/>
  <c r="CT1068" i="1"/>
  <c r="CU1068" i="1"/>
  <c r="CV1068" i="1"/>
  <c r="CW1068" i="1"/>
  <c r="CX1068" i="1"/>
  <c r="CY1068" i="1"/>
  <c r="CZ1068" i="1"/>
  <c r="DA1068" i="1"/>
  <c r="DB1068" i="1"/>
  <c r="DC1068" i="1"/>
  <c r="CT1069" i="1"/>
  <c r="CU1069" i="1"/>
  <c r="CV1069" i="1"/>
  <c r="CW1069" i="1"/>
  <c r="CX1069" i="1"/>
  <c r="CY1069" i="1"/>
  <c r="CZ1069" i="1"/>
  <c r="DA1069" i="1"/>
  <c r="DB1069" i="1"/>
  <c r="DC1069" i="1"/>
  <c r="CT1070" i="1"/>
  <c r="CU1070" i="1"/>
  <c r="CV1070" i="1"/>
  <c r="CW1070" i="1"/>
  <c r="CX1070" i="1"/>
  <c r="CY1070" i="1"/>
  <c r="CZ1070" i="1"/>
  <c r="DA1070" i="1"/>
  <c r="DB1070" i="1"/>
  <c r="DC1070" i="1"/>
  <c r="CT1071" i="1"/>
  <c r="CU1071" i="1"/>
  <c r="CV1071" i="1"/>
  <c r="CW1071" i="1"/>
  <c r="CX1071" i="1"/>
  <c r="CY1071" i="1"/>
  <c r="CZ1071" i="1"/>
  <c r="DA1071" i="1"/>
  <c r="DB1071" i="1"/>
  <c r="DC1071" i="1"/>
  <c r="CT1072" i="1"/>
  <c r="CU1072" i="1"/>
  <c r="CV1072" i="1"/>
  <c r="CW1072" i="1"/>
  <c r="CX1072" i="1"/>
  <c r="CY1072" i="1"/>
  <c r="CZ1072" i="1"/>
  <c r="DA1072" i="1"/>
  <c r="DB1072" i="1"/>
  <c r="DC1072" i="1"/>
  <c r="CT1073" i="1"/>
  <c r="CU1073" i="1"/>
  <c r="CV1073" i="1"/>
  <c r="CW1073" i="1"/>
  <c r="CX1073" i="1"/>
  <c r="CY1073" i="1"/>
  <c r="CZ1073" i="1"/>
  <c r="DA1073" i="1"/>
  <c r="DB1073" i="1"/>
  <c r="DC1073" i="1"/>
  <c r="CT1074" i="1"/>
  <c r="CU1074" i="1"/>
  <c r="CV1074" i="1"/>
  <c r="CW1074" i="1"/>
  <c r="CX1074" i="1"/>
  <c r="CY1074" i="1"/>
  <c r="CZ1074" i="1"/>
  <c r="DA1074" i="1"/>
  <c r="DB1074" i="1"/>
  <c r="DC1074" i="1"/>
  <c r="CT1075" i="1"/>
  <c r="CU1075" i="1"/>
  <c r="CV1075" i="1"/>
  <c r="CW1075" i="1"/>
  <c r="CX1075" i="1"/>
  <c r="CY1075" i="1"/>
  <c r="CZ1075" i="1"/>
  <c r="DA1075" i="1"/>
  <c r="DB1075" i="1"/>
  <c r="DC1075" i="1"/>
  <c r="CT1076" i="1"/>
  <c r="CU1076" i="1"/>
  <c r="CV1076" i="1"/>
  <c r="CW1076" i="1"/>
  <c r="CX1076" i="1"/>
  <c r="CY1076" i="1"/>
  <c r="CZ1076" i="1"/>
  <c r="DA1076" i="1"/>
  <c r="DB1076" i="1"/>
  <c r="DC1076" i="1"/>
  <c r="CT1077" i="1"/>
  <c r="CU1077" i="1"/>
  <c r="CV1077" i="1"/>
  <c r="CW1077" i="1"/>
  <c r="CX1077" i="1"/>
  <c r="CY1077" i="1"/>
  <c r="CZ1077" i="1"/>
  <c r="DA1077" i="1"/>
  <c r="DB1077" i="1"/>
  <c r="DC1077" i="1"/>
  <c r="CT1078" i="1"/>
  <c r="CU1078" i="1"/>
  <c r="CV1078" i="1"/>
  <c r="CW1078" i="1"/>
  <c r="CX1078" i="1"/>
  <c r="CY1078" i="1"/>
  <c r="CZ1078" i="1"/>
  <c r="DA1078" i="1"/>
  <c r="DB1078" i="1"/>
  <c r="DC1078" i="1"/>
  <c r="CT1079" i="1"/>
  <c r="CU1079" i="1"/>
  <c r="CV1079" i="1"/>
  <c r="CW1079" i="1"/>
  <c r="CX1079" i="1"/>
  <c r="CY1079" i="1"/>
  <c r="CZ1079" i="1"/>
  <c r="DA1079" i="1"/>
  <c r="DB1079" i="1"/>
  <c r="DC1079" i="1"/>
  <c r="CT1080" i="1"/>
  <c r="CU1080" i="1"/>
  <c r="CV1080" i="1"/>
  <c r="CW1080" i="1"/>
  <c r="CX1080" i="1"/>
  <c r="CY1080" i="1"/>
  <c r="CZ1080" i="1"/>
  <c r="DA1080" i="1"/>
  <c r="DB1080" i="1"/>
  <c r="DC1080" i="1"/>
  <c r="CT1081" i="1"/>
  <c r="CU1081" i="1"/>
  <c r="CV1081" i="1"/>
  <c r="CW1081" i="1"/>
  <c r="CX1081" i="1"/>
  <c r="CY1081" i="1"/>
  <c r="CZ1081" i="1"/>
  <c r="DA1081" i="1"/>
  <c r="DB1081" i="1"/>
  <c r="DC1081" i="1"/>
  <c r="CT1082" i="1"/>
  <c r="CU1082" i="1"/>
  <c r="CV1082" i="1"/>
  <c r="CW1082" i="1"/>
  <c r="CX1082" i="1"/>
  <c r="CY1082" i="1"/>
  <c r="CZ1082" i="1"/>
  <c r="DA1082" i="1"/>
  <c r="DB1082" i="1"/>
  <c r="DC1082" i="1"/>
  <c r="CT1083" i="1"/>
  <c r="CU1083" i="1"/>
  <c r="CV1083" i="1"/>
  <c r="CW1083" i="1"/>
  <c r="CX1083" i="1"/>
  <c r="CY1083" i="1"/>
  <c r="CZ1083" i="1"/>
  <c r="DA1083" i="1"/>
  <c r="DB1083" i="1"/>
  <c r="DC1083" i="1"/>
  <c r="CT1084" i="1"/>
  <c r="CU1084" i="1"/>
  <c r="CV1084" i="1"/>
  <c r="CW1084" i="1"/>
  <c r="CX1084" i="1"/>
  <c r="CY1084" i="1"/>
  <c r="CZ1084" i="1"/>
  <c r="DA1084" i="1"/>
  <c r="DB1084" i="1"/>
  <c r="DC1084" i="1"/>
  <c r="CT1085" i="1"/>
  <c r="CU1085" i="1"/>
  <c r="CV1085" i="1"/>
  <c r="CW1085" i="1"/>
  <c r="CX1085" i="1"/>
  <c r="CY1085" i="1"/>
  <c r="CZ1085" i="1"/>
  <c r="DA1085" i="1"/>
  <c r="DB1085" i="1"/>
  <c r="DC1085" i="1"/>
  <c r="CT1086" i="1"/>
  <c r="CU1086" i="1"/>
  <c r="CV1086" i="1"/>
  <c r="CW1086" i="1"/>
  <c r="CX1086" i="1"/>
  <c r="CY1086" i="1"/>
  <c r="CZ1086" i="1"/>
  <c r="DA1086" i="1"/>
  <c r="DB1086" i="1"/>
  <c r="DC1086" i="1"/>
  <c r="CT1087" i="1"/>
  <c r="CU1087" i="1"/>
  <c r="CV1087" i="1"/>
  <c r="CW1087" i="1"/>
  <c r="CX1087" i="1"/>
  <c r="CY1087" i="1"/>
  <c r="CZ1087" i="1"/>
  <c r="DA1087" i="1"/>
  <c r="DB1087" i="1"/>
  <c r="DC1087" i="1"/>
  <c r="CT1088" i="1"/>
  <c r="CU1088" i="1"/>
  <c r="CV1088" i="1"/>
  <c r="CW1088" i="1"/>
  <c r="CX1088" i="1"/>
  <c r="CY1088" i="1"/>
  <c r="CZ1088" i="1"/>
  <c r="DA1088" i="1"/>
  <c r="DB1088" i="1"/>
  <c r="DC1088" i="1"/>
  <c r="CT1089" i="1"/>
  <c r="CU1089" i="1"/>
  <c r="CV1089" i="1"/>
  <c r="CW1089" i="1"/>
  <c r="CX1089" i="1"/>
  <c r="CY1089" i="1"/>
  <c r="CZ1089" i="1"/>
  <c r="DA1089" i="1"/>
  <c r="DB1089" i="1"/>
  <c r="DC1089" i="1"/>
  <c r="CT1090" i="1"/>
  <c r="CU1090" i="1"/>
  <c r="CV1090" i="1"/>
  <c r="CW1090" i="1"/>
  <c r="CX1090" i="1"/>
  <c r="CY1090" i="1"/>
  <c r="CZ1090" i="1"/>
  <c r="DA1090" i="1"/>
  <c r="DB1090" i="1"/>
  <c r="DC1090" i="1"/>
  <c r="CT1091" i="1"/>
  <c r="CU1091" i="1"/>
  <c r="CV1091" i="1"/>
  <c r="CW1091" i="1"/>
  <c r="CX1091" i="1"/>
  <c r="CY1091" i="1"/>
  <c r="CZ1091" i="1"/>
  <c r="DA1091" i="1"/>
  <c r="DB1091" i="1"/>
  <c r="DC1091" i="1"/>
  <c r="CT1092" i="1"/>
  <c r="CU1092" i="1"/>
  <c r="CV1092" i="1"/>
  <c r="CW1092" i="1"/>
  <c r="CX1092" i="1"/>
  <c r="CY1092" i="1"/>
  <c r="CZ1092" i="1"/>
  <c r="DA1092" i="1"/>
  <c r="DB1092" i="1"/>
  <c r="DC1092" i="1"/>
  <c r="CT1093" i="1"/>
  <c r="CU1093" i="1"/>
  <c r="CV1093" i="1"/>
  <c r="CW1093" i="1"/>
  <c r="CX1093" i="1"/>
  <c r="CY1093" i="1"/>
  <c r="CZ1093" i="1"/>
  <c r="DA1093" i="1"/>
  <c r="DB1093" i="1"/>
  <c r="DC1093" i="1"/>
  <c r="CT1094" i="1"/>
  <c r="CU1094" i="1"/>
  <c r="CV1094" i="1"/>
  <c r="CW1094" i="1"/>
  <c r="CX1094" i="1"/>
  <c r="CY1094" i="1"/>
  <c r="CZ1094" i="1"/>
  <c r="DA1094" i="1"/>
  <c r="DB1094" i="1"/>
  <c r="DC1094" i="1"/>
  <c r="CT1095" i="1"/>
  <c r="CU1095" i="1"/>
  <c r="CV1095" i="1"/>
  <c r="CW1095" i="1"/>
  <c r="CX1095" i="1"/>
  <c r="CY1095" i="1"/>
  <c r="CZ1095" i="1"/>
  <c r="DA1095" i="1"/>
  <c r="DB1095" i="1"/>
  <c r="DC1095" i="1"/>
  <c r="CT1096" i="1"/>
  <c r="CU1096" i="1"/>
  <c r="CV1096" i="1"/>
  <c r="CW1096" i="1"/>
  <c r="CX1096" i="1"/>
  <c r="CY1096" i="1"/>
  <c r="CZ1096" i="1"/>
  <c r="DA1096" i="1"/>
  <c r="DB1096" i="1"/>
  <c r="DC1096" i="1"/>
  <c r="CT1097" i="1"/>
  <c r="CU1097" i="1"/>
  <c r="CV1097" i="1"/>
  <c r="CW1097" i="1"/>
  <c r="CX1097" i="1"/>
  <c r="CY1097" i="1"/>
  <c r="CZ1097" i="1"/>
  <c r="DA1097" i="1"/>
  <c r="DB1097" i="1"/>
  <c r="DC1097" i="1"/>
  <c r="CT1098" i="1"/>
  <c r="CU1098" i="1"/>
  <c r="CV1098" i="1"/>
  <c r="CW1098" i="1"/>
  <c r="CX1098" i="1"/>
  <c r="CY1098" i="1"/>
  <c r="CZ1098" i="1"/>
  <c r="DA1098" i="1"/>
  <c r="DB1098" i="1"/>
  <c r="DC1098" i="1"/>
  <c r="CT1099" i="1"/>
  <c r="CU1099" i="1"/>
  <c r="CV1099" i="1"/>
  <c r="CW1099" i="1"/>
  <c r="CX1099" i="1"/>
  <c r="CY1099" i="1"/>
  <c r="CZ1099" i="1"/>
  <c r="DA1099" i="1"/>
  <c r="DB1099" i="1"/>
  <c r="DC1099" i="1"/>
  <c r="CT1100" i="1"/>
  <c r="CU1100" i="1"/>
  <c r="CV1100" i="1"/>
  <c r="CW1100" i="1"/>
  <c r="CX1100" i="1"/>
  <c r="CY1100" i="1"/>
  <c r="CZ1100" i="1"/>
  <c r="DA1100" i="1"/>
  <c r="DB1100" i="1"/>
  <c r="DC1100" i="1"/>
  <c r="CT1101" i="1"/>
  <c r="CU1101" i="1"/>
  <c r="CV1101" i="1"/>
  <c r="CW1101" i="1"/>
  <c r="CX1101" i="1"/>
  <c r="CY1101" i="1"/>
  <c r="CZ1101" i="1"/>
  <c r="DA1101" i="1"/>
  <c r="DB1101" i="1"/>
  <c r="DC1101" i="1"/>
  <c r="CT1102" i="1"/>
  <c r="CU1102" i="1"/>
  <c r="CV1102" i="1"/>
  <c r="CW1102" i="1"/>
  <c r="CX1102" i="1"/>
  <c r="CY1102" i="1"/>
  <c r="CZ1102" i="1"/>
  <c r="DA1102" i="1"/>
  <c r="DB1102" i="1"/>
  <c r="DC1102" i="1"/>
  <c r="CT1103" i="1"/>
  <c r="CU1103" i="1"/>
  <c r="CV1103" i="1"/>
  <c r="CW1103" i="1"/>
  <c r="CX1103" i="1"/>
  <c r="CY1103" i="1"/>
  <c r="CZ1103" i="1"/>
  <c r="DA1103" i="1"/>
  <c r="DB1103" i="1"/>
  <c r="DC1103" i="1"/>
  <c r="CT1104" i="1"/>
  <c r="CU1104" i="1"/>
  <c r="CV1104" i="1"/>
  <c r="CW1104" i="1"/>
  <c r="CX1104" i="1"/>
  <c r="CY1104" i="1"/>
  <c r="CZ1104" i="1"/>
  <c r="DA1104" i="1"/>
  <c r="DB1104" i="1"/>
  <c r="DC1104" i="1"/>
  <c r="CT1105" i="1"/>
  <c r="CU1105" i="1"/>
  <c r="CV1105" i="1"/>
  <c r="CW1105" i="1"/>
  <c r="CX1105" i="1"/>
  <c r="CY1105" i="1"/>
  <c r="CZ1105" i="1"/>
  <c r="DA1105" i="1"/>
  <c r="DB1105" i="1"/>
  <c r="DC1105" i="1"/>
  <c r="CT1106" i="1"/>
  <c r="CU1106" i="1"/>
  <c r="CV1106" i="1"/>
  <c r="CW1106" i="1"/>
  <c r="CX1106" i="1"/>
  <c r="CY1106" i="1"/>
  <c r="CZ1106" i="1"/>
  <c r="DA1106" i="1"/>
  <c r="DB1106" i="1"/>
  <c r="DC1106" i="1"/>
  <c r="CT1107" i="1"/>
  <c r="CU1107" i="1"/>
  <c r="CV1107" i="1"/>
  <c r="CW1107" i="1"/>
  <c r="CX1107" i="1"/>
  <c r="CY1107" i="1"/>
  <c r="CZ1107" i="1"/>
  <c r="DA1107" i="1"/>
  <c r="DB1107" i="1"/>
  <c r="DC1107" i="1"/>
  <c r="CT1108" i="1"/>
  <c r="CU1108" i="1"/>
  <c r="CV1108" i="1"/>
  <c r="CW1108" i="1"/>
  <c r="CX1108" i="1"/>
  <c r="CY1108" i="1"/>
  <c r="CZ1108" i="1"/>
  <c r="DA1108" i="1"/>
  <c r="DB1108" i="1"/>
  <c r="DC1108" i="1"/>
  <c r="CT1109" i="1"/>
  <c r="CU1109" i="1"/>
  <c r="CV1109" i="1"/>
  <c r="CW1109" i="1"/>
  <c r="CX1109" i="1"/>
  <c r="CY1109" i="1"/>
  <c r="CZ1109" i="1"/>
  <c r="DA1109" i="1"/>
  <c r="DB1109" i="1"/>
  <c r="DC1109" i="1"/>
  <c r="CT1110" i="1"/>
  <c r="CU1110" i="1"/>
  <c r="CV1110" i="1"/>
  <c r="CW1110" i="1"/>
  <c r="CX1110" i="1"/>
  <c r="CY1110" i="1"/>
  <c r="CZ1110" i="1"/>
  <c r="DA1110" i="1"/>
  <c r="DB1110" i="1"/>
  <c r="DC1110" i="1"/>
  <c r="CT1111" i="1"/>
  <c r="CU1111" i="1"/>
  <c r="CV1111" i="1"/>
  <c r="CW1111" i="1"/>
  <c r="CX1111" i="1"/>
  <c r="CY1111" i="1"/>
  <c r="CZ1111" i="1"/>
  <c r="DA1111" i="1"/>
  <c r="DB1111" i="1"/>
  <c r="DC1111" i="1"/>
  <c r="CT1112" i="1"/>
  <c r="CU1112" i="1"/>
  <c r="CV1112" i="1"/>
  <c r="CW1112" i="1"/>
  <c r="CX1112" i="1"/>
  <c r="CY1112" i="1"/>
  <c r="CZ1112" i="1"/>
  <c r="DA1112" i="1"/>
  <c r="DB1112" i="1"/>
  <c r="DC1112" i="1"/>
  <c r="CT1113" i="1"/>
  <c r="CU1113" i="1"/>
  <c r="CV1113" i="1"/>
  <c r="CW1113" i="1"/>
  <c r="CX1113" i="1"/>
  <c r="CY1113" i="1"/>
  <c r="CZ1113" i="1"/>
  <c r="DA1113" i="1"/>
  <c r="DB1113" i="1"/>
  <c r="DC1113" i="1"/>
  <c r="CT1114" i="1"/>
  <c r="CU1114" i="1"/>
  <c r="CV1114" i="1"/>
  <c r="CW1114" i="1"/>
  <c r="CX1114" i="1"/>
  <c r="CY1114" i="1"/>
  <c r="CZ1114" i="1"/>
  <c r="DA1114" i="1"/>
  <c r="DB1114" i="1"/>
  <c r="DC1114" i="1"/>
  <c r="CT1115" i="1"/>
  <c r="CU1115" i="1"/>
  <c r="CV1115" i="1"/>
  <c r="CW1115" i="1"/>
  <c r="CX1115" i="1"/>
  <c r="CY1115" i="1"/>
  <c r="CZ1115" i="1"/>
  <c r="DA1115" i="1"/>
  <c r="DB1115" i="1"/>
  <c r="DC1115" i="1"/>
  <c r="CT1116" i="1"/>
  <c r="CU1116" i="1"/>
  <c r="CV1116" i="1"/>
  <c r="CW1116" i="1"/>
  <c r="CX1116" i="1"/>
  <c r="CY1116" i="1"/>
  <c r="CZ1116" i="1"/>
  <c r="DA1116" i="1"/>
  <c r="DB1116" i="1"/>
  <c r="DC1116" i="1"/>
  <c r="CT1117" i="1"/>
  <c r="CU1117" i="1"/>
  <c r="CV1117" i="1"/>
  <c r="CW1117" i="1"/>
  <c r="CX1117" i="1"/>
  <c r="CY1117" i="1"/>
  <c r="CZ1117" i="1"/>
  <c r="DA1117" i="1"/>
  <c r="DB1117" i="1"/>
  <c r="DC1117" i="1"/>
  <c r="CT1118" i="1"/>
  <c r="CU1118" i="1"/>
  <c r="CV1118" i="1"/>
  <c r="CW1118" i="1"/>
  <c r="CX1118" i="1"/>
  <c r="CY1118" i="1"/>
  <c r="CZ1118" i="1"/>
  <c r="DA1118" i="1"/>
  <c r="DB1118" i="1"/>
  <c r="DC1118" i="1"/>
  <c r="CT1119" i="1"/>
  <c r="CU1119" i="1"/>
  <c r="CV1119" i="1"/>
  <c r="CW1119" i="1"/>
  <c r="CX1119" i="1"/>
  <c r="CY1119" i="1"/>
  <c r="CZ1119" i="1"/>
  <c r="DA1119" i="1"/>
  <c r="DB1119" i="1"/>
  <c r="DC1119" i="1"/>
  <c r="CT1120" i="1"/>
  <c r="CU1120" i="1"/>
  <c r="CV1120" i="1"/>
  <c r="CW1120" i="1"/>
  <c r="CX1120" i="1"/>
  <c r="CY1120" i="1"/>
  <c r="CZ1120" i="1"/>
  <c r="DA1120" i="1"/>
  <c r="DB1120" i="1"/>
  <c r="DC1120" i="1"/>
  <c r="CT1121" i="1"/>
  <c r="CU1121" i="1"/>
  <c r="CV1121" i="1"/>
  <c r="CW1121" i="1"/>
  <c r="CX1121" i="1"/>
  <c r="CY1121" i="1"/>
  <c r="CZ1121" i="1"/>
  <c r="DA1121" i="1"/>
  <c r="DB1121" i="1"/>
  <c r="DC1121" i="1"/>
  <c r="CT1122" i="1"/>
  <c r="CU1122" i="1"/>
  <c r="CV1122" i="1"/>
  <c r="CW1122" i="1"/>
  <c r="CX1122" i="1"/>
  <c r="CY1122" i="1"/>
  <c r="CZ1122" i="1"/>
  <c r="DA1122" i="1"/>
  <c r="DB1122" i="1"/>
  <c r="DC1122" i="1"/>
  <c r="CT1123" i="1"/>
  <c r="CU1123" i="1"/>
  <c r="CV1123" i="1"/>
  <c r="CW1123" i="1"/>
  <c r="CX1123" i="1"/>
  <c r="CY1123" i="1"/>
  <c r="CZ1123" i="1"/>
  <c r="DA1123" i="1"/>
  <c r="DB1123" i="1"/>
  <c r="DC1123" i="1"/>
  <c r="CT1124" i="1"/>
  <c r="CU1124" i="1"/>
  <c r="CV1124" i="1"/>
  <c r="CW1124" i="1"/>
  <c r="CX1124" i="1"/>
  <c r="CY1124" i="1"/>
  <c r="CZ1124" i="1"/>
  <c r="DA1124" i="1"/>
  <c r="DB1124" i="1"/>
  <c r="DC1124" i="1"/>
  <c r="CT1125" i="1"/>
  <c r="CU1125" i="1"/>
  <c r="CV1125" i="1"/>
  <c r="CW1125" i="1"/>
  <c r="CX1125" i="1"/>
  <c r="CY1125" i="1"/>
  <c r="CZ1125" i="1"/>
  <c r="DA1125" i="1"/>
  <c r="DB1125" i="1"/>
  <c r="DC1125" i="1"/>
  <c r="CT1126" i="1"/>
  <c r="CU1126" i="1"/>
  <c r="CV1126" i="1"/>
  <c r="CW1126" i="1"/>
  <c r="CX1126" i="1"/>
  <c r="CY1126" i="1"/>
  <c r="CZ1126" i="1"/>
  <c r="DA1126" i="1"/>
  <c r="DB1126" i="1"/>
  <c r="DC1126" i="1"/>
  <c r="CT1127" i="1"/>
  <c r="CU1127" i="1"/>
  <c r="CV1127" i="1"/>
  <c r="CW1127" i="1"/>
  <c r="CX1127" i="1"/>
  <c r="CY1127" i="1"/>
  <c r="CZ1127" i="1"/>
  <c r="DA1127" i="1"/>
  <c r="DB1127" i="1"/>
  <c r="DC1127" i="1"/>
  <c r="CT1128" i="1"/>
  <c r="CU1128" i="1"/>
  <c r="CV1128" i="1"/>
  <c r="CW1128" i="1"/>
  <c r="CX1128" i="1"/>
  <c r="CY1128" i="1"/>
  <c r="CZ1128" i="1"/>
  <c r="DA1128" i="1"/>
  <c r="DB1128" i="1"/>
  <c r="DC1128" i="1"/>
  <c r="CT1129" i="1"/>
  <c r="CU1129" i="1"/>
  <c r="CV1129" i="1"/>
  <c r="CW1129" i="1"/>
  <c r="CX1129" i="1"/>
  <c r="CY1129" i="1"/>
  <c r="CZ1129" i="1"/>
  <c r="DA1129" i="1"/>
  <c r="DB1129" i="1"/>
  <c r="DC1129" i="1"/>
  <c r="CT1130" i="1"/>
  <c r="CU1130" i="1"/>
  <c r="CV1130" i="1"/>
  <c r="CW1130" i="1"/>
  <c r="CX1130" i="1"/>
  <c r="CY1130" i="1"/>
  <c r="CZ1130" i="1"/>
  <c r="DA1130" i="1"/>
  <c r="DB1130" i="1"/>
  <c r="DC1130" i="1"/>
  <c r="CT1131" i="1"/>
  <c r="CU1131" i="1"/>
  <c r="CV1131" i="1"/>
  <c r="CW1131" i="1"/>
  <c r="CX1131" i="1"/>
  <c r="CY1131" i="1"/>
  <c r="CZ1131" i="1"/>
  <c r="DA1131" i="1"/>
  <c r="DB1131" i="1"/>
  <c r="DC1131" i="1"/>
  <c r="CT1132" i="1"/>
  <c r="CU1132" i="1"/>
  <c r="CV1132" i="1"/>
  <c r="CW1132" i="1"/>
  <c r="CX1132" i="1"/>
  <c r="CY1132" i="1"/>
  <c r="CZ1132" i="1"/>
  <c r="DA1132" i="1"/>
  <c r="DB1132" i="1"/>
  <c r="DC1132" i="1"/>
  <c r="CT1133" i="1"/>
  <c r="CU1133" i="1"/>
  <c r="CV1133" i="1"/>
  <c r="CW1133" i="1"/>
  <c r="CX1133" i="1"/>
  <c r="CY1133" i="1"/>
  <c r="CZ1133" i="1"/>
  <c r="DA1133" i="1"/>
  <c r="DB1133" i="1"/>
  <c r="DC1133" i="1"/>
  <c r="CT1134" i="1"/>
  <c r="CU1134" i="1"/>
  <c r="CV1134" i="1"/>
  <c r="CW1134" i="1"/>
  <c r="CX1134" i="1"/>
  <c r="CY1134" i="1"/>
  <c r="CZ1134" i="1"/>
  <c r="DA1134" i="1"/>
  <c r="DB1134" i="1"/>
  <c r="DC1134" i="1"/>
  <c r="CT1135" i="1"/>
  <c r="CU1135" i="1"/>
  <c r="CV1135" i="1"/>
  <c r="CW1135" i="1"/>
  <c r="CX1135" i="1"/>
  <c r="CY1135" i="1"/>
  <c r="CZ1135" i="1"/>
  <c r="DA1135" i="1"/>
  <c r="DB1135" i="1"/>
  <c r="DC1135" i="1"/>
  <c r="CT1136" i="1"/>
  <c r="CU1136" i="1"/>
  <c r="CV1136" i="1"/>
  <c r="CW1136" i="1"/>
  <c r="CX1136" i="1"/>
  <c r="CY1136" i="1"/>
  <c r="CZ1136" i="1"/>
  <c r="DA1136" i="1"/>
  <c r="DB1136" i="1"/>
  <c r="DC1136" i="1"/>
  <c r="CT1137" i="1"/>
  <c r="CU1137" i="1"/>
  <c r="CV1137" i="1"/>
  <c r="CW1137" i="1"/>
  <c r="CX1137" i="1"/>
  <c r="CY1137" i="1"/>
  <c r="CZ1137" i="1"/>
  <c r="DA1137" i="1"/>
  <c r="DB1137" i="1"/>
  <c r="DC1137" i="1"/>
  <c r="CT1138" i="1"/>
  <c r="CU1138" i="1"/>
  <c r="CV1138" i="1"/>
  <c r="CW1138" i="1"/>
  <c r="CX1138" i="1"/>
  <c r="CY1138" i="1"/>
  <c r="CZ1138" i="1"/>
  <c r="DA1138" i="1"/>
  <c r="DB1138" i="1"/>
  <c r="DC1138" i="1"/>
  <c r="CT1139" i="1"/>
  <c r="CU1139" i="1"/>
  <c r="CV1139" i="1"/>
  <c r="CW1139" i="1"/>
  <c r="CX1139" i="1"/>
  <c r="CY1139" i="1"/>
  <c r="CZ1139" i="1"/>
  <c r="DA1139" i="1"/>
  <c r="DB1139" i="1"/>
  <c r="DC1139" i="1"/>
  <c r="CT1140" i="1"/>
  <c r="CU1140" i="1"/>
  <c r="CV1140" i="1"/>
  <c r="CW1140" i="1"/>
  <c r="CX1140" i="1"/>
  <c r="CY1140" i="1"/>
  <c r="CZ1140" i="1"/>
  <c r="DA1140" i="1"/>
  <c r="DB1140" i="1"/>
  <c r="DC1140" i="1"/>
  <c r="CT1141" i="1"/>
  <c r="CU1141" i="1"/>
  <c r="CV1141" i="1"/>
  <c r="CW1141" i="1"/>
  <c r="CX1141" i="1"/>
  <c r="CY1141" i="1"/>
  <c r="CZ1141" i="1"/>
  <c r="DA1141" i="1"/>
  <c r="DB1141" i="1"/>
  <c r="DC1141" i="1"/>
  <c r="CT1142" i="1"/>
  <c r="CU1142" i="1"/>
  <c r="CV1142" i="1"/>
  <c r="CW1142" i="1"/>
  <c r="CX1142" i="1"/>
  <c r="CY1142" i="1"/>
  <c r="CZ1142" i="1"/>
  <c r="DA1142" i="1"/>
  <c r="DB1142" i="1"/>
  <c r="DC1142" i="1"/>
  <c r="CT1143" i="1"/>
  <c r="CU1143" i="1"/>
  <c r="CV1143" i="1"/>
  <c r="CW1143" i="1"/>
  <c r="CX1143" i="1"/>
  <c r="CY1143" i="1"/>
  <c r="CZ1143" i="1"/>
  <c r="DA1143" i="1"/>
  <c r="DB1143" i="1"/>
  <c r="DC1143" i="1"/>
  <c r="CT1144" i="1"/>
  <c r="CU1144" i="1"/>
  <c r="CV1144" i="1"/>
  <c r="CW1144" i="1"/>
  <c r="CX1144" i="1"/>
  <c r="CY1144" i="1"/>
  <c r="CZ1144" i="1"/>
  <c r="DA1144" i="1"/>
  <c r="DB1144" i="1"/>
  <c r="DC1144" i="1"/>
  <c r="CT1145" i="1"/>
  <c r="CU1145" i="1"/>
  <c r="CV1145" i="1"/>
  <c r="CW1145" i="1"/>
  <c r="CX1145" i="1"/>
  <c r="CY1145" i="1"/>
  <c r="CZ1145" i="1"/>
  <c r="DA1145" i="1"/>
  <c r="DB1145" i="1"/>
  <c r="DC1145" i="1"/>
  <c r="CT1146" i="1"/>
  <c r="CU1146" i="1"/>
  <c r="CV1146" i="1"/>
  <c r="CW1146" i="1"/>
  <c r="CX1146" i="1"/>
  <c r="CY1146" i="1"/>
  <c r="CZ1146" i="1"/>
  <c r="DA1146" i="1"/>
  <c r="DB1146" i="1"/>
  <c r="DC1146" i="1"/>
  <c r="CT1147" i="1"/>
  <c r="CU1147" i="1"/>
  <c r="CV1147" i="1"/>
  <c r="CW1147" i="1"/>
  <c r="CX1147" i="1"/>
  <c r="CY1147" i="1"/>
  <c r="CZ1147" i="1"/>
  <c r="DA1147" i="1"/>
  <c r="DB1147" i="1"/>
  <c r="DC1147" i="1"/>
  <c r="CT1148" i="1"/>
  <c r="CU1148" i="1"/>
  <c r="CV1148" i="1"/>
  <c r="CW1148" i="1"/>
  <c r="CX1148" i="1"/>
  <c r="CY1148" i="1"/>
  <c r="CZ1148" i="1"/>
  <c r="DA1148" i="1"/>
  <c r="DB1148" i="1"/>
  <c r="DC1148" i="1"/>
  <c r="CT1149" i="1"/>
  <c r="CU1149" i="1"/>
  <c r="CV1149" i="1"/>
  <c r="CW1149" i="1"/>
  <c r="CX1149" i="1"/>
  <c r="CY1149" i="1"/>
  <c r="CZ1149" i="1"/>
  <c r="DA1149" i="1"/>
  <c r="DB1149" i="1"/>
  <c r="DC1149" i="1"/>
  <c r="CT1150" i="1"/>
  <c r="CU1150" i="1"/>
  <c r="CV1150" i="1"/>
  <c r="CW1150" i="1"/>
  <c r="CX1150" i="1"/>
  <c r="CY1150" i="1"/>
  <c r="CZ1150" i="1"/>
  <c r="DA1150" i="1"/>
  <c r="DB1150" i="1"/>
  <c r="DC1150" i="1"/>
  <c r="CT1151" i="1"/>
  <c r="CU1151" i="1"/>
  <c r="CV1151" i="1"/>
  <c r="CW1151" i="1"/>
  <c r="CX1151" i="1"/>
  <c r="CY1151" i="1"/>
  <c r="CZ1151" i="1"/>
  <c r="DA1151" i="1"/>
  <c r="DB1151" i="1"/>
  <c r="DC1151" i="1"/>
  <c r="CT1152" i="1"/>
  <c r="CU1152" i="1"/>
  <c r="CV1152" i="1"/>
  <c r="CW1152" i="1"/>
  <c r="CX1152" i="1"/>
  <c r="CY1152" i="1"/>
  <c r="CZ1152" i="1"/>
  <c r="DA1152" i="1"/>
  <c r="DB1152" i="1"/>
  <c r="DC1152" i="1"/>
  <c r="CT1153" i="1"/>
  <c r="CU1153" i="1"/>
  <c r="CV1153" i="1"/>
  <c r="CW1153" i="1"/>
  <c r="CX1153" i="1"/>
  <c r="CY1153" i="1"/>
  <c r="CZ1153" i="1"/>
  <c r="DA1153" i="1"/>
  <c r="DB1153" i="1"/>
  <c r="DC1153" i="1"/>
  <c r="CT1154" i="1"/>
  <c r="CU1154" i="1"/>
  <c r="CV1154" i="1"/>
  <c r="CW1154" i="1"/>
  <c r="CX1154" i="1"/>
  <c r="CY1154" i="1"/>
  <c r="CZ1154" i="1"/>
  <c r="DA1154" i="1"/>
  <c r="DB1154" i="1"/>
  <c r="DC1154" i="1"/>
  <c r="CT1155" i="1"/>
  <c r="CU1155" i="1"/>
  <c r="CV1155" i="1"/>
  <c r="CW1155" i="1"/>
  <c r="CX1155" i="1"/>
  <c r="CY1155" i="1"/>
  <c r="CZ1155" i="1"/>
  <c r="DA1155" i="1"/>
  <c r="DB1155" i="1"/>
  <c r="DC1155" i="1"/>
  <c r="CT1156" i="1"/>
  <c r="CU1156" i="1"/>
  <c r="CV1156" i="1"/>
  <c r="CW1156" i="1"/>
  <c r="CX1156" i="1"/>
  <c r="CY1156" i="1"/>
  <c r="CZ1156" i="1"/>
  <c r="DA1156" i="1"/>
  <c r="DB1156" i="1"/>
  <c r="DC1156" i="1"/>
  <c r="CT1157" i="1"/>
  <c r="CU1157" i="1"/>
  <c r="CV1157" i="1"/>
  <c r="CW1157" i="1"/>
  <c r="CX1157" i="1"/>
  <c r="CY1157" i="1"/>
  <c r="CZ1157" i="1"/>
  <c r="DA1157" i="1"/>
  <c r="DB1157" i="1"/>
  <c r="DC1157" i="1"/>
  <c r="CT1158" i="1"/>
  <c r="CU1158" i="1"/>
  <c r="CV1158" i="1"/>
  <c r="CW1158" i="1"/>
  <c r="CX1158" i="1"/>
  <c r="CY1158" i="1"/>
  <c r="CZ1158" i="1"/>
  <c r="DA1158" i="1"/>
  <c r="DB1158" i="1"/>
  <c r="DC1158" i="1"/>
  <c r="CT1159" i="1"/>
  <c r="CU1159" i="1"/>
  <c r="CV1159" i="1"/>
  <c r="CW1159" i="1"/>
  <c r="CX1159" i="1"/>
  <c r="CY1159" i="1"/>
  <c r="CZ1159" i="1"/>
  <c r="DA1159" i="1"/>
  <c r="DB1159" i="1"/>
  <c r="DC1159" i="1"/>
  <c r="CT1160" i="1"/>
  <c r="CU1160" i="1"/>
  <c r="CV1160" i="1"/>
  <c r="CW1160" i="1"/>
  <c r="CX1160" i="1"/>
  <c r="CY1160" i="1"/>
  <c r="CZ1160" i="1"/>
  <c r="DA1160" i="1"/>
  <c r="DB1160" i="1"/>
  <c r="DC1160" i="1"/>
  <c r="CT1161" i="1"/>
  <c r="CU1161" i="1"/>
  <c r="CV1161" i="1"/>
  <c r="CW1161" i="1"/>
  <c r="CX1161" i="1"/>
  <c r="CY1161" i="1"/>
  <c r="CZ1161" i="1"/>
  <c r="DA1161" i="1"/>
  <c r="DB1161" i="1"/>
  <c r="DC1161" i="1"/>
  <c r="CT1162" i="1"/>
  <c r="CU1162" i="1"/>
  <c r="CV1162" i="1"/>
  <c r="CW1162" i="1"/>
  <c r="CX1162" i="1"/>
  <c r="CY1162" i="1"/>
  <c r="CZ1162" i="1"/>
  <c r="DA1162" i="1"/>
  <c r="DB1162" i="1"/>
  <c r="DC1162" i="1"/>
  <c r="CT1163" i="1"/>
  <c r="CU1163" i="1"/>
  <c r="CV1163" i="1"/>
  <c r="CW1163" i="1"/>
  <c r="CX1163" i="1"/>
  <c r="CY1163" i="1"/>
  <c r="CZ1163" i="1"/>
  <c r="DA1163" i="1"/>
  <c r="DB1163" i="1"/>
  <c r="DC1163" i="1"/>
  <c r="CT1164" i="1"/>
  <c r="CU1164" i="1"/>
  <c r="CV1164" i="1"/>
  <c r="CW1164" i="1"/>
  <c r="CX1164" i="1"/>
  <c r="CY1164" i="1"/>
  <c r="CZ1164" i="1"/>
  <c r="DA1164" i="1"/>
  <c r="DB1164" i="1"/>
  <c r="DC1164" i="1"/>
  <c r="CT1165" i="1"/>
  <c r="CU1165" i="1"/>
  <c r="CV1165" i="1"/>
  <c r="CW1165" i="1"/>
  <c r="CX1165" i="1"/>
  <c r="CY1165" i="1"/>
  <c r="CZ1165" i="1"/>
  <c r="DA1165" i="1"/>
  <c r="DB1165" i="1"/>
  <c r="DC1165" i="1"/>
  <c r="CT1166" i="1"/>
  <c r="CU1166" i="1"/>
  <c r="CV1166" i="1"/>
  <c r="CW1166" i="1"/>
  <c r="CX1166" i="1"/>
  <c r="CY1166" i="1"/>
  <c r="CZ1166" i="1"/>
  <c r="DA1166" i="1"/>
  <c r="DB1166" i="1"/>
  <c r="DC1166" i="1"/>
  <c r="CT1167" i="1"/>
  <c r="CU1167" i="1"/>
  <c r="CV1167" i="1"/>
  <c r="CW1167" i="1"/>
  <c r="CX1167" i="1"/>
  <c r="CY1167" i="1"/>
  <c r="CZ1167" i="1"/>
  <c r="DA1167" i="1"/>
  <c r="DB1167" i="1"/>
  <c r="DC1167" i="1"/>
  <c r="CT1168" i="1"/>
  <c r="CU1168" i="1"/>
  <c r="CV1168" i="1"/>
  <c r="CW1168" i="1"/>
  <c r="CX1168" i="1"/>
  <c r="CY1168" i="1"/>
  <c r="CZ1168" i="1"/>
  <c r="DA1168" i="1"/>
  <c r="DB1168" i="1"/>
  <c r="DC1168" i="1"/>
  <c r="CT1169" i="1"/>
  <c r="CU1169" i="1"/>
  <c r="CV1169" i="1"/>
  <c r="CW1169" i="1"/>
  <c r="CX1169" i="1"/>
  <c r="CY1169" i="1"/>
  <c r="CZ1169" i="1"/>
  <c r="DA1169" i="1"/>
  <c r="DB1169" i="1"/>
  <c r="DC1169" i="1"/>
  <c r="CT1170" i="1"/>
  <c r="CU1170" i="1"/>
  <c r="CV1170" i="1"/>
  <c r="CW1170" i="1"/>
  <c r="CX1170" i="1"/>
  <c r="CY1170" i="1"/>
  <c r="CZ1170" i="1"/>
  <c r="DA1170" i="1"/>
  <c r="DB1170" i="1"/>
  <c r="DC1170" i="1"/>
  <c r="CT1171" i="1"/>
  <c r="CU1171" i="1"/>
  <c r="CV1171" i="1"/>
  <c r="CW1171" i="1"/>
  <c r="CX1171" i="1"/>
  <c r="CY1171" i="1"/>
  <c r="CZ1171" i="1"/>
  <c r="DA1171" i="1"/>
  <c r="DB1171" i="1"/>
  <c r="DC1171" i="1"/>
  <c r="CT1172" i="1"/>
  <c r="CU1172" i="1"/>
  <c r="CV1172" i="1"/>
  <c r="CW1172" i="1"/>
  <c r="CX1172" i="1"/>
  <c r="CY1172" i="1"/>
  <c r="CZ1172" i="1"/>
  <c r="DA1172" i="1"/>
  <c r="DB1172" i="1"/>
  <c r="DC1172" i="1"/>
  <c r="CT1173" i="1"/>
  <c r="CU1173" i="1"/>
  <c r="CV1173" i="1"/>
  <c r="CW1173" i="1"/>
  <c r="CX1173" i="1"/>
  <c r="CY1173" i="1"/>
  <c r="CZ1173" i="1"/>
  <c r="DA1173" i="1"/>
  <c r="DB1173" i="1"/>
  <c r="DC1173" i="1"/>
  <c r="CT1174" i="1"/>
  <c r="CU1174" i="1"/>
  <c r="CV1174" i="1"/>
  <c r="CW1174" i="1"/>
  <c r="CX1174" i="1"/>
  <c r="CY1174" i="1"/>
  <c r="CZ1174" i="1"/>
  <c r="DA1174" i="1"/>
  <c r="DB1174" i="1"/>
  <c r="DC1174" i="1"/>
  <c r="CT1175" i="1"/>
  <c r="CU1175" i="1"/>
  <c r="CV1175" i="1"/>
  <c r="CW1175" i="1"/>
  <c r="CX1175" i="1"/>
  <c r="CY1175" i="1"/>
  <c r="CZ1175" i="1"/>
  <c r="DA1175" i="1"/>
  <c r="DB1175" i="1"/>
  <c r="DC1175" i="1"/>
  <c r="CT1176" i="1"/>
  <c r="CU1176" i="1"/>
  <c r="CV1176" i="1"/>
  <c r="CW1176" i="1"/>
  <c r="CX1176" i="1"/>
  <c r="CY1176" i="1"/>
  <c r="CZ1176" i="1"/>
  <c r="DA1176" i="1"/>
  <c r="DB1176" i="1"/>
  <c r="DC1176" i="1"/>
  <c r="CT1177" i="1"/>
  <c r="CU1177" i="1"/>
  <c r="CV1177" i="1"/>
  <c r="CW1177" i="1"/>
  <c r="CX1177" i="1"/>
  <c r="CY1177" i="1"/>
  <c r="CZ1177" i="1"/>
  <c r="DA1177" i="1"/>
  <c r="DB1177" i="1"/>
  <c r="DC1177" i="1"/>
  <c r="CT1178" i="1"/>
  <c r="CU1178" i="1"/>
  <c r="CV1178" i="1"/>
  <c r="CW1178" i="1"/>
  <c r="CX1178" i="1"/>
  <c r="CY1178" i="1"/>
  <c r="CZ1178" i="1"/>
  <c r="DA1178" i="1"/>
  <c r="DB1178" i="1"/>
  <c r="DC1178" i="1"/>
  <c r="CT1179" i="1"/>
  <c r="CU1179" i="1"/>
  <c r="CV1179" i="1"/>
  <c r="CW1179" i="1"/>
  <c r="CX1179" i="1"/>
  <c r="CY1179" i="1"/>
  <c r="CZ1179" i="1"/>
  <c r="DA1179" i="1"/>
  <c r="DB1179" i="1"/>
  <c r="DC1179" i="1"/>
  <c r="CT1180" i="1"/>
  <c r="CU1180" i="1"/>
  <c r="CV1180" i="1"/>
  <c r="CW1180" i="1"/>
  <c r="CX1180" i="1"/>
  <c r="CY1180" i="1"/>
  <c r="CZ1180" i="1"/>
  <c r="DA1180" i="1"/>
  <c r="DB1180" i="1"/>
  <c r="DC1180" i="1"/>
  <c r="CT1181" i="1"/>
  <c r="CU1181" i="1"/>
  <c r="CV1181" i="1"/>
  <c r="CW1181" i="1"/>
  <c r="CX1181" i="1"/>
  <c r="CY1181" i="1"/>
  <c r="CZ1181" i="1"/>
  <c r="DA1181" i="1"/>
  <c r="DB1181" i="1"/>
  <c r="DC1181" i="1"/>
  <c r="CT1182" i="1"/>
  <c r="CU1182" i="1"/>
  <c r="CV1182" i="1"/>
  <c r="CW1182" i="1"/>
  <c r="CX1182" i="1"/>
  <c r="CY1182" i="1"/>
  <c r="CZ1182" i="1"/>
  <c r="DA1182" i="1"/>
  <c r="DB1182" i="1"/>
  <c r="DC1182" i="1"/>
  <c r="CT1183" i="1"/>
  <c r="CU1183" i="1"/>
  <c r="CV1183" i="1"/>
  <c r="CW1183" i="1"/>
  <c r="CX1183" i="1"/>
  <c r="CY1183" i="1"/>
  <c r="CZ1183" i="1"/>
  <c r="DA1183" i="1"/>
  <c r="DB1183" i="1"/>
  <c r="DC1183" i="1"/>
  <c r="CT1184" i="1"/>
  <c r="CU1184" i="1"/>
  <c r="CV1184" i="1"/>
  <c r="CW1184" i="1"/>
  <c r="CX1184" i="1"/>
  <c r="CY1184" i="1"/>
  <c r="CZ1184" i="1"/>
  <c r="DA1184" i="1"/>
  <c r="DB1184" i="1"/>
  <c r="DC1184" i="1"/>
  <c r="CT1185" i="1"/>
  <c r="CU1185" i="1"/>
  <c r="CV1185" i="1"/>
  <c r="CW1185" i="1"/>
  <c r="CX1185" i="1"/>
  <c r="CY1185" i="1"/>
  <c r="CZ1185" i="1"/>
  <c r="DA1185" i="1"/>
  <c r="DB1185" i="1"/>
  <c r="DC1185" i="1"/>
  <c r="CT1186" i="1"/>
  <c r="CU1186" i="1"/>
  <c r="CV1186" i="1"/>
  <c r="CW1186" i="1"/>
  <c r="CX1186" i="1"/>
  <c r="CY1186" i="1"/>
  <c r="CZ1186" i="1"/>
  <c r="DA1186" i="1"/>
  <c r="DB1186" i="1"/>
  <c r="DC1186" i="1"/>
  <c r="CT1187" i="1"/>
  <c r="CU1187" i="1"/>
  <c r="CV1187" i="1"/>
  <c r="CW1187" i="1"/>
  <c r="CX1187" i="1"/>
  <c r="CY1187" i="1"/>
  <c r="CZ1187" i="1"/>
  <c r="DA1187" i="1"/>
  <c r="DB1187" i="1"/>
  <c r="DC1187" i="1"/>
  <c r="CT1188" i="1"/>
  <c r="CU1188" i="1"/>
  <c r="CV1188" i="1"/>
  <c r="CW1188" i="1"/>
  <c r="CX1188" i="1"/>
  <c r="CY1188" i="1"/>
  <c r="CZ1188" i="1"/>
  <c r="DA1188" i="1"/>
  <c r="DB1188" i="1"/>
  <c r="DC1188" i="1"/>
  <c r="CT1189" i="1"/>
  <c r="CU1189" i="1"/>
  <c r="CV1189" i="1"/>
  <c r="CW1189" i="1"/>
  <c r="CX1189" i="1"/>
  <c r="CY1189" i="1"/>
  <c r="CZ1189" i="1"/>
  <c r="DA1189" i="1"/>
  <c r="DB1189" i="1"/>
  <c r="DC1189" i="1"/>
  <c r="CT1190" i="1"/>
  <c r="CU1190" i="1"/>
  <c r="CV1190" i="1"/>
  <c r="CW1190" i="1"/>
  <c r="CX1190" i="1"/>
  <c r="CY1190" i="1"/>
  <c r="CZ1190" i="1"/>
  <c r="DA1190" i="1"/>
  <c r="DB1190" i="1"/>
  <c r="DC1190" i="1"/>
  <c r="CT1191" i="1"/>
  <c r="CU1191" i="1"/>
  <c r="CV1191" i="1"/>
  <c r="CW1191" i="1"/>
  <c r="CX1191" i="1"/>
  <c r="CY1191" i="1"/>
  <c r="CZ1191" i="1"/>
  <c r="DA1191" i="1"/>
  <c r="DB1191" i="1"/>
  <c r="DC1191" i="1"/>
  <c r="CT1192" i="1"/>
  <c r="CU1192" i="1"/>
  <c r="CV1192" i="1"/>
  <c r="CW1192" i="1"/>
  <c r="CX1192" i="1"/>
  <c r="CY1192" i="1"/>
  <c r="CZ1192" i="1"/>
  <c r="DA1192" i="1"/>
  <c r="DB1192" i="1"/>
  <c r="DC1192" i="1"/>
  <c r="CT1193" i="1"/>
  <c r="CU1193" i="1"/>
  <c r="CV1193" i="1"/>
  <c r="CW1193" i="1"/>
  <c r="CX1193" i="1"/>
  <c r="CY1193" i="1"/>
  <c r="CZ1193" i="1"/>
  <c r="DA1193" i="1"/>
  <c r="DB1193" i="1"/>
  <c r="DC1193" i="1"/>
  <c r="CT1194" i="1"/>
  <c r="CU1194" i="1"/>
  <c r="CV1194" i="1"/>
  <c r="CW1194" i="1"/>
  <c r="CX1194" i="1"/>
  <c r="CY1194" i="1"/>
  <c r="CZ1194" i="1"/>
  <c r="DA1194" i="1"/>
  <c r="DB1194" i="1"/>
  <c r="DC1194" i="1"/>
  <c r="CT1195" i="1"/>
  <c r="CU1195" i="1"/>
  <c r="CV1195" i="1"/>
  <c r="CW1195" i="1"/>
  <c r="CX1195" i="1"/>
  <c r="CY1195" i="1"/>
  <c r="CZ1195" i="1"/>
  <c r="DA1195" i="1"/>
  <c r="DB1195" i="1"/>
  <c r="DC1195" i="1"/>
  <c r="CT1196" i="1"/>
  <c r="CU1196" i="1"/>
  <c r="CV1196" i="1"/>
  <c r="CW1196" i="1"/>
  <c r="CX1196" i="1"/>
  <c r="CY1196" i="1"/>
  <c r="CZ1196" i="1"/>
  <c r="DA1196" i="1"/>
  <c r="DB1196" i="1"/>
  <c r="DC1196" i="1"/>
  <c r="CT1197" i="1"/>
  <c r="CU1197" i="1"/>
  <c r="CV1197" i="1"/>
  <c r="CW1197" i="1"/>
  <c r="CX1197" i="1"/>
  <c r="CY1197" i="1"/>
  <c r="CZ1197" i="1"/>
  <c r="DA1197" i="1"/>
  <c r="DB1197" i="1"/>
  <c r="DC1197" i="1"/>
  <c r="CT1198" i="1"/>
  <c r="CU1198" i="1"/>
  <c r="CV1198" i="1"/>
  <c r="CW1198" i="1"/>
  <c r="CX1198" i="1"/>
  <c r="CY1198" i="1"/>
  <c r="CZ1198" i="1"/>
  <c r="DA1198" i="1"/>
  <c r="DB1198" i="1"/>
  <c r="DC1198" i="1"/>
  <c r="CT1199" i="1"/>
  <c r="CU1199" i="1"/>
  <c r="CV1199" i="1"/>
  <c r="CW1199" i="1"/>
  <c r="CX1199" i="1"/>
  <c r="CY1199" i="1"/>
  <c r="CZ1199" i="1"/>
  <c r="DA1199" i="1"/>
  <c r="DB1199" i="1"/>
  <c r="DC1199" i="1"/>
  <c r="CT1200" i="1"/>
  <c r="CU1200" i="1"/>
  <c r="CV1200" i="1"/>
  <c r="CW1200" i="1"/>
  <c r="CX1200" i="1"/>
  <c r="CY1200" i="1"/>
  <c r="CZ1200" i="1"/>
  <c r="DA1200" i="1"/>
  <c r="DB1200" i="1"/>
  <c r="DC1200" i="1"/>
  <c r="CT1201" i="1"/>
  <c r="CU1201" i="1"/>
  <c r="CV1201" i="1"/>
  <c r="CW1201" i="1"/>
  <c r="CX1201" i="1"/>
  <c r="CY1201" i="1"/>
  <c r="CZ1201" i="1"/>
  <c r="DA1201" i="1"/>
  <c r="DB1201" i="1"/>
  <c r="DC1201" i="1"/>
  <c r="CT1202" i="1"/>
  <c r="CU1202" i="1"/>
  <c r="CV1202" i="1"/>
  <c r="CW1202" i="1"/>
  <c r="CX1202" i="1"/>
  <c r="CY1202" i="1"/>
  <c r="CZ1202" i="1"/>
  <c r="DA1202" i="1"/>
  <c r="DB1202" i="1"/>
  <c r="DC1202" i="1"/>
  <c r="CT1203" i="1"/>
  <c r="CU1203" i="1"/>
  <c r="CV1203" i="1"/>
  <c r="CW1203" i="1"/>
  <c r="CX1203" i="1"/>
  <c r="CY1203" i="1"/>
  <c r="CZ1203" i="1"/>
  <c r="DA1203" i="1"/>
  <c r="DB1203" i="1"/>
  <c r="DC1203" i="1"/>
  <c r="CT1204" i="1"/>
  <c r="CU1204" i="1"/>
  <c r="CV1204" i="1"/>
  <c r="CW1204" i="1"/>
  <c r="CX1204" i="1"/>
  <c r="CY1204" i="1"/>
  <c r="CZ1204" i="1"/>
  <c r="DA1204" i="1"/>
  <c r="DB1204" i="1"/>
  <c r="DC1204" i="1"/>
  <c r="CT1205" i="1"/>
  <c r="CU1205" i="1"/>
  <c r="CV1205" i="1"/>
  <c r="CW1205" i="1"/>
  <c r="CX1205" i="1"/>
  <c r="CY1205" i="1"/>
  <c r="CZ1205" i="1"/>
  <c r="DA1205" i="1"/>
  <c r="DB1205" i="1"/>
  <c r="DC1205" i="1"/>
  <c r="CT1206" i="1"/>
  <c r="CU1206" i="1"/>
  <c r="CV1206" i="1"/>
  <c r="CW1206" i="1"/>
  <c r="CX1206" i="1"/>
  <c r="CY1206" i="1"/>
  <c r="CZ1206" i="1"/>
  <c r="DA1206" i="1"/>
  <c r="DB1206" i="1"/>
  <c r="DC1206" i="1"/>
  <c r="CT1207" i="1"/>
  <c r="CU1207" i="1"/>
  <c r="CV1207" i="1"/>
  <c r="CW1207" i="1"/>
  <c r="CX1207" i="1"/>
  <c r="CY1207" i="1"/>
  <c r="CZ1207" i="1"/>
  <c r="DA1207" i="1"/>
  <c r="DB1207" i="1"/>
  <c r="DC1207" i="1"/>
  <c r="CT1208" i="1"/>
  <c r="CU1208" i="1"/>
  <c r="CV1208" i="1"/>
  <c r="CW1208" i="1"/>
  <c r="CX1208" i="1"/>
  <c r="CY1208" i="1"/>
  <c r="CZ1208" i="1"/>
  <c r="DA1208" i="1"/>
  <c r="DB1208" i="1"/>
  <c r="DC1208" i="1"/>
  <c r="CT1209" i="1"/>
  <c r="CU1209" i="1"/>
  <c r="CV1209" i="1"/>
  <c r="CW1209" i="1"/>
  <c r="CX1209" i="1"/>
  <c r="CY1209" i="1"/>
  <c r="CZ1209" i="1"/>
  <c r="DA1209" i="1"/>
  <c r="DB1209" i="1"/>
  <c r="DC1209" i="1"/>
  <c r="CT1210" i="1"/>
  <c r="CU1210" i="1"/>
  <c r="CV1210" i="1"/>
  <c r="CW1210" i="1"/>
  <c r="CX1210" i="1"/>
  <c r="CY1210" i="1"/>
  <c r="CZ1210" i="1"/>
  <c r="DA1210" i="1"/>
  <c r="DB1210" i="1"/>
  <c r="DC1210" i="1"/>
  <c r="CT1211" i="1"/>
  <c r="CU1211" i="1"/>
  <c r="CV1211" i="1"/>
  <c r="CW1211" i="1"/>
  <c r="CX1211" i="1"/>
  <c r="CY1211" i="1"/>
  <c r="CZ1211" i="1"/>
  <c r="DA1211" i="1"/>
  <c r="DB1211" i="1"/>
  <c r="DC1211" i="1"/>
  <c r="CT1212" i="1"/>
  <c r="CU1212" i="1"/>
  <c r="CV1212" i="1"/>
  <c r="CW1212" i="1"/>
  <c r="CX1212" i="1"/>
  <c r="CY1212" i="1"/>
  <c r="CZ1212" i="1"/>
  <c r="DA1212" i="1"/>
  <c r="DB1212" i="1"/>
  <c r="DC1212" i="1"/>
  <c r="CT1213" i="1"/>
  <c r="CU1213" i="1"/>
  <c r="CV1213" i="1"/>
  <c r="CW1213" i="1"/>
  <c r="CX1213" i="1"/>
  <c r="CY1213" i="1"/>
  <c r="CZ1213" i="1"/>
  <c r="DA1213" i="1"/>
  <c r="DB1213" i="1"/>
  <c r="DC1213" i="1"/>
  <c r="CT1214" i="1"/>
  <c r="CU1214" i="1"/>
  <c r="CV1214" i="1"/>
  <c r="CW1214" i="1"/>
  <c r="CX1214" i="1"/>
  <c r="CY1214" i="1"/>
  <c r="CZ1214" i="1"/>
  <c r="DA1214" i="1"/>
  <c r="DB1214" i="1"/>
  <c r="DC1214" i="1"/>
  <c r="CT1215" i="1"/>
  <c r="CU1215" i="1"/>
  <c r="CV1215" i="1"/>
  <c r="CW1215" i="1"/>
  <c r="CX1215" i="1"/>
  <c r="CY1215" i="1"/>
  <c r="CZ1215" i="1"/>
  <c r="DA1215" i="1"/>
  <c r="DB1215" i="1"/>
  <c r="DC1215" i="1"/>
  <c r="CT1216" i="1"/>
  <c r="CU1216" i="1"/>
  <c r="CV1216" i="1"/>
  <c r="CW1216" i="1"/>
  <c r="CX1216" i="1"/>
  <c r="CY1216" i="1"/>
  <c r="CZ1216" i="1"/>
  <c r="DA1216" i="1"/>
  <c r="DB1216" i="1"/>
  <c r="DC1216" i="1"/>
  <c r="CT1217" i="1"/>
  <c r="CU1217" i="1"/>
  <c r="CV1217" i="1"/>
  <c r="CW1217" i="1"/>
  <c r="CX1217" i="1"/>
  <c r="CY1217" i="1"/>
  <c r="CZ1217" i="1"/>
  <c r="DA1217" i="1"/>
  <c r="DB1217" i="1"/>
  <c r="DC1217" i="1"/>
  <c r="CT1218" i="1"/>
  <c r="CU1218" i="1"/>
  <c r="CV1218" i="1"/>
  <c r="CW1218" i="1"/>
  <c r="CX1218" i="1"/>
  <c r="CY1218" i="1"/>
  <c r="CZ1218" i="1"/>
  <c r="DA1218" i="1"/>
  <c r="DB1218" i="1"/>
  <c r="DC1218" i="1"/>
  <c r="CT1219" i="1"/>
  <c r="CU1219" i="1"/>
  <c r="CV1219" i="1"/>
  <c r="CW1219" i="1"/>
  <c r="CX1219" i="1"/>
  <c r="CY1219" i="1"/>
  <c r="CZ1219" i="1"/>
  <c r="DA1219" i="1"/>
  <c r="DB1219" i="1"/>
  <c r="DC1219" i="1"/>
  <c r="CT1220" i="1"/>
  <c r="CU1220" i="1"/>
  <c r="CV1220" i="1"/>
  <c r="CW1220" i="1"/>
  <c r="CX1220" i="1"/>
  <c r="CY1220" i="1"/>
  <c r="CZ1220" i="1"/>
  <c r="DA1220" i="1"/>
  <c r="DB1220" i="1"/>
  <c r="DC1220" i="1"/>
  <c r="CT1221" i="1"/>
  <c r="CU1221" i="1"/>
  <c r="CV1221" i="1"/>
  <c r="CW1221" i="1"/>
  <c r="CX1221" i="1"/>
  <c r="CY1221" i="1"/>
  <c r="CZ1221" i="1"/>
  <c r="DA1221" i="1"/>
  <c r="DB1221" i="1"/>
  <c r="DC1221" i="1"/>
  <c r="CT1222" i="1"/>
  <c r="CU1222" i="1"/>
  <c r="CV1222" i="1"/>
  <c r="CW1222" i="1"/>
  <c r="CX1222" i="1"/>
  <c r="CY1222" i="1"/>
  <c r="CZ1222" i="1"/>
  <c r="DA1222" i="1"/>
  <c r="DB1222" i="1"/>
  <c r="DC1222" i="1"/>
  <c r="CT1223" i="1"/>
  <c r="CU1223" i="1"/>
  <c r="CV1223" i="1"/>
  <c r="CW1223" i="1"/>
  <c r="CX1223" i="1"/>
  <c r="CY1223" i="1"/>
  <c r="CZ1223" i="1"/>
  <c r="DA1223" i="1"/>
  <c r="DB1223" i="1"/>
  <c r="DC1223" i="1"/>
  <c r="CT1224" i="1"/>
  <c r="CU1224" i="1"/>
  <c r="CV1224" i="1"/>
  <c r="CW1224" i="1"/>
  <c r="CX1224" i="1"/>
  <c r="CY1224" i="1"/>
  <c r="CZ1224" i="1"/>
  <c r="DA1224" i="1"/>
  <c r="DB1224" i="1"/>
  <c r="DC1224" i="1"/>
  <c r="CT1225" i="1"/>
  <c r="CU1225" i="1"/>
  <c r="CV1225" i="1"/>
  <c r="CW1225" i="1"/>
  <c r="CX1225" i="1"/>
  <c r="CY1225" i="1"/>
  <c r="CZ1225" i="1"/>
  <c r="DA1225" i="1"/>
  <c r="DB1225" i="1"/>
  <c r="DC1225" i="1"/>
  <c r="CT1226" i="1"/>
  <c r="CU1226" i="1"/>
  <c r="CV1226" i="1"/>
  <c r="CW1226" i="1"/>
  <c r="CX1226" i="1"/>
  <c r="CY1226" i="1"/>
  <c r="CZ1226" i="1"/>
  <c r="DA1226" i="1"/>
  <c r="DB1226" i="1"/>
  <c r="DC1226" i="1"/>
  <c r="CT1227" i="1"/>
  <c r="CU1227" i="1"/>
  <c r="CV1227" i="1"/>
  <c r="CW1227" i="1"/>
  <c r="CX1227" i="1"/>
  <c r="CY1227" i="1"/>
  <c r="CZ1227" i="1"/>
  <c r="DA1227" i="1"/>
  <c r="DB1227" i="1"/>
  <c r="DC1227" i="1"/>
  <c r="CT1228" i="1"/>
  <c r="CU1228" i="1"/>
  <c r="CV1228" i="1"/>
  <c r="CW1228" i="1"/>
  <c r="CX1228" i="1"/>
  <c r="CY1228" i="1"/>
  <c r="CZ1228" i="1"/>
  <c r="DA1228" i="1"/>
  <c r="DB1228" i="1"/>
  <c r="DC1228" i="1"/>
  <c r="CT1229" i="1"/>
  <c r="CU1229" i="1"/>
  <c r="CV1229" i="1"/>
  <c r="CW1229" i="1"/>
  <c r="CX1229" i="1"/>
  <c r="CY1229" i="1"/>
  <c r="CZ1229" i="1"/>
  <c r="DA1229" i="1"/>
  <c r="DB1229" i="1"/>
  <c r="DC1229" i="1"/>
  <c r="CT1230" i="1"/>
  <c r="CU1230" i="1"/>
  <c r="CV1230" i="1"/>
  <c r="CW1230" i="1"/>
  <c r="CX1230" i="1"/>
  <c r="CY1230" i="1"/>
  <c r="CZ1230" i="1"/>
  <c r="DA1230" i="1"/>
  <c r="DB1230" i="1"/>
  <c r="DC1230" i="1"/>
  <c r="CT1231" i="1"/>
  <c r="CU1231" i="1"/>
  <c r="CV1231" i="1"/>
  <c r="CW1231" i="1"/>
  <c r="CX1231" i="1"/>
  <c r="CY1231" i="1"/>
  <c r="CZ1231" i="1"/>
  <c r="DA1231" i="1"/>
  <c r="DB1231" i="1"/>
  <c r="DC1231" i="1"/>
  <c r="CT1232" i="1"/>
  <c r="CU1232" i="1"/>
  <c r="CV1232" i="1"/>
  <c r="CW1232" i="1"/>
  <c r="CX1232" i="1"/>
  <c r="CY1232" i="1"/>
  <c r="CZ1232" i="1"/>
  <c r="DA1232" i="1"/>
  <c r="DB1232" i="1"/>
  <c r="DC1232" i="1"/>
  <c r="CT1233" i="1"/>
  <c r="CU1233" i="1"/>
  <c r="CV1233" i="1"/>
  <c r="CW1233" i="1"/>
  <c r="CX1233" i="1"/>
  <c r="CY1233" i="1"/>
  <c r="CZ1233" i="1"/>
  <c r="DA1233" i="1"/>
  <c r="DB1233" i="1"/>
  <c r="DC1233" i="1"/>
  <c r="CT1234" i="1"/>
  <c r="CU1234" i="1"/>
  <c r="CV1234" i="1"/>
  <c r="CW1234" i="1"/>
  <c r="CX1234" i="1"/>
  <c r="CY1234" i="1"/>
  <c r="CZ1234" i="1"/>
  <c r="DA1234" i="1"/>
  <c r="DB1234" i="1"/>
  <c r="DC1234" i="1"/>
  <c r="CT1235" i="1"/>
  <c r="CU1235" i="1"/>
  <c r="CV1235" i="1"/>
  <c r="CW1235" i="1"/>
  <c r="CX1235" i="1"/>
  <c r="CY1235" i="1"/>
  <c r="CZ1235" i="1"/>
  <c r="DA1235" i="1"/>
  <c r="DB1235" i="1"/>
  <c r="DC1235" i="1"/>
  <c r="CT1236" i="1"/>
  <c r="CU1236" i="1"/>
  <c r="CV1236" i="1"/>
  <c r="CW1236" i="1"/>
  <c r="CX1236" i="1"/>
  <c r="CY1236" i="1"/>
  <c r="CZ1236" i="1"/>
  <c r="DA1236" i="1"/>
  <c r="DB1236" i="1"/>
  <c r="DC1236" i="1"/>
  <c r="CT1237" i="1"/>
  <c r="CU1237" i="1"/>
  <c r="CV1237" i="1"/>
  <c r="CW1237" i="1"/>
  <c r="CX1237" i="1"/>
  <c r="CY1237" i="1"/>
  <c r="CZ1237" i="1"/>
  <c r="DA1237" i="1"/>
  <c r="DB1237" i="1"/>
  <c r="DC1237" i="1"/>
  <c r="CT1238" i="1"/>
  <c r="CU1238" i="1"/>
  <c r="CV1238" i="1"/>
  <c r="CW1238" i="1"/>
  <c r="CX1238" i="1"/>
  <c r="CY1238" i="1"/>
  <c r="CZ1238" i="1"/>
  <c r="DA1238" i="1"/>
  <c r="DB1238" i="1"/>
  <c r="DC1238" i="1"/>
  <c r="CT1239" i="1"/>
  <c r="CU1239" i="1"/>
  <c r="CV1239" i="1"/>
  <c r="CW1239" i="1"/>
  <c r="CX1239" i="1"/>
  <c r="CY1239" i="1"/>
  <c r="CZ1239" i="1"/>
  <c r="DA1239" i="1"/>
  <c r="DB1239" i="1"/>
  <c r="DC1239" i="1"/>
  <c r="CT1240" i="1"/>
  <c r="CU1240" i="1"/>
  <c r="CV1240" i="1"/>
  <c r="CW1240" i="1"/>
  <c r="CX1240" i="1"/>
  <c r="CY1240" i="1"/>
  <c r="CZ1240" i="1"/>
  <c r="DA1240" i="1"/>
  <c r="DB1240" i="1"/>
  <c r="DC1240" i="1"/>
  <c r="CT1241" i="1"/>
  <c r="CU1241" i="1"/>
  <c r="CV1241" i="1"/>
  <c r="CW1241" i="1"/>
  <c r="CX1241" i="1"/>
  <c r="CY1241" i="1"/>
  <c r="CZ1241" i="1"/>
  <c r="DA1241" i="1"/>
  <c r="DB1241" i="1"/>
  <c r="DC1241" i="1"/>
  <c r="CT1242" i="1"/>
  <c r="CU1242" i="1"/>
  <c r="CV1242" i="1"/>
  <c r="CW1242" i="1"/>
  <c r="CX1242" i="1"/>
  <c r="CY1242" i="1"/>
  <c r="CZ1242" i="1"/>
  <c r="DA1242" i="1"/>
  <c r="DB1242" i="1"/>
  <c r="DC1242" i="1"/>
  <c r="CT1243" i="1"/>
  <c r="CU1243" i="1"/>
  <c r="CV1243" i="1"/>
  <c r="CW1243" i="1"/>
  <c r="CX1243" i="1"/>
  <c r="CY1243" i="1"/>
  <c r="CZ1243" i="1"/>
  <c r="DA1243" i="1"/>
  <c r="DB1243" i="1"/>
  <c r="DC1243" i="1"/>
  <c r="CT1244" i="1"/>
  <c r="CU1244" i="1"/>
  <c r="CV1244" i="1"/>
  <c r="CW1244" i="1"/>
  <c r="CX1244" i="1"/>
  <c r="CY1244" i="1"/>
  <c r="CZ1244" i="1"/>
  <c r="DA1244" i="1"/>
  <c r="DB1244" i="1"/>
  <c r="DC1244" i="1"/>
  <c r="CT1245" i="1"/>
  <c r="CU1245" i="1"/>
  <c r="CV1245" i="1"/>
  <c r="CW1245" i="1"/>
  <c r="CX1245" i="1"/>
  <c r="CY1245" i="1"/>
  <c r="CZ1245" i="1"/>
  <c r="DA1245" i="1"/>
  <c r="DB1245" i="1"/>
  <c r="DC1245" i="1"/>
  <c r="CT1246" i="1"/>
  <c r="CU1246" i="1"/>
  <c r="CV1246" i="1"/>
  <c r="CW1246" i="1"/>
  <c r="CX1246" i="1"/>
  <c r="CY1246" i="1"/>
  <c r="CZ1246" i="1"/>
  <c r="DA1246" i="1"/>
  <c r="DB1246" i="1"/>
  <c r="DC1246" i="1"/>
  <c r="CT1247" i="1"/>
  <c r="CU1247" i="1"/>
  <c r="CV1247" i="1"/>
  <c r="CW1247" i="1"/>
  <c r="CX1247" i="1"/>
  <c r="CY1247" i="1"/>
  <c r="CZ1247" i="1"/>
  <c r="DA1247" i="1"/>
  <c r="DB1247" i="1"/>
  <c r="DC1247" i="1"/>
  <c r="CT1248" i="1"/>
  <c r="CU1248" i="1"/>
  <c r="CV1248" i="1"/>
  <c r="CW1248" i="1"/>
  <c r="CX1248" i="1"/>
  <c r="CY1248" i="1"/>
  <c r="CZ1248" i="1"/>
  <c r="DA1248" i="1"/>
  <c r="DB1248" i="1"/>
  <c r="DC1248" i="1"/>
  <c r="CT1249" i="1"/>
  <c r="CU1249" i="1"/>
  <c r="CV1249" i="1"/>
  <c r="CW1249" i="1"/>
  <c r="CX1249" i="1"/>
  <c r="CY1249" i="1"/>
  <c r="CZ1249" i="1"/>
  <c r="DA1249" i="1"/>
  <c r="DB1249" i="1"/>
  <c r="DC1249" i="1"/>
  <c r="CT1250" i="1"/>
  <c r="CU1250" i="1"/>
  <c r="CV1250" i="1"/>
  <c r="CW1250" i="1"/>
  <c r="CX1250" i="1"/>
  <c r="CY1250" i="1"/>
  <c r="CZ1250" i="1"/>
  <c r="DA1250" i="1"/>
  <c r="DB1250" i="1"/>
  <c r="DC1250" i="1"/>
  <c r="CT1251" i="1"/>
  <c r="CU1251" i="1"/>
  <c r="CV1251" i="1"/>
  <c r="CW1251" i="1"/>
  <c r="CX1251" i="1"/>
  <c r="CY1251" i="1"/>
  <c r="CZ1251" i="1"/>
  <c r="DA1251" i="1"/>
  <c r="DB1251" i="1"/>
  <c r="DC1251" i="1"/>
  <c r="CT1252" i="1"/>
  <c r="CU1252" i="1"/>
  <c r="CV1252" i="1"/>
  <c r="CW1252" i="1"/>
  <c r="CX1252" i="1"/>
  <c r="CY1252" i="1"/>
  <c r="CZ1252" i="1"/>
  <c r="DA1252" i="1"/>
  <c r="DB1252" i="1"/>
  <c r="DC1252" i="1"/>
  <c r="CT1253" i="1"/>
  <c r="CU1253" i="1"/>
  <c r="CV1253" i="1"/>
  <c r="CW1253" i="1"/>
  <c r="CX1253" i="1"/>
  <c r="CY1253" i="1"/>
  <c r="CZ1253" i="1"/>
  <c r="DA1253" i="1"/>
  <c r="DB1253" i="1"/>
  <c r="DC1253" i="1"/>
  <c r="CT1254" i="1"/>
  <c r="CU1254" i="1"/>
  <c r="CV1254" i="1"/>
  <c r="CW1254" i="1"/>
  <c r="CX1254" i="1"/>
  <c r="CY1254" i="1"/>
  <c r="CZ1254" i="1"/>
  <c r="DA1254" i="1"/>
  <c r="DB1254" i="1"/>
  <c r="DC1254" i="1"/>
  <c r="CT1255" i="1"/>
  <c r="CU1255" i="1"/>
  <c r="CV1255" i="1"/>
  <c r="CW1255" i="1"/>
  <c r="CX1255" i="1"/>
  <c r="CY1255" i="1"/>
  <c r="CZ1255" i="1"/>
  <c r="DA1255" i="1"/>
  <c r="DB1255" i="1"/>
  <c r="DC1255" i="1"/>
  <c r="CT1256" i="1"/>
  <c r="CU1256" i="1"/>
  <c r="CV1256" i="1"/>
  <c r="CW1256" i="1"/>
  <c r="CX1256" i="1"/>
  <c r="CY1256" i="1"/>
  <c r="CZ1256" i="1"/>
  <c r="DA1256" i="1"/>
  <c r="DB1256" i="1"/>
  <c r="DC1256" i="1"/>
  <c r="CT1257" i="1"/>
  <c r="CU1257" i="1"/>
  <c r="CV1257" i="1"/>
  <c r="CW1257" i="1"/>
  <c r="CX1257" i="1"/>
  <c r="CY1257" i="1"/>
  <c r="CZ1257" i="1"/>
  <c r="DA1257" i="1"/>
  <c r="DB1257" i="1"/>
  <c r="DC1257" i="1"/>
  <c r="CT1258" i="1"/>
  <c r="CU1258" i="1"/>
  <c r="CV1258" i="1"/>
  <c r="CW1258" i="1"/>
  <c r="CX1258" i="1"/>
  <c r="CY1258" i="1"/>
  <c r="CZ1258" i="1"/>
  <c r="DA1258" i="1"/>
  <c r="DB1258" i="1"/>
  <c r="DC1258" i="1"/>
  <c r="CT1259" i="1"/>
  <c r="CU1259" i="1"/>
  <c r="CV1259" i="1"/>
  <c r="CW1259" i="1"/>
  <c r="CX1259" i="1"/>
  <c r="CY1259" i="1"/>
  <c r="CZ1259" i="1"/>
  <c r="DA1259" i="1"/>
  <c r="DB1259" i="1"/>
  <c r="DC1259" i="1"/>
  <c r="CT1260" i="1"/>
  <c r="CU1260" i="1"/>
  <c r="CV1260" i="1"/>
  <c r="CW1260" i="1"/>
  <c r="CX1260" i="1"/>
  <c r="CY1260" i="1"/>
  <c r="CZ1260" i="1"/>
  <c r="DA1260" i="1"/>
  <c r="DB1260" i="1"/>
  <c r="DC1260" i="1"/>
  <c r="CT1261" i="1"/>
  <c r="CU1261" i="1"/>
  <c r="CV1261" i="1"/>
  <c r="CW1261" i="1"/>
  <c r="CX1261" i="1"/>
  <c r="CY1261" i="1"/>
  <c r="CZ1261" i="1"/>
  <c r="DA1261" i="1"/>
  <c r="DB1261" i="1"/>
  <c r="DC1261" i="1"/>
  <c r="CT1262" i="1"/>
  <c r="CU1262" i="1"/>
  <c r="CV1262" i="1"/>
  <c r="CW1262" i="1"/>
  <c r="CX1262" i="1"/>
  <c r="CY1262" i="1"/>
  <c r="CZ1262" i="1"/>
  <c r="DA1262" i="1"/>
  <c r="DB1262" i="1"/>
  <c r="DC1262" i="1"/>
  <c r="CT1263" i="1"/>
  <c r="CU1263" i="1"/>
  <c r="CV1263" i="1"/>
  <c r="CW1263" i="1"/>
  <c r="CX1263" i="1"/>
  <c r="CY1263" i="1"/>
  <c r="CZ1263" i="1"/>
  <c r="DA1263" i="1"/>
  <c r="DB1263" i="1"/>
  <c r="DC1263" i="1"/>
  <c r="CT1264" i="1"/>
  <c r="CU1264" i="1"/>
  <c r="CV1264" i="1"/>
  <c r="CW1264" i="1"/>
  <c r="CX1264" i="1"/>
  <c r="CY1264" i="1"/>
  <c r="CZ1264" i="1"/>
  <c r="DA1264" i="1"/>
  <c r="DB1264" i="1"/>
  <c r="DC1264" i="1"/>
  <c r="CT1265" i="1"/>
  <c r="CU1265" i="1"/>
  <c r="CV1265" i="1"/>
  <c r="CW1265" i="1"/>
  <c r="CX1265" i="1"/>
  <c r="CY1265" i="1"/>
  <c r="CZ1265" i="1"/>
  <c r="DA1265" i="1"/>
  <c r="DB1265" i="1"/>
  <c r="DC1265" i="1"/>
  <c r="CT1266" i="1"/>
  <c r="CU1266" i="1"/>
  <c r="CV1266" i="1"/>
  <c r="CW1266" i="1"/>
  <c r="CX1266" i="1"/>
  <c r="CY1266" i="1"/>
  <c r="CZ1266" i="1"/>
  <c r="DA1266" i="1"/>
  <c r="DB1266" i="1"/>
  <c r="DC1266" i="1"/>
  <c r="CT1267" i="1"/>
  <c r="CU1267" i="1"/>
  <c r="CV1267" i="1"/>
  <c r="CW1267" i="1"/>
  <c r="CX1267" i="1"/>
  <c r="CY1267" i="1"/>
  <c r="CZ1267" i="1"/>
  <c r="DA1267" i="1"/>
  <c r="DB1267" i="1"/>
  <c r="DC1267" i="1"/>
  <c r="CT1268" i="1"/>
  <c r="CU1268" i="1"/>
  <c r="CV1268" i="1"/>
  <c r="CW1268" i="1"/>
  <c r="CX1268" i="1"/>
  <c r="CY1268" i="1"/>
  <c r="CZ1268" i="1"/>
  <c r="DA1268" i="1"/>
  <c r="DB1268" i="1"/>
  <c r="DC1268" i="1"/>
  <c r="CT1269" i="1"/>
  <c r="CU1269" i="1"/>
  <c r="CV1269" i="1"/>
  <c r="CW1269" i="1"/>
  <c r="CX1269" i="1"/>
  <c r="CY1269" i="1"/>
  <c r="CZ1269" i="1"/>
  <c r="DA1269" i="1"/>
  <c r="DB1269" i="1"/>
  <c r="DC1269" i="1"/>
  <c r="CT1270" i="1"/>
  <c r="CU1270" i="1"/>
  <c r="CV1270" i="1"/>
  <c r="CW1270" i="1"/>
  <c r="CX1270" i="1"/>
  <c r="CY1270" i="1"/>
  <c r="CZ1270" i="1"/>
  <c r="DA1270" i="1"/>
  <c r="DB1270" i="1"/>
  <c r="DC1270" i="1"/>
  <c r="CT1271" i="1"/>
  <c r="CU1271" i="1"/>
  <c r="CV1271" i="1"/>
  <c r="CW1271" i="1"/>
  <c r="CX1271" i="1"/>
  <c r="CY1271" i="1"/>
  <c r="CZ1271" i="1"/>
  <c r="DA1271" i="1"/>
  <c r="DB1271" i="1"/>
  <c r="DC1271" i="1"/>
  <c r="CT1272" i="1"/>
  <c r="CU1272" i="1"/>
  <c r="CV1272" i="1"/>
  <c r="CW1272" i="1"/>
  <c r="CX1272" i="1"/>
  <c r="CY1272" i="1"/>
  <c r="CZ1272" i="1"/>
  <c r="DA1272" i="1"/>
  <c r="DB1272" i="1"/>
  <c r="DC1272" i="1"/>
  <c r="CT1273" i="1"/>
  <c r="CU1273" i="1"/>
  <c r="CV1273" i="1"/>
  <c r="CW1273" i="1"/>
  <c r="CX1273" i="1"/>
  <c r="CY1273" i="1"/>
  <c r="CZ1273" i="1"/>
  <c r="DA1273" i="1"/>
  <c r="DB1273" i="1"/>
  <c r="DC1273" i="1"/>
  <c r="CT1274" i="1"/>
  <c r="CU1274" i="1"/>
  <c r="CV1274" i="1"/>
  <c r="CW1274" i="1"/>
  <c r="CX1274" i="1"/>
  <c r="CY1274" i="1"/>
  <c r="CZ1274" i="1"/>
  <c r="DA1274" i="1"/>
  <c r="DB1274" i="1"/>
  <c r="DC1274" i="1"/>
  <c r="CT1275" i="1"/>
  <c r="CU1275" i="1"/>
  <c r="CV1275" i="1"/>
  <c r="CW1275" i="1"/>
  <c r="CX1275" i="1"/>
  <c r="CY1275" i="1"/>
  <c r="CZ1275" i="1"/>
  <c r="DA1275" i="1"/>
  <c r="DB1275" i="1"/>
  <c r="DC1275" i="1"/>
  <c r="CT1276" i="1"/>
  <c r="CU1276" i="1"/>
  <c r="CV1276" i="1"/>
  <c r="CW1276" i="1"/>
  <c r="CX1276" i="1"/>
  <c r="CY1276" i="1"/>
  <c r="CZ1276" i="1"/>
  <c r="DA1276" i="1"/>
  <c r="DB1276" i="1"/>
  <c r="DC1276" i="1"/>
  <c r="CT1277" i="1"/>
  <c r="CU1277" i="1"/>
  <c r="CV1277" i="1"/>
  <c r="CW1277" i="1"/>
  <c r="CX1277" i="1"/>
  <c r="CY1277" i="1"/>
  <c r="CZ1277" i="1"/>
  <c r="DA1277" i="1"/>
  <c r="DB1277" i="1"/>
  <c r="DC1277" i="1"/>
  <c r="CT1278" i="1"/>
  <c r="CU1278" i="1"/>
  <c r="CV1278" i="1"/>
  <c r="CW1278" i="1"/>
  <c r="CX1278" i="1"/>
  <c r="CY1278" i="1"/>
  <c r="CZ1278" i="1"/>
  <c r="DA1278" i="1"/>
  <c r="DB1278" i="1"/>
  <c r="DC1278" i="1"/>
  <c r="CT1279" i="1"/>
  <c r="CU1279" i="1"/>
  <c r="CV1279" i="1"/>
  <c r="CW1279" i="1"/>
  <c r="CX1279" i="1"/>
  <c r="CY1279" i="1"/>
  <c r="CZ1279" i="1"/>
  <c r="DA1279" i="1"/>
  <c r="DB1279" i="1"/>
  <c r="DC1279" i="1"/>
  <c r="CT1280" i="1"/>
  <c r="CU1280" i="1"/>
  <c r="CV1280" i="1"/>
  <c r="CW1280" i="1"/>
  <c r="CX1280" i="1"/>
  <c r="CY1280" i="1"/>
  <c r="CZ1280" i="1"/>
  <c r="DA1280" i="1"/>
  <c r="DB1280" i="1"/>
  <c r="DC1280" i="1"/>
  <c r="CT1281" i="1"/>
  <c r="CU1281" i="1"/>
  <c r="CV1281" i="1"/>
  <c r="CW1281" i="1"/>
  <c r="CX1281" i="1"/>
  <c r="CY1281" i="1"/>
  <c r="CZ1281" i="1"/>
  <c r="DA1281" i="1"/>
  <c r="DB1281" i="1"/>
  <c r="DC1281" i="1"/>
  <c r="CT1282" i="1"/>
  <c r="CU1282" i="1"/>
  <c r="CV1282" i="1"/>
  <c r="CW1282" i="1"/>
  <c r="CX1282" i="1"/>
  <c r="CY1282" i="1"/>
  <c r="CZ1282" i="1"/>
  <c r="DA1282" i="1"/>
  <c r="DB1282" i="1"/>
  <c r="DC1282" i="1"/>
  <c r="CT1283" i="1"/>
  <c r="CU1283" i="1"/>
  <c r="CV1283" i="1"/>
  <c r="CW1283" i="1"/>
  <c r="CX1283" i="1"/>
  <c r="CY1283" i="1"/>
  <c r="CZ1283" i="1"/>
  <c r="DA1283" i="1"/>
  <c r="DB1283" i="1"/>
  <c r="DC1283" i="1"/>
  <c r="CT1284" i="1"/>
  <c r="CU1284" i="1"/>
  <c r="CV1284" i="1"/>
  <c r="CW1284" i="1"/>
  <c r="CX1284" i="1"/>
  <c r="CY1284" i="1"/>
  <c r="CZ1284" i="1"/>
  <c r="DA1284" i="1"/>
  <c r="DB1284" i="1"/>
  <c r="DC1284" i="1"/>
  <c r="CT1285" i="1"/>
  <c r="CU1285" i="1"/>
  <c r="CV1285" i="1"/>
  <c r="CW1285" i="1"/>
  <c r="CX1285" i="1"/>
  <c r="CY1285" i="1"/>
  <c r="CZ1285" i="1"/>
  <c r="DA1285" i="1"/>
  <c r="DB1285" i="1"/>
  <c r="DC1285" i="1"/>
  <c r="CT1286" i="1"/>
  <c r="CU1286" i="1"/>
  <c r="CV1286" i="1"/>
  <c r="CW1286" i="1"/>
  <c r="CX1286" i="1"/>
  <c r="CY1286" i="1"/>
  <c r="CZ1286" i="1"/>
  <c r="DA1286" i="1"/>
  <c r="DB1286" i="1"/>
  <c r="DC1286" i="1"/>
  <c r="CT1287" i="1"/>
  <c r="CU1287" i="1"/>
  <c r="CV1287" i="1"/>
  <c r="CW1287" i="1"/>
  <c r="CX1287" i="1"/>
  <c r="CY1287" i="1"/>
  <c r="CZ1287" i="1"/>
  <c r="DA1287" i="1"/>
  <c r="DB1287" i="1"/>
  <c r="DC1287" i="1"/>
  <c r="CT1288" i="1"/>
  <c r="CU1288" i="1"/>
  <c r="CV1288" i="1"/>
  <c r="CW1288" i="1"/>
  <c r="CX1288" i="1"/>
  <c r="CY1288" i="1"/>
  <c r="CZ1288" i="1"/>
  <c r="DA1288" i="1"/>
  <c r="DB1288" i="1"/>
  <c r="DC1288" i="1"/>
  <c r="CT1289" i="1"/>
  <c r="CU1289" i="1"/>
  <c r="CV1289" i="1"/>
  <c r="CW1289" i="1"/>
  <c r="CX1289" i="1"/>
  <c r="CY1289" i="1"/>
  <c r="CZ1289" i="1"/>
  <c r="DA1289" i="1"/>
  <c r="DB1289" i="1"/>
  <c r="DC1289" i="1"/>
  <c r="CT1290" i="1"/>
  <c r="CU1290" i="1"/>
  <c r="CV1290" i="1"/>
  <c r="CW1290" i="1"/>
  <c r="CX1290" i="1"/>
  <c r="CY1290" i="1"/>
  <c r="CZ1290" i="1"/>
  <c r="DA1290" i="1"/>
  <c r="DB1290" i="1"/>
  <c r="DC1290" i="1"/>
  <c r="CT1291" i="1"/>
  <c r="CU1291" i="1"/>
  <c r="CV1291" i="1"/>
  <c r="CW1291" i="1"/>
  <c r="CX1291" i="1"/>
  <c r="CY1291" i="1"/>
  <c r="CZ1291" i="1"/>
  <c r="DA1291" i="1"/>
  <c r="DB1291" i="1"/>
  <c r="DC1291" i="1"/>
  <c r="CT1292" i="1"/>
  <c r="CU1292" i="1"/>
  <c r="CV1292" i="1"/>
  <c r="CW1292" i="1"/>
  <c r="CX1292" i="1"/>
  <c r="CY1292" i="1"/>
  <c r="CZ1292" i="1"/>
  <c r="DA1292" i="1"/>
  <c r="DB1292" i="1"/>
  <c r="DC1292" i="1"/>
  <c r="CT1293" i="1"/>
  <c r="CU1293" i="1"/>
  <c r="CV1293" i="1"/>
  <c r="CW1293" i="1"/>
  <c r="CX1293" i="1"/>
  <c r="CY1293" i="1"/>
  <c r="CZ1293" i="1"/>
  <c r="DA1293" i="1"/>
  <c r="DB1293" i="1"/>
  <c r="DC1293" i="1"/>
  <c r="CT1294" i="1"/>
  <c r="CU1294" i="1"/>
  <c r="CV1294" i="1"/>
  <c r="CW1294" i="1"/>
  <c r="CX1294" i="1"/>
  <c r="CY1294" i="1"/>
  <c r="CZ1294" i="1"/>
  <c r="DA1294" i="1"/>
  <c r="DB1294" i="1"/>
  <c r="DC1294" i="1"/>
  <c r="CT1295" i="1"/>
  <c r="CU1295" i="1"/>
  <c r="CV1295" i="1"/>
  <c r="CW1295" i="1"/>
  <c r="CX1295" i="1"/>
  <c r="CY1295" i="1"/>
  <c r="CZ1295" i="1"/>
  <c r="DA1295" i="1"/>
  <c r="DB1295" i="1"/>
  <c r="DC1295" i="1"/>
  <c r="CT1296" i="1"/>
  <c r="CU1296" i="1"/>
  <c r="CV1296" i="1"/>
  <c r="CW1296" i="1"/>
  <c r="CX1296" i="1"/>
  <c r="CY1296" i="1"/>
  <c r="CZ1296" i="1"/>
  <c r="DA1296" i="1"/>
  <c r="DB1296" i="1"/>
  <c r="DC1296" i="1"/>
  <c r="CT1297" i="1"/>
  <c r="CU1297" i="1"/>
  <c r="CV1297" i="1"/>
  <c r="CW1297" i="1"/>
  <c r="CX1297" i="1"/>
  <c r="CY1297" i="1"/>
  <c r="CZ1297" i="1"/>
  <c r="DA1297" i="1"/>
  <c r="DB1297" i="1"/>
  <c r="DC1297" i="1"/>
  <c r="CT1298" i="1"/>
  <c r="CU1298" i="1"/>
  <c r="CV1298" i="1"/>
  <c r="CW1298" i="1"/>
  <c r="CX1298" i="1"/>
  <c r="CY1298" i="1"/>
  <c r="CZ1298" i="1"/>
  <c r="DA1298" i="1"/>
  <c r="DB1298" i="1"/>
  <c r="DC1298" i="1"/>
  <c r="CT1299" i="1"/>
  <c r="CU1299" i="1"/>
  <c r="CV1299" i="1"/>
  <c r="CW1299" i="1"/>
  <c r="CX1299" i="1"/>
  <c r="CY1299" i="1"/>
  <c r="CZ1299" i="1"/>
  <c r="DA1299" i="1"/>
  <c r="DB1299" i="1"/>
  <c r="DC1299" i="1"/>
  <c r="CT1300" i="1"/>
  <c r="CU1300" i="1"/>
  <c r="CV1300" i="1"/>
  <c r="CW1300" i="1"/>
  <c r="CX1300" i="1"/>
  <c r="CY1300" i="1"/>
  <c r="CZ1300" i="1"/>
  <c r="DA1300" i="1"/>
  <c r="DB1300" i="1"/>
  <c r="DC1300" i="1"/>
  <c r="CT1301" i="1"/>
  <c r="CU1301" i="1"/>
  <c r="CV1301" i="1"/>
  <c r="CW1301" i="1"/>
  <c r="CX1301" i="1"/>
  <c r="CY1301" i="1"/>
  <c r="CZ1301" i="1"/>
  <c r="DA1301" i="1"/>
  <c r="DB1301" i="1"/>
  <c r="DC1301" i="1"/>
  <c r="CT1302" i="1"/>
  <c r="CU1302" i="1"/>
  <c r="CV1302" i="1"/>
  <c r="CW1302" i="1"/>
  <c r="CX1302" i="1"/>
  <c r="CY1302" i="1"/>
  <c r="CZ1302" i="1"/>
  <c r="DA1302" i="1"/>
  <c r="DB1302" i="1"/>
  <c r="DC1302" i="1"/>
  <c r="CT1303" i="1"/>
  <c r="CU1303" i="1"/>
  <c r="CV1303" i="1"/>
  <c r="CW1303" i="1"/>
  <c r="CX1303" i="1"/>
  <c r="CY1303" i="1"/>
  <c r="CZ1303" i="1"/>
  <c r="DA1303" i="1"/>
  <c r="DB1303" i="1"/>
  <c r="DC1303" i="1"/>
  <c r="CT1304" i="1"/>
  <c r="CU1304" i="1"/>
  <c r="CV1304" i="1"/>
  <c r="CW1304" i="1"/>
  <c r="CX1304" i="1"/>
  <c r="CY1304" i="1"/>
  <c r="CZ1304" i="1"/>
  <c r="DA1304" i="1"/>
  <c r="DB1304" i="1"/>
  <c r="DC1304" i="1"/>
  <c r="CT1305" i="1"/>
  <c r="CU1305" i="1"/>
  <c r="CV1305" i="1"/>
  <c r="CW1305" i="1"/>
  <c r="CX1305" i="1"/>
  <c r="CY1305" i="1"/>
  <c r="CZ1305" i="1"/>
  <c r="DA1305" i="1"/>
  <c r="DB1305" i="1"/>
  <c r="DC1305" i="1"/>
  <c r="CT1306" i="1"/>
  <c r="CU1306" i="1"/>
  <c r="CV1306" i="1"/>
  <c r="CW1306" i="1"/>
  <c r="CX1306" i="1"/>
  <c r="CY1306" i="1"/>
  <c r="CZ1306" i="1"/>
  <c r="DA1306" i="1"/>
  <c r="DB1306" i="1"/>
  <c r="DC1306" i="1"/>
  <c r="CT1307" i="1"/>
  <c r="CU1307" i="1"/>
  <c r="CV1307" i="1"/>
  <c r="CW1307" i="1"/>
  <c r="CX1307" i="1"/>
  <c r="CY1307" i="1"/>
  <c r="CZ1307" i="1"/>
  <c r="DA1307" i="1"/>
  <c r="DB1307" i="1"/>
  <c r="DC1307" i="1"/>
  <c r="CT1308" i="1"/>
  <c r="CU1308" i="1"/>
  <c r="CV1308" i="1"/>
  <c r="CW1308" i="1"/>
  <c r="CX1308" i="1"/>
  <c r="CY1308" i="1"/>
  <c r="CZ1308" i="1"/>
  <c r="DA1308" i="1"/>
  <c r="DB1308" i="1"/>
  <c r="DC1308" i="1"/>
  <c r="CT1309" i="1"/>
  <c r="CU1309" i="1"/>
  <c r="CV1309" i="1"/>
  <c r="CW1309" i="1"/>
  <c r="CX1309" i="1"/>
  <c r="CY1309" i="1"/>
  <c r="CZ1309" i="1"/>
  <c r="DA1309" i="1"/>
  <c r="DB1309" i="1"/>
  <c r="DC1309" i="1"/>
  <c r="CT1310" i="1"/>
  <c r="CU1310" i="1"/>
  <c r="CV1310" i="1"/>
  <c r="CW1310" i="1"/>
  <c r="CX1310" i="1"/>
  <c r="CY1310" i="1"/>
  <c r="CZ1310" i="1"/>
  <c r="DA1310" i="1"/>
  <c r="DB1310" i="1"/>
  <c r="DC1310" i="1"/>
  <c r="CT1311" i="1"/>
  <c r="CU1311" i="1"/>
  <c r="CV1311" i="1"/>
  <c r="CW1311" i="1"/>
  <c r="CX1311" i="1"/>
  <c r="CY1311" i="1"/>
  <c r="CZ1311" i="1"/>
  <c r="DA1311" i="1"/>
  <c r="DB1311" i="1"/>
  <c r="DC1311" i="1"/>
  <c r="CT1312" i="1"/>
  <c r="CU1312" i="1"/>
  <c r="CV1312" i="1"/>
  <c r="CW1312" i="1"/>
  <c r="CX1312" i="1"/>
  <c r="CY1312" i="1"/>
  <c r="CZ1312" i="1"/>
  <c r="DA1312" i="1"/>
  <c r="DB1312" i="1"/>
  <c r="DC1312" i="1"/>
  <c r="CT1313" i="1"/>
  <c r="CU1313" i="1"/>
  <c r="CV1313" i="1"/>
  <c r="CW1313" i="1"/>
  <c r="CX1313" i="1"/>
  <c r="CY1313" i="1"/>
  <c r="CZ1313" i="1"/>
  <c r="DA1313" i="1"/>
  <c r="DB1313" i="1"/>
  <c r="DC1313" i="1"/>
  <c r="CT1314" i="1"/>
  <c r="CU1314" i="1"/>
  <c r="CV1314" i="1"/>
  <c r="CW1314" i="1"/>
  <c r="CX1314" i="1"/>
  <c r="CY1314" i="1"/>
  <c r="CZ1314" i="1"/>
  <c r="DA1314" i="1"/>
  <c r="DB1314" i="1"/>
  <c r="DC1314" i="1"/>
  <c r="CT1315" i="1"/>
  <c r="CU1315" i="1"/>
  <c r="CV1315" i="1"/>
  <c r="CW1315" i="1"/>
  <c r="CX1315" i="1"/>
  <c r="CY1315" i="1"/>
  <c r="CZ1315" i="1"/>
  <c r="DA1315" i="1"/>
  <c r="DB1315" i="1"/>
  <c r="DC1315" i="1"/>
  <c r="CT1316" i="1"/>
  <c r="CU1316" i="1"/>
  <c r="CV1316" i="1"/>
  <c r="CW1316" i="1"/>
  <c r="CX1316" i="1"/>
  <c r="CY1316" i="1"/>
  <c r="CZ1316" i="1"/>
  <c r="DA1316" i="1"/>
  <c r="DB1316" i="1"/>
  <c r="DC1316" i="1"/>
  <c r="CT1317" i="1"/>
  <c r="CU1317" i="1"/>
  <c r="CV1317" i="1"/>
  <c r="CW1317" i="1"/>
  <c r="CX1317" i="1"/>
  <c r="CY1317" i="1"/>
  <c r="CZ1317" i="1"/>
  <c r="DA1317" i="1"/>
  <c r="DB1317" i="1"/>
  <c r="DC1317" i="1"/>
  <c r="CT1318" i="1"/>
  <c r="CU1318" i="1"/>
  <c r="CV1318" i="1"/>
  <c r="CW1318" i="1"/>
  <c r="CX1318" i="1"/>
  <c r="CY1318" i="1"/>
  <c r="CZ1318" i="1"/>
  <c r="DA1318" i="1"/>
  <c r="DB1318" i="1"/>
  <c r="DC1318" i="1"/>
  <c r="CT1319" i="1"/>
  <c r="CU1319" i="1"/>
  <c r="CV1319" i="1"/>
  <c r="CW1319" i="1"/>
  <c r="CX1319" i="1"/>
  <c r="CY1319" i="1"/>
  <c r="CZ1319" i="1"/>
  <c r="DA1319" i="1"/>
  <c r="DB1319" i="1"/>
  <c r="DC1319" i="1"/>
  <c r="CT1320" i="1"/>
  <c r="CU1320" i="1"/>
  <c r="CV1320" i="1"/>
  <c r="CW1320" i="1"/>
  <c r="CX1320" i="1"/>
  <c r="CY1320" i="1"/>
  <c r="CZ1320" i="1"/>
  <c r="DA1320" i="1"/>
  <c r="DB1320" i="1"/>
  <c r="DC1320" i="1"/>
  <c r="CT1321" i="1"/>
  <c r="CU1321" i="1"/>
  <c r="CV1321" i="1"/>
  <c r="CW1321" i="1"/>
  <c r="CX1321" i="1"/>
  <c r="CY1321" i="1"/>
  <c r="CZ1321" i="1"/>
  <c r="DA1321" i="1"/>
  <c r="DB1321" i="1"/>
  <c r="DC1321" i="1"/>
  <c r="CT1322" i="1"/>
  <c r="CU1322" i="1"/>
  <c r="CV1322" i="1"/>
  <c r="CW1322" i="1"/>
  <c r="CX1322" i="1"/>
  <c r="CY1322" i="1"/>
  <c r="CZ1322" i="1"/>
  <c r="DA1322" i="1"/>
  <c r="DB1322" i="1"/>
  <c r="DC1322" i="1"/>
  <c r="CT1323" i="1"/>
  <c r="CU1323" i="1"/>
  <c r="CV1323" i="1"/>
  <c r="CW1323" i="1"/>
  <c r="CX1323" i="1"/>
  <c r="CY1323" i="1"/>
  <c r="CZ1323" i="1"/>
  <c r="DA1323" i="1"/>
  <c r="DB1323" i="1"/>
  <c r="DC1323" i="1"/>
  <c r="CT1324" i="1"/>
  <c r="CU1324" i="1"/>
  <c r="CV1324" i="1"/>
  <c r="CW1324" i="1"/>
  <c r="CX1324" i="1"/>
  <c r="CY1324" i="1"/>
  <c r="CZ1324" i="1"/>
  <c r="DA1324" i="1"/>
  <c r="DB1324" i="1"/>
  <c r="DC1324" i="1"/>
  <c r="CT1325" i="1"/>
  <c r="CU1325" i="1"/>
  <c r="CV1325" i="1"/>
  <c r="CW1325" i="1"/>
  <c r="CX1325" i="1"/>
  <c r="CY1325" i="1"/>
  <c r="CZ1325" i="1"/>
  <c r="DA1325" i="1"/>
  <c r="DB1325" i="1"/>
  <c r="DC1325" i="1"/>
  <c r="CT1326" i="1"/>
  <c r="CU1326" i="1"/>
  <c r="CV1326" i="1"/>
  <c r="CW1326" i="1"/>
  <c r="CX1326" i="1"/>
  <c r="CY1326" i="1"/>
  <c r="CZ1326" i="1"/>
  <c r="DA1326" i="1"/>
  <c r="DB1326" i="1"/>
  <c r="DC1326" i="1"/>
  <c r="CT1327" i="1"/>
  <c r="CU1327" i="1"/>
  <c r="CV1327" i="1"/>
  <c r="CW1327" i="1"/>
  <c r="CX1327" i="1"/>
  <c r="CY1327" i="1"/>
  <c r="CZ1327" i="1"/>
  <c r="DA1327" i="1"/>
  <c r="DB1327" i="1"/>
  <c r="DC1327" i="1"/>
  <c r="CT1328" i="1"/>
  <c r="CU1328" i="1"/>
  <c r="CV1328" i="1"/>
  <c r="CW1328" i="1"/>
  <c r="CX1328" i="1"/>
  <c r="CY1328" i="1"/>
  <c r="CZ1328" i="1"/>
  <c r="DA1328" i="1"/>
  <c r="DB1328" i="1"/>
  <c r="DC1328" i="1"/>
  <c r="CT1329" i="1"/>
  <c r="CU1329" i="1"/>
  <c r="CV1329" i="1"/>
  <c r="CW1329" i="1"/>
  <c r="CX1329" i="1"/>
  <c r="CY1329" i="1"/>
  <c r="CZ1329" i="1"/>
  <c r="DA1329" i="1"/>
  <c r="DB1329" i="1"/>
  <c r="DC1329" i="1"/>
  <c r="CT1330" i="1"/>
  <c r="CU1330" i="1"/>
  <c r="CV1330" i="1"/>
  <c r="CW1330" i="1"/>
  <c r="CX1330" i="1"/>
  <c r="CY1330" i="1"/>
  <c r="CZ1330" i="1"/>
  <c r="DA1330" i="1"/>
  <c r="DB1330" i="1"/>
  <c r="DC1330" i="1"/>
  <c r="CT1331" i="1"/>
  <c r="CU1331" i="1"/>
  <c r="CV1331" i="1"/>
  <c r="CW1331" i="1"/>
  <c r="CX1331" i="1"/>
  <c r="CY1331" i="1"/>
  <c r="CZ1331" i="1"/>
  <c r="DA1331" i="1"/>
  <c r="DB1331" i="1"/>
  <c r="DC1331" i="1"/>
  <c r="CT1332" i="1"/>
  <c r="CU1332" i="1"/>
  <c r="CV1332" i="1"/>
  <c r="CW1332" i="1"/>
  <c r="CX1332" i="1"/>
  <c r="CY1332" i="1"/>
  <c r="CZ1332" i="1"/>
  <c r="DA1332" i="1"/>
  <c r="DB1332" i="1"/>
  <c r="DC1332" i="1"/>
  <c r="CT1333" i="1"/>
  <c r="CU1333" i="1"/>
  <c r="CV1333" i="1"/>
  <c r="CW1333" i="1"/>
  <c r="CX1333" i="1"/>
  <c r="CY1333" i="1"/>
  <c r="CZ1333" i="1"/>
  <c r="DA1333" i="1"/>
  <c r="DB1333" i="1"/>
  <c r="DC1333" i="1"/>
  <c r="CT1334" i="1"/>
  <c r="CU1334" i="1"/>
  <c r="CV1334" i="1"/>
  <c r="CW1334" i="1"/>
  <c r="CX1334" i="1"/>
  <c r="CY1334" i="1"/>
  <c r="CZ1334" i="1"/>
  <c r="DA1334" i="1"/>
  <c r="DB1334" i="1"/>
  <c r="DC1334" i="1"/>
  <c r="CT1335" i="1"/>
  <c r="CU1335" i="1"/>
  <c r="CV1335" i="1"/>
  <c r="CW1335" i="1"/>
  <c r="CX1335" i="1"/>
  <c r="CY1335" i="1"/>
  <c r="CZ1335" i="1"/>
  <c r="DA1335" i="1"/>
  <c r="DB1335" i="1"/>
  <c r="DC1335" i="1"/>
  <c r="CT1336" i="1"/>
  <c r="CU1336" i="1"/>
  <c r="CV1336" i="1"/>
  <c r="CW1336" i="1"/>
  <c r="CX1336" i="1"/>
  <c r="CY1336" i="1"/>
  <c r="CZ1336" i="1"/>
  <c r="DA1336" i="1"/>
  <c r="DB1336" i="1"/>
  <c r="DC1336" i="1"/>
  <c r="CT1337" i="1"/>
  <c r="CU1337" i="1"/>
  <c r="CV1337" i="1"/>
  <c r="CW1337" i="1"/>
  <c r="CX1337" i="1"/>
  <c r="CY1337" i="1"/>
  <c r="CZ1337" i="1"/>
  <c r="DA1337" i="1"/>
  <c r="DB1337" i="1"/>
  <c r="DC1337" i="1"/>
  <c r="CT1338" i="1"/>
  <c r="CU1338" i="1"/>
  <c r="CV1338" i="1"/>
  <c r="CW1338" i="1"/>
  <c r="CX1338" i="1"/>
  <c r="CY1338" i="1"/>
  <c r="CZ1338" i="1"/>
  <c r="DA1338" i="1"/>
  <c r="DB1338" i="1"/>
  <c r="DC1338" i="1"/>
  <c r="CT1339" i="1"/>
  <c r="CU1339" i="1"/>
  <c r="CV1339" i="1"/>
  <c r="CW1339" i="1"/>
  <c r="CX1339" i="1"/>
  <c r="CY1339" i="1"/>
  <c r="CZ1339" i="1"/>
  <c r="DA1339" i="1"/>
  <c r="DB1339" i="1"/>
  <c r="DC1339" i="1"/>
  <c r="CT1340" i="1"/>
  <c r="CU1340" i="1"/>
  <c r="CV1340" i="1"/>
  <c r="CW1340" i="1"/>
  <c r="CX1340" i="1"/>
  <c r="CY1340" i="1"/>
  <c r="CZ1340" i="1"/>
  <c r="DA1340" i="1"/>
  <c r="DB1340" i="1"/>
  <c r="DC1340" i="1"/>
  <c r="CT1341" i="1"/>
  <c r="CU1341" i="1"/>
  <c r="CV1341" i="1"/>
  <c r="CW1341" i="1"/>
  <c r="CX1341" i="1"/>
  <c r="CY1341" i="1"/>
  <c r="CZ1341" i="1"/>
  <c r="DA1341" i="1"/>
  <c r="DB1341" i="1"/>
  <c r="DC1341" i="1"/>
  <c r="CT1342" i="1"/>
  <c r="CU1342" i="1"/>
  <c r="CV1342" i="1"/>
  <c r="CW1342" i="1"/>
  <c r="CX1342" i="1"/>
  <c r="CY1342" i="1"/>
  <c r="CZ1342" i="1"/>
  <c r="DA1342" i="1"/>
  <c r="DB1342" i="1"/>
  <c r="DC1342" i="1"/>
  <c r="CT1343" i="1"/>
  <c r="CU1343" i="1"/>
  <c r="CV1343" i="1"/>
  <c r="CW1343" i="1"/>
  <c r="CX1343" i="1"/>
  <c r="CY1343" i="1"/>
  <c r="CZ1343" i="1"/>
  <c r="DA1343" i="1"/>
  <c r="DB1343" i="1"/>
  <c r="DC1343" i="1"/>
  <c r="CT1344" i="1"/>
  <c r="CU1344" i="1"/>
  <c r="CV1344" i="1"/>
  <c r="CW1344" i="1"/>
  <c r="CX1344" i="1"/>
  <c r="CY1344" i="1"/>
  <c r="CZ1344" i="1"/>
  <c r="DA1344" i="1"/>
  <c r="DB1344" i="1"/>
  <c r="DC1344" i="1"/>
  <c r="CT1345" i="1"/>
  <c r="CU1345" i="1"/>
  <c r="CV1345" i="1"/>
  <c r="CW1345" i="1"/>
  <c r="CX1345" i="1"/>
  <c r="CY1345" i="1"/>
  <c r="CZ1345" i="1"/>
  <c r="DA1345" i="1"/>
  <c r="DB1345" i="1"/>
  <c r="DC1345" i="1"/>
  <c r="CT1346" i="1"/>
  <c r="CU1346" i="1"/>
  <c r="CV1346" i="1"/>
  <c r="CW1346" i="1"/>
  <c r="CX1346" i="1"/>
  <c r="CY1346" i="1"/>
  <c r="CZ1346" i="1"/>
  <c r="DA1346" i="1"/>
  <c r="DB1346" i="1"/>
  <c r="DC1346" i="1"/>
  <c r="CT1347" i="1"/>
  <c r="CU1347" i="1"/>
  <c r="CV1347" i="1"/>
  <c r="CW1347" i="1"/>
  <c r="CX1347" i="1"/>
  <c r="CY1347" i="1"/>
  <c r="CZ1347" i="1"/>
  <c r="DA1347" i="1"/>
  <c r="DB1347" i="1"/>
  <c r="DC1347" i="1"/>
  <c r="CT1348" i="1"/>
  <c r="CU1348" i="1"/>
  <c r="CV1348" i="1"/>
  <c r="CW1348" i="1"/>
  <c r="CX1348" i="1"/>
  <c r="CY1348" i="1"/>
  <c r="CZ1348" i="1"/>
  <c r="DA1348" i="1"/>
  <c r="DB1348" i="1"/>
  <c r="DC1348" i="1"/>
  <c r="CT1349" i="1"/>
  <c r="CU1349" i="1"/>
  <c r="CV1349" i="1"/>
  <c r="CW1349" i="1"/>
  <c r="CX1349" i="1"/>
  <c r="CY1349" i="1"/>
  <c r="CZ1349" i="1"/>
  <c r="DA1349" i="1"/>
  <c r="DB1349" i="1"/>
  <c r="DC1349" i="1"/>
  <c r="CT1350" i="1"/>
  <c r="CU1350" i="1"/>
  <c r="CV1350" i="1"/>
  <c r="CW1350" i="1"/>
  <c r="CX1350" i="1"/>
  <c r="CY1350" i="1"/>
  <c r="CZ1350" i="1"/>
  <c r="DA1350" i="1"/>
  <c r="DB1350" i="1"/>
  <c r="DC1350" i="1"/>
  <c r="CT1351" i="1"/>
  <c r="CU1351" i="1"/>
  <c r="CV1351" i="1"/>
  <c r="CW1351" i="1"/>
  <c r="CX1351" i="1"/>
  <c r="CY1351" i="1"/>
  <c r="CZ1351" i="1"/>
  <c r="DA1351" i="1"/>
  <c r="DB1351" i="1"/>
  <c r="DC1351" i="1"/>
  <c r="CT1352" i="1"/>
  <c r="CU1352" i="1"/>
  <c r="CV1352" i="1"/>
  <c r="CW1352" i="1"/>
  <c r="CX1352" i="1"/>
  <c r="CY1352" i="1"/>
  <c r="CZ1352" i="1"/>
  <c r="DA1352" i="1"/>
  <c r="DB1352" i="1"/>
  <c r="DC1352" i="1"/>
  <c r="CT1353" i="1"/>
  <c r="CU1353" i="1"/>
  <c r="CV1353" i="1"/>
  <c r="CW1353" i="1"/>
  <c r="CX1353" i="1"/>
  <c r="CY1353" i="1"/>
  <c r="CZ1353" i="1"/>
  <c r="DA1353" i="1"/>
  <c r="DB1353" i="1"/>
  <c r="DC1353" i="1"/>
  <c r="CT1354" i="1"/>
  <c r="CU1354" i="1"/>
  <c r="CV1354" i="1"/>
  <c r="CW1354" i="1"/>
  <c r="CX1354" i="1"/>
  <c r="CY1354" i="1"/>
  <c r="CZ1354" i="1"/>
  <c r="DA1354" i="1"/>
  <c r="DB1354" i="1"/>
  <c r="DC1354" i="1"/>
  <c r="CT1355" i="1"/>
  <c r="CU1355" i="1"/>
  <c r="CV1355" i="1"/>
  <c r="CW1355" i="1"/>
  <c r="CX1355" i="1"/>
  <c r="CY1355" i="1"/>
  <c r="CZ1355" i="1"/>
  <c r="DA1355" i="1"/>
  <c r="DB1355" i="1"/>
  <c r="DC1355" i="1"/>
  <c r="CT1356" i="1"/>
  <c r="CU1356" i="1"/>
  <c r="CV1356" i="1"/>
  <c r="CW1356" i="1"/>
  <c r="CX1356" i="1"/>
  <c r="CY1356" i="1"/>
  <c r="CZ1356" i="1"/>
  <c r="DA1356" i="1"/>
  <c r="DB1356" i="1"/>
  <c r="DC1356" i="1"/>
  <c r="CT1357" i="1"/>
  <c r="CU1357" i="1"/>
  <c r="CV1357" i="1"/>
  <c r="CW1357" i="1"/>
  <c r="CX1357" i="1"/>
  <c r="CY1357" i="1"/>
  <c r="CZ1357" i="1"/>
  <c r="DA1357" i="1"/>
  <c r="DB1357" i="1"/>
  <c r="DC1357" i="1"/>
  <c r="CT1358" i="1"/>
  <c r="CU1358" i="1"/>
  <c r="CV1358" i="1"/>
  <c r="CW1358" i="1"/>
  <c r="CX1358" i="1"/>
  <c r="CY1358" i="1"/>
  <c r="CZ1358" i="1"/>
  <c r="DA1358" i="1"/>
  <c r="DB1358" i="1"/>
  <c r="DC1358" i="1"/>
  <c r="CT1359" i="1"/>
  <c r="CU1359" i="1"/>
  <c r="CV1359" i="1"/>
  <c r="CW1359" i="1"/>
  <c r="CX1359" i="1"/>
  <c r="CY1359" i="1"/>
  <c r="CZ1359" i="1"/>
  <c r="DA1359" i="1"/>
  <c r="DB1359" i="1"/>
  <c r="DC1359" i="1"/>
  <c r="CT1360" i="1"/>
  <c r="CU1360" i="1"/>
  <c r="CV1360" i="1"/>
  <c r="CW1360" i="1"/>
  <c r="CX1360" i="1"/>
  <c r="CY1360" i="1"/>
  <c r="CZ1360" i="1"/>
  <c r="DA1360" i="1"/>
  <c r="DB1360" i="1"/>
  <c r="DC1360" i="1"/>
  <c r="CT1361" i="1"/>
  <c r="CU1361" i="1"/>
  <c r="CV1361" i="1"/>
  <c r="CW1361" i="1"/>
  <c r="CX1361" i="1"/>
  <c r="CY1361" i="1"/>
  <c r="CZ1361" i="1"/>
  <c r="DA1361" i="1"/>
  <c r="DB1361" i="1"/>
  <c r="DC1361" i="1"/>
  <c r="CT1362" i="1"/>
  <c r="CU1362" i="1"/>
  <c r="CV1362" i="1"/>
  <c r="CW1362" i="1"/>
  <c r="CX1362" i="1"/>
  <c r="CY1362" i="1"/>
  <c r="CZ1362" i="1"/>
  <c r="DA1362" i="1"/>
  <c r="DB1362" i="1"/>
  <c r="DC1362" i="1"/>
  <c r="CT1363" i="1"/>
  <c r="CU1363" i="1"/>
  <c r="CV1363" i="1"/>
  <c r="CW1363" i="1"/>
  <c r="CX1363" i="1"/>
  <c r="CY1363" i="1"/>
  <c r="CZ1363" i="1"/>
  <c r="DA1363" i="1"/>
  <c r="DB1363" i="1"/>
  <c r="DC1363" i="1"/>
  <c r="CT1364" i="1"/>
  <c r="CU1364" i="1"/>
  <c r="CV1364" i="1"/>
  <c r="CW1364" i="1"/>
  <c r="CX1364" i="1"/>
  <c r="CY1364" i="1"/>
  <c r="CZ1364" i="1"/>
  <c r="DA1364" i="1"/>
  <c r="DB1364" i="1"/>
  <c r="DC1364" i="1"/>
  <c r="CT1365" i="1"/>
  <c r="CU1365" i="1"/>
  <c r="CV1365" i="1"/>
  <c r="CW1365" i="1"/>
  <c r="CX1365" i="1"/>
  <c r="CY1365" i="1"/>
  <c r="CZ1365" i="1"/>
  <c r="DA1365" i="1"/>
  <c r="DB1365" i="1"/>
  <c r="DC1365" i="1"/>
  <c r="CT1366" i="1"/>
  <c r="CU1366" i="1"/>
  <c r="CV1366" i="1"/>
  <c r="CW1366" i="1"/>
  <c r="CX1366" i="1"/>
  <c r="CY1366" i="1"/>
  <c r="CZ1366" i="1"/>
  <c r="DA1366" i="1"/>
  <c r="DB1366" i="1"/>
  <c r="DC1366" i="1"/>
  <c r="CT1367" i="1"/>
  <c r="CU1367" i="1"/>
  <c r="CV1367" i="1"/>
  <c r="CW1367" i="1"/>
  <c r="CX1367" i="1"/>
  <c r="CY1367" i="1"/>
  <c r="CZ1367" i="1"/>
  <c r="DA1367" i="1"/>
  <c r="DB1367" i="1"/>
  <c r="DC1367" i="1"/>
  <c r="CT1368" i="1"/>
  <c r="CU1368" i="1"/>
  <c r="CV1368" i="1"/>
  <c r="CW1368" i="1"/>
  <c r="CX1368" i="1"/>
  <c r="CY1368" i="1"/>
  <c r="CZ1368" i="1"/>
  <c r="DA1368" i="1"/>
  <c r="DB1368" i="1"/>
  <c r="DC1368" i="1"/>
  <c r="CT1369" i="1"/>
  <c r="CU1369" i="1"/>
  <c r="CV1369" i="1"/>
  <c r="CW1369" i="1"/>
  <c r="CX1369" i="1"/>
  <c r="CY1369" i="1"/>
  <c r="CZ1369" i="1"/>
  <c r="DA1369" i="1"/>
  <c r="DB1369" i="1"/>
  <c r="DC1369" i="1"/>
  <c r="CT1370" i="1"/>
  <c r="CU1370" i="1"/>
  <c r="CV1370" i="1"/>
  <c r="CW1370" i="1"/>
  <c r="CX1370" i="1"/>
  <c r="CY1370" i="1"/>
  <c r="CZ1370" i="1"/>
  <c r="DA1370" i="1"/>
  <c r="DB1370" i="1"/>
  <c r="DC1370" i="1"/>
  <c r="CT1371" i="1"/>
  <c r="CU1371" i="1"/>
  <c r="CV1371" i="1"/>
  <c r="CW1371" i="1"/>
  <c r="CX1371" i="1"/>
  <c r="CY1371" i="1"/>
  <c r="CZ1371" i="1"/>
  <c r="DA1371" i="1"/>
  <c r="DB1371" i="1"/>
  <c r="DC1371" i="1"/>
  <c r="CT1372" i="1"/>
  <c r="CU1372" i="1"/>
  <c r="CV1372" i="1"/>
  <c r="CW1372" i="1"/>
  <c r="CX1372" i="1"/>
  <c r="CY1372" i="1"/>
  <c r="CZ1372" i="1"/>
  <c r="DA1372" i="1"/>
  <c r="DB1372" i="1"/>
  <c r="DC1372" i="1"/>
  <c r="CT1373" i="1"/>
  <c r="CU1373" i="1"/>
  <c r="CV1373" i="1"/>
  <c r="CW1373" i="1"/>
  <c r="CX1373" i="1"/>
  <c r="CY1373" i="1"/>
  <c r="CZ1373" i="1"/>
  <c r="DA1373" i="1"/>
  <c r="DB1373" i="1"/>
  <c r="DC1373" i="1"/>
  <c r="CT1374" i="1"/>
  <c r="CU1374" i="1"/>
  <c r="CV1374" i="1"/>
  <c r="CW1374" i="1"/>
  <c r="CX1374" i="1"/>
  <c r="CY1374" i="1"/>
  <c r="CZ1374" i="1"/>
  <c r="DA1374" i="1"/>
  <c r="DB1374" i="1"/>
  <c r="DC1374" i="1"/>
  <c r="CT1375" i="1"/>
  <c r="CU1375" i="1"/>
  <c r="CV1375" i="1"/>
  <c r="CW1375" i="1"/>
  <c r="CX1375" i="1"/>
  <c r="CY1375" i="1"/>
  <c r="CZ1375" i="1"/>
  <c r="DA1375" i="1"/>
  <c r="DB1375" i="1"/>
  <c r="DC1375" i="1"/>
  <c r="CT1376" i="1"/>
  <c r="CU1376" i="1"/>
  <c r="CV1376" i="1"/>
  <c r="CW1376" i="1"/>
  <c r="CX1376" i="1"/>
  <c r="CY1376" i="1"/>
  <c r="CZ1376" i="1"/>
  <c r="DA1376" i="1"/>
  <c r="DB1376" i="1"/>
  <c r="DC1376" i="1"/>
  <c r="CT1377" i="1"/>
  <c r="CU1377" i="1"/>
  <c r="CV1377" i="1"/>
  <c r="CW1377" i="1"/>
  <c r="CX1377" i="1"/>
  <c r="CY1377" i="1"/>
  <c r="CZ1377" i="1"/>
  <c r="DA1377" i="1"/>
  <c r="DB1377" i="1"/>
  <c r="DC1377" i="1"/>
  <c r="CT1378" i="1"/>
  <c r="CU1378" i="1"/>
  <c r="CV1378" i="1"/>
  <c r="CW1378" i="1"/>
  <c r="CX1378" i="1"/>
  <c r="CY1378" i="1"/>
  <c r="CZ1378" i="1"/>
  <c r="DA1378" i="1"/>
  <c r="DB1378" i="1"/>
  <c r="DC1378" i="1"/>
  <c r="CT1379" i="1"/>
  <c r="CU1379" i="1"/>
  <c r="CV1379" i="1"/>
  <c r="CW1379" i="1"/>
  <c r="CX1379" i="1"/>
  <c r="CY1379" i="1"/>
  <c r="CZ1379" i="1"/>
  <c r="DA1379" i="1"/>
  <c r="DB1379" i="1"/>
  <c r="DC1379" i="1"/>
  <c r="CT1380" i="1"/>
  <c r="CU1380" i="1"/>
  <c r="CV1380" i="1"/>
  <c r="CW1380" i="1"/>
  <c r="CX1380" i="1"/>
  <c r="CY1380" i="1"/>
  <c r="CZ1380" i="1"/>
  <c r="DA1380" i="1"/>
  <c r="DB1380" i="1"/>
  <c r="DC1380" i="1"/>
  <c r="CT1381" i="1"/>
  <c r="CU1381" i="1"/>
  <c r="CV1381" i="1"/>
  <c r="CW1381" i="1"/>
  <c r="CX1381" i="1"/>
  <c r="CY1381" i="1"/>
  <c r="CZ1381" i="1"/>
  <c r="DA1381" i="1"/>
  <c r="DB1381" i="1"/>
  <c r="DC1381" i="1"/>
  <c r="CT1382" i="1"/>
  <c r="CU1382" i="1"/>
  <c r="CV1382" i="1"/>
  <c r="CW1382" i="1"/>
  <c r="CX1382" i="1"/>
  <c r="CY1382" i="1"/>
  <c r="CZ1382" i="1"/>
  <c r="DA1382" i="1"/>
  <c r="DB1382" i="1"/>
  <c r="DC1382" i="1"/>
  <c r="CT1383" i="1"/>
  <c r="CU1383" i="1"/>
  <c r="CV1383" i="1"/>
  <c r="CW1383" i="1"/>
  <c r="CX1383" i="1"/>
  <c r="CY1383" i="1"/>
  <c r="CZ1383" i="1"/>
  <c r="DA1383" i="1"/>
  <c r="DB1383" i="1"/>
  <c r="DC1383" i="1"/>
  <c r="CT1384" i="1"/>
  <c r="CU1384" i="1"/>
  <c r="CV1384" i="1"/>
  <c r="CW1384" i="1"/>
  <c r="CX1384" i="1"/>
  <c r="CY1384" i="1"/>
  <c r="CZ1384" i="1"/>
  <c r="DA1384" i="1"/>
  <c r="DB1384" i="1"/>
  <c r="DC1384" i="1"/>
  <c r="CT1385" i="1"/>
  <c r="CU1385" i="1"/>
  <c r="CV1385" i="1"/>
  <c r="CW1385" i="1"/>
  <c r="CX1385" i="1"/>
  <c r="CY1385" i="1"/>
  <c r="CZ1385" i="1"/>
  <c r="DA1385" i="1"/>
  <c r="DB1385" i="1"/>
  <c r="DC1385" i="1"/>
  <c r="CT1386" i="1"/>
  <c r="CU1386" i="1"/>
  <c r="CV1386" i="1"/>
  <c r="CW1386" i="1"/>
  <c r="CX1386" i="1"/>
  <c r="CY1386" i="1"/>
  <c r="CZ1386" i="1"/>
  <c r="DA1386" i="1"/>
  <c r="DB1386" i="1"/>
  <c r="DC1386" i="1"/>
  <c r="CT1387" i="1"/>
  <c r="CU1387" i="1"/>
  <c r="CV1387" i="1"/>
  <c r="CW1387" i="1"/>
  <c r="CX1387" i="1"/>
  <c r="CY1387" i="1"/>
  <c r="CZ1387" i="1"/>
  <c r="DA1387" i="1"/>
  <c r="DB1387" i="1"/>
  <c r="DC1387" i="1"/>
  <c r="CT1388" i="1"/>
  <c r="CU1388" i="1"/>
  <c r="CV1388" i="1"/>
  <c r="CW1388" i="1"/>
  <c r="CX1388" i="1"/>
  <c r="CY1388" i="1"/>
  <c r="CZ1388" i="1"/>
  <c r="DA1388" i="1"/>
  <c r="DB1388" i="1"/>
  <c r="DC1388" i="1"/>
  <c r="CT1389" i="1"/>
  <c r="CU1389" i="1"/>
  <c r="CV1389" i="1"/>
  <c r="CW1389" i="1"/>
  <c r="CX1389" i="1"/>
  <c r="CY1389" i="1"/>
  <c r="CZ1389" i="1"/>
  <c r="DA1389" i="1"/>
  <c r="DB1389" i="1"/>
  <c r="DC1389" i="1"/>
  <c r="CT1390" i="1"/>
  <c r="CU1390" i="1"/>
  <c r="CV1390" i="1"/>
  <c r="CW1390" i="1"/>
  <c r="CX1390" i="1"/>
  <c r="CY1390" i="1"/>
  <c r="CZ1390" i="1"/>
  <c r="DA1390" i="1"/>
  <c r="DB1390" i="1"/>
  <c r="DC1390" i="1"/>
  <c r="CT1391" i="1"/>
  <c r="CU1391" i="1"/>
  <c r="CV1391" i="1"/>
  <c r="CW1391" i="1"/>
  <c r="CX1391" i="1"/>
  <c r="CY1391" i="1"/>
  <c r="CZ1391" i="1"/>
  <c r="DA1391" i="1"/>
  <c r="DB1391" i="1"/>
  <c r="DC1391" i="1"/>
  <c r="CT1392" i="1"/>
  <c r="CU1392" i="1"/>
  <c r="CV1392" i="1"/>
  <c r="CW1392" i="1"/>
  <c r="CX1392" i="1"/>
  <c r="CY1392" i="1"/>
  <c r="CZ1392" i="1"/>
  <c r="DA1392" i="1"/>
  <c r="DB1392" i="1"/>
  <c r="DC1392" i="1"/>
  <c r="CT1393" i="1"/>
  <c r="CU1393" i="1"/>
  <c r="CV1393" i="1"/>
  <c r="CW1393" i="1"/>
  <c r="CX1393" i="1"/>
  <c r="CY1393" i="1"/>
  <c r="CZ1393" i="1"/>
  <c r="DA1393" i="1"/>
  <c r="DB1393" i="1"/>
  <c r="DC1393" i="1"/>
  <c r="CT1394" i="1"/>
  <c r="CU1394" i="1"/>
  <c r="CV1394" i="1"/>
  <c r="CW1394" i="1"/>
  <c r="CX1394" i="1"/>
  <c r="CY1394" i="1"/>
  <c r="CZ1394" i="1"/>
  <c r="DA1394" i="1"/>
  <c r="DB1394" i="1"/>
  <c r="DC1394" i="1"/>
  <c r="CT1395" i="1"/>
  <c r="CU1395" i="1"/>
  <c r="CV1395" i="1"/>
  <c r="CW1395" i="1"/>
  <c r="CX1395" i="1"/>
  <c r="CY1395" i="1"/>
  <c r="CZ1395" i="1"/>
  <c r="DA1395" i="1"/>
  <c r="DB1395" i="1"/>
  <c r="DC1395" i="1"/>
  <c r="CT1396" i="1"/>
  <c r="CU1396" i="1"/>
  <c r="CV1396" i="1"/>
  <c r="CW1396" i="1"/>
  <c r="CX1396" i="1"/>
  <c r="CY1396" i="1"/>
  <c r="CZ1396" i="1"/>
  <c r="DA1396" i="1"/>
  <c r="DB1396" i="1"/>
  <c r="DC1396" i="1"/>
  <c r="CT1397" i="1"/>
  <c r="CU1397" i="1"/>
  <c r="CV1397" i="1"/>
  <c r="CW1397" i="1"/>
  <c r="CX1397" i="1"/>
  <c r="CY1397" i="1"/>
  <c r="CZ1397" i="1"/>
  <c r="DA1397" i="1"/>
  <c r="DB1397" i="1"/>
  <c r="DC1397" i="1"/>
  <c r="CT1398" i="1"/>
  <c r="CU1398" i="1"/>
  <c r="CV1398" i="1"/>
  <c r="CW1398" i="1"/>
  <c r="CX1398" i="1"/>
  <c r="CY1398" i="1"/>
  <c r="CZ1398" i="1"/>
  <c r="DA1398" i="1"/>
  <c r="DB1398" i="1"/>
  <c r="DC1398" i="1"/>
  <c r="CT1399" i="1"/>
  <c r="CU1399" i="1"/>
  <c r="CV1399" i="1"/>
  <c r="CW1399" i="1"/>
  <c r="CX1399" i="1"/>
  <c r="CY1399" i="1"/>
  <c r="CZ1399" i="1"/>
  <c r="DA1399" i="1"/>
  <c r="DB1399" i="1"/>
  <c r="DC1399" i="1"/>
  <c r="CT1400" i="1"/>
  <c r="CU1400" i="1"/>
  <c r="CV1400" i="1"/>
  <c r="CW1400" i="1"/>
  <c r="CX1400" i="1"/>
  <c r="CY1400" i="1"/>
  <c r="CZ1400" i="1"/>
  <c r="DA1400" i="1"/>
  <c r="DB1400" i="1"/>
  <c r="DC1400" i="1"/>
  <c r="CT1401" i="1"/>
  <c r="CU1401" i="1"/>
  <c r="CV1401" i="1"/>
  <c r="CW1401" i="1"/>
  <c r="CX1401" i="1"/>
  <c r="CY1401" i="1"/>
  <c r="CZ1401" i="1"/>
  <c r="DA1401" i="1"/>
  <c r="DB1401" i="1"/>
  <c r="DC1401" i="1"/>
  <c r="CT1402" i="1"/>
  <c r="CU1402" i="1"/>
  <c r="CV1402" i="1"/>
  <c r="CW1402" i="1"/>
  <c r="CX1402" i="1"/>
  <c r="CY1402" i="1"/>
  <c r="CZ1402" i="1"/>
  <c r="DA1402" i="1"/>
  <c r="DB1402" i="1"/>
  <c r="DC1402" i="1"/>
  <c r="CT1403" i="1"/>
  <c r="CU1403" i="1"/>
  <c r="CV1403" i="1"/>
  <c r="CW1403" i="1"/>
  <c r="CX1403" i="1"/>
  <c r="CY1403" i="1"/>
  <c r="CZ1403" i="1"/>
  <c r="DA1403" i="1"/>
  <c r="DB1403" i="1"/>
  <c r="DC1403" i="1"/>
  <c r="CT1404" i="1"/>
  <c r="CU1404" i="1"/>
  <c r="CV1404" i="1"/>
  <c r="CW1404" i="1"/>
  <c r="CX1404" i="1"/>
  <c r="CY1404" i="1"/>
  <c r="CZ1404" i="1"/>
  <c r="DA1404" i="1"/>
  <c r="DB1404" i="1"/>
  <c r="DC1404" i="1"/>
  <c r="CT1405" i="1"/>
  <c r="CU1405" i="1"/>
  <c r="CV1405" i="1"/>
  <c r="CW1405" i="1"/>
  <c r="CX1405" i="1"/>
  <c r="CY1405" i="1"/>
  <c r="CZ1405" i="1"/>
  <c r="DA1405" i="1"/>
  <c r="DB1405" i="1"/>
  <c r="DC1405" i="1"/>
  <c r="CT1406" i="1"/>
  <c r="CU1406" i="1"/>
  <c r="CV1406" i="1"/>
  <c r="CW1406" i="1"/>
  <c r="CX1406" i="1"/>
  <c r="CY1406" i="1"/>
  <c r="CZ1406" i="1"/>
  <c r="DA1406" i="1"/>
  <c r="DB1406" i="1"/>
  <c r="DC1406" i="1"/>
  <c r="CT1407" i="1"/>
  <c r="CU1407" i="1"/>
  <c r="CV1407" i="1"/>
  <c r="CW1407" i="1"/>
  <c r="CX1407" i="1"/>
  <c r="CY1407" i="1"/>
  <c r="CZ1407" i="1"/>
  <c r="DA1407" i="1"/>
  <c r="DB1407" i="1"/>
  <c r="DC1407" i="1"/>
  <c r="CT1408" i="1"/>
  <c r="CU1408" i="1"/>
  <c r="CV1408" i="1"/>
  <c r="CW1408" i="1"/>
  <c r="CX1408" i="1"/>
  <c r="CY1408" i="1"/>
  <c r="CZ1408" i="1"/>
  <c r="DA1408" i="1"/>
  <c r="DB1408" i="1"/>
  <c r="DC1408" i="1"/>
  <c r="CT1409" i="1"/>
  <c r="CU1409" i="1"/>
  <c r="CV1409" i="1"/>
  <c r="CW1409" i="1"/>
  <c r="CX1409" i="1"/>
  <c r="CY1409" i="1"/>
  <c r="CZ1409" i="1"/>
  <c r="DA1409" i="1"/>
  <c r="DB1409" i="1"/>
  <c r="DC1409" i="1"/>
  <c r="CT1410" i="1"/>
  <c r="CU1410" i="1"/>
  <c r="CV1410" i="1"/>
  <c r="CW1410" i="1"/>
  <c r="CX1410" i="1"/>
  <c r="CY1410" i="1"/>
  <c r="CZ1410" i="1"/>
  <c r="DA1410" i="1"/>
  <c r="DB1410" i="1"/>
  <c r="DC1410" i="1"/>
  <c r="CT1411" i="1"/>
  <c r="CU1411" i="1"/>
  <c r="CV1411" i="1"/>
  <c r="CW1411" i="1"/>
  <c r="CX1411" i="1"/>
  <c r="CY1411" i="1"/>
  <c r="CZ1411" i="1"/>
  <c r="DA1411" i="1"/>
  <c r="DB1411" i="1"/>
  <c r="DC1411" i="1"/>
  <c r="CT1412" i="1"/>
  <c r="CU1412" i="1"/>
  <c r="CV1412" i="1"/>
  <c r="CW1412" i="1"/>
  <c r="CX1412" i="1"/>
  <c r="CY1412" i="1"/>
  <c r="CZ1412" i="1"/>
  <c r="DA1412" i="1"/>
  <c r="DB1412" i="1"/>
  <c r="DC1412" i="1"/>
  <c r="CT1413" i="1"/>
  <c r="CU1413" i="1"/>
  <c r="CV1413" i="1"/>
  <c r="CW1413" i="1"/>
  <c r="CX1413" i="1"/>
  <c r="CY1413" i="1"/>
  <c r="CZ1413" i="1"/>
  <c r="DA1413" i="1"/>
  <c r="DB1413" i="1"/>
  <c r="DC1413" i="1"/>
  <c r="CT1414" i="1"/>
  <c r="CU1414" i="1"/>
  <c r="CV1414" i="1"/>
  <c r="CW1414" i="1"/>
  <c r="CX1414" i="1"/>
  <c r="CY1414" i="1"/>
  <c r="CZ1414" i="1"/>
  <c r="DA1414" i="1"/>
  <c r="DB1414" i="1"/>
  <c r="DC1414" i="1"/>
  <c r="CT1415" i="1"/>
  <c r="CU1415" i="1"/>
  <c r="CV1415" i="1"/>
  <c r="CW1415" i="1"/>
  <c r="CX1415" i="1"/>
  <c r="CY1415" i="1"/>
  <c r="CZ1415" i="1"/>
  <c r="DA1415" i="1"/>
  <c r="DB1415" i="1"/>
  <c r="DC1415" i="1"/>
  <c r="CT1416" i="1"/>
  <c r="CU1416" i="1"/>
  <c r="CV1416" i="1"/>
  <c r="CW1416" i="1"/>
  <c r="CX1416" i="1"/>
  <c r="CY1416" i="1"/>
  <c r="CZ1416" i="1"/>
  <c r="DA1416" i="1"/>
  <c r="DB1416" i="1"/>
  <c r="DC1416" i="1"/>
  <c r="CT1417" i="1"/>
  <c r="CU1417" i="1"/>
  <c r="CV1417" i="1"/>
  <c r="CW1417" i="1"/>
  <c r="CX1417" i="1"/>
  <c r="CY1417" i="1"/>
  <c r="CZ1417" i="1"/>
  <c r="DA1417" i="1"/>
  <c r="DB1417" i="1"/>
  <c r="DC1417" i="1"/>
  <c r="CT1418" i="1"/>
  <c r="CU1418" i="1"/>
  <c r="CV1418" i="1"/>
  <c r="CW1418" i="1"/>
  <c r="CX1418" i="1"/>
  <c r="CY1418" i="1"/>
  <c r="CZ1418" i="1"/>
  <c r="DA1418" i="1"/>
  <c r="DB1418" i="1"/>
  <c r="DC1418" i="1"/>
  <c r="CT1419" i="1"/>
  <c r="CU1419" i="1"/>
  <c r="CV1419" i="1"/>
  <c r="CW1419" i="1"/>
  <c r="CX1419" i="1"/>
  <c r="CY1419" i="1"/>
  <c r="CZ1419" i="1"/>
  <c r="DA1419" i="1"/>
  <c r="DB1419" i="1"/>
  <c r="DC1419" i="1"/>
  <c r="CT1420" i="1"/>
  <c r="CU1420" i="1"/>
  <c r="CV1420" i="1"/>
  <c r="CW1420" i="1"/>
  <c r="CX1420" i="1"/>
  <c r="CY1420" i="1"/>
  <c r="CZ1420" i="1"/>
  <c r="DA1420" i="1"/>
  <c r="DB1420" i="1"/>
  <c r="DC1420" i="1"/>
  <c r="CT1421" i="1"/>
  <c r="CU1421" i="1"/>
  <c r="CV1421" i="1"/>
  <c r="CW1421" i="1"/>
  <c r="CX1421" i="1"/>
  <c r="CY1421" i="1"/>
  <c r="CZ1421" i="1"/>
  <c r="DA1421" i="1"/>
  <c r="DB1421" i="1"/>
  <c r="DC1421" i="1"/>
  <c r="CT1422" i="1"/>
  <c r="CU1422" i="1"/>
  <c r="CV1422" i="1"/>
  <c r="CW1422" i="1"/>
  <c r="CX1422" i="1"/>
  <c r="CY1422" i="1"/>
  <c r="CZ1422" i="1"/>
  <c r="DA1422" i="1"/>
  <c r="DB1422" i="1"/>
  <c r="DC1422" i="1"/>
  <c r="CT1423" i="1"/>
  <c r="CU1423" i="1"/>
  <c r="CV1423" i="1"/>
  <c r="CW1423" i="1"/>
  <c r="CX1423" i="1"/>
  <c r="CY1423" i="1"/>
  <c r="CZ1423" i="1"/>
  <c r="DA1423" i="1"/>
  <c r="DB1423" i="1"/>
  <c r="DC1423" i="1"/>
  <c r="CT1424" i="1"/>
  <c r="CU1424" i="1"/>
  <c r="CV1424" i="1"/>
  <c r="CW1424" i="1"/>
  <c r="CX1424" i="1"/>
  <c r="CY1424" i="1"/>
  <c r="CZ1424" i="1"/>
  <c r="DA1424" i="1"/>
  <c r="DB1424" i="1"/>
  <c r="DC1424" i="1"/>
  <c r="CT1425" i="1"/>
  <c r="CU1425" i="1"/>
  <c r="CV1425" i="1"/>
  <c r="CW1425" i="1"/>
  <c r="CX1425" i="1"/>
  <c r="CY1425" i="1"/>
  <c r="CZ1425" i="1"/>
  <c r="DA1425" i="1"/>
  <c r="DB1425" i="1"/>
  <c r="DC1425" i="1"/>
  <c r="CT1426" i="1"/>
  <c r="CU1426" i="1"/>
  <c r="CV1426" i="1"/>
  <c r="CW1426" i="1"/>
  <c r="CX1426" i="1"/>
  <c r="CY1426" i="1"/>
  <c r="CZ1426" i="1"/>
  <c r="DA1426" i="1"/>
  <c r="DB1426" i="1"/>
  <c r="DC1426" i="1"/>
  <c r="CT1427" i="1"/>
  <c r="CU1427" i="1"/>
  <c r="CV1427" i="1"/>
  <c r="CW1427" i="1"/>
  <c r="CX1427" i="1"/>
  <c r="CY1427" i="1"/>
  <c r="CZ1427" i="1"/>
  <c r="DA1427" i="1"/>
  <c r="DB1427" i="1"/>
  <c r="DC1427" i="1"/>
  <c r="CT1428" i="1"/>
  <c r="CU1428" i="1"/>
  <c r="CV1428" i="1"/>
  <c r="CW1428" i="1"/>
  <c r="CX1428" i="1"/>
  <c r="CY1428" i="1"/>
  <c r="CZ1428" i="1"/>
  <c r="DA1428" i="1"/>
  <c r="DB1428" i="1"/>
  <c r="DC1428" i="1"/>
  <c r="CT1429" i="1"/>
  <c r="CU1429" i="1"/>
  <c r="CV1429" i="1"/>
  <c r="CW1429" i="1"/>
  <c r="CX1429" i="1"/>
  <c r="CY1429" i="1"/>
  <c r="CZ1429" i="1"/>
  <c r="DA1429" i="1"/>
  <c r="DB1429" i="1"/>
  <c r="DC1429" i="1"/>
  <c r="CT1430" i="1"/>
  <c r="CU1430" i="1"/>
  <c r="CV1430" i="1"/>
  <c r="CW1430" i="1"/>
  <c r="CX1430" i="1"/>
  <c r="CY1430" i="1"/>
  <c r="CZ1430" i="1"/>
  <c r="DA1430" i="1"/>
  <c r="DB1430" i="1"/>
  <c r="DC1430" i="1"/>
  <c r="CT1431" i="1"/>
  <c r="CU1431" i="1"/>
  <c r="CV1431" i="1"/>
  <c r="CW1431" i="1"/>
  <c r="CX1431" i="1"/>
  <c r="CY1431" i="1"/>
  <c r="CZ1431" i="1"/>
  <c r="DA1431" i="1"/>
  <c r="DB1431" i="1"/>
  <c r="DC1431" i="1"/>
  <c r="CT1432" i="1"/>
  <c r="CU1432" i="1"/>
  <c r="CV1432" i="1"/>
  <c r="CW1432" i="1"/>
  <c r="CX1432" i="1"/>
  <c r="CY1432" i="1"/>
  <c r="CZ1432" i="1"/>
  <c r="DA1432" i="1"/>
  <c r="DB1432" i="1"/>
  <c r="DC1432" i="1"/>
  <c r="CT1433" i="1"/>
  <c r="CU1433" i="1"/>
  <c r="CV1433" i="1"/>
  <c r="CW1433" i="1"/>
  <c r="CX1433" i="1"/>
  <c r="CY1433" i="1"/>
  <c r="CZ1433" i="1"/>
  <c r="DA1433" i="1"/>
  <c r="DB1433" i="1"/>
  <c r="DC1433" i="1"/>
  <c r="CT1434" i="1"/>
  <c r="CU1434" i="1"/>
  <c r="CV1434" i="1"/>
  <c r="CW1434" i="1"/>
  <c r="CX1434" i="1"/>
  <c r="CY1434" i="1"/>
  <c r="CZ1434" i="1"/>
  <c r="DA1434" i="1"/>
  <c r="DB1434" i="1"/>
  <c r="DC1434" i="1"/>
  <c r="CT1435" i="1"/>
  <c r="CU1435" i="1"/>
  <c r="CV1435" i="1"/>
  <c r="CW1435" i="1"/>
  <c r="CX1435" i="1"/>
  <c r="CY1435" i="1"/>
  <c r="CZ1435" i="1"/>
  <c r="DA1435" i="1"/>
  <c r="DB1435" i="1"/>
  <c r="DC1435" i="1"/>
  <c r="CT1436" i="1"/>
  <c r="CU1436" i="1"/>
  <c r="CV1436" i="1"/>
  <c r="CW1436" i="1"/>
  <c r="CX1436" i="1"/>
  <c r="CY1436" i="1"/>
  <c r="CZ1436" i="1"/>
  <c r="DA1436" i="1"/>
  <c r="DB1436" i="1"/>
  <c r="DC1436" i="1"/>
  <c r="CT1437" i="1"/>
  <c r="CU1437" i="1"/>
  <c r="CV1437" i="1"/>
  <c r="CW1437" i="1"/>
  <c r="CX1437" i="1"/>
  <c r="CY1437" i="1"/>
  <c r="CZ1437" i="1"/>
  <c r="DA1437" i="1"/>
  <c r="DB1437" i="1"/>
  <c r="DC1437" i="1"/>
  <c r="CT1438" i="1"/>
  <c r="CU1438" i="1"/>
  <c r="CV1438" i="1"/>
  <c r="CW1438" i="1"/>
  <c r="CX1438" i="1"/>
  <c r="CY1438" i="1"/>
  <c r="CZ1438" i="1"/>
  <c r="DA1438" i="1"/>
  <c r="DB1438" i="1"/>
  <c r="DC1438" i="1"/>
  <c r="CT1439" i="1"/>
  <c r="CU1439" i="1"/>
  <c r="CV1439" i="1"/>
  <c r="CW1439" i="1"/>
  <c r="CX1439" i="1"/>
  <c r="CY1439" i="1"/>
  <c r="CZ1439" i="1"/>
  <c r="DA1439" i="1"/>
  <c r="DB1439" i="1"/>
  <c r="DC1439" i="1"/>
  <c r="CT1440" i="1"/>
  <c r="CU1440" i="1"/>
  <c r="CV1440" i="1"/>
  <c r="CW1440" i="1"/>
  <c r="CX1440" i="1"/>
  <c r="CY1440" i="1"/>
  <c r="CZ1440" i="1"/>
  <c r="DA1440" i="1"/>
  <c r="DB1440" i="1"/>
  <c r="DC1440" i="1"/>
  <c r="CT1441" i="1"/>
  <c r="CU1441" i="1"/>
  <c r="CV1441" i="1"/>
  <c r="CW1441" i="1"/>
  <c r="CX1441" i="1"/>
  <c r="CY1441" i="1"/>
  <c r="CZ1441" i="1"/>
  <c r="DA1441" i="1"/>
  <c r="DB1441" i="1"/>
  <c r="DC1441" i="1"/>
  <c r="CT1442" i="1"/>
  <c r="CU1442" i="1"/>
  <c r="CV1442" i="1"/>
  <c r="CW1442" i="1"/>
  <c r="CX1442" i="1"/>
  <c r="CY1442" i="1"/>
  <c r="CZ1442" i="1"/>
  <c r="DA1442" i="1"/>
  <c r="DB1442" i="1"/>
  <c r="DC1442" i="1"/>
  <c r="CT1443" i="1"/>
  <c r="CU1443" i="1"/>
  <c r="CV1443" i="1"/>
  <c r="CW1443" i="1"/>
  <c r="CX1443" i="1"/>
  <c r="CY1443" i="1"/>
  <c r="CZ1443" i="1"/>
  <c r="DA1443" i="1"/>
  <c r="DB1443" i="1"/>
  <c r="DC1443" i="1"/>
  <c r="CT1444" i="1"/>
  <c r="CU1444" i="1"/>
  <c r="CV1444" i="1"/>
  <c r="CW1444" i="1"/>
  <c r="CX1444" i="1"/>
  <c r="CY1444" i="1"/>
  <c r="CZ1444" i="1"/>
  <c r="DA1444" i="1"/>
  <c r="DB1444" i="1"/>
  <c r="DC1444" i="1"/>
  <c r="CT1445" i="1"/>
  <c r="CU1445" i="1"/>
  <c r="CV1445" i="1"/>
  <c r="CW1445" i="1"/>
  <c r="CX1445" i="1"/>
  <c r="CY1445" i="1"/>
  <c r="CZ1445" i="1"/>
  <c r="DA1445" i="1"/>
  <c r="DB1445" i="1"/>
  <c r="DC1445" i="1"/>
  <c r="CT1446" i="1"/>
  <c r="CU1446" i="1"/>
  <c r="CV1446" i="1"/>
  <c r="CW1446" i="1"/>
  <c r="CX1446" i="1"/>
  <c r="CY1446" i="1"/>
  <c r="CZ1446" i="1"/>
  <c r="DA1446" i="1"/>
  <c r="DB1446" i="1"/>
  <c r="DC1446" i="1"/>
  <c r="CT1447" i="1"/>
  <c r="CU1447" i="1"/>
  <c r="CV1447" i="1"/>
  <c r="CW1447" i="1"/>
  <c r="CX1447" i="1"/>
  <c r="CY1447" i="1"/>
  <c r="CZ1447" i="1"/>
  <c r="DA1447" i="1"/>
  <c r="DB1447" i="1"/>
  <c r="DC1447" i="1"/>
  <c r="CT1448" i="1"/>
  <c r="CU1448" i="1"/>
  <c r="CV1448" i="1"/>
  <c r="CW1448" i="1"/>
  <c r="CX1448" i="1"/>
  <c r="CY1448" i="1"/>
  <c r="CZ1448" i="1"/>
  <c r="DA1448" i="1"/>
  <c r="DB1448" i="1"/>
  <c r="DC1448" i="1"/>
  <c r="CT1449" i="1"/>
  <c r="CU1449" i="1"/>
  <c r="CV1449" i="1"/>
  <c r="CW1449" i="1"/>
  <c r="CX1449" i="1"/>
  <c r="CY1449" i="1"/>
  <c r="CZ1449" i="1"/>
  <c r="DA1449" i="1"/>
  <c r="DB1449" i="1"/>
  <c r="DC1449" i="1"/>
  <c r="CT1450" i="1"/>
  <c r="CU1450" i="1"/>
  <c r="CV1450" i="1"/>
  <c r="CW1450" i="1"/>
  <c r="CX1450" i="1"/>
  <c r="CY1450" i="1"/>
  <c r="CZ1450" i="1"/>
  <c r="DA1450" i="1"/>
  <c r="DB1450" i="1"/>
  <c r="DC1450" i="1"/>
  <c r="CT1451" i="1"/>
  <c r="CU1451" i="1"/>
  <c r="CV1451" i="1"/>
  <c r="CW1451" i="1"/>
  <c r="CX1451" i="1"/>
  <c r="CY1451" i="1"/>
  <c r="CZ1451" i="1"/>
  <c r="DA1451" i="1"/>
  <c r="DB1451" i="1"/>
  <c r="DC1451" i="1"/>
  <c r="CT1452" i="1"/>
  <c r="CU1452" i="1"/>
  <c r="CV1452" i="1"/>
  <c r="CW1452" i="1"/>
  <c r="CX1452" i="1"/>
  <c r="CY1452" i="1"/>
  <c r="CZ1452" i="1"/>
  <c r="DA1452" i="1"/>
  <c r="DB1452" i="1"/>
  <c r="DC1452" i="1"/>
  <c r="CT1453" i="1"/>
  <c r="CU1453" i="1"/>
  <c r="CV1453" i="1"/>
  <c r="CW1453" i="1"/>
  <c r="CX1453" i="1"/>
  <c r="CY1453" i="1"/>
  <c r="CZ1453" i="1"/>
  <c r="DA1453" i="1"/>
  <c r="DB1453" i="1"/>
  <c r="DC1453" i="1"/>
  <c r="CT1454" i="1"/>
  <c r="CU1454" i="1"/>
  <c r="CV1454" i="1"/>
  <c r="CW1454" i="1"/>
  <c r="CX1454" i="1"/>
  <c r="CY1454" i="1"/>
  <c r="CZ1454" i="1"/>
  <c r="DA1454" i="1"/>
  <c r="DB1454" i="1"/>
  <c r="DC1454" i="1"/>
  <c r="CT1455" i="1"/>
  <c r="CU1455" i="1"/>
  <c r="CV1455" i="1"/>
  <c r="CW1455" i="1"/>
  <c r="CX1455" i="1"/>
  <c r="CY1455" i="1"/>
  <c r="CZ1455" i="1"/>
  <c r="DA1455" i="1"/>
  <c r="DB1455" i="1"/>
  <c r="DC1455" i="1"/>
  <c r="CT1456" i="1"/>
  <c r="CU1456" i="1"/>
  <c r="CV1456" i="1"/>
  <c r="CW1456" i="1"/>
  <c r="CX1456" i="1"/>
  <c r="CY1456" i="1"/>
  <c r="CZ1456" i="1"/>
  <c r="DA1456" i="1"/>
  <c r="DB1456" i="1"/>
  <c r="DC1456" i="1"/>
  <c r="CT1457" i="1"/>
  <c r="CU1457" i="1"/>
  <c r="CV1457" i="1"/>
  <c r="CW1457" i="1"/>
  <c r="CX1457" i="1"/>
  <c r="CY1457" i="1"/>
  <c r="CZ1457" i="1"/>
  <c r="DA1457" i="1"/>
  <c r="DB1457" i="1"/>
  <c r="DC1457" i="1"/>
  <c r="CT1458" i="1"/>
  <c r="CU1458" i="1"/>
  <c r="CV1458" i="1"/>
  <c r="CW1458" i="1"/>
  <c r="CX1458" i="1"/>
  <c r="CY1458" i="1"/>
  <c r="CZ1458" i="1"/>
  <c r="DA1458" i="1"/>
  <c r="DB1458" i="1"/>
  <c r="DC1458" i="1"/>
  <c r="CT1459" i="1"/>
  <c r="CU1459" i="1"/>
  <c r="CV1459" i="1"/>
  <c r="CW1459" i="1"/>
  <c r="CX1459" i="1"/>
  <c r="CY1459" i="1"/>
  <c r="CZ1459" i="1"/>
  <c r="DA1459" i="1"/>
  <c r="DB1459" i="1"/>
  <c r="DC1459" i="1"/>
  <c r="CT1460" i="1"/>
  <c r="CU1460" i="1"/>
  <c r="CV1460" i="1"/>
  <c r="CW1460" i="1"/>
  <c r="CX1460" i="1"/>
  <c r="CY1460" i="1"/>
  <c r="CZ1460" i="1"/>
  <c r="DA1460" i="1"/>
  <c r="DB1460" i="1"/>
  <c r="DC1460" i="1"/>
  <c r="CT1461" i="1"/>
  <c r="CU1461" i="1"/>
  <c r="CV1461" i="1"/>
  <c r="CW1461" i="1"/>
  <c r="CX1461" i="1"/>
  <c r="CY1461" i="1"/>
  <c r="CZ1461" i="1"/>
  <c r="DA1461" i="1"/>
  <c r="DB1461" i="1"/>
  <c r="DC1461" i="1"/>
  <c r="CT1462" i="1"/>
  <c r="CU1462" i="1"/>
  <c r="CV1462" i="1"/>
  <c r="CW1462" i="1"/>
  <c r="CX1462" i="1"/>
  <c r="CY1462" i="1"/>
  <c r="CZ1462" i="1"/>
  <c r="DA1462" i="1"/>
  <c r="DB1462" i="1"/>
  <c r="DC1462" i="1"/>
  <c r="CT1463" i="1"/>
  <c r="CU1463" i="1"/>
  <c r="CV1463" i="1"/>
  <c r="CW1463" i="1"/>
  <c r="CX1463" i="1"/>
  <c r="CY1463" i="1"/>
  <c r="CZ1463" i="1"/>
  <c r="DA1463" i="1"/>
  <c r="DB1463" i="1"/>
  <c r="DC1463" i="1"/>
  <c r="CT1464" i="1"/>
  <c r="CU1464" i="1"/>
  <c r="CV1464" i="1"/>
  <c r="CW1464" i="1"/>
  <c r="CX1464" i="1"/>
  <c r="CY1464" i="1"/>
  <c r="CZ1464" i="1"/>
  <c r="DA1464" i="1"/>
  <c r="DB1464" i="1"/>
  <c r="DC1464" i="1"/>
  <c r="CT1465" i="1"/>
  <c r="CU1465" i="1"/>
  <c r="CV1465" i="1"/>
  <c r="CW1465" i="1"/>
  <c r="CX1465" i="1"/>
  <c r="CY1465" i="1"/>
  <c r="CZ1465" i="1"/>
  <c r="DA1465" i="1"/>
  <c r="DB1465" i="1"/>
  <c r="DC1465" i="1"/>
  <c r="CT1466" i="1"/>
  <c r="CU1466" i="1"/>
  <c r="CV1466" i="1"/>
  <c r="CW1466" i="1"/>
  <c r="CX1466" i="1"/>
  <c r="CY1466" i="1"/>
  <c r="CZ1466" i="1"/>
  <c r="DA1466" i="1"/>
  <c r="DB1466" i="1"/>
  <c r="DC1466" i="1"/>
  <c r="CT1467" i="1"/>
  <c r="CU1467" i="1"/>
  <c r="CV1467" i="1"/>
  <c r="CW1467" i="1"/>
  <c r="CX1467" i="1"/>
  <c r="CY1467" i="1"/>
  <c r="CZ1467" i="1"/>
  <c r="DA1467" i="1"/>
  <c r="DB1467" i="1"/>
  <c r="DC1467" i="1"/>
  <c r="CT1468" i="1"/>
  <c r="CU1468" i="1"/>
  <c r="CV1468" i="1"/>
  <c r="CW1468" i="1"/>
  <c r="CX1468" i="1"/>
  <c r="CY1468" i="1"/>
  <c r="CZ1468" i="1"/>
  <c r="DA1468" i="1"/>
  <c r="DB1468" i="1"/>
  <c r="DC1468" i="1"/>
  <c r="CT1469" i="1"/>
  <c r="CU1469" i="1"/>
  <c r="CV1469" i="1"/>
  <c r="CW1469" i="1"/>
  <c r="CX1469" i="1"/>
  <c r="CY1469" i="1"/>
  <c r="CZ1469" i="1"/>
  <c r="DA1469" i="1"/>
  <c r="DB1469" i="1"/>
  <c r="DC1469" i="1"/>
  <c r="CT1470" i="1"/>
  <c r="CU1470" i="1"/>
  <c r="CV1470" i="1"/>
  <c r="CW1470" i="1"/>
  <c r="CX1470" i="1"/>
  <c r="CY1470" i="1"/>
  <c r="CZ1470" i="1"/>
  <c r="DA1470" i="1"/>
  <c r="DB1470" i="1"/>
  <c r="DC1470" i="1"/>
  <c r="CT1471" i="1"/>
  <c r="CU1471" i="1"/>
  <c r="CV1471" i="1"/>
  <c r="CW1471" i="1"/>
  <c r="CX1471" i="1"/>
  <c r="CY1471" i="1"/>
  <c r="CZ1471" i="1"/>
  <c r="DA1471" i="1"/>
  <c r="DB1471" i="1"/>
  <c r="DC1471" i="1"/>
  <c r="CT1472" i="1"/>
  <c r="CU1472" i="1"/>
  <c r="CV1472" i="1"/>
  <c r="CW1472" i="1"/>
  <c r="CX1472" i="1"/>
  <c r="CY1472" i="1"/>
  <c r="CZ1472" i="1"/>
  <c r="DA1472" i="1"/>
  <c r="DB1472" i="1"/>
  <c r="DC1472" i="1"/>
  <c r="CT1473" i="1"/>
  <c r="CU1473" i="1"/>
  <c r="CV1473" i="1"/>
  <c r="CW1473" i="1"/>
  <c r="CX1473" i="1"/>
  <c r="CY1473" i="1"/>
  <c r="CZ1473" i="1"/>
  <c r="DA1473" i="1"/>
  <c r="DB1473" i="1"/>
  <c r="DC1473" i="1"/>
  <c r="CT1474" i="1"/>
  <c r="CU1474" i="1"/>
  <c r="CV1474" i="1"/>
  <c r="CW1474" i="1"/>
  <c r="CX1474" i="1"/>
  <c r="CY1474" i="1"/>
  <c r="CZ1474" i="1"/>
  <c r="DA1474" i="1"/>
  <c r="DB1474" i="1"/>
  <c r="DC1474" i="1"/>
  <c r="CT1475" i="1"/>
  <c r="CU1475" i="1"/>
  <c r="CV1475" i="1"/>
  <c r="CW1475" i="1"/>
  <c r="CX1475" i="1"/>
  <c r="CY1475" i="1"/>
  <c r="CZ1475" i="1"/>
  <c r="DA1475" i="1"/>
  <c r="DB1475" i="1"/>
  <c r="DC1475" i="1"/>
  <c r="CT1476" i="1"/>
  <c r="CU1476" i="1"/>
  <c r="CV1476" i="1"/>
  <c r="CW1476" i="1"/>
  <c r="CX1476" i="1"/>
  <c r="CY1476" i="1"/>
  <c r="CZ1476" i="1"/>
  <c r="DA1476" i="1"/>
  <c r="DB1476" i="1"/>
  <c r="DC1476" i="1"/>
  <c r="CT1477" i="1"/>
  <c r="CU1477" i="1"/>
  <c r="CV1477" i="1"/>
  <c r="CW1477" i="1"/>
  <c r="CX1477" i="1"/>
  <c r="CY1477" i="1"/>
  <c r="CZ1477" i="1"/>
  <c r="DA1477" i="1"/>
  <c r="DB1477" i="1"/>
  <c r="DC1477" i="1"/>
  <c r="CT1478" i="1"/>
  <c r="CU1478" i="1"/>
  <c r="CV1478" i="1"/>
  <c r="CW1478" i="1"/>
  <c r="CX1478" i="1"/>
  <c r="CY1478" i="1"/>
  <c r="CZ1478" i="1"/>
  <c r="DA1478" i="1"/>
  <c r="DB1478" i="1"/>
  <c r="DC1478" i="1"/>
  <c r="CT1479" i="1"/>
  <c r="CU1479" i="1"/>
  <c r="CV1479" i="1"/>
  <c r="CW1479" i="1"/>
  <c r="CX1479" i="1"/>
  <c r="CY1479" i="1"/>
  <c r="CZ1479" i="1"/>
  <c r="DA1479" i="1"/>
  <c r="DB1479" i="1"/>
  <c r="DC1479" i="1"/>
  <c r="CT1480" i="1"/>
  <c r="CU1480" i="1"/>
  <c r="CV1480" i="1"/>
  <c r="CW1480" i="1"/>
  <c r="CX1480" i="1"/>
  <c r="CY1480" i="1"/>
  <c r="CZ1480" i="1"/>
  <c r="DA1480" i="1"/>
  <c r="DB1480" i="1"/>
  <c r="DC1480" i="1"/>
  <c r="CT1481" i="1"/>
  <c r="CU1481" i="1"/>
  <c r="CV1481" i="1"/>
  <c r="CW1481" i="1"/>
  <c r="CX1481" i="1"/>
  <c r="CY1481" i="1"/>
  <c r="CZ1481" i="1"/>
  <c r="DA1481" i="1"/>
  <c r="DB1481" i="1"/>
  <c r="DC1481" i="1"/>
  <c r="CT1482" i="1"/>
  <c r="CU1482" i="1"/>
  <c r="CV1482" i="1"/>
  <c r="CW1482" i="1"/>
  <c r="CX1482" i="1"/>
  <c r="CY1482" i="1"/>
  <c r="CZ1482" i="1"/>
  <c r="DA1482" i="1"/>
  <c r="DB1482" i="1"/>
  <c r="DC1482" i="1"/>
  <c r="CT1483" i="1"/>
  <c r="CU1483" i="1"/>
  <c r="CV1483" i="1"/>
  <c r="CW1483" i="1"/>
  <c r="CX1483" i="1"/>
  <c r="CY1483" i="1"/>
  <c r="CZ1483" i="1"/>
  <c r="DA1483" i="1"/>
  <c r="DB1483" i="1"/>
  <c r="DC1483" i="1"/>
  <c r="CT1484" i="1"/>
  <c r="CU1484" i="1"/>
  <c r="CV1484" i="1"/>
  <c r="CW1484" i="1"/>
  <c r="CX1484" i="1"/>
  <c r="CY1484" i="1"/>
  <c r="CZ1484" i="1"/>
  <c r="DA1484" i="1"/>
  <c r="DB1484" i="1"/>
  <c r="DC1484" i="1"/>
  <c r="CT1485" i="1"/>
  <c r="CU1485" i="1"/>
  <c r="CV1485" i="1"/>
  <c r="CW1485" i="1"/>
  <c r="CX1485" i="1"/>
  <c r="CY1485" i="1"/>
  <c r="CZ1485" i="1"/>
  <c r="DA1485" i="1"/>
  <c r="DB1485" i="1"/>
  <c r="DC1485" i="1"/>
  <c r="CT1486" i="1"/>
  <c r="CU1486" i="1"/>
  <c r="CV1486" i="1"/>
  <c r="CW1486" i="1"/>
  <c r="CX1486" i="1"/>
  <c r="CY1486" i="1"/>
  <c r="CZ1486" i="1"/>
  <c r="DA1486" i="1"/>
  <c r="DB1486" i="1"/>
  <c r="DC1486" i="1"/>
  <c r="CT1487" i="1"/>
  <c r="CU1487" i="1"/>
  <c r="CV1487" i="1"/>
  <c r="CW1487" i="1"/>
  <c r="CX1487" i="1"/>
  <c r="CY1487" i="1"/>
  <c r="CZ1487" i="1"/>
  <c r="DA1487" i="1"/>
  <c r="DB1487" i="1"/>
  <c r="DC1487" i="1"/>
  <c r="CT1488" i="1"/>
  <c r="CU1488" i="1"/>
  <c r="CV1488" i="1"/>
  <c r="CW1488" i="1"/>
  <c r="CX1488" i="1"/>
  <c r="CY1488" i="1"/>
  <c r="CZ1488" i="1"/>
  <c r="DA1488" i="1"/>
  <c r="DB1488" i="1"/>
  <c r="DC1488" i="1"/>
  <c r="CT1489" i="1"/>
  <c r="CU1489" i="1"/>
  <c r="CV1489" i="1"/>
  <c r="CW1489" i="1"/>
  <c r="CX1489" i="1"/>
  <c r="CY1489" i="1"/>
  <c r="CZ1489" i="1"/>
  <c r="DA1489" i="1"/>
  <c r="DB1489" i="1"/>
  <c r="DC1489" i="1"/>
  <c r="CT1490" i="1"/>
  <c r="CU1490" i="1"/>
  <c r="CV1490" i="1"/>
  <c r="CW1490" i="1"/>
  <c r="CX1490" i="1"/>
  <c r="CY1490" i="1"/>
  <c r="CZ1490" i="1"/>
  <c r="DA1490" i="1"/>
  <c r="DB1490" i="1"/>
  <c r="DC1490" i="1"/>
  <c r="CT1491" i="1"/>
  <c r="CU1491" i="1"/>
  <c r="CV1491" i="1"/>
  <c r="CW1491" i="1"/>
  <c r="CX1491" i="1"/>
  <c r="CY1491" i="1"/>
  <c r="CZ1491" i="1"/>
  <c r="DA1491" i="1"/>
  <c r="DB1491" i="1"/>
  <c r="DC1491" i="1"/>
  <c r="CT1492" i="1"/>
  <c r="CU1492" i="1"/>
  <c r="CV1492" i="1"/>
  <c r="CW1492" i="1"/>
  <c r="CX1492" i="1"/>
  <c r="CY1492" i="1"/>
  <c r="CZ1492" i="1"/>
  <c r="DA1492" i="1"/>
  <c r="DB1492" i="1"/>
  <c r="DC1492" i="1"/>
  <c r="CT1493" i="1"/>
  <c r="CU1493" i="1"/>
  <c r="CV1493" i="1"/>
  <c r="CW1493" i="1"/>
  <c r="CX1493" i="1"/>
  <c r="CY1493" i="1"/>
  <c r="CZ1493" i="1"/>
  <c r="DA1493" i="1"/>
  <c r="DB1493" i="1"/>
  <c r="DC1493" i="1"/>
  <c r="CT1494" i="1"/>
  <c r="CU1494" i="1"/>
  <c r="CV1494" i="1"/>
  <c r="CW1494" i="1"/>
  <c r="CX1494" i="1"/>
  <c r="CY1494" i="1"/>
  <c r="CZ1494" i="1"/>
  <c r="DA1494" i="1"/>
  <c r="DB1494" i="1"/>
  <c r="DC1494" i="1"/>
  <c r="CT1495" i="1"/>
  <c r="CU1495" i="1"/>
  <c r="CV1495" i="1"/>
  <c r="CW1495" i="1"/>
  <c r="CX1495" i="1"/>
  <c r="CY1495" i="1"/>
  <c r="CZ1495" i="1"/>
  <c r="DA1495" i="1"/>
  <c r="DB1495" i="1"/>
  <c r="DC1495" i="1"/>
  <c r="CT1496" i="1"/>
  <c r="CU1496" i="1"/>
  <c r="CV1496" i="1"/>
  <c r="CW1496" i="1"/>
  <c r="CX1496" i="1"/>
  <c r="CY1496" i="1"/>
  <c r="CZ1496" i="1"/>
  <c r="DA1496" i="1"/>
  <c r="DB1496" i="1"/>
  <c r="DC1496" i="1"/>
  <c r="CT1497" i="1"/>
  <c r="CU1497" i="1"/>
  <c r="CV1497" i="1"/>
  <c r="CW1497" i="1"/>
  <c r="CX1497" i="1"/>
  <c r="CY1497" i="1"/>
  <c r="CZ1497" i="1"/>
  <c r="DA1497" i="1"/>
  <c r="DB1497" i="1"/>
  <c r="DC1497" i="1"/>
  <c r="CT1498" i="1"/>
  <c r="CU1498" i="1"/>
  <c r="CV1498" i="1"/>
  <c r="CW1498" i="1"/>
  <c r="CX1498" i="1"/>
  <c r="CY1498" i="1"/>
  <c r="CZ1498" i="1"/>
  <c r="DA1498" i="1"/>
  <c r="DB1498" i="1"/>
  <c r="DC1498" i="1"/>
  <c r="CT1499" i="1"/>
  <c r="CU1499" i="1"/>
  <c r="CV1499" i="1"/>
  <c r="CW1499" i="1"/>
  <c r="CX1499" i="1"/>
  <c r="CY1499" i="1"/>
  <c r="CZ1499" i="1"/>
  <c r="DA1499" i="1"/>
  <c r="DB1499" i="1"/>
  <c r="DC1499" i="1"/>
  <c r="CT1500" i="1"/>
  <c r="CU1500" i="1"/>
  <c r="CV1500" i="1"/>
  <c r="CW1500" i="1"/>
  <c r="CX1500" i="1"/>
  <c r="CY1500" i="1"/>
  <c r="CZ1500" i="1"/>
  <c r="DA1500" i="1"/>
  <c r="DB1500" i="1"/>
  <c r="DC1500" i="1"/>
  <c r="CT1501" i="1"/>
  <c r="CU1501" i="1"/>
  <c r="CV1501" i="1"/>
  <c r="CW1501" i="1"/>
  <c r="CX1501" i="1"/>
  <c r="CY1501" i="1"/>
  <c r="CZ1501" i="1"/>
  <c r="DA1501" i="1"/>
  <c r="DB1501" i="1"/>
  <c r="DC1501" i="1"/>
  <c r="CT1502" i="1"/>
  <c r="CU1502" i="1"/>
  <c r="CV1502" i="1"/>
  <c r="CW1502" i="1"/>
  <c r="CX1502" i="1"/>
  <c r="CY1502" i="1"/>
  <c r="CZ1502" i="1"/>
  <c r="DA1502" i="1"/>
  <c r="DB1502" i="1"/>
  <c r="DC1502" i="1"/>
  <c r="CT1503" i="1"/>
  <c r="CU1503" i="1"/>
  <c r="CV1503" i="1"/>
  <c r="CW1503" i="1"/>
  <c r="CX1503" i="1"/>
  <c r="CY1503" i="1"/>
  <c r="CZ1503" i="1"/>
  <c r="DA1503" i="1"/>
  <c r="DB1503" i="1"/>
  <c r="DC1503" i="1"/>
  <c r="CT1504" i="1"/>
  <c r="CU1504" i="1"/>
  <c r="CV1504" i="1"/>
  <c r="CW1504" i="1"/>
  <c r="CX1504" i="1"/>
  <c r="CY1504" i="1"/>
  <c r="CZ1504" i="1"/>
  <c r="DA1504" i="1"/>
  <c r="DB1504" i="1"/>
  <c r="DC1504" i="1"/>
  <c r="CT1505" i="1"/>
  <c r="CU1505" i="1"/>
  <c r="CV1505" i="1"/>
  <c r="CW1505" i="1"/>
  <c r="CX1505" i="1"/>
  <c r="CY1505" i="1"/>
  <c r="CZ1505" i="1"/>
  <c r="DA1505" i="1"/>
  <c r="DB1505" i="1"/>
  <c r="DC1505" i="1"/>
  <c r="CT1506" i="1"/>
  <c r="CU1506" i="1"/>
  <c r="CV1506" i="1"/>
  <c r="CW1506" i="1"/>
  <c r="CX1506" i="1"/>
  <c r="CY1506" i="1"/>
  <c r="CZ1506" i="1"/>
  <c r="DA1506" i="1"/>
  <c r="DB1506" i="1"/>
  <c r="DC1506" i="1"/>
  <c r="CT1507" i="1"/>
  <c r="CU1507" i="1"/>
  <c r="CV1507" i="1"/>
  <c r="CW1507" i="1"/>
  <c r="CX1507" i="1"/>
  <c r="CY1507" i="1"/>
  <c r="CZ1507" i="1"/>
  <c r="DA1507" i="1"/>
  <c r="DB1507" i="1"/>
  <c r="DC1507" i="1"/>
  <c r="CT1508" i="1"/>
  <c r="CU1508" i="1"/>
  <c r="CV1508" i="1"/>
  <c r="CW1508" i="1"/>
  <c r="CX1508" i="1"/>
  <c r="CY1508" i="1"/>
  <c r="CZ1508" i="1"/>
  <c r="DA1508" i="1"/>
  <c r="DB1508" i="1"/>
  <c r="DC1508" i="1"/>
  <c r="CT1509" i="1"/>
  <c r="CU1509" i="1"/>
  <c r="CV1509" i="1"/>
  <c r="CW1509" i="1"/>
  <c r="CX1509" i="1"/>
  <c r="CY1509" i="1"/>
  <c r="CZ1509" i="1"/>
  <c r="DA1509" i="1"/>
  <c r="DB1509" i="1"/>
  <c r="DC1509" i="1"/>
  <c r="CT1510" i="1"/>
  <c r="CU1510" i="1"/>
  <c r="CV1510" i="1"/>
  <c r="CW1510" i="1"/>
  <c r="CX1510" i="1"/>
  <c r="CY1510" i="1"/>
  <c r="CZ1510" i="1"/>
  <c r="DA1510" i="1"/>
  <c r="DB1510" i="1"/>
  <c r="DC1510" i="1"/>
  <c r="CT1511" i="1"/>
  <c r="CU1511" i="1"/>
  <c r="CV1511" i="1"/>
  <c r="CW1511" i="1"/>
  <c r="CX1511" i="1"/>
  <c r="CY1511" i="1"/>
  <c r="CZ1511" i="1"/>
  <c r="DA1511" i="1"/>
  <c r="DB1511" i="1"/>
  <c r="DC1511" i="1"/>
  <c r="CT1512" i="1"/>
  <c r="CU1512" i="1"/>
  <c r="CV1512" i="1"/>
  <c r="CW1512" i="1"/>
  <c r="CX1512" i="1"/>
  <c r="CY1512" i="1"/>
  <c r="CZ1512" i="1"/>
  <c r="DA1512" i="1"/>
  <c r="DB1512" i="1"/>
  <c r="DC1512" i="1"/>
  <c r="CT1513" i="1"/>
  <c r="CU1513" i="1"/>
  <c r="CV1513" i="1"/>
  <c r="CW1513" i="1"/>
  <c r="CX1513" i="1"/>
  <c r="CY1513" i="1"/>
  <c r="CZ1513" i="1"/>
  <c r="DA1513" i="1"/>
  <c r="DB1513" i="1"/>
  <c r="DC1513" i="1"/>
  <c r="CT1514" i="1"/>
  <c r="CU1514" i="1"/>
  <c r="CV1514" i="1"/>
  <c r="CW1514" i="1"/>
  <c r="CX1514" i="1"/>
  <c r="CY1514" i="1"/>
  <c r="CZ1514" i="1"/>
  <c r="DA1514" i="1"/>
  <c r="DB1514" i="1"/>
  <c r="DC1514" i="1"/>
  <c r="CT1515" i="1"/>
  <c r="CU1515" i="1"/>
  <c r="CV1515" i="1"/>
  <c r="CW1515" i="1"/>
  <c r="CX1515" i="1"/>
  <c r="CY1515" i="1"/>
  <c r="CZ1515" i="1"/>
  <c r="DA1515" i="1"/>
  <c r="DB1515" i="1"/>
  <c r="DC1515" i="1"/>
  <c r="CT1516" i="1"/>
  <c r="CU1516" i="1"/>
  <c r="CV1516" i="1"/>
  <c r="CW1516" i="1"/>
  <c r="CX1516" i="1"/>
  <c r="CY1516" i="1"/>
  <c r="CZ1516" i="1"/>
  <c r="DA1516" i="1"/>
  <c r="DB1516" i="1"/>
  <c r="DC1516" i="1"/>
  <c r="CT1517" i="1"/>
  <c r="CU1517" i="1"/>
  <c r="CV1517" i="1"/>
  <c r="CW1517" i="1"/>
  <c r="CX1517" i="1"/>
  <c r="CY1517" i="1"/>
  <c r="CZ1517" i="1"/>
  <c r="DA1517" i="1"/>
  <c r="DB1517" i="1"/>
  <c r="DC1517" i="1"/>
  <c r="CT1518" i="1"/>
  <c r="CU1518" i="1"/>
  <c r="CV1518" i="1"/>
  <c r="CW1518" i="1"/>
  <c r="CX1518" i="1"/>
  <c r="CY1518" i="1"/>
  <c r="CZ1518" i="1"/>
  <c r="DA1518" i="1"/>
  <c r="DB1518" i="1"/>
  <c r="DC1518" i="1"/>
  <c r="CT1519" i="1"/>
  <c r="CU1519" i="1"/>
  <c r="CV1519" i="1"/>
  <c r="CW1519" i="1"/>
  <c r="CX1519" i="1"/>
  <c r="CY1519" i="1"/>
  <c r="CZ1519" i="1"/>
  <c r="DA1519" i="1"/>
  <c r="DB1519" i="1"/>
  <c r="DC1519" i="1"/>
  <c r="CT1520" i="1"/>
  <c r="CU1520" i="1"/>
  <c r="CV1520" i="1"/>
  <c r="CW1520" i="1"/>
  <c r="CX1520" i="1"/>
  <c r="CY1520" i="1"/>
  <c r="CZ1520" i="1"/>
  <c r="DA1520" i="1"/>
  <c r="DB1520" i="1"/>
  <c r="DC1520" i="1"/>
  <c r="CT1521" i="1"/>
  <c r="CU1521" i="1"/>
  <c r="CV1521" i="1"/>
  <c r="CW1521" i="1"/>
  <c r="CX1521" i="1"/>
  <c r="CY1521" i="1"/>
  <c r="CZ1521" i="1"/>
  <c r="DA1521" i="1"/>
  <c r="DB1521" i="1"/>
  <c r="DC1521" i="1"/>
  <c r="CT1522" i="1"/>
  <c r="CU1522" i="1"/>
  <c r="CV1522" i="1"/>
  <c r="CW1522" i="1"/>
  <c r="CX1522" i="1"/>
  <c r="CY1522" i="1"/>
  <c r="CZ1522" i="1"/>
  <c r="DA1522" i="1"/>
  <c r="DB1522" i="1"/>
  <c r="DC1522" i="1"/>
  <c r="CT1523" i="1"/>
  <c r="CU1523" i="1"/>
  <c r="CV1523" i="1"/>
  <c r="CW1523" i="1"/>
  <c r="CX1523" i="1"/>
  <c r="CY1523" i="1"/>
  <c r="CZ1523" i="1"/>
  <c r="DA1523" i="1"/>
  <c r="DB1523" i="1"/>
  <c r="DC1523" i="1"/>
  <c r="CT1524" i="1"/>
  <c r="CU1524" i="1"/>
  <c r="CV1524" i="1"/>
  <c r="CW1524" i="1"/>
  <c r="CX1524" i="1"/>
  <c r="CY1524" i="1"/>
  <c r="CZ1524" i="1"/>
  <c r="DA1524" i="1"/>
  <c r="DB1524" i="1"/>
  <c r="DC1524" i="1"/>
  <c r="CT1525" i="1"/>
  <c r="CU1525" i="1"/>
  <c r="CV1525" i="1"/>
  <c r="CW1525" i="1"/>
  <c r="CX1525" i="1"/>
  <c r="CY1525" i="1"/>
  <c r="CZ1525" i="1"/>
  <c r="DA1525" i="1"/>
  <c r="DB1525" i="1"/>
  <c r="DC1525" i="1"/>
  <c r="CT1526" i="1"/>
  <c r="CU1526" i="1"/>
  <c r="CV1526" i="1"/>
  <c r="CW1526" i="1"/>
  <c r="CX1526" i="1"/>
  <c r="CY1526" i="1"/>
  <c r="CZ1526" i="1"/>
  <c r="DA1526" i="1"/>
  <c r="DB1526" i="1"/>
  <c r="DC1526" i="1"/>
  <c r="CT1527" i="1"/>
  <c r="CU1527" i="1"/>
  <c r="CV1527" i="1"/>
  <c r="CW1527" i="1"/>
  <c r="CX1527" i="1"/>
  <c r="CY1527" i="1"/>
  <c r="CZ1527" i="1"/>
  <c r="DA1527" i="1"/>
  <c r="DB1527" i="1"/>
  <c r="DC1527" i="1"/>
  <c r="CT1528" i="1"/>
  <c r="CU1528" i="1"/>
  <c r="CV1528" i="1"/>
  <c r="CW1528" i="1"/>
  <c r="CX1528" i="1"/>
  <c r="CY1528" i="1"/>
  <c r="CZ1528" i="1"/>
  <c r="DA1528" i="1"/>
  <c r="DB1528" i="1"/>
  <c r="DC1528" i="1"/>
  <c r="CT1529" i="1"/>
  <c r="CU1529" i="1"/>
  <c r="CV1529" i="1"/>
  <c r="CW1529" i="1"/>
  <c r="CX1529" i="1"/>
  <c r="CY1529" i="1"/>
  <c r="CZ1529" i="1"/>
  <c r="DA1529" i="1"/>
  <c r="DB1529" i="1"/>
  <c r="DC1529" i="1"/>
  <c r="CT1530" i="1"/>
  <c r="CU1530" i="1"/>
  <c r="CV1530" i="1"/>
  <c r="CW1530" i="1"/>
  <c r="CX1530" i="1"/>
  <c r="CY1530" i="1"/>
  <c r="CZ1530" i="1"/>
  <c r="DA1530" i="1"/>
  <c r="DB1530" i="1"/>
  <c r="DC1530" i="1"/>
  <c r="CT1531" i="1"/>
  <c r="CU1531" i="1"/>
  <c r="CV1531" i="1"/>
  <c r="CW1531" i="1"/>
  <c r="CX1531" i="1"/>
  <c r="CY1531" i="1"/>
  <c r="CZ1531" i="1"/>
  <c r="DA1531" i="1"/>
  <c r="DB1531" i="1"/>
  <c r="DC1531" i="1"/>
  <c r="CT1532" i="1"/>
  <c r="CU1532" i="1"/>
  <c r="CV1532" i="1"/>
  <c r="CW1532" i="1"/>
  <c r="CX1532" i="1"/>
  <c r="CY1532" i="1"/>
  <c r="CZ1532" i="1"/>
  <c r="DA1532" i="1"/>
  <c r="DB1532" i="1"/>
  <c r="DC1532" i="1"/>
  <c r="CT1533" i="1"/>
  <c r="CU1533" i="1"/>
  <c r="CV1533" i="1"/>
  <c r="CW1533" i="1"/>
  <c r="CX1533" i="1"/>
  <c r="CY1533" i="1"/>
  <c r="CZ1533" i="1"/>
  <c r="DA1533" i="1"/>
  <c r="DB1533" i="1"/>
  <c r="DC1533" i="1"/>
  <c r="CT1534" i="1"/>
  <c r="CU1534" i="1"/>
  <c r="CV1534" i="1"/>
  <c r="CW1534" i="1"/>
  <c r="CX1534" i="1"/>
  <c r="CY1534" i="1"/>
  <c r="CZ1534" i="1"/>
  <c r="DA1534" i="1"/>
  <c r="DB1534" i="1"/>
  <c r="DC1534" i="1"/>
  <c r="CT1535" i="1"/>
  <c r="CU1535" i="1"/>
  <c r="CV1535" i="1"/>
  <c r="CW1535" i="1"/>
  <c r="CX1535" i="1"/>
  <c r="CY1535" i="1"/>
  <c r="CZ1535" i="1"/>
  <c r="DA1535" i="1"/>
  <c r="DB1535" i="1"/>
  <c r="DC1535" i="1"/>
  <c r="CT1536" i="1"/>
  <c r="CU1536" i="1"/>
  <c r="CV1536" i="1"/>
  <c r="CW1536" i="1"/>
  <c r="CX1536" i="1"/>
  <c r="CY1536" i="1"/>
  <c r="CZ1536" i="1"/>
  <c r="DA1536" i="1"/>
  <c r="DB1536" i="1"/>
  <c r="DC1536" i="1"/>
  <c r="CT1537" i="1"/>
  <c r="CU1537" i="1"/>
  <c r="CV1537" i="1"/>
  <c r="CW1537" i="1"/>
  <c r="CX1537" i="1"/>
  <c r="CY1537" i="1"/>
  <c r="CZ1537" i="1"/>
  <c r="DA1537" i="1"/>
  <c r="DB1537" i="1"/>
  <c r="DC1537" i="1"/>
  <c r="CT1538" i="1"/>
  <c r="CU1538" i="1"/>
  <c r="CV1538" i="1"/>
  <c r="CW1538" i="1"/>
  <c r="CX1538" i="1"/>
  <c r="CY1538" i="1"/>
  <c r="CZ1538" i="1"/>
  <c r="DA1538" i="1"/>
  <c r="DB1538" i="1"/>
  <c r="DC1538" i="1"/>
  <c r="CT1539" i="1"/>
  <c r="CU1539" i="1"/>
  <c r="CV1539" i="1"/>
  <c r="CW1539" i="1"/>
  <c r="CX1539" i="1"/>
  <c r="CY1539" i="1"/>
  <c r="CZ1539" i="1"/>
  <c r="DA1539" i="1"/>
  <c r="DB1539" i="1"/>
  <c r="DC1539" i="1"/>
  <c r="CT1540" i="1"/>
  <c r="CU1540" i="1"/>
  <c r="CV1540" i="1"/>
  <c r="CW1540" i="1"/>
  <c r="CX1540" i="1"/>
  <c r="CY1540" i="1"/>
  <c r="CZ1540" i="1"/>
  <c r="DA1540" i="1"/>
  <c r="DB1540" i="1"/>
  <c r="DC1540" i="1"/>
  <c r="CT1541" i="1"/>
  <c r="CU1541" i="1"/>
  <c r="CV1541" i="1"/>
  <c r="CW1541" i="1"/>
  <c r="CX1541" i="1"/>
  <c r="CY1541" i="1"/>
  <c r="CZ1541" i="1"/>
  <c r="DA1541" i="1"/>
  <c r="DB1541" i="1"/>
  <c r="DC1541" i="1"/>
  <c r="CT1542" i="1"/>
  <c r="CU1542" i="1"/>
  <c r="CV1542" i="1"/>
  <c r="CW1542" i="1"/>
  <c r="CX1542" i="1"/>
  <c r="CY1542" i="1"/>
  <c r="CZ1542" i="1"/>
  <c r="DA1542" i="1"/>
  <c r="DB1542" i="1"/>
  <c r="DC1542" i="1"/>
  <c r="CT1543" i="1"/>
  <c r="CU1543" i="1"/>
  <c r="CV1543" i="1"/>
  <c r="CW1543" i="1"/>
  <c r="CX1543" i="1"/>
  <c r="CY1543" i="1"/>
  <c r="CZ1543" i="1"/>
  <c r="DA1543" i="1"/>
  <c r="DB1543" i="1"/>
  <c r="DC1543" i="1"/>
  <c r="CT1544" i="1"/>
  <c r="CU1544" i="1"/>
  <c r="CV1544" i="1"/>
  <c r="CW1544" i="1"/>
  <c r="CX1544" i="1"/>
  <c r="CY1544" i="1"/>
  <c r="CZ1544" i="1"/>
  <c r="DA1544" i="1"/>
  <c r="DB1544" i="1"/>
  <c r="DC1544" i="1"/>
  <c r="CT1545" i="1"/>
  <c r="CU1545" i="1"/>
  <c r="CV1545" i="1"/>
  <c r="CW1545" i="1"/>
  <c r="CX1545" i="1"/>
  <c r="CY1545" i="1"/>
  <c r="CZ1545" i="1"/>
  <c r="DA1545" i="1"/>
  <c r="DB1545" i="1"/>
  <c r="DC1545" i="1"/>
  <c r="CT1546" i="1"/>
  <c r="CU1546" i="1"/>
  <c r="CV1546" i="1"/>
  <c r="CW1546" i="1"/>
  <c r="CX1546" i="1"/>
  <c r="CY1546" i="1"/>
  <c r="CZ1546" i="1"/>
  <c r="DA1546" i="1"/>
  <c r="DB1546" i="1"/>
  <c r="DC1546" i="1"/>
  <c r="CT1547" i="1"/>
  <c r="CU1547" i="1"/>
  <c r="CV1547" i="1"/>
  <c r="CW1547" i="1"/>
  <c r="CX1547" i="1"/>
  <c r="CY1547" i="1"/>
  <c r="CZ1547" i="1"/>
  <c r="DA1547" i="1"/>
  <c r="DB1547" i="1"/>
  <c r="DC1547" i="1"/>
  <c r="CT1548" i="1"/>
  <c r="CU1548" i="1"/>
  <c r="CV1548" i="1"/>
  <c r="CW1548" i="1"/>
  <c r="CX1548" i="1"/>
  <c r="CY1548" i="1"/>
  <c r="CZ1548" i="1"/>
  <c r="DA1548" i="1"/>
  <c r="DB1548" i="1"/>
  <c r="DC1548" i="1"/>
  <c r="CT1549" i="1"/>
  <c r="CU1549" i="1"/>
  <c r="CV1549" i="1"/>
  <c r="CW1549" i="1"/>
  <c r="CX1549" i="1"/>
  <c r="CY1549" i="1"/>
  <c r="CZ1549" i="1"/>
  <c r="DA1549" i="1"/>
  <c r="DB1549" i="1"/>
  <c r="DC1549" i="1"/>
  <c r="CT1550" i="1"/>
  <c r="CU1550" i="1"/>
  <c r="CV1550" i="1"/>
  <c r="CW1550" i="1"/>
  <c r="CX1550" i="1"/>
  <c r="CY1550" i="1"/>
  <c r="CZ1550" i="1"/>
  <c r="DA1550" i="1"/>
  <c r="DB1550" i="1"/>
  <c r="DC1550" i="1"/>
  <c r="CT1551" i="1"/>
  <c r="CU1551" i="1"/>
  <c r="CV1551" i="1"/>
  <c r="CW1551" i="1"/>
  <c r="CX1551" i="1"/>
  <c r="CY1551" i="1"/>
  <c r="CZ1551" i="1"/>
  <c r="DA1551" i="1"/>
  <c r="DB1551" i="1"/>
  <c r="DC1551" i="1"/>
  <c r="CT1552" i="1"/>
  <c r="CU1552" i="1"/>
  <c r="CV1552" i="1"/>
  <c r="CW1552" i="1"/>
  <c r="CX1552" i="1"/>
  <c r="CY1552" i="1"/>
  <c r="CZ1552" i="1"/>
  <c r="DA1552" i="1"/>
  <c r="DB1552" i="1"/>
  <c r="DC1552" i="1"/>
  <c r="CT1553" i="1"/>
  <c r="CU1553" i="1"/>
  <c r="CV1553" i="1"/>
  <c r="CW1553" i="1"/>
  <c r="CX1553" i="1"/>
  <c r="CY1553" i="1"/>
  <c r="CZ1553" i="1"/>
  <c r="DA1553" i="1"/>
  <c r="DB1553" i="1"/>
  <c r="DC1553" i="1"/>
  <c r="CT1554" i="1"/>
  <c r="CU1554" i="1"/>
  <c r="CV1554" i="1"/>
  <c r="CW1554" i="1"/>
  <c r="CX1554" i="1"/>
  <c r="CY1554" i="1"/>
  <c r="CZ1554" i="1"/>
  <c r="DA1554" i="1"/>
  <c r="DB1554" i="1"/>
  <c r="DC1554" i="1"/>
  <c r="CT1555" i="1"/>
  <c r="CU1555" i="1"/>
  <c r="CV1555" i="1"/>
  <c r="CW1555" i="1"/>
  <c r="CX1555" i="1"/>
  <c r="CY1555" i="1"/>
  <c r="CZ1555" i="1"/>
  <c r="DA1555" i="1"/>
  <c r="DB1555" i="1"/>
  <c r="DC1555" i="1"/>
  <c r="CT1556" i="1"/>
  <c r="CU1556" i="1"/>
  <c r="CV1556" i="1"/>
  <c r="CW1556" i="1"/>
  <c r="CX1556" i="1"/>
  <c r="CY1556" i="1"/>
  <c r="CZ1556" i="1"/>
  <c r="DA1556" i="1"/>
  <c r="DB1556" i="1"/>
  <c r="DC1556" i="1"/>
  <c r="CT1557" i="1"/>
  <c r="CU1557" i="1"/>
  <c r="CV1557" i="1"/>
  <c r="CW1557" i="1"/>
  <c r="CX1557" i="1"/>
  <c r="CY1557" i="1"/>
  <c r="CZ1557" i="1"/>
  <c r="DA1557" i="1"/>
  <c r="DB1557" i="1"/>
  <c r="DC1557" i="1"/>
  <c r="CT1558" i="1"/>
  <c r="CU1558" i="1"/>
  <c r="CV1558" i="1"/>
  <c r="CW1558" i="1"/>
  <c r="CX1558" i="1"/>
  <c r="CY1558" i="1"/>
  <c r="CZ1558" i="1"/>
  <c r="DA1558" i="1"/>
  <c r="DB1558" i="1"/>
  <c r="DC1558" i="1"/>
  <c r="CT1559" i="1"/>
  <c r="CU1559" i="1"/>
  <c r="CV1559" i="1"/>
  <c r="CW1559" i="1"/>
  <c r="CX1559" i="1"/>
  <c r="CY1559" i="1"/>
  <c r="CZ1559" i="1"/>
  <c r="DA1559" i="1"/>
  <c r="DB1559" i="1"/>
  <c r="DC1559" i="1"/>
  <c r="CT1560" i="1"/>
  <c r="CU1560" i="1"/>
  <c r="CV1560" i="1"/>
  <c r="CW1560" i="1"/>
  <c r="CX1560" i="1"/>
  <c r="CY1560" i="1"/>
  <c r="CZ1560" i="1"/>
  <c r="DA1560" i="1"/>
  <c r="DB1560" i="1"/>
  <c r="DC1560" i="1"/>
  <c r="CT1561" i="1"/>
  <c r="CU1561" i="1"/>
  <c r="CV1561" i="1"/>
  <c r="CW1561" i="1"/>
  <c r="CX1561" i="1"/>
  <c r="CY1561" i="1"/>
  <c r="CZ1561" i="1"/>
  <c r="DA1561" i="1"/>
  <c r="DB1561" i="1"/>
  <c r="DC1561" i="1"/>
  <c r="CT1562" i="1"/>
  <c r="CU1562" i="1"/>
  <c r="CV1562" i="1"/>
  <c r="CW1562" i="1"/>
  <c r="CX1562" i="1"/>
  <c r="CY1562" i="1"/>
  <c r="CZ1562" i="1"/>
  <c r="DA1562" i="1"/>
  <c r="DB1562" i="1"/>
  <c r="DC1562" i="1"/>
  <c r="CT1563" i="1"/>
  <c r="CU1563" i="1"/>
  <c r="CV1563" i="1"/>
  <c r="CW1563" i="1"/>
  <c r="CX1563" i="1"/>
  <c r="CY1563" i="1"/>
  <c r="CZ1563" i="1"/>
  <c r="DA1563" i="1"/>
  <c r="DB1563" i="1"/>
  <c r="DC1563" i="1"/>
  <c r="CT1564" i="1"/>
  <c r="CU1564" i="1"/>
  <c r="CV1564" i="1"/>
  <c r="CW1564" i="1"/>
  <c r="CX1564" i="1"/>
  <c r="CY1564" i="1"/>
  <c r="CZ1564" i="1"/>
  <c r="DA1564" i="1"/>
  <c r="DB1564" i="1"/>
  <c r="DC1564" i="1"/>
  <c r="CT1565" i="1"/>
  <c r="CU1565" i="1"/>
  <c r="CV1565" i="1"/>
  <c r="CW1565" i="1"/>
  <c r="CX1565" i="1"/>
  <c r="CY1565" i="1"/>
  <c r="CZ1565" i="1"/>
  <c r="DA1565" i="1"/>
  <c r="DB1565" i="1"/>
  <c r="DC1565" i="1"/>
  <c r="CT1566" i="1"/>
  <c r="CU1566" i="1"/>
  <c r="CV1566" i="1"/>
  <c r="CW1566" i="1"/>
  <c r="CX1566" i="1"/>
  <c r="CY1566" i="1"/>
  <c r="CZ1566" i="1"/>
  <c r="DA1566" i="1"/>
  <c r="DB1566" i="1"/>
  <c r="DC1566" i="1"/>
  <c r="CT1567" i="1"/>
  <c r="CU1567" i="1"/>
  <c r="CV1567" i="1"/>
  <c r="CW1567" i="1"/>
  <c r="CX1567" i="1"/>
  <c r="CY1567" i="1"/>
  <c r="CZ1567" i="1"/>
  <c r="DA1567" i="1"/>
  <c r="DB1567" i="1"/>
  <c r="DC1567" i="1"/>
  <c r="CT1568" i="1"/>
  <c r="CU1568" i="1"/>
  <c r="CV1568" i="1"/>
  <c r="CW1568" i="1"/>
  <c r="CX1568" i="1"/>
  <c r="CY1568" i="1"/>
  <c r="CZ1568" i="1"/>
  <c r="DA1568" i="1"/>
  <c r="DB1568" i="1"/>
  <c r="DC1568" i="1"/>
  <c r="CT1569" i="1"/>
  <c r="CU1569" i="1"/>
  <c r="CV1569" i="1"/>
  <c r="CW1569" i="1"/>
  <c r="CX1569" i="1"/>
  <c r="CY1569" i="1"/>
  <c r="CZ1569" i="1"/>
  <c r="DA1569" i="1"/>
  <c r="DB1569" i="1"/>
  <c r="DC1569" i="1"/>
  <c r="CT1570" i="1"/>
  <c r="CU1570" i="1"/>
  <c r="CV1570" i="1"/>
  <c r="CW1570" i="1"/>
  <c r="CX1570" i="1"/>
  <c r="CY1570" i="1"/>
  <c r="CZ1570" i="1"/>
  <c r="DA1570" i="1"/>
  <c r="DB1570" i="1"/>
  <c r="DC1570" i="1"/>
  <c r="CT1571" i="1"/>
  <c r="CU1571" i="1"/>
  <c r="CV1571" i="1"/>
  <c r="CW1571" i="1"/>
  <c r="CX1571" i="1"/>
  <c r="CY1571" i="1"/>
  <c r="CZ1571" i="1"/>
  <c r="DA1571" i="1"/>
  <c r="DB1571" i="1"/>
  <c r="DC1571" i="1"/>
  <c r="CT1572" i="1"/>
  <c r="CU1572" i="1"/>
  <c r="CV1572" i="1"/>
  <c r="CW1572" i="1"/>
  <c r="CX1572" i="1"/>
  <c r="CY1572" i="1"/>
  <c r="CZ1572" i="1"/>
  <c r="DA1572" i="1"/>
  <c r="DB1572" i="1"/>
  <c r="DC1572" i="1"/>
  <c r="CT1573" i="1"/>
  <c r="CU1573" i="1"/>
  <c r="CV1573" i="1"/>
  <c r="CW1573" i="1"/>
  <c r="CX1573" i="1"/>
  <c r="CY1573" i="1"/>
  <c r="CZ1573" i="1"/>
  <c r="DA1573" i="1"/>
  <c r="DB1573" i="1"/>
  <c r="DC1573" i="1"/>
  <c r="CT1574" i="1"/>
  <c r="CU1574" i="1"/>
  <c r="CV1574" i="1"/>
  <c r="CW1574" i="1"/>
  <c r="CX1574" i="1"/>
  <c r="CY1574" i="1"/>
  <c r="CZ1574" i="1"/>
  <c r="DA1574" i="1"/>
  <c r="DB1574" i="1"/>
  <c r="DC1574" i="1"/>
  <c r="CT1575" i="1"/>
  <c r="CU1575" i="1"/>
  <c r="CV1575" i="1"/>
  <c r="CW1575" i="1"/>
  <c r="CX1575" i="1"/>
  <c r="CY1575" i="1"/>
  <c r="CZ1575" i="1"/>
  <c r="DA1575" i="1"/>
  <c r="DB1575" i="1"/>
  <c r="DC1575" i="1"/>
  <c r="CT1576" i="1"/>
  <c r="CU1576" i="1"/>
  <c r="CV1576" i="1"/>
  <c r="CW1576" i="1"/>
  <c r="CX1576" i="1"/>
  <c r="CY1576" i="1"/>
  <c r="CZ1576" i="1"/>
  <c r="DA1576" i="1"/>
  <c r="DB1576" i="1"/>
  <c r="DC1576" i="1"/>
  <c r="CT1577" i="1"/>
  <c r="CU1577" i="1"/>
  <c r="CV1577" i="1"/>
  <c r="CW1577" i="1"/>
  <c r="CX1577" i="1"/>
  <c r="CY1577" i="1"/>
  <c r="CZ1577" i="1"/>
  <c r="DA1577" i="1"/>
  <c r="DB1577" i="1"/>
  <c r="DC1577" i="1"/>
  <c r="CT1578" i="1"/>
  <c r="CU1578" i="1"/>
  <c r="CV1578" i="1"/>
  <c r="CW1578" i="1"/>
  <c r="CX1578" i="1"/>
  <c r="CY1578" i="1"/>
  <c r="CZ1578" i="1"/>
  <c r="DA1578" i="1"/>
  <c r="DB1578" i="1"/>
  <c r="DC1578" i="1"/>
  <c r="CT1579" i="1"/>
  <c r="CU1579" i="1"/>
  <c r="CV1579" i="1"/>
  <c r="CW1579" i="1"/>
  <c r="CX1579" i="1"/>
  <c r="CY1579" i="1"/>
  <c r="CZ1579" i="1"/>
  <c r="DA1579" i="1"/>
  <c r="DB1579" i="1"/>
  <c r="DC1579" i="1"/>
  <c r="CT1580" i="1"/>
  <c r="CU1580" i="1"/>
  <c r="CV1580" i="1"/>
  <c r="CW1580" i="1"/>
  <c r="CX1580" i="1"/>
  <c r="CY1580" i="1"/>
  <c r="CZ1580" i="1"/>
  <c r="DA1580" i="1"/>
  <c r="DB1580" i="1"/>
  <c r="DC1580" i="1"/>
  <c r="CT1581" i="1"/>
  <c r="CU1581" i="1"/>
  <c r="CV1581" i="1"/>
  <c r="CW1581" i="1"/>
  <c r="CX1581" i="1"/>
  <c r="CY1581" i="1"/>
  <c r="CZ1581" i="1"/>
  <c r="DA1581" i="1"/>
  <c r="DB1581" i="1"/>
  <c r="DC1581" i="1"/>
  <c r="CT1582" i="1"/>
  <c r="CU1582" i="1"/>
  <c r="CV1582" i="1"/>
  <c r="CW1582" i="1"/>
  <c r="CX1582" i="1"/>
  <c r="CY1582" i="1"/>
  <c r="CZ1582" i="1"/>
  <c r="DA1582" i="1"/>
  <c r="DB1582" i="1"/>
  <c r="DC1582" i="1"/>
  <c r="CT1583" i="1"/>
  <c r="CU1583" i="1"/>
  <c r="CV1583" i="1"/>
  <c r="CW1583" i="1"/>
  <c r="CX1583" i="1"/>
  <c r="CY1583" i="1"/>
  <c r="CZ1583" i="1"/>
  <c r="DA1583" i="1"/>
  <c r="DB1583" i="1"/>
  <c r="DC1583" i="1"/>
  <c r="CT1584" i="1"/>
  <c r="CU1584" i="1"/>
  <c r="CV1584" i="1"/>
  <c r="CW1584" i="1"/>
  <c r="CX1584" i="1"/>
  <c r="CY1584" i="1"/>
  <c r="CZ1584" i="1"/>
  <c r="DA1584" i="1"/>
  <c r="DB1584" i="1"/>
  <c r="DC1584" i="1"/>
  <c r="CT1585" i="1"/>
  <c r="CU1585" i="1"/>
  <c r="CV1585" i="1"/>
  <c r="CW1585" i="1"/>
  <c r="CX1585" i="1"/>
  <c r="CY1585" i="1"/>
  <c r="CZ1585" i="1"/>
  <c r="DA1585" i="1"/>
  <c r="DB1585" i="1"/>
  <c r="DC1585" i="1"/>
  <c r="CT1586" i="1"/>
  <c r="CU1586" i="1"/>
  <c r="CV1586" i="1"/>
  <c r="CW1586" i="1"/>
  <c r="CX1586" i="1"/>
  <c r="CY1586" i="1"/>
  <c r="CZ1586" i="1"/>
  <c r="DA1586" i="1"/>
  <c r="DB1586" i="1"/>
  <c r="DC1586" i="1"/>
  <c r="CT1587" i="1"/>
  <c r="CU1587" i="1"/>
  <c r="CV1587" i="1"/>
  <c r="CW1587" i="1"/>
  <c r="CX1587" i="1"/>
  <c r="CY1587" i="1"/>
  <c r="CZ1587" i="1"/>
  <c r="DA1587" i="1"/>
  <c r="DB1587" i="1"/>
  <c r="DC1587" i="1"/>
  <c r="CT1588" i="1"/>
  <c r="CU1588" i="1"/>
  <c r="CV1588" i="1"/>
  <c r="CW1588" i="1"/>
  <c r="CX1588" i="1"/>
  <c r="CY1588" i="1"/>
  <c r="CZ1588" i="1"/>
  <c r="DA1588" i="1"/>
  <c r="DB1588" i="1"/>
  <c r="DC1588" i="1"/>
  <c r="CT1589" i="1"/>
  <c r="CU1589" i="1"/>
  <c r="CV1589" i="1"/>
  <c r="CW1589" i="1"/>
  <c r="CX1589" i="1"/>
  <c r="CY1589" i="1"/>
  <c r="CZ1589" i="1"/>
  <c r="DA1589" i="1"/>
  <c r="DB1589" i="1"/>
  <c r="DC1589" i="1"/>
  <c r="CT1590" i="1"/>
  <c r="CU1590" i="1"/>
  <c r="CV1590" i="1"/>
  <c r="CW1590" i="1"/>
  <c r="CX1590" i="1"/>
  <c r="CY1590" i="1"/>
  <c r="CZ1590" i="1"/>
  <c r="DA1590" i="1"/>
  <c r="DB1590" i="1"/>
  <c r="DC1590" i="1"/>
  <c r="CT1591" i="1"/>
  <c r="CU1591" i="1"/>
  <c r="CV1591" i="1"/>
  <c r="CW1591" i="1"/>
  <c r="CX1591" i="1"/>
  <c r="CY1591" i="1"/>
  <c r="CZ1591" i="1"/>
  <c r="DA1591" i="1"/>
  <c r="DB1591" i="1"/>
  <c r="DC1591" i="1"/>
  <c r="CT1592" i="1"/>
  <c r="CU1592" i="1"/>
  <c r="CV1592" i="1"/>
  <c r="CW1592" i="1"/>
  <c r="CX1592" i="1"/>
  <c r="CY1592" i="1"/>
  <c r="CZ1592" i="1"/>
  <c r="DA1592" i="1"/>
  <c r="DB1592" i="1"/>
  <c r="DC1592" i="1"/>
  <c r="CT1593" i="1"/>
  <c r="CU1593" i="1"/>
  <c r="CV1593" i="1"/>
  <c r="CW1593" i="1"/>
  <c r="CX1593" i="1"/>
  <c r="CY1593" i="1"/>
  <c r="CZ1593" i="1"/>
  <c r="DA1593" i="1"/>
  <c r="DB1593" i="1"/>
  <c r="DC1593" i="1"/>
  <c r="CT1594" i="1"/>
  <c r="CU1594" i="1"/>
  <c r="CV1594" i="1"/>
  <c r="CW1594" i="1"/>
  <c r="CX1594" i="1"/>
  <c r="CY1594" i="1"/>
  <c r="CZ1594" i="1"/>
  <c r="DA1594" i="1"/>
  <c r="DB1594" i="1"/>
  <c r="DC1594" i="1"/>
  <c r="CT1595" i="1"/>
  <c r="CU1595" i="1"/>
  <c r="CV1595" i="1"/>
  <c r="CW1595" i="1"/>
  <c r="CX1595" i="1"/>
  <c r="CY1595" i="1"/>
  <c r="CZ1595" i="1"/>
  <c r="DA1595" i="1"/>
  <c r="DB1595" i="1"/>
  <c r="DC1595" i="1"/>
  <c r="CT1596" i="1"/>
  <c r="CU1596" i="1"/>
  <c r="CV1596" i="1"/>
  <c r="CW1596" i="1"/>
  <c r="CX1596" i="1"/>
  <c r="CY1596" i="1"/>
  <c r="CZ1596" i="1"/>
  <c r="DA1596" i="1"/>
  <c r="DB1596" i="1"/>
  <c r="DC1596" i="1"/>
  <c r="CT1597" i="1"/>
  <c r="CU1597" i="1"/>
  <c r="CV1597" i="1"/>
  <c r="CW1597" i="1"/>
  <c r="CX1597" i="1"/>
  <c r="CY1597" i="1"/>
  <c r="CZ1597" i="1"/>
  <c r="DA1597" i="1"/>
  <c r="DB1597" i="1"/>
  <c r="DC1597" i="1"/>
  <c r="CT1598" i="1"/>
  <c r="CU1598" i="1"/>
  <c r="CV1598" i="1"/>
  <c r="CW1598" i="1"/>
  <c r="CX1598" i="1"/>
  <c r="CY1598" i="1"/>
  <c r="CZ1598" i="1"/>
  <c r="DA1598" i="1"/>
  <c r="DB1598" i="1"/>
  <c r="DC1598" i="1"/>
  <c r="CT1599" i="1"/>
  <c r="CU1599" i="1"/>
  <c r="CV1599" i="1"/>
  <c r="CW1599" i="1"/>
  <c r="CX1599" i="1"/>
  <c r="CY1599" i="1"/>
  <c r="CZ1599" i="1"/>
  <c r="DA1599" i="1"/>
  <c r="DB1599" i="1"/>
  <c r="DC1599" i="1"/>
  <c r="CT1600" i="1"/>
  <c r="CU1600" i="1"/>
  <c r="CV1600" i="1"/>
  <c r="CW1600" i="1"/>
  <c r="CX1600" i="1"/>
  <c r="CY1600" i="1"/>
  <c r="CZ1600" i="1"/>
  <c r="DA1600" i="1"/>
  <c r="DB1600" i="1"/>
  <c r="DC1600" i="1"/>
  <c r="CT1601" i="1"/>
  <c r="CU1601" i="1"/>
  <c r="CV1601" i="1"/>
  <c r="CW1601" i="1"/>
  <c r="CX1601" i="1"/>
  <c r="CY1601" i="1"/>
  <c r="CZ1601" i="1"/>
  <c r="DA1601" i="1"/>
  <c r="DB1601" i="1"/>
  <c r="DC1601" i="1"/>
  <c r="CT1602" i="1"/>
  <c r="CU1602" i="1"/>
  <c r="CV1602" i="1"/>
  <c r="CW1602" i="1"/>
  <c r="CX1602" i="1"/>
  <c r="CY1602" i="1"/>
  <c r="CZ1602" i="1"/>
  <c r="DA1602" i="1"/>
  <c r="DB1602" i="1"/>
  <c r="DC1602" i="1"/>
  <c r="CT1603" i="1"/>
  <c r="CU1603" i="1"/>
  <c r="CV1603" i="1"/>
  <c r="CW1603" i="1"/>
  <c r="CX1603" i="1"/>
  <c r="CY1603" i="1"/>
  <c r="CZ1603" i="1"/>
  <c r="DA1603" i="1"/>
  <c r="DB1603" i="1"/>
  <c r="DC1603" i="1"/>
  <c r="CT1604" i="1"/>
  <c r="CU1604" i="1"/>
  <c r="CV1604" i="1"/>
  <c r="CW1604" i="1"/>
  <c r="CX1604" i="1"/>
  <c r="CY1604" i="1"/>
  <c r="CZ1604" i="1"/>
  <c r="DA1604" i="1"/>
  <c r="DB1604" i="1"/>
  <c r="DC1604" i="1"/>
  <c r="CT1605" i="1"/>
  <c r="CU1605" i="1"/>
  <c r="CV1605" i="1"/>
  <c r="CW1605" i="1"/>
  <c r="CX1605" i="1"/>
  <c r="CY1605" i="1"/>
  <c r="CZ1605" i="1"/>
  <c r="DA1605" i="1"/>
  <c r="DB1605" i="1"/>
  <c r="DC1605" i="1"/>
  <c r="CT1606" i="1"/>
  <c r="CU1606" i="1"/>
  <c r="CV1606" i="1"/>
  <c r="CW1606" i="1"/>
  <c r="CX1606" i="1"/>
  <c r="CY1606" i="1"/>
  <c r="CZ1606" i="1"/>
  <c r="DA1606" i="1"/>
  <c r="DB1606" i="1"/>
  <c r="DC1606" i="1"/>
  <c r="CT1607" i="1"/>
  <c r="CU1607" i="1"/>
  <c r="CV1607" i="1"/>
  <c r="CW1607" i="1"/>
  <c r="CX1607" i="1"/>
  <c r="CY1607" i="1"/>
  <c r="CZ1607" i="1"/>
  <c r="DA1607" i="1"/>
  <c r="DB1607" i="1"/>
  <c r="DC1607" i="1"/>
  <c r="CT1608" i="1"/>
  <c r="CU1608" i="1"/>
  <c r="CV1608" i="1"/>
  <c r="CW1608" i="1"/>
  <c r="CX1608" i="1"/>
  <c r="CY1608" i="1"/>
  <c r="CZ1608" i="1"/>
  <c r="DA1608" i="1"/>
  <c r="DB1608" i="1"/>
  <c r="DC1608" i="1"/>
  <c r="CT1609" i="1"/>
  <c r="CU1609" i="1"/>
  <c r="CV1609" i="1"/>
  <c r="CW1609" i="1"/>
  <c r="CX1609" i="1"/>
  <c r="CY1609" i="1"/>
  <c r="CZ1609" i="1"/>
  <c r="DA1609" i="1"/>
  <c r="DB1609" i="1"/>
  <c r="DC1609" i="1"/>
  <c r="CT1610" i="1"/>
  <c r="CU1610" i="1"/>
  <c r="CV1610" i="1"/>
  <c r="CW1610" i="1"/>
  <c r="CX1610" i="1"/>
  <c r="CY1610" i="1"/>
  <c r="CZ1610" i="1"/>
  <c r="DA1610" i="1"/>
  <c r="DB1610" i="1"/>
  <c r="DC1610" i="1"/>
  <c r="CT1611" i="1"/>
  <c r="CU1611" i="1"/>
  <c r="CV1611" i="1"/>
  <c r="CW1611" i="1"/>
  <c r="CX1611" i="1"/>
  <c r="CY1611" i="1"/>
  <c r="CZ1611" i="1"/>
  <c r="DA1611" i="1"/>
  <c r="DB1611" i="1"/>
  <c r="DC1611" i="1"/>
  <c r="CT1612" i="1"/>
  <c r="CU1612" i="1"/>
  <c r="CV1612" i="1"/>
  <c r="CW1612" i="1"/>
  <c r="CX1612" i="1"/>
  <c r="CY1612" i="1"/>
  <c r="CZ1612" i="1"/>
  <c r="DA1612" i="1"/>
  <c r="DB1612" i="1"/>
  <c r="DC1612" i="1"/>
  <c r="CT1613" i="1"/>
  <c r="CU1613" i="1"/>
  <c r="CV1613" i="1"/>
  <c r="CW1613" i="1"/>
  <c r="CX1613" i="1"/>
  <c r="CY1613" i="1"/>
  <c r="CZ1613" i="1"/>
  <c r="DA1613" i="1"/>
  <c r="DB1613" i="1"/>
  <c r="DC1613" i="1"/>
  <c r="CT1614" i="1"/>
  <c r="CU1614" i="1"/>
  <c r="CV1614" i="1"/>
  <c r="CW1614" i="1"/>
  <c r="CX1614" i="1"/>
  <c r="CY1614" i="1"/>
  <c r="CZ1614" i="1"/>
  <c r="DA1614" i="1"/>
  <c r="DB1614" i="1"/>
  <c r="DC1614" i="1"/>
  <c r="CT1615" i="1"/>
  <c r="CU1615" i="1"/>
  <c r="CV1615" i="1"/>
  <c r="CW1615" i="1"/>
  <c r="CX1615" i="1"/>
  <c r="CY1615" i="1"/>
  <c r="CZ1615" i="1"/>
  <c r="DA1615" i="1"/>
  <c r="DB1615" i="1"/>
  <c r="DC1615" i="1"/>
  <c r="CT1616" i="1"/>
  <c r="CU1616" i="1"/>
  <c r="CV1616" i="1"/>
  <c r="CW1616" i="1"/>
  <c r="CX1616" i="1"/>
  <c r="CY1616" i="1"/>
  <c r="CZ1616" i="1"/>
  <c r="DA1616" i="1"/>
  <c r="DB1616" i="1"/>
  <c r="DC1616" i="1"/>
  <c r="CT1617" i="1"/>
  <c r="CU1617" i="1"/>
  <c r="CV1617" i="1"/>
  <c r="CW1617" i="1"/>
  <c r="CX1617" i="1"/>
  <c r="CY1617" i="1"/>
  <c r="CZ1617" i="1"/>
  <c r="DA1617" i="1"/>
  <c r="DB1617" i="1"/>
  <c r="DC1617" i="1"/>
  <c r="CT1618" i="1"/>
  <c r="CU1618" i="1"/>
  <c r="CV1618" i="1"/>
  <c r="CW1618" i="1"/>
  <c r="CX1618" i="1"/>
  <c r="CY1618" i="1"/>
  <c r="CZ1618" i="1"/>
  <c r="DA1618" i="1"/>
  <c r="DB1618" i="1"/>
  <c r="DC1618" i="1"/>
  <c r="CT1619" i="1"/>
  <c r="CU1619" i="1"/>
  <c r="CV1619" i="1"/>
  <c r="CW1619" i="1"/>
  <c r="CX1619" i="1"/>
  <c r="CY1619" i="1"/>
  <c r="CZ1619" i="1"/>
  <c r="DA1619" i="1"/>
  <c r="DB1619" i="1"/>
  <c r="DC1619" i="1"/>
  <c r="CT1620" i="1"/>
  <c r="CU1620" i="1"/>
  <c r="CV1620" i="1"/>
  <c r="CW1620" i="1"/>
  <c r="CX1620" i="1"/>
  <c r="CY1620" i="1"/>
  <c r="CZ1620" i="1"/>
  <c r="DA1620" i="1"/>
  <c r="DB1620" i="1"/>
  <c r="DC1620" i="1"/>
  <c r="CT1621" i="1"/>
  <c r="CU1621" i="1"/>
  <c r="CV1621" i="1"/>
  <c r="CW1621" i="1"/>
  <c r="CX1621" i="1"/>
  <c r="CY1621" i="1"/>
  <c r="CZ1621" i="1"/>
  <c r="DA1621" i="1"/>
  <c r="DB1621" i="1"/>
  <c r="DC1621" i="1"/>
  <c r="CT1622" i="1"/>
  <c r="CU1622" i="1"/>
  <c r="CV1622" i="1"/>
  <c r="CW1622" i="1"/>
  <c r="CX1622" i="1"/>
  <c r="CY1622" i="1"/>
  <c r="CZ1622" i="1"/>
  <c r="DA1622" i="1"/>
  <c r="DB1622" i="1"/>
  <c r="DC1622" i="1"/>
  <c r="CT1623" i="1"/>
  <c r="CU1623" i="1"/>
  <c r="CV1623" i="1"/>
  <c r="CW1623" i="1"/>
  <c r="CX1623" i="1"/>
  <c r="CY1623" i="1"/>
  <c r="CZ1623" i="1"/>
  <c r="DA1623" i="1"/>
  <c r="DB1623" i="1"/>
  <c r="DC1623" i="1"/>
  <c r="CT1624" i="1"/>
  <c r="CU1624" i="1"/>
  <c r="CV1624" i="1"/>
  <c r="CW1624" i="1"/>
  <c r="CX1624" i="1"/>
  <c r="CY1624" i="1"/>
  <c r="CZ1624" i="1"/>
  <c r="DA1624" i="1"/>
  <c r="DB1624" i="1"/>
  <c r="DC1624" i="1"/>
  <c r="CT1625" i="1"/>
  <c r="CU1625" i="1"/>
  <c r="CV1625" i="1"/>
  <c r="CW1625" i="1"/>
  <c r="CX1625" i="1"/>
  <c r="CY1625" i="1"/>
  <c r="CZ1625" i="1"/>
  <c r="DA1625" i="1"/>
  <c r="DB1625" i="1"/>
  <c r="DC1625" i="1"/>
  <c r="CT1626" i="1"/>
  <c r="CU1626" i="1"/>
  <c r="CV1626" i="1"/>
  <c r="CW1626" i="1"/>
  <c r="CX1626" i="1"/>
  <c r="CY1626" i="1"/>
  <c r="CZ1626" i="1"/>
  <c r="DA1626" i="1"/>
  <c r="DB1626" i="1"/>
  <c r="DC1626" i="1"/>
  <c r="CT1627" i="1"/>
  <c r="CU1627" i="1"/>
  <c r="CV1627" i="1"/>
  <c r="CW1627" i="1"/>
  <c r="CX1627" i="1"/>
  <c r="CY1627" i="1"/>
  <c r="CZ1627" i="1"/>
  <c r="DA1627" i="1"/>
  <c r="DB1627" i="1"/>
  <c r="DC1627" i="1"/>
  <c r="CT1628" i="1"/>
  <c r="CU1628" i="1"/>
  <c r="CV1628" i="1"/>
  <c r="CW1628" i="1"/>
  <c r="CX1628" i="1"/>
  <c r="CY1628" i="1"/>
  <c r="CZ1628" i="1"/>
  <c r="DA1628" i="1"/>
  <c r="DB1628" i="1"/>
  <c r="DC1628" i="1"/>
  <c r="CT1629" i="1"/>
  <c r="CU1629" i="1"/>
  <c r="CV1629" i="1"/>
  <c r="CW1629" i="1"/>
  <c r="CX1629" i="1"/>
  <c r="CY1629" i="1"/>
  <c r="CZ1629" i="1"/>
  <c r="DA1629" i="1"/>
  <c r="DB1629" i="1"/>
  <c r="DC1629" i="1"/>
  <c r="CT1630" i="1"/>
  <c r="CU1630" i="1"/>
  <c r="CV1630" i="1"/>
  <c r="CW1630" i="1"/>
  <c r="CX1630" i="1"/>
  <c r="CY1630" i="1"/>
  <c r="CZ1630" i="1"/>
  <c r="DA1630" i="1"/>
  <c r="DB1630" i="1"/>
  <c r="DC1630" i="1"/>
  <c r="CT1631" i="1"/>
  <c r="CU1631" i="1"/>
  <c r="CV1631" i="1"/>
  <c r="CW1631" i="1"/>
  <c r="CX1631" i="1"/>
  <c r="CY1631" i="1"/>
  <c r="CZ1631" i="1"/>
  <c r="DA1631" i="1"/>
  <c r="DB1631" i="1"/>
  <c r="DC1631" i="1"/>
  <c r="CT1632" i="1"/>
  <c r="CU1632" i="1"/>
  <c r="CV1632" i="1"/>
  <c r="CW1632" i="1"/>
  <c r="CX1632" i="1"/>
  <c r="CY1632" i="1"/>
  <c r="CZ1632" i="1"/>
  <c r="DA1632" i="1"/>
  <c r="DB1632" i="1"/>
  <c r="DC1632" i="1"/>
  <c r="CT1633" i="1"/>
  <c r="CU1633" i="1"/>
  <c r="CV1633" i="1"/>
  <c r="CW1633" i="1"/>
  <c r="CX1633" i="1"/>
  <c r="CY1633" i="1"/>
  <c r="CZ1633" i="1"/>
  <c r="DA1633" i="1"/>
  <c r="DB1633" i="1"/>
  <c r="DC1633" i="1"/>
  <c r="CT1634" i="1"/>
  <c r="CU1634" i="1"/>
  <c r="CV1634" i="1"/>
  <c r="CW1634" i="1"/>
  <c r="CX1634" i="1"/>
  <c r="CY1634" i="1"/>
  <c r="CZ1634" i="1"/>
  <c r="DA1634" i="1"/>
  <c r="DB1634" i="1"/>
  <c r="DC1634" i="1"/>
  <c r="CT1635" i="1"/>
  <c r="CU1635" i="1"/>
  <c r="CV1635" i="1"/>
  <c r="CW1635" i="1"/>
  <c r="CX1635" i="1"/>
  <c r="CY1635" i="1"/>
  <c r="CZ1635" i="1"/>
  <c r="DA1635" i="1"/>
  <c r="DB1635" i="1"/>
  <c r="DC1635" i="1"/>
  <c r="CT1636" i="1"/>
  <c r="CU1636" i="1"/>
  <c r="CV1636" i="1"/>
  <c r="CW1636" i="1"/>
  <c r="CX1636" i="1"/>
  <c r="CY1636" i="1"/>
  <c r="CZ1636" i="1"/>
  <c r="DA1636" i="1"/>
  <c r="DB1636" i="1"/>
  <c r="DC1636" i="1"/>
  <c r="CT1637" i="1"/>
  <c r="CU1637" i="1"/>
  <c r="CV1637" i="1"/>
  <c r="CW1637" i="1"/>
  <c r="CX1637" i="1"/>
  <c r="CY1637" i="1"/>
  <c r="CZ1637" i="1"/>
  <c r="DA1637" i="1"/>
  <c r="DB1637" i="1"/>
  <c r="DC1637" i="1"/>
  <c r="CT1638" i="1"/>
  <c r="CU1638" i="1"/>
  <c r="CV1638" i="1"/>
  <c r="CW1638" i="1"/>
  <c r="CX1638" i="1"/>
  <c r="CY1638" i="1"/>
  <c r="CZ1638" i="1"/>
  <c r="DA1638" i="1"/>
  <c r="DB1638" i="1"/>
  <c r="DC1638" i="1"/>
  <c r="CT1639" i="1"/>
  <c r="CU1639" i="1"/>
  <c r="CV1639" i="1"/>
  <c r="CW1639" i="1"/>
  <c r="CX1639" i="1"/>
  <c r="CY1639" i="1"/>
  <c r="CZ1639" i="1"/>
  <c r="DA1639" i="1"/>
  <c r="DB1639" i="1"/>
  <c r="DC1639" i="1"/>
  <c r="CT1640" i="1"/>
  <c r="CU1640" i="1"/>
  <c r="CV1640" i="1"/>
  <c r="CW1640" i="1"/>
  <c r="CX1640" i="1"/>
  <c r="CY1640" i="1"/>
  <c r="CZ1640" i="1"/>
  <c r="DA1640" i="1"/>
  <c r="DB1640" i="1"/>
  <c r="DC1640" i="1"/>
  <c r="CT1641" i="1"/>
  <c r="CU1641" i="1"/>
  <c r="CV1641" i="1"/>
  <c r="CW1641" i="1"/>
  <c r="CX1641" i="1"/>
  <c r="CY1641" i="1"/>
  <c r="CZ1641" i="1"/>
  <c r="DA1641" i="1"/>
  <c r="DB1641" i="1"/>
  <c r="DC1641" i="1"/>
  <c r="CT1642" i="1"/>
  <c r="CU1642" i="1"/>
  <c r="CV1642" i="1"/>
  <c r="CW1642" i="1"/>
  <c r="CX1642" i="1"/>
  <c r="CY1642" i="1"/>
  <c r="CZ1642" i="1"/>
  <c r="DA1642" i="1"/>
  <c r="DB1642" i="1"/>
  <c r="DC1642" i="1"/>
  <c r="CT1643" i="1"/>
  <c r="CU1643" i="1"/>
  <c r="CV1643" i="1"/>
  <c r="CW1643" i="1"/>
  <c r="CX1643" i="1"/>
  <c r="CY1643" i="1"/>
  <c r="CZ1643" i="1"/>
  <c r="DA1643" i="1"/>
  <c r="DB1643" i="1"/>
  <c r="DC1643" i="1"/>
  <c r="CT1644" i="1"/>
  <c r="CU1644" i="1"/>
  <c r="CV1644" i="1"/>
  <c r="CW1644" i="1"/>
  <c r="CX1644" i="1"/>
  <c r="CY1644" i="1"/>
  <c r="CZ1644" i="1"/>
  <c r="DA1644" i="1"/>
  <c r="DB1644" i="1"/>
  <c r="DC1644" i="1"/>
  <c r="CT1645" i="1"/>
  <c r="CU1645" i="1"/>
  <c r="CV1645" i="1"/>
  <c r="CW1645" i="1"/>
  <c r="CX1645" i="1"/>
  <c r="CY1645" i="1"/>
  <c r="CZ1645" i="1"/>
  <c r="DA1645" i="1"/>
  <c r="DB1645" i="1"/>
  <c r="DC1645" i="1"/>
  <c r="CT1646" i="1"/>
  <c r="CU1646" i="1"/>
  <c r="CV1646" i="1"/>
  <c r="CW1646" i="1"/>
  <c r="CX1646" i="1"/>
  <c r="CY1646" i="1"/>
  <c r="CZ1646" i="1"/>
  <c r="DA1646" i="1"/>
  <c r="DB1646" i="1"/>
  <c r="DC1646" i="1"/>
  <c r="CT1647" i="1"/>
  <c r="CU1647" i="1"/>
  <c r="CV1647" i="1"/>
  <c r="CW1647" i="1"/>
  <c r="CX1647" i="1"/>
  <c r="CY1647" i="1"/>
  <c r="CZ1647" i="1"/>
  <c r="DA1647" i="1"/>
  <c r="DB1647" i="1"/>
  <c r="DC1647" i="1"/>
  <c r="CT1648" i="1"/>
  <c r="CU1648" i="1"/>
  <c r="CV1648" i="1"/>
  <c r="CW1648" i="1"/>
  <c r="CX1648" i="1"/>
  <c r="CY1648" i="1"/>
  <c r="CZ1648" i="1"/>
  <c r="DA1648" i="1"/>
  <c r="DB1648" i="1"/>
  <c r="DC1648" i="1"/>
  <c r="CT1649" i="1"/>
  <c r="CU1649" i="1"/>
  <c r="CV1649" i="1"/>
  <c r="CW1649" i="1"/>
  <c r="CX1649" i="1"/>
  <c r="CY1649" i="1"/>
  <c r="CZ1649" i="1"/>
  <c r="DA1649" i="1"/>
  <c r="DB1649" i="1"/>
  <c r="DC1649" i="1"/>
  <c r="CT1650" i="1"/>
  <c r="CU1650" i="1"/>
  <c r="CV1650" i="1"/>
  <c r="CW1650" i="1"/>
  <c r="CX1650" i="1"/>
  <c r="CY1650" i="1"/>
  <c r="CZ1650" i="1"/>
  <c r="DA1650" i="1"/>
  <c r="DB1650" i="1"/>
  <c r="DC1650" i="1"/>
  <c r="CT1651" i="1"/>
  <c r="CU1651" i="1"/>
  <c r="CV1651" i="1"/>
  <c r="CW1651" i="1"/>
  <c r="CX1651" i="1"/>
  <c r="CY1651" i="1"/>
  <c r="CZ1651" i="1"/>
  <c r="DA1651" i="1"/>
  <c r="DB1651" i="1"/>
  <c r="DC1651" i="1"/>
  <c r="CT1652" i="1"/>
  <c r="CU1652" i="1"/>
  <c r="CV1652" i="1"/>
  <c r="CW1652" i="1"/>
  <c r="CX1652" i="1"/>
  <c r="CY1652" i="1"/>
  <c r="CZ1652" i="1"/>
  <c r="DA1652" i="1"/>
  <c r="DB1652" i="1"/>
  <c r="DC1652" i="1"/>
  <c r="CT1653" i="1"/>
  <c r="CU1653" i="1"/>
  <c r="CV1653" i="1"/>
  <c r="CW1653" i="1"/>
  <c r="CX1653" i="1"/>
  <c r="CY1653" i="1"/>
  <c r="CZ1653" i="1"/>
  <c r="DA1653" i="1"/>
  <c r="DB1653" i="1"/>
  <c r="DC1653" i="1"/>
  <c r="CT1654" i="1"/>
  <c r="CU1654" i="1"/>
  <c r="CV1654" i="1"/>
  <c r="CW1654" i="1"/>
  <c r="CX1654" i="1"/>
  <c r="CY1654" i="1"/>
  <c r="CZ1654" i="1"/>
  <c r="DA1654" i="1"/>
  <c r="DB1654" i="1"/>
  <c r="DC1654" i="1"/>
  <c r="CT1655" i="1"/>
  <c r="CU1655" i="1"/>
  <c r="CV1655" i="1"/>
  <c r="CW1655" i="1"/>
  <c r="CX1655" i="1"/>
  <c r="CY1655" i="1"/>
  <c r="CZ1655" i="1"/>
  <c r="DA1655" i="1"/>
  <c r="DB1655" i="1"/>
  <c r="DC1655" i="1"/>
  <c r="CT1656" i="1"/>
  <c r="CU1656" i="1"/>
  <c r="CV1656" i="1"/>
  <c r="CW1656" i="1"/>
  <c r="CX1656" i="1"/>
  <c r="CY1656" i="1"/>
  <c r="CZ1656" i="1"/>
  <c r="DA1656" i="1"/>
  <c r="DB1656" i="1"/>
  <c r="DC1656" i="1"/>
  <c r="CT1657" i="1"/>
  <c r="CU1657" i="1"/>
  <c r="CV1657" i="1"/>
  <c r="CW1657" i="1"/>
  <c r="CX1657" i="1"/>
  <c r="CY1657" i="1"/>
  <c r="CZ1657" i="1"/>
  <c r="DA1657" i="1"/>
  <c r="DB1657" i="1"/>
  <c r="DC1657" i="1"/>
  <c r="CT1658" i="1"/>
  <c r="CU1658" i="1"/>
  <c r="CV1658" i="1"/>
  <c r="CW1658" i="1"/>
  <c r="CX1658" i="1"/>
  <c r="CY1658" i="1"/>
  <c r="CZ1658" i="1"/>
  <c r="DA1658" i="1"/>
  <c r="DB1658" i="1"/>
  <c r="DC1658" i="1"/>
  <c r="CT1659" i="1"/>
  <c r="CU1659" i="1"/>
  <c r="CV1659" i="1"/>
  <c r="CW1659" i="1"/>
  <c r="CX1659" i="1"/>
  <c r="CY1659" i="1"/>
  <c r="CZ1659" i="1"/>
  <c r="DA1659" i="1"/>
  <c r="DB1659" i="1"/>
  <c r="DC1659" i="1"/>
  <c r="CT1660" i="1"/>
  <c r="CU1660" i="1"/>
  <c r="CV1660" i="1"/>
  <c r="CW1660" i="1"/>
  <c r="CX1660" i="1"/>
  <c r="CY1660" i="1"/>
  <c r="CZ1660" i="1"/>
  <c r="DA1660" i="1"/>
  <c r="DB1660" i="1"/>
  <c r="DC1660" i="1"/>
  <c r="CT1661" i="1"/>
  <c r="CU1661" i="1"/>
  <c r="CV1661" i="1"/>
  <c r="CW1661" i="1"/>
  <c r="CX1661" i="1"/>
  <c r="CY1661" i="1"/>
  <c r="CZ1661" i="1"/>
  <c r="DA1661" i="1"/>
  <c r="DB1661" i="1"/>
  <c r="DC1661" i="1"/>
  <c r="CT1662" i="1"/>
  <c r="CU1662" i="1"/>
  <c r="CV1662" i="1"/>
  <c r="CW1662" i="1"/>
  <c r="CX1662" i="1"/>
  <c r="CY1662" i="1"/>
  <c r="CZ1662" i="1"/>
  <c r="DA1662" i="1"/>
  <c r="DB1662" i="1"/>
  <c r="DC1662" i="1"/>
  <c r="CT1663" i="1"/>
  <c r="CU1663" i="1"/>
  <c r="CV1663" i="1"/>
  <c r="CW1663" i="1"/>
  <c r="CX1663" i="1"/>
  <c r="CY1663" i="1"/>
  <c r="CZ1663" i="1"/>
  <c r="DA1663" i="1"/>
  <c r="DB1663" i="1"/>
  <c r="DC1663" i="1"/>
  <c r="CT1664" i="1"/>
  <c r="CU1664" i="1"/>
  <c r="CV1664" i="1"/>
  <c r="CW1664" i="1"/>
  <c r="CX1664" i="1"/>
  <c r="CY1664" i="1"/>
  <c r="CZ1664" i="1"/>
  <c r="DA1664" i="1"/>
  <c r="DB1664" i="1"/>
  <c r="DC1664" i="1"/>
  <c r="CT1665" i="1"/>
  <c r="CU1665" i="1"/>
  <c r="CV1665" i="1"/>
  <c r="CW1665" i="1"/>
  <c r="CX1665" i="1"/>
  <c r="CY1665" i="1"/>
  <c r="CZ1665" i="1"/>
  <c r="DA1665" i="1"/>
  <c r="DB1665" i="1"/>
  <c r="DC1665" i="1"/>
  <c r="CT1666" i="1"/>
  <c r="CU1666" i="1"/>
  <c r="CV1666" i="1"/>
  <c r="CW1666" i="1"/>
  <c r="CX1666" i="1"/>
  <c r="CY1666" i="1"/>
  <c r="CZ1666" i="1"/>
  <c r="DA1666" i="1"/>
  <c r="DB1666" i="1"/>
  <c r="DC1666" i="1"/>
  <c r="CT1667" i="1"/>
  <c r="CU1667" i="1"/>
  <c r="CV1667" i="1"/>
  <c r="CW1667" i="1"/>
  <c r="CX1667" i="1"/>
  <c r="CY1667" i="1"/>
  <c r="CZ1667" i="1"/>
  <c r="DA1667" i="1"/>
  <c r="DB1667" i="1"/>
  <c r="DC1667" i="1"/>
  <c r="CT1668" i="1"/>
  <c r="CU1668" i="1"/>
  <c r="CV1668" i="1"/>
  <c r="CW1668" i="1"/>
  <c r="CX1668" i="1"/>
  <c r="CY1668" i="1"/>
  <c r="CZ1668" i="1"/>
  <c r="DA1668" i="1"/>
  <c r="DB1668" i="1"/>
  <c r="DC1668" i="1"/>
  <c r="CT1669" i="1"/>
  <c r="CU1669" i="1"/>
  <c r="CV1669" i="1"/>
  <c r="CW1669" i="1"/>
  <c r="CX1669" i="1"/>
  <c r="CY1669" i="1"/>
  <c r="CZ1669" i="1"/>
  <c r="DA1669" i="1"/>
  <c r="DB1669" i="1"/>
  <c r="DC1669" i="1"/>
  <c r="CT1670" i="1"/>
  <c r="CU1670" i="1"/>
  <c r="CV1670" i="1"/>
  <c r="CW1670" i="1"/>
  <c r="CX1670" i="1"/>
  <c r="CY1670" i="1"/>
  <c r="CZ1670" i="1"/>
  <c r="DA1670" i="1"/>
  <c r="DB1670" i="1"/>
  <c r="DC1670" i="1"/>
  <c r="CT1671" i="1"/>
  <c r="CU1671" i="1"/>
  <c r="CV1671" i="1"/>
  <c r="CW1671" i="1"/>
  <c r="CX1671" i="1"/>
  <c r="CY1671" i="1"/>
  <c r="CZ1671" i="1"/>
  <c r="DA1671" i="1"/>
  <c r="DB1671" i="1"/>
  <c r="DC1671" i="1"/>
  <c r="CT1672" i="1"/>
  <c r="CU1672" i="1"/>
  <c r="CV1672" i="1"/>
  <c r="CW1672" i="1"/>
  <c r="CX1672" i="1"/>
  <c r="CY1672" i="1"/>
  <c r="CZ1672" i="1"/>
  <c r="DA1672" i="1"/>
  <c r="DB1672" i="1"/>
  <c r="DC1672" i="1"/>
  <c r="CT1673" i="1"/>
  <c r="CU1673" i="1"/>
  <c r="CV1673" i="1"/>
  <c r="CW1673" i="1"/>
  <c r="CX1673" i="1"/>
  <c r="CY1673" i="1"/>
  <c r="CZ1673" i="1"/>
  <c r="DA1673" i="1"/>
  <c r="DB1673" i="1"/>
  <c r="DC1673" i="1"/>
  <c r="CT1674" i="1"/>
  <c r="CU1674" i="1"/>
  <c r="CV1674" i="1"/>
  <c r="CW1674" i="1"/>
  <c r="CX1674" i="1"/>
  <c r="CY1674" i="1"/>
  <c r="CZ1674" i="1"/>
  <c r="DA1674" i="1"/>
  <c r="DB1674" i="1"/>
  <c r="DC1674" i="1"/>
  <c r="CT1675" i="1"/>
  <c r="CU1675" i="1"/>
  <c r="CV1675" i="1"/>
  <c r="CW1675" i="1"/>
  <c r="CX1675" i="1"/>
  <c r="CY1675" i="1"/>
  <c r="CZ1675" i="1"/>
  <c r="DA1675" i="1"/>
  <c r="DB1675" i="1"/>
  <c r="DC1675" i="1"/>
  <c r="CT1676" i="1"/>
  <c r="CU1676" i="1"/>
  <c r="CV1676" i="1"/>
  <c r="CW1676" i="1"/>
  <c r="CX1676" i="1"/>
  <c r="CY1676" i="1"/>
  <c r="CZ1676" i="1"/>
  <c r="DA1676" i="1"/>
  <c r="DB1676" i="1"/>
  <c r="DC1676" i="1"/>
  <c r="CT1677" i="1"/>
  <c r="CU1677" i="1"/>
  <c r="CV1677" i="1"/>
  <c r="CW1677" i="1"/>
  <c r="CX1677" i="1"/>
  <c r="CY1677" i="1"/>
  <c r="CZ1677" i="1"/>
  <c r="DA1677" i="1"/>
  <c r="DB1677" i="1"/>
  <c r="DC1677" i="1"/>
  <c r="CT1678" i="1"/>
  <c r="CU1678" i="1"/>
  <c r="CV1678" i="1"/>
  <c r="CW1678" i="1"/>
  <c r="CX1678" i="1"/>
  <c r="CY1678" i="1"/>
  <c r="CZ1678" i="1"/>
  <c r="DA1678" i="1"/>
  <c r="DB1678" i="1"/>
  <c r="DC1678" i="1"/>
  <c r="CT1679" i="1"/>
  <c r="CU1679" i="1"/>
  <c r="CV1679" i="1"/>
  <c r="CW1679" i="1"/>
  <c r="CX1679" i="1"/>
  <c r="CY1679" i="1"/>
  <c r="CZ1679" i="1"/>
  <c r="DA1679" i="1"/>
  <c r="DB1679" i="1"/>
  <c r="DC1679" i="1"/>
  <c r="CT1680" i="1"/>
  <c r="CU1680" i="1"/>
  <c r="CV1680" i="1"/>
  <c r="CW1680" i="1"/>
  <c r="CX1680" i="1"/>
  <c r="CY1680" i="1"/>
  <c r="CZ1680" i="1"/>
  <c r="DA1680" i="1"/>
  <c r="DB1680" i="1"/>
  <c r="DC1680" i="1"/>
  <c r="CT1681" i="1"/>
  <c r="CU1681" i="1"/>
  <c r="CV1681" i="1"/>
  <c r="CW1681" i="1"/>
  <c r="CX1681" i="1"/>
  <c r="CY1681" i="1"/>
  <c r="CZ1681" i="1"/>
  <c r="DA1681" i="1"/>
  <c r="DB1681" i="1"/>
  <c r="DC1681" i="1"/>
  <c r="CT1682" i="1"/>
  <c r="CU1682" i="1"/>
  <c r="CV1682" i="1"/>
  <c r="CW1682" i="1"/>
  <c r="CX1682" i="1"/>
  <c r="CY1682" i="1"/>
  <c r="CZ1682" i="1"/>
  <c r="DA1682" i="1"/>
  <c r="DB1682" i="1"/>
  <c r="DC1682" i="1"/>
  <c r="CT1683" i="1"/>
  <c r="CU1683" i="1"/>
  <c r="CV1683" i="1"/>
  <c r="CW1683" i="1"/>
  <c r="CX1683" i="1"/>
  <c r="CY1683" i="1"/>
  <c r="CZ1683" i="1"/>
  <c r="DA1683" i="1"/>
  <c r="DB1683" i="1"/>
  <c r="DC1683" i="1"/>
  <c r="CT1684" i="1"/>
  <c r="CU1684" i="1"/>
  <c r="CV1684" i="1"/>
  <c r="CW1684" i="1"/>
  <c r="CX1684" i="1"/>
  <c r="CY1684" i="1"/>
  <c r="CZ1684" i="1"/>
  <c r="DA1684" i="1"/>
  <c r="DB1684" i="1"/>
  <c r="DC1684" i="1"/>
  <c r="CT1685" i="1"/>
  <c r="CU1685" i="1"/>
  <c r="CV1685" i="1"/>
  <c r="CW1685" i="1"/>
  <c r="CX1685" i="1"/>
  <c r="CY1685" i="1"/>
  <c r="CZ1685" i="1"/>
  <c r="DA1685" i="1"/>
  <c r="DB1685" i="1"/>
  <c r="DC1685" i="1"/>
  <c r="CT1686" i="1"/>
  <c r="CU1686" i="1"/>
  <c r="CV1686" i="1"/>
  <c r="CW1686" i="1"/>
  <c r="CX1686" i="1"/>
  <c r="CY1686" i="1"/>
  <c r="CZ1686" i="1"/>
  <c r="DA1686" i="1"/>
  <c r="DB1686" i="1"/>
  <c r="DC1686" i="1"/>
  <c r="CT1687" i="1"/>
  <c r="CU1687" i="1"/>
  <c r="CV1687" i="1"/>
  <c r="CW1687" i="1"/>
  <c r="CX1687" i="1"/>
  <c r="CY1687" i="1"/>
  <c r="CZ1687" i="1"/>
  <c r="DA1687" i="1"/>
  <c r="DB1687" i="1"/>
  <c r="DC1687" i="1"/>
  <c r="CT1688" i="1"/>
  <c r="CU1688" i="1"/>
  <c r="CV1688" i="1"/>
  <c r="CW1688" i="1"/>
  <c r="CX1688" i="1"/>
  <c r="CY1688" i="1"/>
  <c r="CZ1688" i="1"/>
  <c r="DA1688" i="1"/>
  <c r="DB1688" i="1"/>
  <c r="DC1688" i="1"/>
  <c r="CT1689" i="1"/>
  <c r="CU1689" i="1"/>
  <c r="CV1689" i="1"/>
  <c r="CW1689" i="1"/>
  <c r="CX1689" i="1"/>
  <c r="CY1689" i="1"/>
  <c r="CZ1689" i="1"/>
  <c r="DA1689" i="1"/>
  <c r="DB1689" i="1"/>
  <c r="DC1689" i="1"/>
  <c r="CT1690" i="1"/>
  <c r="CU1690" i="1"/>
  <c r="CV1690" i="1"/>
  <c r="CW1690" i="1"/>
  <c r="CX1690" i="1"/>
  <c r="CY1690" i="1"/>
  <c r="CZ1690" i="1"/>
  <c r="DA1690" i="1"/>
  <c r="DB1690" i="1"/>
  <c r="DC1690" i="1"/>
  <c r="CT1691" i="1"/>
  <c r="CU1691" i="1"/>
  <c r="CV1691" i="1"/>
  <c r="CW1691" i="1"/>
  <c r="CX1691" i="1"/>
  <c r="CY1691" i="1"/>
  <c r="CZ1691" i="1"/>
  <c r="DA1691" i="1"/>
  <c r="DB1691" i="1"/>
  <c r="DC1691" i="1"/>
  <c r="CT1692" i="1"/>
  <c r="CU1692" i="1"/>
  <c r="CV1692" i="1"/>
  <c r="CW1692" i="1"/>
  <c r="CX1692" i="1"/>
  <c r="CY1692" i="1"/>
  <c r="CZ1692" i="1"/>
  <c r="DA1692" i="1"/>
  <c r="DB1692" i="1"/>
  <c r="DC1692" i="1"/>
  <c r="CT1693" i="1"/>
  <c r="CU1693" i="1"/>
  <c r="CV1693" i="1"/>
  <c r="CW1693" i="1"/>
  <c r="CX1693" i="1"/>
  <c r="CY1693" i="1"/>
  <c r="CZ1693" i="1"/>
  <c r="DA1693" i="1"/>
  <c r="DB1693" i="1"/>
  <c r="DC1693" i="1"/>
  <c r="CT1694" i="1"/>
  <c r="CU1694" i="1"/>
  <c r="CV1694" i="1"/>
  <c r="CW1694" i="1"/>
  <c r="CX1694" i="1"/>
  <c r="CY1694" i="1"/>
  <c r="CZ1694" i="1"/>
  <c r="DA1694" i="1"/>
  <c r="DB1694" i="1"/>
  <c r="DC1694" i="1"/>
  <c r="CT1695" i="1"/>
  <c r="CU1695" i="1"/>
  <c r="CV1695" i="1"/>
  <c r="CW1695" i="1"/>
  <c r="CX1695" i="1"/>
  <c r="CY1695" i="1"/>
  <c r="CZ1695" i="1"/>
  <c r="DA1695" i="1"/>
  <c r="DB1695" i="1"/>
  <c r="DC1695" i="1"/>
  <c r="CT1696" i="1"/>
  <c r="CU1696" i="1"/>
  <c r="CV1696" i="1"/>
  <c r="CW1696" i="1"/>
  <c r="CX1696" i="1"/>
  <c r="CY1696" i="1"/>
  <c r="CZ1696" i="1"/>
  <c r="DA1696" i="1"/>
  <c r="DB1696" i="1"/>
  <c r="DC1696" i="1"/>
  <c r="CT1697" i="1"/>
  <c r="CU1697" i="1"/>
  <c r="CV1697" i="1"/>
  <c r="CW1697" i="1"/>
  <c r="CX1697" i="1"/>
  <c r="CY1697" i="1"/>
  <c r="CZ1697" i="1"/>
  <c r="DA1697" i="1"/>
  <c r="DB1697" i="1"/>
  <c r="DC1697" i="1"/>
  <c r="CT1698" i="1"/>
  <c r="CU1698" i="1"/>
  <c r="CV1698" i="1"/>
  <c r="CW1698" i="1"/>
  <c r="CX1698" i="1"/>
  <c r="CY1698" i="1"/>
  <c r="CZ1698" i="1"/>
  <c r="DA1698" i="1"/>
  <c r="DB1698" i="1"/>
  <c r="DC1698" i="1"/>
  <c r="CT1699" i="1"/>
  <c r="CU1699" i="1"/>
  <c r="CV1699" i="1"/>
  <c r="CW1699" i="1"/>
  <c r="CX1699" i="1"/>
  <c r="CY1699" i="1"/>
  <c r="CZ1699" i="1"/>
  <c r="DA1699" i="1"/>
  <c r="DB1699" i="1"/>
  <c r="DC1699" i="1"/>
  <c r="CT1700" i="1"/>
  <c r="CU1700" i="1"/>
  <c r="CV1700" i="1"/>
  <c r="CW1700" i="1"/>
  <c r="CX1700" i="1"/>
  <c r="CY1700" i="1"/>
  <c r="CZ1700" i="1"/>
  <c r="DA1700" i="1"/>
  <c r="DB1700" i="1"/>
  <c r="DC1700" i="1"/>
  <c r="CT1701" i="1"/>
  <c r="CU1701" i="1"/>
  <c r="CV1701" i="1"/>
  <c r="CW1701" i="1"/>
  <c r="CX1701" i="1"/>
  <c r="CY1701" i="1"/>
  <c r="CZ1701" i="1"/>
  <c r="DA1701" i="1"/>
  <c r="DB1701" i="1"/>
  <c r="DC1701" i="1"/>
  <c r="CT1702" i="1"/>
  <c r="CU1702" i="1"/>
  <c r="CV1702" i="1"/>
  <c r="CW1702" i="1"/>
  <c r="CX1702" i="1"/>
  <c r="CY1702" i="1"/>
  <c r="CZ1702" i="1"/>
  <c r="DA1702" i="1"/>
  <c r="DB1702" i="1"/>
  <c r="DC1702" i="1"/>
  <c r="CT1703" i="1"/>
  <c r="CU1703" i="1"/>
  <c r="CV1703" i="1"/>
  <c r="CW1703" i="1"/>
  <c r="CX1703" i="1"/>
  <c r="CY1703" i="1"/>
  <c r="CZ1703" i="1"/>
  <c r="DA1703" i="1"/>
  <c r="DB1703" i="1"/>
  <c r="DC1703" i="1"/>
  <c r="CT1704" i="1"/>
  <c r="CU1704" i="1"/>
  <c r="CV1704" i="1"/>
  <c r="CW1704" i="1"/>
  <c r="CX1704" i="1"/>
  <c r="CY1704" i="1"/>
  <c r="CZ1704" i="1"/>
  <c r="DA1704" i="1"/>
  <c r="DB1704" i="1"/>
  <c r="DC1704" i="1"/>
  <c r="CT1705" i="1"/>
  <c r="CU1705" i="1"/>
  <c r="CV1705" i="1"/>
  <c r="CW1705" i="1"/>
  <c r="CX1705" i="1"/>
  <c r="CY1705" i="1"/>
  <c r="CZ1705" i="1"/>
  <c r="DA1705" i="1"/>
  <c r="DB1705" i="1"/>
  <c r="DC1705" i="1"/>
  <c r="CT1706" i="1"/>
  <c r="CU1706" i="1"/>
  <c r="CV1706" i="1"/>
  <c r="CW1706" i="1"/>
  <c r="CX1706" i="1"/>
  <c r="CY1706" i="1"/>
  <c r="CZ1706" i="1"/>
  <c r="DA1706" i="1"/>
  <c r="DB1706" i="1"/>
  <c r="DC1706" i="1"/>
  <c r="CT1707" i="1"/>
  <c r="CU1707" i="1"/>
  <c r="CV1707" i="1"/>
  <c r="CW1707" i="1"/>
  <c r="CX1707" i="1"/>
  <c r="CY1707" i="1"/>
  <c r="CZ1707" i="1"/>
  <c r="DA1707" i="1"/>
  <c r="DB1707" i="1"/>
  <c r="DC1707" i="1"/>
  <c r="CT1708" i="1"/>
  <c r="CU1708" i="1"/>
  <c r="CV1708" i="1"/>
  <c r="CW1708" i="1"/>
  <c r="CX1708" i="1"/>
  <c r="CY1708" i="1"/>
  <c r="CZ1708" i="1"/>
  <c r="DA1708" i="1"/>
  <c r="DB1708" i="1"/>
  <c r="DC1708" i="1"/>
  <c r="CT1709" i="1"/>
  <c r="CU1709" i="1"/>
  <c r="CV1709" i="1"/>
  <c r="CW1709" i="1"/>
  <c r="CX1709" i="1"/>
  <c r="CY1709" i="1"/>
  <c r="CZ1709" i="1"/>
  <c r="DA1709" i="1"/>
  <c r="DB1709" i="1"/>
  <c r="DC1709" i="1"/>
  <c r="CT1710" i="1"/>
  <c r="CU1710" i="1"/>
  <c r="CV1710" i="1"/>
  <c r="CW1710" i="1"/>
  <c r="CX1710" i="1"/>
  <c r="CY1710" i="1"/>
  <c r="CZ1710" i="1"/>
  <c r="DA1710" i="1"/>
  <c r="DB1710" i="1"/>
  <c r="DC1710" i="1"/>
  <c r="CT1711" i="1"/>
  <c r="CU1711" i="1"/>
  <c r="CV1711" i="1"/>
  <c r="CW1711" i="1"/>
  <c r="CX1711" i="1"/>
  <c r="CY1711" i="1"/>
  <c r="CZ1711" i="1"/>
  <c r="DA1711" i="1"/>
  <c r="DB1711" i="1"/>
  <c r="DC1711" i="1"/>
  <c r="CT1712" i="1"/>
  <c r="CU1712" i="1"/>
  <c r="CV1712" i="1"/>
  <c r="CW1712" i="1"/>
  <c r="CX1712" i="1"/>
  <c r="CY1712" i="1"/>
  <c r="CZ1712" i="1"/>
  <c r="DA1712" i="1"/>
  <c r="DB1712" i="1"/>
  <c r="DC1712" i="1"/>
  <c r="CT1713" i="1"/>
  <c r="CU1713" i="1"/>
  <c r="CV1713" i="1"/>
  <c r="CW1713" i="1"/>
  <c r="CX1713" i="1"/>
  <c r="CY1713" i="1"/>
  <c r="CZ1713" i="1"/>
  <c r="DA1713" i="1"/>
  <c r="DB1713" i="1"/>
  <c r="DC1713" i="1"/>
  <c r="CT1714" i="1"/>
  <c r="CU1714" i="1"/>
  <c r="CV1714" i="1"/>
  <c r="CW1714" i="1"/>
  <c r="CX1714" i="1"/>
  <c r="CY1714" i="1"/>
  <c r="CZ1714" i="1"/>
  <c r="DA1714" i="1"/>
  <c r="DB1714" i="1"/>
  <c r="DC1714" i="1"/>
  <c r="CT1715" i="1"/>
  <c r="CU1715" i="1"/>
  <c r="CV1715" i="1"/>
  <c r="CW1715" i="1"/>
  <c r="CX1715" i="1"/>
  <c r="CY1715" i="1"/>
  <c r="CZ1715" i="1"/>
  <c r="DA1715" i="1"/>
  <c r="DB1715" i="1"/>
  <c r="DC1715" i="1"/>
  <c r="CT1716" i="1"/>
  <c r="CU1716" i="1"/>
  <c r="CV1716" i="1"/>
  <c r="CW1716" i="1"/>
  <c r="CX1716" i="1"/>
  <c r="CY1716" i="1"/>
  <c r="CZ1716" i="1"/>
  <c r="DA1716" i="1"/>
  <c r="DB1716" i="1"/>
  <c r="DC1716" i="1"/>
  <c r="CT1717" i="1"/>
  <c r="CU1717" i="1"/>
  <c r="CV1717" i="1"/>
  <c r="CW1717" i="1"/>
  <c r="CX1717" i="1"/>
  <c r="CY1717" i="1"/>
  <c r="CZ1717" i="1"/>
  <c r="DA1717" i="1"/>
  <c r="DB1717" i="1"/>
  <c r="DC1717" i="1"/>
  <c r="CT1718" i="1"/>
  <c r="CU1718" i="1"/>
  <c r="CV1718" i="1"/>
  <c r="CW1718" i="1"/>
  <c r="CX1718" i="1"/>
  <c r="CY1718" i="1"/>
  <c r="CZ1718" i="1"/>
  <c r="DA1718" i="1"/>
  <c r="DB1718" i="1"/>
  <c r="DC1718" i="1"/>
  <c r="CT1719" i="1"/>
  <c r="CU1719" i="1"/>
  <c r="CV1719" i="1"/>
  <c r="CW1719" i="1"/>
  <c r="CX1719" i="1"/>
  <c r="CY1719" i="1"/>
  <c r="CZ1719" i="1"/>
  <c r="DA1719" i="1"/>
  <c r="DB1719" i="1"/>
  <c r="DC1719" i="1"/>
  <c r="CT1720" i="1"/>
  <c r="CU1720" i="1"/>
  <c r="CV1720" i="1"/>
  <c r="CW1720" i="1"/>
  <c r="CX1720" i="1"/>
  <c r="CY1720" i="1"/>
  <c r="CZ1720" i="1"/>
  <c r="DA1720" i="1"/>
  <c r="DB1720" i="1"/>
  <c r="DC1720" i="1"/>
  <c r="CT1721" i="1"/>
  <c r="CU1721" i="1"/>
  <c r="CV1721" i="1"/>
  <c r="CW1721" i="1"/>
  <c r="CX1721" i="1"/>
  <c r="CY1721" i="1"/>
  <c r="CZ1721" i="1"/>
  <c r="DA1721" i="1"/>
  <c r="DB1721" i="1"/>
  <c r="DC1721" i="1"/>
  <c r="CT1722" i="1"/>
  <c r="CU1722" i="1"/>
  <c r="CV1722" i="1"/>
  <c r="CW1722" i="1"/>
  <c r="CX1722" i="1"/>
  <c r="CY1722" i="1"/>
  <c r="CZ1722" i="1"/>
  <c r="DA1722" i="1"/>
  <c r="DB1722" i="1"/>
  <c r="DC1722" i="1"/>
  <c r="CT1723" i="1"/>
  <c r="CU1723" i="1"/>
  <c r="CV1723" i="1"/>
  <c r="CW1723" i="1"/>
  <c r="CX1723" i="1"/>
  <c r="CY1723" i="1"/>
  <c r="CZ1723" i="1"/>
  <c r="DA1723" i="1"/>
  <c r="DB1723" i="1"/>
  <c r="DC1723" i="1"/>
  <c r="CT1724" i="1"/>
  <c r="CU1724" i="1"/>
  <c r="CV1724" i="1"/>
  <c r="CW1724" i="1"/>
  <c r="CX1724" i="1"/>
  <c r="CY1724" i="1"/>
  <c r="CZ1724" i="1"/>
  <c r="DA1724" i="1"/>
  <c r="DB1724" i="1"/>
  <c r="DC1724" i="1"/>
  <c r="CT1725" i="1"/>
  <c r="CU1725" i="1"/>
  <c r="CV1725" i="1"/>
  <c r="CW1725" i="1"/>
  <c r="CX1725" i="1"/>
  <c r="CY1725" i="1"/>
  <c r="CZ1725" i="1"/>
  <c r="DA1725" i="1"/>
  <c r="DB1725" i="1"/>
  <c r="DC1725" i="1"/>
  <c r="CT1726" i="1"/>
  <c r="CU1726" i="1"/>
  <c r="CV1726" i="1"/>
  <c r="CW1726" i="1"/>
  <c r="CX1726" i="1"/>
  <c r="CY1726" i="1"/>
  <c r="CZ1726" i="1"/>
  <c r="DA1726" i="1"/>
  <c r="DB1726" i="1"/>
  <c r="DC1726" i="1"/>
  <c r="CT1727" i="1"/>
  <c r="CU1727" i="1"/>
  <c r="CV1727" i="1"/>
  <c r="CW1727" i="1"/>
  <c r="CX1727" i="1"/>
  <c r="CY1727" i="1"/>
  <c r="CZ1727" i="1"/>
  <c r="DA1727" i="1"/>
  <c r="DB1727" i="1"/>
  <c r="DC1727" i="1"/>
  <c r="CT1728" i="1"/>
  <c r="CU1728" i="1"/>
  <c r="CV1728" i="1"/>
  <c r="CW1728" i="1"/>
  <c r="CX1728" i="1"/>
  <c r="CY1728" i="1"/>
  <c r="CZ1728" i="1"/>
  <c r="DA1728" i="1"/>
  <c r="DB1728" i="1"/>
  <c r="DC1728" i="1"/>
  <c r="CT1729" i="1"/>
  <c r="CU1729" i="1"/>
  <c r="CV1729" i="1"/>
  <c r="CW1729" i="1"/>
  <c r="CX1729" i="1"/>
  <c r="CY1729" i="1"/>
  <c r="CZ1729" i="1"/>
  <c r="DA1729" i="1"/>
  <c r="DB1729" i="1"/>
  <c r="DC1729" i="1"/>
  <c r="CT1730" i="1"/>
  <c r="CU1730" i="1"/>
  <c r="CV1730" i="1"/>
  <c r="CW1730" i="1"/>
  <c r="CX1730" i="1"/>
  <c r="CY1730" i="1"/>
  <c r="CZ1730" i="1"/>
  <c r="DA1730" i="1"/>
  <c r="DB1730" i="1"/>
  <c r="DC1730" i="1"/>
  <c r="CT1731" i="1"/>
  <c r="CU1731" i="1"/>
  <c r="CV1731" i="1"/>
  <c r="CW1731" i="1"/>
  <c r="CX1731" i="1"/>
  <c r="CY1731" i="1"/>
  <c r="CZ1731" i="1"/>
  <c r="DA1731" i="1"/>
  <c r="DB1731" i="1"/>
  <c r="DC1731" i="1"/>
  <c r="CT1732" i="1"/>
  <c r="CU1732" i="1"/>
  <c r="CV1732" i="1"/>
  <c r="CW1732" i="1"/>
  <c r="CX1732" i="1"/>
  <c r="CY1732" i="1"/>
  <c r="CZ1732" i="1"/>
  <c r="DA1732" i="1"/>
  <c r="DB1732" i="1"/>
  <c r="DC1732" i="1"/>
  <c r="CT1733" i="1"/>
  <c r="CU1733" i="1"/>
  <c r="CV1733" i="1"/>
  <c r="CW1733" i="1"/>
  <c r="CX1733" i="1"/>
  <c r="CY1733" i="1"/>
  <c r="CZ1733" i="1"/>
  <c r="DA1733" i="1"/>
  <c r="DB1733" i="1"/>
  <c r="DC1733" i="1"/>
  <c r="CT1734" i="1"/>
  <c r="CU1734" i="1"/>
  <c r="CV1734" i="1"/>
  <c r="CW1734" i="1"/>
  <c r="CX1734" i="1"/>
  <c r="CY1734" i="1"/>
  <c r="CZ1734" i="1"/>
  <c r="DA1734" i="1"/>
  <c r="DB1734" i="1"/>
  <c r="DC1734" i="1"/>
  <c r="CT1735" i="1"/>
  <c r="CU1735" i="1"/>
  <c r="CV1735" i="1"/>
  <c r="CW1735" i="1"/>
  <c r="CX1735" i="1"/>
  <c r="CY1735" i="1"/>
  <c r="CZ1735" i="1"/>
  <c r="DA1735" i="1"/>
  <c r="DB1735" i="1"/>
  <c r="DC1735" i="1"/>
  <c r="CT1736" i="1"/>
  <c r="CU1736" i="1"/>
  <c r="CV1736" i="1"/>
  <c r="CW1736" i="1"/>
  <c r="CX1736" i="1"/>
  <c r="CY1736" i="1"/>
  <c r="CZ1736" i="1"/>
  <c r="DA1736" i="1"/>
  <c r="DB1736" i="1"/>
  <c r="DC1736" i="1"/>
  <c r="CT1737" i="1"/>
  <c r="CU1737" i="1"/>
  <c r="CV1737" i="1"/>
  <c r="CW1737" i="1"/>
  <c r="CX1737" i="1"/>
  <c r="CY1737" i="1"/>
  <c r="CZ1737" i="1"/>
  <c r="DA1737" i="1"/>
  <c r="DB1737" i="1"/>
  <c r="DC1737" i="1"/>
  <c r="CT1738" i="1"/>
  <c r="CU1738" i="1"/>
  <c r="CV1738" i="1"/>
  <c r="CW1738" i="1"/>
  <c r="CX1738" i="1"/>
  <c r="CY1738" i="1"/>
  <c r="CZ1738" i="1"/>
  <c r="DA1738" i="1"/>
  <c r="DB1738" i="1"/>
  <c r="DC1738" i="1"/>
  <c r="CT1739" i="1"/>
  <c r="CU1739" i="1"/>
  <c r="CV1739" i="1"/>
  <c r="CW1739" i="1"/>
  <c r="CX1739" i="1"/>
  <c r="CY1739" i="1"/>
  <c r="CZ1739" i="1"/>
  <c r="DA1739" i="1"/>
  <c r="DB1739" i="1"/>
  <c r="DC1739" i="1"/>
  <c r="CT1740" i="1"/>
  <c r="CU1740" i="1"/>
  <c r="CV1740" i="1"/>
  <c r="CW1740" i="1"/>
  <c r="CX1740" i="1"/>
  <c r="CY1740" i="1"/>
  <c r="CZ1740" i="1"/>
  <c r="DA1740" i="1"/>
  <c r="DB1740" i="1"/>
  <c r="DC1740" i="1"/>
  <c r="CT1741" i="1"/>
  <c r="CU1741" i="1"/>
  <c r="CV1741" i="1"/>
  <c r="CW1741" i="1"/>
  <c r="CX1741" i="1"/>
  <c r="CY1741" i="1"/>
  <c r="CZ1741" i="1"/>
  <c r="DA1741" i="1"/>
  <c r="DB1741" i="1"/>
  <c r="DC1741" i="1"/>
  <c r="CT1742" i="1"/>
  <c r="CU1742" i="1"/>
  <c r="CV1742" i="1"/>
  <c r="CW1742" i="1"/>
  <c r="CX1742" i="1"/>
  <c r="CY1742" i="1"/>
  <c r="CZ1742" i="1"/>
  <c r="DA1742" i="1"/>
  <c r="DB1742" i="1"/>
  <c r="DC1742" i="1"/>
  <c r="CT1743" i="1"/>
  <c r="CU1743" i="1"/>
  <c r="CV1743" i="1"/>
  <c r="CW1743" i="1"/>
  <c r="CX1743" i="1"/>
  <c r="CY1743" i="1"/>
  <c r="CZ1743" i="1"/>
  <c r="DA1743" i="1"/>
  <c r="DB1743" i="1"/>
  <c r="DC1743" i="1"/>
  <c r="CT1744" i="1"/>
  <c r="CU1744" i="1"/>
  <c r="CV1744" i="1"/>
  <c r="CW1744" i="1"/>
  <c r="CX1744" i="1"/>
  <c r="CY1744" i="1"/>
  <c r="CZ1744" i="1"/>
  <c r="DA1744" i="1"/>
  <c r="DB1744" i="1"/>
  <c r="DC1744" i="1"/>
  <c r="CT1745" i="1"/>
  <c r="CU1745" i="1"/>
  <c r="CV1745" i="1"/>
  <c r="CW1745" i="1"/>
  <c r="CX1745" i="1"/>
  <c r="CY1745" i="1"/>
  <c r="CZ1745" i="1"/>
  <c r="DA1745" i="1"/>
  <c r="DB1745" i="1"/>
  <c r="DC1745" i="1"/>
  <c r="CT1746" i="1"/>
  <c r="CU1746" i="1"/>
  <c r="CV1746" i="1"/>
  <c r="CW1746" i="1"/>
  <c r="CX1746" i="1"/>
  <c r="CY1746" i="1"/>
  <c r="CZ1746" i="1"/>
  <c r="DA1746" i="1"/>
  <c r="DB1746" i="1"/>
  <c r="DC1746" i="1"/>
  <c r="CT1747" i="1"/>
  <c r="CU1747" i="1"/>
  <c r="CV1747" i="1"/>
  <c r="CW1747" i="1"/>
  <c r="CX1747" i="1"/>
  <c r="CY1747" i="1"/>
  <c r="CZ1747" i="1"/>
  <c r="DA1747" i="1"/>
  <c r="DB1747" i="1"/>
  <c r="DC1747" i="1"/>
  <c r="CT1748" i="1"/>
  <c r="CU1748" i="1"/>
  <c r="CV1748" i="1"/>
  <c r="CW1748" i="1"/>
  <c r="CX1748" i="1"/>
  <c r="CY1748" i="1"/>
  <c r="CZ1748" i="1"/>
  <c r="DA1748" i="1"/>
  <c r="DB1748" i="1"/>
  <c r="DC1748" i="1"/>
  <c r="CT1749" i="1"/>
  <c r="CU1749" i="1"/>
  <c r="CV1749" i="1"/>
  <c r="CW1749" i="1"/>
  <c r="CX1749" i="1"/>
  <c r="CY1749" i="1"/>
  <c r="CZ1749" i="1"/>
  <c r="DA1749" i="1"/>
  <c r="DB1749" i="1"/>
  <c r="DC1749" i="1"/>
  <c r="CT1750" i="1"/>
  <c r="CU1750" i="1"/>
  <c r="CV1750" i="1"/>
  <c r="CW1750" i="1"/>
  <c r="CX1750" i="1"/>
  <c r="CY1750" i="1"/>
  <c r="CZ1750" i="1"/>
  <c r="DA1750" i="1"/>
  <c r="DB1750" i="1"/>
  <c r="DC1750" i="1"/>
  <c r="CT1751" i="1"/>
  <c r="CU1751" i="1"/>
  <c r="CV1751" i="1"/>
  <c r="CW1751" i="1"/>
  <c r="CX1751" i="1"/>
  <c r="CY1751" i="1"/>
  <c r="CZ1751" i="1"/>
  <c r="DA1751" i="1"/>
  <c r="DB1751" i="1"/>
  <c r="DC1751" i="1"/>
  <c r="CT1752" i="1"/>
  <c r="CU1752" i="1"/>
  <c r="CV1752" i="1"/>
  <c r="CW1752" i="1"/>
  <c r="CX1752" i="1"/>
  <c r="CY1752" i="1"/>
  <c r="CZ1752" i="1"/>
  <c r="DA1752" i="1"/>
  <c r="DB1752" i="1"/>
  <c r="DC1752" i="1"/>
  <c r="CT1753" i="1"/>
  <c r="CU1753" i="1"/>
  <c r="CV1753" i="1"/>
  <c r="CW1753" i="1"/>
  <c r="CX1753" i="1"/>
  <c r="CY1753" i="1"/>
  <c r="CZ1753" i="1"/>
  <c r="DA1753" i="1"/>
  <c r="DB1753" i="1"/>
  <c r="DC1753" i="1"/>
  <c r="CT1754" i="1"/>
  <c r="CU1754" i="1"/>
  <c r="CV1754" i="1"/>
  <c r="CW1754" i="1"/>
  <c r="CX1754" i="1"/>
  <c r="CY1754" i="1"/>
  <c r="CZ1754" i="1"/>
  <c r="DA1754" i="1"/>
  <c r="DB1754" i="1"/>
  <c r="DC1754" i="1"/>
  <c r="CT1755" i="1"/>
  <c r="CU1755" i="1"/>
  <c r="CV1755" i="1"/>
  <c r="CW1755" i="1"/>
  <c r="CX1755" i="1"/>
  <c r="CY1755" i="1"/>
  <c r="CZ1755" i="1"/>
  <c r="DA1755" i="1"/>
  <c r="DB1755" i="1"/>
  <c r="DC1755" i="1"/>
  <c r="CT1756" i="1"/>
  <c r="CU1756" i="1"/>
  <c r="CV1756" i="1"/>
  <c r="CW1756" i="1"/>
  <c r="CX1756" i="1"/>
  <c r="CY1756" i="1"/>
  <c r="CZ1756" i="1"/>
  <c r="DA1756" i="1"/>
  <c r="DB1756" i="1"/>
  <c r="DC1756" i="1"/>
  <c r="CT1757" i="1"/>
  <c r="CU1757" i="1"/>
  <c r="CV1757" i="1"/>
  <c r="CW1757" i="1"/>
  <c r="CX1757" i="1"/>
  <c r="CY1757" i="1"/>
  <c r="CZ1757" i="1"/>
  <c r="DA1757" i="1"/>
  <c r="DB1757" i="1"/>
  <c r="DC1757" i="1"/>
  <c r="CT1758" i="1"/>
  <c r="CU1758" i="1"/>
  <c r="CV1758" i="1"/>
  <c r="CW1758" i="1"/>
  <c r="CX1758" i="1"/>
  <c r="CY1758" i="1"/>
  <c r="CZ1758" i="1"/>
  <c r="DA1758" i="1"/>
  <c r="DB1758" i="1"/>
  <c r="DC1758" i="1"/>
  <c r="CT1759" i="1"/>
  <c r="CU1759" i="1"/>
  <c r="CV1759" i="1"/>
  <c r="CW1759" i="1"/>
  <c r="CX1759" i="1"/>
  <c r="CY1759" i="1"/>
  <c r="CZ1759" i="1"/>
  <c r="DA1759" i="1"/>
  <c r="DB1759" i="1"/>
  <c r="DC1759" i="1"/>
  <c r="CT1760" i="1"/>
  <c r="CU1760" i="1"/>
  <c r="CV1760" i="1"/>
  <c r="CW1760" i="1"/>
  <c r="CX1760" i="1"/>
  <c r="CY1760" i="1"/>
  <c r="CZ1760" i="1"/>
  <c r="DA1760" i="1"/>
  <c r="DB1760" i="1"/>
  <c r="DC1760" i="1"/>
  <c r="CT1761" i="1"/>
  <c r="CU1761" i="1"/>
  <c r="CV1761" i="1"/>
  <c r="CW1761" i="1"/>
  <c r="CX1761" i="1"/>
  <c r="CY1761" i="1"/>
  <c r="CZ1761" i="1"/>
  <c r="DA1761" i="1"/>
  <c r="DB1761" i="1"/>
  <c r="DC1761" i="1"/>
  <c r="CT1762" i="1"/>
  <c r="CU1762" i="1"/>
  <c r="CV1762" i="1"/>
  <c r="CW1762" i="1"/>
  <c r="CX1762" i="1"/>
  <c r="CY1762" i="1"/>
  <c r="CZ1762" i="1"/>
  <c r="DA1762" i="1"/>
  <c r="DB1762" i="1"/>
  <c r="DC1762" i="1"/>
  <c r="CT1763" i="1"/>
  <c r="CU1763" i="1"/>
  <c r="CV1763" i="1"/>
  <c r="CW1763" i="1"/>
  <c r="CX1763" i="1"/>
  <c r="CY1763" i="1"/>
  <c r="CZ1763" i="1"/>
  <c r="DA1763" i="1"/>
  <c r="DB1763" i="1"/>
  <c r="DC1763" i="1"/>
  <c r="CT1764" i="1"/>
  <c r="CU1764" i="1"/>
  <c r="CV1764" i="1"/>
  <c r="CW1764" i="1"/>
  <c r="CX1764" i="1"/>
  <c r="CY1764" i="1"/>
  <c r="CZ1764" i="1"/>
  <c r="DA1764" i="1"/>
  <c r="DB1764" i="1"/>
  <c r="DC1764" i="1"/>
  <c r="CT1765" i="1"/>
  <c r="CU1765" i="1"/>
  <c r="CV1765" i="1"/>
  <c r="CW1765" i="1"/>
  <c r="CX1765" i="1"/>
  <c r="CY1765" i="1"/>
  <c r="CZ1765" i="1"/>
  <c r="DA1765" i="1"/>
  <c r="DB1765" i="1"/>
  <c r="DC1765" i="1"/>
  <c r="CT1766" i="1"/>
  <c r="CU1766" i="1"/>
  <c r="CV1766" i="1"/>
  <c r="CW1766" i="1"/>
  <c r="CX1766" i="1"/>
  <c r="CY1766" i="1"/>
  <c r="CZ1766" i="1"/>
  <c r="DA1766" i="1"/>
  <c r="DB1766" i="1"/>
  <c r="DC1766" i="1"/>
  <c r="CT1767" i="1"/>
  <c r="CU1767" i="1"/>
  <c r="CV1767" i="1"/>
  <c r="CW1767" i="1"/>
  <c r="CX1767" i="1"/>
  <c r="CY1767" i="1"/>
  <c r="CZ1767" i="1"/>
  <c r="DA1767" i="1"/>
  <c r="DB1767" i="1"/>
  <c r="DC1767" i="1"/>
  <c r="CT1768" i="1"/>
  <c r="CU1768" i="1"/>
  <c r="CV1768" i="1"/>
  <c r="CW1768" i="1"/>
  <c r="CX1768" i="1"/>
  <c r="CY1768" i="1"/>
  <c r="CZ1768" i="1"/>
  <c r="DA1768" i="1"/>
  <c r="DB1768" i="1"/>
  <c r="DC1768" i="1"/>
  <c r="CT1769" i="1"/>
  <c r="CU1769" i="1"/>
  <c r="CV1769" i="1"/>
  <c r="CW1769" i="1"/>
  <c r="CX1769" i="1"/>
  <c r="CY1769" i="1"/>
  <c r="CZ1769" i="1"/>
  <c r="DA1769" i="1"/>
  <c r="DB1769" i="1"/>
  <c r="DC1769" i="1"/>
  <c r="CT1770" i="1"/>
  <c r="CU1770" i="1"/>
  <c r="CV1770" i="1"/>
  <c r="CW1770" i="1"/>
  <c r="CX1770" i="1"/>
  <c r="CY1770" i="1"/>
  <c r="CZ1770" i="1"/>
  <c r="DA1770" i="1"/>
  <c r="DB1770" i="1"/>
  <c r="DC1770" i="1"/>
  <c r="CT1771" i="1"/>
  <c r="CU1771" i="1"/>
  <c r="CV1771" i="1"/>
  <c r="CW1771" i="1"/>
  <c r="CX1771" i="1"/>
  <c r="CY1771" i="1"/>
  <c r="CZ1771" i="1"/>
  <c r="DA1771" i="1"/>
  <c r="DB1771" i="1"/>
  <c r="DC1771" i="1"/>
  <c r="CT1772" i="1"/>
  <c r="CU1772" i="1"/>
  <c r="CV1772" i="1"/>
  <c r="CW1772" i="1"/>
  <c r="CX1772" i="1"/>
  <c r="CY1772" i="1"/>
  <c r="CZ1772" i="1"/>
  <c r="DA1772" i="1"/>
  <c r="DB1772" i="1"/>
  <c r="DC1772" i="1"/>
  <c r="CT1773" i="1"/>
  <c r="CU1773" i="1"/>
  <c r="CV1773" i="1"/>
  <c r="CW1773" i="1"/>
  <c r="CX1773" i="1"/>
  <c r="CY1773" i="1"/>
  <c r="CZ1773" i="1"/>
  <c r="DA1773" i="1"/>
  <c r="DB1773" i="1"/>
  <c r="DC1773" i="1"/>
  <c r="CT1774" i="1"/>
  <c r="CU1774" i="1"/>
  <c r="CV1774" i="1"/>
  <c r="CW1774" i="1"/>
  <c r="CX1774" i="1"/>
  <c r="CY1774" i="1"/>
  <c r="CZ1774" i="1"/>
  <c r="DA1774" i="1"/>
  <c r="DB1774" i="1"/>
  <c r="DC1774" i="1"/>
  <c r="CT1775" i="1"/>
  <c r="CU1775" i="1"/>
  <c r="CV1775" i="1"/>
  <c r="CW1775" i="1"/>
  <c r="CX1775" i="1"/>
  <c r="CY1775" i="1"/>
  <c r="CZ1775" i="1"/>
  <c r="DA1775" i="1"/>
  <c r="DB1775" i="1"/>
  <c r="DC1775" i="1"/>
  <c r="CT1776" i="1"/>
  <c r="CU1776" i="1"/>
  <c r="CV1776" i="1"/>
  <c r="CW1776" i="1"/>
  <c r="CX1776" i="1"/>
  <c r="CY1776" i="1"/>
  <c r="CZ1776" i="1"/>
  <c r="DA1776" i="1"/>
  <c r="DB1776" i="1"/>
  <c r="DC1776" i="1"/>
  <c r="CT1777" i="1"/>
  <c r="CU1777" i="1"/>
  <c r="CV1777" i="1"/>
  <c r="CW1777" i="1"/>
  <c r="CX1777" i="1"/>
  <c r="CY1777" i="1"/>
  <c r="CZ1777" i="1"/>
  <c r="DA1777" i="1"/>
  <c r="DB1777" i="1"/>
  <c r="DC1777" i="1"/>
  <c r="CT1778" i="1"/>
  <c r="CU1778" i="1"/>
  <c r="CV1778" i="1"/>
  <c r="CW1778" i="1"/>
  <c r="CX1778" i="1"/>
  <c r="CY1778" i="1"/>
  <c r="CZ1778" i="1"/>
  <c r="DA1778" i="1"/>
  <c r="DB1778" i="1"/>
  <c r="DC1778" i="1"/>
  <c r="CT1779" i="1"/>
  <c r="CU1779" i="1"/>
  <c r="CV1779" i="1"/>
  <c r="CW1779" i="1"/>
  <c r="CX1779" i="1"/>
  <c r="CY1779" i="1"/>
  <c r="CZ1779" i="1"/>
  <c r="DA1779" i="1"/>
  <c r="DB1779" i="1"/>
  <c r="DC1779" i="1"/>
  <c r="CT1780" i="1"/>
  <c r="CU1780" i="1"/>
  <c r="CV1780" i="1"/>
  <c r="CW1780" i="1"/>
  <c r="CX1780" i="1"/>
  <c r="CY1780" i="1"/>
  <c r="CZ1780" i="1"/>
  <c r="DA1780" i="1"/>
  <c r="DB1780" i="1"/>
  <c r="DC1780" i="1"/>
  <c r="CT1781" i="1"/>
  <c r="CU1781" i="1"/>
  <c r="CV1781" i="1"/>
  <c r="CW1781" i="1"/>
  <c r="CX1781" i="1"/>
  <c r="CY1781" i="1"/>
  <c r="CZ1781" i="1"/>
  <c r="DA1781" i="1"/>
  <c r="DB1781" i="1"/>
  <c r="DC1781" i="1"/>
  <c r="CT1782" i="1"/>
  <c r="CU1782" i="1"/>
  <c r="CV1782" i="1"/>
  <c r="CW1782" i="1"/>
  <c r="CX1782" i="1"/>
  <c r="CY1782" i="1"/>
  <c r="CZ1782" i="1"/>
  <c r="DA1782" i="1"/>
  <c r="DB1782" i="1"/>
  <c r="DC1782" i="1"/>
  <c r="CT1783" i="1"/>
  <c r="CU1783" i="1"/>
  <c r="CV1783" i="1"/>
  <c r="CW1783" i="1"/>
  <c r="CX1783" i="1"/>
  <c r="CY1783" i="1"/>
  <c r="CZ1783" i="1"/>
  <c r="DA1783" i="1"/>
  <c r="DB1783" i="1"/>
  <c r="DC1783" i="1"/>
  <c r="CT1784" i="1"/>
  <c r="CU1784" i="1"/>
  <c r="CV1784" i="1"/>
  <c r="CW1784" i="1"/>
  <c r="CX1784" i="1"/>
  <c r="CY1784" i="1"/>
  <c r="CZ1784" i="1"/>
  <c r="DA1784" i="1"/>
  <c r="DB1784" i="1"/>
  <c r="DC1784" i="1"/>
  <c r="CT1785" i="1"/>
  <c r="CU1785" i="1"/>
  <c r="CV1785" i="1"/>
  <c r="CW1785" i="1"/>
  <c r="CX1785" i="1"/>
  <c r="CY1785" i="1"/>
  <c r="CZ1785" i="1"/>
  <c r="DA1785" i="1"/>
  <c r="DB1785" i="1"/>
  <c r="DC1785" i="1"/>
  <c r="CT1786" i="1"/>
  <c r="CU1786" i="1"/>
  <c r="CV1786" i="1"/>
  <c r="CW1786" i="1"/>
  <c r="CX1786" i="1"/>
  <c r="CY1786" i="1"/>
  <c r="CZ1786" i="1"/>
  <c r="DA1786" i="1"/>
  <c r="DB1786" i="1"/>
  <c r="DC1786" i="1"/>
  <c r="CT1787" i="1"/>
  <c r="CU1787" i="1"/>
  <c r="CV1787" i="1"/>
  <c r="CW1787" i="1"/>
  <c r="CX1787" i="1"/>
  <c r="CY1787" i="1"/>
  <c r="CZ1787" i="1"/>
  <c r="DA1787" i="1"/>
  <c r="DB1787" i="1"/>
  <c r="DC1787" i="1"/>
  <c r="CT1788" i="1"/>
  <c r="CU1788" i="1"/>
  <c r="CV1788" i="1"/>
  <c r="CW1788" i="1"/>
  <c r="CX1788" i="1"/>
  <c r="CY1788" i="1"/>
  <c r="CZ1788" i="1"/>
  <c r="DA1788" i="1"/>
  <c r="DB1788" i="1"/>
  <c r="DC1788" i="1"/>
  <c r="CT1789" i="1"/>
  <c r="CU1789" i="1"/>
  <c r="CV1789" i="1"/>
  <c r="CW1789" i="1"/>
  <c r="CX1789" i="1"/>
  <c r="CY1789" i="1"/>
  <c r="CZ1789" i="1"/>
  <c r="DA1789" i="1"/>
  <c r="DB1789" i="1"/>
  <c r="DC1789" i="1"/>
  <c r="CT1790" i="1"/>
  <c r="CU1790" i="1"/>
  <c r="CV1790" i="1"/>
  <c r="CW1790" i="1"/>
  <c r="CX1790" i="1"/>
  <c r="CY1790" i="1"/>
  <c r="CZ1790" i="1"/>
  <c r="DA1790" i="1"/>
  <c r="DB1790" i="1"/>
  <c r="DC1790" i="1"/>
  <c r="CT1791" i="1"/>
  <c r="CU1791" i="1"/>
  <c r="CV1791" i="1"/>
  <c r="CW1791" i="1"/>
  <c r="CX1791" i="1"/>
  <c r="CY1791" i="1"/>
  <c r="CZ1791" i="1"/>
  <c r="DA1791" i="1"/>
  <c r="DB1791" i="1"/>
  <c r="DC1791" i="1"/>
  <c r="CT1792" i="1"/>
  <c r="CU1792" i="1"/>
  <c r="CV1792" i="1"/>
  <c r="CW1792" i="1"/>
  <c r="CX1792" i="1"/>
  <c r="CY1792" i="1"/>
  <c r="CZ1792" i="1"/>
  <c r="DA1792" i="1"/>
  <c r="DB1792" i="1"/>
  <c r="DC1792" i="1"/>
  <c r="CT1793" i="1"/>
  <c r="CU1793" i="1"/>
  <c r="CV1793" i="1"/>
  <c r="CW1793" i="1"/>
  <c r="CX1793" i="1"/>
  <c r="CY1793" i="1"/>
  <c r="CZ1793" i="1"/>
  <c r="DA1793" i="1"/>
  <c r="DB1793" i="1"/>
  <c r="DC1793" i="1"/>
  <c r="CT1794" i="1"/>
  <c r="CU1794" i="1"/>
  <c r="CV1794" i="1"/>
  <c r="CW1794" i="1"/>
  <c r="CX1794" i="1"/>
  <c r="CY1794" i="1"/>
  <c r="CZ1794" i="1"/>
  <c r="DA1794" i="1"/>
  <c r="DB1794" i="1"/>
  <c r="DC1794" i="1"/>
  <c r="CT1795" i="1"/>
  <c r="CU1795" i="1"/>
  <c r="CV1795" i="1"/>
  <c r="CW1795" i="1"/>
  <c r="CX1795" i="1"/>
  <c r="CY1795" i="1"/>
  <c r="CZ1795" i="1"/>
  <c r="DA1795" i="1"/>
  <c r="DB1795" i="1"/>
  <c r="DC1795" i="1"/>
  <c r="CT1796" i="1"/>
  <c r="CU1796" i="1"/>
  <c r="CV1796" i="1"/>
  <c r="CW1796" i="1"/>
  <c r="CX1796" i="1"/>
  <c r="CY1796" i="1"/>
  <c r="CZ1796" i="1"/>
  <c r="DA1796" i="1"/>
  <c r="DB1796" i="1"/>
  <c r="DC1796" i="1"/>
  <c r="CT1797" i="1"/>
  <c r="CU1797" i="1"/>
  <c r="CV1797" i="1"/>
  <c r="CW1797" i="1"/>
  <c r="CX1797" i="1"/>
  <c r="CY1797" i="1"/>
  <c r="CZ1797" i="1"/>
  <c r="DA1797" i="1"/>
  <c r="DB1797" i="1"/>
  <c r="DC1797" i="1"/>
  <c r="CT1798" i="1"/>
  <c r="CU1798" i="1"/>
  <c r="CV1798" i="1"/>
  <c r="CW1798" i="1"/>
  <c r="CX1798" i="1"/>
  <c r="CY1798" i="1"/>
  <c r="CZ1798" i="1"/>
  <c r="DA1798" i="1"/>
  <c r="DB1798" i="1"/>
  <c r="DC1798" i="1"/>
  <c r="CT1799" i="1"/>
  <c r="CU1799" i="1"/>
  <c r="CV1799" i="1"/>
  <c r="CW1799" i="1"/>
  <c r="CX1799" i="1"/>
  <c r="CY1799" i="1"/>
  <c r="CZ1799" i="1"/>
  <c r="DA1799" i="1"/>
  <c r="DB1799" i="1"/>
  <c r="DC1799" i="1"/>
  <c r="CT1800" i="1"/>
  <c r="CU1800" i="1"/>
  <c r="CV1800" i="1"/>
  <c r="CW1800" i="1"/>
  <c r="CX1800" i="1"/>
  <c r="CY1800" i="1"/>
  <c r="CZ1800" i="1"/>
  <c r="DA1800" i="1"/>
  <c r="DB1800" i="1"/>
  <c r="DC1800" i="1"/>
  <c r="CT1801" i="1"/>
  <c r="CU1801" i="1"/>
  <c r="CV1801" i="1"/>
  <c r="CW1801" i="1"/>
  <c r="CX1801" i="1"/>
  <c r="CY1801" i="1"/>
  <c r="CZ1801" i="1"/>
  <c r="DA1801" i="1"/>
  <c r="DB1801" i="1"/>
  <c r="DC1801" i="1"/>
  <c r="CT1802" i="1"/>
  <c r="CU1802" i="1"/>
  <c r="CV1802" i="1"/>
  <c r="CW1802" i="1"/>
  <c r="CX1802" i="1"/>
  <c r="CY1802" i="1"/>
  <c r="CZ1802" i="1"/>
  <c r="DA1802" i="1"/>
  <c r="DB1802" i="1"/>
  <c r="DC1802" i="1"/>
  <c r="CT1803" i="1"/>
  <c r="CU1803" i="1"/>
  <c r="CV1803" i="1"/>
  <c r="CW1803" i="1"/>
  <c r="CX1803" i="1"/>
  <c r="CY1803" i="1"/>
  <c r="CZ1803" i="1"/>
  <c r="DA1803" i="1"/>
  <c r="DB1803" i="1"/>
  <c r="DC1803" i="1"/>
  <c r="CT1804" i="1"/>
  <c r="CU1804" i="1"/>
  <c r="CV1804" i="1"/>
  <c r="CW1804" i="1"/>
  <c r="CX1804" i="1"/>
  <c r="CY1804" i="1"/>
  <c r="CZ1804" i="1"/>
  <c r="DA1804" i="1"/>
  <c r="DB1804" i="1"/>
  <c r="DC1804" i="1"/>
  <c r="CT1805" i="1"/>
  <c r="CU1805" i="1"/>
  <c r="CV1805" i="1"/>
  <c r="CW1805" i="1"/>
  <c r="CX1805" i="1"/>
  <c r="CY1805" i="1"/>
  <c r="CZ1805" i="1"/>
  <c r="DA1805" i="1"/>
  <c r="DB1805" i="1"/>
  <c r="DC1805" i="1"/>
  <c r="CT1806" i="1"/>
  <c r="CU1806" i="1"/>
  <c r="CV1806" i="1"/>
  <c r="CW1806" i="1"/>
  <c r="CX1806" i="1"/>
  <c r="CY1806" i="1"/>
  <c r="CZ1806" i="1"/>
  <c r="DA1806" i="1"/>
  <c r="DB1806" i="1"/>
  <c r="DC1806" i="1"/>
  <c r="CT1807" i="1"/>
  <c r="CU1807" i="1"/>
  <c r="CV1807" i="1"/>
  <c r="CW1807" i="1"/>
  <c r="CX1807" i="1"/>
  <c r="CY1807" i="1"/>
  <c r="CZ1807" i="1"/>
  <c r="DA1807" i="1"/>
  <c r="DB1807" i="1"/>
  <c r="DC1807" i="1"/>
  <c r="CT1808" i="1"/>
  <c r="CU1808" i="1"/>
  <c r="CV1808" i="1"/>
  <c r="CW1808" i="1"/>
  <c r="CX1808" i="1"/>
  <c r="CY1808" i="1"/>
  <c r="CZ1808" i="1"/>
  <c r="DA1808" i="1"/>
  <c r="DB1808" i="1"/>
  <c r="DC1808" i="1"/>
  <c r="CT1809" i="1"/>
  <c r="CU1809" i="1"/>
  <c r="CV1809" i="1"/>
  <c r="CW1809" i="1"/>
  <c r="CX1809" i="1"/>
  <c r="CY1809" i="1"/>
  <c r="CZ1809" i="1"/>
  <c r="DA1809" i="1"/>
  <c r="DB1809" i="1"/>
  <c r="DC1809" i="1"/>
  <c r="CT1810" i="1"/>
  <c r="CU1810" i="1"/>
  <c r="CV1810" i="1"/>
  <c r="CW1810" i="1"/>
  <c r="CX1810" i="1"/>
  <c r="CY1810" i="1"/>
  <c r="CZ1810" i="1"/>
  <c r="DA1810" i="1"/>
  <c r="DB1810" i="1"/>
  <c r="DC1810" i="1"/>
  <c r="CT1811" i="1"/>
  <c r="CU1811" i="1"/>
  <c r="CV1811" i="1"/>
  <c r="CW1811" i="1"/>
  <c r="CX1811" i="1"/>
  <c r="CY1811" i="1"/>
  <c r="CZ1811" i="1"/>
  <c r="DA1811" i="1"/>
  <c r="DB1811" i="1"/>
  <c r="DC1811" i="1"/>
  <c r="CT1812" i="1"/>
  <c r="CU1812" i="1"/>
  <c r="CV1812" i="1"/>
  <c r="CW1812" i="1"/>
  <c r="CX1812" i="1"/>
  <c r="CY1812" i="1"/>
  <c r="CZ1812" i="1"/>
  <c r="DA1812" i="1"/>
  <c r="DB1812" i="1"/>
  <c r="DC1812" i="1"/>
  <c r="CT1813" i="1"/>
  <c r="CU1813" i="1"/>
  <c r="CV1813" i="1"/>
  <c r="CW1813" i="1"/>
  <c r="CX1813" i="1"/>
  <c r="CY1813" i="1"/>
  <c r="CZ1813" i="1"/>
  <c r="DA1813" i="1"/>
  <c r="DB1813" i="1"/>
  <c r="DC1813" i="1"/>
  <c r="CT1814" i="1"/>
  <c r="CU1814" i="1"/>
  <c r="CV1814" i="1"/>
  <c r="CW1814" i="1"/>
  <c r="CX1814" i="1"/>
  <c r="CY1814" i="1"/>
  <c r="CZ1814" i="1"/>
  <c r="DA1814" i="1"/>
  <c r="DB1814" i="1"/>
  <c r="DC1814" i="1"/>
  <c r="CT1815" i="1"/>
  <c r="CU1815" i="1"/>
  <c r="CV1815" i="1"/>
  <c r="CW1815" i="1"/>
  <c r="CX1815" i="1"/>
  <c r="CY1815" i="1"/>
  <c r="CZ1815" i="1"/>
  <c r="DA1815" i="1"/>
  <c r="DB1815" i="1"/>
  <c r="DC1815" i="1"/>
  <c r="CT1816" i="1"/>
  <c r="CU1816" i="1"/>
  <c r="CV1816" i="1"/>
  <c r="CW1816" i="1"/>
  <c r="CX1816" i="1"/>
  <c r="CY1816" i="1"/>
  <c r="CZ1816" i="1"/>
  <c r="DA1816" i="1"/>
  <c r="DB1816" i="1"/>
  <c r="DC1816" i="1"/>
  <c r="CT1817" i="1"/>
  <c r="CU1817" i="1"/>
  <c r="CV1817" i="1"/>
  <c r="CW1817" i="1"/>
  <c r="CX1817" i="1"/>
  <c r="CY1817" i="1"/>
  <c r="CZ1817" i="1"/>
  <c r="DA1817" i="1"/>
  <c r="DB1817" i="1"/>
  <c r="DC1817" i="1"/>
  <c r="CT1818" i="1"/>
  <c r="CU1818" i="1"/>
  <c r="CV1818" i="1"/>
  <c r="CW1818" i="1"/>
  <c r="CX1818" i="1"/>
  <c r="CY1818" i="1"/>
  <c r="CZ1818" i="1"/>
  <c r="DA1818" i="1"/>
  <c r="DB1818" i="1"/>
  <c r="DC1818" i="1"/>
  <c r="CT1819" i="1"/>
  <c r="CU1819" i="1"/>
  <c r="CV1819" i="1"/>
  <c r="CW1819" i="1"/>
  <c r="CX1819" i="1"/>
  <c r="CY1819" i="1"/>
  <c r="CZ1819" i="1"/>
  <c r="DA1819" i="1"/>
  <c r="DB1819" i="1"/>
  <c r="DC1819" i="1"/>
  <c r="CT1820" i="1"/>
  <c r="CU1820" i="1"/>
  <c r="CV1820" i="1"/>
  <c r="CW1820" i="1"/>
  <c r="CX1820" i="1"/>
  <c r="CY1820" i="1"/>
  <c r="CZ1820" i="1"/>
  <c r="DA1820" i="1"/>
  <c r="DB1820" i="1"/>
  <c r="DC1820" i="1"/>
  <c r="CT1821" i="1"/>
  <c r="CU1821" i="1"/>
  <c r="CV1821" i="1"/>
  <c r="CW1821" i="1"/>
  <c r="CX1821" i="1"/>
  <c r="CY1821" i="1"/>
  <c r="CZ1821" i="1"/>
  <c r="DA1821" i="1"/>
  <c r="DB1821" i="1"/>
  <c r="DC1821" i="1"/>
  <c r="CT1822" i="1"/>
  <c r="CU1822" i="1"/>
  <c r="CV1822" i="1"/>
  <c r="CW1822" i="1"/>
  <c r="CX1822" i="1"/>
  <c r="CY1822" i="1"/>
  <c r="CZ1822" i="1"/>
  <c r="DA1822" i="1"/>
  <c r="DB1822" i="1"/>
  <c r="DC1822" i="1"/>
  <c r="CT1823" i="1"/>
  <c r="CU1823" i="1"/>
  <c r="CV1823" i="1"/>
  <c r="CW1823" i="1"/>
  <c r="CX1823" i="1"/>
  <c r="CY1823" i="1"/>
  <c r="CZ1823" i="1"/>
  <c r="DA1823" i="1"/>
  <c r="DB1823" i="1"/>
  <c r="DC1823" i="1"/>
  <c r="CT1824" i="1"/>
  <c r="CU1824" i="1"/>
  <c r="CV1824" i="1"/>
  <c r="CW1824" i="1"/>
  <c r="CX1824" i="1"/>
  <c r="CY1824" i="1"/>
  <c r="CZ1824" i="1"/>
  <c r="DA1824" i="1"/>
  <c r="DB1824" i="1"/>
  <c r="DC1824" i="1"/>
  <c r="CT1825" i="1"/>
  <c r="CU1825" i="1"/>
  <c r="CV1825" i="1"/>
  <c r="CW1825" i="1"/>
  <c r="CX1825" i="1"/>
  <c r="CY1825" i="1"/>
  <c r="CZ1825" i="1"/>
  <c r="DA1825" i="1"/>
  <c r="DB1825" i="1"/>
  <c r="DC1825" i="1"/>
  <c r="CT1826" i="1"/>
  <c r="CU1826" i="1"/>
  <c r="CV1826" i="1"/>
  <c r="CW1826" i="1"/>
  <c r="CX1826" i="1"/>
  <c r="CY1826" i="1"/>
  <c r="CZ1826" i="1"/>
  <c r="DA1826" i="1"/>
  <c r="DB1826" i="1"/>
  <c r="DC1826" i="1"/>
  <c r="CT1827" i="1"/>
  <c r="CU1827" i="1"/>
  <c r="CV1827" i="1"/>
  <c r="CW1827" i="1"/>
  <c r="CX1827" i="1"/>
  <c r="CY1827" i="1"/>
  <c r="CZ1827" i="1"/>
  <c r="DA1827" i="1"/>
  <c r="DB1827" i="1"/>
  <c r="DC1827" i="1"/>
  <c r="CT1828" i="1"/>
  <c r="CU1828" i="1"/>
  <c r="CV1828" i="1"/>
  <c r="CW1828" i="1"/>
  <c r="CX1828" i="1"/>
  <c r="CY1828" i="1"/>
  <c r="CZ1828" i="1"/>
  <c r="DA1828" i="1"/>
  <c r="DB1828" i="1"/>
  <c r="DC1828" i="1"/>
  <c r="CT1829" i="1"/>
  <c r="CU1829" i="1"/>
  <c r="CV1829" i="1"/>
  <c r="CW1829" i="1"/>
  <c r="CX1829" i="1"/>
  <c r="CY1829" i="1"/>
  <c r="CZ1829" i="1"/>
  <c r="DA1829" i="1"/>
  <c r="DB1829" i="1"/>
  <c r="DC1829" i="1"/>
  <c r="CT1830" i="1"/>
  <c r="CU1830" i="1"/>
  <c r="CV1830" i="1"/>
  <c r="CW1830" i="1"/>
  <c r="CX1830" i="1"/>
  <c r="CY1830" i="1"/>
  <c r="CZ1830" i="1"/>
  <c r="DA1830" i="1"/>
  <c r="DB1830" i="1"/>
  <c r="DC1830" i="1"/>
  <c r="CT1831" i="1"/>
  <c r="CU1831" i="1"/>
  <c r="CV1831" i="1"/>
  <c r="CW1831" i="1"/>
  <c r="CX1831" i="1"/>
  <c r="CY1831" i="1"/>
  <c r="CZ1831" i="1"/>
  <c r="DA1831" i="1"/>
  <c r="DB1831" i="1"/>
  <c r="DC1831" i="1"/>
  <c r="CT1832" i="1"/>
  <c r="CU1832" i="1"/>
  <c r="CV1832" i="1"/>
  <c r="CW1832" i="1"/>
  <c r="CX1832" i="1"/>
  <c r="CY1832" i="1"/>
  <c r="CZ1832" i="1"/>
  <c r="DA1832" i="1"/>
  <c r="DB1832" i="1"/>
  <c r="DC1832" i="1"/>
  <c r="CT1833" i="1"/>
  <c r="CU1833" i="1"/>
  <c r="CV1833" i="1"/>
  <c r="CW1833" i="1"/>
  <c r="CX1833" i="1"/>
  <c r="CY1833" i="1"/>
  <c r="CZ1833" i="1"/>
  <c r="DA1833" i="1"/>
  <c r="DB1833" i="1"/>
  <c r="DC1833" i="1"/>
  <c r="CT1834" i="1"/>
  <c r="CU1834" i="1"/>
  <c r="CV1834" i="1"/>
  <c r="CW1834" i="1"/>
  <c r="CX1834" i="1"/>
  <c r="CY1834" i="1"/>
  <c r="CZ1834" i="1"/>
  <c r="DA1834" i="1"/>
  <c r="DB1834" i="1"/>
  <c r="DC1834" i="1"/>
  <c r="CT1835" i="1"/>
  <c r="CU1835" i="1"/>
  <c r="CV1835" i="1"/>
  <c r="CW1835" i="1"/>
  <c r="CX1835" i="1"/>
  <c r="CY1835" i="1"/>
  <c r="CZ1835" i="1"/>
  <c r="DA1835" i="1"/>
  <c r="DB1835" i="1"/>
  <c r="DC1835" i="1"/>
  <c r="CT1836" i="1"/>
  <c r="CU1836" i="1"/>
  <c r="CV1836" i="1"/>
  <c r="CW1836" i="1"/>
  <c r="CX1836" i="1"/>
  <c r="CY1836" i="1"/>
  <c r="CZ1836" i="1"/>
  <c r="DA1836" i="1"/>
  <c r="DB1836" i="1"/>
  <c r="DC1836" i="1"/>
  <c r="CT1837" i="1"/>
  <c r="CU1837" i="1"/>
  <c r="CV1837" i="1"/>
  <c r="CW1837" i="1"/>
  <c r="CX1837" i="1"/>
  <c r="CY1837" i="1"/>
  <c r="CZ1837" i="1"/>
  <c r="DA1837" i="1"/>
  <c r="DB1837" i="1"/>
  <c r="DC1837" i="1"/>
  <c r="CT1838" i="1"/>
  <c r="CU1838" i="1"/>
  <c r="CV1838" i="1"/>
  <c r="CW1838" i="1"/>
  <c r="CX1838" i="1"/>
  <c r="CY1838" i="1"/>
  <c r="CZ1838" i="1"/>
  <c r="DA1838" i="1"/>
  <c r="DB1838" i="1"/>
  <c r="DC1838" i="1"/>
  <c r="CT1839" i="1"/>
  <c r="CU1839" i="1"/>
  <c r="CV1839" i="1"/>
  <c r="CW1839" i="1"/>
  <c r="CX1839" i="1"/>
  <c r="CY1839" i="1"/>
  <c r="CZ1839" i="1"/>
  <c r="DA1839" i="1"/>
  <c r="DB1839" i="1"/>
  <c r="DC1839" i="1"/>
  <c r="CT1840" i="1"/>
  <c r="CU1840" i="1"/>
  <c r="CV1840" i="1"/>
  <c r="CW1840" i="1"/>
  <c r="CX1840" i="1"/>
  <c r="CY1840" i="1"/>
  <c r="CZ1840" i="1"/>
  <c r="DA1840" i="1"/>
  <c r="DB1840" i="1"/>
  <c r="DC1840" i="1"/>
  <c r="CT1841" i="1"/>
  <c r="CU1841" i="1"/>
  <c r="CV1841" i="1"/>
  <c r="CW1841" i="1"/>
  <c r="CX1841" i="1"/>
  <c r="CY1841" i="1"/>
  <c r="CZ1841" i="1"/>
  <c r="DA1841" i="1"/>
  <c r="DB1841" i="1"/>
  <c r="DC1841" i="1"/>
  <c r="CT1842" i="1"/>
  <c r="CU1842" i="1"/>
  <c r="CV1842" i="1"/>
  <c r="CW1842" i="1"/>
  <c r="CX1842" i="1"/>
  <c r="CY1842" i="1"/>
  <c r="CZ1842" i="1"/>
  <c r="DA1842" i="1"/>
  <c r="DB1842" i="1"/>
  <c r="DC1842" i="1"/>
  <c r="CT1843" i="1"/>
  <c r="CU1843" i="1"/>
  <c r="CV1843" i="1"/>
  <c r="CW1843" i="1"/>
  <c r="CX1843" i="1"/>
  <c r="CY1843" i="1"/>
  <c r="CZ1843" i="1"/>
  <c r="DA1843" i="1"/>
  <c r="DB1843" i="1"/>
  <c r="DC1843" i="1"/>
  <c r="CT1844" i="1"/>
  <c r="CU1844" i="1"/>
  <c r="CV1844" i="1"/>
  <c r="CW1844" i="1"/>
  <c r="CX1844" i="1"/>
  <c r="CY1844" i="1"/>
  <c r="CZ1844" i="1"/>
  <c r="DA1844" i="1"/>
  <c r="DB1844" i="1"/>
  <c r="DC1844" i="1"/>
  <c r="CT1845" i="1"/>
  <c r="CU1845" i="1"/>
  <c r="CV1845" i="1"/>
  <c r="CW1845" i="1"/>
  <c r="CX1845" i="1"/>
  <c r="CY1845" i="1"/>
  <c r="CZ1845" i="1"/>
  <c r="DA1845" i="1"/>
  <c r="DB1845" i="1"/>
  <c r="DC1845" i="1"/>
  <c r="CT1846" i="1"/>
  <c r="CU1846" i="1"/>
  <c r="CV1846" i="1"/>
  <c r="CW1846" i="1"/>
  <c r="CX1846" i="1"/>
  <c r="CY1846" i="1"/>
  <c r="CZ1846" i="1"/>
  <c r="DA1846" i="1"/>
  <c r="DB1846" i="1"/>
  <c r="DC1846" i="1"/>
  <c r="CT1847" i="1"/>
  <c r="CU1847" i="1"/>
  <c r="CV1847" i="1"/>
  <c r="CW1847" i="1"/>
  <c r="CX1847" i="1"/>
  <c r="CY1847" i="1"/>
  <c r="CZ1847" i="1"/>
  <c r="DA1847" i="1"/>
  <c r="DB1847" i="1"/>
  <c r="DC1847" i="1"/>
  <c r="CT1848" i="1"/>
  <c r="CU1848" i="1"/>
  <c r="CV1848" i="1"/>
  <c r="CW1848" i="1"/>
  <c r="CX1848" i="1"/>
  <c r="CY1848" i="1"/>
  <c r="CZ1848" i="1"/>
  <c r="DA1848" i="1"/>
  <c r="DB1848" i="1"/>
  <c r="DC1848" i="1"/>
  <c r="CT1849" i="1"/>
  <c r="CU1849" i="1"/>
  <c r="CV1849" i="1"/>
  <c r="CW1849" i="1"/>
  <c r="CX1849" i="1"/>
  <c r="CY1849" i="1"/>
  <c r="CZ1849" i="1"/>
  <c r="DA1849" i="1"/>
  <c r="DB1849" i="1"/>
  <c r="DC1849" i="1"/>
  <c r="CT1850" i="1"/>
  <c r="CU1850" i="1"/>
  <c r="CV1850" i="1"/>
  <c r="CW1850" i="1"/>
  <c r="CX1850" i="1"/>
  <c r="CY1850" i="1"/>
  <c r="CZ1850" i="1"/>
  <c r="DA1850" i="1"/>
  <c r="DB1850" i="1"/>
  <c r="DC1850" i="1"/>
  <c r="CT1851" i="1"/>
  <c r="CU1851" i="1"/>
  <c r="CV1851" i="1"/>
  <c r="CW1851" i="1"/>
  <c r="CX1851" i="1"/>
  <c r="CY1851" i="1"/>
  <c r="CZ1851" i="1"/>
  <c r="DA1851" i="1"/>
  <c r="DB1851" i="1"/>
  <c r="DC1851" i="1"/>
  <c r="CT1852" i="1"/>
  <c r="CU1852" i="1"/>
  <c r="CV1852" i="1"/>
  <c r="CW1852" i="1"/>
  <c r="CX1852" i="1"/>
  <c r="CY1852" i="1"/>
  <c r="CZ1852" i="1"/>
  <c r="DA1852" i="1"/>
  <c r="DB1852" i="1"/>
  <c r="DC1852" i="1"/>
  <c r="CT1853" i="1"/>
  <c r="CU1853" i="1"/>
  <c r="CV1853" i="1"/>
  <c r="CW1853" i="1"/>
  <c r="CX1853" i="1"/>
  <c r="CY1853" i="1"/>
  <c r="CZ1853" i="1"/>
  <c r="DA1853" i="1"/>
  <c r="DB1853" i="1"/>
  <c r="DC1853" i="1"/>
  <c r="CT1854" i="1"/>
  <c r="CU1854" i="1"/>
  <c r="CV1854" i="1"/>
  <c r="CW1854" i="1"/>
  <c r="CX1854" i="1"/>
  <c r="CY1854" i="1"/>
  <c r="CZ1854" i="1"/>
  <c r="DA1854" i="1"/>
  <c r="DB1854" i="1"/>
  <c r="DC1854" i="1"/>
  <c r="CT1855" i="1"/>
  <c r="CU1855" i="1"/>
  <c r="CV1855" i="1"/>
  <c r="CW1855" i="1"/>
  <c r="CX1855" i="1"/>
  <c r="CY1855" i="1"/>
  <c r="CZ1855" i="1"/>
  <c r="DA1855" i="1"/>
  <c r="DB1855" i="1"/>
  <c r="DC1855" i="1"/>
  <c r="CT1856" i="1"/>
  <c r="CU1856" i="1"/>
  <c r="CV1856" i="1"/>
  <c r="CW1856" i="1"/>
  <c r="CX1856" i="1"/>
  <c r="CY1856" i="1"/>
  <c r="CZ1856" i="1"/>
  <c r="DA1856" i="1"/>
  <c r="DB1856" i="1"/>
  <c r="DC1856" i="1"/>
  <c r="CT1857" i="1"/>
  <c r="CU1857" i="1"/>
  <c r="CV1857" i="1"/>
  <c r="CW1857" i="1"/>
  <c r="CX1857" i="1"/>
  <c r="CY1857" i="1"/>
  <c r="CZ1857" i="1"/>
  <c r="DA1857" i="1"/>
  <c r="DB1857" i="1"/>
  <c r="DC1857" i="1"/>
  <c r="CT1858" i="1"/>
  <c r="CU1858" i="1"/>
  <c r="CV1858" i="1"/>
  <c r="CW1858" i="1"/>
  <c r="CX1858" i="1"/>
  <c r="CY1858" i="1"/>
  <c r="CZ1858" i="1"/>
  <c r="DA1858" i="1"/>
  <c r="DB1858" i="1"/>
  <c r="DC1858" i="1"/>
  <c r="CT1859" i="1"/>
  <c r="CU1859" i="1"/>
  <c r="CV1859" i="1"/>
  <c r="CW1859" i="1"/>
  <c r="CX1859" i="1"/>
  <c r="CY1859" i="1"/>
  <c r="CZ1859" i="1"/>
  <c r="DA1859" i="1"/>
  <c r="DB1859" i="1"/>
  <c r="DC1859" i="1"/>
  <c r="CT1860" i="1"/>
  <c r="CU1860" i="1"/>
  <c r="CV1860" i="1"/>
  <c r="CW1860" i="1"/>
  <c r="CX1860" i="1"/>
  <c r="CY1860" i="1"/>
  <c r="CZ1860" i="1"/>
  <c r="DA1860" i="1"/>
  <c r="DB1860" i="1"/>
  <c r="DC1860" i="1"/>
  <c r="CT1861" i="1"/>
  <c r="CU1861" i="1"/>
  <c r="CV1861" i="1"/>
  <c r="CW1861" i="1"/>
  <c r="CX1861" i="1"/>
  <c r="CY1861" i="1"/>
  <c r="CZ1861" i="1"/>
  <c r="DA1861" i="1"/>
  <c r="DB1861" i="1"/>
  <c r="DC1861" i="1"/>
  <c r="CT1862" i="1"/>
  <c r="CU1862" i="1"/>
  <c r="CV1862" i="1"/>
  <c r="CW1862" i="1"/>
  <c r="CX1862" i="1"/>
  <c r="CY1862" i="1"/>
  <c r="CZ1862" i="1"/>
  <c r="DA1862" i="1"/>
  <c r="DB1862" i="1"/>
  <c r="DC1862" i="1"/>
  <c r="CT1863" i="1"/>
  <c r="CU1863" i="1"/>
  <c r="CV1863" i="1"/>
  <c r="CW1863" i="1"/>
  <c r="CX1863" i="1"/>
  <c r="CY1863" i="1"/>
  <c r="CZ1863" i="1"/>
  <c r="DA1863" i="1"/>
  <c r="DB1863" i="1"/>
  <c r="DC1863" i="1"/>
  <c r="CT1864" i="1"/>
  <c r="CU1864" i="1"/>
  <c r="CV1864" i="1"/>
  <c r="CW1864" i="1"/>
  <c r="CX1864" i="1"/>
  <c r="CY1864" i="1"/>
  <c r="CZ1864" i="1"/>
  <c r="DA1864" i="1"/>
  <c r="DB1864" i="1"/>
  <c r="DC1864" i="1"/>
  <c r="CT1865" i="1"/>
  <c r="CU1865" i="1"/>
  <c r="CV1865" i="1"/>
  <c r="CW1865" i="1"/>
  <c r="CX1865" i="1"/>
  <c r="CY1865" i="1"/>
  <c r="CZ1865" i="1"/>
  <c r="DA1865" i="1"/>
  <c r="DB1865" i="1"/>
  <c r="DC1865" i="1"/>
  <c r="CT1866" i="1"/>
  <c r="CU1866" i="1"/>
  <c r="CV1866" i="1"/>
  <c r="CW1866" i="1"/>
  <c r="CX1866" i="1"/>
  <c r="CY1866" i="1"/>
  <c r="CZ1866" i="1"/>
  <c r="DA1866" i="1"/>
  <c r="DB1866" i="1"/>
  <c r="DC1866" i="1"/>
  <c r="CT1867" i="1"/>
  <c r="CU1867" i="1"/>
  <c r="CV1867" i="1"/>
  <c r="CW1867" i="1"/>
  <c r="CX1867" i="1"/>
  <c r="CY1867" i="1"/>
  <c r="CZ1867" i="1"/>
  <c r="DA1867" i="1"/>
  <c r="DB1867" i="1"/>
  <c r="DC1867" i="1"/>
  <c r="CT1868" i="1"/>
  <c r="CU1868" i="1"/>
  <c r="CV1868" i="1"/>
  <c r="CW1868" i="1"/>
  <c r="CX1868" i="1"/>
  <c r="CY1868" i="1"/>
  <c r="CZ1868" i="1"/>
  <c r="DA1868" i="1"/>
  <c r="DB1868" i="1"/>
  <c r="DC1868" i="1"/>
  <c r="CT1869" i="1"/>
  <c r="CU1869" i="1"/>
  <c r="CV1869" i="1"/>
  <c r="CW1869" i="1"/>
  <c r="CX1869" i="1"/>
  <c r="CY1869" i="1"/>
  <c r="CZ1869" i="1"/>
  <c r="DA1869" i="1"/>
  <c r="DB1869" i="1"/>
  <c r="DC1869" i="1"/>
  <c r="CT1870" i="1"/>
  <c r="CU1870" i="1"/>
  <c r="CV1870" i="1"/>
  <c r="CW1870" i="1"/>
  <c r="CX1870" i="1"/>
  <c r="CY1870" i="1"/>
  <c r="CZ1870" i="1"/>
  <c r="DA1870" i="1"/>
  <c r="DB1870" i="1"/>
  <c r="DC1870" i="1"/>
  <c r="CT1871" i="1"/>
  <c r="CU1871" i="1"/>
  <c r="CV1871" i="1"/>
  <c r="CW1871" i="1"/>
  <c r="CX1871" i="1"/>
  <c r="CY1871" i="1"/>
  <c r="CZ1871" i="1"/>
  <c r="DA1871" i="1"/>
  <c r="DB1871" i="1"/>
  <c r="DC1871" i="1"/>
  <c r="CT1872" i="1"/>
  <c r="CU1872" i="1"/>
  <c r="CV1872" i="1"/>
  <c r="CW1872" i="1"/>
  <c r="CX1872" i="1"/>
  <c r="CY1872" i="1"/>
  <c r="CZ1872" i="1"/>
  <c r="DA1872" i="1"/>
  <c r="DB1872" i="1"/>
  <c r="DC1872" i="1"/>
  <c r="CT1873" i="1"/>
  <c r="CU1873" i="1"/>
  <c r="CV1873" i="1"/>
  <c r="CW1873" i="1"/>
  <c r="CX1873" i="1"/>
  <c r="CY1873" i="1"/>
  <c r="CZ1873" i="1"/>
  <c r="DA1873" i="1"/>
  <c r="DB1873" i="1"/>
  <c r="DC1873" i="1"/>
  <c r="CT1874" i="1"/>
  <c r="CU1874" i="1"/>
  <c r="CV1874" i="1"/>
  <c r="CW1874" i="1"/>
  <c r="CX1874" i="1"/>
  <c r="CY1874" i="1"/>
  <c r="CZ1874" i="1"/>
  <c r="DA1874" i="1"/>
  <c r="DB1874" i="1"/>
  <c r="DC1874" i="1"/>
  <c r="CT1875" i="1"/>
  <c r="CU1875" i="1"/>
  <c r="CV1875" i="1"/>
  <c r="CW1875" i="1"/>
  <c r="CX1875" i="1"/>
  <c r="CY1875" i="1"/>
  <c r="CZ1875" i="1"/>
  <c r="DA1875" i="1"/>
  <c r="DB1875" i="1"/>
  <c r="DC1875" i="1"/>
  <c r="CT1876" i="1"/>
  <c r="CU1876" i="1"/>
  <c r="CV1876" i="1"/>
  <c r="CW1876" i="1"/>
  <c r="CX1876" i="1"/>
  <c r="CY1876" i="1"/>
  <c r="CZ1876" i="1"/>
  <c r="DA1876" i="1"/>
  <c r="DB1876" i="1"/>
  <c r="DC1876" i="1"/>
  <c r="CT1877" i="1"/>
  <c r="CU1877" i="1"/>
  <c r="CV1877" i="1"/>
  <c r="CW1877" i="1"/>
  <c r="CX1877" i="1"/>
  <c r="CY1877" i="1"/>
  <c r="CZ1877" i="1"/>
  <c r="DA1877" i="1"/>
  <c r="DB1877" i="1"/>
  <c r="DC1877" i="1"/>
  <c r="CT1878" i="1"/>
  <c r="CU1878" i="1"/>
  <c r="CV1878" i="1"/>
  <c r="CW1878" i="1"/>
  <c r="CX1878" i="1"/>
  <c r="CY1878" i="1"/>
  <c r="CZ1878" i="1"/>
  <c r="DA1878" i="1"/>
  <c r="DB1878" i="1"/>
  <c r="DC1878" i="1"/>
  <c r="CT1879" i="1"/>
  <c r="CU1879" i="1"/>
  <c r="CV1879" i="1"/>
  <c r="CW1879" i="1"/>
  <c r="CX1879" i="1"/>
  <c r="CY1879" i="1"/>
  <c r="CZ1879" i="1"/>
  <c r="DA1879" i="1"/>
  <c r="DB1879" i="1"/>
  <c r="DC1879" i="1"/>
  <c r="CT1880" i="1"/>
  <c r="CU1880" i="1"/>
  <c r="CV1880" i="1"/>
  <c r="CW1880" i="1"/>
  <c r="CX1880" i="1"/>
  <c r="CY1880" i="1"/>
  <c r="CZ1880" i="1"/>
  <c r="DA1880" i="1"/>
  <c r="DB1880" i="1"/>
  <c r="DC1880" i="1"/>
  <c r="CT1881" i="1"/>
  <c r="CU1881" i="1"/>
  <c r="CV1881" i="1"/>
  <c r="CW1881" i="1"/>
  <c r="CX1881" i="1"/>
  <c r="CY1881" i="1"/>
  <c r="CZ1881" i="1"/>
  <c r="DA1881" i="1"/>
  <c r="DB1881" i="1"/>
  <c r="DC1881" i="1"/>
  <c r="CT1882" i="1"/>
  <c r="CU1882" i="1"/>
  <c r="CV1882" i="1"/>
  <c r="CW1882" i="1"/>
  <c r="CX1882" i="1"/>
  <c r="CY1882" i="1"/>
  <c r="CZ1882" i="1"/>
  <c r="DA1882" i="1"/>
  <c r="DB1882" i="1"/>
  <c r="DC1882" i="1"/>
  <c r="CT1883" i="1"/>
  <c r="CU1883" i="1"/>
  <c r="CV1883" i="1"/>
  <c r="CW1883" i="1"/>
  <c r="CX1883" i="1"/>
  <c r="CY1883" i="1"/>
  <c r="CZ1883" i="1"/>
  <c r="DA1883" i="1"/>
  <c r="DB1883" i="1"/>
  <c r="DC1883" i="1"/>
  <c r="CT1884" i="1"/>
  <c r="CU1884" i="1"/>
  <c r="CV1884" i="1"/>
  <c r="CW1884" i="1"/>
  <c r="CX1884" i="1"/>
  <c r="CY1884" i="1"/>
  <c r="CZ1884" i="1"/>
  <c r="DA1884" i="1"/>
  <c r="DB1884" i="1"/>
  <c r="DC1884" i="1"/>
  <c r="CT1885" i="1"/>
  <c r="CU1885" i="1"/>
  <c r="CV1885" i="1"/>
  <c r="CW1885" i="1"/>
  <c r="CX1885" i="1"/>
  <c r="CY1885" i="1"/>
  <c r="CZ1885" i="1"/>
  <c r="DA1885" i="1"/>
  <c r="DB1885" i="1"/>
  <c r="DC1885" i="1"/>
  <c r="CT1886" i="1"/>
  <c r="CU1886" i="1"/>
  <c r="CV1886" i="1"/>
  <c r="CW1886" i="1"/>
  <c r="CX1886" i="1"/>
  <c r="CY1886" i="1"/>
  <c r="CZ1886" i="1"/>
  <c r="DA1886" i="1"/>
  <c r="DB1886" i="1"/>
  <c r="DC1886" i="1"/>
  <c r="CT1887" i="1"/>
  <c r="CU1887" i="1"/>
  <c r="CV1887" i="1"/>
  <c r="CW1887" i="1"/>
  <c r="CX1887" i="1"/>
  <c r="CY1887" i="1"/>
  <c r="CZ1887" i="1"/>
  <c r="DA1887" i="1"/>
  <c r="DB1887" i="1"/>
  <c r="DC1887" i="1"/>
  <c r="CT1888" i="1"/>
  <c r="CU1888" i="1"/>
  <c r="CV1888" i="1"/>
  <c r="CW1888" i="1"/>
  <c r="CX1888" i="1"/>
  <c r="CY1888" i="1"/>
  <c r="CZ1888" i="1"/>
  <c r="DA1888" i="1"/>
  <c r="DB1888" i="1"/>
  <c r="DC1888" i="1"/>
  <c r="CT1889" i="1"/>
  <c r="CU1889" i="1"/>
  <c r="CV1889" i="1"/>
  <c r="CW1889" i="1"/>
  <c r="CX1889" i="1"/>
  <c r="CY1889" i="1"/>
  <c r="CZ1889" i="1"/>
  <c r="DA1889" i="1"/>
  <c r="DB1889" i="1"/>
  <c r="DC1889" i="1"/>
  <c r="CT1890" i="1"/>
  <c r="CU1890" i="1"/>
  <c r="CV1890" i="1"/>
  <c r="CW1890" i="1"/>
  <c r="CX1890" i="1"/>
  <c r="CY1890" i="1"/>
  <c r="CZ1890" i="1"/>
  <c r="DA1890" i="1"/>
  <c r="DB1890" i="1"/>
  <c r="DC1890" i="1"/>
  <c r="CT1891" i="1"/>
  <c r="CU1891" i="1"/>
  <c r="CV1891" i="1"/>
  <c r="CW1891" i="1"/>
  <c r="CX1891" i="1"/>
  <c r="CY1891" i="1"/>
  <c r="CZ1891" i="1"/>
  <c r="DA1891" i="1"/>
  <c r="DB1891" i="1"/>
  <c r="DC1891" i="1"/>
  <c r="CT1892" i="1"/>
  <c r="CU1892" i="1"/>
  <c r="CV1892" i="1"/>
  <c r="CW1892" i="1"/>
  <c r="CX1892" i="1"/>
  <c r="CY1892" i="1"/>
  <c r="CZ1892" i="1"/>
  <c r="DA1892" i="1"/>
  <c r="DB1892" i="1"/>
  <c r="DC1892" i="1"/>
  <c r="CT1893" i="1"/>
  <c r="CU1893" i="1"/>
  <c r="CV1893" i="1"/>
  <c r="CW1893" i="1"/>
  <c r="CX1893" i="1"/>
  <c r="CY1893" i="1"/>
  <c r="CZ1893" i="1"/>
  <c r="DA1893" i="1"/>
  <c r="DB1893" i="1"/>
  <c r="DC1893" i="1"/>
  <c r="CT1894" i="1"/>
  <c r="CU1894" i="1"/>
  <c r="CV1894" i="1"/>
  <c r="CW1894" i="1"/>
  <c r="CX1894" i="1"/>
  <c r="CY1894" i="1"/>
  <c r="CZ1894" i="1"/>
  <c r="DA1894" i="1"/>
  <c r="DB1894" i="1"/>
  <c r="DC1894" i="1"/>
  <c r="CT1895" i="1"/>
  <c r="CU1895" i="1"/>
  <c r="CV1895" i="1"/>
  <c r="CW1895" i="1"/>
  <c r="CX1895" i="1"/>
  <c r="CY1895" i="1"/>
  <c r="CZ1895" i="1"/>
  <c r="DA1895" i="1"/>
  <c r="DB1895" i="1"/>
  <c r="DC1895" i="1"/>
  <c r="CT1896" i="1"/>
  <c r="CU1896" i="1"/>
  <c r="CV1896" i="1"/>
  <c r="CW1896" i="1"/>
  <c r="CX1896" i="1"/>
  <c r="CY1896" i="1"/>
  <c r="CZ1896" i="1"/>
  <c r="DA1896" i="1"/>
  <c r="DB1896" i="1"/>
  <c r="DC1896" i="1"/>
  <c r="CT1897" i="1"/>
  <c r="CU1897" i="1"/>
  <c r="CV1897" i="1"/>
  <c r="CW1897" i="1"/>
  <c r="CX1897" i="1"/>
  <c r="CY1897" i="1"/>
  <c r="CZ1897" i="1"/>
  <c r="DA1897" i="1"/>
  <c r="DB1897" i="1"/>
  <c r="DC1897" i="1"/>
  <c r="CT1898" i="1"/>
  <c r="CU1898" i="1"/>
  <c r="CV1898" i="1"/>
  <c r="CW1898" i="1"/>
  <c r="CX1898" i="1"/>
  <c r="CY1898" i="1"/>
  <c r="CZ1898" i="1"/>
  <c r="DA1898" i="1"/>
  <c r="DB1898" i="1"/>
  <c r="DC1898" i="1"/>
  <c r="CT1899" i="1"/>
  <c r="CU1899" i="1"/>
  <c r="CV1899" i="1"/>
  <c r="CW1899" i="1"/>
  <c r="CX1899" i="1"/>
  <c r="CY1899" i="1"/>
  <c r="CZ1899" i="1"/>
  <c r="DA1899" i="1"/>
  <c r="DB1899" i="1"/>
  <c r="DC1899" i="1"/>
  <c r="CT1900" i="1"/>
  <c r="CU1900" i="1"/>
  <c r="CV1900" i="1"/>
  <c r="CW1900" i="1"/>
  <c r="CX1900" i="1"/>
  <c r="CY1900" i="1"/>
  <c r="CZ1900" i="1"/>
  <c r="DA1900" i="1"/>
  <c r="DB1900" i="1"/>
  <c r="DC1900" i="1"/>
  <c r="CT1901" i="1"/>
  <c r="CU1901" i="1"/>
  <c r="CV1901" i="1"/>
  <c r="CW1901" i="1"/>
  <c r="CX1901" i="1"/>
  <c r="CY1901" i="1"/>
  <c r="CZ1901" i="1"/>
  <c r="DA1901" i="1"/>
  <c r="DB1901" i="1"/>
  <c r="DC1901" i="1"/>
  <c r="CT1902" i="1"/>
  <c r="CU1902" i="1"/>
  <c r="CV1902" i="1"/>
  <c r="CW1902" i="1"/>
  <c r="CX1902" i="1"/>
  <c r="CY1902" i="1"/>
  <c r="CZ1902" i="1"/>
  <c r="DA1902" i="1"/>
  <c r="DB1902" i="1"/>
  <c r="DC1902" i="1"/>
  <c r="CT1903" i="1"/>
  <c r="CU1903" i="1"/>
  <c r="CV1903" i="1"/>
  <c r="CW1903" i="1"/>
  <c r="CX1903" i="1"/>
  <c r="CY1903" i="1"/>
  <c r="CZ1903" i="1"/>
  <c r="DA1903" i="1"/>
  <c r="DB1903" i="1"/>
  <c r="DC1903" i="1"/>
  <c r="CT1904" i="1"/>
  <c r="CU1904" i="1"/>
  <c r="CV1904" i="1"/>
  <c r="CW1904" i="1"/>
  <c r="CX1904" i="1"/>
  <c r="CY1904" i="1"/>
  <c r="CZ1904" i="1"/>
  <c r="DA1904" i="1"/>
  <c r="DB1904" i="1"/>
  <c r="DC1904" i="1"/>
  <c r="CT1905" i="1"/>
  <c r="CU1905" i="1"/>
  <c r="CV1905" i="1"/>
  <c r="CW1905" i="1"/>
  <c r="CX1905" i="1"/>
  <c r="CY1905" i="1"/>
  <c r="CZ1905" i="1"/>
  <c r="DA1905" i="1"/>
  <c r="DB1905" i="1"/>
  <c r="DC1905" i="1"/>
  <c r="CT1906" i="1"/>
  <c r="CU1906" i="1"/>
  <c r="CV1906" i="1"/>
  <c r="CW1906" i="1"/>
  <c r="CX1906" i="1"/>
  <c r="CY1906" i="1"/>
  <c r="CZ1906" i="1"/>
  <c r="DA1906" i="1"/>
  <c r="DB1906" i="1"/>
  <c r="DC1906" i="1"/>
  <c r="CT1907" i="1"/>
  <c r="CU1907" i="1"/>
  <c r="CV1907" i="1"/>
  <c r="CW1907" i="1"/>
  <c r="CX1907" i="1"/>
  <c r="CY1907" i="1"/>
  <c r="CZ1907" i="1"/>
  <c r="DA1907" i="1"/>
  <c r="DB1907" i="1"/>
  <c r="DC1907" i="1"/>
  <c r="CT1908" i="1"/>
  <c r="CU1908" i="1"/>
  <c r="CV1908" i="1"/>
  <c r="CW1908" i="1"/>
  <c r="CX1908" i="1"/>
  <c r="CY1908" i="1"/>
  <c r="CZ1908" i="1"/>
  <c r="DA1908" i="1"/>
  <c r="DB1908" i="1"/>
  <c r="DC1908" i="1"/>
  <c r="CT1909" i="1"/>
  <c r="CU1909" i="1"/>
  <c r="CV1909" i="1"/>
  <c r="CW1909" i="1"/>
  <c r="CX1909" i="1"/>
  <c r="CY1909" i="1"/>
  <c r="CZ1909" i="1"/>
  <c r="DA1909" i="1"/>
  <c r="DB1909" i="1"/>
  <c r="DC1909" i="1"/>
  <c r="CT1910" i="1"/>
  <c r="CU1910" i="1"/>
  <c r="CV1910" i="1"/>
  <c r="CW1910" i="1"/>
  <c r="CX1910" i="1"/>
  <c r="CY1910" i="1"/>
  <c r="CZ1910" i="1"/>
  <c r="DA1910" i="1"/>
  <c r="DB1910" i="1"/>
  <c r="DC1910" i="1"/>
  <c r="CT1911" i="1"/>
  <c r="CU1911" i="1"/>
  <c r="CV1911" i="1"/>
  <c r="CW1911" i="1"/>
  <c r="CX1911" i="1"/>
  <c r="CY1911" i="1"/>
  <c r="CZ1911" i="1"/>
  <c r="DA1911" i="1"/>
  <c r="DB1911" i="1"/>
  <c r="DC1911" i="1"/>
  <c r="CT1912" i="1"/>
  <c r="CU1912" i="1"/>
  <c r="CV1912" i="1"/>
  <c r="CW1912" i="1"/>
  <c r="CX1912" i="1"/>
  <c r="CY1912" i="1"/>
  <c r="CZ1912" i="1"/>
  <c r="DA1912" i="1"/>
  <c r="DB1912" i="1"/>
  <c r="DC1912" i="1"/>
  <c r="CT1913" i="1"/>
  <c r="CU1913" i="1"/>
  <c r="CV1913" i="1"/>
  <c r="CW1913" i="1"/>
  <c r="CX1913" i="1"/>
  <c r="CY1913" i="1"/>
  <c r="CZ1913" i="1"/>
  <c r="DA1913" i="1"/>
  <c r="DB1913" i="1"/>
  <c r="DC1913" i="1"/>
  <c r="CT1914" i="1"/>
  <c r="CU1914" i="1"/>
  <c r="CV1914" i="1"/>
  <c r="CW1914" i="1"/>
  <c r="CX1914" i="1"/>
  <c r="CY1914" i="1"/>
  <c r="CZ1914" i="1"/>
  <c r="DA1914" i="1"/>
  <c r="DB1914" i="1"/>
  <c r="DC1914" i="1"/>
  <c r="CT1915" i="1"/>
  <c r="CU1915" i="1"/>
  <c r="CV1915" i="1"/>
  <c r="CW1915" i="1"/>
  <c r="CX1915" i="1"/>
  <c r="CY1915" i="1"/>
  <c r="CZ1915" i="1"/>
  <c r="DA1915" i="1"/>
  <c r="DB1915" i="1"/>
  <c r="DC1915" i="1"/>
  <c r="CT1916" i="1"/>
  <c r="CU1916" i="1"/>
  <c r="CV1916" i="1"/>
  <c r="CW1916" i="1"/>
  <c r="CX1916" i="1"/>
  <c r="CY1916" i="1"/>
  <c r="CZ1916" i="1"/>
  <c r="DA1916" i="1"/>
  <c r="DB1916" i="1"/>
  <c r="DC1916" i="1"/>
  <c r="CT1917" i="1"/>
  <c r="CU1917" i="1"/>
  <c r="CV1917" i="1"/>
  <c r="CW1917" i="1"/>
  <c r="CX1917" i="1"/>
  <c r="CY1917" i="1"/>
  <c r="CZ1917" i="1"/>
  <c r="DA1917" i="1"/>
  <c r="DB1917" i="1"/>
  <c r="DC1917" i="1"/>
  <c r="CT1918" i="1"/>
  <c r="CU1918" i="1"/>
  <c r="CV1918" i="1"/>
  <c r="CW1918" i="1"/>
  <c r="CX1918" i="1"/>
  <c r="CY1918" i="1"/>
  <c r="CZ1918" i="1"/>
  <c r="DA1918" i="1"/>
  <c r="DB1918" i="1"/>
  <c r="DC1918" i="1"/>
  <c r="CT1919" i="1"/>
  <c r="CU1919" i="1"/>
  <c r="CV1919" i="1"/>
  <c r="CW1919" i="1"/>
  <c r="CX1919" i="1"/>
  <c r="CY1919" i="1"/>
  <c r="CZ1919" i="1"/>
  <c r="DA1919" i="1"/>
  <c r="DB1919" i="1"/>
  <c r="DC1919" i="1"/>
  <c r="CT1920" i="1"/>
  <c r="CU1920" i="1"/>
  <c r="CV1920" i="1"/>
  <c r="CW1920" i="1"/>
  <c r="CX1920" i="1"/>
  <c r="CY1920" i="1"/>
  <c r="CZ1920" i="1"/>
  <c r="DA1920" i="1"/>
  <c r="DB1920" i="1"/>
  <c r="DC1920" i="1"/>
  <c r="CT1921" i="1"/>
  <c r="CU1921" i="1"/>
  <c r="CV1921" i="1"/>
  <c r="CW1921" i="1"/>
  <c r="CX1921" i="1"/>
  <c r="CY1921" i="1"/>
  <c r="CZ1921" i="1"/>
  <c r="DA1921" i="1"/>
  <c r="DB1921" i="1"/>
  <c r="DC1921" i="1"/>
  <c r="CT1922" i="1"/>
  <c r="CU1922" i="1"/>
  <c r="CV1922" i="1"/>
  <c r="CW1922" i="1"/>
  <c r="CX1922" i="1"/>
  <c r="CY1922" i="1"/>
  <c r="CZ1922" i="1"/>
  <c r="DA1922" i="1"/>
  <c r="DB1922" i="1"/>
  <c r="DC1922" i="1"/>
  <c r="CT1923" i="1"/>
  <c r="CU1923" i="1"/>
  <c r="CV1923" i="1"/>
  <c r="CW1923" i="1"/>
  <c r="CX1923" i="1"/>
  <c r="CY1923" i="1"/>
  <c r="CZ1923" i="1"/>
  <c r="DA1923" i="1"/>
  <c r="DB1923" i="1"/>
  <c r="DC1923" i="1"/>
  <c r="CT1924" i="1"/>
  <c r="CU1924" i="1"/>
  <c r="CV1924" i="1"/>
  <c r="CW1924" i="1"/>
  <c r="CX1924" i="1"/>
  <c r="CY1924" i="1"/>
  <c r="CZ1924" i="1"/>
  <c r="DA1924" i="1"/>
  <c r="DB1924" i="1"/>
  <c r="DC1924" i="1"/>
  <c r="CT1925" i="1"/>
  <c r="CU1925" i="1"/>
  <c r="CV1925" i="1"/>
  <c r="CW1925" i="1"/>
  <c r="CX1925" i="1"/>
  <c r="CY1925" i="1"/>
  <c r="CZ1925" i="1"/>
  <c r="DA1925" i="1"/>
  <c r="DB1925" i="1"/>
  <c r="DC1925" i="1"/>
  <c r="CT1926" i="1"/>
  <c r="CU1926" i="1"/>
  <c r="CV1926" i="1"/>
  <c r="CW1926" i="1"/>
  <c r="CX1926" i="1"/>
  <c r="CY1926" i="1"/>
  <c r="CZ1926" i="1"/>
  <c r="DA1926" i="1"/>
  <c r="DB1926" i="1"/>
  <c r="DC1926" i="1"/>
  <c r="CT1927" i="1"/>
  <c r="CU1927" i="1"/>
  <c r="CV1927" i="1"/>
  <c r="CW1927" i="1"/>
  <c r="CX1927" i="1"/>
  <c r="CY1927" i="1"/>
  <c r="CZ1927" i="1"/>
  <c r="DA1927" i="1"/>
  <c r="DB1927" i="1"/>
  <c r="DC1927" i="1"/>
  <c r="CT1928" i="1"/>
  <c r="CU1928" i="1"/>
  <c r="CV1928" i="1"/>
  <c r="CW1928" i="1"/>
  <c r="CX1928" i="1"/>
  <c r="CY1928" i="1"/>
  <c r="CZ1928" i="1"/>
  <c r="DA1928" i="1"/>
  <c r="DB1928" i="1"/>
  <c r="DC1928" i="1"/>
  <c r="CT1929" i="1"/>
  <c r="CU1929" i="1"/>
  <c r="CV1929" i="1"/>
  <c r="CW1929" i="1"/>
  <c r="CX1929" i="1"/>
  <c r="CY1929" i="1"/>
  <c r="CZ1929" i="1"/>
  <c r="DA1929" i="1"/>
  <c r="DB1929" i="1"/>
  <c r="DC1929" i="1"/>
  <c r="CT1930" i="1"/>
  <c r="CU1930" i="1"/>
  <c r="CV1930" i="1"/>
  <c r="CW1930" i="1"/>
  <c r="CX1930" i="1"/>
  <c r="CY1930" i="1"/>
  <c r="CZ1930" i="1"/>
  <c r="DA1930" i="1"/>
  <c r="DB1930" i="1"/>
  <c r="DC1930" i="1"/>
  <c r="CT1931" i="1"/>
  <c r="CU1931" i="1"/>
  <c r="CV1931" i="1"/>
  <c r="CW1931" i="1"/>
  <c r="CX1931" i="1"/>
  <c r="CY1931" i="1"/>
  <c r="CZ1931" i="1"/>
  <c r="DA1931" i="1"/>
  <c r="DB1931" i="1"/>
  <c r="DC1931" i="1"/>
  <c r="CT1932" i="1"/>
  <c r="CU1932" i="1"/>
  <c r="CV1932" i="1"/>
  <c r="CW1932" i="1"/>
  <c r="CX1932" i="1"/>
  <c r="CY1932" i="1"/>
  <c r="CZ1932" i="1"/>
  <c r="DA1932" i="1"/>
  <c r="DB1932" i="1"/>
  <c r="DC1932" i="1"/>
  <c r="CT1933" i="1"/>
  <c r="CU1933" i="1"/>
  <c r="CV1933" i="1"/>
  <c r="CW1933" i="1"/>
  <c r="CX1933" i="1"/>
  <c r="CY1933" i="1"/>
  <c r="CZ1933" i="1"/>
  <c r="DA1933" i="1"/>
  <c r="DB1933" i="1"/>
  <c r="DC1933" i="1"/>
  <c r="CT1934" i="1"/>
  <c r="CU1934" i="1"/>
  <c r="CV1934" i="1"/>
  <c r="CW1934" i="1"/>
  <c r="CX1934" i="1"/>
  <c r="CY1934" i="1"/>
  <c r="CZ1934" i="1"/>
  <c r="DA1934" i="1"/>
  <c r="DB1934" i="1"/>
  <c r="DC1934" i="1"/>
  <c r="CT1935" i="1"/>
  <c r="CU1935" i="1"/>
  <c r="CV1935" i="1"/>
  <c r="CW1935" i="1"/>
  <c r="CX1935" i="1"/>
  <c r="CY1935" i="1"/>
  <c r="CZ1935" i="1"/>
  <c r="DA1935" i="1"/>
  <c r="DB1935" i="1"/>
  <c r="DC1935" i="1"/>
  <c r="CT1936" i="1"/>
  <c r="CU1936" i="1"/>
  <c r="CV1936" i="1"/>
  <c r="CW1936" i="1"/>
  <c r="CX1936" i="1"/>
  <c r="CY1936" i="1"/>
  <c r="CZ1936" i="1"/>
  <c r="DA1936" i="1"/>
  <c r="DB1936" i="1"/>
  <c r="DC1936" i="1"/>
  <c r="CT1937" i="1"/>
  <c r="CU1937" i="1"/>
  <c r="CV1937" i="1"/>
  <c r="CW1937" i="1"/>
  <c r="CX1937" i="1"/>
  <c r="CY1937" i="1"/>
  <c r="CZ1937" i="1"/>
  <c r="DA1937" i="1"/>
  <c r="DB1937" i="1"/>
  <c r="DC1937" i="1"/>
  <c r="CT1938" i="1"/>
  <c r="CU1938" i="1"/>
  <c r="CV1938" i="1"/>
  <c r="CW1938" i="1"/>
  <c r="CX1938" i="1"/>
  <c r="CY1938" i="1"/>
  <c r="CZ1938" i="1"/>
  <c r="DA1938" i="1"/>
  <c r="DB1938" i="1"/>
  <c r="DC1938" i="1"/>
  <c r="CT1939" i="1"/>
  <c r="CU1939" i="1"/>
  <c r="CV1939" i="1"/>
  <c r="CW1939" i="1"/>
  <c r="CX1939" i="1"/>
  <c r="CY1939" i="1"/>
  <c r="CZ1939" i="1"/>
  <c r="DA1939" i="1"/>
  <c r="DB1939" i="1"/>
  <c r="DC1939" i="1"/>
  <c r="CT1940" i="1"/>
  <c r="CU1940" i="1"/>
  <c r="CV1940" i="1"/>
  <c r="CW1940" i="1"/>
  <c r="CX1940" i="1"/>
  <c r="CY1940" i="1"/>
  <c r="CZ1940" i="1"/>
  <c r="DA1940" i="1"/>
  <c r="DB1940" i="1"/>
  <c r="DC1940" i="1"/>
  <c r="CT1941" i="1"/>
  <c r="CU1941" i="1"/>
  <c r="CV1941" i="1"/>
  <c r="CW1941" i="1"/>
  <c r="CX1941" i="1"/>
  <c r="CY1941" i="1"/>
  <c r="CZ1941" i="1"/>
  <c r="DA1941" i="1"/>
  <c r="DB1941" i="1"/>
  <c r="DC1941" i="1"/>
  <c r="CT1942" i="1"/>
  <c r="CU1942" i="1"/>
  <c r="CV1942" i="1"/>
  <c r="CW1942" i="1"/>
  <c r="CX1942" i="1"/>
  <c r="CY1942" i="1"/>
  <c r="CZ1942" i="1"/>
  <c r="DA1942" i="1"/>
  <c r="DB1942" i="1"/>
  <c r="DC1942" i="1"/>
  <c r="CT1943" i="1"/>
  <c r="CU1943" i="1"/>
  <c r="CV1943" i="1"/>
  <c r="CW1943" i="1"/>
  <c r="CX1943" i="1"/>
  <c r="CY1943" i="1"/>
  <c r="CZ1943" i="1"/>
  <c r="DA1943" i="1"/>
  <c r="DB1943" i="1"/>
  <c r="DC1943" i="1"/>
  <c r="CT1944" i="1"/>
  <c r="CU1944" i="1"/>
  <c r="CV1944" i="1"/>
  <c r="CW1944" i="1"/>
  <c r="CX1944" i="1"/>
  <c r="CY1944" i="1"/>
  <c r="CZ1944" i="1"/>
  <c r="DA1944" i="1"/>
  <c r="DB1944" i="1"/>
  <c r="DC1944" i="1"/>
  <c r="CT1945" i="1"/>
  <c r="CU1945" i="1"/>
  <c r="CV1945" i="1"/>
  <c r="CW1945" i="1"/>
  <c r="CX1945" i="1"/>
  <c r="CY1945" i="1"/>
  <c r="CZ1945" i="1"/>
  <c r="DA1945" i="1"/>
  <c r="DB1945" i="1"/>
  <c r="DC1945" i="1"/>
  <c r="CT1946" i="1"/>
  <c r="CU1946" i="1"/>
  <c r="CV1946" i="1"/>
  <c r="CW1946" i="1"/>
  <c r="CX1946" i="1"/>
  <c r="CY1946" i="1"/>
  <c r="CZ1946" i="1"/>
  <c r="DA1946" i="1"/>
  <c r="DB1946" i="1"/>
  <c r="DC1946" i="1"/>
  <c r="CT1947" i="1"/>
  <c r="CU1947" i="1"/>
  <c r="CV1947" i="1"/>
  <c r="CW1947" i="1"/>
  <c r="CX1947" i="1"/>
  <c r="CY1947" i="1"/>
  <c r="CZ1947" i="1"/>
  <c r="DA1947" i="1"/>
  <c r="DB1947" i="1"/>
  <c r="DC1947" i="1"/>
  <c r="CT1948" i="1"/>
  <c r="CU1948" i="1"/>
  <c r="CV1948" i="1"/>
  <c r="CW1948" i="1"/>
  <c r="CX1948" i="1"/>
  <c r="CY1948" i="1"/>
  <c r="CZ1948" i="1"/>
  <c r="DA1948" i="1"/>
  <c r="DB1948" i="1"/>
  <c r="DC1948" i="1"/>
  <c r="CT1949" i="1"/>
  <c r="CU1949" i="1"/>
  <c r="CV1949" i="1"/>
  <c r="CW1949" i="1"/>
  <c r="CX1949" i="1"/>
  <c r="CY1949" i="1"/>
  <c r="CZ1949" i="1"/>
  <c r="DA1949" i="1"/>
  <c r="DB1949" i="1"/>
  <c r="DC1949" i="1"/>
  <c r="CT1950" i="1"/>
  <c r="CU1950" i="1"/>
  <c r="CV1950" i="1"/>
  <c r="CW1950" i="1"/>
  <c r="CX1950" i="1"/>
  <c r="CY1950" i="1"/>
  <c r="CZ1950" i="1"/>
  <c r="DA1950" i="1"/>
  <c r="DB1950" i="1"/>
  <c r="DC1950" i="1"/>
  <c r="CT1951" i="1"/>
  <c r="CU1951" i="1"/>
  <c r="CV1951" i="1"/>
  <c r="CW1951" i="1"/>
  <c r="CX1951" i="1"/>
  <c r="CY1951" i="1"/>
  <c r="CZ1951" i="1"/>
  <c r="DA1951" i="1"/>
  <c r="DB1951" i="1"/>
  <c r="DC1951" i="1"/>
  <c r="CT1952" i="1"/>
  <c r="CU1952" i="1"/>
  <c r="CV1952" i="1"/>
  <c r="CW1952" i="1"/>
  <c r="CX1952" i="1"/>
  <c r="CY1952" i="1"/>
  <c r="CZ1952" i="1"/>
  <c r="DA1952" i="1"/>
  <c r="DB1952" i="1"/>
  <c r="DC1952" i="1"/>
  <c r="CT1953" i="1"/>
  <c r="CU1953" i="1"/>
  <c r="CV1953" i="1"/>
  <c r="CW1953" i="1"/>
  <c r="CX1953" i="1"/>
  <c r="CY1953" i="1"/>
  <c r="CZ1953" i="1"/>
  <c r="DA1953" i="1"/>
  <c r="DB1953" i="1"/>
  <c r="DC1953" i="1"/>
  <c r="CT1954" i="1"/>
  <c r="CU1954" i="1"/>
  <c r="CV1954" i="1"/>
  <c r="CW1954" i="1"/>
  <c r="CX1954" i="1"/>
  <c r="CY1954" i="1"/>
  <c r="CZ1954" i="1"/>
  <c r="DA1954" i="1"/>
  <c r="DB1954" i="1"/>
  <c r="DC1954" i="1"/>
  <c r="CT1955" i="1"/>
  <c r="CU1955" i="1"/>
  <c r="CV1955" i="1"/>
  <c r="CW1955" i="1"/>
  <c r="CX1955" i="1"/>
  <c r="CY1955" i="1"/>
  <c r="CZ1955" i="1"/>
  <c r="DA1955" i="1"/>
  <c r="DB1955" i="1"/>
  <c r="DC1955" i="1"/>
  <c r="CT1956" i="1"/>
  <c r="CU1956" i="1"/>
  <c r="CV1956" i="1"/>
  <c r="CW1956" i="1"/>
  <c r="CX1956" i="1"/>
  <c r="CY1956" i="1"/>
  <c r="CZ1956" i="1"/>
  <c r="DA1956" i="1"/>
  <c r="DB1956" i="1"/>
  <c r="DC1956" i="1"/>
  <c r="CT1957" i="1"/>
  <c r="CU1957" i="1"/>
  <c r="CV1957" i="1"/>
  <c r="CW1957" i="1"/>
  <c r="CX1957" i="1"/>
  <c r="CY1957" i="1"/>
  <c r="CZ1957" i="1"/>
  <c r="DA1957" i="1"/>
  <c r="DB1957" i="1"/>
  <c r="DC1957" i="1"/>
  <c r="CT1958" i="1"/>
  <c r="CU1958" i="1"/>
  <c r="CV1958" i="1"/>
  <c r="CW1958" i="1"/>
  <c r="CX1958" i="1"/>
  <c r="CY1958" i="1"/>
  <c r="CZ1958" i="1"/>
  <c r="DA1958" i="1"/>
  <c r="DB1958" i="1"/>
  <c r="DC1958" i="1"/>
  <c r="CT1959" i="1"/>
  <c r="CU1959" i="1"/>
  <c r="CV1959" i="1"/>
  <c r="CW1959" i="1"/>
  <c r="CX1959" i="1"/>
  <c r="CY1959" i="1"/>
  <c r="CZ1959" i="1"/>
  <c r="DA1959" i="1"/>
  <c r="DB1959" i="1"/>
  <c r="DC1959" i="1"/>
  <c r="CT1960" i="1"/>
  <c r="CU1960" i="1"/>
  <c r="CV1960" i="1"/>
  <c r="CW1960" i="1"/>
  <c r="CX1960" i="1"/>
  <c r="CY1960" i="1"/>
  <c r="CZ1960" i="1"/>
  <c r="DA1960" i="1"/>
  <c r="DB1960" i="1"/>
  <c r="DC1960" i="1"/>
  <c r="CT1961" i="1"/>
  <c r="CU1961" i="1"/>
  <c r="CV1961" i="1"/>
  <c r="CW1961" i="1"/>
  <c r="CX1961" i="1"/>
  <c r="CY1961" i="1"/>
  <c r="CZ1961" i="1"/>
  <c r="DA1961" i="1"/>
  <c r="DB1961" i="1"/>
  <c r="DC1961" i="1"/>
  <c r="CT1962" i="1"/>
  <c r="CU1962" i="1"/>
  <c r="CV1962" i="1"/>
  <c r="CW1962" i="1"/>
  <c r="CX1962" i="1"/>
  <c r="CY1962" i="1"/>
  <c r="CZ1962" i="1"/>
  <c r="DA1962" i="1"/>
  <c r="DB1962" i="1"/>
  <c r="DC1962" i="1"/>
  <c r="CT1963" i="1"/>
  <c r="CU1963" i="1"/>
  <c r="CV1963" i="1"/>
  <c r="CW1963" i="1"/>
  <c r="CX1963" i="1"/>
  <c r="CY1963" i="1"/>
  <c r="CZ1963" i="1"/>
  <c r="DA1963" i="1"/>
  <c r="DB1963" i="1"/>
  <c r="DC1963" i="1"/>
  <c r="CT1964" i="1"/>
  <c r="CU1964" i="1"/>
  <c r="CV1964" i="1"/>
  <c r="CW1964" i="1"/>
  <c r="CX1964" i="1"/>
  <c r="CY1964" i="1"/>
  <c r="CZ1964" i="1"/>
  <c r="DA1964" i="1"/>
  <c r="DB1964" i="1"/>
  <c r="DC1964" i="1"/>
  <c r="CT1965" i="1"/>
  <c r="CU1965" i="1"/>
  <c r="CV1965" i="1"/>
  <c r="CW1965" i="1"/>
  <c r="CX1965" i="1"/>
  <c r="CY1965" i="1"/>
  <c r="CZ1965" i="1"/>
  <c r="DA1965" i="1"/>
  <c r="DB1965" i="1"/>
  <c r="DC1965" i="1"/>
  <c r="CT1966" i="1"/>
  <c r="CU1966" i="1"/>
  <c r="CV1966" i="1"/>
  <c r="CW1966" i="1"/>
  <c r="CX1966" i="1"/>
  <c r="CY1966" i="1"/>
  <c r="CZ1966" i="1"/>
  <c r="DA1966" i="1"/>
  <c r="DB1966" i="1"/>
  <c r="DC1966" i="1"/>
  <c r="CT1967" i="1"/>
  <c r="CU1967" i="1"/>
  <c r="CV1967" i="1"/>
  <c r="CW1967" i="1"/>
  <c r="CX1967" i="1"/>
  <c r="CY1967" i="1"/>
  <c r="CZ1967" i="1"/>
  <c r="DA1967" i="1"/>
  <c r="DB1967" i="1"/>
  <c r="DC1967" i="1"/>
  <c r="CT1968" i="1"/>
  <c r="CU1968" i="1"/>
  <c r="CV1968" i="1"/>
  <c r="CW1968" i="1"/>
  <c r="CX1968" i="1"/>
  <c r="CY1968" i="1"/>
  <c r="CZ1968" i="1"/>
  <c r="DA1968" i="1"/>
  <c r="DB1968" i="1"/>
  <c r="DC1968" i="1"/>
  <c r="CT1969" i="1"/>
  <c r="CU1969" i="1"/>
  <c r="CV1969" i="1"/>
  <c r="CW1969" i="1"/>
  <c r="CX1969" i="1"/>
  <c r="CY1969" i="1"/>
  <c r="CZ1969" i="1"/>
  <c r="DA1969" i="1"/>
  <c r="DB1969" i="1"/>
  <c r="DC1969" i="1"/>
  <c r="CT1970" i="1"/>
  <c r="CU1970" i="1"/>
  <c r="CV1970" i="1"/>
  <c r="CW1970" i="1"/>
  <c r="CX1970" i="1"/>
  <c r="CY1970" i="1"/>
  <c r="CZ1970" i="1"/>
  <c r="DA1970" i="1"/>
  <c r="DB1970" i="1"/>
  <c r="DC1970" i="1"/>
  <c r="CT1971" i="1"/>
  <c r="CU1971" i="1"/>
  <c r="CV1971" i="1"/>
  <c r="CW1971" i="1"/>
  <c r="CX1971" i="1"/>
  <c r="CY1971" i="1"/>
  <c r="CZ1971" i="1"/>
  <c r="DA1971" i="1"/>
  <c r="DB1971" i="1"/>
  <c r="DC1971" i="1"/>
  <c r="CT1972" i="1"/>
  <c r="CU1972" i="1"/>
  <c r="CV1972" i="1"/>
  <c r="CW1972" i="1"/>
  <c r="CX1972" i="1"/>
  <c r="CY1972" i="1"/>
  <c r="CZ1972" i="1"/>
  <c r="DA1972" i="1"/>
  <c r="DB1972" i="1"/>
  <c r="DC1972" i="1"/>
  <c r="CT1973" i="1"/>
  <c r="CU1973" i="1"/>
  <c r="CV1973" i="1"/>
  <c r="CW1973" i="1"/>
  <c r="CX1973" i="1"/>
  <c r="CY1973" i="1"/>
  <c r="CZ1973" i="1"/>
  <c r="DA1973" i="1"/>
  <c r="DB1973" i="1"/>
  <c r="DC1973" i="1"/>
  <c r="CT1974" i="1"/>
  <c r="CU1974" i="1"/>
  <c r="CV1974" i="1"/>
  <c r="CW1974" i="1"/>
  <c r="CX1974" i="1"/>
  <c r="CY1974" i="1"/>
  <c r="CZ1974" i="1"/>
  <c r="DA1974" i="1"/>
  <c r="DB1974" i="1"/>
  <c r="DC1974" i="1"/>
  <c r="CT1975" i="1"/>
  <c r="CU1975" i="1"/>
  <c r="CV1975" i="1"/>
  <c r="CW1975" i="1"/>
  <c r="CX1975" i="1"/>
  <c r="CY1975" i="1"/>
  <c r="CZ1975" i="1"/>
  <c r="DA1975" i="1"/>
  <c r="DB1975" i="1"/>
  <c r="DC1975" i="1"/>
  <c r="CT1976" i="1"/>
  <c r="CU1976" i="1"/>
  <c r="CV1976" i="1"/>
  <c r="CW1976" i="1"/>
  <c r="CX1976" i="1"/>
  <c r="CY1976" i="1"/>
  <c r="CZ1976" i="1"/>
  <c r="DA1976" i="1"/>
  <c r="DB1976" i="1"/>
  <c r="DC1976" i="1"/>
  <c r="CT1977" i="1"/>
  <c r="CU1977" i="1"/>
  <c r="CV1977" i="1"/>
  <c r="CW1977" i="1"/>
  <c r="CX1977" i="1"/>
  <c r="CY1977" i="1"/>
  <c r="CZ1977" i="1"/>
  <c r="DA1977" i="1"/>
  <c r="DB1977" i="1"/>
  <c r="DC1977" i="1"/>
  <c r="CT1978" i="1"/>
  <c r="CU1978" i="1"/>
  <c r="CV1978" i="1"/>
  <c r="CW1978" i="1"/>
  <c r="CX1978" i="1"/>
  <c r="CY1978" i="1"/>
  <c r="CZ1978" i="1"/>
  <c r="DA1978" i="1"/>
  <c r="DB1978" i="1"/>
  <c r="DC1978" i="1"/>
  <c r="CT1979" i="1"/>
  <c r="CU1979" i="1"/>
  <c r="CV1979" i="1"/>
  <c r="CW1979" i="1"/>
  <c r="CX1979" i="1"/>
  <c r="CY1979" i="1"/>
  <c r="CZ1979" i="1"/>
  <c r="DA1979" i="1"/>
  <c r="DB1979" i="1"/>
  <c r="DC1979" i="1"/>
  <c r="CT1980" i="1"/>
  <c r="CU1980" i="1"/>
  <c r="CV1980" i="1"/>
  <c r="CW1980" i="1"/>
  <c r="CX1980" i="1"/>
  <c r="CY1980" i="1"/>
  <c r="CZ1980" i="1"/>
  <c r="DA1980" i="1"/>
  <c r="DB1980" i="1"/>
  <c r="DC1980" i="1"/>
  <c r="CT1981" i="1"/>
  <c r="CU1981" i="1"/>
  <c r="CV1981" i="1"/>
  <c r="CW1981" i="1"/>
  <c r="CX1981" i="1"/>
  <c r="CY1981" i="1"/>
  <c r="CZ1981" i="1"/>
  <c r="DA1981" i="1"/>
  <c r="DB1981" i="1"/>
  <c r="DC1981" i="1"/>
  <c r="CT1982" i="1"/>
  <c r="CU1982" i="1"/>
  <c r="CV1982" i="1"/>
  <c r="CW1982" i="1"/>
  <c r="CX1982" i="1"/>
  <c r="CY1982" i="1"/>
  <c r="CZ1982" i="1"/>
  <c r="DA1982" i="1"/>
  <c r="DB1982" i="1"/>
  <c r="DC1982" i="1"/>
  <c r="CT1983" i="1"/>
  <c r="CU1983" i="1"/>
  <c r="CV1983" i="1"/>
  <c r="CW1983" i="1"/>
  <c r="CX1983" i="1"/>
  <c r="CY1983" i="1"/>
  <c r="CZ1983" i="1"/>
  <c r="DA1983" i="1"/>
  <c r="DB1983" i="1"/>
  <c r="DC1983" i="1"/>
  <c r="CT1984" i="1"/>
  <c r="CU1984" i="1"/>
  <c r="CV1984" i="1"/>
  <c r="CW1984" i="1"/>
  <c r="CX1984" i="1"/>
  <c r="CY1984" i="1"/>
  <c r="CZ1984" i="1"/>
  <c r="DA1984" i="1"/>
  <c r="DB1984" i="1"/>
  <c r="DC1984" i="1"/>
  <c r="CT1985" i="1"/>
  <c r="CU1985" i="1"/>
  <c r="CV1985" i="1"/>
  <c r="CW1985" i="1"/>
  <c r="CX1985" i="1"/>
  <c r="CY1985" i="1"/>
  <c r="CZ1985" i="1"/>
  <c r="DA1985" i="1"/>
  <c r="DB1985" i="1"/>
  <c r="DC1985" i="1"/>
  <c r="CT1986" i="1"/>
  <c r="CU1986" i="1"/>
  <c r="CV1986" i="1"/>
  <c r="CW1986" i="1"/>
  <c r="CX1986" i="1"/>
  <c r="CY1986" i="1"/>
  <c r="CZ1986" i="1"/>
  <c r="DA1986" i="1"/>
  <c r="DB1986" i="1"/>
  <c r="DC1986" i="1"/>
  <c r="CT1987" i="1"/>
  <c r="CU1987" i="1"/>
  <c r="CV1987" i="1"/>
  <c r="CW1987" i="1"/>
  <c r="CX1987" i="1"/>
  <c r="CY1987" i="1"/>
  <c r="CZ1987" i="1"/>
  <c r="DA1987" i="1"/>
  <c r="DB1987" i="1"/>
  <c r="DC1987" i="1"/>
  <c r="CT1988" i="1"/>
  <c r="CU1988" i="1"/>
  <c r="CV1988" i="1"/>
  <c r="CW1988" i="1"/>
  <c r="CX1988" i="1"/>
  <c r="CY1988" i="1"/>
  <c r="CZ1988" i="1"/>
  <c r="DA1988" i="1"/>
  <c r="DB1988" i="1"/>
  <c r="DC1988" i="1"/>
  <c r="CT1989" i="1"/>
  <c r="CU1989" i="1"/>
  <c r="CV1989" i="1"/>
  <c r="CW1989" i="1"/>
  <c r="CX1989" i="1"/>
  <c r="CY1989" i="1"/>
  <c r="CZ1989" i="1"/>
  <c r="DA1989" i="1"/>
  <c r="DB1989" i="1"/>
  <c r="DC1989" i="1"/>
  <c r="CT1990" i="1"/>
  <c r="CU1990" i="1"/>
  <c r="CV1990" i="1"/>
  <c r="CW1990" i="1"/>
  <c r="CX1990" i="1"/>
  <c r="CY1990" i="1"/>
  <c r="CZ1990" i="1"/>
  <c r="DA1990" i="1"/>
  <c r="DB1990" i="1"/>
  <c r="DC1990" i="1"/>
  <c r="CT1991" i="1"/>
  <c r="CU1991" i="1"/>
  <c r="CV1991" i="1"/>
  <c r="CW1991" i="1"/>
  <c r="CX1991" i="1"/>
  <c r="CY1991" i="1"/>
  <c r="CZ1991" i="1"/>
  <c r="DA1991" i="1"/>
  <c r="DB1991" i="1"/>
  <c r="DC1991" i="1"/>
  <c r="CT1992" i="1"/>
  <c r="CU1992" i="1"/>
  <c r="CV1992" i="1"/>
  <c r="CW1992" i="1"/>
  <c r="CX1992" i="1"/>
  <c r="CY1992" i="1"/>
  <c r="CZ1992" i="1"/>
  <c r="DA1992" i="1"/>
  <c r="DB1992" i="1"/>
  <c r="DC1992" i="1"/>
  <c r="CT1993" i="1"/>
  <c r="CU1993" i="1"/>
  <c r="CV1993" i="1"/>
  <c r="CW1993" i="1"/>
  <c r="CX1993" i="1"/>
  <c r="CY1993" i="1"/>
  <c r="CZ1993" i="1"/>
  <c r="DA1993" i="1"/>
  <c r="DB1993" i="1"/>
  <c r="DC1993" i="1"/>
  <c r="CT1994" i="1"/>
  <c r="CU1994" i="1"/>
  <c r="CV1994" i="1"/>
  <c r="CW1994" i="1"/>
  <c r="CX1994" i="1"/>
  <c r="CY1994" i="1"/>
  <c r="CZ1994" i="1"/>
  <c r="DA1994" i="1"/>
  <c r="DB1994" i="1"/>
  <c r="DC1994" i="1"/>
  <c r="CT1995" i="1"/>
  <c r="CU1995" i="1"/>
  <c r="CV1995" i="1"/>
  <c r="CW1995" i="1"/>
  <c r="CX1995" i="1"/>
  <c r="CY1995" i="1"/>
  <c r="CZ1995" i="1"/>
  <c r="DA1995" i="1"/>
  <c r="DB1995" i="1"/>
  <c r="DC1995" i="1"/>
  <c r="CT1996" i="1"/>
  <c r="CU1996" i="1"/>
  <c r="CV1996" i="1"/>
  <c r="CW1996" i="1"/>
  <c r="CX1996" i="1"/>
  <c r="CY1996" i="1"/>
  <c r="CZ1996" i="1"/>
  <c r="DA1996" i="1"/>
  <c r="DB1996" i="1"/>
  <c r="DC1996" i="1"/>
  <c r="CT1997" i="1"/>
  <c r="CU1997" i="1"/>
  <c r="CV1997" i="1"/>
  <c r="CW1997" i="1"/>
  <c r="CX1997" i="1"/>
  <c r="CY1997" i="1"/>
  <c r="CZ1997" i="1"/>
  <c r="DA1997" i="1"/>
  <c r="DB1997" i="1"/>
  <c r="DC1997" i="1"/>
  <c r="CT1998" i="1"/>
  <c r="CU1998" i="1"/>
  <c r="CV1998" i="1"/>
  <c r="CW1998" i="1"/>
  <c r="CX1998" i="1"/>
  <c r="CY1998" i="1"/>
  <c r="CZ1998" i="1"/>
  <c r="DA1998" i="1"/>
  <c r="DB1998" i="1"/>
  <c r="DC1998" i="1"/>
  <c r="CT1999" i="1"/>
  <c r="CU1999" i="1"/>
  <c r="CV1999" i="1"/>
  <c r="CW1999" i="1"/>
  <c r="CX1999" i="1"/>
  <c r="CY1999" i="1"/>
  <c r="CZ1999" i="1"/>
  <c r="DA1999" i="1"/>
  <c r="DB1999" i="1"/>
  <c r="DC1999" i="1"/>
  <c r="CT2000" i="1"/>
  <c r="CU2000" i="1"/>
  <c r="CV2000" i="1"/>
  <c r="CW2000" i="1"/>
  <c r="CX2000" i="1"/>
  <c r="CY2000" i="1"/>
  <c r="CZ2000" i="1"/>
  <c r="DA2000" i="1"/>
  <c r="DB2000" i="1"/>
  <c r="DC2000" i="1"/>
  <c r="CT2001" i="1"/>
  <c r="CU2001" i="1"/>
  <c r="CV2001" i="1"/>
  <c r="CW2001" i="1"/>
  <c r="CX2001" i="1"/>
  <c r="CY2001" i="1"/>
  <c r="CZ2001" i="1"/>
  <c r="DA2001" i="1"/>
  <c r="DB2001" i="1"/>
  <c r="DC2001" i="1"/>
  <c r="CT2002" i="1"/>
  <c r="CU2002" i="1"/>
  <c r="CV2002" i="1"/>
  <c r="CW2002" i="1"/>
  <c r="CX2002" i="1"/>
  <c r="CY2002" i="1"/>
  <c r="CZ2002" i="1"/>
  <c r="DA2002" i="1"/>
  <c r="DB2002" i="1"/>
  <c r="DC2002" i="1"/>
  <c r="CT2003" i="1"/>
  <c r="CU2003" i="1"/>
  <c r="CV2003" i="1"/>
  <c r="CW2003" i="1"/>
  <c r="CX2003" i="1"/>
  <c r="CY2003" i="1"/>
  <c r="CZ2003" i="1"/>
  <c r="DA2003" i="1"/>
  <c r="DB2003" i="1"/>
  <c r="DC2003" i="1"/>
  <c r="CT2004" i="1"/>
  <c r="CU2004" i="1"/>
  <c r="CV2004" i="1"/>
  <c r="CW2004" i="1"/>
  <c r="CX2004" i="1"/>
  <c r="CY2004" i="1"/>
  <c r="CZ2004" i="1"/>
  <c r="DA2004" i="1"/>
  <c r="DB2004" i="1"/>
  <c r="DC2004" i="1"/>
  <c r="CT2005" i="1"/>
  <c r="CU2005" i="1"/>
  <c r="CV2005" i="1"/>
  <c r="CW2005" i="1"/>
  <c r="CX2005" i="1"/>
  <c r="CY2005" i="1"/>
  <c r="CZ2005" i="1"/>
  <c r="DA2005" i="1"/>
  <c r="DB2005" i="1"/>
  <c r="DC2005" i="1"/>
  <c r="CT2006" i="1"/>
  <c r="CU2006" i="1"/>
  <c r="CV2006" i="1"/>
  <c r="CW2006" i="1"/>
  <c r="CX2006" i="1"/>
  <c r="CY2006" i="1"/>
  <c r="CZ2006" i="1"/>
  <c r="DA2006" i="1"/>
  <c r="DB2006" i="1"/>
  <c r="DC2006" i="1"/>
  <c r="CT2007" i="1"/>
  <c r="CU2007" i="1"/>
  <c r="CV2007" i="1"/>
  <c r="CW2007" i="1"/>
  <c r="CX2007" i="1"/>
  <c r="CY2007" i="1"/>
  <c r="CZ2007" i="1"/>
  <c r="DA2007" i="1"/>
  <c r="DB2007" i="1"/>
  <c r="DC2007" i="1"/>
  <c r="CT2008" i="1"/>
  <c r="CU2008" i="1"/>
  <c r="CV2008" i="1"/>
  <c r="CW2008" i="1"/>
  <c r="CX2008" i="1"/>
  <c r="CY2008" i="1"/>
  <c r="CZ2008" i="1"/>
  <c r="DA2008" i="1"/>
  <c r="DB2008" i="1"/>
  <c r="DC2008" i="1"/>
  <c r="CT2009" i="1"/>
  <c r="CU2009" i="1"/>
  <c r="CV2009" i="1"/>
  <c r="CW2009" i="1"/>
  <c r="CX2009" i="1"/>
  <c r="CY2009" i="1"/>
  <c r="CZ2009" i="1"/>
  <c r="DA2009" i="1"/>
  <c r="DB2009" i="1"/>
  <c r="DC2009" i="1"/>
  <c r="CT2010" i="1"/>
  <c r="CU2010" i="1"/>
  <c r="CV2010" i="1"/>
  <c r="CW2010" i="1"/>
  <c r="CX2010" i="1"/>
  <c r="CY2010" i="1"/>
  <c r="CZ2010" i="1"/>
  <c r="DA2010" i="1"/>
  <c r="DB2010" i="1"/>
  <c r="DC2010" i="1"/>
  <c r="CT2011" i="1"/>
  <c r="CU2011" i="1"/>
  <c r="CV2011" i="1"/>
  <c r="CW2011" i="1"/>
  <c r="CX2011" i="1"/>
  <c r="CY2011" i="1"/>
  <c r="CZ2011" i="1"/>
  <c r="DA2011" i="1"/>
  <c r="DB2011" i="1"/>
  <c r="DC2011" i="1"/>
  <c r="CT2012" i="1"/>
  <c r="CU2012" i="1"/>
  <c r="CV2012" i="1"/>
  <c r="CW2012" i="1"/>
  <c r="CX2012" i="1"/>
  <c r="CY2012" i="1"/>
  <c r="CZ2012" i="1"/>
  <c r="DA2012" i="1"/>
  <c r="DB2012" i="1"/>
  <c r="DC2012" i="1"/>
  <c r="CT2013" i="1"/>
  <c r="CU2013" i="1"/>
  <c r="CV2013" i="1"/>
  <c r="CW2013" i="1"/>
  <c r="CX2013" i="1"/>
  <c r="CY2013" i="1"/>
  <c r="CZ2013" i="1"/>
  <c r="DA2013" i="1"/>
  <c r="DB2013" i="1"/>
  <c r="DC2013" i="1"/>
  <c r="CT2014" i="1"/>
  <c r="CU2014" i="1"/>
  <c r="CV2014" i="1"/>
  <c r="CW2014" i="1"/>
  <c r="CX2014" i="1"/>
  <c r="CY2014" i="1"/>
  <c r="CZ2014" i="1"/>
  <c r="DA2014" i="1"/>
  <c r="DB2014" i="1"/>
  <c r="DC2014" i="1"/>
  <c r="CT2015" i="1"/>
  <c r="CU2015" i="1"/>
  <c r="CV2015" i="1"/>
  <c r="CW2015" i="1"/>
  <c r="CX2015" i="1"/>
  <c r="CY2015" i="1"/>
  <c r="CZ2015" i="1"/>
  <c r="DA2015" i="1"/>
  <c r="DB2015" i="1"/>
  <c r="DC2015" i="1"/>
  <c r="CT2016" i="1"/>
  <c r="CU2016" i="1"/>
  <c r="CV2016" i="1"/>
  <c r="CW2016" i="1"/>
  <c r="CX2016" i="1"/>
  <c r="CY2016" i="1"/>
  <c r="CZ2016" i="1"/>
  <c r="DA2016" i="1"/>
  <c r="DB2016" i="1"/>
  <c r="DC2016" i="1"/>
  <c r="CT2017" i="1"/>
  <c r="CU2017" i="1"/>
  <c r="CV2017" i="1"/>
  <c r="CW2017" i="1"/>
  <c r="CX2017" i="1"/>
  <c r="CY2017" i="1"/>
  <c r="CZ2017" i="1"/>
  <c r="DA2017" i="1"/>
  <c r="DB2017" i="1"/>
  <c r="DC2017" i="1"/>
  <c r="CT2018" i="1"/>
  <c r="CU2018" i="1"/>
  <c r="CV2018" i="1"/>
  <c r="CW2018" i="1"/>
  <c r="CX2018" i="1"/>
  <c r="CY2018" i="1"/>
  <c r="CZ2018" i="1"/>
  <c r="DA2018" i="1"/>
  <c r="DB2018" i="1"/>
  <c r="DC2018" i="1"/>
  <c r="CT2019" i="1"/>
  <c r="CU2019" i="1"/>
  <c r="CV2019" i="1"/>
  <c r="CW2019" i="1"/>
  <c r="CX2019" i="1"/>
  <c r="CY2019" i="1"/>
  <c r="CZ2019" i="1"/>
  <c r="DA2019" i="1"/>
  <c r="DB2019" i="1"/>
  <c r="DC2019" i="1"/>
  <c r="CT2020" i="1"/>
  <c r="CU2020" i="1"/>
  <c r="CV2020" i="1"/>
  <c r="CW2020" i="1"/>
  <c r="CX2020" i="1"/>
  <c r="CY2020" i="1"/>
  <c r="CZ2020" i="1"/>
  <c r="DA2020" i="1"/>
  <c r="DB2020" i="1"/>
  <c r="DC2020" i="1"/>
  <c r="CT2021" i="1"/>
  <c r="CU2021" i="1"/>
  <c r="CV2021" i="1"/>
  <c r="CW2021" i="1"/>
  <c r="CX2021" i="1"/>
  <c r="CY2021" i="1"/>
  <c r="CZ2021" i="1"/>
  <c r="DA2021" i="1"/>
  <c r="DB2021" i="1"/>
  <c r="DC2021" i="1"/>
  <c r="CT2022" i="1"/>
  <c r="CU2022" i="1"/>
  <c r="CV2022" i="1"/>
  <c r="CW2022" i="1"/>
  <c r="CX2022" i="1"/>
  <c r="CY2022" i="1"/>
  <c r="CZ2022" i="1"/>
  <c r="DA2022" i="1"/>
  <c r="DB2022" i="1"/>
  <c r="DC2022" i="1"/>
  <c r="CT2023" i="1"/>
  <c r="CU2023" i="1"/>
  <c r="CV2023" i="1"/>
  <c r="CW2023" i="1"/>
  <c r="CX2023" i="1"/>
  <c r="CY2023" i="1"/>
  <c r="CZ2023" i="1"/>
  <c r="DA2023" i="1"/>
  <c r="DB2023" i="1"/>
  <c r="DC2023" i="1"/>
  <c r="CT2024" i="1"/>
  <c r="CU2024" i="1"/>
  <c r="CV2024" i="1"/>
  <c r="CW2024" i="1"/>
  <c r="CX2024" i="1"/>
  <c r="CY2024" i="1"/>
  <c r="CZ2024" i="1"/>
  <c r="DA2024" i="1"/>
  <c r="DB2024" i="1"/>
  <c r="DC2024" i="1"/>
  <c r="CT2025" i="1"/>
  <c r="CU2025" i="1"/>
  <c r="CV2025" i="1"/>
  <c r="CW2025" i="1"/>
  <c r="CX2025" i="1"/>
  <c r="CY2025" i="1"/>
  <c r="CZ2025" i="1"/>
  <c r="DA2025" i="1"/>
  <c r="DB2025" i="1"/>
  <c r="DC2025" i="1"/>
  <c r="CT2026" i="1"/>
  <c r="CU2026" i="1"/>
  <c r="CV2026" i="1"/>
  <c r="CW2026" i="1"/>
  <c r="CX2026" i="1"/>
  <c r="CY2026" i="1"/>
  <c r="CZ2026" i="1"/>
  <c r="DA2026" i="1"/>
  <c r="DB2026" i="1"/>
  <c r="DC2026" i="1"/>
  <c r="CT2027" i="1"/>
  <c r="CU2027" i="1"/>
  <c r="CV2027" i="1"/>
  <c r="CW2027" i="1"/>
  <c r="CX2027" i="1"/>
  <c r="CY2027" i="1"/>
  <c r="CZ2027" i="1"/>
  <c r="DA2027" i="1"/>
  <c r="DB2027" i="1"/>
  <c r="DC2027" i="1"/>
  <c r="CT2028" i="1"/>
  <c r="CU2028" i="1"/>
  <c r="CV2028" i="1"/>
  <c r="CW2028" i="1"/>
  <c r="CX2028" i="1"/>
  <c r="CY2028" i="1"/>
  <c r="CZ2028" i="1"/>
  <c r="DA2028" i="1"/>
  <c r="DB2028" i="1"/>
  <c r="DC2028" i="1"/>
  <c r="CT2029" i="1"/>
  <c r="CU2029" i="1"/>
  <c r="CV2029" i="1"/>
  <c r="CW2029" i="1"/>
  <c r="CX2029" i="1"/>
  <c r="CY2029" i="1"/>
  <c r="CZ2029" i="1"/>
  <c r="DA2029" i="1"/>
  <c r="DB2029" i="1"/>
  <c r="DC2029" i="1"/>
  <c r="CT2030" i="1"/>
  <c r="CU2030" i="1"/>
  <c r="CV2030" i="1"/>
  <c r="CW2030" i="1"/>
  <c r="CX2030" i="1"/>
  <c r="CY2030" i="1"/>
  <c r="CZ2030" i="1"/>
  <c r="DA2030" i="1"/>
  <c r="DB2030" i="1"/>
  <c r="DC2030" i="1"/>
  <c r="CT2031" i="1"/>
  <c r="CU2031" i="1"/>
  <c r="CV2031" i="1"/>
  <c r="CW2031" i="1"/>
  <c r="CX2031" i="1"/>
  <c r="CY2031" i="1"/>
  <c r="CZ2031" i="1"/>
  <c r="DA2031" i="1"/>
  <c r="DB2031" i="1"/>
  <c r="DC2031" i="1"/>
  <c r="CT2032" i="1"/>
  <c r="CU2032" i="1"/>
  <c r="CV2032" i="1"/>
  <c r="CW2032" i="1"/>
  <c r="CX2032" i="1"/>
  <c r="CY2032" i="1"/>
  <c r="CZ2032" i="1"/>
  <c r="DA2032" i="1"/>
  <c r="DB2032" i="1"/>
  <c r="DC2032" i="1"/>
  <c r="CT2033" i="1"/>
  <c r="CU2033" i="1"/>
  <c r="CV2033" i="1"/>
  <c r="CW2033" i="1"/>
  <c r="CX2033" i="1"/>
  <c r="CY2033" i="1"/>
  <c r="CZ2033" i="1"/>
  <c r="DA2033" i="1"/>
  <c r="DB2033" i="1"/>
  <c r="DC2033" i="1"/>
  <c r="CT2034" i="1"/>
  <c r="CU2034" i="1"/>
  <c r="CV2034" i="1"/>
  <c r="CW2034" i="1"/>
  <c r="CX2034" i="1"/>
  <c r="CY2034" i="1"/>
  <c r="CZ2034" i="1"/>
  <c r="DA2034" i="1"/>
  <c r="DB2034" i="1"/>
  <c r="DC2034" i="1"/>
  <c r="CT2035" i="1"/>
  <c r="CU2035" i="1"/>
  <c r="CV2035" i="1"/>
  <c r="CW2035" i="1"/>
  <c r="CX2035" i="1"/>
  <c r="CY2035" i="1"/>
  <c r="CZ2035" i="1"/>
  <c r="DA2035" i="1"/>
  <c r="DB2035" i="1"/>
  <c r="DC2035" i="1"/>
  <c r="CT2036" i="1"/>
  <c r="CU2036" i="1"/>
  <c r="CV2036" i="1"/>
  <c r="CW2036" i="1"/>
  <c r="CX2036" i="1"/>
  <c r="CY2036" i="1"/>
  <c r="CZ2036" i="1"/>
  <c r="DA2036" i="1"/>
  <c r="DB2036" i="1"/>
  <c r="DC2036" i="1"/>
  <c r="CT2037" i="1"/>
  <c r="CU2037" i="1"/>
  <c r="CV2037" i="1"/>
  <c r="CW2037" i="1"/>
  <c r="CX2037" i="1"/>
  <c r="CY2037" i="1"/>
  <c r="CZ2037" i="1"/>
  <c r="DA2037" i="1"/>
  <c r="DB2037" i="1"/>
  <c r="DC2037" i="1"/>
  <c r="CT2038" i="1"/>
  <c r="CU2038" i="1"/>
  <c r="CV2038" i="1"/>
  <c r="CW2038" i="1"/>
  <c r="CX2038" i="1"/>
  <c r="CY2038" i="1"/>
  <c r="CZ2038" i="1"/>
  <c r="DA2038" i="1"/>
  <c r="DB2038" i="1"/>
  <c r="DC2038" i="1"/>
  <c r="CT2039" i="1"/>
  <c r="CU2039" i="1"/>
  <c r="CV2039" i="1"/>
  <c r="CW2039" i="1"/>
  <c r="CX2039" i="1"/>
  <c r="CY2039" i="1"/>
  <c r="CZ2039" i="1"/>
  <c r="DA2039" i="1"/>
  <c r="DB2039" i="1"/>
  <c r="DC2039" i="1"/>
  <c r="CT2040" i="1"/>
  <c r="CU2040" i="1"/>
  <c r="CV2040" i="1"/>
  <c r="CW2040" i="1"/>
  <c r="CX2040" i="1"/>
  <c r="CY2040" i="1"/>
  <c r="CZ2040" i="1"/>
  <c r="DA2040" i="1"/>
  <c r="DB2040" i="1"/>
  <c r="DC2040" i="1"/>
  <c r="CT2041" i="1"/>
  <c r="CU2041" i="1"/>
  <c r="CV2041" i="1"/>
  <c r="CW2041" i="1"/>
  <c r="CX2041" i="1"/>
  <c r="CY2041" i="1"/>
  <c r="CZ2041" i="1"/>
  <c r="DA2041" i="1"/>
  <c r="DB2041" i="1"/>
  <c r="DC2041" i="1"/>
  <c r="CT2042" i="1"/>
  <c r="CU2042" i="1"/>
  <c r="CV2042" i="1"/>
  <c r="CW2042" i="1"/>
  <c r="CX2042" i="1"/>
  <c r="CY2042" i="1"/>
  <c r="CZ2042" i="1"/>
  <c r="DA2042" i="1"/>
  <c r="DB2042" i="1"/>
  <c r="DC2042" i="1"/>
  <c r="CT2043" i="1"/>
  <c r="CU2043" i="1"/>
  <c r="CV2043" i="1"/>
  <c r="CW2043" i="1"/>
  <c r="CX2043" i="1"/>
  <c r="CY2043" i="1"/>
  <c r="CZ2043" i="1"/>
  <c r="DA2043" i="1"/>
  <c r="DB2043" i="1"/>
  <c r="DC2043" i="1"/>
  <c r="CT2044" i="1"/>
  <c r="CU2044" i="1"/>
  <c r="CV2044" i="1"/>
  <c r="CW2044" i="1"/>
  <c r="CX2044" i="1"/>
  <c r="CY2044" i="1"/>
  <c r="CZ2044" i="1"/>
  <c r="DA2044" i="1"/>
  <c r="DB2044" i="1"/>
  <c r="DC2044" i="1"/>
  <c r="CT2045" i="1"/>
  <c r="CU2045" i="1"/>
  <c r="CV2045" i="1"/>
  <c r="CW2045" i="1"/>
  <c r="CX2045" i="1"/>
  <c r="CY2045" i="1"/>
  <c r="CZ2045" i="1"/>
  <c r="DA2045" i="1"/>
  <c r="DB2045" i="1"/>
  <c r="DC2045" i="1"/>
  <c r="CT2046" i="1"/>
  <c r="CU2046" i="1"/>
  <c r="CV2046" i="1"/>
  <c r="CW2046" i="1"/>
  <c r="CX2046" i="1"/>
  <c r="CY2046" i="1"/>
  <c r="CZ2046" i="1"/>
  <c r="DA2046" i="1"/>
  <c r="DB2046" i="1"/>
  <c r="DC2046" i="1"/>
  <c r="CT2047" i="1"/>
  <c r="CU2047" i="1"/>
  <c r="CV2047" i="1"/>
  <c r="CW2047" i="1"/>
  <c r="CX2047" i="1"/>
  <c r="CY2047" i="1"/>
  <c r="CZ2047" i="1"/>
  <c r="DA2047" i="1"/>
  <c r="DB2047" i="1"/>
  <c r="DC2047" i="1"/>
  <c r="CT2048" i="1"/>
  <c r="CU2048" i="1"/>
  <c r="CV2048" i="1"/>
  <c r="CW2048" i="1"/>
  <c r="CX2048" i="1"/>
  <c r="CY2048" i="1"/>
  <c r="CZ2048" i="1"/>
  <c r="DA2048" i="1"/>
  <c r="DB2048" i="1"/>
  <c r="DC2048" i="1"/>
  <c r="CT2049" i="1"/>
  <c r="CU2049" i="1"/>
  <c r="CV2049" i="1"/>
  <c r="CW2049" i="1"/>
  <c r="CX2049" i="1"/>
  <c r="CY2049" i="1"/>
  <c r="CZ2049" i="1"/>
  <c r="DA2049" i="1"/>
  <c r="DB2049" i="1"/>
  <c r="DC2049" i="1"/>
  <c r="CT2050" i="1"/>
  <c r="CU2050" i="1"/>
  <c r="CV2050" i="1"/>
  <c r="CW2050" i="1"/>
  <c r="CX2050" i="1"/>
  <c r="CY2050" i="1"/>
  <c r="CZ2050" i="1"/>
  <c r="DA2050" i="1"/>
  <c r="DB2050" i="1"/>
  <c r="DC2050" i="1"/>
  <c r="CT2051" i="1"/>
  <c r="CU2051" i="1"/>
  <c r="CV2051" i="1"/>
  <c r="CW2051" i="1"/>
  <c r="CX2051" i="1"/>
  <c r="CY2051" i="1"/>
  <c r="CZ2051" i="1"/>
  <c r="DA2051" i="1"/>
  <c r="DB2051" i="1"/>
  <c r="DC2051" i="1"/>
  <c r="CT2052" i="1"/>
  <c r="CU2052" i="1"/>
  <c r="CV2052" i="1"/>
  <c r="CW2052" i="1"/>
  <c r="CX2052" i="1"/>
  <c r="CY2052" i="1"/>
  <c r="CZ2052" i="1"/>
  <c r="DA2052" i="1"/>
  <c r="DB2052" i="1"/>
  <c r="DC2052" i="1"/>
  <c r="CT2053" i="1"/>
  <c r="CU2053" i="1"/>
  <c r="CV2053" i="1"/>
  <c r="CW2053" i="1"/>
  <c r="CX2053" i="1"/>
  <c r="CY2053" i="1"/>
  <c r="CZ2053" i="1"/>
  <c r="DA2053" i="1"/>
  <c r="DB2053" i="1"/>
  <c r="DC2053" i="1"/>
  <c r="CT2054" i="1"/>
  <c r="CU2054" i="1"/>
  <c r="CV2054" i="1"/>
  <c r="CW2054" i="1"/>
  <c r="CX2054" i="1"/>
  <c r="CY2054" i="1"/>
  <c r="CZ2054" i="1"/>
  <c r="DA2054" i="1"/>
  <c r="DB2054" i="1"/>
  <c r="DC2054" i="1"/>
  <c r="CT2055" i="1"/>
  <c r="CU2055" i="1"/>
  <c r="CV2055" i="1"/>
  <c r="CW2055" i="1"/>
  <c r="CX2055" i="1"/>
  <c r="CY2055" i="1"/>
  <c r="CZ2055" i="1"/>
  <c r="DA2055" i="1"/>
  <c r="DB2055" i="1"/>
  <c r="DC2055" i="1"/>
  <c r="CT2056" i="1"/>
  <c r="CU2056" i="1"/>
  <c r="CV2056" i="1"/>
  <c r="CW2056" i="1"/>
  <c r="CX2056" i="1"/>
  <c r="CY2056" i="1"/>
  <c r="CZ2056" i="1"/>
  <c r="DA2056" i="1"/>
  <c r="DB2056" i="1"/>
  <c r="DC2056" i="1"/>
  <c r="CT2057" i="1"/>
  <c r="CU2057" i="1"/>
  <c r="CV2057" i="1"/>
  <c r="CW2057" i="1"/>
  <c r="CX2057" i="1"/>
  <c r="CY2057" i="1"/>
  <c r="CZ2057" i="1"/>
  <c r="DA2057" i="1"/>
  <c r="DB2057" i="1"/>
  <c r="DC2057" i="1"/>
  <c r="CT2058" i="1"/>
  <c r="CU2058" i="1"/>
  <c r="CV2058" i="1"/>
  <c r="CW2058" i="1"/>
  <c r="CX2058" i="1"/>
  <c r="CY2058" i="1"/>
  <c r="CZ2058" i="1"/>
  <c r="DA2058" i="1"/>
  <c r="DB2058" i="1"/>
  <c r="DC2058" i="1"/>
  <c r="CT2059" i="1"/>
  <c r="CU2059" i="1"/>
  <c r="CV2059" i="1"/>
  <c r="CW2059" i="1"/>
  <c r="CX2059" i="1"/>
  <c r="CY2059" i="1"/>
  <c r="CZ2059" i="1"/>
  <c r="DA2059" i="1"/>
  <c r="DB2059" i="1"/>
  <c r="DC2059" i="1"/>
  <c r="CT2060" i="1"/>
  <c r="CU2060" i="1"/>
  <c r="CV2060" i="1"/>
  <c r="CW2060" i="1"/>
  <c r="CX2060" i="1"/>
  <c r="CY2060" i="1"/>
  <c r="CZ2060" i="1"/>
  <c r="DA2060" i="1"/>
  <c r="DB2060" i="1"/>
  <c r="DC2060" i="1"/>
  <c r="CT2061" i="1"/>
  <c r="CU2061" i="1"/>
  <c r="CV2061" i="1"/>
  <c r="CW2061" i="1"/>
  <c r="CX2061" i="1"/>
  <c r="CY2061" i="1"/>
  <c r="CZ2061" i="1"/>
  <c r="DA2061" i="1"/>
  <c r="DB2061" i="1"/>
  <c r="DC2061" i="1"/>
  <c r="CT2062" i="1"/>
  <c r="CU2062" i="1"/>
  <c r="CV2062" i="1"/>
  <c r="CW2062" i="1"/>
  <c r="CX2062" i="1"/>
  <c r="CY2062" i="1"/>
  <c r="CZ2062" i="1"/>
  <c r="DA2062" i="1"/>
  <c r="DB2062" i="1"/>
  <c r="DC2062" i="1"/>
  <c r="CT2063" i="1"/>
  <c r="CU2063" i="1"/>
  <c r="CV2063" i="1"/>
  <c r="CW2063" i="1"/>
  <c r="CX2063" i="1"/>
  <c r="CY2063" i="1"/>
  <c r="CZ2063" i="1"/>
  <c r="DA2063" i="1"/>
  <c r="DB2063" i="1"/>
  <c r="DC2063" i="1"/>
  <c r="CT2064" i="1"/>
  <c r="CU2064" i="1"/>
  <c r="CV2064" i="1"/>
  <c r="CW2064" i="1"/>
  <c r="CX2064" i="1"/>
  <c r="CY2064" i="1"/>
  <c r="CZ2064" i="1"/>
  <c r="DA2064" i="1"/>
  <c r="DB2064" i="1"/>
  <c r="DC2064" i="1"/>
  <c r="CT2065" i="1"/>
  <c r="CU2065" i="1"/>
  <c r="CV2065" i="1"/>
  <c r="CW2065" i="1"/>
  <c r="CX2065" i="1"/>
  <c r="CY2065" i="1"/>
  <c r="CZ2065" i="1"/>
  <c r="DA2065" i="1"/>
  <c r="DB2065" i="1"/>
  <c r="DC2065" i="1"/>
  <c r="CT2066" i="1"/>
  <c r="CU2066" i="1"/>
  <c r="CV2066" i="1"/>
  <c r="CW2066" i="1"/>
  <c r="CX2066" i="1"/>
  <c r="CY2066" i="1"/>
  <c r="CZ2066" i="1"/>
  <c r="DA2066" i="1"/>
  <c r="DB2066" i="1"/>
  <c r="DC2066" i="1"/>
  <c r="CT2067" i="1"/>
  <c r="CU2067" i="1"/>
  <c r="CV2067" i="1"/>
  <c r="CW2067" i="1"/>
  <c r="CX2067" i="1"/>
  <c r="CY2067" i="1"/>
  <c r="CZ2067" i="1"/>
  <c r="DA2067" i="1"/>
  <c r="DB2067" i="1"/>
  <c r="DC2067" i="1"/>
  <c r="CT2068" i="1"/>
  <c r="CU2068" i="1"/>
  <c r="CV2068" i="1"/>
  <c r="CW2068" i="1"/>
  <c r="CX2068" i="1"/>
  <c r="CY2068" i="1"/>
  <c r="CZ2068" i="1"/>
  <c r="DA2068" i="1"/>
  <c r="DB2068" i="1"/>
  <c r="DC2068" i="1"/>
  <c r="CT2069" i="1"/>
  <c r="CU2069" i="1"/>
  <c r="CV2069" i="1"/>
  <c r="CW2069" i="1"/>
  <c r="CX2069" i="1"/>
  <c r="CY2069" i="1"/>
  <c r="CZ2069" i="1"/>
  <c r="DA2069" i="1"/>
  <c r="DB2069" i="1"/>
  <c r="DC2069" i="1"/>
  <c r="CT2070" i="1"/>
  <c r="CU2070" i="1"/>
  <c r="CV2070" i="1"/>
  <c r="CW2070" i="1"/>
  <c r="CX2070" i="1"/>
  <c r="CY2070" i="1"/>
  <c r="CZ2070" i="1"/>
  <c r="DA2070" i="1"/>
  <c r="DB2070" i="1"/>
  <c r="DC2070" i="1"/>
  <c r="CT2071" i="1"/>
  <c r="CU2071" i="1"/>
  <c r="CV2071" i="1"/>
  <c r="CW2071" i="1"/>
  <c r="CX2071" i="1"/>
  <c r="CY2071" i="1"/>
  <c r="CZ2071" i="1"/>
  <c r="DA2071" i="1"/>
  <c r="DB2071" i="1"/>
  <c r="DC2071" i="1"/>
  <c r="CT2072" i="1"/>
  <c r="CU2072" i="1"/>
  <c r="CV2072" i="1"/>
  <c r="CW2072" i="1"/>
  <c r="CX2072" i="1"/>
  <c r="CY2072" i="1"/>
  <c r="CZ2072" i="1"/>
  <c r="DA2072" i="1"/>
  <c r="DB2072" i="1"/>
  <c r="DC2072" i="1"/>
  <c r="CT2073" i="1"/>
  <c r="CU2073" i="1"/>
  <c r="CV2073" i="1"/>
  <c r="CW2073" i="1"/>
  <c r="CX2073" i="1"/>
  <c r="CY2073" i="1"/>
  <c r="CZ2073" i="1"/>
  <c r="DA2073" i="1"/>
  <c r="DB2073" i="1"/>
  <c r="DC2073" i="1"/>
  <c r="CT2074" i="1"/>
  <c r="CU2074" i="1"/>
  <c r="CV2074" i="1"/>
  <c r="CW2074" i="1"/>
  <c r="CX2074" i="1"/>
  <c r="CY2074" i="1"/>
  <c r="CZ2074" i="1"/>
  <c r="DA2074" i="1"/>
  <c r="DB2074" i="1"/>
  <c r="DC2074" i="1"/>
  <c r="CT2075" i="1"/>
  <c r="CU2075" i="1"/>
  <c r="CV2075" i="1"/>
  <c r="CW2075" i="1"/>
  <c r="CX2075" i="1"/>
  <c r="CY2075" i="1"/>
  <c r="CZ2075" i="1"/>
  <c r="DA2075" i="1"/>
  <c r="DB2075" i="1"/>
  <c r="DC2075" i="1"/>
  <c r="CT2076" i="1"/>
  <c r="CU2076" i="1"/>
  <c r="CV2076" i="1"/>
  <c r="CW2076" i="1"/>
  <c r="CX2076" i="1"/>
  <c r="CY2076" i="1"/>
  <c r="CZ2076" i="1"/>
  <c r="DA2076" i="1"/>
  <c r="DB2076" i="1"/>
  <c r="DC2076" i="1"/>
  <c r="CT2077" i="1"/>
  <c r="CU2077" i="1"/>
  <c r="CV2077" i="1"/>
  <c r="CW2077" i="1"/>
  <c r="CX2077" i="1"/>
  <c r="CY2077" i="1"/>
  <c r="CZ2077" i="1"/>
  <c r="DA2077" i="1"/>
  <c r="DB2077" i="1"/>
  <c r="DC2077" i="1"/>
  <c r="CT2078" i="1"/>
  <c r="CU2078" i="1"/>
  <c r="CV2078" i="1"/>
  <c r="CW2078" i="1"/>
  <c r="CX2078" i="1"/>
  <c r="CY2078" i="1"/>
  <c r="CZ2078" i="1"/>
  <c r="DA2078" i="1"/>
  <c r="DB2078" i="1"/>
  <c r="DC2078" i="1"/>
  <c r="CT2079" i="1"/>
  <c r="CU2079" i="1"/>
  <c r="CV2079" i="1"/>
  <c r="CW2079" i="1"/>
  <c r="CX2079" i="1"/>
  <c r="CY2079" i="1"/>
  <c r="CZ2079" i="1"/>
  <c r="DA2079" i="1"/>
  <c r="DB2079" i="1"/>
  <c r="DC2079" i="1"/>
  <c r="CT2080" i="1"/>
  <c r="CU2080" i="1"/>
  <c r="CV2080" i="1"/>
  <c r="CW2080" i="1"/>
  <c r="CX2080" i="1"/>
  <c r="CY2080" i="1"/>
  <c r="CZ2080" i="1"/>
  <c r="DA2080" i="1"/>
  <c r="DB2080" i="1"/>
  <c r="DC2080" i="1"/>
  <c r="CT2081" i="1"/>
  <c r="CU2081" i="1"/>
  <c r="CV2081" i="1"/>
  <c r="CW2081" i="1"/>
  <c r="CX2081" i="1"/>
  <c r="CY2081" i="1"/>
  <c r="CZ2081" i="1"/>
  <c r="DA2081" i="1"/>
  <c r="DB2081" i="1"/>
  <c r="DC2081" i="1"/>
  <c r="CT2082" i="1"/>
  <c r="CU2082" i="1"/>
  <c r="CV2082" i="1"/>
  <c r="CW2082" i="1"/>
  <c r="CX2082" i="1"/>
  <c r="CY2082" i="1"/>
  <c r="CZ2082" i="1"/>
  <c r="DA2082" i="1"/>
  <c r="DB2082" i="1"/>
  <c r="DC2082" i="1"/>
  <c r="CT2083" i="1"/>
  <c r="CU2083" i="1"/>
  <c r="CV2083" i="1"/>
  <c r="CW2083" i="1"/>
  <c r="CX2083" i="1"/>
  <c r="CY2083" i="1"/>
  <c r="CZ2083" i="1"/>
  <c r="DA2083" i="1"/>
  <c r="DB2083" i="1"/>
  <c r="DC2083" i="1"/>
  <c r="CT2084" i="1"/>
  <c r="CU2084" i="1"/>
  <c r="CV2084" i="1"/>
  <c r="CW2084" i="1"/>
  <c r="CX2084" i="1"/>
  <c r="CY2084" i="1"/>
  <c r="CZ2084" i="1"/>
  <c r="DA2084" i="1"/>
  <c r="DB2084" i="1"/>
  <c r="DC2084" i="1"/>
  <c r="CT2085" i="1"/>
  <c r="CU2085" i="1"/>
  <c r="CV2085" i="1"/>
  <c r="CW2085" i="1"/>
  <c r="CX2085" i="1"/>
  <c r="CY2085" i="1"/>
  <c r="CZ2085" i="1"/>
  <c r="DA2085" i="1"/>
  <c r="DB2085" i="1"/>
  <c r="DC2085" i="1"/>
  <c r="CT2086" i="1"/>
  <c r="CU2086" i="1"/>
  <c r="CV2086" i="1"/>
  <c r="CW2086" i="1"/>
  <c r="CX2086" i="1"/>
  <c r="CY2086" i="1"/>
  <c r="CZ2086" i="1"/>
  <c r="DA2086" i="1"/>
  <c r="DB2086" i="1"/>
  <c r="DC2086" i="1"/>
  <c r="CT2087" i="1"/>
  <c r="CU2087" i="1"/>
  <c r="CV2087" i="1"/>
  <c r="CW2087" i="1"/>
  <c r="CX2087" i="1"/>
  <c r="CY2087" i="1"/>
  <c r="CZ2087" i="1"/>
  <c r="DA2087" i="1"/>
  <c r="DB2087" i="1"/>
  <c r="DC2087" i="1"/>
  <c r="CT2088" i="1"/>
  <c r="CU2088" i="1"/>
  <c r="CV2088" i="1"/>
  <c r="CW2088" i="1"/>
  <c r="CX2088" i="1"/>
  <c r="CY2088" i="1"/>
  <c r="CZ2088" i="1"/>
  <c r="DA2088" i="1"/>
  <c r="DB2088" i="1"/>
  <c r="DC2088" i="1"/>
  <c r="CT2089" i="1"/>
  <c r="CU2089" i="1"/>
  <c r="CV2089" i="1"/>
  <c r="CW2089" i="1"/>
  <c r="CX2089" i="1"/>
  <c r="CY2089" i="1"/>
  <c r="CZ2089" i="1"/>
  <c r="DA2089" i="1"/>
  <c r="DB2089" i="1"/>
  <c r="DC2089" i="1"/>
  <c r="CT2090" i="1"/>
  <c r="CU2090" i="1"/>
  <c r="CV2090" i="1"/>
  <c r="CW2090" i="1"/>
  <c r="CX2090" i="1"/>
  <c r="CY2090" i="1"/>
  <c r="CZ2090" i="1"/>
  <c r="DA2090" i="1"/>
  <c r="DB2090" i="1"/>
  <c r="DC2090" i="1"/>
  <c r="CT2091" i="1"/>
  <c r="CU2091" i="1"/>
  <c r="CV2091" i="1"/>
  <c r="CW2091" i="1"/>
  <c r="CX2091" i="1"/>
  <c r="CY2091" i="1"/>
  <c r="CZ2091" i="1"/>
  <c r="DA2091" i="1"/>
  <c r="DB2091" i="1"/>
  <c r="DC2091" i="1"/>
  <c r="CT2092" i="1"/>
  <c r="CU2092" i="1"/>
  <c r="CV2092" i="1"/>
  <c r="CW2092" i="1"/>
  <c r="CX2092" i="1"/>
  <c r="CY2092" i="1"/>
  <c r="CZ2092" i="1"/>
  <c r="DA2092" i="1"/>
  <c r="DB2092" i="1"/>
  <c r="DC2092" i="1"/>
  <c r="CT2093" i="1"/>
  <c r="CU2093" i="1"/>
  <c r="CV2093" i="1"/>
  <c r="CW2093" i="1"/>
  <c r="CX2093" i="1"/>
  <c r="CY2093" i="1"/>
  <c r="CZ2093" i="1"/>
  <c r="DA2093" i="1"/>
  <c r="DB2093" i="1"/>
  <c r="DC2093" i="1"/>
  <c r="CT2094" i="1"/>
  <c r="CU2094" i="1"/>
  <c r="CV2094" i="1"/>
  <c r="CW2094" i="1"/>
  <c r="CX2094" i="1"/>
  <c r="CY2094" i="1"/>
  <c r="CZ2094" i="1"/>
  <c r="DA2094" i="1"/>
  <c r="DB2094" i="1"/>
  <c r="DC2094" i="1"/>
  <c r="CT2095" i="1"/>
  <c r="CU2095" i="1"/>
  <c r="CV2095" i="1"/>
  <c r="CW2095" i="1"/>
  <c r="CX2095" i="1"/>
  <c r="CY2095" i="1"/>
  <c r="CZ2095" i="1"/>
  <c r="DA2095" i="1"/>
  <c r="DB2095" i="1"/>
  <c r="DC2095" i="1"/>
  <c r="CT2096" i="1"/>
  <c r="CU2096" i="1"/>
  <c r="CV2096" i="1"/>
  <c r="CW2096" i="1"/>
  <c r="CX2096" i="1"/>
  <c r="CY2096" i="1"/>
  <c r="CZ2096" i="1"/>
  <c r="DA2096" i="1"/>
  <c r="DB2096" i="1"/>
  <c r="DC2096" i="1"/>
  <c r="CT2097" i="1"/>
  <c r="CU2097" i="1"/>
  <c r="CV2097" i="1"/>
  <c r="CW2097" i="1"/>
  <c r="CX2097" i="1"/>
  <c r="CY2097" i="1"/>
  <c r="CZ2097" i="1"/>
  <c r="DA2097" i="1"/>
  <c r="DB2097" i="1"/>
  <c r="DC2097" i="1"/>
  <c r="CT2098" i="1"/>
  <c r="CU2098" i="1"/>
  <c r="CV2098" i="1"/>
  <c r="CW2098" i="1"/>
  <c r="CX2098" i="1"/>
  <c r="CY2098" i="1"/>
  <c r="CZ2098" i="1"/>
  <c r="DA2098" i="1"/>
  <c r="DB2098" i="1"/>
  <c r="DC2098" i="1"/>
  <c r="CT2099" i="1"/>
  <c r="CU2099" i="1"/>
  <c r="CV2099" i="1"/>
  <c r="CW2099" i="1"/>
  <c r="CX2099" i="1"/>
  <c r="CY2099" i="1"/>
  <c r="CZ2099" i="1"/>
  <c r="DA2099" i="1"/>
  <c r="DB2099" i="1"/>
  <c r="DC2099" i="1"/>
  <c r="CT2100" i="1"/>
  <c r="CU2100" i="1"/>
  <c r="CV2100" i="1"/>
  <c r="CW2100" i="1"/>
  <c r="CX2100" i="1"/>
  <c r="CY2100" i="1"/>
  <c r="CZ2100" i="1"/>
  <c r="DA2100" i="1"/>
  <c r="DB2100" i="1"/>
  <c r="DC2100" i="1"/>
  <c r="CT2101" i="1"/>
  <c r="CU2101" i="1"/>
  <c r="CV2101" i="1"/>
  <c r="CW2101" i="1"/>
  <c r="CX2101" i="1"/>
  <c r="CY2101" i="1"/>
  <c r="CZ2101" i="1"/>
  <c r="DA2101" i="1"/>
  <c r="DB2101" i="1"/>
  <c r="DC2101" i="1"/>
  <c r="CT2102" i="1"/>
  <c r="CU2102" i="1"/>
  <c r="CV2102" i="1"/>
  <c r="CW2102" i="1"/>
  <c r="CX2102" i="1"/>
  <c r="CY2102" i="1"/>
  <c r="CZ2102" i="1"/>
  <c r="DA2102" i="1"/>
  <c r="DB2102" i="1"/>
  <c r="DC2102" i="1"/>
  <c r="CT2103" i="1"/>
  <c r="CU2103" i="1"/>
  <c r="CV2103" i="1"/>
  <c r="CW2103" i="1"/>
  <c r="CX2103" i="1"/>
  <c r="CY2103" i="1"/>
  <c r="CZ2103" i="1"/>
  <c r="DA2103" i="1"/>
  <c r="DB2103" i="1"/>
  <c r="DC2103" i="1"/>
  <c r="CT2104" i="1"/>
  <c r="CU2104" i="1"/>
  <c r="CV2104" i="1"/>
  <c r="CW2104" i="1"/>
  <c r="CX2104" i="1"/>
  <c r="CY2104" i="1"/>
  <c r="CZ2104" i="1"/>
  <c r="DA2104" i="1"/>
  <c r="DB2104" i="1"/>
  <c r="DC2104" i="1"/>
  <c r="CT2105" i="1"/>
  <c r="CU2105" i="1"/>
  <c r="CV2105" i="1"/>
  <c r="CW2105" i="1"/>
  <c r="CX2105" i="1"/>
  <c r="CY2105" i="1"/>
  <c r="CZ2105" i="1"/>
  <c r="DA2105" i="1"/>
  <c r="DB2105" i="1"/>
  <c r="DC2105" i="1"/>
  <c r="CT2106" i="1"/>
  <c r="CU2106" i="1"/>
  <c r="CV2106" i="1"/>
  <c r="CW2106" i="1"/>
  <c r="CX2106" i="1"/>
  <c r="CY2106" i="1"/>
  <c r="CZ2106" i="1"/>
  <c r="DA2106" i="1"/>
  <c r="DB2106" i="1"/>
  <c r="DC2106" i="1"/>
  <c r="CT2107" i="1"/>
  <c r="CU2107" i="1"/>
  <c r="CV2107" i="1"/>
  <c r="CW2107" i="1"/>
  <c r="CX2107" i="1"/>
  <c r="CY2107" i="1"/>
  <c r="CZ2107" i="1"/>
  <c r="DA2107" i="1"/>
  <c r="DB2107" i="1"/>
  <c r="DC2107" i="1"/>
  <c r="CT2108" i="1"/>
  <c r="CU2108" i="1"/>
  <c r="CV2108" i="1"/>
  <c r="CW2108" i="1"/>
  <c r="CX2108" i="1"/>
  <c r="CY2108" i="1"/>
  <c r="CZ2108" i="1"/>
  <c r="DA2108" i="1"/>
  <c r="DB2108" i="1"/>
  <c r="DC2108" i="1"/>
  <c r="CT2109" i="1"/>
  <c r="CU2109" i="1"/>
  <c r="CV2109" i="1"/>
  <c r="CW2109" i="1"/>
  <c r="CX2109" i="1"/>
  <c r="CY2109" i="1"/>
  <c r="CZ2109" i="1"/>
  <c r="DA2109" i="1"/>
  <c r="DB2109" i="1"/>
  <c r="DC2109" i="1"/>
  <c r="CT2110" i="1"/>
  <c r="CU2110" i="1"/>
  <c r="CV2110" i="1"/>
  <c r="CW2110" i="1"/>
  <c r="CX2110" i="1"/>
  <c r="CY2110" i="1"/>
  <c r="CZ2110" i="1"/>
  <c r="DA2110" i="1"/>
  <c r="DB2110" i="1"/>
  <c r="DC2110" i="1"/>
  <c r="CT2111" i="1"/>
  <c r="CU2111" i="1"/>
  <c r="CV2111" i="1"/>
  <c r="CW2111" i="1"/>
  <c r="CX2111" i="1"/>
  <c r="CY2111" i="1"/>
  <c r="CZ2111" i="1"/>
  <c r="DA2111" i="1"/>
  <c r="DB2111" i="1"/>
  <c r="DC2111" i="1"/>
  <c r="CT2112" i="1"/>
  <c r="CU2112" i="1"/>
  <c r="CV2112" i="1"/>
  <c r="CW2112" i="1"/>
  <c r="CX2112" i="1"/>
  <c r="CY2112" i="1"/>
  <c r="CZ2112" i="1"/>
  <c r="DA2112" i="1"/>
  <c r="DB2112" i="1"/>
  <c r="DC2112" i="1"/>
  <c r="CT2113" i="1"/>
  <c r="CU2113" i="1"/>
  <c r="CV2113" i="1"/>
  <c r="CW2113" i="1"/>
  <c r="CX2113" i="1"/>
  <c r="CY2113" i="1"/>
  <c r="CZ2113" i="1"/>
  <c r="DA2113" i="1"/>
  <c r="DB2113" i="1"/>
  <c r="DC2113" i="1"/>
  <c r="CT2114" i="1"/>
  <c r="CU2114" i="1"/>
  <c r="CV2114" i="1"/>
  <c r="CW2114" i="1"/>
  <c r="CX2114" i="1"/>
  <c r="CY2114" i="1"/>
  <c r="CZ2114" i="1"/>
  <c r="DA2114" i="1"/>
  <c r="DB2114" i="1"/>
  <c r="DC2114" i="1"/>
  <c r="CT2115" i="1"/>
  <c r="CU2115" i="1"/>
  <c r="CV2115" i="1"/>
  <c r="CW2115" i="1"/>
  <c r="CX2115" i="1"/>
  <c r="CY2115" i="1"/>
  <c r="CZ2115" i="1"/>
  <c r="DA2115" i="1"/>
  <c r="DB2115" i="1"/>
  <c r="DC2115" i="1"/>
  <c r="CT2116" i="1"/>
  <c r="CU2116" i="1"/>
  <c r="CV2116" i="1"/>
  <c r="CW2116" i="1"/>
  <c r="CX2116" i="1"/>
  <c r="CY2116" i="1"/>
  <c r="CZ2116" i="1"/>
  <c r="DA2116" i="1"/>
  <c r="DB2116" i="1"/>
  <c r="DC2116" i="1"/>
  <c r="CT2117" i="1"/>
  <c r="CU2117" i="1"/>
  <c r="CV2117" i="1"/>
  <c r="CW2117" i="1"/>
  <c r="CX2117" i="1"/>
  <c r="CY2117" i="1"/>
  <c r="CZ2117" i="1"/>
  <c r="DA2117" i="1"/>
  <c r="DB2117" i="1"/>
  <c r="DC2117" i="1"/>
  <c r="CT2118" i="1"/>
  <c r="CU2118" i="1"/>
  <c r="CV2118" i="1"/>
  <c r="CW2118" i="1"/>
  <c r="CX2118" i="1"/>
  <c r="CY2118" i="1"/>
  <c r="CZ2118" i="1"/>
  <c r="DA2118" i="1"/>
  <c r="DB2118" i="1"/>
  <c r="DC2118" i="1"/>
  <c r="CT2119" i="1"/>
  <c r="CU2119" i="1"/>
  <c r="CV2119" i="1"/>
  <c r="CW2119" i="1"/>
  <c r="CX2119" i="1"/>
  <c r="CY2119" i="1"/>
  <c r="CZ2119" i="1"/>
  <c r="DA2119" i="1"/>
  <c r="DB2119" i="1"/>
  <c r="DC2119" i="1"/>
  <c r="CT2120" i="1"/>
  <c r="CU2120" i="1"/>
  <c r="CV2120" i="1"/>
  <c r="CW2120" i="1"/>
  <c r="CX2120" i="1"/>
  <c r="CY2120" i="1"/>
  <c r="CZ2120" i="1"/>
  <c r="DA2120" i="1"/>
  <c r="DB2120" i="1"/>
  <c r="DC2120" i="1"/>
  <c r="CT2121" i="1"/>
  <c r="CU2121" i="1"/>
  <c r="CV2121" i="1"/>
  <c r="CW2121" i="1"/>
  <c r="CX2121" i="1"/>
  <c r="CY2121" i="1"/>
  <c r="CZ2121" i="1"/>
  <c r="DA2121" i="1"/>
  <c r="DB2121" i="1"/>
  <c r="DC2121" i="1"/>
  <c r="CT2122" i="1"/>
  <c r="CU2122" i="1"/>
  <c r="CV2122" i="1"/>
  <c r="CW2122" i="1"/>
  <c r="CX2122" i="1"/>
  <c r="CY2122" i="1"/>
  <c r="CZ2122" i="1"/>
  <c r="DA2122" i="1"/>
  <c r="DB2122" i="1"/>
  <c r="DC2122" i="1"/>
  <c r="CT2123" i="1"/>
  <c r="CU2123" i="1"/>
  <c r="CV2123" i="1"/>
  <c r="CW2123" i="1"/>
  <c r="CX2123" i="1"/>
  <c r="CY2123" i="1"/>
  <c r="CZ2123" i="1"/>
  <c r="DA2123" i="1"/>
  <c r="DB2123" i="1"/>
  <c r="DC2123" i="1"/>
  <c r="CT2124" i="1"/>
  <c r="CU2124" i="1"/>
  <c r="CV2124" i="1"/>
  <c r="CW2124" i="1"/>
  <c r="CX2124" i="1"/>
  <c r="CY2124" i="1"/>
  <c r="CZ2124" i="1"/>
  <c r="DA2124" i="1"/>
  <c r="DB2124" i="1"/>
  <c r="DC2124" i="1"/>
  <c r="CT2125" i="1"/>
  <c r="CU2125" i="1"/>
  <c r="CV2125" i="1"/>
  <c r="CW2125" i="1"/>
  <c r="CX2125" i="1"/>
  <c r="CY2125" i="1"/>
  <c r="CZ2125" i="1"/>
  <c r="DA2125" i="1"/>
  <c r="DB2125" i="1"/>
  <c r="DC2125" i="1"/>
  <c r="CT2126" i="1"/>
  <c r="CU2126" i="1"/>
  <c r="CV2126" i="1"/>
  <c r="CW2126" i="1"/>
  <c r="CX2126" i="1"/>
  <c r="CY2126" i="1"/>
  <c r="CZ2126" i="1"/>
  <c r="DA2126" i="1"/>
  <c r="DB2126" i="1"/>
  <c r="DC2126" i="1"/>
  <c r="CT2127" i="1"/>
  <c r="CU2127" i="1"/>
  <c r="CV2127" i="1"/>
  <c r="CW2127" i="1"/>
  <c r="CX2127" i="1"/>
  <c r="CY2127" i="1"/>
  <c r="CZ2127" i="1"/>
  <c r="DA2127" i="1"/>
  <c r="DB2127" i="1"/>
  <c r="DC2127" i="1"/>
  <c r="CT2128" i="1"/>
  <c r="CU2128" i="1"/>
  <c r="CV2128" i="1"/>
  <c r="CW2128" i="1"/>
  <c r="CX2128" i="1"/>
  <c r="CY2128" i="1"/>
  <c r="CZ2128" i="1"/>
  <c r="DA2128" i="1"/>
  <c r="DB2128" i="1"/>
  <c r="DC2128" i="1"/>
  <c r="CT2129" i="1"/>
  <c r="CU2129" i="1"/>
  <c r="CV2129" i="1"/>
  <c r="CW2129" i="1"/>
  <c r="CX2129" i="1"/>
  <c r="CY2129" i="1"/>
  <c r="CZ2129" i="1"/>
  <c r="DA2129" i="1"/>
  <c r="DB2129" i="1"/>
  <c r="DC2129" i="1"/>
  <c r="CT2130" i="1"/>
  <c r="CU2130" i="1"/>
  <c r="CV2130" i="1"/>
  <c r="CW2130" i="1"/>
  <c r="CX2130" i="1"/>
  <c r="CY2130" i="1"/>
  <c r="CZ2130" i="1"/>
  <c r="DA2130" i="1"/>
  <c r="DB2130" i="1"/>
  <c r="DC2130" i="1"/>
  <c r="CT2131" i="1"/>
  <c r="CU2131" i="1"/>
  <c r="CV2131" i="1"/>
  <c r="CW2131" i="1"/>
  <c r="CX2131" i="1"/>
  <c r="CY2131" i="1"/>
  <c r="CZ2131" i="1"/>
  <c r="DA2131" i="1"/>
  <c r="DB2131" i="1"/>
  <c r="DC2131" i="1"/>
  <c r="CT2132" i="1"/>
  <c r="CU2132" i="1"/>
  <c r="CV2132" i="1"/>
  <c r="CW2132" i="1"/>
  <c r="CX2132" i="1"/>
  <c r="CY2132" i="1"/>
  <c r="CZ2132" i="1"/>
  <c r="DA2132" i="1"/>
  <c r="DB2132" i="1"/>
  <c r="DC2132" i="1"/>
  <c r="CT2133" i="1"/>
  <c r="CU2133" i="1"/>
  <c r="CV2133" i="1"/>
  <c r="CW2133" i="1"/>
  <c r="CX2133" i="1"/>
  <c r="CY2133" i="1"/>
  <c r="CZ2133" i="1"/>
  <c r="DA2133" i="1"/>
  <c r="DB2133" i="1"/>
  <c r="DC2133" i="1"/>
  <c r="CT2134" i="1"/>
  <c r="CU2134" i="1"/>
  <c r="CV2134" i="1"/>
  <c r="CW2134" i="1"/>
  <c r="CX2134" i="1"/>
  <c r="CY2134" i="1"/>
  <c r="CZ2134" i="1"/>
  <c r="DA2134" i="1"/>
  <c r="DB2134" i="1"/>
  <c r="DC2134" i="1"/>
  <c r="CT2135" i="1"/>
  <c r="CU2135" i="1"/>
  <c r="CV2135" i="1"/>
  <c r="CW2135" i="1"/>
  <c r="CX2135" i="1"/>
  <c r="CY2135" i="1"/>
  <c r="CZ2135" i="1"/>
  <c r="DA2135" i="1"/>
  <c r="DB2135" i="1"/>
  <c r="DC2135" i="1"/>
  <c r="CT2136" i="1"/>
  <c r="CU2136" i="1"/>
  <c r="CV2136" i="1"/>
  <c r="CW2136" i="1"/>
  <c r="CX2136" i="1"/>
  <c r="CY2136" i="1"/>
  <c r="CZ2136" i="1"/>
  <c r="DA2136" i="1"/>
  <c r="DB2136" i="1"/>
  <c r="DC2136" i="1"/>
  <c r="CT2137" i="1"/>
  <c r="CU2137" i="1"/>
  <c r="CV2137" i="1"/>
  <c r="CW2137" i="1"/>
  <c r="CX2137" i="1"/>
  <c r="CY2137" i="1"/>
  <c r="CZ2137" i="1"/>
  <c r="DA2137" i="1"/>
  <c r="DB2137" i="1"/>
  <c r="DC2137" i="1"/>
  <c r="CT2138" i="1"/>
  <c r="CU2138" i="1"/>
  <c r="CV2138" i="1"/>
  <c r="CW2138" i="1"/>
  <c r="CX2138" i="1"/>
  <c r="CY2138" i="1"/>
  <c r="CZ2138" i="1"/>
  <c r="DA2138" i="1"/>
  <c r="DB2138" i="1"/>
  <c r="DC2138" i="1"/>
  <c r="CT2139" i="1"/>
  <c r="CU2139" i="1"/>
  <c r="CV2139" i="1"/>
  <c r="CW2139" i="1"/>
  <c r="CX2139" i="1"/>
  <c r="CY2139" i="1"/>
  <c r="CZ2139" i="1"/>
  <c r="DA2139" i="1"/>
  <c r="DB2139" i="1"/>
  <c r="DC2139" i="1"/>
  <c r="CT2140" i="1"/>
  <c r="CU2140" i="1"/>
  <c r="CV2140" i="1"/>
  <c r="CW2140" i="1"/>
  <c r="CX2140" i="1"/>
  <c r="CY2140" i="1"/>
  <c r="CZ2140" i="1"/>
  <c r="DA2140" i="1"/>
  <c r="DB2140" i="1"/>
  <c r="DC2140" i="1"/>
  <c r="CT2141" i="1"/>
  <c r="CU2141" i="1"/>
  <c r="CV2141" i="1"/>
  <c r="CW2141" i="1"/>
  <c r="CX2141" i="1"/>
  <c r="CY2141" i="1"/>
  <c r="CZ2141" i="1"/>
  <c r="DA2141" i="1"/>
  <c r="DB2141" i="1"/>
  <c r="DC2141" i="1"/>
  <c r="CT2142" i="1"/>
  <c r="CU2142" i="1"/>
  <c r="CV2142" i="1"/>
  <c r="CW2142" i="1"/>
  <c r="CX2142" i="1"/>
  <c r="CY2142" i="1"/>
  <c r="CZ2142" i="1"/>
  <c r="DA2142" i="1"/>
  <c r="DB2142" i="1"/>
  <c r="DC2142" i="1"/>
  <c r="CT2143" i="1"/>
  <c r="CU2143" i="1"/>
  <c r="CV2143" i="1"/>
  <c r="CW2143" i="1"/>
  <c r="CX2143" i="1"/>
  <c r="CY2143" i="1"/>
  <c r="CZ2143" i="1"/>
  <c r="DA2143" i="1"/>
  <c r="DB2143" i="1"/>
  <c r="DC2143" i="1"/>
  <c r="CT2144" i="1"/>
  <c r="CU2144" i="1"/>
  <c r="CV2144" i="1"/>
  <c r="CW2144" i="1"/>
  <c r="CX2144" i="1"/>
  <c r="CY2144" i="1"/>
  <c r="CZ2144" i="1"/>
  <c r="DA2144" i="1"/>
  <c r="DB2144" i="1"/>
  <c r="DC2144" i="1"/>
  <c r="CT2145" i="1"/>
  <c r="CU2145" i="1"/>
  <c r="CV2145" i="1"/>
  <c r="CW2145" i="1"/>
  <c r="CX2145" i="1"/>
  <c r="CY2145" i="1"/>
  <c r="CZ2145" i="1"/>
  <c r="DA2145" i="1"/>
  <c r="DB2145" i="1"/>
  <c r="DC2145" i="1"/>
  <c r="CT2146" i="1"/>
  <c r="CU2146" i="1"/>
  <c r="CV2146" i="1"/>
  <c r="CW2146" i="1"/>
  <c r="CX2146" i="1"/>
  <c r="CY2146" i="1"/>
  <c r="CZ2146" i="1"/>
  <c r="DA2146" i="1"/>
  <c r="DB2146" i="1"/>
  <c r="DC2146" i="1"/>
  <c r="CT2147" i="1"/>
  <c r="CU2147" i="1"/>
  <c r="CV2147" i="1"/>
  <c r="CW2147" i="1"/>
  <c r="CX2147" i="1"/>
  <c r="CY2147" i="1"/>
  <c r="CZ2147" i="1"/>
  <c r="DA2147" i="1"/>
  <c r="DB2147" i="1"/>
  <c r="DC2147" i="1"/>
  <c r="CT2148" i="1"/>
  <c r="CU2148" i="1"/>
  <c r="CV2148" i="1"/>
  <c r="CW2148" i="1"/>
  <c r="CX2148" i="1"/>
  <c r="CY2148" i="1"/>
  <c r="CZ2148" i="1"/>
  <c r="DA2148" i="1"/>
  <c r="DB2148" i="1"/>
  <c r="DC2148" i="1"/>
  <c r="CT2149" i="1"/>
  <c r="CU2149" i="1"/>
  <c r="CV2149" i="1"/>
  <c r="CW2149" i="1"/>
  <c r="CX2149" i="1"/>
  <c r="CY2149" i="1"/>
  <c r="CZ2149" i="1"/>
  <c r="DA2149" i="1"/>
  <c r="DB2149" i="1"/>
  <c r="DC2149" i="1"/>
  <c r="CT2150" i="1"/>
  <c r="CU2150" i="1"/>
  <c r="CV2150" i="1"/>
  <c r="CW2150" i="1"/>
  <c r="CX2150" i="1"/>
  <c r="CY2150" i="1"/>
  <c r="CZ2150" i="1"/>
  <c r="DA2150" i="1"/>
  <c r="DB2150" i="1"/>
  <c r="DC2150" i="1"/>
  <c r="CT2151" i="1"/>
  <c r="CU2151" i="1"/>
  <c r="CV2151" i="1"/>
  <c r="CW2151" i="1"/>
  <c r="CX2151" i="1"/>
  <c r="CY2151" i="1"/>
  <c r="CZ2151" i="1"/>
  <c r="DA2151" i="1"/>
  <c r="DB2151" i="1"/>
  <c r="DC2151" i="1"/>
  <c r="CT2152" i="1"/>
  <c r="CU2152" i="1"/>
  <c r="CV2152" i="1"/>
  <c r="CW2152" i="1"/>
  <c r="CX2152" i="1"/>
  <c r="CY2152" i="1"/>
  <c r="CZ2152" i="1"/>
  <c r="DA2152" i="1"/>
  <c r="DB2152" i="1"/>
  <c r="DC2152" i="1"/>
  <c r="CT2153" i="1"/>
  <c r="CU2153" i="1"/>
  <c r="CV2153" i="1"/>
  <c r="CW2153" i="1"/>
  <c r="CX2153" i="1"/>
  <c r="CY2153" i="1"/>
  <c r="CZ2153" i="1"/>
  <c r="DA2153" i="1"/>
  <c r="DB2153" i="1"/>
  <c r="DC2153" i="1"/>
  <c r="CT2154" i="1"/>
  <c r="CU2154" i="1"/>
  <c r="CV2154" i="1"/>
  <c r="CW2154" i="1"/>
  <c r="CX2154" i="1"/>
  <c r="CY2154" i="1"/>
  <c r="CZ2154" i="1"/>
  <c r="DA2154" i="1"/>
  <c r="DB2154" i="1"/>
  <c r="DC2154" i="1"/>
  <c r="CT2155" i="1"/>
  <c r="CU2155" i="1"/>
  <c r="CV2155" i="1"/>
  <c r="CW2155" i="1"/>
  <c r="CX2155" i="1"/>
  <c r="CY2155" i="1"/>
  <c r="CZ2155" i="1"/>
  <c r="DA2155" i="1"/>
  <c r="DB2155" i="1"/>
  <c r="DC2155" i="1"/>
  <c r="CT2156" i="1"/>
  <c r="CU2156" i="1"/>
  <c r="CV2156" i="1"/>
  <c r="CW2156" i="1"/>
  <c r="CX2156" i="1"/>
  <c r="CY2156" i="1"/>
  <c r="CZ2156" i="1"/>
  <c r="DA2156" i="1"/>
  <c r="DB2156" i="1"/>
  <c r="DC2156" i="1"/>
  <c r="CT2157" i="1"/>
  <c r="CU2157" i="1"/>
  <c r="CV2157" i="1"/>
  <c r="CW2157" i="1"/>
  <c r="CX2157" i="1"/>
  <c r="CY2157" i="1"/>
  <c r="CZ2157" i="1"/>
  <c r="DA2157" i="1"/>
  <c r="DB2157" i="1"/>
  <c r="DC2157" i="1"/>
  <c r="CT2158" i="1"/>
  <c r="CU2158" i="1"/>
  <c r="CV2158" i="1"/>
  <c r="CW2158" i="1"/>
  <c r="CX2158" i="1"/>
  <c r="CY2158" i="1"/>
  <c r="CZ2158" i="1"/>
  <c r="DA2158" i="1"/>
  <c r="DB2158" i="1"/>
  <c r="DC2158" i="1"/>
  <c r="CT2159" i="1"/>
  <c r="CU2159" i="1"/>
  <c r="CV2159" i="1"/>
  <c r="CW2159" i="1"/>
  <c r="CX2159" i="1"/>
  <c r="CY2159" i="1"/>
  <c r="CZ2159" i="1"/>
  <c r="DA2159" i="1"/>
  <c r="DB2159" i="1"/>
  <c r="DC2159" i="1"/>
  <c r="CT2160" i="1"/>
  <c r="CU2160" i="1"/>
  <c r="CV2160" i="1"/>
  <c r="CW2160" i="1"/>
  <c r="CX2160" i="1"/>
  <c r="CY2160" i="1"/>
  <c r="CZ2160" i="1"/>
  <c r="DA2160" i="1"/>
  <c r="DB2160" i="1"/>
  <c r="DC2160" i="1"/>
  <c r="CT2161" i="1"/>
  <c r="CU2161" i="1"/>
  <c r="CV2161" i="1"/>
  <c r="CW2161" i="1"/>
  <c r="CX2161" i="1"/>
  <c r="CY2161" i="1"/>
  <c r="CZ2161" i="1"/>
  <c r="DA2161" i="1"/>
  <c r="DB2161" i="1"/>
  <c r="DC2161" i="1"/>
  <c r="CT2162" i="1"/>
  <c r="CU2162" i="1"/>
  <c r="CV2162" i="1"/>
  <c r="CW2162" i="1"/>
  <c r="CX2162" i="1"/>
  <c r="CY2162" i="1"/>
  <c r="CZ2162" i="1"/>
  <c r="DA2162" i="1"/>
  <c r="DB2162" i="1"/>
  <c r="DC2162" i="1"/>
  <c r="CT2163" i="1"/>
  <c r="CU2163" i="1"/>
  <c r="CV2163" i="1"/>
  <c r="CW2163" i="1"/>
  <c r="CX2163" i="1"/>
  <c r="CY2163" i="1"/>
  <c r="CZ2163" i="1"/>
  <c r="DA2163" i="1"/>
  <c r="DB2163" i="1"/>
  <c r="DC2163" i="1"/>
  <c r="CT2164" i="1"/>
  <c r="CU2164" i="1"/>
  <c r="CV2164" i="1"/>
  <c r="CW2164" i="1"/>
  <c r="CX2164" i="1"/>
  <c r="CY2164" i="1"/>
  <c r="CZ2164" i="1"/>
  <c r="DA2164" i="1"/>
  <c r="DB2164" i="1"/>
  <c r="DC2164" i="1"/>
  <c r="CT2165" i="1"/>
  <c r="CU2165" i="1"/>
  <c r="CV2165" i="1"/>
  <c r="CW2165" i="1"/>
  <c r="CX2165" i="1"/>
  <c r="CY2165" i="1"/>
  <c r="CZ2165" i="1"/>
  <c r="DA2165" i="1"/>
  <c r="DB2165" i="1"/>
  <c r="DC2165" i="1"/>
  <c r="CT2166" i="1"/>
  <c r="CU2166" i="1"/>
  <c r="CV2166" i="1"/>
  <c r="CW2166" i="1"/>
  <c r="CX2166" i="1"/>
  <c r="CY2166" i="1"/>
  <c r="CZ2166" i="1"/>
  <c r="DA2166" i="1"/>
  <c r="DB2166" i="1"/>
  <c r="DC2166" i="1"/>
  <c r="CT2167" i="1"/>
  <c r="CU2167" i="1"/>
  <c r="CV2167" i="1"/>
  <c r="CW2167" i="1"/>
  <c r="CX2167" i="1"/>
  <c r="CY2167" i="1"/>
  <c r="CZ2167" i="1"/>
  <c r="DA2167" i="1"/>
  <c r="DB2167" i="1"/>
  <c r="DC2167" i="1"/>
  <c r="CT2168" i="1"/>
  <c r="CU2168" i="1"/>
  <c r="CV2168" i="1"/>
  <c r="CW2168" i="1"/>
  <c r="CX2168" i="1"/>
  <c r="CY2168" i="1"/>
  <c r="CZ2168" i="1"/>
  <c r="DA2168" i="1"/>
  <c r="DB2168" i="1"/>
  <c r="DC2168" i="1"/>
  <c r="CT2169" i="1"/>
  <c r="CU2169" i="1"/>
  <c r="CV2169" i="1"/>
  <c r="CW2169" i="1"/>
  <c r="CX2169" i="1"/>
  <c r="CY2169" i="1"/>
  <c r="CZ2169" i="1"/>
  <c r="DA2169" i="1"/>
  <c r="DB2169" i="1"/>
  <c r="DC2169" i="1"/>
  <c r="CT2170" i="1"/>
  <c r="CU2170" i="1"/>
  <c r="CV2170" i="1"/>
  <c r="CW2170" i="1"/>
  <c r="CX2170" i="1"/>
  <c r="CY2170" i="1"/>
  <c r="CZ2170" i="1"/>
  <c r="DA2170" i="1"/>
  <c r="DB2170" i="1"/>
  <c r="DC2170" i="1"/>
  <c r="CT2171" i="1"/>
  <c r="CU2171" i="1"/>
  <c r="CV2171" i="1"/>
  <c r="CW2171" i="1"/>
  <c r="CX2171" i="1"/>
  <c r="CY2171" i="1"/>
  <c r="CZ2171" i="1"/>
  <c r="DA2171" i="1"/>
  <c r="DB2171" i="1"/>
  <c r="DC2171" i="1"/>
  <c r="CT2172" i="1"/>
  <c r="CU2172" i="1"/>
  <c r="CV2172" i="1"/>
  <c r="CW2172" i="1"/>
  <c r="CX2172" i="1"/>
  <c r="CY2172" i="1"/>
  <c r="CZ2172" i="1"/>
  <c r="DA2172" i="1"/>
  <c r="DB2172" i="1"/>
  <c r="DC2172" i="1"/>
  <c r="CT2173" i="1"/>
  <c r="CU2173" i="1"/>
  <c r="CV2173" i="1"/>
  <c r="CW2173" i="1"/>
  <c r="CX2173" i="1"/>
  <c r="CY2173" i="1"/>
  <c r="CZ2173" i="1"/>
  <c r="DA2173" i="1"/>
  <c r="DB2173" i="1"/>
  <c r="DC2173" i="1"/>
  <c r="CT2174" i="1"/>
  <c r="CU2174" i="1"/>
  <c r="CV2174" i="1"/>
  <c r="CW2174" i="1"/>
  <c r="CX2174" i="1"/>
  <c r="CY2174" i="1"/>
  <c r="CZ2174" i="1"/>
  <c r="DA2174" i="1"/>
  <c r="DB2174" i="1"/>
  <c r="DC2174" i="1"/>
  <c r="CT2175" i="1"/>
  <c r="CU2175" i="1"/>
  <c r="CV2175" i="1"/>
  <c r="CW2175" i="1"/>
  <c r="CX2175" i="1"/>
  <c r="CY2175" i="1"/>
  <c r="CZ2175" i="1"/>
  <c r="DA2175" i="1"/>
  <c r="DB2175" i="1"/>
  <c r="DC2175" i="1"/>
  <c r="CT2176" i="1"/>
  <c r="CU2176" i="1"/>
  <c r="CV2176" i="1"/>
  <c r="CW2176" i="1"/>
  <c r="CX2176" i="1"/>
  <c r="CY2176" i="1"/>
  <c r="CZ2176" i="1"/>
  <c r="DA2176" i="1"/>
  <c r="DB2176" i="1"/>
  <c r="DC2176" i="1"/>
  <c r="CT2177" i="1"/>
  <c r="CU2177" i="1"/>
  <c r="CV2177" i="1"/>
  <c r="CW2177" i="1"/>
  <c r="CX2177" i="1"/>
  <c r="CY2177" i="1"/>
  <c r="CZ2177" i="1"/>
  <c r="DA2177" i="1"/>
  <c r="DB2177" i="1"/>
  <c r="DC2177" i="1"/>
  <c r="CT2178" i="1"/>
  <c r="CU2178" i="1"/>
  <c r="CV2178" i="1"/>
  <c r="CW2178" i="1"/>
  <c r="CX2178" i="1"/>
  <c r="CY2178" i="1"/>
  <c r="CZ2178" i="1"/>
  <c r="DA2178" i="1"/>
  <c r="DB2178" i="1"/>
  <c r="DC2178" i="1"/>
  <c r="CT2179" i="1"/>
  <c r="CU2179" i="1"/>
  <c r="CV2179" i="1"/>
  <c r="CW2179" i="1"/>
  <c r="CX2179" i="1"/>
  <c r="CY2179" i="1"/>
  <c r="CZ2179" i="1"/>
  <c r="DA2179" i="1"/>
  <c r="DB2179" i="1"/>
  <c r="DC2179" i="1"/>
  <c r="CT2180" i="1"/>
  <c r="CU2180" i="1"/>
  <c r="CV2180" i="1"/>
  <c r="CW2180" i="1"/>
  <c r="CX2180" i="1"/>
  <c r="CY2180" i="1"/>
  <c r="CZ2180" i="1"/>
  <c r="DA2180" i="1"/>
  <c r="DB2180" i="1"/>
  <c r="DC2180" i="1"/>
  <c r="CX4" i="1"/>
  <c r="CY4" i="1"/>
  <c r="CZ4" i="1"/>
  <c r="DA4" i="1"/>
  <c r="DB4" i="1"/>
  <c r="DC4" i="1"/>
  <c r="CU4" i="1"/>
  <c r="CV4" i="1"/>
  <c r="CW4" i="1"/>
  <c r="CT4" i="1"/>
  <c r="BF5" i="1"/>
  <c r="BF6" i="1"/>
  <c r="BF7" i="1"/>
  <c r="BF9" i="1"/>
  <c r="BF10" i="1"/>
  <c r="BF8" i="1"/>
  <c r="BF12" i="1"/>
  <c r="BF17" i="1"/>
  <c r="BF15" i="1"/>
  <c r="BF27" i="1"/>
  <c r="BF13" i="1"/>
  <c r="BF18" i="1"/>
  <c r="BF21" i="1"/>
  <c r="BF22" i="1"/>
  <c r="BF24" i="1"/>
  <c r="BF25" i="1"/>
  <c r="BF11" i="1"/>
  <c r="BF42" i="1"/>
  <c r="BF46" i="1"/>
  <c r="BF16" i="1"/>
  <c r="BF28" i="1"/>
  <c r="BF29" i="1"/>
  <c r="BF36" i="1"/>
  <c r="BF50" i="1"/>
  <c r="BF56" i="1"/>
  <c r="BF63" i="1"/>
  <c r="BF14" i="1"/>
  <c r="BF19" i="1"/>
  <c r="BF20" i="1"/>
  <c r="BF30" i="1"/>
  <c r="BF33" i="1"/>
  <c r="BF34" i="1"/>
  <c r="BF37" i="1"/>
  <c r="BF38" i="1"/>
  <c r="BF51" i="1"/>
  <c r="BF57" i="1"/>
  <c r="BF64" i="1"/>
  <c r="BF23" i="1"/>
  <c r="BF31" i="1"/>
  <c r="BF32" i="1"/>
  <c r="BF35" i="1"/>
  <c r="BF39" i="1"/>
  <c r="BF40" i="1"/>
  <c r="BF41" i="1"/>
  <c r="BF47" i="1"/>
  <c r="BF52" i="1"/>
  <c r="BF58" i="1"/>
  <c r="BF59" i="1"/>
  <c r="BF65" i="1"/>
  <c r="BF75" i="1"/>
  <c r="BF76" i="1"/>
  <c r="BF84" i="1"/>
  <c r="BF85" i="1"/>
  <c r="BF86" i="1"/>
  <c r="BF97" i="1"/>
  <c r="BF26" i="1"/>
  <c r="BF43" i="1"/>
  <c r="BF44" i="1"/>
  <c r="BF45" i="1"/>
  <c r="BF48" i="1"/>
  <c r="BF53" i="1"/>
  <c r="BF66" i="1"/>
  <c r="BF67" i="1"/>
  <c r="BF68" i="1"/>
  <c r="BF69" i="1"/>
  <c r="BF77" i="1"/>
  <c r="BF87" i="1"/>
  <c r="BF88" i="1"/>
  <c r="BF89" i="1"/>
  <c r="BF98" i="1"/>
  <c r="BF99" i="1"/>
  <c r="BF100" i="1"/>
  <c r="BF101" i="1"/>
  <c r="BF120" i="1"/>
  <c r="BF121" i="1"/>
  <c r="BF122" i="1"/>
  <c r="BF123" i="1"/>
  <c r="BF49" i="1"/>
  <c r="BF54" i="1"/>
  <c r="BF60" i="1"/>
  <c r="BF61" i="1"/>
  <c r="BF62" i="1"/>
  <c r="BF70" i="1"/>
  <c r="BF71" i="1"/>
  <c r="BF78" i="1"/>
  <c r="BF79" i="1"/>
  <c r="BF80" i="1"/>
  <c r="BF81" i="1"/>
  <c r="BF82" i="1"/>
  <c r="BF83" i="1"/>
  <c r="BF90" i="1"/>
  <c r="BF91" i="1"/>
  <c r="BF92" i="1"/>
  <c r="BF93" i="1"/>
  <c r="BF94" i="1"/>
  <c r="BF95" i="1"/>
  <c r="BF102" i="1"/>
  <c r="BF103" i="1"/>
  <c r="BF104" i="1"/>
  <c r="BF105" i="1"/>
  <c r="BF106" i="1"/>
  <c r="BF107" i="1"/>
  <c r="BF108" i="1"/>
  <c r="BF109" i="1"/>
  <c r="BF110" i="1"/>
  <c r="BF111" i="1"/>
  <c r="BF112" i="1"/>
  <c r="BF11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55" i="1"/>
  <c r="BF72" i="1"/>
  <c r="BF73" i="1"/>
  <c r="BF74" i="1"/>
  <c r="BF96" i="1"/>
  <c r="BF114" i="1"/>
  <c r="BF115" i="1"/>
  <c r="BF116" i="1"/>
  <c r="BF117" i="1"/>
  <c r="BF118" i="1"/>
  <c r="BF119"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F557" i="1"/>
  <c r="BF558" i="1"/>
  <c r="BF559" i="1"/>
  <c r="BF560" i="1"/>
  <c r="BF561" i="1"/>
  <c r="BF562" i="1"/>
  <c r="BF563" i="1"/>
  <c r="BF564" i="1"/>
  <c r="BF565" i="1"/>
  <c r="BF566" i="1"/>
  <c r="BF567" i="1"/>
  <c r="BF568" i="1"/>
  <c r="BF569" i="1"/>
  <c r="BF570" i="1"/>
  <c r="BF571" i="1"/>
  <c r="BF572" i="1"/>
  <c r="BF573" i="1"/>
  <c r="BF4" i="1"/>
  <c r="AA5" i="1" a="1"/>
  <c r="AA5" i="1" s="1"/>
  <c r="AA6" i="1" a="1"/>
  <c r="AA6" i="1" s="1"/>
  <c r="AA7" i="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BH185" i="1" s="1"/>
  <c r="BK185" i="1" s="1"/>
  <c r="AA32" i="1" a="1"/>
  <c r="AA32" i="1" s="1"/>
  <c r="AA33" i="1" a="1"/>
  <c r="AA33" i="1" s="1"/>
  <c r="AA34" i="1" a="1"/>
  <c r="AA34" i="1" s="1"/>
  <c r="BH308" i="1" s="1"/>
  <c r="BK308" i="1" s="1"/>
  <c r="AA35" i="1" a="1"/>
  <c r="AA35" i="1" s="1"/>
  <c r="AA36" i="1" a="1"/>
  <c r="AA36" i="1" s="1"/>
  <c r="AA37" i="1" a="1"/>
  <c r="AA37" i="1" s="1"/>
  <c r="AA38" i="1" a="1"/>
  <c r="AA38" i="1" s="1"/>
  <c r="AA39" i="1" a="1"/>
  <c r="AA39" i="1" s="1"/>
  <c r="AA40" i="1" a="1"/>
  <c r="AA40"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AA55" i="1" a="1"/>
  <c r="AA55" i="1" s="1"/>
  <c r="AA56" i="1" a="1"/>
  <c r="AA56" i="1" s="1"/>
  <c r="BH309" i="1" s="1"/>
  <c r="BK309" i="1" s="1"/>
  <c r="AA57" i="1" a="1"/>
  <c r="AA57" i="1" s="1"/>
  <c r="AA58" i="1" a="1"/>
  <c r="AA58" i="1" s="1"/>
  <c r="AA59" i="1" a="1"/>
  <c r="AA59" i="1" s="1"/>
  <c r="AA60" i="1" a="1"/>
  <c r="AA60" i="1" s="1"/>
  <c r="AA61" i="1" a="1"/>
  <c r="AA61" i="1" s="1"/>
  <c r="AA62" i="1" a="1"/>
  <c r="AA62" i="1" s="1"/>
  <c r="AA63" i="1" a="1"/>
  <c r="AA63" i="1" s="1"/>
  <c r="AA64" i="1" a="1"/>
  <c r="AA64" i="1" s="1"/>
  <c r="AA65" i="1" a="1"/>
  <c r="AA65" i="1" s="1"/>
  <c r="AA66" i="1" a="1"/>
  <c r="AA66" i="1" s="1"/>
  <c r="AA67" i="1" a="1"/>
  <c r="AA67" i="1" s="1"/>
  <c r="AA68" i="1" a="1"/>
  <c r="AA68" i="1" s="1"/>
  <c r="AA69" i="1" a="1"/>
  <c r="AA69" i="1" s="1"/>
  <c r="AA70" i="1" a="1"/>
  <c r="AA70" i="1" s="1"/>
  <c r="AA71" i="1" a="1"/>
  <c r="AA71" i="1" s="1"/>
  <c r="AA72" i="1" a="1"/>
  <c r="AA72" i="1" s="1"/>
  <c r="AA73" i="1" a="1"/>
  <c r="AA73" i="1" s="1"/>
  <c r="AA74" i="1" a="1"/>
  <c r="AA74" i="1" s="1"/>
  <c r="AA75" i="1" a="1"/>
  <c r="AA75" i="1" s="1"/>
  <c r="AA76" i="1" a="1"/>
  <c r="AA76" i="1" s="1"/>
  <c r="AA77" i="1" a="1"/>
  <c r="AA77" i="1" s="1"/>
  <c r="AA78" i="1" a="1"/>
  <c r="AA78" i="1" s="1"/>
  <c r="AA79" i="1" a="1"/>
  <c r="AA79" i="1" s="1"/>
  <c r="AA80" i="1" a="1"/>
  <c r="AA80" i="1" s="1"/>
  <c r="AA81" i="1" a="1"/>
  <c r="AA81" i="1" s="1"/>
  <c r="AA82" i="1" a="1"/>
  <c r="AA82" i="1" s="1"/>
  <c r="AA83" i="1" a="1"/>
  <c r="AA83" i="1" s="1"/>
  <c r="AA84" i="1" a="1"/>
  <c r="AA84" i="1" s="1"/>
  <c r="AA85" i="1" a="1"/>
  <c r="AA85" i="1" s="1"/>
  <c r="AA86" i="1" a="1"/>
  <c r="AA86" i="1" s="1"/>
  <c r="AA87" i="1" a="1"/>
  <c r="AA87" i="1" s="1"/>
  <c r="AA88" i="1" a="1"/>
  <c r="AA88" i="1" s="1"/>
  <c r="AA89" i="1" a="1"/>
  <c r="AA89" i="1" s="1"/>
  <c r="AA90" i="1" a="1"/>
  <c r="AA90" i="1" s="1"/>
  <c r="AA91" i="1" a="1"/>
  <c r="AA91" i="1" s="1"/>
  <c r="BH189" i="1" s="1"/>
  <c r="BK189" i="1" s="1"/>
  <c r="AA92" i="1" a="1"/>
  <c r="AA92" i="1" s="1"/>
  <c r="AA93" i="1" a="1"/>
  <c r="AA93" i="1" s="1"/>
  <c r="AA94" i="1" a="1"/>
  <c r="AA94" i="1" s="1"/>
  <c r="AA95" i="1" a="1"/>
  <c r="AA95" i="1" s="1"/>
  <c r="AA96" i="1" a="1"/>
  <c r="AA96" i="1" s="1"/>
  <c r="AA97" i="1" a="1"/>
  <c r="AA97" i="1" s="1"/>
  <c r="AA98" i="1" a="1"/>
  <c r="AA98" i="1" s="1"/>
  <c r="AA99" i="1" a="1"/>
  <c r="AA99" i="1" s="1"/>
  <c r="AA100" i="1" a="1"/>
  <c r="AA100" i="1" s="1"/>
  <c r="AA101" i="1" a="1"/>
  <c r="AA101" i="1" s="1"/>
  <c r="AA102" i="1" a="1"/>
  <c r="AA102" i="1" s="1"/>
  <c r="AA103" i="1" a="1"/>
  <c r="AA103" i="1" s="1"/>
  <c r="AA104" i="1" a="1"/>
  <c r="AA104" i="1" s="1"/>
  <c r="AA105" i="1" a="1"/>
  <c r="AA105" i="1" s="1"/>
  <c r="AA106" i="1" a="1"/>
  <c r="AA106" i="1" s="1"/>
  <c r="AA107" i="1" a="1"/>
  <c r="AA107" i="1" s="1"/>
  <c r="AA108" i="1" a="1"/>
  <c r="AA108" i="1" s="1"/>
  <c r="AA109" i="1" a="1"/>
  <c r="AA109" i="1" s="1"/>
  <c r="AA110" i="1" a="1"/>
  <c r="AA110" i="1" s="1"/>
  <c r="AA111" i="1" a="1"/>
  <c r="AA111" i="1" s="1"/>
  <c r="AA112" i="1" a="1"/>
  <c r="AA112" i="1" s="1"/>
  <c r="AA113" i="1" a="1"/>
  <c r="AA113" i="1" s="1"/>
  <c r="AA114" i="1" a="1"/>
  <c r="AA114" i="1" s="1"/>
  <c r="AA115" i="1" a="1"/>
  <c r="AA115" i="1" s="1"/>
  <c r="AA116" i="1" a="1"/>
  <c r="AA116" i="1" s="1"/>
  <c r="AA117" i="1" a="1"/>
  <c r="AA117" i="1" s="1"/>
  <c r="AA118" i="1" a="1"/>
  <c r="AA118" i="1" s="1"/>
  <c r="AA119" i="1" a="1"/>
  <c r="AA119" i="1" s="1"/>
  <c r="AA120" i="1" a="1"/>
  <c r="AA120" i="1" s="1"/>
  <c r="AA121" i="1" a="1"/>
  <c r="AA121" i="1" s="1"/>
  <c r="AA122" i="1" a="1"/>
  <c r="AA122" i="1" s="1"/>
  <c r="AA123" i="1" a="1"/>
  <c r="AA123" i="1" s="1"/>
  <c r="AA124" i="1" a="1"/>
  <c r="AA124" i="1" s="1"/>
  <c r="AA125" i="1" a="1"/>
  <c r="AA125" i="1" s="1"/>
  <c r="AA126" i="1" a="1"/>
  <c r="AA126" i="1" s="1"/>
  <c r="AA127" i="1" a="1"/>
  <c r="AA127" i="1" s="1"/>
  <c r="AA128" i="1" a="1"/>
  <c r="AA128" i="1" s="1"/>
  <c r="AA129" i="1" a="1"/>
  <c r="AA129" i="1" s="1"/>
  <c r="AA130" i="1" a="1"/>
  <c r="AA130" i="1" s="1"/>
  <c r="AA131" i="1" a="1"/>
  <c r="AA131" i="1" s="1"/>
  <c r="AA132" i="1" a="1"/>
  <c r="AA132" i="1" s="1"/>
  <c r="AA133" i="1" a="1"/>
  <c r="AA133" i="1" s="1"/>
  <c r="AA134" i="1" a="1"/>
  <c r="AA134" i="1" s="1"/>
  <c r="AA135" i="1" a="1"/>
  <c r="AA135" i="1" s="1"/>
  <c r="AA136" i="1" a="1"/>
  <c r="AA136" i="1" s="1"/>
  <c r="AA137" i="1" a="1"/>
  <c r="AA137" i="1" s="1"/>
  <c r="AA138" i="1" a="1"/>
  <c r="AA138" i="1" s="1"/>
  <c r="AA139" i="1" a="1"/>
  <c r="AA139" i="1" s="1"/>
  <c r="AA140" i="1" a="1"/>
  <c r="AA140" i="1" s="1"/>
  <c r="AA141" i="1" a="1"/>
  <c r="AA141" i="1" s="1"/>
  <c r="AA142" i="1" a="1"/>
  <c r="AA142" i="1" s="1"/>
  <c r="AA143" i="1" a="1"/>
  <c r="AA143" i="1" s="1"/>
  <c r="BH190" i="1" s="1"/>
  <c r="BK190" i="1" s="1"/>
  <c r="AA144" i="1" a="1"/>
  <c r="AA144" i="1" s="1"/>
  <c r="AA145" i="1" a="1"/>
  <c r="AA145" i="1" s="1"/>
  <c r="AA146" i="1" a="1"/>
  <c r="AA146" i="1" s="1"/>
  <c r="AA147" i="1" a="1"/>
  <c r="AA147" i="1" s="1"/>
  <c r="AA148" i="1" a="1"/>
  <c r="AA148" i="1" s="1"/>
  <c r="AA149" i="1" a="1"/>
  <c r="AA149" i="1" s="1"/>
  <c r="AA150" i="1" a="1"/>
  <c r="AA150" i="1" s="1"/>
  <c r="AA151" i="1" a="1"/>
  <c r="AA151" i="1" s="1"/>
  <c r="AA152" i="1" a="1"/>
  <c r="AA152" i="1" s="1"/>
  <c r="AA153" i="1" a="1"/>
  <c r="AA153" i="1" s="1"/>
  <c r="AA154" i="1" a="1"/>
  <c r="AA154" i="1" s="1"/>
  <c r="AA155" i="1" a="1"/>
  <c r="AA155" i="1" s="1"/>
  <c r="AA156" i="1" a="1"/>
  <c r="AA156" i="1" s="1"/>
  <c r="AA157" i="1" a="1"/>
  <c r="AA157" i="1" s="1"/>
  <c r="AA158" i="1" a="1"/>
  <c r="AA158" i="1" s="1"/>
  <c r="AA159" i="1" a="1"/>
  <c r="AA159" i="1" s="1"/>
  <c r="AA160" i="1" a="1"/>
  <c r="AA160" i="1" s="1"/>
  <c r="AA161" i="1" a="1"/>
  <c r="AA161" i="1" s="1"/>
  <c r="AA162" i="1" a="1"/>
  <c r="AA162" i="1" s="1"/>
  <c r="AA163" i="1" a="1"/>
  <c r="AA163" i="1" s="1"/>
  <c r="AA164" i="1" a="1"/>
  <c r="AA164" i="1" s="1"/>
  <c r="AA165" i="1" a="1"/>
  <c r="AA165" i="1" s="1"/>
  <c r="AA166" i="1" a="1"/>
  <c r="AA166" i="1" s="1"/>
  <c r="AA167" i="1" a="1"/>
  <c r="AA167" i="1" s="1"/>
  <c r="AA168" i="1" a="1"/>
  <c r="AA168" i="1" s="1"/>
  <c r="AA169" i="1" a="1"/>
  <c r="AA169" i="1" s="1"/>
  <c r="AA170" i="1" a="1"/>
  <c r="AA170" i="1" s="1"/>
  <c r="AA171" i="1" a="1"/>
  <c r="AA171" i="1" s="1"/>
  <c r="AA172" i="1" a="1"/>
  <c r="AA172" i="1" s="1"/>
  <c r="AA173" i="1" a="1"/>
  <c r="AA173" i="1" s="1"/>
  <c r="AA174" i="1" a="1"/>
  <c r="AA174" i="1" s="1"/>
  <c r="AA175" i="1" a="1"/>
  <c r="AA175" i="1" s="1"/>
  <c r="AA176" i="1" a="1"/>
  <c r="AA176" i="1" s="1"/>
  <c r="AA177" i="1" a="1"/>
  <c r="AA177" i="1" s="1"/>
  <c r="BH192" i="1" s="1"/>
  <c r="BK192" i="1" s="1"/>
  <c r="AA178" i="1" a="1"/>
  <c r="AA178" i="1" s="1"/>
  <c r="BH312" i="1" s="1"/>
  <c r="BK312" i="1" s="1"/>
  <c r="AA179" i="1" a="1"/>
  <c r="AA179" i="1" s="1"/>
  <c r="AA180" i="1" a="1"/>
  <c r="AA180" i="1" s="1"/>
  <c r="AA181" i="1" a="1"/>
  <c r="AA181" i="1" s="1"/>
  <c r="AA182" i="1" a="1"/>
  <c r="AA182" i="1" s="1"/>
  <c r="AA183" i="1" a="1"/>
  <c r="AA183" i="1" s="1"/>
  <c r="AA184" i="1" a="1"/>
  <c r="AA184" i="1" s="1"/>
  <c r="AA185" i="1" a="1"/>
  <c r="AA185" i="1" s="1"/>
  <c r="AA186" i="1" a="1"/>
  <c r="AA186" i="1" s="1"/>
  <c r="AA187" i="1" a="1"/>
  <c r="AA187" i="1" s="1"/>
  <c r="AA188" i="1" a="1"/>
  <c r="AA188" i="1" s="1"/>
  <c r="AA189" i="1" a="1"/>
  <c r="AA189" i="1" s="1"/>
  <c r="AA190" i="1" a="1"/>
  <c r="AA190" i="1" s="1"/>
  <c r="AA191" i="1" a="1"/>
  <c r="AA191" i="1" s="1"/>
  <c r="AA192" i="1" a="1"/>
  <c r="AA192" i="1" s="1"/>
  <c r="BH193" i="1" s="1"/>
  <c r="BK193" i="1" s="1"/>
  <c r="AA193" i="1" a="1"/>
  <c r="AA193" i="1" s="1"/>
  <c r="BH313" i="1" s="1"/>
  <c r="BK313" i="1" s="1"/>
  <c r="AA194" i="1" a="1"/>
  <c r="AA194" i="1" s="1"/>
  <c r="AA195" i="1" a="1"/>
  <c r="AA195" i="1" s="1"/>
  <c r="AA196" i="1" a="1"/>
  <c r="AA196" i="1" s="1"/>
  <c r="AA197" i="1" a="1"/>
  <c r="AA197" i="1" s="1"/>
  <c r="AA198" i="1" a="1"/>
  <c r="AA198" i="1" s="1"/>
  <c r="AA199" i="1" a="1"/>
  <c r="AA199" i="1" s="1"/>
  <c r="AA200" i="1" a="1"/>
  <c r="AA200" i="1" s="1"/>
  <c r="AA201" i="1" a="1"/>
  <c r="AA201" i="1" s="1"/>
  <c r="AA202" i="1" a="1"/>
  <c r="AA202" i="1" s="1"/>
  <c r="AA203" i="1" a="1"/>
  <c r="AA203" i="1" s="1"/>
  <c r="AA204" i="1" a="1"/>
  <c r="AA204" i="1" s="1"/>
  <c r="AA205" i="1" a="1"/>
  <c r="AA205" i="1" s="1"/>
  <c r="AA206" i="1" a="1"/>
  <c r="AA206" i="1" s="1"/>
  <c r="AA207" i="1" a="1"/>
  <c r="AA207" i="1" s="1"/>
  <c r="AA208" i="1" a="1"/>
  <c r="AA208" i="1" s="1"/>
  <c r="AA209" i="1" a="1"/>
  <c r="AA209" i="1" s="1"/>
  <c r="AA210" i="1" a="1"/>
  <c r="AA210" i="1" s="1"/>
  <c r="AA211" i="1" a="1"/>
  <c r="AA211" i="1" s="1"/>
  <c r="AA212" i="1" a="1"/>
  <c r="AA212" i="1" s="1"/>
  <c r="AA213" i="1" a="1"/>
  <c r="AA213" i="1" s="1"/>
  <c r="AA214" i="1" a="1"/>
  <c r="AA214" i="1" s="1"/>
  <c r="AA215" i="1" a="1"/>
  <c r="AA215" i="1" s="1"/>
  <c r="AA216" i="1" a="1"/>
  <c r="AA216" i="1" s="1"/>
  <c r="AA217" i="1" a="1"/>
  <c r="AA217" i="1" s="1"/>
  <c r="AA218" i="1" a="1"/>
  <c r="AA218" i="1" s="1"/>
  <c r="AA219" i="1" a="1"/>
  <c r="AA219" i="1" s="1"/>
  <c r="AA220" i="1" a="1"/>
  <c r="AA220" i="1" s="1"/>
  <c r="AA221" i="1" a="1"/>
  <c r="AA221" i="1" s="1"/>
  <c r="AA222" i="1" a="1"/>
  <c r="AA222" i="1" s="1"/>
  <c r="BH316" i="1" s="1"/>
  <c r="BK316" i="1" s="1"/>
  <c r="AA223" i="1" a="1"/>
  <c r="AA223" i="1" s="1"/>
  <c r="AA224" i="1" a="1"/>
  <c r="AA224" i="1" s="1"/>
  <c r="AA225" i="1" a="1"/>
  <c r="AA225" i="1" s="1"/>
  <c r="AA226" i="1" a="1"/>
  <c r="AA226" i="1" s="1"/>
  <c r="AA227" i="1" a="1"/>
  <c r="AA227" i="1" s="1"/>
  <c r="AA228" i="1" a="1"/>
  <c r="AA228" i="1" s="1"/>
  <c r="AA229" i="1" a="1"/>
  <c r="AA229" i="1" s="1"/>
  <c r="AA230" i="1" a="1"/>
  <c r="AA230" i="1" s="1"/>
  <c r="AA231" i="1" a="1"/>
  <c r="AA231" i="1" s="1"/>
  <c r="AA232" i="1" a="1"/>
  <c r="AA232" i="1" s="1"/>
  <c r="AA233" i="1" a="1"/>
  <c r="AA233" i="1" s="1"/>
  <c r="AA234" i="1" a="1"/>
  <c r="AA234" i="1" s="1"/>
  <c r="AA235" i="1" a="1"/>
  <c r="AA235" i="1" s="1"/>
  <c r="AA236" i="1" a="1"/>
  <c r="AA236" i="1" s="1"/>
  <c r="AA237" i="1" a="1"/>
  <c r="AA237" i="1" s="1"/>
  <c r="AA238" i="1" a="1"/>
  <c r="AA238" i="1" s="1"/>
  <c r="AA239" i="1" a="1"/>
  <c r="AA239" i="1" s="1"/>
  <c r="AA240" i="1" a="1"/>
  <c r="AA240" i="1" s="1"/>
  <c r="AA241" i="1" a="1"/>
  <c r="AA241" i="1" s="1"/>
  <c r="BH317" i="1" s="1"/>
  <c r="BK317" i="1" s="1"/>
  <c r="AA242" i="1" a="1"/>
  <c r="AA242" i="1" s="1"/>
  <c r="AA243" i="1" a="1"/>
  <c r="AA243" i="1" s="1"/>
  <c r="AA244" i="1" a="1"/>
  <c r="AA244" i="1" s="1"/>
  <c r="AA245" i="1" a="1"/>
  <c r="AA245" i="1" s="1"/>
  <c r="AA246" i="1" a="1"/>
  <c r="AA246" i="1" s="1"/>
  <c r="AA247" i="1" a="1"/>
  <c r="AA247" i="1" s="1"/>
  <c r="AA248" i="1" a="1"/>
  <c r="AA248" i="1" s="1"/>
  <c r="AA249" i="1" a="1"/>
  <c r="AA249" i="1" s="1"/>
  <c r="AA250" i="1" a="1"/>
  <c r="AA250" i="1" s="1"/>
  <c r="AA251" i="1" a="1"/>
  <c r="AA251" i="1" s="1"/>
  <c r="AA252" i="1" a="1"/>
  <c r="AA252" i="1" s="1"/>
  <c r="AA253" i="1" a="1"/>
  <c r="AA253" i="1" s="1"/>
  <c r="AA254" i="1" a="1"/>
  <c r="AA254" i="1" s="1"/>
  <c r="AA255" i="1" a="1"/>
  <c r="AA255" i="1" s="1"/>
  <c r="AA256" i="1" a="1"/>
  <c r="AA256" i="1" s="1"/>
  <c r="AA257" i="1" a="1"/>
  <c r="AA257" i="1" s="1"/>
  <c r="AA258" i="1" a="1"/>
  <c r="AA258" i="1" s="1"/>
  <c r="AA259" i="1" a="1"/>
  <c r="AA259" i="1" s="1"/>
  <c r="AA260" i="1" a="1"/>
  <c r="AA260" i="1" s="1"/>
  <c r="BH196" i="1" s="1"/>
  <c r="BK196" i="1" s="1"/>
  <c r="AA261" i="1" a="1"/>
  <c r="AA261" i="1" s="1"/>
  <c r="AA262" i="1" a="1"/>
  <c r="AA262" i="1" s="1"/>
  <c r="AA263" i="1" a="1"/>
  <c r="AA263" i="1" s="1"/>
  <c r="AA264" i="1" a="1"/>
  <c r="AA264" i="1" s="1"/>
  <c r="BH318" i="1" s="1"/>
  <c r="BK318" i="1" s="1"/>
  <c r="AA265" i="1" a="1"/>
  <c r="AA265" i="1" s="1"/>
  <c r="AA266" i="1" a="1"/>
  <c r="AA266" i="1" s="1"/>
  <c r="AA267" i="1" a="1"/>
  <c r="AA267" i="1" s="1"/>
  <c r="AA268" i="1" a="1"/>
  <c r="AA268" i="1" s="1"/>
  <c r="BH197" i="1" s="1"/>
  <c r="BK197" i="1" s="1"/>
  <c r="AA269" i="1" a="1"/>
  <c r="AA269" i="1" s="1"/>
  <c r="AA270" i="1" a="1"/>
  <c r="AA270" i="1" s="1"/>
  <c r="AA271" i="1" a="1"/>
  <c r="AA271" i="1" s="1"/>
  <c r="AA272" i="1" a="1"/>
  <c r="AA272" i="1" s="1"/>
  <c r="AA273" i="1" a="1"/>
  <c r="AA273" i="1" s="1"/>
  <c r="AA274" i="1" a="1"/>
  <c r="AA274" i="1" s="1"/>
  <c r="AA275" i="1" a="1"/>
  <c r="AA275" i="1" s="1"/>
  <c r="AA276" i="1" a="1"/>
  <c r="AA276" i="1" s="1"/>
  <c r="AA277" i="1" a="1"/>
  <c r="AA277" i="1" s="1"/>
  <c r="AA278" i="1" a="1"/>
  <c r="AA278" i="1" s="1"/>
  <c r="AA279" i="1" a="1"/>
  <c r="AA279" i="1" s="1"/>
  <c r="AA280" i="1" a="1"/>
  <c r="AA280" i="1" s="1"/>
  <c r="AA281" i="1" a="1"/>
  <c r="AA281" i="1" s="1"/>
  <c r="AA282" i="1" a="1"/>
  <c r="AA282" i="1" s="1"/>
  <c r="AA283" i="1" a="1"/>
  <c r="AA283" i="1" s="1"/>
  <c r="AA284" i="1" a="1"/>
  <c r="AA284" i="1" s="1"/>
  <c r="AA285" i="1" a="1"/>
  <c r="AA285" i="1" s="1"/>
  <c r="AA286" i="1" a="1"/>
  <c r="AA286" i="1" s="1"/>
  <c r="AA287" i="1" a="1"/>
  <c r="AA287" i="1" s="1"/>
  <c r="AA288" i="1" a="1"/>
  <c r="AA288" i="1" s="1"/>
  <c r="AA289" i="1" a="1"/>
  <c r="AA289" i="1" s="1"/>
  <c r="AA290" i="1" a="1"/>
  <c r="AA290" i="1" s="1"/>
  <c r="BH200" i="1" s="1"/>
  <c r="BK200" i="1" s="1"/>
  <c r="AA291" i="1" a="1"/>
  <c r="AA291" i="1" s="1"/>
  <c r="BH201" i="1" s="1"/>
  <c r="BK201" i="1" s="1"/>
  <c r="AA292" i="1" a="1"/>
  <c r="AA292" i="1" s="1"/>
  <c r="AA293" i="1" a="1"/>
  <c r="AA293" i="1" s="1"/>
  <c r="AA294" i="1" a="1"/>
  <c r="AA294" i="1" s="1"/>
  <c r="AA295" i="1" a="1"/>
  <c r="AA295" i="1" s="1"/>
  <c r="AA296" i="1" a="1"/>
  <c r="AA296" i="1" s="1"/>
  <c r="AA297" i="1" a="1"/>
  <c r="AA297" i="1" s="1"/>
  <c r="AA298" i="1" a="1"/>
  <c r="AA298" i="1" s="1"/>
  <c r="AA299" i="1" a="1"/>
  <c r="AA299" i="1" s="1"/>
  <c r="AA300" i="1" a="1"/>
  <c r="AA300" i="1" s="1"/>
  <c r="AA301" i="1" a="1"/>
  <c r="AA301" i="1" s="1"/>
  <c r="AA302" i="1" a="1"/>
  <c r="AA302" i="1" s="1"/>
  <c r="AA303" i="1" a="1"/>
  <c r="AA303" i="1" s="1"/>
  <c r="AA304" i="1" a="1"/>
  <c r="AA304" i="1" s="1"/>
  <c r="AA305" i="1" a="1"/>
  <c r="AA305" i="1" s="1"/>
  <c r="AA306" i="1" a="1"/>
  <c r="AA306" i="1" s="1"/>
  <c r="AA307" i="1" a="1"/>
  <c r="AA307" i="1" s="1"/>
  <c r="AA308" i="1" a="1"/>
  <c r="AA308" i="1" s="1"/>
  <c r="AA309" i="1" a="1"/>
  <c r="AA309" i="1" s="1"/>
  <c r="AA310" i="1" a="1"/>
  <c r="AA310" i="1" s="1"/>
  <c r="AA311" i="1" a="1"/>
  <c r="AA311" i="1" s="1"/>
  <c r="AA312" i="1" a="1"/>
  <c r="AA312" i="1" s="1"/>
  <c r="AA313" i="1" a="1"/>
  <c r="AA313" i="1" s="1"/>
  <c r="AA314" i="1" a="1"/>
  <c r="AA314" i="1" s="1"/>
  <c r="AA315" i="1" a="1"/>
  <c r="AA315" i="1" s="1"/>
  <c r="AA316" i="1" a="1"/>
  <c r="AA316" i="1" s="1"/>
  <c r="AA317" i="1" a="1"/>
  <c r="AA317" i="1" s="1"/>
  <c r="AA318" i="1" a="1"/>
  <c r="AA318" i="1" s="1"/>
  <c r="AA319" i="1" a="1"/>
  <c r="AA319" i="1" s="1"/>
  <c r="AA320" i="1" a="1"/>
  <c r="AA320" i="1" s="1"/>
  <c r="AA321" i="1" a="1"/>
  <c r="AA321" i="1" s="1"/>
  <c r="AA322" i="1" a="1"/>
  <c r="AA322" i="1" s="1"/>
  <c r="AA323" i="1" a="1"/>
  <c r="AA323" i="1" s="1"/>
  <c r="AA324" i="1" a="1"/>
  <c r="AA324" i="1" s="1"/>
  <c r="AA325" i="1" a="1"/>
  <c r="AA325" i="1" s="1"/>
  <c r="AA326" i="1" a="1"/>
  <c r="AA326" i="1" s="1"/>
  <c r="AA327" i="1" a="1"/>
  <c r="AA327" i="1" s="1"/>
  <c r="AA328" i="1" a="1"/>
  <c r="AA328" i="1" s="1"/>
  <c r="AA329" i="1" a="1"/>
  <c r="AA329" i="1" s="1"/>
  <c r="AA330" i="1" a="1"/>
  <c r="AA330" i="1" s="1"/>
  <c r="AA331" i="1" a="1"/>
  <c r="AA331" i="1" s="1"/>
  <c r="AA332" i="1" a="1"/>
  <c r="AA332" i="1" s="1"/>
  <c r="AA333" i="1" a="1"/>
  <c r="AA333" i="1" s="1"/>
  <c r="AA334" i="1" a="1"/>
  <c r="AA334" i="1" s="1"/>
  <c r="AA335" i="1" a="1"/>
  <c r="AA335" i="1" s="1"/>
  <c r="AA336" i="1" a="1"/>
  <c r="AA336" i="1" s="1"/>
  <c r="AA337" i="1" a="1"/>
  <c r="AA337" i="1" s="1"/>
  <c r="AA338" i="1" a="1"/>
  <c r="AA338" i="1" s="1"/>
  <c r="AA339" i="1" a="1"/>
  <c r="AA339" i="1" s="1"/>
  <c r="AA340" i="1" a="1"/>
  <c r="AA340" i="1" s="1"/>
  <c r="AA341" i="1" a="1"/>
  <c r="AA341" i="1" s="1"/>
  <c r="AA342" i="1" a="1"/>
  <c r="AA342" i="1" s="1"/>
  <c r="AA343" i="1" a="1"/>
  <c r="AA343" i="1" s="1"/>
  <c r="AA344" i="1" a="1"/>
  <c r="AA344" i="1" s="1"/>
  <c r="AA345" i="1" a="1"/>
  <c r="AA345" i="1" s="1"/>
  <c r="AA346" i="1" a="1"/>
  <c r="AA346" i="1" s="1"/>
  <c r="BH204" i="1" s="1"/>
  <c r="BK204" i="1" s="1"/>
  <c r="AA347" i="1" a="1"/>
  <c r="AA347" i="1" s="1"/>
  <c r="AA348" i="1" a="1"/>
  <c r="AA348" i="1" s="1"/>
  <c r="AA349" i="1" a="1"/>
  <c r="AA349" i="1" s="1"/>
  <c r="AA350" i="1" a="1"/>
  <c r="AA350" i="1" s="1"/>
  <c r="AA351" i="1" a="1"/>
  <c r="AA351" i="1" s="1"/>
  <c r="AA352" i="1" a="1"/>
  <c r="AA352" i="1" s="1"/>
  <c r="AA353" i="1" a="1"/>
  <c r="AA353" i="1" s="1"/>
  <c r="AA354" i="1" a="1"/>
  <c r="AA354" i="1" s="1"/>
  <c r="AA355" i="1" a="1"/>
  <c r="AA355" i="1" s="1"/>
  <c r="AA356" i="1" a="1"/>
  <c r="AA356" i="1" s="1"/>
  <c r="AA357" i="1" a="1"/>
  <c r="AA357" i="1" s="1"/>
  <c r="AA358" i="1" a="1"/>
  <c r="AA358" i="1" s="1"/>
  <c r="AA359" i="1" a="1"/>
  <c r="AA359" i="1" s="1"/>
  <c r="AA360" i="1" a="1"/>
  <c r="AA360" i="1" s="1"/>
  <c r="AA361" i="1" a="1"/>
  <c r="AA361" i="1" s="1"/>
  <c r="AA362" i="1" a="1"/>
  <c r="AA362" i="1" s="1"/>
  <c r="AA363" i="1" a="1"/>
  <c r="AA363" i="1" s="1"/>
  <c r="AA364" i="1" a="1"/>
  <c r="AA364" i="1" s="1"/>
  <c r="AA365" i="1" a="1"/>
  <c r="AA365" i="1" s="1"/>
  <c r="AA366" i="1" a="1"/>
  <c r="AA366" i="1" s="1"/>
  <c r="AA367" i="1" a="1"/>
  <c r="AA367" i="1" s="1"/>
  <c r="AA368" i="1" a="1"/>
  <c r="AA368" i="1" s="1"/>
  <c r="AA369" i="1" a="1"/>
  <c r="AA369" i="1" s="1"/>
  <c r="AA370" i="1" a="1"/>
  <c r="AA370" i="1" s="1"/>
  <c r="AA371" i="1" a="1"/>
  <c r="AA371" i="1" s="1"/>
  <c r="AA372" i="1" a="1"/>
  <c r="AA372" i="1" s="1"/>
  <c r="AA373" i="1" a="1"/>
  <c r="AA373" i="1" s="1"/>
  <c r="AA374" i="1" a="1"/>
  <c r="AA374" i="1" s="1"/>
  <c r="AA375" i="1" a="1"/>
  <c r="AA375" i="1" s="1"/>
  <c r="AA376" i="1" a="1"/>
  <c r="AA376" i="1" s="1"/>
  <c r="AA377" i="1" a="1"/>
  <c r="AA377" i="1" s="1"/>
  <c r="AA378" i="1" a="1"/>
  <c r="AA378" i="1" s="1"/>
  <c r="AA379" i="1" a="1"/>
  <c r="AA379" i="1" s="1"/>
  <c r="AA380" i="1" a="1"/>
  <c r="AA380" i="1" s="1"/>
  <c r="AA381" i="1" a="1"/>
  <c r="AA381" i="1" s="1"/>
  <c r="AA382" i="1" a="1"/>
  <c r="AA382" i="1" s="1"/>
  <c r="AA383" i="1" a="1"/>
  <c r="AA383" i="1" s="1"/>
  <c r="AA384" i="1" a="1"/>
  <c r="AA384" i="1" s="1"/>
  <c r="AA385" i="1" a="1"/>
  <c r="AA385" i="1" s="1"/>
  <c r="AA386" i="1" a="1"/>
  <c r="AA386" i="1" s="1"/>
  <c r="AA387" i="1" a="1"/>
  <c r="AA387" i="1" s="1"/>
  <c r="AA388" i="1" a="1"/>
  <c r="AA388" i="1" s="1"/>
  <c r="AA389" i="1" a="1"/>
  <c r="AA389" i="1" s="1"/>
  <c r="AA390" i="1" a="1"/>
  <c r="AA390" i="1" s="1"/>
  <c r="AA391" i="1" a="1"/>
  <c r="AA391" i="1" s="1"/>
  <c r="AA392" i="1" a="1"/>
  <c r="AA392" i="1" s="1"/>
  <c r="AA393" i="1" a="1"/>
  <c r="AA393" i="1" s="1"/>
  <c r="AA394" i="1" a="1"/>
  <c r="AA394" i="1" s="1"/>
  <c r="AA395" i="1" a="1"/>
  <c r="AA395" i="1" s="1"/>
  <c r="AA396" i="1" a="1"/>
  <c r="AA396" i="1" s="1"/>
  <c r="AA397" i="1" a="1"/>
  <c r="AA397" i="1" s="1"/>
  <c r="AA398" i="1" a="1"/>
  <c r="AA398" i="1" s="1"/>
  <c r="AA399" i="1" a="1"/>
  <c r="AA399" i="1" s="1"/>
  <c r="AA400" i="1" a="1"/>
  <c r="AA400" i="1" s="1"/>
  <c r="AA401" i="1" a="1"/>
  <c r="AA401" i="1" s="1"/>
  <c r="AA402" i="1" a="1"/>
  <c r="AA402" i="1" s="1"/>
  <c r="AA403" i="1" a="1"/>
  <c r="AA403" i="1" s="1"/>
  <c r="AA404" i="1" a="1"/>
  <c r="AA404" i="1" s="1"/>
  <c r="AA405" i="1" a="1"/>
  <c r="AA405" i="1" s="1"/>
  <c r="AA406" i="1" a="1"/>
  <c r="AA406" i="1" s="1"/>
  <c r="BH206" i="1" s="1"/>
  <c r="BK206" i="1" s="1"/>
  <c r="AA407" i="1" a="1"/>
  <c r="AA407" i="1" s="1"/>
  <c r="AA408" i="1" a="1"/>
  <c r="AA408" i="1" s="1"/>
  <c r="AA409" i="1" a="1"/>
  <c r="AA409" i="1" s="1"/>
  <c r="AA410" i="1" a="1"/>
  <c r="AA410" i="1" s="1"/>
  <c r="AA411" i="1" a="1"/>
  <c r="AA411" i="1" s="1"/>
  <c r="AA412" i="1" a="1"/>
  <c r="AA412" i="1" s="1"/>
  <c r="AA413" i="1" a="1"/>
  <c r="AA413" i="1" s="1"/>
  <c r="AA414" i="1" a="1"/>
  <c r="AA414" i="1" s="1"/>
  <c r="AA415" i="1" a="1"/>
  <c r="AA415" i="1" s="1"/>
  <c r="AA416" i="1" a="1"/>
  <c r="AA416" i="1" s="1"/>
  <c r="AA417" i="1" a="1"/>
  <c r="AA417" i="1" s="1"/>
  <c r="AA418" i="1" a="1"/>
  <c r="AA418" i="1" s="1"/>
  <c r="AA419" i="1" a="1"/>
  <c r="AA419" i="1" s="1"/>
  <c r="AA420" i="1" a="1"/>
  <c r="AA420" i="1" s="1"/>
  <c r="AA421" i="1" a="1"/>
  <c r="AA421" i="1" s="1"/>
  <c r="AA422" i="1" a="1"/>
  <c r="AA422" i="1" s="1"/>
  <c r="AA423" i="1" a="1"/>
  <c r="AA423" i="1" s="1"/>
  <c r="AA424" i="1" a="1"/>
  <c r="AA424" i="1" s="1"/>
  <c r="AA425" i="1" a="1"/>
  <c r="AA425" i="1" s="1"/>
  <c r="AA426" i="1" a="1"/>
  <c r="AA426" i="1" s="1"/>
  <c r="AA427" i="1" a="1"/>
  <c r="AA427" i="1" s="1"/>
  <c r="AA428" i="1" a="1"/>
  <c r="AA428" i="1" s="1"/>
  <c r="AA429" i="1" a="1"/>
  <c r="AA429" i="1" s="1"/>
  <c r="AA430" i="1" a="1"/>
  <c r="AA430" i="1" s="1"/>
  <c r="BH208" i="1" s="1"/>
  <c r="BK208" i="1" s="1"/>
  <c r="AA431" i="1" a="1"/>
  <c r="AA431" i="1" s="1"/>
  <c r="AA432" i="1" a="1"/>
  <c r="AA432" i="1" s="1"/>
  <c r="AA433" i="1" a="1"/>
  <c r="AA433" i="1" s="1"/>
  <c r="AA434" i="1" a="1"/>
  <c r="AA434" i="1" s="1"/>
  <c r="AA435" i="1" a="1"/>
  <c r="AA435" i="1" s="1"/>
  <c r="AA436" i="1" a="1"/>
  <c r="AA436" i="1" s="1"/>
  <c r="AA437" i="1" a="1"/>
  <c r="AA437" i="1" s="1"/>
  <c r="AA438" i="1" a="1"/>
  <c r="AA438" i="1" s="1"/>
  <c r="AA439" i="1" a="1"/>
  <c r="AA439" i="1" s="1"/>
  <c r="AA440" i="1" a="1"/>
  <c r="AA440" i="1" s="1"/>
  <c r="AA441" i="1" a="1"/>
  <c r="AA441" i="1" s="1"/>
  <c r="AA442" i="1" a="1"/>
  <c r="AA442" i="1" s="1"/>
  <c r="AA443" i="1" a="1"/>
  <c r="AA443" i="1" s="1"/>
  <c r="AA444" i="1" a="1"/>
  <c r="AA444" i="1" s="1"/>
  <c r="AA445" i="1" a="1"/>
  <c r="AA445" i="1" s="1"/>
  <c r="AA446" i="1" a="1"/>
  <c r="AA446" i="1" s="1"/>
  <c r="AA447" i="1" a="1"/>
  <c r="AA447" i="1" s="1"/>
  <c r="AA448" i="1" a="1"/>
  <c r="AA448" i="1" s="1"/>
  <c r="AA449" i="1" a="1"/>
  <c r="AA449" i="1" s="1"/>
  <c r="AA450" i="1" a="1"/>
  <c r="AA450" i="1" s="1"/>
  <c r="AA451" i="1" a="1"/>
  <c r="AA451" i="1" s="1"/>
  <c r="AA452" i="1" a="1"/>
  <c r="AA452" i="1" s="1"/>
  <c r="AA453" i="1" a="1"/>
  <c r="AA453" i="1" s="1"/>
  <c r="AA454" i="1" a="1"/>
  <c r="AA454" i="1" s="1"/>
  <c r="AA455" i="1" a="1"/>
  <c r="AA455" i="1" s="1"/>
  <c r="AA456" i="1" a="1"/>
  <c r="AA456" i="1" s="1"/>
  <c r="AA457" i="1" a="1"/>
  <c r="AA457" i="1" s="1"/>
  <c r="AA458" i="1" a="1"/>
  <c r="AA458" i="1" s="1"/>
  <c r="AA459" i="1" a="1"/>
  <c r="AA459" i="1" s="1"/>
  <c r="AA460" i="1" a="1"/>
  <c r="AA460" i="1" s="1"/>
  <c r="AA461" i="1" a="1"/>
  <c r="AA461" i="1" s="1"/>
  <c r="AA462" i="1" a="1"/>
  <c r="AA462" i="1" s="1"/>
  <c r="AA463" i="1" a="1"/>
  <c r="AA463" i="1" s="1"/>
  <c r="AA464" i="1" a="1"/>
  <c r="AA464" i="1" s="1"/>
  <c r="AA465" i="1" a="1"/>
  <c r="AA465" i="1" s="1"/>
  <c r="AA466" i="1" a="1"/>
  <c r="AA466" i="1" s="1"/>
  <c r="AA467" i="1" a="1"/>
  <c r="AA467" i="1" s="1"/>
  <c r="AA468" i="1" a="1"/>
  <c r="AA468" i="1" s="1"/>
  <c r="AA469" i="1" a="1"/>
  <c r="AA469" i="1" s="1"/>
  <c r="AA470" i="1" a="1"/>
  <c r="AA470" i="1" s="1"/>
  <c r="AA471" i="1" a="1"/>
  <c r="AA471" i="1" s="1"/>
  <c r="AA472" i="1" a="1"/>
  <c r="AA472" i="1" s="1"/>
  <c r="AA473" i="1" a="1"/>
  <c r="AA473" i="1" s="1"/>
  <c r="AA474" i="1" a="1"/>
  <c r="AA474" i="1" s="1"/>
  <c r="AA475" i="1" a="1"/>
  <c r="AA475" i="1" s="1"/>
  <c r="AA476" i="1" a="1"/>
  <c r="AA476" i="1" s="1"/>
  <c r="AA477" i="1" a="1"/>
  <c r="AA477" i="1" s="1"/>
  <c r="AA478" i="1" a="1"/>
  <c r="AA478" i="1" s="1"/>
  <c r="AA479" i="1" a="1"/>
  <c r="AA479" i="1" s="1"/>
  <c r="AA480" i="1" a="1"/>
  <c r="AA480" i="1" s="1"/>
  <c r="AA481" i="1" a="1"/>
  <c r="AA481" i="1" s="1"/>
  <c r="AA482" i="1" a="1"/>
  <c r="AA482" i="1" s="1"/>
  <c r="AA483" i="1" a="1"/>
  <c r="AA483" i="1" s="1"/>
  <c r="AA484" i="1" a="1"/>
  <c r="AA484" i="1" s="1"/>
  <c r="AA485" i="1" a="1"/>
  <c r="AA485" i="1" s="1"/>
  <c r="AA486" i="1" a="1"/>
  <c r="AA486" i="1" s="1"/>
  <c r="AA487" i="1" a="1"/>
  <c r="AA487" i="1" s="1"/>
  <c r="AA488" i="1" a="1"/>
  <c r="AA488" i="1" s="1"/>
  <c r="AA489" i="1" a="1"/>
  <c r="AA489" i="1" s="1"/>
  <c r="AA490" i="1" a="1"/>
  <c r="AA490" i="1" s="1"/>
  <c r="AA491" i="1" a="1"/>
  <c r="AA491" i="1" s="1"/>
  <c r="AA492" i="1" a="1"/>
  <c r="AA492" i="1" s="1"/>
  <c r="BH324" i="1" s="1"/>
  <c r="BK324" i="1" s="1"/>
  <c r="AA493" i="1" a="1"/>
  <c r="AA493" i="1" s="1"/>
  <c r="AA494" i="1" a="1"/>
  <c r="AA494" i="1" s="1"/>
  <c r="AA495" i="1" a="1"/>
  <c r="AA495" i="1" s="1"/>
  <c r="AA496" i="1" a="1"/>
  <c r="AA496" i="1" s="1"/>
  <c r="AA497" i="1" a="1"/>
  <c r="AA497" i="1" s="1"/>
  <c r="AA498" i="1" a="1"/>
  <c r="AA498" i="1" s="1"/>
  <c r="AA499" i="1" a="1"/>
  <c r="AA499" i="1" s="1"/>
  <c r="AA500" i="1" a="1"/>
  <c r="AA500" i="1" s="1"/>
  <c r="AA501" i="1" a="1"/>
  <c r="AA501" i="1" s="1"/>
  <c r="AA502" i="1" a="1"/>
  <c r="AA502" i="1" s="1"/>
  <c r="AA503" i="1" a="1"/>
  <c r="AA503" i="1" s="1"/>
  <c r="AA504" i="1" a="1"/>
  <c r="AA504" i="1" s="1"/>
  <c r="AA505" i="1" a="1"/>
  <c r="AA505" i="1" s="1"/>
  <c r="AA506" i="1" a="1"/>
  <c r="AA506" i="1" s="1"/>
  <c r="AA507" i="1" a="1"/>
  <c r="AA507" i="1" s="1"/>
  <c r="AA508" i="1" a="1"/>
  <c r="AA508" i="1" s="1"/>
  <c r="AA509" i="1" a="1"/>
  <c r="AA509" i="1" s="1"/>
  <c r="AA510" i="1" a="1"/>
  <c r="AA510" i="1" s="1"/>
  <c r="AA511" i="1" a="1"/>
  <c r="AA511" i="1" s="1"/>
  <c r="AA512" i="1" a="1"/>
  <c r="AA512" i="1" s="1"/>
  <c r="AA513" i="1" a="1"/>
  <c r="AA513" i="1" s="1"/>
  <c r="AA514" i="1" a="1"/>
  <c r="AA514" i="1" s="1"/>
  <c r="AA515" i="1" a="1"/>
  <c r="AA515" i="1" s="1"/>
  <c r="AA516" i="1" a="1"/>
  <c r="AA516" i="1" s="1"/>
  <c r="AA517" i="1" a="1"/>
  <c r="AA517" i="1" s="1"/>
  <c r="AA518" i="1" a="1"/>
  <c r="AA518" i="1" s="1"/>
  <c r="AA519" i="1" a="1"/>
  <c r="AA519" i="1" s="1"/>
  <c r="AA520" i="1" a="1"/>
  <c r="AA520" i="1" s="1"/>
  <c r="AA521" i="1" a="1"/>
  <c r="AA521" i="1" s="1"/>
  <c r="AA522" i="1" a="1"/>
  <c r="AA522" i="1" s="1"/>
  <c r="AA523" i="1" a="1"/>
  <c r="AA523" i="1" s="1"/>
  <c r="AA524" i="1" a="1"/>
  <c r="AA524" i="1" s="1"/>
  <c r="AA525" i="1" a="1"/>
  <c r="AA525" i="1" s="1"/>
  <c r="AA526" i="1" a="1"/>
  <c r="AA526" i="1" s="1"/>
  <c r="AA527" i="1" a="1"/>
  <c r="AA527" i="1" s="1"/>
  <c r="AA528" i="1" a="1"/>
  <c r="AA528" i="1" s="1"/>
  <c r="BH325" i="1" s="1"/>
  <c r="BK325" i="1" s="1"/>
  <c r="AA529" i="1" a="1"/>
  <c r="AA529" i="1" s="1"/>
  <c r="AA530" i="1" a="1"/>
  <c r="AA530" i="1" s="1"/>
  <c r="AA531" i="1" a="1"/>
  <c r="AA531" i="1" s="1"/>
  <c r="AA532" i="1" a="1"/>
  <c r="AA532" i="1" s="1"/>
  <c r="AA533" i="1" a="1"/>
  <c r="AA533" i="1" s="1"/>
  <c r="AA534" i="1" a="1"/>
  <c r="AA534" i="1" s="1"/>
  <c r="AA535" i="1" a="1"/>
  <c r="AA535" i="1" s="1"/>
  <c r="AA536" i="1" a="1"/>
  <c r="AA536" i="1" s="1"/>
  <c r="AA537" i="1" a="1"/>
  <c r="AA537" i="1" s="1"/>
  <c r="AA538" i="1" a="1"/>
  <c r="AA538" i="1" s="1"/>
  <c r="AA539" i="1" a="1"/>
  <c r="AA539" i="1" s="1"/>
  <c r="AA540" i="1" a="1"/>
  <c r="AA540" i="1" s="1"/>
  <c r="AA541" i="1" a="1"/>
  <c r="AA541" i="1" s="1"/>
  <c r="AA542" i="1" a="1"/>
  <c r="AA542" i="1" s="1"/>
  <c r="AA543" i="1" a="1"/>
  <c r="AA543" i="1" s="1"/>
  <c r="AA544" i="1" a="1"/>
  <c r="AA544" i="1" s="1"/>
  <c r="AA545" i="1" a="1"/>
  <c r="AA545" i="1" s="1"/>
  <c r="AA546" i="1" a="1"/>
  <c r="AA546" i="1" s="1"/>
  <c r="AA547" i="1" a="1"/>
  <c r="AA547" i="1" s="1"/>
  <c r="AA548" i="1" a="1"/>
  <c r="AA548" i="1" s="1"/>
  <c r="AA549" i="1" a="1"/>
  <c r="AA549" i="1" s="1"/>
  <c r="AA550" i="1" a="1"/>
  <c r="AA550" i="1" s="1"/>
  <c r="AA551" i="1" a="1"/>
  <c r="AA551" i="1" s="1"/>
  <c r="AA552" i="1" a="1"/>
  <c r="AA552" i="1" s="1"/>
  <c r="AA553" i="1" a="1"/>
  <c r="AA553" i="1" s="1"/>
  <c r="AA554" i="1" a="1"/>
  <c r="AA554" i="1" s="1"/>
  <c r="AA555" i="1" a="1"/>
  <c r="AA555" i="1" s="1"/>
  <c r="AA556" i="1" a="1"/>
  <c r="AA556" i="1" s="1"/>
  <c r="AA557" i="1" a="1"/>
  <c r="AA557" i="1" s="1"/>
  <c r="AA558" i="1" a="1"/>
  <c r="AA558" i="1" s="1"/>
  <c r="AA559" i="1" a="1"/>
  <c r="AA559" i="1" s="1"/>
  <c r="AA560" i="1" a="1"/>
  <c r="AA560" i="1" s="1"/>
  <c r="AA561" i="1" a="1"/>
  <c r="AA561" i="1" s="1"/>
  <c r="AA562" i="1" a="1"/>
  <c r="AA562" i="1" s="1"/>
  <c r="AA563" i="1" a="1"/>
  <c r="AA563" i="1" s="1"/>
  <c r="AA564" i="1" a="1"/>
  <c r="AA564" i="1" s="1"/>
  <c r="AA565" i="1" a="1"/>
  <c r="AA565" i="1" s="1"/>
  <c r="AA566" i="1" a="1"/>
  <c r="AA566" i="1" s="1"/>
  <c r="AA567" i="1" a="1"/>
  <c r="AA567" i="1" s="1"/>
  <c r="AA568" i="1" a="1"/>
  <c r="AA568" i="1" s="1"/>
  <c r="AA569" i="1" a="1"/>
  <c r="AA569" i="1" s="1"/>
  <c r="AA570" i="1" a="1"/>
  <c r="AA570" i="1" s="1"/>
  <c r="AA571" i="1" a="1"/>
  <c r="AA571" i="1" s="1"/>
  <c r="AA572" i="1" a="1"/>
  <c r="AA572" i="1" s="1"/>
  <c r="AA573" i="1" a="1"/>
  <c r="AA573" i="1" s="1"/>
  <c r="AA574" i="1" a="1"/>
  <c r="AA574" i="1" s="1"/>
  <c r="AA575" i="1" a="1"/>
  <c r="AA575" i="1" s="1"/>
  <c r="AA576" i="1" a="1"/>
  <c r="AA576" i="1" s="1"/>
  <c r="AA577" i="1" a="1"/>
  <c r="AA577" i="1" s="1"/>
  <c r="AA578" i="1" a="1"/>
  <c r="AA578" i="1" s="1"/>
  <c r="AA579" i="1" a="1"/>
  <c r="AA579" i="1" s="1"/>
  <c r="AA580" i="1" a="1"/>
  <c r="AA580" i="1" s="1"/>
  <c r="AA581" i="1" a="1"/>
  <c r="AA581" i="1" s="1"/>
  <c r="AA582" i="1" a="1"/>
  <c r="AA582" i="1" s="1"/>
  <c r="AA583" i="1" a="1"/>
  <c r="AA583" i="1" s="1"/>
  <c r="AA584" i="1" a="1"/>
  <c r="AA584" i="1" s="1"/>
  <c r="AA585" i="1" a="1"/>
  <c r="AA585" i="1" s="1"/>
  <c r="AA586" i="1" a="1"/>
  <c r="AA586" i="1" s="1"/>
  <c r="AA587" i="1" a="1"/>
  <c r="AA587" i="1" s="1"/>
  <c r="AA588" i="1" a="1"/>
  <c r="AA588" i="1" s="1"/>
  <c r="AA589" i="1" a="1"/>
  <c r="AA589" i="1" s="1"/>
  <c r="AA590" i="1" a="1"/>
  <c r="AA590" i="1" s="1"/>
  <c r="AA591" i="1" a="1"/>
  <c r="AA591" i="1" s="1"/>
  <c r="AA592" i="1" a="1"/>
  <c r="AA592" i="1" s="1"/>
  <c r="AA593" i="1" a="1"/>
  <c r="AA593" i="1" s="1"/>
  <c r="AA594" i="1" a="1"/>
  <c r="AA594" i="1" s="1"/>
  <c r="AA595" i="1" a="1"/>
  <c r="AA595" i="1" s="1"/>
  <c r="AA596" i="1" a="1"/>
  <c r="AA596" i="1" s="1"/>
  <c r="AA597" i="1" a="1"/>
  <c r="AA597" i="1" s="1"/>
  <c r="AA598" i="1" a="1"/>
  <c r="AA598" i="1" s="1"/>
  <c r="AA599" i="1" a="1"/>
  <c r="AA599" i="1" s="1"/>
  <c r="AA600" i="1" a="1"/>
  <c r="AA600" i="1" s="1"/>
  <c r="AA601" i="1" a="1"/>
  <c r="AA601" i="1" s="1"/>
  <c r="AA602" i="1" a="1"/>
  <c r="AA602" i="1" s="1"/>
  <c r="AA603" i="1" a="1"/>
  <c r="AA603" i="1" s="1"/>
  <c r="AA604" i="1" a="1"/>
  <c r="AA604" i="1" s="1"/>
  <c r="AA605" i="1" a="1"/>
  <c r="AA605" i="1" s="1"/>
  <c r="AA606" i="1" a="1"/>
  <c r="AA606" i="1" s="1"/>
  <c r="BH214" i="1" s="1"/>
  <c r="BK214" i="1" s="1"/>
  <c r="AA607" i="1" a="1"/>
  <c r="AA607" i="1" s="1"/>
  <c r="AA608" i="1" a="1"/>
  <c r="AA608" i="1" s="1"/>
  <c r="AA609" i="1" a="1"/>
  <c r="AA609" i="1" s="1"/>
  <c r="AA610" i="1" a="1"/>
  <c r="AA610" i="1" s="1"/>
  <c r="AA611" i="1" a="1"/>
  <c r="AA611" i="1" s="1"/>
  <c r="AA612" i="1" a="1"/>
  <c r="AA612" i="1" s="1"/>
  <c r="AA613" i="1" a="1"/>
  <c r="AA613" i="1" s="1"/>
  <c r="AA614" i="1" a="1"/>
  <c r="AA614" i="1" s="1"/>
  <c r="AA615" i="1" a="1"/>
  <c r="AA615" i="1" s="1"/>
  <c r="AA616" i="1" a="1"/>
  <c r="AA616" i="1" s="1"/>
  <c r="AA617" i="1" a="1"/>
  <c r="AA617" i="1" s="1"/>
  <c r="AA618" i="1" a="1"/>
  <c r="AA618" i="1" s="1"/>
  <c r="AA619" i="1" a="1"/>
  <c r="AA619" i="1" s="1"/>
  <c r="AA620" i="1" a="1"/>
  <c r="AA620" i="1" s="1"/>
  <c r="AA621" i="1" a="1"/>
  <c r="AA621" i="1" s="1"/>
  <c r="AA622" i="1" a="1"/>
  <c r="AA622" i="1" s="1"/>
  <c r="AA623" i="1" a="1"/>
  <c r="AA623" i="1" s="1"/>
  <c r="AA624" i="1" a="1"/>
  <c r="AA624" i="1" s="1"/>
  <c r="AA625" i="1" a="1"/>
  <c r="AA625" i="1" s="1"/>
  <c r="AA626" i="1" a="1"/>
  <c r="AA626" i="1" s="1"/>
  <c r="AA627" i="1" a="1"/>
  <c r="AA627" i="1" s="1"/>
  <c r="AA628" i="1" a="1"/>
  <c r="AA628" i="1" s="1"/>
  <c r="AA629" i="1" a="1"/>
  <c r="AA629" i="1" s="1"/>
  <c r="AA630" i="1" a="1"/>
  <c r="AA630" i="1" s="1"/>
  <c r="AA631" i="1" a="1"/>
  <c r="AA631" i="1" s="1"/>
  <c r="AA632" i="1" a="1"/>
  <c r="AA632" i="1" s="1"/>
  <c r="AA633" i="1" a="1"/>
  <c r="AA633" i="1" s="1"/>
  <c r="AA634" i="1" a="1"/>
  <c r="AA634" i="1" s="1"/>
  <c r="AA635" i="1" a="1"/>
  <c r="AA635" i="1" s="1"/>
  <c r="AA636" i="1" a="1"/>
  <c r="AA636" i="1" s="1"/>
  <c r="AA637" i="1" a="1"/>
  <c r="AA637" i="1" s="1"/>
  <c r="AA638" i="1" a="1"/>
  <c r="AA638" i="1" s="1"/>
  <c r="AA639" i="1" a="1"/>
  <c r="AA639" i="1" s="1"/>
  <c r="AA640" i="1" a="1"/>
  <c r="AA640" i="1" s="1"/>
  <c r="AA641" i="1" a="1"/>
  <c r="AA641" i="1" s="1"/>
  <c r="AA642" i="1" a="1"/>
  <c r="AA642" i="1" s="1"/>
  <c r="AA643" i="1" a="1"/>
  <c r="AA643" i="1" s="1"/>
  <c r="AA644" i="1" a="1"/>
  <c r="AA644" i="1" s="1"/>
  <c r="AA645" i="1" a="1"/>
  <c r="AA645" i="1" s="1"/>
  <c r="AA646" i="1" a="1"/>
  <c r="AA646" i="1" s="1"/>
  <c r="AA647" i="1" a="1"/>
  <c r="AA647" i="1" s="1"/>
  <c r="AA648" i="1" a="1"/>
  <c r="AA648" i="1" s="1"/>
  <c r="AA649" i="1" a="1"/>
  <c r="AA649" i="1" s="1"/>
  <c r="AA650" i="1" a="1"/>
  <c r="AA650" i="1" s="1"/>
  <c r="AA651" i="1" a="1"/>
  <c r="AA651" i="1" s="1"/>
  <c r="AA652" i="1" a="1"/>
  <c r="AA652" i="1" s="1"/>
  <c r="AA653" i="1" a="1"/>
  <c r="AA653" i="1" s="1"/>
  <c r="AA654" i="1" a="1"/>
  <c r="AA654" i="1" s="1"/>
  <c r="AA655" i="1" a="1"/>
  <c r="AA655" i="1" s="1"/>
  <c r="AA656" i="1" a="1"/>
  <c r="AA656" i="1" s="1"/>
  <c r="AA657" i="1" a="1"/>
  <c r="AA657" i="1" s="1"/>
  <c r="AA658" i="1" a="1"/>
  <c r="AA658" i="1" s="1"/>
  <c r="AA659" i="1" a="1"/>
  <c r="AA659" i="1" s="1"/>
  <c r="AA660" i="1" a="1"/>
  <c r="AA660" i="1" s="1"/>
  <c r="AA661" i="1" a="1"/>
  <c r="AA661" i="1" s="1"/>
  <c r="AA662" i="1" a="1"/>
  <c r="AA662" i="1" s="1"/>
  <c r="AA663" i="1" a="1"/>
  <c r="AA663" i="1" s="1"/>
  <c r="AA664" i="1" a="1"/>
  <c r="AA664" i="1" s="1"/>
  <c r="AA665" i="1" a="1"/>
  <c r="AA665" i="1" s="1"/>
  <c r="AA666" i="1" a="1"/>
  <c r="AA666" i="1" s="1"/>
  <c r="AA667" i="1" a="1"/>
  <c r="AA667" i="1" s="1"/>
  <c r="AA668" i="1" a="1"/>
  <c r="AA668" i="1" s="1"/>
  <c r="AA669" i="1" a="1"/>
  <c r="AA669" i="1" s="1"/>
  <c r="AA670" i="1" a="1"/>
  <c r="AA670" i="1" s="1"/>
  <c r="AA671" i="1" a="1"/>
  <c r="AA671" i="1" s="1"/>
  <c r="AA672" i="1" a="1"/>
  <c r="AA672" i="1" s="1"/>
  <c r="AA673" i="1" a="1"/>
  <c r="AA673" i="1" s="1"/>
  <c r="AA674" i="1" a="1"/>
  <c r="AA674" i="1" s="1"/>
  <c r="AA675" i="1" a="1"/>
  <c r="AA675" i="1" s="1"/>
  <c r="AA676" i="1" a="1"/>
  <c r="AA676" i="1" s="1"/>
  <c r="AA677" i="1" a="1"/>
  <c r="AA677" i="1" s="1"/>
  <c r="AA678" i="1" a="1"/>
  <c r="AA678" i="1" s="1"/>
  <c r="AA679" i="1" a="1"/>
  <c r="AA679" i="1" s="1"/>
  <c r="AA680" i="1" a="1"/>
  <c r="AA680" i="1" s="1"/>
  <c r="AA681" i="1" a="1"/>
  <c r="AA681" i="1" s="1"/>
  <c r="AA682" i="1" a="1"/>
  <c r="AA682" i="1" s="1"/>
  <c r="AA683" i="1" a="1"/>
  <c r="AA683" i="1" s="1"/>
  <c r="AA684" i="1" a="1"/>
  <c r="AA684" i="1" s="1"/>
  <c r="AA685" i="1" a="1"/>
  <c r="AA685" i="1" s="1"/>
  <c r="AA686" i="1" a="1"/>
  <c r="AA686" i="1" s="1"/>
  <c r="AA687" i="1" a="1"/>
  <c r="AA687" i="1" s="1"/>
  <c r="AA688" i="1" a="1"/>
  <c r="AA688" i="1" s="1"/>
  <c r="AA689" i="1" a="1"/>
  <c r="AA689" i="1" s="1"/>
  <c r="AA690" i="1" a="1"/>
  <c r="AA690" i="1" s="1"/>
  <c r="AA691" i="1" a="1"/>
  <c r="AA691" i="1" s="1"/>
  <c r="AA692" i="1" a="1"/>
  <c r="AA692" i="1" s="1"/>
  <c r="AA693" i="1" a="1"/>
  <c r="AA693" i="1" s="1"/>
  <c r="AA694" i="1" a="1"/>
  <c r="AA694" i="1" s="1"/>
  <c r="AA695" i="1" a="1"/>
  <c r="AA695" i="1" s="1"/>
  <c r="AA696" i="1" a="1"/>
  <c r="AA696" i="1" s="1"/>
  <c r="AA697" i="1" a="1"/>
  <c r="AA697" i="1" s="1"/>
  <c r="AA698" i="1" a="1"/>
  <c r="AA698" i="1" s="1"/>
  <c r="AA699" i="1" a="1"/>
  <c r="AA699" i="1" s="1"/>
  <c r="AA700" i="1" a="1"/>
  <c r="AA700" i="1" s="1"/>
  <c r="AA701" i="1" a="1"/>
  <c r="AA701" i="1" s="1"/>
  <c r="AA702" i="1" a="1"/>
  <c r="AA702" i="1" s="1"/>
  <c r="AA703" i="1" a="1"/>
  <c r="AA703" i="1" s="1"/>
  <c r="AA704" i="1" a="1"/>
  <c r="AA704" i="1" s="1"/>
  <c r="AA705" i="1" a="1"/>
  <c r="AA705" i="1" s="1"/>
  <c r="AA706" i="1" a="1"/>
  <c r="AA706" i="1" s="1"/>
  <c r="AA707" i="1" a="1"/>
  <c r="AA707" i="1" s="1"/>
  <c r="AA708" i="1" a="1"/>
  <c r="AA708" i="1" s="1"/>
  <c r="AA709" i="1" a="1"/>
  <c r="AA709" i="1" s="1"/>
  <c r="AA710" i="1" a="1"/>
  <c r="AA710" i="1" s="1"/>
  <c r="AA711" i="1" a="1"/>
  <c r="AA711" i="1" s="1"/>
  <c r="AA712" i="1" a="1"/>
  <c r="AA712" i="1" s="1"/>
  <c r="AA713" i="1" a="1"/>
  <c r="AA713" i="1" s="1"/>
  <c r="AA714" i="1" a="1"/>
  <c r="AA714" i="1" s="1"/>
  <c r="AA715" i="1" a="1"/>
  <c r="AA715" i="1" s="1"/>
  <c r="AA716" i="1" a="1"/>
  <c r="AA716" i="1" s="1"/>
  <c r="BH334" i="1" s="1"/>
  <c r="BK334" i="1" s="1"/>
  <c r="AA717" i="1" a="1"/>
  <c r="AA717" i="1" s="1"/>
  <c r="AA718" i="1" a="1"/>
  <c r="AA718" i="1" s="1"/>
  <c r="AA719" i="1" a="1"/>
  <c r="AA719" i="1" s="1"/>
  <c r="AA720" i="1" a="1"/>
  <c r="AA720" i="1" s="1"/>
  <c r="AA721" i="1" a="1"/>
  <c r="AA721" i="1" s="1"/>
  <c r="AA722" i="1" a="1"/>
  <c r="AA722" i="1" s="1"/>
  <c r="AA723" i="1" a="1"/>
  <c r="AA723" i="1" s="1"/>
  <c r="AA724" i="1" a="1"/>
  <c r="AA724" i="1" s="1"/>
  <c r="AA725" i="1" a="1"/>
  <c r="AA725" i="1" s="1"/>
  <c r="AA726" i="1" a="1"/>
  <c r="AA726" i="1" s="1"/>
  <c r="AA727" i="1" a="1"/>
  <c r="AA727" i="1" s="1"/>
  <c r="AA728" i="1" a="1"/>
  <c r="AA728" i="1" s="1"/>
  <c r="AA729" i="1" a="1"/>
  <c r="AA729" i="1" s="1"/>
  <c r="AA730" i="1" a="1"/>
  <c r="AA730" i="1" s="1"/>
  <c r="AA731" i="1" a="1"/>
  <c r="AA731" i="1" s="1"/>
  <c r="AA732" i="1" a="1"/>
  <c r="AA732" i="1" s="1"/>
  <c r="AA733" i="1" a="1"/>
  <c r="AA733" i="1" s="1"/>
  <c r="AA734" i="1" a="1"/>
  <c r="AA734" i="1" s="1"/>
  <c r="AA735" i="1" a="1"/>
  <c r="AA735" i="1" s="1"/>
  <c r="AA736" i="1" a="1"/>
  <c r="AA736" i="1" s="1"/>
  <c r="AA737" i="1" a="1"/>
  <c r="AA737" i="1" s="1"/>
  <c r="AA738" i="1" a="1"/>
  <c r="AA738" i="1" s="1"/>
  <c r="AA739" i="1" a="1"/>
  <c r="AA739" i="1" s="1"/>
  <c r="AA740" i="1" a="1"/>
  <c r="AA740" i="1" s="1"/>
  <c r="AA741" i="1" a="1"/>
  <c r="AA741" i="1" s="1"/>
  <c r="AA742" i="1" a="1"/>
  <c r="AA742" i="1" s="1"/>
  <c r="AA743" i="1" a="1"/>
  <c r="AA743" i="1" s="1"/>
  <c r="AA744" i="1" a="1"/>
  <c r="AA744" i="1" s="1"/>
  <c r="AA745" i="1" a="1"/>
  <c r="AA745" i="1" s="1"/>
  <c r="AA746" i="1" a="1"/>
  <c r="AA746" i="1" s="1"/>
  <c r="AA747" i="1" a="1"/>
  <c r="AA747" i="1" s="1"/>
  <c r="AA748" i="1" a="1"/>
  <c r="AA748" i="1" s="1"/>
  <c r="AA749" i="1" a="1"/>
  <c r="AA749" i="1" s="1"/>
  <c r="AA750" i="1" a="1"/>
  <c r="AA750" i="1" s="1"/>
  <c r="AA751" i="1" a="1"/>
  <c r="AA751" i="1" s="1"/>
  <c r="AA752" i="1" a="1"/>
  <c r="AA752" i="1" s="1"/>
  <c r="AA753" i="1" a="1"/>
  <c r="AA753" i="1" s="1"/>
  <c r="AA754" i="1" a="1"/>
  <c r="AA754" i="1" s="1"/>
  <c r="AA755" i="1" a="1"/>
  <c r="AA755" i="1" s="1"/>
  <c r="AA756" i="1" a="1"/>
  <c r="AA756" i="1" s="1"/>
  <c r="AA757" i="1" a="1"/>
  <c r="AA757" i="1" s="1"/>
  <c r="AA758" i="1" a="1"/>
  <c r="AA758" i="1" s="1"/>
  <c r="AA759" i="1" a="1"/>
  <c r="AA759" i="1" s="1"/>
  <c r="AA760" i="1" a="1"/>
  <c r="AA760" i="1" s="1"/>
  <c r="AA761" i="1" a="1"/>
  <c r="AA761" i="1" s="1"/>
  <c r="AA762" i="1" a="1"/>
  <c r="AA762" i="1" s="1"/>
  <c r="AA763" i="1" a="1"/>
  <c r="AA763" i="1" s="1"/>
  <c r="AA764" i="1" a="1"/>
  <c r="AA764" i="1" s="1"/>
  <c r="AA765" i="1" a="1"/>
  <c r="AA765" i="1" s="1"/>
  <c r="AA766" i="1" a="1"/>
  <c r="AA766" i="1" s="1"/>
  <c r="AA767" i="1" a="1"/>
  <c r="AA767" i="1" s="1"/>
  <c r="AA768" i="1" a="1"/>
  <c r="AA768" i="1" s="1"/>
  <c r="AA769" i="1" a="1"/>
  <c r="AA769" i="1" s="1"/>
  <c r="AA770" i="1" a="1"/>
  <c r="AA770" i="1" s="1"/>
  <c r="AA771" i="1" a="1"/>
  <c r="AA771" i="1" s="1"/>
  <c r="AA772" i="1" a="1"/>
  <c r="AA772" i="1" s="1"/>
  <c r="AA773" i="1" a="1"/>
  <c r="AA773" i="1" s="1"/>
  <c r="AA774" i="1" a="1"/>
  <c r="AA774" i="1" s="1"/>
  <c r="AA775" i="1" a="1"/>
  <c r="AA775" i="1" s="1"/>
  <c r="AA776" i="1" a="1"/>
  <c r="AA776" i="1" s="1"/>
  <c r="AA777" i="1" a="1"/>
  <c r="AA777" i="1" s="1"/>
  <c r="AA778" i="1" a="1"/>
  <c r="AA778" i="1" s="1"/>
  <c r="AA779" i="1" a="1"/>
  <c r="AA779" i="1" s="1"/>
  <c r="AA780" i="1" a="1"/>
  <c r="AA780" i="1" s="1"/>
  <c r="AA781" i="1" a="1"/>
  <c r="AA781" i="1" s="1"/>
  <c r="AA782" i="1" a="1"/>
  <c r="AA782" i="1" s="1"/>
  <c r="AA783" i="1" a="1"/>
  <c r="AA783" i="1" s="1"/>
  <c r="AA784" i="1" a="1"/>
  <c r="AA784" i="1" s="1"/>
  <c r="AA785" i="1" a="1"/>
  <c r="AA785" i="1" s="1"/>
  <c r="AA786" i="1" a="1"/>
  <c r="AA786" i="1" s="1"/>
  <c r="AA787" i="1" a="1"/>
  <c r="AA787" i="1" s="1"/>
  <c r="AA788" i="1" a="1"/>
  <c r="AA788" i="1" s="1"/>
  <c r="AA789" i="1" a="1"/>
  <c r="AA789" i="1" s="1"/>
  <c r="AA790" i="1" a="1"/>
  <c r="AA790" i="1" s="1"/>
  <c r="AA791" i="1" a="1"/>
  <c r="AA791" i="1" s="1"/>
  <c r="AA792" i="1" a="1"/>
  <c r="AA792" i="1" s="1"/>
  <c r="AA793" i="1" a="1"/>
  <c r="AA793" i="1" s="1"/>
  <c r="AA794" i="1" a="1"/>
  <c r="AA794" i="1" s="1"/>
  <c r="AA795" i="1" a="1"/>
  <c r="AA795" i="1" s="1"/>
  <c r="AA796" i="1" a="1"/>
  <c r="AA796" i="1" s="1"/>
  <c r="AA797" i="1" a="1"/>
  <c r="AA797" i="1" s="1"/>
  <c r="AA798" i="1" a="1"/>
  <c r="AA798" i="1" s="1"/>
  <c r="AA799" i="1" a="1"/>
  <c r="AA799" i="1" s="1"/>
  <c r="AA800" i="1" a="1"/>
  <c r="AA800" i="1" s="1"/>
  <c r="AA801" i="1" a="1"/>
  <c r="AA801" i="1" s="1"/>
  <c r="AA802" i="1" a="1"/>
  <c r="AA802" i="1" s="1"/>
  <c r="AA803" i="1" a="1"/>
  <c r="AA803" i="1" s="1"/>
  <c r="AA804" i="1" a="1"/>
  <c r="AA804" i="1" s="1"/>
  <c r="AA805" i="1" a="1"/>
  <c r="AA805" i="1" s="1"/>
  <c r="AA806" i="1" a="1"/>
  <c r="AA806" i="1" s="1"/>
  <c r="AA807" i="1" a="1"/>
  <c r="AA807" i="1" s="1"/>
  <c r="AA808" i="1" a="1"/>
  <c r="AA808" i="1" s="1"/>
  <c r="AA809" i="1" a="1"/>
  <c r="AA809" i="1" s="1"/>
  <c r="AA810" i="1" a="1"/>
  <c r="AA810" i="1" s="1"/>
  <c r="AA811" i="1" a="1"/>
  <c r="AA811" i="1" s="1"/>
  <c r="AA812" i="1" a="1"/>
  <c r="AA812" i="1" s="1"/>
  <c r="AA813" i="1" a="1"/>
  <c r="AA813" i="1" s="1"/>
  <c r="AA814" i="1" a="1"/>
  <c r="AA814" i="1" s="1"/>
  <c r="AA815" i="1" a="1"/>
  <c r="AA815" i="1" s="1"/>
  <c r="AA816" i="1" a="1"/>
  <c r="AA816" i="1" s="1"/>
  <c r="AA817" i="1" a="1"/>
  <c r="AA817" i="1" s="1"/>
  <c r="AA818" i="1" a="1"/>
  <c r="AA818" i="1" s="1"/>
  <c r="AA819" i="1" a="1"/>
  <c r="AA819" i="1" s="1"/>
  <c r="AA820" i="1" a="1"/>
  <c r="AA820" i="1" s="1"/>
  <c r="AA821" i="1" a="1"/>
  <c r="AA821" i="1" s="1"/>
  <c r="AA822" i="1" a="1"/>
  <c r="AA822" i="1" s="1"/>
  <c r="AA823" i="1" a="1"/>
  <c r="AA823" i="1" s="1"/>
  <c r="AA824" i="1" a="1"/>
  <c r="AA824" i="1" s="1"/>
  <c r="AA825" i="1" a="1"/>
  <c r="AA825" i="1" s="1"/>
  <c r="AA826" i="1" a="1"/>
  <c r="AA826" i="1" s="1"/>
  <c r="AA827" i="1" a="1"/>
  <c r="AA827" i="1" s="1"/>
  <c r="AA828" i="1" a="1"/>
  <c r="AA828" i="1" s="1"/>
  <c r="AA829" i="1" a="1"/>
  <c r="AA829" i="1" s="1"/>
  <c r="AA830" i="1" a="1"/>
  <c r="AA830" i="1" s="1"/>
  <c r="AA831" i="1" a="1"/>
  <c r="AA831" i="1" s="1"/>
  <c r="AA832" i="1" a="1"/>
  <c r="AA832" i="1" s="1"/>
  <c r="AA833" i="1" a="1"/>
  <c r="AA833" i="1" s="1"/>
  <c r="AA834" i="1" a="1"/>
  <c r="AA834" i="1" s="1"/>
  <c r="AA835" i="1" a="1"/>
  <c r="AA835" i="1" s="1"/>
  <c r="AA836" i="1" a="1"/>
  <c r="AA836" i="1" s="1"/>
  <c r="AA837" i="1" a="1"/>
  <c r="AA837" i="1" s="1"/>
  <c r="AA838" i="1" a="1"/>
  <c r="AA838" i="1" s="1"/>
  <c r="AA839" i="1" a="1"/>
  <c r="AA839" i="1" s="1"/>
  <c r="AA840" i="1" a="1"/>
  <c r="AA840" i="1" s="1"/>
  <c r="AA841" i="1" a="1"/>
  <c r="AA841" i="1" s="1"/>
  <c r="AA842" i="1" a="1"/>
  <c r="AA842" i="1" s="1"/>
  <c r="AA843" i="1" a="1"/>
  <c r="AA843" i="1" s="1"/>
  <c r="AA844" i="1" a="1"/>
  <c r="AA844" i="1" s="1"/>
  <c r="AA845" i="1" a="1"/>
  <c r="AA845" i="1" s="1"/>
  <c r="AA846" i="1" a="1"/>
  <c r="AA846" i="1" s="1"/>
  <c r="AA847" i="1" a="1"/>
  <c r="AA847" i="1" s="1"/>
  <c r="AA848" i="1" a="1"/>
  <c r="AA848" i="1" s="1"/>
  <c r="AA849" i="1" a="1"/>
  <c r="AA849" i="1" s="1"/>
  <c r="AA850" i="1" a="1"/>
  <c r="AA850" i="1" s="1"/>
  <c r="AA851" i="1" a="1"/>
  <c r="AA851" i="1" s="1"/>
  <c r="AA852" i="1" a="1"/>
  <c r="AA852" i="1" s="1"/>
  <c r="AA853" i="1" a="1"/>
  <c r="AA853" i="1" s="1"/>
  <c r="AA854" i="1" a="1"/>
  <c r="AA854" i="1" s="1"/>
  <c r="AA855" i="1" a="1"/>
  <c r="AA855" i="1" s="1"/>
  <c r="AA856" i="1" a="1"/>
  <c r="AA856" i="1" s="1"/>
  <c r="AA857" i="1" a="1"/>
  <c r="AA857" i="1" s="1"/>
  <c r="AA858" i="1" a="1"/>
  <c r="AA858" i="1" s="1"/>
  <c r="AA859" i="1" a="1"/>
  <c r="AA859" i="1" s="1"/>
  <c r="AA860" i="1" a="1"/>
  <c r="AA860" i="1" s="1"/>
  <c r="AA861" i="1" a="1"/>
  <c r="AA861" i="1" s="1"/>
  <c r="AA862" i="1" a="1"/>
  <c r="AA862" i="1" s="1"/>
  <c r="AA863" i="1" a="1"/>
  <c r="AA863" i="1" s="1"/>
  <c r="AA864" i="1" a="1"/>
  <c r="AA864" i="1" s="1"/>
  <c r="AA865" i="1" a="1"/>
  <c r="AA865" i="1" s="1"/>
  <c r="AA866" i="1" a="1"/>
  <c r="AA866" i="1" s="1"/>
  <c r="AA867" i="1" a="1"/>
  <c r="AA867" i="1" s="1"/>
  <c r="AA868" i="1" a="1"/>
  <c r="AA868" i="1" s="1"/>
  <c r="AA869" i="1" a="1"/>
  <c r="AA869" i="1" s="1"/>
  <c r="AA870" i="1" a="1"/>
  <c r="AA870" i="1" s="1"/>
  <c r="AA871" i="1" a="1"/>
  <c r="AA871" i="1" s="1"/>
  <c r="AA872" i="1" a="1"/>
  <c r="AA872" i="1" s="1"/>
  <c r="AA873" i="1" a="1"/>
  <c r="AA873" i="1" s="1"/>
  <c r="AA874" i="1" a="1"/>
  <c r="AA874" i="1" s="1"/>
  <c r="BH224" i="1" s="1"/>
  <c r="BK224" i="1" s="1"/>
  <c r="AA875" i="1" a="1"/>
  <c r="AA875" i="1" s="1"/>
  <c r="AA876" i="1" a="1"/>
  <c r="AA876" i="1" s="1"/>
  <c r="AA877" i="1" a="1"/>
  <c r="AA877" i="1" s="1"/>
  <c r="AA878" i="1" a="1"/>
  <c r="AA878" i="1" s="1"/>
  <c r="AA879" i="1" a="1"/>
  <c r="AA879" i="1" s="1"/>
  <c r="AA880" i="1" a="1"/>
  <c r="AA880" i="1" s="1"/>
  <c r="AA881" i="1" a="1"/>
  <c r="AA881" i="1" s="1"/>
  <c r="AA882" i="1" a="1"/>
  <c r="AA882" i="1" s="1"/>
  <c r="AA883" i="1" a="1"/>
  <c r="AA883" i="1" s="1"/>
  <c r="AA884" i="1" a="1"/>
  <c r="AA884" i="1" s="1"/>
  <c r="AA885" i="1" a="1"/>
  <c r="AA885" i="1" s="1"/>
  <c r="AA886" i="1" a="1"/>
  <c r="AA886" i="1" s="1"/>
  <c r="AA887" i="1" a="1"/>
  <c r="AA887" i="1" s="1"/>
  <c r="AA888" i="1" a="1"/>
  <c r="AA888" i="1" s="1"/>
  <c r="AA889" i="1" a="1"/>
  <c r="AA889" i="1" s="1"/>
  <c r="AA890" i="1" a="1"/>
  <c r="AA890" i="1" s="1"/>
  <c r="AA891" i="1" a="1"/>
  <c r="AA891" i="1" s="1"/>
  <c r="AA892" i="1" a="1"/>
  <c r="AA892" i="1" s="1"/>
  <c r="AA893" i="1" a="1"/>
  <c r="AA893" i="1" s="1"/>
  <c r="AA894" i="1" a="1"/>
  <c r="AA894" i="1" s="1"/>
  <c r="AA895" i="1" a="1"/>
  <c r="AA895" i="1" s="1"/>
  <c r="AA896" i="1" a="1"/>
  <c r="AA896" i="1" s="1"/>
  <c r="AA897" i="1" a="1"/>
  <c r="AA897" i="1" s="1"/>
  <c r="AA898" i="1" a="1"/>
  <c r="AA898" i="1" s="1"/>
  <c r="AA899" i="1" a="1"/>
  <c r="AA899" i="1" s="1"/>
  <c r="AA900" i="1" a="1"/>
  <c r="AA900" i="1" s="1"/>
  <c r="AA901" i="1" a="1"/>
  <c r="AA901" i="1" s="1"/>
  <c r="AA902" i="1" a="1"/>
  <c r="AA902" i="1" s="1"/>
  <c r="AA903" i="1" a="1"/>
  <c r="AA903" i="1" s="1"/>
  <c r="AA904" i="1" a="1"/>
  <c r="AA904" i="1" s="1"/>
  <c r="AA905" i="1" a="1"/>
  <c r="AA905" i="1" s="1"/>
  <c r="AA906" i="1" a="1"/>
  <c r="AA906" i="1" s="1"/>
  <c r="AA907" i="1" a="1"/>
  <c r="AA907" i="1" s="1"/>
  <c r="AA908" i="1" a="1"/>
  <c r="AA908" i="1" s="1"/>
  <c r="AA909" i="1" a="1"/>
  <c r="AA909" i="1" s="1"/>
  <c r="AA910" i="1" a="1"/>
  <c r="AA910" i="1" s="1"/>
  <c r="AA911" i="1" a="1"/>
  <c r="AA911" i="1" s="1"/>
  <c r="AA912" i="1" a="1"/>
  <c r="AA912" i="1" s="1"/>
  <c r="AA913" i="1" a="1"/>
  <c r="AA913" i="1" s="1"/>
  <c r="AA914" i="1" a="1"/>
  <c r="AA914" i="1" s="1"/>
  <c r="AA915" i="1" a="1"/>
  <c r="AA915" i="1" s="1"/>
  <c r="AA916" i="1" a="1"/>
  <c r="AA916" i="1" s="1"/>
  <c r="AA917" i="1" a="1"/>
  <c r="AA917" i="1" s="1"/>
  <c r="AA918" i="1" a="1"/>
  <c r="AA918" i="1" s="1"/>
  <c r="AA919" i="1" a="1"/>
  <c r="AA919" i="1" s="1"/>
  <c r="AA920" i="1" a="1"/>
  <c r="AA920" i="1" s="1"/>
  <c r="AA921" i="1" a="1"/>
  <c r="AA921" i="1" s="1"/>
  <c r="AA922" i="1" a="1"/>
  <c r="AA922" i="1" s="1"/>
  <c r="AA923" i="1" a="1"/>
  <c r="AA923" i="1" s="1"/>
  <c r="AA924" i="1" a="1"/>
  <c r="AA924" i="1" s="1"/>
  <c r="BH348" i="1" s="1"/>
  <c r="BK348" i="1" s="1"/>
  <c r="AA925" i="1" a="1"/>
  <c r="AA925" i="1" s="1"/>
  <c r="AA926" i="1" a="1"/>
  <c r="AA926" i="1" s="1"/>
  <c r="AA927" i="1" a="1"/>
  <c r="AA927" i="1" s="1"/>
  <c r="AA928" i="1" a="1"/>
  <c r="AA928" i="1" s="1"/>
  <c r="AA929" i="1" a="1"/>
  <c r="AA929" i="1" s="1"/>
  <c r="AA930" i="1" a="1"/>
  <c r="AA930" i="1" s="1"/>
  <c r="AA931" i="1" a="1"/>
  <c r="AA931" i="1" s="1"/>
  <c r="AA932" i="1" a="1"/>
  <c r="AA932" i="1" s="1"/>
  <c r="AA933" i="1" a="1"/>
  <c r="AA933" i="1" s="1"/>
  <c r="AA934" i="1" a="1"/>
  <c r="AA934" i="1" s="1"/>
  <c r="AA935" i="1" a="1"/>
  <c r="AA935" i="1" s="1"/>
  <c r="AA936" i="1" a="1"/>
  <c r="AA936" i="1" s="1"/>
  <c r="AA937" i="1" a="1"/>
  <c r="AA937" i="1" s="1"/>
  <c r="AA938" i="1" a="1"/>
  <c r="AA938" i="1" s="1"/>
  <c r="AA939" i="1" a="1"/>
  <c r="AA939" i="1" s="1"/>
  <c r="AA940" i="1" a="1"/>
  <c r="AA940" i="1" s="1"/>
  <c r="AA941" i="1" a="1"/>
  <c r="AA941" i="1" s="1"/>
  <c r="AA942" i="1" a="1"/>
  <c r="AA942" i="1" s="1"/>
  <c r="AA943" i="1" a="1"/>
  <c r="AA943" i="1" s="1"/>
  <c r="AA944" i="1" a="1"/>
  <c r="AA944" i="1" s="1"/>
  <c r="AA945" i="1" a="1"/>
  <c r="AA945" i="1" s="1"/>
  <c r="AA946" i="1" a="1"/>
  <c r="AA946" i="1" s="1"/>
  <c r="AA947" i="1" a="1"/>
  <c r="AA947" i="1" s="1"/>
  <c r="AA948" i="1" a="1"/>
  <c r="AA948" i="1" s="1"/>
  <c r="AA949" i="1" a="1"/>
  <c r="AA949" i="1" s="1"/>
  <c r="AA950" i="1" a="1"/>
  <c r="AA950" i="1" s="1"/>
  <c r="AA951" i="1" a="1"/>
  <c r="AA951" i="1" s="1"/>
  <c r="AA952" i="1" a="1"/>
  <c r="AA952" i="1" s="1"/>
  <c r="AA953" i="1" a="1"/>
  <c r="AA953" i="1" s="1"/>
  <c r="AA954" i="1" a="1"/>
  <c r="AA954" i="1" s="1"/>
  <c r="AA955" i="1" a="1"/>
  <c r="AA955" i="1" s="1"/>
  <c r="AA956" i="1" a="1"/>
  <c r="AA956" i="1" s="1"/>
  <c r="AA957" i="1" a="1"/>
  <c r="AA957" i="1" s="1"/>
  <c r="AA958" i="1" a="1"/>
  <c r="AA958" i="1" s="1"/>
  <c r="AA959" i="1" a="1"/>
  <c r="AA959" i="1" s="1"/>
  <c r="AA960" i="1" a="1"/>
  <c r="AA960" i="1" s="1"/>
  <c r="AA961" i="1" a="1"/>
  <c r="AA961" i="1" s="1"/>
  <c r="AA962" i="1" a="1"/>
  <c r="AA962" i="1" s="1"/>
  <c r="AA963" i="1" a="1"/>
  <c r="AA963" i="1" s="1"/>
  <c r="AA964" i="1" a="1"/>
  <c r="AA964" i="1" s="1"/>
  <c r="AA965" i="1" a="1"/>
  <c r="AA965" i="1" s="1"/>
  <c r="AA966" i="1" a="1"/>
  <c r="AA966" i="1" s="1"/>
  <c r="AA967" i="1" a="1"/>
  <c r="AA967" i="1" s="1"/>
  <c r="AA968" i="1" a="1"/>
  <c r="AA968" i="1" s="1"/>
  <c r="AA969" i="1" a="1"/>
  <c r="AA969" i="1" s="1"/>
  <c r="AA970" i="1" a="1"/>
  <c r="AA970" i="1" s="1"/>
  <c r="AA971" i="1" a="1"/>
  <c r="AA971" i="1" s="1"/>
  <c r="AA972" i="1" a="1"/>
  <c r="AA972" i="1" s="1"/>
  <c r="AA973" i="1" a="1"/>
  <c r="AA973" i="1" s="1"/>
  <c r="AA974" i="1" a="1"/>
  <c r="AA974" i="1" s="1"/>
  <c r="AA975" i="1" a="1"/>
  <c r="AA975" i="1" s="1"/>
  <c r="AA976" i="1" a="1"/>
  <c r="AA976" i="1" s="1"/>
  <c r="AA977" i="1" a="1"/>
  <c r="AA977" i="1" s="1"/>
  <c r="AA978" i="1" a="1"/>
  <c r="AA978" i="1" s="1"/>
  <c r="AA979" i="1" a="1"/>
  <c r="AA979" i="1" s="1"/>
  <c r="AA980" i="1" a="1"/>
  <c r="AA980" i="1" s="1"/>
  <c r="AA981" i="1" a="1"/>
  <c r="AA981" i="1" s="1"/>
  <c r="AA982" i="1" a="1"/>
  <c r="AA982" i="1" s="1"/>
  <c r="AA983" i="1" a="1"/>
  <c r="AA983" i="1" s="1"/>
  <c r="AA984" i="1" a="1"/>
  <c r="AA984" i="1" s="1"/>
  <c r="AA985" i="1" a="1"/>
  <c r="AA985" i="1" s="1"/>
  <c r="AA986" i="1" a="1"/>
  <c r="AA986" i="1" s="1"/>
  <c r="AA987" i="1" a="1"/>
  <c r="AA987" i="1" s="1"/>
  <c r="AA988" i="1" a="1"/>
  <c r="AA988" i="1" s="1"/>
  <c r="AA989" i="1" a="1"/>
  <c r="AA989" i="1" s="1"/>
  <c r="AA990" i="1" a="1"/>
  <c r="AA990" i="1" s="1"/>
  <c r="AA991" i="1" a="1"/>
  <c r="AA991" i="1" s="1"/>
  <c r="AA992" i="1" a="1"/>
  <c r="AA992" i="1" s="1"/>
  <c r="AA993" i="1" a="1"/>
  <c r="AA993" i="1" s="1"/>
  <c r="AA994" i="1" a="1"/>
  <c r="AA994" i="1" s="1"/>
  <c r="AA995" i="1" a="1"/>
  <c r="AA995" i="1" s="1"/>
  <c r="AA996" i="1" a="1"/>
  <c r="AA996" i="1" s="1"/>
  <c r="AA997" i="1" a="1"/>
  <c r="AA997" i="1" s="1"/>
  <c r="AA998" i="1" a="1"/>
  <c r="AA998" i="1" s="1"/>
  <c r="AA999" i="1" a="1"/>
  <c r="AA999" i="1" s="1"/>
  <c r="AA1000" i="1" a="1"/>
  <c r="AA1000" i="1" s="1"/>
  <c r="AA1001" i="1" a="1"/>
  <c r="AA1001" i="1" s="1"/>
  <c r="AA1002" i="1" a="1"/>
  <c r="AA1002" i="1" s="1"/>
  <c r="AA1003" i="1" a="1"/>
  <c r="AA1003" i="1" s="1"/>
  <c r="AA1004" i="1" a="1"/>
  <c r="AA1004" i="1" s="1"/>
  <c r="AA1005" i="1" a="1"/>
  <c r="AA1005" i="1" s="1"/>
  <c r="AA1006" i="1" a="1"/>
  <c r="AA1006" i="1" s="1"/>
  <c r="AA1007" i="1" a="1"/>
  <c r="AA1007" i="1" s="1"/>
  <c r="AA1008" i="1" a="1"/>
  <c r="AA1008" i="1" s="1"/>
  <c r="AA1009" i="1" a="1"/>
  <c r="AA1009" i="1" s="1"/>
  <c r="AA1010" i="1" a="1"/>
  <c r="AA1010" i="1" s="1"/>
  <c r="AA1011" i="1" a="1"/>
  <c r="AA1011" i="1" s="1"/>
  <c r="AA1012" i="1" a="1"/>
  <c r="AA1012" i="1" s="1"/>
  <c r="AA1013" i="1" a="1"/>
  <c r="AA1013" i="1" s="1"/>
  <c r="AA1014" i="1" a="1"/>
  <c r="AA1014" i="1" s="1"/>
  <c r="AA1015" i="1" a="1"/>
  <c r="AA1015" i="1" s="1"/>
  <c r="AA1016" i="1" a="1"/>
  <c r="AA1016" i="1" s="1"/>
  <c r="AA1017" i="1" a="1"/>
  <c r="AA1017" i="1" s="1"/>
  <c r="AA1018" i="1" a="1"/>
  <c r="AA1018" i="1" s="1"/>
  <c r="AA1019" i="1" a="1"/>
  <c r="AA1019" i="1" s="1"/>
  <c r="AA1020" i="1" a="1"/>
  <c r="AA1020" i="1" s="1"/>
  <c r="AA1021" i="1" a="1"/>
  <c r="AA1021" i="1" s="1"/>
  <c r="AA1022" i="1" a="1"/>
  <c r="AA1022" i="1" s="1"/>
  <c r="AA1023" i="1" a="1"/>
  <c r="AA1023" i="1" s="1"/>
  <c r="AA1024" i="1" a="1"/>
  <c r="AA1024" i="1" s="1"/>
  <c r="AA1025" i="1" a="1"/>
  <c r="AA1025" i="1" s="1"/>
  <c r="AA1026" i="1" a="1"/>
  <c r="AA1026" i="1" s="1"/>
  <c r="AA1027" i="1" a="1"/>
  <c r="AA1027" i="1" s="1"/>
  <c r="AA1028" i="1" a="1"/>
  <c r="AA1028" i="1" s="1"/>
  <c r="AA1029" i="1" a="1"/>
  <c r="AA1029" i="1" s="1"/>
  <c r="AA1030" i="1" a="1"/>
  <c r="AA1030" i="1" s="1"/>
  <c r="AA1031" i="1" a="1"/>
  <c r="AA1031" i="1" s="1"/>
  <c r="AA1032" i="1" a="1"/>
  <c r="AA1032" i="1" s="1"/>
  <c r="AA1033" i="1" a="1"/>
  <c r="AA1033" i="1" s="1"/>
  <c r="AA1034" i="1" a="1"/>
  <c r="AA1034" i="1" s="1"/>
  <c r="AA1035" i="1" a="1"/>
  <c r="AA1035" i="1" s="1"/>
  <c r="AA1036" i="1" a="1"/>
  <c r="AA1036" i="1" s="1"/>
  <c r="AA1037" i="1" a="1"/>
  <c r="AA1037" i="1" s="1"/>
  <c r="AA1038" i="1" a="1"/>
  <c r="AA1038" i="1" s="1"/>
  <c r="AA1039" i="1" a="1"/>
  <c r="AA1039" i="1" s="1"/>
  <c r="AA1040" i="1" a="1"/>
  <c r="AA1040" i="1" s="1"/>
  <c r="AA1041" i="1" a="1"/>
  <c r="AA1041" i="1" s="1"/>
  <c r="AA1042" i="1" a="1"/>
  <c r="AA1042" i="1" s="1"/>
  <c r="AA1043" i="1" a="1"/>
  <c r="AA1043" i="1" s="1"/>
  <c r="AA1044" i="1" a="1"/>
  <c r="AA1044" i="1" s="1"/>
  <c r="AA1045" i="1" a="1"/>
  <c r="AA1045" i="1" s="1"/>
  <c r="AA1046" i="1" a="1"/>
  <c r="AA1046" i="1" s="1"/>
  <c r="AA1047" i="1" a="1"/>
  <c r="AA1047" i="1" s="1"/>
  <c r="AA1048" i="1" a="1"/>
  <c r="AA1048" i="1" s="1"/>
  <c r="AA1049" i="1" a="1"/>
  <c r="AA1049" i="1" s="1"/>
  <c r="AA1050" i="1" a="1"/>
  <c r="AA1050" i="1" s="1"/>
  <c r="AA1051" i="1" a="1"/>
  <c r="AA1051" i="1" s="1"/>
  <c r="AA1052" i="1" a="1"/>
  <c r="AA1052" i="1" s="1"/>
  <c r="AA1053" i="1" a="1"/>
  <c r="AA1053" i="1" s="1"/>
  <c r="AA1054" i="1" a="1"/>
  <c r="AA1054" i="1" s="1"/>
  <c r="AA1055" i="1" a="1"/>
  <c r="AA1055" i="1" s="1"/>
  <c r="AA1056" i="1" a="1"/>
  <c r="AA1056" i="1" s="1"/>
  <c r="AA1057" i="1" a="1"/>
  <c r="AA1057" i="1" s="1"/>
  <c r="AA1058" i="1" a="1"/>
  <c r="AA1058" i="1" s="1"/>
  <c r="AA1059" i="1" a="1"/>
  <c r="AA1059" i="1" s="1"/>
  <c r="AA1060" i="1" a="1"/>
  <c r="AA1060" i="1" s="1"/>
  <c r="AA1061" i="1" a="1"/>
  <c r="AA1061" i="1" s="1"/>
  <c r="AA1062" i="1" a="1"/>
  <c r="AA1062" i="1" s="1"/>
  <c r="AA1063" i="1" a="1"/>
  <c r="AA1063" i="1" s="1"/>
  <c r="AA1064" i="1" a="1"/>
  <c r="AA1064" i="1" s="1"/>
  <c r="AA1065" i="1" a="1"/>
  <c r="AA1065" i="1" s="1"/>
  <c r="AA1066" i="1" a="1"/>
  <c r="AA1066" i="1" s="1"/>
  <c r="AA1067" i="1" a="1"/>
  <c r="AA1067" i="1" s="1"/>
  <c r="AA1068" i="1" a="1"/>
  <c r="AA1068" i="1" s="1"/>
  <c r="AA1069" i="1" a="1"/>
  <c r="AA1069" i="1" s="1"/>
  <c r="AA1070" i="1" a="1"/>
  <c r="AA1070" i="1" s="1"/>
  <c r="AA1071" i="1" a="1"/>
  <c r="AA1071" i="1" s="1"/>
  <c r="AA1072" i="1" a="1"/>
  <c r="AA1072" i="1" s="1"/>
  <c r="AA1073" i="1" a="1"/>
  <c r="AA1073" i="1" s="1"/>
  <c r="AA1074" i="1" a="1"/>
  <c r="AA1074" i="1" s="1"/>
  <c r="AA1075" i="1" a="1"/>
  <c r="AA1075" i="1" s="1"/>
  <c r="AA1076" i="1" a="1"/>
  <c r="AA1076" i="1" s="1"/>
  <c r="AA1077" i="1" a="1"/>
  <c r="AA1077" i="1" s="1"/>
  <c r="AA1078" i="1" a="1"/>
  <c r="AA1078" i="1" s="1"/>
  <c r="AA1079" i="1" a="1"/>
  <c r="AA1079" i="1" s="1"/>
  <c r="AA1080" i="1" a="1"/>
  <c r="AA1080" i="1" s="1"/>
  <c r="AA1081" i="1" a="1"/>
  <c r="AA1081" i="1" s="1"/>
  <c r="AA1082" i="1" a="1"/>
  <c r="AA1082" i="1" s="1"/>
  <c r="AA1083" i="1" a="1"/>
  <c r="AA1083" i="1" s="1"/>
  <c r="AA1084" i="1" a="1"/>
  <c r="AA1084" i="1" s="1"/>
  <c r="AA1085" i="1" a="1"/>
  <c r="AA1085" i="1" s="1"/>
  <c r="AA1086" i="1" a="1"/>
  <c r="AA1086" i="1" s="1"/>
  <c r="AA1087" i="1" a="1"/>
  <c r="AA1087" i="1" s="1"/>
  <c r="AA1088" i="1" a="1"/>
  <c r="AA1088" i="1" s="1"/>
  <c r="AA1089" i="1" a="1"/>
  <c r="AA1089" i="1" s="1"/>
  <c r="AA1090" i="1" a="1"/>
  <c r="AA1090" i="1" s="1"/>
  <c r="AA1091" i="1" a="1"/>
  <c r="AA1091" i="1" s="1"/>
  <c r="AA1092" i="1" a="1"/>
  <c r="AA1092" i="1" s="1"/>
  <c r="AA1093" i="1" a="1"/>
  <c r="AA1093" i="1" s="1"/>
  <c r="AA1094" i="1" a="1"/>
  <c r="AA1094" i="1" s="1"/>
  <c r="AA1095" i="1" a="1"/>
  <c r="AA1095" i="1" s="1"/>
  <c r="AA1096" i="1" a="1"/>
  <c r="AA1096" i="1" s="1"/>
  <c r="AA1097" i="1" a="1"/>
  <c r="AA1097" i="1" s="1"/>
  <c r="AA1098" i="1" a="1"/>
  <c r="AA1098" i="1" s="1"/>
  <c r="AA1099" i="1" a="1"/>
  <c r="AA1099" i="1" s="1"/>
  <c r="AA1100" i="1" a="1"/>
  <c r="AA1100" i="1" s="1"/>
  <c r="AA1101" i="1" a="1"/>
  <c r="AA1101" i="1" s="1"/>
  <c r="AA1102" i="1" a="1"/>
  <c r="AA1102" i="1" s="1"/>
  <c r="AA1103" i="1" a="1"/>
  <c r="AA1103" i="1" s="1"/>
  <c r="AA1104" i="1" a="1"/>
  <c r="AA1104" i="1" s="1"/>
  <c r="AA1105" i="1" a="1"/>
  <c r="AA1105" i="1" s="1"/>
  <c r="AA1106" i="1" a="1"/>
  <c r="AA1106" i="1" s="1"/>
  <c r="AA1107" i="1" a="1"/>
  <c r="AA1107" i="1" s="1"/>
  <c r="AA1108" i="1" a="1"/>
  <c r="AA1108" i="1" s="1"/>
  <c r="BH364" i="1" s="1"/>
  <c r="BK364" i="1" s="1"/>
  <c r="AA1109" i="1" a="1"/>
  <c r="AA1109" i="1" s="1"/>
  <c r="AA1110" i="1" a="1"/>
  <c r="AA1110" i="1" s="1"/>
  <c r="AA1111" i="1" a="1"/>
  <c r="AA1111" i="1" s="1"/>
  <c r="AA1112" i="1" a="1"/>
  <c r="AA1112" i="1" s="1"/>
  <c r="BH240" i="1" s="1"/>
  <c r="BK240" i="1" s="1"/>
  <c r="AA1113" i="1" a="1"/>
  <c r="AA1113" i="1" s="1"/>
  <c r="AA1114" i="1" a="1"/>
  <c r="AA1114" i="1" s="1"/>
  <c r="AA1115" i="1" a="1"/>
  <c r="AA1115" i="1" s="1"/>
  <c r="AA1116" i="1" a="1"/>
  <c r="AA1116" i="1" s="1"/>
  <c r="AA1117" i="1" a="1"/>
  <c r="AA1117" i="1" s="1"/>
  <c r="AA1118" i="1" a="1"/>
  <c r="AA1118" i="1" s="1"/>
  <c r="AA1119" i="1" a="1"/>
  <c r="AA1119" i="1" s="1"/>
  <c r="AA1120" i="1" a="1"/>
  <c r="AA1120" i="1" s="1"/>
  <c r="AA1121" i="1" a="1"/>
  <c r="AA1121" i="1" s="1"/>
  <c r="AA1122" i="1" a="1"/>
  <c r="AA1122" i="1" s="1"/>
  <c r="AA1123" i="1" a="1"/>
  <c r="AA1123" i="1" s="1"/>
  <c r="AA1124" i="1" a="1"/>
  <c r="AA1124" i="1" s="1"/>
  <c r="AA1125" i="1" a="1"/>
  <c r="AA1125" i="1" s="1"/>
  <c r="AA1126" i="1" a="1"/>
  <c r="AA1126" i="1" s="1"/>
  <c r="AA1127" i="1" a="1"/>
  <c r="AA1127" i="1" s="1"/>
  <c r="AA1128" i="1" a="1"/>
  <c r="AA1128" i="1" s="1"/>
  <c r="AA1129" i="1" a="1"/>
  <c r="AA1129" i="1" s="1"/>
  <c r="AA1130" i="1" a="1"/>
  <c r="AA1130" i="1" s="1"/>
  <c r="AA1131" i="1" a="1"/>
  <c r="AA1131" i="1" s="1"/>
  <c r="AA1132" i="1" a="1"/>
  <c r="AA1132" i="1" s="1"/>
  <c r="AA1133" i="1" a="1"/>
  <c r="AA1133" i="1" s="1"/>
  <c r="AA1134" i="1" a="1"/>
  <c r="AA1134" i="1" s="1"/>
  <c r="AA1135" i="1" a="1"/>
  <c r="AA1135" i="1" s="1"/>
  <c r="AA1136" i="1" a="1"/>
  <c r="AA1136" i="1" s="1"/>
  <c r="AA1137" i="1" a="1"/>
  <c r="AA1137" i="1" s="1"/>
  <c r="AA1138" i="1" a="1"/>
  <c r="AA1138" i="1" s="1"/>
  <c r="AA1139" i="1" a="1"/>
  <c r="AA1139" i="1" s="1"/>
  <c r="AA1140" i="1" a="1"/>
  <c r="AA1140" i="1" s="1"/>
  <c r="AA1141" i="1" a="1"/>
  <c r="AA1141" i="1" s="1"/>
  <c r="AA1142" i="1" a="1"/>
  <c r="AA1142" i="1" s="1"/>
  <c r="AA1143" i="1" a="1"/>
  <c r="AA1143" i="1" s="1"/>
  <c r="AA1144" i="1" a="1"/>
  <c r="AA1144" i="1" s="1"/>
  <c r="AA1145" i="1" a="1"/>
  <c r="AA1145" i="1" s="1"/>
  <c r="AA1146" i="1" a="1"/>
  <c r="AA1146" i="1" s="1"/>
  <c r="AA1147" i="1" a="1"/>
  <c r="AA1147" i="1" s="1"/>
  <c r="AA1148" i="1" a="1"/>
  <c r="AA1148" i="1" s="1"/>
  <c r="BH368" i="1" s="1"/>
  <c r="BK368" i="1" s="1"/>
  <c r="AA1149" i="1" a="1"/>
  <c r="AA1149" i="1" s="1"/>
  <c r="AA1150" i="1" a="1"/>
  <c r="AA1150" i="1" s="1"/>
  <c r="AA1151" i="1" a="1"/>
  <c r="AA1151" i="1" s="1"/>
  <c r="AA1152" i="1" a="1"/>
  <c r="AA1152" i="1" s="1"/>
  <c r="AA1153" i="1" a="1"/>
  <c r="AA1153" i="1" s="1"/>
  <c r="AA1154" i="1" a="1"/>
  <c r="AA1154" i="1" s="1"/>
  <c r="AA1155" i="1" a="1"/>
  <c r="AA1155" i="1" s="1"/>
  <c r="BH244" i="1" s="1"/>
  <c r="BK244" i="1" s="1"/>
  <c r="AA1156" i="1" a="1"/>
  <c r="AA1156" i="1" s="1"/>
  <c r="AA1157" i="1" a="1"/>
  <c r="AA1157" i="1" s="1"/>
  <c r="AA1158" i="1" a="1"/>
  <c r="AA1158" i="1" s="1"/>
  <c r="AA1159" i="1" a="1"/>
  <c r="AA1159" i="1" s="1"/>
  <c r="AA1160" i="1" a="1"/>
  <c r="AA1160" i="1" s="1"/>
  <c r="AA1161" i="1" a="1"/>
  <c r="AA1161" i="1" s="1"/>
  <c r="AA1162" i="1" a="1"/>
  <c r="AA1162" i="1" s="1"/>
  <c r="AA1163" i="1" a="1"/>
  <c r="AA1163" i="1" s="1"/>
  <c r="AA1164" i="1" a="1"/>
  <c r="AA1164" i="1" s="1"/>
  <c r="AA1165" i="1" a="1"/>
  <c r="AA1165" i="1" s="1"/>
  <c r="AA1166" i="1" a="1"/>
  <c r="AA1166" i="1" s="1"/>
  <c r="AA1167" i="1" a="1"/>
  <c r="AA1167" i="1" s="1"/>
  <c r="AA1168" i="1" a="1"/>
  <c r="AA1168" i="1" s="1"/>
  <c r="AA1169" i="1" a="1"/>
  <c r="AA1169" i="1" s="1"/>
  <c r="AA1170" i="1" a="1"/>
  <c r="AA1170" i="1" s="1"/>
  <c r="AA1171" i="1" a="1"/>
  <c r="AA1171" i="1" s="1"/>
  <c r="AA1172" i="1" a="1"/>
  <c r="AA1172" i="1" s="1"/>
  <c r="AA1173" i="1" a="1"/>
  <c r="AA1173" i="1" s="1"/>
  <c r="AA1174" i="1" a="1"/>
  <c r="AA1174" i="1" s="1"/>
  <c r="AA1175" i="1" a="1"/>
  <c r="AA1175" i="1" s="1"/>
  <c r="AA1176" i="1" a="1"/>
  <c r="AA1176" i="1" s="1"/>
  <c r="AA1177" i="1" a="1"/>
  <c r="AA1177" i="1" s="1"/>
  <c r="AA1178" i="1" a="1"/>
  <c r="AA1178" i="1" s="1"/>
  <c r="AA1179" i="1" a="1"/>
  <c r="AA1179" i="1" s="1"/>
  <c r="AA1180" i="1" a="1"/>
  <c r="AA1180" i="1" s="1"/>
  <c r="AA1181" i="1" a="1"/>
  <c r="AA1181" i="1" s="1"/>
  <c r="AA1182" i="1" a="1"/>
  <c r="AA1182" i="1" s="1"/>
  <c r="AA1183" i="1" a="1"/>
  <c r="AA1183" i="1" s="1"/>
  <c r="AA1184" i="1" a="1"/>
  <c r="AA1184" i="1" s="1"/>
  <c r="AA1185" i="1" a="1"/>
  <c r="AA1185" i="1" s="1"/>
  <c r="AA1186" i="1" a="1"/>
  <c r="AA1186" i="1" s="1"/>
  <c r="AA1187" i="1" a="1"/>
  <c r="AA1187" i="1" s="1"/>
  <c r="AA1188" i="1" a="1"/>
  <c r="AA1188" i="1" s="1"/>
  <c r="AA1189" i="1" a="1"/>
  <c r="AA1189" i="1" s="1"/>
  <c r="AA1190" i="1" a="1"/>
  <c r="AA1190" i="1" s="1"/>
  <c r="AA1191" i="1" a="1"/>
  <c r="AA1191" i="1" s="1"/>
  <c r="AA1192" i="1" a="1"/>
  <c r="AA1192" i="1" s="1"/>
  <c r="AA1193" i="1" a="1"/>
  <c r="AA1193" i="1" s="1"/>
  <c r="AA1194" i="1" a="1"/>
  <c r="AA1194" i="1" s="1"/>
  <c r="AA1195" i="1" a="1"/>
  <c r="AA1195" i="1" s="1"/>
  <c r="AA1196" i="1" a="1"/>
  <c r="AA1196" i="1" s="1"/>
  <c r="AA1197" i="1" a="1"/>
  <c r="AA1197" i="1" s="1"/>
  <c r="AA1198" i="1" a="1"/>
  <c r="AA1198" i="1" s="1"/>
  <c r="AA1199" i="1" a="1"/>
  <c r="AA1199" i="1" s="1"/>
  <c r="AA1200" i="1" a="1"/>
  <c r="AA1200" i="1" s="1"/>
  <c r="AA1201" i="1" a="1"/>
  <c r="AA1201" i="1" s="1"/>
  <c r="AA1202" i="1" a="1"/>
  <c r="AA1202" i="1" s="1"/>
  <c r="AA1203" i="1" a="1"/>
  <c r="AA1203" i="1" s="1"/>
  <c r="AA1204" i="1" a="1"/>
  <c r="AA1204" i="1" s="1"/>
  <c r="AA1205" i="1" a="1"/>
  <c r="AA1205" i="1" s="1"/>
  <c r="AA1206" i="1" a="1"/>
  <c r="AA1206" i="1" s="1"/>
  <c r="AA1207" i="1" a="1"/>
  <c r="AA1207" i="1" s="1"/>
  <c r="AA1208" i="1" a="1"/>
  <c r="AA1208" i="1" s="1"/>
  <c r="AA1209" i="1" a="1"/>
  <c r="AA1209" i="1" s="1"/>
  <c r="AA1210" i="1" a="1"/>
  <c r="AA1210" i="1" s="1"/>
  <c r="AA1211" i="1" a="1"/>
  <c r="AA1211" i="1" s="1"/>
  <c r="AA1212" i="1" a="1"/>
  <c r="AA1212" i="1" s="1"/>
  <c r="AA1213" i="1" a="1"/>
  <c r="AA1213" i="1" s="1"/>
  <c r="AA1214" i="1" a="1"/>
  <c r="AA1214" i="1" s="1"/>
  <c r="AA1215" i="1" a="1"/>
  <c r="AA1215" i="1" s="1"/>
  <c r="AA1216" i="1" a="1"/>
  <c r="AA1216" i="1" s="1"/>
  <c r="AA1217" i="1" a="1"/>
  <c r="AA1217" i="1" s="1"/>
  <c r="AA1218" i="1" a="1"/>
  <c r="AA1218" i="1" s="1"/>
  <c r="AA1219" i="1" a="1"/>
  <c r="AA1219" i="1" s="1"/>
  <c r="AA1220" i="1" a="1"/>
  <c r="AA1220" i="1" s="1"/>
  <c r="AA1221" i="1" a="1"/>
  <c r="AA1221" i="1" s="1"/>
  <c r="AA1222" i="1" a="1"/>
  <c r="AA1222" i="1" s="1"/>
  <c r="AA1223" i="1" a="1"/>
  <c r="AA1223" i="1" s="1"/>
  <c r="AA1224" i="1" a="1"/>
  <c r="AA1224" i="1" s="1"/>
  <c r="AA1225" i="1" a="1"/>
  <c r="AA1225" i="1" s="1"/>
  <c r="AA1226" i="1" a="1"/>
  <c r="AA1226" i="1" s="1"/>
  <c r="AA1227" i="1" a="1"/>
  <c r="AA1227" i="1" s="1"/>
  <c r="AA1228" i="1" a="1"/>
  <c r="AA1228" i="1" s="1"/>
  <c r="AA1229" i="1" a="1"/>
  <c r="AA1229" i="1" s="1"/>
  <c r="AA1230" i="1" a="1"/>
  <c r="AA1230" i="1" s="1"/>
  <c r="AA1231" i="1" a="1"/>
  <c r="AA1231" i="1" s="1"/>
  <c r="AA1232" i="1" a="1"/>
  <c r="AA1232" i="1" s="1"/>
  <c r="AA1233" i="1" a="1"/>
  <c r="AA1233" i="1" s="1"/>
  <c r="AA1234" i="1" a="1"/>
  <c r="AA1234" i="1" s="1"/>
  <c r="AA1235" i="1" a="1"/>
  <c r="AA1235" i="1" s="1"/>
  <c r="AA1236" i="1" a="1"/>
  <c r="AA1236" i="1" s="1"/>
  <c r="AA1237" i="1" a="1"/>
  <c r="AA1237" i="1" s="1"/>
  <c r="AA1238" i="1" a="1"/>
  <c r="AA1238" i="1" s="1"/>
  <c r="AA1239" i="1" a="1"/>
  <c r="AA1239" i="1" s="1"/>
  <c r="AA1240" i="1" a="1"/>
  <c r="AA1240" i="1" s="1"/>
  <c r="AA1241" i="1" a="1"/>
  <c r="AA1241" i="1" s="1"/>
  <c r="AA1242" i="1" a="1"/>
  <c r="AA1242" i="1" s="1"/>
  <c r="AA1243" i="1" a="1"/>
  <c r="AA1243" i="1" s="1"/>
  <c r="AA1244" i="1" a="1"/>
  <c r="AA1244" i="1" s="1"/>
  <c r="AA1245" i="1" a="1"/>
  <c r="AA1245" i="1" s="1"/>
  <c r="AA1246" i="1" a="1"/>
  <c r="AA1246" i="1" s="1"/>
  <c r="AA1247" i="1" a="1"/>
  <c r="AA1247" i="1" s="1"/>
  <c r="AA1248" i="1" a="1"/>
  <c r="AA1248" i="1" s="1"/>
  <c r="AA1249" i="1" a="1"/>
  <c r="AA1249" i="1" s="1"/>
  <c r="AA1250" i="1" a="1"/>
  <c r="AA1250" i="1" s="1"/>
  <c r="AA1251" i="1" a="1"/>
  <c r="AA1251" i="1" s="1"/>
  <c r="AA1252" i="1" a="1"/>
  <c r="AA1252" i="1" s="1"/>
  <c r="AA1253" i="1" a="1"/>
  <c r="AA1253" i="1" s="1"/>
  <c r="AA1254" i="1" a="1"/>
  <c r="AA1254" i="1" s="1"/>
  <c r="AA1255" i="1" a="1"/>
  <c r="AA1255" i="1" s="1"/>
  <c r="AA1256" i="1" a="1"/>
  <c r="AA1256" i="1" s="1"/>
  <c r="AA1257" i="1" a="1"/>
  <c r="AA1257" i="1" s="1"/>
  <c r="AA1258" i="1" a="1"/>
  <c r="AA1258" i="1" s="1"/>
  <c r="AA1259" i="1" a="1"/>
  <c r="AA1259" i="1" s="1"/>
  <c r="AA1260" i="1" a="1"/>
  <c r="AA1260" i="1" s="1"/>
  <c r="AA1261" i="1" a="1"/>
  <c r="AA1261" i="1" s="1"/>
  <c r="AA1262" i="1" a="1"/>
  <c r="AA1262" i="1" s="1"/>
  <c r="AA1263" i="1" a="1"/>
  <c r="AA1263" i="1" s="1"/>
  <c r="AA1264" i="1" a="1"/>
  <c r="AA1264" i="1" s="1"/>
  <c r="AA1265" i="1" a="1"/>
  <c r="AA1265" i="1" s="1"/>
  <c r="AA1266" i="1" a="1"/>
  <c r="AA1266" i="1" s="1"/>
  <c r="AA1267" i="1" a="1"/>
  <c r="AA1267" i="1" s="1"/>
  <c r="AA1268" i="1" a="1"/>
  <c r="AA1268" i="1" s="1"/>
  <c r="AA1269" i="1" a="1"/>
  <c r="AA1269" i="1" s="1"/>
  <c r="AA1270" i="1" a="1"/>
  <c r="AA1270" i="1" s="1"/>
  <c r="AA1271" i="1" a="1"/>
  <c r="AA1271" i="1" s="1"/>
  <c r="AA1272" i="1" a="1"/>
  <c r="AA1272" i="1" s="1"/>
  <c r="AA1273" i="1" a="1"/>
  <c r="AA1273" i="1" s="1"/>
  <c r="AA1274" i="1" a="1"/>
  <c r="AA1274" i="1" s="1"/>
  <c r="AA1275" i="1" a="1"/>
  <c r="AA1275" i="1" s="1"/>
  <c r="AA1276" i="1" a="1"/>
  <c r="AA1276" i="1" s="1"/>
  <c r="AA1277" i="1" a="1"/>
  <c r="AA1277" i="1" s="1"/>
  <c r="AA1278" i="1" a="1"/>
  <c r="AA1278" i="1" s="1"/>
  <c r="AA1279" i="1" a="1"/>
  <c r="AA1279" i="1" s="1"/>
  <c r="AA1280" i="1" a="1"/>
  <c r="AA1280" i="1" s="1"/>
  <c r="AA1281" i="1" a="1"/>
  <c r="AA1281" i="1" s="1"/>
  <c r="AA1282" i="1" a="1"/>
  <c r="AA1282" i="1" s="1"/>
  <c r="AA1283" i="1" a="1"/>
  <c r="AA1283" i="1" s="1"/>
  <c r="AA1284" i="1" a="1"/>
  <c r="AA1284" i="1" s="1"/>
  <c r="AA1285" i="1" a="1"/>
  <c r="AA1285" i="1" s="1"/>
  <c r="AA1286" i="1" a="1"/>
  <c r="AA1286" i="1" s="1"/>
  <c r="AA1287" i="1" a="1"/>
  <c r="AA1287" i="1" s="1"/>
  <c r="AA1288" i="1" a="1"/>
  <c r="AA1288" i="1" s="1"/>
  <c r="AA1289" i="1" a="1"/>
  <c r="AA1289" i="1" s="1"/>
  <c r="AA1290" i="1" a="1"/>
  <c r="AA1290" i="1" s="1"/>
  <c r="AA1291" i="1" a="1"/>
  <c r="AA1291" i="1" s="1"/>
  <c r="AA1292" i="1" a="1"/>
  <c r="AA1292" i="1" s="1"/>
  <c r="AA1293" i="1" a="1"/>
  <c r="AA1293" i="1" s="1"/>
  <c r="AA1294" i="1" a="1"/>
  <c r="AA1294" i="1" s="1"/>
  <c r="AA1295" i="1" a="1"/>
  <c r="AA1295" i="1" s="1"/>
  <c r="AA1296" i="1" a="1"/>
  <c r="AA1296" i="1" s="1"/>
  <c r="AA1297" i="1" a="1"/>
  <c r="AA1297" i="1" s="1"/>
  <c r="AA1298" i="1" a="1"/>
  <c r="AA1298" i="1" s="1"/>
  <c r="AA1299" i="1" a="1"/>
  <c r="AA1299" i="1" s="1"/>
  <c r="AA1300" i="1" a="1"/>
  <c r="AA1300" i="1" s="1"/>
  <c r="AA1301" i="1" a="1"/>
  <c r="AA1301" i="1" s="1"/>
  <c r="AA1302" i="1" a="1"/>
  <c r="AA1302" i="1" s="1"/>
  <c r="AA1303" i="1" a="1"/>
  <c r="AA1303" i="1" s="1"/>
  <c r="AA1304" i="1" a="1"/>
  <c r="AA1304" i="1" s="1"/>
  <c r="AA1305" i="1" a="1"/>
  <c r="AA1305" i="1" s="1"/>
  <c r="AA1306" i="1" a="1"/>
  <c r="AA1306" i="1" s="1"/>
  <c r="AA1307" i="1" a="1"/>
  <c r="AA1307" i="1" s="1"/>
  <c r="AA1308" i="1" a="1"/>
  <c r="AA1308" i="1" s="1"/>
  <c r="AA1309" i="1" a="1"/>
  <c r="AA1309" i="1" s="1"/>
  <c r="AA1310" i="1" a="1"/>
  <c r="AA1310" i="1" s="1"/>
  <c r="AA1311" i="1" a="1"/>
  <c r="AA1311" i="1" s="1"/>
  <c r="AA1312" i="1" a="1"/>
  <c r="AA1312" i="1" s="1"/>
  <c r="AA1313" i="1" a="1"/>
  <c r="AA1313" i="1" s="1"/>
  <c r="AA1314" i="1" a="1"/>
  <c r="AA1314" i="1" s="1"/>
  <c r="AA1315" i="1" a="1"/>
  <c r="AA1315" i="1" s="1"/>
  <c r="AA1316" i="1" a="1"/>
  <c r="AA1316" i="1" s="1"/>
  <c r="AA1317" i="1" a="1"/>
  <c r="AA1317" i="1" s="1"/>
  <c r="AA1318" i="1" a="1"/>
  <c r="AA1318" i="1" s="1"/>
  <c r="AA1319" i="1" a="1"/>
  <c r="AA1319" i="1" s="1"/>
  <c r="AA1320" i="1" a="1"/>
  <c r="AA1320" i="1" s="1"/>
  <c r="AA1321" i="1" a="1"/>
  <c r="AA1321" i="1" s="1"/>
  <c r="AA1322" i="1" a="1"/>
  <c r="AA1322" i="1" s="1"/>
  <c r="AA1323" i="1" a="1"/>
  <c r="AA1323" i="1" s="1"/>
  <c r="AA1324" i="1" a="1"/>
  <c r="AA1324" i="1" s="1"/>
  <c r="AA1325" i="1" a="1"/>
  <c r="AA1325" i="1" s="1"/>
  <c r="AA1326" i="1" a="1"/>
  <c r="AA1326" i="1" s="1"/>
  <c r="AA1327" i="1" a="1"/>
  <c r="AA1327" i="1" s="1"/>
  <c r="AA1328" i="1" a="1"/>
  <c r="AA1328" i="1" s="1"/>
  <c r="AA1329" i="1" a="1"/>
  <c r="AA1329" i="1" s="1"/>
  <c r="AA1330" i="1" a="1"/>
  <c r="AA1330" i="1" s="1"/>
  <c r="AA1331" i="1" a="1"/>
  <c r="AA1331" i="1" s="1"/>
  <c r="AA1332" i="1" a="1"/>
  <c r="AA1332" i="1" s="1"/>
  <c r="AA1333" i="1" a="1"/>
  <c r="AA1333" i="1" s="1"/>
  <c r="AA1334" i="1" a="1"/>
  <c r="AA1334" i="1" s="1"/>
  <c r="AA1335" i="1" a="1"/>
  <c r="AA1335" i="1" s="1"/>
  <c r="AA1336" i="1" a="1"/>
  <c r="AA1336" i="1" s="1"/>
  <c r="AA1337" i="1" a="1"/>
  <c r="AA1337" i="1" s="1"/>
  <c r="AA1338" i="1" a="1"/>
  <c r="AA1338" i="1" s="1"/>
  <c r="AA1339" i="1" a="1"/>
  <c r="AA1339" i="1" s="1"/>
  <c r="AA1340" i="1" a="1"/>
  <c r="AA1340" i="1" s="1"/>
  <c r="AA1341" i="1" a="1"/>
  <c r="AA1341" i="1" s="1"/>
  <c r="AA1342" i="1" a="1"/>
  <c r="AA1342" i="1" s="1"/>
  <c r="AA1343" i="1" a="1"/>
  <c r="AA1343" i="1" s="1"/>
  <c r="AA1344" i="1" a="1"/>
  <c r="AA1344" i="1" s="1"/>
  <c r="AA1345" i="1" a="1"/>
  <c r="AA1345" i="1" s="1"/>
  <c r="AA1346" i="1" a="1"/>
  <c r="AA1346" i="1" s="1"/>
  <c r="AA1347" i="1" a="1"/>
  <c r="AA1347" i="1" s="1"/>
  <c r="AA1348" i="1" a="1"/>
  <c r="AA1348" i="1" s="1"/>
  <c r="AA1349" i="1" a="1"/>
  <c r="AA1349" i="1" s="1"/>
  <c r="AA1350" i="1" a="1"/>
  <c r="AA1350" i="1" s="1"/>
  <c r="AA1351" i="1" a="1"/>
  <c r="AA1351" i="1" s="1"/>
  <c r="AA1352" i="1" a="1"/>
  <c r="AA1352" i="1" s="1"/>
  <c r="AA1353" i="1" a="1"/>
  <c r="AA1353" i="1" s="1"/>
  <c r="AA1354" i="1" a="1"/>
  <c r="AA1354" i="1" s="1"/>
  <c r="AA1355" i="1" a="1"/>
  <c r="AA1355" i="1" s="1"/>
  <c r="AA1356" i="1" a="1"/>
  <c r="AA1356" i="1" s="1"/>
  <c r="AA1357" i="1" a="1"/>
  <c r="AA1357" i="1" s="1"/>
  <c r="AA1358" i="1" a="1"/>
  <c r="AA1358" i="1" s="1"/>
  <c r="AA1359" i="1" a="1"/>
  <c r="AA1359" i="1" s="1"/>
  <c r="AA1360" i="1" a="1"/>
  <c r="AA1360" i="1" s="1"/>
  <c r="AA1361" i="1" a="1"/>
  <c r="AA1361" i="1" s="1"/>
  <c r="AA1362" i="1" a="1"/>
  <c r="AA1362" i="1" s="1"/>
  <c r="AA1363" i="1" a="1"/>
  <c r="AA1363" i="1" s="1"/>
  <c r="AA1364" i="1" a="1"/>
  <c r="AA1364" i="1" s="1"/>
  <c r="AA1365" i="1" a="1"/>
  <c r="AA1365" i="1" s="1"/>
  <c r="AA1366" i="1" a="1"/>
  <c r="AA1366" i="1" s="1"/>
  <c r="AA1367" i="1" a="1"/>
  <c r="AA1367" i="1" s="1"/>
  <c r="AA1368" i="1" a="1"/>
  <c r="AA1368" i="1" s="1"/>
  <c r="AA1369" i="1" a="1"/>
  <c r="AA1369" i="1" s="1"/>
  <c r="AA1370" i="1" a="1"/>
  <c r="AA1370" i="1" s="1"/>
  <c r="AA1371" i="1" a="1"/>
  <c r="AA1371" i="1" s="1"/>
  <c r="AA1372" i="1" a="1"/>
  <c r="AA1372" i="1" s="1"/>
  <c r="AA1373" i="1" a="1"/>
  <c r="AA1373" i="1" s="1"/>
  <c r="AA1374" i="1" a="1"/>
  <c r="AA1374" i="1" s="1"/>
  <c r="AA1375" i="1" a="1"/>
  <c r="AA1375" i="1" s="1"/>
  <c r="AA1376" i="1" a="1"/>
  <c r="AA1376" i="1" s="1"/>
  <c r="AA1377" i="1" a="1"/>
  <c r="AA1377" i="1" s="1"/>
  <c r="AA1378" i="1" a="1"/>
  <c r="AA1378" i="1" s="1"/>
  <c r="AA1379" i="1" a="1"/>
  <c r="AA1379" i="1" s="1"/>
  <c r="AA1380" i="1" a="1"/>
  <c r="AA1380" i="1" s="1"/>
  <c r="AA1381" i="1" a="1"/>
  <c r="AA1381" i="1" s="1"/>
  <c r="AA1382" i="1" a="1"/>
  <c r="AA1382" i="1" s="1"/>
  <c r="AA1383" i="1" a="1"/>
  <c r="AA1383" i="1" s="1"/>
  <c r="AA1384" i="1" a="1"/>
  <c r="AA1384" i="1" s="1"/>
  <c r="AA1385" i="1" a="1"/>
  <c r="AA1385" i="1" s="1"/>
  <c r="AA1386" i="1" a="1"/>
  <c r="AA1386" i="1" s="1"/>
  <c r="AA1387" i="1" a="1"/>
  <c r="AA1387" i="1" s="1"/>
  <c r="AA1388" i="1" a="1"/>
  <c r="AA1388" i="1" s="1"/>
  <c r="AA1389" i="1" a="1"/>
  <c r="AA1389" i="1" s="1"/>
  <c r="AA1390" i="1" a="1"/>
  <c r="AA1390" i="1" s="1"/>
  <c r="AA1391" i="1" a="1"/>
  <c r="AA1391" i="1" s="1"/>
  <c r="AA1392" i="1" a="1"/>
  <c r="AA1392" i="1" s="1"/>
  <c r="AA1393" i="1" a="1"/>
  <c r="AA1393" i="1" s="1"/>
  <c r="AA1394" i="1" a="1"/>
  <c r="AA1394" i="1" s="1"/>
  <c r="AA1395" i="1" a="1"/>
  <c r="AA1395" i="1" s="1"/>
  <c r="AA1396" i="1" a="1"/>
  <c r="AA1396" i="1" s="1"/>
  <c r="AA1397" i="1" a="1"/>
  <c r="AA1397" i="1" s="1"/>
  <c r="AA1398" i="1" a="1"/>
  <c r="AA1398" i="1" s="1"/>
  <c r="AA1399" i="1" a="1"/>
  <c r="AA1399" i="1" s="1"/>
  <c r="AA1400" i="1" a="1"/>
  <c r="AA1400" i="1" s="1"/>
  <c r="AA1401" i="1" a="1"/>
  <c r="AA1401" i="1" s="1"/>
  <c r="AA1402" i="1" a="1"/>
  <c r="AA1402" i="1" s="1"/>
  <c r="AA1403" i="1" a="1"/>
  <c r="AA1403" i="1" s="1"/>
  <c r="AA1404" i="1" a="1"/>
  <c r="AA1404" i="1" s="1"/>
  <c r="AA1405" i="1" a="1"/>
  <c r="AA1405" i="1" s="1"/>
  <c r="AA1406" i="1" a="1"/>
  <c r="AA1406" i="1" s="1"/>
  <c r="AA1407" i="1" a="1"/>
  <c r="AA1407" i="1" s="1"/>
  <c r="AA1408" i="1" a="1"/>
  <c r="AA1408" i="1" s="1"/>
  <c r="AA1409" i="1" a="1"/>
  <c r="AA1409" i="1" s="1"/>
  <c r="AA1410" i="1" a="1"/>
  <c r="AA1410" i="1" s="1"/>
  <c r="AA1411" i="1" a="1"/>
  <c r="AA1411" i="1" s="1"/>
  <c r="AA1412" i="1" a="1"/>
  <c r="AA1412" i="1" s="1"/>
  <c r="AA1413" i="1" a="1"/>
  <c r="AA1413" i="1" s="1"/>
  <c r="AA1414" i="1" a="1"/>
  <c r="AA1414" i="1" s="1"/>
  <c r="AA1415" i="1" a="1"/>
  <c r="AA1415" i="1" s="1"/>
  <c r="AA1416" i="1" a="1"/>
  <c r="AA1416" i="1" s="1"/>
  <c r="AA1417" i="1" a="1"/>
  <c r="AA1417" i="1" s="1"/>
  <c r="AA1418" i="1" a="1"/>
  <c r="AA1418" i="1" s="1"/>
  <c r="AA1419" i="1" a="1"/>
  <c r="AA1419" i="1" s="1"/>
  <c r="AA1420" i="1" a="1"/>
  <c r="AA1420" i="1" s="1"/>
  <c r="AA1421" i="1" a="1"/>
  <c r="AA1421" i="1" s="1"/>
  <c r="AA1422" i="1" a="1"/>
  <c r="AA1422" i="1" s="1"/>
  <c r="AA1423" i="1" a="1"/>
  <c r="AA1423" i="1" s="1"/>
  <c r="AA1424" i="1" a="1"/>
  <c r="AA1424" i="1" s="1"/>
  <c r="AA1425" i="1" a="1"/>
  <c r="AA1425" i="1" s="1"/>
  <c r="AA1426" i="1" a="1"/>
  <c r="AA1426" i="1" s="1"/>
  <c r="AA1427" i="1" a="1"/>
  <c r="AA1427" i="1" s="1"/>
  <c r="AA1428" i="1" a="1"/>
  <c r="AA1428" i="1" s="1"/>
  <c r="AA1429" i="1" a="1"/>
  <c r="AA1429" i="1" s="1"/>
  <c r="AA1430" i="1" a="1"/>
  <c r="AA1430" i="1" s="1"/>
  <c r="AA1431" i="1" a="1"/>
  <c r="AA1431" i="1" s="1"/>
  <c r="AA1432" i="1" a="1"/>
  <c r="AA1432" i="1" s="1"/>
  <c r="AA1433" i="1" a="1"/>
  <c r="AA1433" i="1" s="1"/>
  <c r="AA1434" i="1" a="1"/>
  <c r="AA1434" i="1" s="1"/>
  <c r="AA1435" i="1" a="1"/>
  <c r="AA1435" i="1" s="1"/>
  <c r="AA1436" i="1" a="1"/>
  <c r="AA1436" i="1" s="1"/>
  <c r="AA1437" i="1" a="1"/>
  <c r="AA1437" i="1" s="1"/>
  <c r="AA1438" i="1" a="1"/>
  <c r="AA1438" i="1" s="1"/>
  <c r="AA1439" i="1" a="1"/>
  <c r="AA1439" i="1" s="1"/>
  <c r="AA1440" i="1" a="1"/>
  <c r="AA1440" i="1" s="1"/>
  <c r="AA1441" i="1" a="1"/>
  <c r="AA1441" i="1" s="1"/>
  <c r="AA1442" i="1" a="1"/>
  <c r="AA1442" i="1" s="1"/>
  <c r="AA1443" i="1" a="1"/>
  <c r="AA1443" i="1" s="1"/>
  <c r="AA1444" i="1" a="1"/>
  <c r="AA1444" i="1" s="1"/>
  <c r="AA1445" i="1" a="1"/>
  <c r="AA1445" i="1" s="1"/>
  <c r="AA1446" i="1" a="1"/>
  <c r="AA1446" i="1" s="1"/>
  <c r="AA1447" i="1" a="1"/>
  <c r="AA1447" i="1" s="1"/>
  <c r="AA1448" i="1" a="1"/>
  <c r="AA1448" i="1" s="1"/>
  <c r="AA1449" i="1" a="1"/>
  <c r="AA1449" i="1" s="1"/>
  <c r="AA1450" i="1" a="1"/>
  <c r="AA1450" i="1" s="1"/>
  <c r="AA1451" i="1" a="1"/>
  <c r="AA1451" i="1" s="1"/>
  <c r="AA1452" i="1" a="1"/>
  <c r="AA1452" i="1" s="1"/>
  <c r="AA1453" i="1" a="1"/>
  <c r="AA1453" i="1" s="1"/>
  <c r="AA1454" i="1" a="1"/>
  <c r="AA1454" i="1" s="1"/>
  <c r="AA1455" i="1" a="1"/>
  <c r="AA1455" i="1" s="1"/>
  <c r="AA1456" i="1" a="1"/>
  <c r="AA1456" i="1" s="1"/>
  <c r="AA1457" i="1" a="1"/>
  <c r="AA1457" i="1" s="1"/>
  <c r="AA1458" i="1" a="1"/>
  <c r="AA1458" i="1" s="1"/>
  <c r="AA1459" i="1" a="1"/>
  <c r="AA1459" i="1" s="1"/>
  <c r="AA1460" i="1" a="1"/>
  <c r="AA1460" i="1" s="1"/>
  <c r="AA1461" i="1" a="1"/>
  <c r="AA1461" i="1" s="1"/>
  <c r="AA1462" i="1" a="1"/>
  <c r="AA1462" i="1" s="1"/>
  <c r="AA1463" i="1" a="1"/>
  <c r="AA1463" i="1" s="1"/>
  <c r="AA1464" i="1" a="1"/>
  <c r="AA1464" i="1" s="1"/>
  <c r="AA1465" i="1" a="1"/>
  <c r="AA1465" i="1" s="1"/>
  <c r="AA1466" i="1" a="1"/>
  <c r="AA1466" i="1" s="1"/>
  <c r="AA1467" i="1" a="1"/>
  <c r="AA1467" i="1" s="1"/>
  <c r="AA1468" i="1" a="1"/>
  <c r="AA1468" i="1" s="1"/>
  <c r="AA1469" i="1" a="1"/>
  <c r="AA1469" i="1" s="1"/>
  <c r="AA1470" i="1" a="1"/>
  <c r="AA1470" i="1" s="1"/>
  <c r="AA1471" i="1" a="1"/>
  <c r="AA1471" i="1" s="1"/>
  <c r="AA1472" i="1" a="1"/>
  <c r="AA1472" i="1" s="1"/>
  <c r="AA1473" i="1" a="1"/>
  <c r="AA1473" i="1" s="1"/>
  <c r="AA1474" i="1" a="1"/>
  <c r="AA1474" i="1" s="1"/>
  <c r="AA1475" i="1" a="1"/>
  <c r="AA1475" i="1" s="1"/>
  <c r="AA1476" i="1" a="1"/>
  <c r="AA1476" i="1" s="1"/>
  <c r="AA1477" i="1" a="1"/>
  <c r="AA1477" i="1" s="1"/>
  <c r="AA1478" i="1" a="1"/>
  <c r="AA1478" i="1" s="1"/>
  <c r="AA1479" i="1" a="1"/>
  <c r="AA1479" i="1" s="1"/>
  <c r="AA1480" i="1" a="1"/>
  <c r="AA1480" i="1" s="1"/>
  <c r="AA1481" i="1" a="1"/>
  <c r="AA1481" i="1" s="1"/>
  <c r="AA1482" i="1" a="1"/>
  <c r="AA1482" i="1" s="1"/>
  <c r="AA1483" i="1" a="1"/>
  <c r="AA1483" i="1" s="1"/>
  <c r="AA1484" i="1" a="1"/>
  <c r="AA1484" i="1" s="1"/>
  <c r="AA1485" i="1" a="1"/>
  <c r="AA1485" i="1" s="1"/>
  <c r="AA1486" i="1" a="1"/>
  <c r="AA1486" i="1" s="1"/>
  <c r="AA1487" i="1" a="1"/>
  <c r="AA1487" i="1" s="1"/>
  <c r="AA1488" i="1" a="1"/>
  <c r="AA1488" i="1" s="1"/>
  <c r="AA1489" i="1" a="1"/>
  <c r="AA1489" i="1" s="1"/>
  <c r="AA1490" i="1" a="1"/>
  <c r="AA1490" i="1" s="1"/>
  <c r="AA1491" i="1" a="1"/>
  <c r="AA1491" i="1" s="1"/>
  <c r="AA1492" i="1" a="1"/>
  <c r="AA1492" i="1" s="1"/>
  <c r="AA1493" i="1" a="1"/>
  <c r="AA1493" i="1" s="1"/>
  <c r="AA1494" i="1" a="1"/>
  <c r="AA1494" i="1" s="1"/>
  <c r="AA1495" i="1" a="1"/>
  <c r="AA1495" i="1" s="1"/>
  <c r="AA1496" i="1" a="1"/>
  <c r="AA1496" i="1" s="1"/>
  <c r="AA1497" i="1" a="1"/>
  <c r="AA1497" i="1" s="1"/>
  <c r="AA1498" i="1" a="1"/>
  <c r="AA1498" i="1" s="1"/>
  <c r="AA1499" i="1" a="1"/>
  <c r="AA1499" i="1" s="1"/>
  <c r="AA1500" i="1" a="1"/>
  <c r="AA1500" i="1" s="1"/>
  <c r="AA1501" i="1" a="1"/>
  <c r="AA1501" i="1" s="1"/>
  <c r="AA1502" i="1" a="1"/>
  <c r="AA1502" i="1" s="1"/>
  <c r="AA1503" i="1" a="1"/>
  <c r="AA1503" i="1" s="1"/>
  <c r="AA1504" i="1" a="1"/>
  <c r="AA1504" i="1" s="1"/>
  <c r="AA1505" i="1" a="1"/>
  <c r="AA1505" i="1" s="1"/>
  <c r="AA1506" i="1" a="1"/>
  <c r="AA1506" i="1" s="1"/>
  <c r="AA1507" i="1" a="1"/>
  <c r="AA1507" i="1" s="1"/>
  <c r="AA1508" i="1" a="1"/>
  <c r="AA1508" i="1" s="1"/>
  <c r="AA1509" i="1" a="1"/>
  <c r="AA1509" i="1" s="1"/>
  <c r="AA1510" i="1" a="1"/>
  <c r="AA1510" i="1" s="1"/>
  <c r="AA1511" i="1" a="1"/>
  <c r="AA1511" i="1" s="1"/>
  <c r="AA1512" i="1" a="1"/>
  <c r="AA1512" i="1" s="1"/>
  <c r="AA1513" i="1" a="1"/>
  <c r="AA1513" i="1" s="1"/>
  <c r="AA1514" i="1" a="1"/>
  <c r="AA1514" i="1" s="1"/>
  <c r="AA1515" i="1" a="1"/>
  <c r="AA1515" i="1" s="1"/>
  <c r="AA1516" i="1" a="1"/>
  <c r="AA1516" i="1" s="1"/>
  <c r="AA1517" i="1" a="1"/>
  <c r="AA1517" i="1" s="1"/>
  <c r="AA1518" i="1" a="1"/>
  <c r="AA1518" i="1" s="1"/>
  <c r="AA1519" i="1" a="1"/>
  <c r="AA1519" i="1" s="1"/>
  <c r="AA1520" i="1" a="1"/>
  <c r="AA1520" i="1" s="1"/>
  <c r="AA1521" i="1" a="1"/>
  <c r="AA1521" i="1" s="1"/>
  <c r="AA1522" i="1" a="1"/>
  <c r="AA1522" i="1" s="1"/>
  <c r="AA1523" i="1" a="1"/>
  <c r="AA1523" i="1" s="1"/>
  <c r="AA1524" i="1" a="1"/>
  <c r="AA1524" i="1" s="1"/>
  <c r="AA1525" i="1" a="1"/>
  <c r="AA1525" i="1" s="1"/>
  <c r="AA1526" i="1" a="1"/>
  <c r="AA1526" i="1" s="1"/>
  <c r="AA1527" i="1" a="1"/>
  <c r="AA1527" i="1" s="1"/>
  <c r="AA1528" i="1" a="1"/>
  <c r="AA1528" i="1" s="1"/>
  <c r="AA1529" i="1" a="1"/>
  <c r="AA1529" i="1" s="1"/>
  <c r="AA1530" i="1" a="1"/>
  <c r="AA1530" i="1" s="1"/>
  <c r="AA1531" i="1" a="1"/>
  <c r="AA1531" i="1" s="1"/>
  <c r="AA1532" i="1" a="1"/>
  <c r="AA1532" i="1" s="1"/>
  <c r="AA1533" i="1" a="1"/>
  <c r="AA1533" i="1" s="1"/>
  <c r="AA1534" i="1" a="1"/>
  <c r="AA1534" i="1" s="1"/>
  <c r="AA1535" i="1" a="1"/>
  <c r="AA1535" i="1" s="1"/>
  <c r="AA1536" i="1" a="1"/>
  <c r="AA1536" i="1" s="1"/>
  <c r="AA1537" i="1" a="1"/>
  <c r="AA1537" i="1" s="1"/>
  <c r="AA1538" i="1" a="1"/>
  <c r="AA1538" i="1" s="1"/>
  <c r="AA1539" i="1" a="1"/>
  <c r="AA1539" i="1" s="1"/>
  <c r="AA1540" i="1" a="1"/>
  <c r="AA1540" i="1" s="1"/>
  <c r="AA1541" i="1" a="1"/>
  <c r="AA1541" i="1" s="1"/>
  <c r="AA1542" i="1" a="1"/>
  <c r="AA1542" i="1" s="1"/>
  <c r="AA1543" i="1" a="1"/>
  <c r="AA1543" i="1" s="1"/>
  <c r="AA1544" i="1" a="1"/>
  <c r="AA1544" i="1" s="1"/>
  <c r="AA1545" i="1" a="1"/>
  <c r="AA1545" i="1" s="1"/>
  <c r="AA1546" i="1" a="1"/>
  <c r="AA1546" i="1" s="1"/>
  <c r="AA1547" i="1" a="1"/>
  <c r="AA1547" i="1" s="1"/>
  <c r="AA1548" i="1" a="1"/>
  <c r="AA1548" i="1" s="1"/>
  <c r="AA1549" i="1" a="1"/>
  <c r="AA1549" i="1" s="1"/>
  <c r="AA1550" i="1" a="1"/>
  <c r="AA1550" i="1" s="1"/>
  <c r="AA1551" i="1" a="1"/>
  <c r="AA1551" i="1" s="1"/>
  <c r="AA1552" i="1" a="1"/>
  <c r="AA1552" i="1" s="1"/>
  <c r="AA1553" i="1" a="1"/>
  <c r="AA1553" i="1" s="1"/>
  <c r="AA1554" i="1" a="1"/>
  <c r="AA1554" i="1" s="1"/>
  <c r="AA1555" i="1" a="1"/>
  <c r="AA1555" i="1" s="1"/>
  <c r="AA1556" i="1" a="1"/>
  <c r="AA1556" i="1" s="1"/>
  <c r="AA1557" i="1" a="1"/>
  <c r="AA1557" i="1" s="1"/>
  <c r="AA1558" i="1" a="1"/>
  <c r="AA1558" i="1" s="1"/>
  <c r="AA1559" i="1" a="1"/>
  <c r="AA1559" i="1" s="1"/>
  <c r="AA1560" i="1" a="1"/>
  <c r="AA1560" i="1" s="1"/>
  <c r="AA1561" i="1" a="1"/>
  <c r="AA1561" i="1" s="1"/>
  <c r="AA1562" i="1" a="1"/>
  <c r="AA1562" i="1" s="1"/>
  <c r="AA1563" i="1" a="1"/>
  <c r="AA1563" i="1" s="1"/>
  <c r="AA1564" i="1" a="1"/>
  <c r="AA1564" i="1" s="1"/>
  <c r="AA1565" i="1" a="1"/>
  <c r="AA1565" i="1" s="1"/>
  <c r="AA1566" i="1" a="1"/>
  <c r="AA1566" i="1" s="1"/>
  <c r="AA1567" i="1" a="1"/>
  <c r="AA1567" i="1" s="1"/>
  <c r="AA1568" i="1" a="1"/>
  <c r="AA1568" i="1" s="1"/>
  <c r="AA1569" i="1" a="1"/>
  <c r="AA1569" i="1" s="1"/>
  <c r="AA1570" i="1" a="1"/>
  <c r="AA1570" i="1" s="1"/>
  <c r="AA1571" i="1" a="1"/>
  <c r="AA1571" i="1" s="1"/>
  <c r="AA1572" i="1" a="1"/>
  <c r="AA1572" i="1" s="1"/>
  <c r="AA1573" i="1" a="1"/>
  <c r="AA1573" i="1" s="1"/>
  <c r="AA1574" i="1" a="1"/>
  <c r="AA1574" i="1" s="1"/>
  <c r="AA1575" i="1" a="1"/>
  <c r="AA1575" i="1" s="1"/>
  <c r="AA1576" i="1" a="1"/>
  <c r="AA1576" i="1" s="1"/>
  <c r="AA1577" i="1" a="1"/>
  <c r="AA1577" i="1" s="1"/>
  <c r="AA1578" i="1" a="1"/>
  <c r="AA1578" i="1" s="1"/>
  <c r="AA1579" i="1" a="1"/>
  <c r="AA1579" i="1" s="1"/>
  <c r="AA1580" i="1" a="1"/>
  <c r="AA1580" i="1" s="1"/>
  <c r="AA1581" i="1" a="1"/>
  <c r="AA1581" i="1" s="1"/>
  <c r="AA1582" i="1" a="1"/>
  <c r="AA1582" i="1" s="1"/>
  <c r="AA1583" i="1" a="1"/>
  <c r="AA1583" i="1" s="1"/>
  <c r="AA1584" i="1" a="1"/>
  <c r="AA1584" i="1" s="1"/>
  <c r="AA1585" i="1" a="1"/>
  <c r="AA1585" i="1" s="1"/>
  <c r="AA1586" i="1" a="1"/>
  <c r="AA1586" i="1" s="1"/>
  <c r="AA1587" i="1" a="1"/>
  <c r="AA1587" i="1" s="1"/>
  <c r="AA1588" i="1" a="1"/>
  <c r="AA1588" i="1" s="1"/>
  <c r="AA1589" i="1" a="1"/>
  <c r="AA1589" i="1" s="1"/>
  <c r="AA1590" i="1" a="1"/>
  <c r="AA1590" i="1" s="1"/>
  <c r="AA1591" i="1" a="1"/>
  <c r="AA1591" i="1" s="1"/>
  <c r="AA1592" i="1" a="1"/>
  <c r="AA1592" i="1" s="1"/>
  <c r="AA1593" i="1" a="1"/>
  <c r="AA1593" i="1" s="1"/>
  <c r="AA1594" i="1" a="1"/>
  <c r="AA1594" i="1" s="1"/>
  <c r="AA1595" i="1" a="1"/>
  <c r="AA1595" i="1" s="1"/>
  <c r="AA1596" i="1" a="1"/>
  <c r="AA1596" i="1" s="1"/>
  <c r="AA1597" i="1" a="1"/>
  <c r="AA1597" i="1" s="1"/>
  <c r="AA1598" i="1" a="1"/>
  <c r="AA1598" i="1" s="1"/>
  <c r="AA1599" i="1" a="1"/>
  <c r="AA1599" i="1" s="1"/>
  <c r="AA1600" i="1" a="1"/>
  <c r="AA1600" i="1" s="1"/>
  <c r="AA1601" i="1" a="1"/>
  <c r="AA1601" i="1" s="1"/>
  <c r="AA1602" i="1" a="1"/>
  <c r="AA1602" i="1" s="1"/>
  <c r="AA1603" i="1" a="1"/>
  <c r="AA1603" i="1" s="1"/>
  <c r="AA1604" i="1" a="1"/>
  <c r="AA1604" i="1" s="1"/>
  <c r="AA1605" i="1" a="1"/>
  <c r="AA1605" i="1" s="1"/>
  <c r="AA1606" i="1" a="1"/>
  <c r="AA1606" i="1" s="1"/>
  <c r="AA1607" i="1" a="1"/>
  <c r="AA1607" i="1" s="1"/>
  <c r="AA1608" i="1" a="1"/>
  <c r="AA1608" i="1" s="1"/>
  <c r="AA1609" i="1" a="1"/>
  <c r="AA1609" i="1" s="1"/>
  <c r="AA1610" i="1" a="1"/>
  <c r="AA1610" i="1" s="1"/>
  <c r="AA1611" i="1" a="1"/>
  <c r="AA1611" i="1" s="1"/>
  <c r="AA1612" i="1" a="1"/>
  <c r="AA1612" i="1" s="1"/>
  <c r="AA1613" i="1" a="1"/>
  <c r="AA1613" i="1" s="1"/>
  <c r="AA1614" i="1" a="1"/>
  <c r="AA1614" i="1" s="1"/>
  <c r="AA1615" i="1" a="1"/>
  <c r="AA1615" i="1" s="1"/>
  <c r="AA1616" i="1" a="1"/>
  <c r="AA1616" i="1" s="1"/>
  <c r="AA1617" i="1" a="1"/>
  <c r="AA1617" i="1" s="1"/>
  <c r="AA1618" i="1" a="1"/>
  <c r="AA1618" i="1" s="1"/>
  <c r="AA1619" i="1" a="1"/>
  <c r="AA1619" i="1" s="1"/>
  <c r="AA1620" i="1" a="1"/>
  <c r="AA1620" i="1" s="1"/>
  <c r="AA1621" i="1" a="1"/>
  <c r="AA1621" i="1" s="1"/>
  <c r="AA1622" i="1" a="1"/>
  <c r="AA1622" i="1" s="1"/>
  <c r="AA1623" i="1" a="1"/>
  <c r="AA1623" i="1" s="1"/>
  <c r="AA1624" i="1" a="1"/>
  <c r="AA1624" i="1" s="1"/>
  <c r="AA1625" i="1" a="1"/>
  <c r="AA1625" i="1" s="1"/>
  <c r="AA1626" i="1" a="1"/>
  <c r="AA1626" i="1" s="1"/>
  <c r="AA1627" i="1" a="1"/>
  <c r="AA1627" i="1" s="1"/>
  <c r="AA1628" i="1" a="1"/>
  <c r="AA1628" i="1" s="1"/>
  <c r="AA1629" i="1" a="1"/>
  <c r="AA1629" i="1" s="1"/>
  <c r="AA1630" i="1" a="1"/>
  <c r="AA1630" i="1" s="1"/>
  <c r="AA1631" i="1" a="1"/>
  <c r="AA1631" i="1" s="1"/>
  <c r="AA1632" i="1" a="1"/>
  <c r="AA1632" i="1" s="1"/>
  <c r="AA1633" i="1" a="1"/>
  <c r="AA1633" i="1" s="1"/>
  <c r="AA1634" i="1" a="1"/>
  <c r="AA1634" i="1" s="1"/>
  <c r="AA1635" i="1" a="1"/>
  <c r="AA1635" i="1" s="1"/>
  <c r="AA1636" i="1" a="1"/>
  <c r="AA1636" i="1" s="1"/>
  <c r="AA1637" i="1" a="1"/>
  <c r="AA1637" i="1" s="1"/>
  <c r="AA1638" i="1" a="1"/>
  <c r="AA1638" i="1" s="1"/>
  <c r="AA1639" i="1" a="1"/>
  <c r="AA1639" i="1" s="1"/>
  <c r="AA1640" i="1" a="1"/>
  <c r="AA1640" i="1" s="1"/>
  <c r="AA1641" i="1" a="1"/>
  <c r="AA1641" i="1" s="1"/>
  <c r="AA1642" i="1" a="1"/>
  <c r="AA1642" i="1" s="1"/>
  <c r="AA1643" i="1" a="1"/>
  <c r="AA1643" i="1" s="1"/>
  <c r="AA1644" i="1" a="1"/>
  <c r="AA1644" i="1" s="1"/>
  <c r="AA1645" i="1" a="1"/>
  <c r="AA1645" i="1" s="1"/>
  <c r="AA1646" i="1" a="1"/>
  <c r="AA1646" i="1" s="1"/>
  <c r="AA1647" i="1" a="1"/>
  <c r="AA1647" i="1" s="1"/>
  <c r="AA1648" i="1" a="1"/>
  <c r="AA1648" i="1" s="1"/>
  <c r="AA1649" i="1" a="1"/>
  <c r="AA1649" i="1" s="1"/>
  <c r="AA1650" i="1" a="1"/>
  <c r="AA1650" i="1" s="1"/>
  <c r="AA1651" i="1" a="1"/>
  <c r="AA1651" i="1" s="1"/>
  <c r="AA1652" i="1" a="1"/>
  <c r="AA1652" i="1" s="1"/>
  <c r="AA1653" i="1" a="1"/>
  <c r="AA1653" i="1" s="1"/>
  <c r="AA1654" i="1" a="1"/>
  <c r="AA1654" i="1" s="1"/>
  <c r="AA1655" i="1" a="1"/>
  <c r="AA1655" i="1" s="1"/>
  <c r="AA1656" i="1" a="1"/>
  <c r="AA1656" i="1" s="1"/>
  <c r="AA1657" i="1" a="1"/>
  <c r="AA1657" i="1" s="1"/>
  <c r="AA1658" i="1" a="1"/>
  <c r="AA1658" i="1" s="1"/>
  <c r="AA1659" i="1" a="1"/>
  <c r="AA1659" i="1" s="1"/>
  <c r="AA1660" i="1" a="1"/>
  <c r="AA1660" i="1" s="1"/>
  <c r="AA1661" i="1" a="1"/>
  <c r="AA1661" i="1" s="1"/>
  <c r="AA1662" i="1" a="1"/>
  <c r="AA1662" i="1" s="1"/>
  <c r="AA1663" i="1" a="1"/>
  <c r="AA1663" i="1" s="1"/>
  <c r="AA1664" i="1" a="1"/>
  <c r="AA1664" i="1" s="1"/>
  <c r="AA1665" i="1" a="1"/>
  <c r="AA1665" i="1" s="1"/>
  <c r="AA1666" i="1" a="1"/>
  <c r="AA1666" i="1" s="1"/>
  <c r="AA1667" i="1" a="1"/>
  <c r="AA1667" i="1" s="1"/>
  <c r="AA1668" i="1" a="1"/>
  <c r="AA1668" i="1" s="1"/>
  <c r="AA1669" i="1" a="1"/>
  <c r="AA1669" i="1" s="1"/>
  <c r="AA1670" i="1" a="1"/>
  <c r="AA1670" i="1" s="1"/>
  <c r="AA1671" i="1" a="1"/>
  <c r="AA1671" i="1" s="1"/>
  <c r="AA1672" i="1" a="1"/>
  <c r="AA1672" i="1" s="1"/>
  <c r="AA1673" i="1" a="1"/>
  <c r="AA1673" i="1" s="1"/>
  <c r="AA1674" i="1" a="1"/>
  <c r="AA1674" i="1" s="1"/>
  <c r="AA1675" i="1" a="1"/>
  <c r="AA1675" i="1" s="1"/>
  <c r="AA1676" i="1" a="1"/>
  <c r="AA1676" i="1" s="1"/>
  <c r="AA1677" i="1" a="1"/>
  <c r="AA1677" i="1" s="1"/>
  <c r="AA1678" i="1" a="1"/>
  <c r="AA1678" i="1" s="1"/>
  <c r="AA1679" i="1" a="1"/>
  <c r="AA1679" i="1" s="1"/>
  <c r="AA1680" i="1" a="1"/>
  <c r="AA1680" i="1" s="1"/>
  <c r="AA1681" i="1" a="1"/>
  <c r="AA1681" i="1" s="1"/>
  <c r="AA1682" i="1" a="1"/>
  <c r="AA1682" i="1" s="1"/>
  <c r="AA1683" i="1" a="1"/>
  <c r="AA1683" i="1" s="1"/>
  <c r="AA1684" i="1" a="1"/>
  <c r="AA1684" i="1" s="1"/>
  <c r="AA1685" i="1" a="1"/>
  <c r="AA1685" i="1" s="1"/>
  <c r="AA1686" i="1" a="1"/>
  <c r="AA1686" i="1" s="1"/>
  <c r="AA1687" i="1" a="1"/>
  <c r="AA1687" i="1" s="1"/>
  <c r="AA1688" i="1" a="1"/>
  <c r="AA1688" i="1" s="1"/>
  <c r="AA1689" i="1" a="1"/>
  <c r="AA1689" i="1" s="1"/>
  <c r="AA1690" i="1" a="1"/>
  <c r="AA1690" i="1" s="1"/>
  <c r="AA1691" i="1" a="1"/>
  <c r="AA1691" i="1" s="1"/>
  <c r="AA1692" i="1" a="1"/>
  <c r="AA1692" i="1" s="1"/>
  <c r="AA1693" i="1" a="1"/>
  <c r="AA1693" i="1" s="1"/>
  <c r="AA1694" i="1" a="1"/>
  <c r="AA1694" i="1" s="1"/>
  <c r="AA1695" i="1" a="1"/>
  <c r="AA1695" i="1" s="1"/>
  <c r="AA1696" i="1" a="1"/>
  <c r="AA1696" i="1" s="1"/>
  <c r="AA1697" i="1" a="1"/>
  <c r="AA1697" i="1" s="1"/>
  <c r="AA1698" i="1" a="1"/>
  <c r="AA1698" i="1" s="1"/>
  <c r="AA1699" i="1" a="1"/>
  <c r="AA1699" i="1" s="1"/>
  <c r="AA1700" i="1" a="1"/>
  <c r="AA1700" i="1" s="1"/>
  <c r="AA1701" i="1" a="1"/>
  <c r="AA1701" i="1" s="1"/>
  <c r="AA1702" i="1" a="1"/>
  <c r="AA1702" i="1" s="1"/>
  <c r="AA1703" i="1" a="1"/>
  <c r="AA1703" i="1" s="1"/>
  <c r="AA1704" i="1" a="1"/>
  <c r="AA1704" i="1" s="1"/>
  <c r="AA1705" i="1" a="1"/>
  <c r="AA1705" i="1" s="1"/>
  <c r="AA1706" i="1" a="1"/>
  <c r="AA1706" i="1" s="1"/>
  <c r="AA1707" i="1" a="1"/>
  <c r="AA1707" i="1" s="1"/>
  <c r="AA1708" i="1" a="1"/>
  <c r="AA1708" i="1" s="1"/>
  <c r="AA1709" i="1" a="1"/>
  <c r="AA1709" i="1" s="1"/>
  <c r="AA1710" i="1" a="1"/>
  <c r="AA1710" i="1" s="1"/>
  <c r="AA1711" i="1" a="1"/>
  <c r="AA1711" i="1" s="1"/>
  <c r="AA1712" i="1" a="1"/>
  <c r="AA1712" i="1" s="1"/>
  <c r="AA1713" i="1" a="1"/>
  <c r="AA1713" i="1" s="1"/>
  <c r="AA1714" i="1" a="1"/>
  <c r="AA1714" i="1" s="1"/>
  <c r="AA1715" i="1" a="1"/>
  <c r="AA1715" i="1" s="1"/>
  <c r="AA1716" i="1" a="1"/>
  <c r="AA1716" i="1" s="1"/>
  <c r="AA1717" i="1" a="1"/>
  <c r="AA1717" i="1" s="1"/>
  <c r="AA1718" i="1" a="1"/>
  <c r="AA1718" i="1" s="1"/>
  <c r="AA1719" i="1" a="1"/>
  <c r="AA1719" i="1" s="1"/>
  <c r="AA1720" i="1" a="1"/>
  <c r="AA1720" i="1" s="1"/>
  <c r="AA1721" i="1" a="1"/>
  <c r="AA1721" i="1" s="1"/>
  <c r="AA1722" i="1" a="1"/>
  <c r="AA1722" i="1" s="1"/>
  <c r="AA1723" i="1" a="1"/>
  <c r="AA1723" i="1" s="1"/>
  <c r="AA1724" i="1" a="1"/>
  <c r="AA1724" i="1" s="1"/>
  <c r="AA1725" i="1" a="1"/>
  <c r="AA1725" i="1" s="1"/>
  <c r="AA1726" i="1" a="1"/>
  <c r="AA1726" i="1" s="1"/>
  <c r="AA1727" i="1" a="1"/>
  <c r="AA1727" i="1" s="1"/>
  <c r="AA1728" i="1" a="1"/>
  <c r="AA1728" i="1" s="1"/>
  <c r="AA1729" i="1" a="1"/>
  <c r="AA1729" i="1" s="1"/>
  <c r="AA1730" i="1" a="1"/>
  <c r="AA1730" i="1" s="1"/>
  <c r="AA1731" i="1" a="1"/>
  <c r="AA1731" i="1" s="1"/>
  <c r="AA1732" i="1" a="1"/>
  <c r="AA1732" i="1" s="1"/>
  <c r="AA1733" i="1" a="1"/>
  <c r="AA1733" i="1" s="1"/>
  <c r="AA1734" i="1" a="1"/>
  <c r="AA1734" i="1" s="1"/>
  <c r="AA1735" i="1" a="1"/>
  <c r="AA1735" i="1" s="1"/>
  <c r="AA1736" i="1" a="1"/>
  <c r="AA1736" i="1" s="1"/>
  <c r="AA1737" i="1" a="1"/>
  <c r="AA1737" i="1" s="1"/>
  <c r="AA1738" i="1" a="1"/>
  <c r="AA1738" i="1" s="1"/>
  <c r="AA1739" i="1" a="1"/>
  <c r="AA1739" i="1" s="1"/>
  <c r="AA1740" i="1" a="1"/>
  <c r="AA1740" i="1" s="1"/>
  <c r="AA1741" i="1" a="1"/>
  <c r="AA1741" i="1" s="1"/>
  <c r="AA1742" i="1" a="1"/>
  <c r="AA1742" i="1" s="1"/>
  <c r="AA1743" i="1" a="1"/>
  <c r="AA1743" i="1" s="1"/>
  <c r="AA1744" i="1" a="1"/>
  <c r="AA1744" i="1" s="1"/>
  <c r="AA1745" i="1" a="1"/>
  <c r="AA1745" i="1" s="1"/>
  <c r="AA1746" i="1" a="1"/>
  <c r="AA1746" i="1" s="1"/>
  <c r="AA1747" i="1" a="1"/>
  <c r="AA1747" i="1" s="1"/>
  <c r="AA1748" i="1" a="1"/>
  <c r="AA1748" i="1" s="1"/>
  <c r="AA1749" i="1" a="1"/>
  <c r="AA1749" i="1" s="1"/>
  <c r="AA1750" i="1" a="1"/>
  <c r="AA1750" i="1" s="1"/>
  <c r="AA1751" i="1" a="1"/>
  <c r="AA1751" i="1" s="1"/>
  <c r="AA1752" i="1" a="1"/>
  <c r="AA1752" i="1" s="1"/>
  <c r="AA1753" i="1" a="1"/>
  <c r="AA1753" i="1" s="1"/>
  <c r="AA1754" i="1" a="1"/>
  <c r="AA1754" i="1" s="1"/>
  <c r="AA1755" i="1" a="1"/>
  <c r="AA1755" i="1" s="1"/>
  <c r="AA1756" i="1" a="1"/>
  <c r="AA1756" i="1" s="1"/>
  <c r="AA1757" i="1" a="1"/>
  <c r="AA1757" i="1" s="1"/>
  <c r="AA1758" i="1" a="1"/>
  <c r="AA1758" i="1" s="1"/>
  <c r="AA1759" i="1" a="1"/>
  <c r="AA1759" i="1" s="1"/>
  <c r="AA1760" i="1" a="1"/>
  <c r="AA1760" i="1" s="1"/>
  <c r="AA1761" i="1" a="1"/>
  <c r="AA1761" i="1" s="1"/>
  <c r="AA1762" i="1" a="1"/>
  <c r="AA1762" i="1" s="1"/>
  <c r="AA1763" i="1" a="1"/>
  <c r="AA1763" i="1" s="1"/>
  <c r="AA1764" i="1" a="1"/>
  <c r="AA1764" i="1" s="1"/>
  <c r="AA1765" i="1" a="1"/>
  <c r="AA1765" i="1" s="1"/>
  <c r="AA1766" i="1" a="1"/>
  <c r="AA1766" i="1" s="1"/>
  <c r="AA1767" i="1" a="1"/>
  <c r="AA1767" i="1" s="1"/>
  <c r="AA1768" i="1" a="1"/>
  <c r="AA1768" i="1" s="1"/>
  <c r="AA1769" i="1" a="1"/>
  <c r="AA1769" i="1" s="1"/>
  <c r="AA1770" i="1" a="1"/>
  <c r="AA1770" i="1" s="1"/>
  <c r="AA1771" i="1" a="1"/>
  <c r="AA1771" i="1" s="1"/>
  <c r="AA1772" i="1" a="1"/>
  <c r="AA1772" i="1" s="1"/>
  <c r="AA1773" i="1" a="1"/>
  <c r="AA1773" i="1" s="1"/>
  <c r="AA1774" i="1" a="1"/>
  <c r="AA1774" i="1" s="1"/>
  <c r="AA1775" i="1" a="1"/>
  <c r="AA1775" i="1" s="1"/>
  <c r="AA1776" i="1" a="1"/>
  <c r="AA1776" i="1" s="1"/>
  <c r="AA1777" i="1" a="1"/>
  <c r="AA1777" i="1" s="1"/>
  <c r="AA1778" i="1" a="1"/>
  <c r="AA1778" i="1" s="1"/>
  <c r="AA1779" i="1" a="1"/>
  <c r="AA1779" i="1" s="1"/>
  <c r="AA1780" i="1" a="1"/>
  <c r="AA1780" i="1" s="1"/>
  <c r="AA1781" i="1" a="1"/>
  <c r="AA1781" i="1" s="1"/>
  <c r="AA1782" i="1" a="1"/>
  <c r="AA1782" i="1" s="1"/>
  <c r="AA1783" i="1" a="1"/>
  <c r="AA1783" i="1" s="1"/>
  <c r="AA1784" i="1" a="1"/>
  <c r="AA1784" i="1" s="1"/>
  <c r="AA1785" i="1" a="1"/>
  <c r="AA1785" i="1" s="1"/>
  <c r="AA1786" i="1" a="1"/>
  <c r="AA1786" i="1" s="1"/>
  <c r="AA1787" i="1" a="1"/>
  <c r="AA1787" i="1" s="1"/>
  <c r="AA1788" i="1" a="1"/>
  <c r="AA1788" i="1" s="1"/>
  <c r="AA1789" i="1" a="1"/>
  <c r="AA1789" i="1" s="1"/>
  <c r="AA1790" i="1" a="1"/>
  <c r="AA1790" i="1" s="1"/>
  <c r="AA1791" i="1" a="1"/>
  <c r="AA1791" i="1" s="1"/>
  <c r="AA1792" i="1" a="1"/>
  <c r="AA1792" i="1" s="1"/>
  <c r="AA1793" i="1" a="1"/>
  <c r="AA1793" i="1" s="1"/>
  <c r="AA1794" i="1" a="1"/>
  <c r="AA1794" i="1" s="1"/>
  <c r="AA1795" i="1" a="1"/>
  <c r="AA1795" i="1" s="1"/>
  <c r="AA1796" i="1" a="1"/>
  <c r="AA1796" i="1" s="1"/>
  <c r="AA1797" i="1" a="1"/>
  <c r="AA1797" i="1" s="1"/>
  <c r="AA1798" i="1" a="1"/>
  <c r="AA1798" i="1" s="1"/>
  <c r="AA1799" i="1" a="1"/>
  <c r="AA1799" i="1" s="1"/>
  <c r="AA1800" i="1" a="1"/>
  <c r="AA1800" i="1" s="1"/>
  <c r="AA1801" i="1" a="1"/>
  <c r="AA1801" i="1" s="1"/>
  <c r="AA1802" i="1" a="1"/>
  <c r="AA1802" i="1" s="1"/>
  <c r="AA1803" i="1" a="1"/>
  <c r="AA1803" i="1" s="1"/>
  <c r="AA1804" i="1" a="1"/>
  <c r="AA1804" i="1" s="1"/>
  <c r="AA1805" i="1" a="1"/>
  <c r="AA1805" i="1" s="1"/>
  <c r="AA1806" i="1" a="1"/>
  <c r="AA1806" i="1" s="1"/>
  <c r="AA1807" i="1" a="1"/>
  <c r="AA1807" i="1" s="1"/>
  <c r="AA1808" i="1" a="1"/>
  <c r="AA1808" i="1" s="1"/>
  <c r="AA1809" i="1" a="1"/>
  <c r="AA1809" i="1" s="1"/>
  <c r="AA1810" i="1" a="1"/>
  <c r="AA1810" i="1" s="1"/>
  <c r="AA1811" i="1" a="1"/>
  <c r="AA1811" i="1" s="1"/>
  <c r="AA1812" i="1" a="1"/>
  <c r="AA1812" i="1" s="1"/>
  <c r="AA1813" i="1" a="1"/>
  <c r="AA1813" i="1" s="1"/>
  <c r="AA1814" i="1" a="1"/>
  <c r="AA1814" i="1" s="1"/>
  <c r="AA1815" i="1" a="1"/>
  <c r="AA1815" i="1" s="1"/>
  <c r="AA1816" i="1" a="1"/>
  <c r="AA1816" i="1" s="1"/>
  <c r="AA1817" i="1" a="1"/>
  <c r="AA1817" i="1" s="1"/>
  <c r="AA1818" i="1" a="1"/>
  <c r="AA1818" i="1" s="1"/>
  <c r="AA1819" i="1" a="1"/>
  <c r="AA1819" i="1" s="1"/>
  <c r="AA1820" i="1" a="1"/>
  <c r="AA1820" i="1" s="1"/>
  <c r="AA1821" i="1" a="1"/>
  <c r="AA1821" i="1" s="1"/>
  <c r="AA1822" i="1" a="1"/>
  <c r="AA1822" i="1" s="1"/>
  <c r="AA1823" i="1" a="1"/>
  <c r="AA1823" i="1" s="1"/>
  <c r="AA1824" i="1" a="1"/>
  <c r="AA1824" i="1" s="1"/>
  <c r="AA1825" i="1" a="1"/>
  <c r="AA1825" i="1" s="1"/>
  <c r="AA1826" i="1" a="1"/>
  <c r="AA1826" i="1" s="1"/>
  <c r="AA1827" i="1" a="1"/>
  <c r="AA1827" i="1" s="1"/>
  <c r="AA1828" i="1" a="1"/>
  <c r="AA1828" i="1" s="1"/>
  <c r="AA1829" i="1" a="1"/>
  <c r="AA1829" i="1" s="1"/>
  <c r="AA1830" i="1" a="1"/>
  <c r="AA1830" i="1" s="1"/>
  <c r="AA1831" i="1" a="1"/>
  <c r="AA1831" i="1" s="1"/>
  <c r="AA1832" i="1" a="1"/>
  <c r="AA1832" i="1" s="1"/>
  <c r="AA1833" i="1" a="1"/>
  <c r="AA1833" i="1" s="1"/>
  <c r="AA1834" i="1" a="1"/>
  <c r="AA1834" i="1" s="1"/>
  <c r="AA1835" i="1" a="1"/>
  <c r="AA1835" i="1" s="1"/>
  <c r="AA1836" i="1" a="1"/>
  <c r="AA1836" i="1" s="1"/>
  <c r="AA1837" i="1" a="1"/>
  <c r="AA1837" i="1" s="1"/>
  <c r="AA1838" i="1" a="1"/>
  <c r="AA1838" i="1" s="1"/>
  <c r="AA1839" i="1" a="1"/>
  <c r="AA1839" i="1" s="1"/>
  <c r="AA1840" i="1" a="1"/>
  <c r="AA1840" i="1" s="1"/>
  <c r="AA1841" i="1" a="1"/>
  <c r="AA1841" i="1" s="1"/>
  <c r="AA1842" i="1" a="1"/>
  <c r="AA1842" i="1" s="1"/>
  <c r="AA1843" i="1" a="1"/>
  <c r="AA1843" i="1" s="1"/>
  <c r="AA1844" i="1" a="1"/>
  <c r="AA1844" i="1" s="1"/>
  <c r="AA1845" i="1" a="1"/>
  <c r="AA1845" i="1" s="1"/>
  <c r="AA1846" i="1" a="1"/>
  <c r="AA1846" i="1" s="1"/>
  <c r="AA1847" i="1" a="1"/>
  <c r="AA1847" i="1" s="1"/>
  <c r="AA1848" i="1" a="1"/>
  <c r="AA1848" i="1" s="1"/>
  <c r="AA1849" i="1" a="1"/>
  <c r="AA1849" i="1" s="1"/>
  <c r="AA1850" i="1" a="1"/>
  <c r="AA1850" i="1" s="1"/>
  <c r="AA1851" i="1" a="1"/>
  <c r="AA1851" i="1" s="1"/>
  <c r="AA1852" i="1" a="1"/>
  <c r="AA1852" i="1" s="1"/>
  <c r="AA1853" i="1" a="1"/>
  <c r="AA1853" i="1" s="1"/>
  <c r="AA1854" i="1" a="1"/>
  <c r="AA1854" i="1" s="1"/>
  <c r="AA1855" i="1" a="1"/>
  <c r="AA1855" i="1" s="1"/>
  <c r="AA1856" i="1" a="1"/>
  <c r="AA1856" i="1" s="1"/>
  <c r="AA1857" i="1" a="1"/>
  <c r="AA1857" i="1" s="1"/>
  <c r="AA1858" i="1" a="1"/>
  <c r="AA1858" i="1" s="1"/>
  <c r="AA1859" i="1" a="1"/>
  <c r="AA1859" i="1" s="1"/>
  <c r="AA1860" i="1" a="1"/>
  <c r="AA1860" i="1" s="1"/>
  <c r="AA1861" i="1" a="1"/>
  <c r="AA1861" i="1" s="1"/>
  <c r="AA1862" i="1" a="1"/>
  <c r="AA1862" i="1" s="1"/>
  <c r="AA1863" i="1" a="1"/>
  <c r="AA1863" i="1" s="1"/>
  <c r="AA1864" i="1" a="1"/>
  <c r="AA1864" i="1" s="1"/>
  <c r="AA1865" i="1" a="1"/>
  <c r="AA1865" i="1" s="1"/>
  <c r="AA1866" i="1" a="1"/>
  <c r="AA1866" i="1" s="1"/>
  <c r="AA1867" i="1" a="1"/>
  <c r="AA1867" i="1" s="1"/>
  <c r="AA1868" i="1" a="1"/>
  <c r="AA1868" i="1" s="1"/>
  <c r="AA1869" i="1" a="1"/>
  <c r="AA1869" i="1" s="1"/>
  <c r="AA1870" i="1" a="1"/>
  <c r="AA1870" i="1" s="1"/>
  <c r="AA1871" i="1" a="1"/>
  <c r="AA1871" i="1" s="1"/>
  <c r="AA1872" i="1" a="1"/>
  <c r="AA1872" i="1" s="1"/>
  <c r="AA1873" i="1" a="1"/>
  <c r="AA1873" i="1" s="1"/>
  <c r="AA1874" i="1" a="1"/>
  <c r="AA1874" i="1" s="1"/>
  <c r="AA1875" i="1" a="1"/>
  <c r="AA1875" i="1" s="1"/>
  <c r="AA1876" i="1" a="1"/>
  <c r="AA1876" i="1" s="1"/>
  <c r="AA1877" i="1" a="1"/>
  <c r="AA1877" i="1" s="1"/>
  <c r="AA1878" i="1" a="1"/>
  <c r="AA1878" i="1" s="1"/>
  <c r="AA1879" i="1" a="1"/>
  <c r="AA1879" i="1" s="1"/>
  <c r="AA1880" i="1" a="1"/>
  <c r="AA1880" i="1" s="1"/>
  <c r="AA1881" i="1" a="1"/>
  <c r="AA1881" i="1" s="1"/>
  <c r="AA1882" i="1" a="1"/>
  <c r="AA1882" i="1" s="1"/>
  <c r="AA1883" i="1" a="1"/>
  <c r="AA1883" i="1" s="1"/>
  <c r="AA1884" i="1" a="1"/>
  <c r="AA1884" i="1" s="1"/>
  <c r="AA1885" i="1" a="1"/>
  <c r="AA1885" i="1" s="1"/>
  <c r="AA1886" i="1" a="1"/>
  <c r="AA1886" i="1" s="1"/>
  <c r="AA1887" i="1" a="1"/>
  <c r="AA1887" i="1" s="1"/>
  <c r="AA1888" i="1" a="1"/>
  <c r="AA1888" i="1" s="1"/>
  <c r="AA1889" i="1" a="1"/>
  <c r="AA1889" i="1" s="1"/>
  <c r="AA1890" i="1" a="1"/>
  <c r="AA1890" i="1" s="1"/>
  <c r="AA1891" i="1" a="1"/>
  <c r="AA1891" i="1" s="1"/>
  <c r="AA1892" i="1" a="1"/>
  <c r="AA1892" i="1" s="1"/>
  <c r="AA1893" i="1" a="1"/>
  <c r="AA1893" i="1" s="1"/>
  <c r="AA1894" i="1" a="1"/>
  <c r="AA1894" i="1" s="1"/>
  <c r="AA1895" i="1" a="1"/>
  <c r="AA1895" i="1" s="1"/>
  <c r="AA1896" i="1" a="1"/>
  <c r="AA1896" i="1" s="1"/>
  <c r="AA1897" i="1" a="1"/>
  <c r="AA1897" i="1" s="1"/>
  <c r="AA1898" i="1" a="1"/>
  <c r="AA1898" i="1" s="1"/>
  <c r="AA1899" i="1" a="1"/>
  <c r="AA1899" i="1" s="1"/>
  <c r="AA1900" i="1" a="1"/>
  <c r="AA1900" i="1" s="1"/>
  <c r="AA1901" i="1" a="1"/>
  <c r="AA1901" i="1" s="1"/>
  <c r="AA1902" i="1" a="1"/>
  <c r="AA1902" i="1" s="1"/>
  <c r="AA1903" i="1" a="1"/>
  <c r="AA1903" i="1" s="1"/>
  <c r="AA1904" i="1" a="1"/>
  <c r="AA1904" i="1" s="1"/>
  <c r="AA1905" i="1" a="1"/>
  <c r="AA1905" i="1" s="1"/>
  <c r="AA1906" i="1" a="1"/>
  <c r="AA1906" i="1" s="1"/>
  <c r="AA1907" i="1" a="1"/>
  <c r="AA1907" i="1" s="1"/>
  <c r="AA1908" i="1" a="1"/>
  <c r="AA1908" i="1" s="1"/>
  <c r="AA1909" i="1" a="1"/>
  <c r="AA1909" i="1" s="1"/>
  <c r="AA1910" i="1" a="1"/>
  <c r="AA1910" i="1" s="1"/>
  <c r="AA1911" i="1" a="1"/>
  <c r="AA1911" i="1" s="1"/>
  <c r="AA1912" i="1" a="1"/>
  <c r="AA1912" i="1" s="1"/>
  <c r="AA1913" i="1" a="1"/>
  <c r="AA1913" i="1" s="1"/>
  <c r="AA1914" i="1" a="1"/>
  <c r="AA1914" i="1" s="1"/>
  <c r="AA1915" i="1" a="1"/>
  <c r="AA1915" i="1" s="1"/>
  <c r="AA1916" i="1" a="1"/>
  <c r="AA1916" i="1" s="1"/>
  <c r="AA1917" i="1" a="1"/>
  <c r="AA1917" i="1" s="1"/>
  <c r="AA1918" i="1" a="1"/>
  <c r="AA1918" i="1" s="1"/>
  <c r="AA1919" i="1" a="1"/>
  <c r="AA1919" i="1" s="1"/>
  <c r="AA1920" i="1" a="1"/>
  <c r="AA1920" i="1" s="1"/>
  <c r="AA1921" i="1" a="1"/>
  <c r="AA1921" i="1" s="1"/>
  <c r="AA1922" i="1" a="1"/>
  <c r="AA1922" i="1" s="1"/>
  <c r="AA1923" i="1" a="1"/>
  <c r="AA1923" i="1" s="1"/>
  <c r="AA1924" i="1" a="1"/>
  <c r="AA1924" i="1" s="1"/>
  <c r="AA1925" i="1" a="1"/>
  <c r="AA1925" i="1" s="1"/>
  <c r="AA1926" i="1" a="1"/>
  <c r="AA1926" i="1" s="1"/>
  <c r="AA1927" i="1" a="1"/>
  <c r="AA1927" i="1" s="1"/>
  <c r="AA1928" i="1" a="1"/>
  <c r="AA1928" i="1" s="1"/>
  <c r="AA1929" i="1" a="1"/>
  <c r="AA1929" i="1" s="1"/>
  <c r="AA1930" i="1" a="1"/>
  <c r="AA1930" i="1" s="1"/>
  <c r="AA1931" i="1" a="1"/>
  <c r="AA1931" i="1" s="1"/>
  <c r="AA1932" i="1" a="1"/>
  <c r="AA1932" i="1" s="1"/>
  <c r="AA1933" i="1" a="1"/>
  <c r="AA1933" i="1" s="1"/>
  <c r="AA1934" i="1" a="1"/>
  <c r="AA1934" i="1" s="1"/>
  <c r="AA1935" i="1" a="1"/>
  <c r="AA1935" i="1" s="1"/>
  <c r="AA1936" i="1" a="1"/>
  <c r="AA1936" i="1" s="1"/>
  <c r="AA1937" i="1" a="1"/>
  <c r="AA1937" i="1" s="1"/>
  <c r="AA1938" i="1" a="1"/>
  <c r="AA1938" i="1" s="1"/>
  <c r="AA1939" i="1" a="1"/>
  <c r="AA1939" i="1" s="1"/>
  <c r="AA1940" i="1" a="1"/>
  <c r="AA1940" i="1" s="1"/>
  <c r="AA1941" i="1" a="1"/>
  <c r="AA1941" i="1" s="1"/>
  <c r="AA1942" i="1" a="1"/>
  <c r="AA1942" i="1" s="1"/>
  <c r="AA1943" i="1" a="1"/>
  <c r="AA1943" i="1" s="1"/>
  <c r="AA1944" i="1" a="1"/>
  <c r="AA1944" i="1" s="1"/>
  <c r="AA1945" i="1" a="1"/>
  <c r="AA1945" i="1" s="1"/>
  <c r="AA1946" i="1" a="1"/>
  <c r="AA1946" i="1" s="1"/>
  <c r="AA1947" i="1" a="1"/>
  <c r="AA1947" i="1" s="1"/>
  <c r="AA1948" i="1" a="1"/>
  <c r="AA1948" i="1" s="1"/>
  <c r="AA1949" i="1" a="1"/>
  <c r="AA1949" i="1" s="1"/>
  <c r="AA1950" i="1" a="1"/>
  <c r="AA1950" i="1" s="1"/>
  <c r="AA1951" i="1" a="1"/>
  <c r="AA1951" i="1" s="1"/>
  <c r="AA1952" i="1" a="1"/>
  <c r="AA1952" i="1" s="1"/>
  <c r="AA1953" i="1" a="1"/>
  <c r="AA1953" i="1" s="1"/>
  <c r="AA1954" i="1" a="1"/>
  <c r="AA1954" i="1" s="1"/>
  <c r="AA1955" i="1" a="1"/>
  <c r="AA1955" i="1" s="1"/>
  <c r="AA1956" i="1" a="1"/>
  <c r="AA1956" i="1" s="1"/>
  <c r="AA1957" i="1" a="1"/>
  <c r="AA1957" i="1" s="1"/>
  <c r="AA1958" i="1" a="1"/>
  <c r="AA1958" i="1" s="1"/>
  <c r="AA1959" i="1" a="1"/>
  <c r="AA1959" i="1" s="1"/>
  <c r="AA1960" i="1" a="1"/>
  <c r="AA1960" i="1" s="1"/>
  <c r="AA1961" i="1" a="1"/>
  <c r="AA1961" i="1" s="1"/>
  <c r="AA1962" i="1" a="1"/>
  <c r="AA1962" i="1" s="1"/>
  <c r="AA1963" i="1" a="1"/>
  <c r="AA1963" i="1" s="1"/>
  <c r="AA1964" i="1" a="1"/>
  <c r="AA1964" i="1" s="1"/>
  <c r="AA1965" i="1" a="1"/>
  <c r="AA1965" i="1" s="1"/>
  <c r="AA1966" i="1" a="1"/>
  <c r="AA1966" i="1" s="1"/>
  <c r="AA1967" i="1" a="1"/>
  <c r="AA1967" i="1" s="1"/>
  <c r="AA1968" i="1" a="1"/>
  <c r="AA1968" i="1" s="1"/>
  <c r="AA1969" i="1" a="1"/>
  <c r="AA1969" i="1" s="1"/>
  <c r="AA1970" i="1" a="1"/>
  <c r="AA1970" i="1" s="1"/>
  <c r="AA1971" i="1" a="1"/>
  <c r="AA1971" i="1" s="1"/>
  <c r="AA1972" i="1" a="1"/>
  <c r="AA1972" i="1" s="1"/>
  <c r="AA1973" i="1" a="1"/>
  <c r="AA1973" i="1" s="1"/>
  <c r="AA1974" i="1" a="1"/>
  <c r="AA1974" i="1" s="1"/>
  <c r="AA1975" i="1" a="1"/>
  <c r="AA1975" i="1" s="1"/>
  <c r="AA1976" i="1" a="1"/>
  <c r="AA1976" i="1" s="1"/>
  <c r="AA1977" i="1" a="1"/>
  <c r="AA1977" i="1" s="1"/>
  <c r="AA1978" i="1" a="1"/>
  <c r="AA1978" i="1" s="1"/>
  <c r="AA1979" i="1" a="1"/>
  <c r="AA1979" i="1" s="1"/>
  <c r="AA1980" i="1" a="1"/>
  <c r="AA1980" i="1" s="1"/>
  <c r="AA1981" i="1" a="1"/>
  <c r="AA1981" i="1" s="1"/>
  <c r="AA1982" i="1" a="1"/>
  <c r="AA1982" i="1" s="1"/>
  <c r="AA1983" i="1" a="1"/>
  <c r="AA1983" i="1" s="1"/>
  <c r="AA1984" i="1" a="1"/>
  <c r="AA1984" i="1" s="1"/>
  <c r="AA1985" i="1" a="1"/>
  <c r="AA1985" i="1" s="1"/>
  <c r="AA1986" i="1" a="1"/>
  <c r="AA1986" i="1" s="1"/>
  <c r="AA1987" i="1" a="1"/>
  <c r="AA1987" i="1" s="1"/>
  <c r="AA1988" i="1" a="1"/>
  <c r="AA1988" i="1" s="1"/>
  <c r="AA1989" i="1" a="1"/>
  <c r="AA1989" i="1" s="1"/>
  <c r="AA1990" i="1" a="1"/>
  <c r="AA1990" i="1" s="1"/>
  <c r="AA1991" i="1" a="1"/>
  <c r="AA1991" i="1" s="1"/>
  <c r="AA1992" i="1" a="1"/>
  <c r="AA1992" i="1" s="1"/>
  <c r="AA1993" i="1" a="1"/>
  <c r="AA1993" i="1" s="1"/>
  <c r="AA1994" i="1" a="1"/>
  <c r="AA1994" i="1" s="1"/>
  <c r="AA1995" i="1" a="1"/>
  <c r="AA1995" i="1" s="1"/>
  <c r="AA1996" i="1" a="1"/>
  <c r="AA1996" i="1" s="1"/>
  <c r="AA1997" i="1" a="1"/>
  <c r="AA1997" i="1" s="1"/>
  <c r="AA1998" i="1" a="1"/>
  <c r="AA1998" i="1" s="1"/>
  <c r="AA1999" i="1" a="1"/>
  <c r="AA1999" i="1" s="1"/>
  <c r="AA2000" i="1" a="1"/>
  <c r="AA2000" i="1" s="1"/>
  <c r="AA2001" i="1" a="1"/>
  <c r="AA2001" i="1" s="1"/>
  <c r="AA2002" i="1" a="1"/>
  <c r="AA2002" i="1" s="1"/>
  <c r="AA2003" i="1" a="1"/>
  <c r="AA2003" i="1" s="1"/>
  <c r="AA2004" i="1" a="1"/>
  <c r="AA2004" i="1" s="1"/>
  <c r="AA2005" i="1" a="1"/>
  <c r="AA2005" i="1" s="1"/>
  <c r="AA2006" i="1" a="1"/>
  <c r="AA2006" i="1" s="1"/>
  <c r="AA2007" i="1" a="1"/>
  <c r="AA2007" i="1" s="1"/>
  <c r="AA2008" i="1" a="1"/>
  <c r="AA2008" i="1" s="1"/>
  <c r="AA2009" i="1" a="1"/>
  <c r="AA2009" i="1" s="1"/>
  <c r="AA2010" i="1" a="1"/>
  <c r="AA2010" i="1" s="1"/>
  <c r="AA2011" i="1" a="1"/>
  <c r="AA2011" i="1" s="1"/>
  <c r="AA2012" i="1" a="1"/>
  <c r="AA2012" i="1" s="1"/>
  <c r="AA2013" i="1" a="1"/>
  <c r="AA2013" i="1" s="1"/>
  <c r="AA2014" i="1" a="1"/>
  <c r="AA2014" i="1" s="1"/>
  <c r="AA2015" i="1" a="1"/>
  <c r="AA2015" i="1" s="1"/>
  <c r="AA2016" i="1" a="1"/>
  <c r="AA2016" i="1" s="1"/>
  <c r="AA2017" i="1" a="1"/>
  <c r="AA2017" i="1" s="1"/>
  <c r="AA2018" i="1" a="1"/>
  <c r="AA2018" i="1" s="1"/>
  <c r="AA2019" i="1" a="1"/>
  <c r="AA2019" i="1" s="1"/>
  <c r="AA2020" i="1" a="1"/>
  <c r="AA2020" i="1" s="1"/>
  <c r="AA2021" i="1" a="1"/>
  <c r="AA2021" i="1" s="1"/>
  <c r="AA2022" i="1" a="1"/>
  <c r="AA2022" i="1" s="1"/>
  <c r="AA2023" i="1" a="1"/>
  <c r="AA2023" i="1" s="1"/>
  <c r="AA2024" i="1" a="1"/>
  <c r="AA2024" i="1" s="1"/>
  <c r="AA2025" i="1" a="1"/>
  <c r="AA2025" i="1" s="1"/>
  <c r="AA2026" i="1" a="1"/>
  <c r="AA2026" i="1" s="1"/>
  <c r="AA2027" i="1" a="1"/>
  <c r="AA2027" i="1" s="1"/>
  <c r="AA2028" i="1" a="1"/>
  <c r="AA2028" i="1" s="1"/>
  <c r="AA2029" i="1" a="1"/>
  <c r="AA2029" i="1" s="1"/>
  <c r="AA2030" i="1" a="1"/>
  <c r="AA2030" i="1" s="1"/>
  <c r="AA2031" i="1" a="1"/>
  <c r="AA2031" i="1" s="1"/>
  <c r="AA2032" i="1" a="1"/>
  <c r="AA2032" i="1" s="1"/>
  <c r="AA2033" i="1" a="1"/>
  <c r="AA2033" i="1" s="1"/>
  <c r="AA2034" i="1" a="1"/>
  <c r="AA2034" i="1" s="1"/>
  <c r="AA2035" i="1" a="1"/>
  <c r="AA2035" i="1" s="1"/>
  <c r="AA2036" i="1" a="1"/>
  <c r="AA2036" i="1" s="1"/>
  <c r="AA2037" i="1" a="1"/>
  <c r="AA2037" i="1" s="1"/>
  <c r="AA2038" i="1" a="1"/>
  <c r="AA2038" i="1" s="1"/>
  <c r="AA2039" i="1" a="1"/>
  <c r="AA2039" i="1" s="1"/>
  <c r="AA2040" i="1" a="1"/>
  <c r="AA2040" i="1" s="1"/>
  <c r="AA2041" i="1" a="1"/>
  <c r="AA2041" i="1" s="1"/>
  <c r="AA2042" i="1" a="1"/>
  <c r="AA2042" i="1" s="1"/>
  <c r="AA2043" i="1" a="1"/>
  <c r="AA2043" i="1" s="1"/>
  <c r="AA2044" i="1" a="1"/>
  <c r="AA2044" i="1" s="1"/>
  <c r="AA2045" i="1" a="1"/>
  <c r="AA2045" i="1" s="1"/>
  <c r="AA2046" i="1" a="1"/>
  <c r="AA2046" i="1" s="1"/>
  <c r="AA2047" i="1" a="1"/>
  <c r="AA2047" i="1" s="1"/>
  <c r="AA2048" i="1" a="1"/>
  <c r="AA2048" i="1" s="1"/>
  <c r="AA2049" i="1" a="1"/>
  <c r="AA2049" i="1" s="1"/>
  <c r="AA2050" i="1" a="1"/>
  <c r="AA2050" i="1" s="1"/>
  <c r="AA2051" i="1" a="1"/>
  <c r="AA2051" i="1" s="1"/>
  <c r="AA2052" i="1" a="1"/>
  <c r="AA2052" i="1" s="1"/>
  <c r="AA2053" i="1" a="1"/>
  <c r="AA2053" i="1" s="1"/>
  <c r="AA2054" i="1" a="1"/>
  <c r="AA2054" i="1" s="1"/>
  <c r="AA2055" i="1" a="1"/>
  <c r="AA2055" i="1" s="1"/>
  <c r="AA2056" i="1" a="1"/>
  <c r="AA2056" i="1" s="1"/>
  <c r="AA2057" i="1" a="1"/>
  <c r="AA2057" i="1" s="1"/>
  <c r="AA2058" i="1" a="1"/>
  <c r="AA2058" i="1" s="1"/>
  <c r="AA2059" i="1" a="1"/>
  <c r="AA2059" i="1" s="1"/>
  <c r="AA2060" i="1" a="1"/>
  <c r="AA2060" i="1" s="1"/>
  <c r="AA2061" i="1" a="1"/>
  <c r="AA2061" i="1" s="1"/>
  <c r="AA2062" i="1" a="1"/>
  <c r="AA2062" i="1" s="1"/>
  <c r="AA2063" i="1" a="1"/>
  <c r="AA2063" i="1" s="1"/>
  <c r="AA2064" i="1" a="1"/>
  <c r="AA2064" i="1" s="1"/>
  <c r="AA2065" i="1" a="1"/>
  <c r="AA2065" i="1" s="1"/>
  <c r="AA2066" i="1" a="1"/>
  <c r="AA2066" i="1" s="1"/>
  <c r="AA2067" i="1" a="1"/>
  <c r="AA2067" i="1" s="1"/>
  <c r="AA2068" i="1" a="1"/>
  <c r="AA2068" i="1" s="1"/>
  <c r="AA2069" i="1" a="1"/>
  <c r="AA2069" i="1" s="1"/>
  <c r="AA2070" i="1" a="1"/>
  <c r="AA2070" i="1" s="1"/>
  <c r="AA2071" i="1" a="1"/>
  <c r="AA2071" i="1" s="1"/>
  <c r="AA2072" i="1" a="1"/>
  <c r="AA2072" i="1" s="1"/>
  <c r="AA2073" i="1" a="1"/>
  <c r="AA2073" i="1" s="1"/>
  <c r="AA2074" i="1" a="1"/>
  <c r="AA2074" i="1" s="1"/>
  <c r="AA2075" i="1" a="1"/>
  <c r="AA2075" i="1" s="1"/>
  <c r="AA2076" i="1" a="1"/>
  <c r="AA2076" i="1" s="1"/>
  <c r="AA2077" i="1" a="1"/>
  <c r="AA2077" i="1" s="1"/>
  <c r="AA2078" i="1" a="1"/>
  <c r="AA2078" i="1" s="1"/>
  <c r="AA2079" i="1" a="1"/>
  <c r="AA2079" i="1" s="1"/>
  <c r="AA2080" i="1" a="1"/>
  <c r="AA2080" i="1" s="1"/>
  <c r="AA2081" i="1" a="1"/>
  <c r="AA2081" i="1" s="1"/>
  <c r="AA2082" i="1" a="1"/>
  <c r="AA2082" i="1" s="1"/>
  <c r="AA2083" i="1" a="1"/>
  <c r="AA2083" i="1" s="1"/>
  <c r="AA2084" i="1" a="1"/>
  <c r="AA2084" i="1" s="1"/>
  <c r="AA2085" i="1" a="1"/>
  <c r="AA2085" i="1" s="1"/>
  <c r="AA2086" i="1" a="1"/>
  <c r="AA2086" i="1" s="1"/>
  <c r="AA2087" i="1" a="1"/>
  <c r="AA2087" i="1" s="1"/>
  <c r="AA2088" i="1" a="1"/>
  <c r="AA2088" i="1" s="1"/>
  <c r="AA2089" i="1" a="1"/>
  <c r="AA2089" i="1" s="1"/>
  <c r="AA2090" i="1" a="1"/>
  <c r="AA2090" i="1" s="1"/>
  <c r="AA2091" i="1" a="1"/>
  <c r="AA2091" i="1" s="1"/>
  <c r="AA2092" i="1" a="1"/>
  <c r="AA2092" i="1" s="1"/>
  <c r="AA2093" i="1" a="1"/>
  <c r="AA2093" i="1" s="1"/>
  <c r="AA2094" i="1" a="1"/>
  <c r="AA2094" i="1" s="1"/>
  <c r="AA2095" i="1" a="1"/>
  <c r="AA2095" i="1" s="1"/>
  <c r="AA2096" i="1" a="1"/>
  <c r="AA2096" i="1" s="1"/>
  <c r="AA2097" i="1" a="1"/>
  <c r="AA2097" i="1" s="1"/>
  <c r="AA2098" i="1" a="1"/>
  <c r="AA2098" i="1" s="1"/>
  <c r="AA2099" i="1" a="1"/>
  <c r="AA2099" i="1" s="1"/>
  <c r="AA2100" i="1" a="1"/>
  <c r="AA2100" i="1" s="1"/>
  <c r="AA2101" i="1" a="1"/>
  <c r="AA2101" i="1" s="1"/>
  <c r="AA2102" i="1" a="1"/>
  <c r="AA2102" i="1" s="1"/>
  <c r="AA2103" i="1" a="1"/>
  <c r="AA2103" i="1" s="1"/>
  <c r="AA2104" i="1" a="1"/>
  <c r="AA2104" i="1" s="1"/>
  <c r="AA2105" i="1" a="1"/>
  <c r="AA2105" i="1" s="1"/>
  <c r="AA2106" i="1" a="1"/>
  <c r="AA2106" i="1" s="1"/>
  <c r="AA2107" i="1" a="1"/>
  <c r="AA2107" i="1" s="1"/>
  <c r="AA2108" i="1" a="1"/>
  <c r="AA2108" i="1" s="1"/>
  <c r="AA2109" i="1" a="1"/>
  <c r="AA2109" i="1" s="1"/>
  <c r="AA2110" i="1" a="1"/>
  <c r="AA2110" i="1" s="1"/>
  <c r="AA2111" i="1" a="1"/>
  <c r="AA2111" i="1" s="1"/>
  <c r="AA2112" i="1" a="1"/>
  <c r="AA2112" i="1" s="1"/>
  <c r="AA2113" i="1" a="1"/>
  <c r="AA2113" i="1" s="1"/>
  <c r="AA2114" i="1" a="1"/>
  <c r="AA2114" i="1" s="1"/>
  <c r="AA2115" i="1" a="1"/>
  <c r="AA2115" i="1" s="1"/>
  <c r="AA2116" i="1" a="1"/>
  <c r="AA2116" i="1" s="1"/>
  <c r="AA2117" i="1" a="1"/>
  <c r="AA2117" i="1" s="1"/>
  <c r="AA2118" i="1" a="1"/>
  <c r="AA2118" i="1" s="1"/>
  <c r="AA2119" i="1" a="1"/>
  <c r="AA2119" i="1" s="1"/>
  <c r="AA2120" i="1" a="1"/>
  <c r="AA2120" i="1" s="1"/>
  <c r="AA2121" i="1" a="1"/>
  <c r="AA2121" i="1" s="1"/>
  <c r="AA2122" i="1" a="1"/>
  <c r="AA2122" i="1" s="1"/>
  <c r="AA2123" i="1" a="1"/>
  <c r="AA2123" i="1" s="1"/>
  <c r="AA2124" i="1" a="1"/>
  <c r="AA2124" i="1" s="1"/>
  <c r="AA2125" i="1" a="1"/>
  <c r="AA2125" i="1" s="1"/>
  <c r="AA2126" i="1" a="1"/>
  <c r="AA2126" i="1" s="1"/>
  <c r="AA2127" i="1" a="1"/>
  <c r="AA2127" i="1" s="1"/>
  <c r="AA2128" i="1" a="1"/>
  <c r="AA2128" i="1" s="1"/>
  <c r="AA2129" i="1" a="1"/>
  <c r="AA2129" i="1" s="1"/>
  <c r="AA2130" i="1" a="1"/>
  <c r="AA2130" i="1" s="1"/>
  <c r="AA2131" i="1" a="1"/>
  <c r="AA2131" i="1" s="1"/>
  <c r="AA2132" i="1" a="1"/>
  <c r="AA2132" i="1" s="1"/>
  <c r="AA2133" i="1" a="1"/>
  <c r="AA2133" i="1" s="1"/>
  <c r="AA2134" i="1" a="1"/>
  <c r="AA2134" i="1" s="1"/>
  <c r="AA2135" i="1" a="1"/>
  <c r="AA2135" i="1" s="1"/>
  <c r="AA2136" i="1" a="1"/>
  <c r="AA2136" i="1" s="1"/>
  <c r="AA2137" i="1" a="1"/>
  <c r="AA2137" i="1" s="1"/>
  <c r="AA2138" i="1" a="1"/>
  <c r="AA2138" i="1" s="1"/>
  <c r="AA2139" i="1" a="1"/>
  <c r="AA2139" i="1" s="1"/>
  <c r="AA2140" i="1" a="1"/>
  <c r="AA2140" i="1" s="1"/>
  <c r="AA2141" i="1" a="1"/>
  <c r="AA2141" i="1" s="1"/>
  <c r="AA2142" i="1" a="1"/>
  <c r="AA2142" i="1" s="1"/>
  <c r="AA2143" i="1" a="1"/>
  <c r="AA2143" i="1" s="1"/>
  <c r="AA2144" i="1" a="1"/>
  <c r="AA2144" i="1" s="1"/>
  <c r="AA2145" i="1" a="1"/>
  <c r="AA2145" i="1" s="1"/>
  <c r="AA2146" i="1" a="1"/>
  <c r="AA2146" i="1" s="1"/>
  <c r="AA2147" i="1" a="1"/>
  <c r="AA2147" i="1" s="1"/>
  <c r="AA2148" i="1" a="1"/>
  <c r="AA2148" i="1" s="1"/>
  <c r="AA2149" i="1" a="1"/>
  <c r="AA2149" i="1" s="1"/>
  <c r="AA2150" i="1" a="1"/>
  <c r="AA2150" i="1" s="1"/>
  <c r="AA2151" i="1" a="1"/>
  <c r="AA2151" i="1" s="1"/>
  <c r="AA2152" i="1" a="1"/>
  <c r="AA2152" i="1" s="1"/>
  <c r="AA2153" i="1" a="1"/>
  <c r="AA2153" i="1" s="1"/>
  <c r="AA2154" i="1" a="1"/>
  <c r="AA2154" i="1" s="1"/>
  <c r="AA2155" i="1" a="1"/>
  <c r="AA2155" i="1" s="1"/>
  <c r="AA2156" i="1" a="1"/>
  <c r="AA2156" i="1" s="1"/>
  <c r="AA2157" i="1" a="1"/>
  <c r="AA2157" i="1" s="1"/>
  <c r="AA2158" i="1" a="1"/>
  <c r="AA2158" i="1" s="1"/>
  <c r="AA2159" i="1" a="1"/>
  <c r="AA2159" i="1" s="1"/>
  <c r="AA2160" i="1" a="1"/>
  <c r="AA2160" i="1" s="1"/>
  <c r="AA2161" i="1" a="1"/>
  <c r="AA2161" i="1" s="1"/>
  <c r="AA2162" i="1" a="1"/>
  <c r="AA2162" i="1" s="1"/>
  <c r="AA2163" i="1" a="1"/>
  <c r="AA2163" i="1" s="1"/>
  <c r="AA2164" i="1" a="1"/>
  <c r="AA2164" i="1" s="1"/>
  <c r="AA2165" i="1" a="1"/>
  <c r="AA2165" i="1" s="1"/>
  <c r="AA2166" i="1" a="1"/>
  <c r="AA2166" i="1" s="1"/>
  <c r="AA2167" i="1" a="1"/>
  <c r="AA2167" i="1" s="1"/>
  <c r="AA2168" i="1" a="1"/>
  <c r="AA2168" i="1" s="1"/>
  <c r="AA2169" i="1" a="1"/>
  <c r="AA2169" i="1" s="1"/>
  <c r="AA2170" i="1" a="1"/>
  <c r="AA2170" i="1" s="1"/>
  <c r="AA2171" i="1" a="1"/>
  <c r="AA2171" i="1" s="1"/>
  <c r="AA2172" i="1" a="1"/>
  <c r="AA2172" i="1" s="1"/>
  <c r="AA2173" i="1" a="1"/>
  <c r="AA2173" i="1" s="1"/>
  <c r="AA2174" i="1" a="1"/>
  <c r="AA2174" i="1" s="1"/>
  <c r="AA2175" i="1" a="1"/>
  <c r="AA2175" i="1" s="1"/>
  <c r="AA2176" i="1" a="1"/>
  <c r="AA2176" i="1" s="1"/>
  <c r="AA2177" i="1" a="1"/>
  <c r="AA2177" i="1" s="1"/>
  <c r="AA2178" i="1" a="1"/>
  <c r="AA2178" i="1" s="1"/>
  <c r="AA2179" i="1" a="1"/>
  <c r="AA2179" i="1" s="1"/>
  <c r="AA2180" i="1" a="1"/>
  <c r="AA2180" i="1" s="1"/>
  <c r="AA4" i="1" a="1"/>
  <c r="AA4" i="1" s="1"/>
  <c r="AC4" i="1" a="1"/>
  <c r="AC4" i="1" s="1"/>
  <c r="AC14" i="1" a="1"/>
  <c r="AC14" i="1" s="1"/>
  <c r="AC15" i="1" a="1"/>
  <c r="AC15" i="1" s="1"/>
  <c r="AC16" i="1" a="1"/>
  <c r="AC16" i="1" s="1"/>
  <c r="AC17" i="1" a="1"/>
  <c r="AC17" i="1" s="1"/>
  <c r="AC18" i="1" a="1"/>
  <c r="AC18" i="1" s="1"/>
  <c r="AC19" i="1" a="1"/>
  <c r="AC19" i="1" s="1"/>
  <c r="AC20" i="1" a="1"/>
  <c r="AC20"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AC32" i="1" a="1"/>
  <c r="AC32" i="1" s="1"/>
  <c r="AC33" i="1" a="1"/>
  <c r="AC33" i="1" s="1"/>
  <c r="AC34" i="1" a="1"/>
  <c r="AC34" i="1" s="1"/>
  <c r="AC35" i="1" a="1"/>
  <c r="AC35" i="1" s="1"/>
  <c r="AC36" i="1" a="1"/>
  <c r="AC36" i="1" s="1"/>
  <c r="AC37" i="1" a="1"/>
  <c r="AC37" i="1" s="1"/>
  <c r="AC38" i="1" a="1"/>
  <c r="AC38" i="1" s="1"/>
  <c r="AC39" i="1" a="1"/>
  <c r="AC39" i="1" s="1"/>
  <c r="AC40" i="1" a="1"/>
  <c r="AC40" i="1" s="1"/>
  <c r="AC41" i="1" a="1"/>
  <c r="AC41" i="1" s="1"/>
  <c r="AC42" i="1" a="1"/>
  <c r="AC42" i="1" s="1"/>
  <c r="AC43" i="1" a="1"/>
  <c r="AC43" i="1" s="1"/>
  <c r="AC44" i="1" a="1"/>
  <c r="AC44" i="1" s="1"/>
  <c r="AC45" i="1" a="1"/>
  <c r="AC45" i="1" s="1"/>
  <c r="AC46" i="1" a="1"/>
  <c r="AC46" i="1" s="1"/>
  <c r="AC47" i="1" a="1"/>
  <c r="AC47" i="1" s="1"/>
  <c r="AC48" i="1" a="1"/>
  <c r="AC48" i="1" s="1"/>
  <c r="AC49" i="1" a="1"/>
  <c r="AC49" i="1" s="1"/>
  <c r="AC50" i="1" a="1"/>
  <c r="AC50" i="1" s="1"/>
  <c r="AC51" i="1" a="1"/>
  <c r="AC51" i="1" s="1"/>
  <c r="AC52" i="1" a="1"/>
  <c r="AC52" i="1" s="1"/>
  <c r="AC53" i="1" a="1"/>
  <c r="AC53" i="1" s="1"/>
  <c r="AC54" i="1" a="1"/>
  <c r="AC54" i="1" s="1"/>
  <c r="AC55" i="1" a="1"/>
  <c r="AC55" i="1" s="1"/>
  <c r="AC56" i="1" a="1"/>
  <c r="AC56" i="1" s="1"/>
  <c r="AC57" i="1" a="1"/>
  <c r="AC57" i="1" s="1"/>
  <c r="AC58" i="1" a="1"/>
  <c r="AC58" i="1" s="1"/>
  <c r="AC59" i="1" a="1"/>
  <c r="AC59" i="1" s="1"/>
  <c r="AC60" i="1" a="1"/>
  <c r="AC60" i="1" s="1"/>
  <c r="AC61" i="1" a="1"/>
  <c r="AC61" i="1" s="1"/>
  <c r="AC62" i="1" a="1"/>
  <c r="AC62" i="1" s="1"/>
  <c r="AC63" i="1" a="1"/>
  <c r="AC63" i="1" s="1"/>
  <c r="AC64" i="1" a="1"/>
  <c r="AC64" i="1" s="1"/>
  <c r="AC65" i="1" a="1"/>
  <c r="AC65" i="1" s="1"/>
  <c r="AC66" i="1" a="1"/>
  <c r="AC66" i="1" s="1"/>
  <c r="AC67" i="1" a="1"/>
  <c r="AC67" i="1" s="1"/>
  <c r="AC68" i="1" a="1"/>
  <c r="AC68" i="1" s="1"/>
  <c r="AC69" i="1" a="1"/>
  <c r="AC69" i="1" s="1"/>
  <c r="AC70" i="1" a="1"/>
  <c r="AC70" i="1" s="1"/>
  <c r="AC71" i="1" a="1"/>
  <c r="AC71" i="1" s="1"/>
  <c r="AC72" i="1" a="1"/>
  <c r="AC72" i="1" s="1"/>
  <c r="AC73" i="1" a="1"/>
  <c r="AC73" i="1" s="1"/>
  <c r="AC74" i="1" a="1"/>
  <c r="AC74" i="1" s="1"/>
  <c r="AC75" i="1" a="1"/>
  <c r="AC75" i="1" s="1"/>
  <c r="AC76" i="1" a="1"/>
  <c r="AC76" i="1" s="1"/>
  <c r="AC77" i="1" a="1"/>
  <c r="AC77" i="1" s="1"/>
  <c r="AC78" i="1" a="1"/>
  <c r="AC78" i="1" s="1"/>
  <c r="AC79" i="1" a="1"/>
  <c r="AC79" i="1" s="1"/>
  <c r="AC80" i="1" a="1"/>
  <c r="AC80" i="1" s="1"/>
  <c r="AC81" i="1" a="1"/>
  <c r="AC81" i="1" s="1"/>
  <c r="AC82" i="1" a="1"/>
  <c r="AC82" i="1" s="1"/>
  <c r="AC83" i="1" a="1"/>
  <c r="AC83" i="1" s="1"/>
  <c r="AC84" i="1" a="1"/>
  <c r="AC84" i="1" s="1"/>
  <c r="AC85" i="1" a="1"/>
  <c r="AC85" i="1" s="1"/>
  <c r="AC86" i="1" a="1"/>
  <c r="AC86" i="1" s="1"/>
  <c r="AC87" i="1" a="1"/>
  <c r="AC87" i="1" s="1"/>
  <c r="AC88" i="1" a="1"/>
  <c r="AC88" i="1" s="1"/>
  <c r="AC89" i="1" a="1"/>
  <c r="AC89" i="1" s="1"/>
  <c r="AC90" i="1" a="1"/>
  <c r="AC90" i="1" s="1"/>
  <c r="AC91" i="1" a="1"/>
  <c r="AC91" i="1" s="1"/>
  <c r="AC92" i="1" a="1"/>
  <c r="AC92" i="1" s="1"/>
  <c r="AC93" i="1" a="1"/>
  <c r="AC93" i="1" s="1"/>
  <c r="AC94" i="1" a="1"/>
  <c r="AC94" i="1" s="1"/>
  <c r="AC95" i="1" a="1"/>
  <c r="AC95" i="1" s="1"/>
  <c r="AC96" i="1" a="1"/>
  <c r="AC96" i="1" s="1"/>
  <c r="AC97" i="1" a="1"/>
  <c r="AC97" i="1" s="1"/>
  <c r="AC98" i="1" a="1"/>
  <c r="AC98" i="1" s="1"/>
  <c r="AC99" i="1" a="1"/>
  <c r="AC99" i="1" s="1"/>
  <c r="AC100" i="1" a="1"/>
  <c r="AC100" i="1" s="1"/>
  <c r="AC101" i="1" a="1"/>
  <c r="AC101" i="1" s="1"/>
  <c r="AC102" i="1" a="1"/>
  <c r="AC102" i="1" s="1"/>
  <c r="AC103" i="1" a="1"/>
  <c r="AC103" i="1" s="1"/>
  <c r="AC104" i="1" a="1"/>
  <c r="AC104" i="1" s="1"/>
  <c r="AC105" i="1" a="1"/>
  <c r="AC105" i="1" s="1"/>
  <c r="AC106" i="1" a="1"/>
  <c r="AC106" i="1" s="1"/>
  <c r="AC107" i="1" a="1"/>
  <c r="AC107" i="1" s="1"/>
  <c r="AC108" i="1" a="1"/>
  <c r="AC108" i="1" s="1"/>
  <c r="AC109" i="1" a="1"/>
  <c r="AC109" i="1" s="1"/>
  <c r="AC110" i="1" a="1"/>
  <c r="AC110" i="1" s="1"/>
  <c r="AC111" i="1" a="1"/>
  <c r="AC111" i="1" s="1"/>
  <c r="AC112" i="1" a="1"/>
  <c r="AC112" i="1" s="1"/>
  <c r="AC113" i="1" a="1"/>
  <c r="AC113" i="1" s="1"/>
  <c r="AC114" i="1" a="1"/>
  <c r="AC114" i="1" s="1"/>
  <c r="AC115" i="1" a="1"/>
  <c r="AC115" i="1" s="1"/>
  <c r="AC116" i="1" a="1"/>
  <c r="AC116" i="1" s="1"/>
  <c r="AC117" i="1" a="1"/>
  <c r="AC117" i="1" s="1"/>
  <c r="AC118" i="1" a="1"/>
  <c r="AC118" i="1" s="1"/>
  <c r="AC119" i="1" a="1"/>
  <c r="AC119" i="1" s="1"/>
  <c r="AC120" i="1" a="1"/>
  <c r="AC120" i="1" s="1"/>
  <c r="AC121" i="1" a="1"/>
  <c r="AC121" i="1" s="1"/>
  <c r="AC122" i="1" a="1"/>
  <c r="AC122" i="1" s="1"/>
  <c r="AC123" i="1" a="1"/>
  <c r="AC123" i="1" s="1"/>
  <c r="AC124" i="1" a="1"/>
  <c r="AC124" i="1" s="1"/>
  <c r="AC125" i="1" a="1"/>
  <c r="AC125" i="1" s="1"/>
  <c r="AC126" i="1" a="1"/>
  <c r="AC126" i="1" s="1"/>
  <c r="AC127" i="1" a="1"/>
  <c r="AC127" i="1" s="1"/>
  <c r="AC128" i="1" a="1"/>
  <c r="AC128" i="1" s="1"/>
  <c r="AC129" i="1" a="1"/>
  <c r="AC129" i="1" s="1"/>
  <c r="AC130" i="1" a="1"/>
  <c r="AC130" i="1" s="1"/>
  <c r="AC131" i="1" a="1"/>
  <c r="AC131" i="1" s="1"/>
  <c r="AC132" i="1" a="1"/>
  <c r="AC132" i="1" s="1"/>
  <c r="AC133" i="1" a="1"/>
  <c r="AC133" i="1" s="1"/>
  <c r="AC134" i="1" a="1"/>
  <c r="AC134" i="1" s="1"/>
  <c r="AC135" i="1" a="1"/>
  <c r="AC135" i="1" s="1"/>
  <c r="AC136" i="1" a="1"/>
  <c r="AC136" i="1" s="1"/>
  <c r="AC137" i="1" a="1"/>
  <c r="AC137" i="1" s="1"/>
  <c r="AC138" i="1" a="1"/>
  <c r="AC138" i="1" s="1"/>
  <c r="AC139" i="1" a="1"/>
  <c r="AC139" i="1" s="1"/>
  <c r="AC140" i="1" a="1"/>
  <c r="AC140" i="1" s="1"/>
  <c r="AC141" i="1" a="1"/>
  <c r="AC141" i="1" s="1"/>
  <c r="AC142" i="1" a="1"/>
  <c r="AC142" i="1" s="1"/>
  <c r="AC143" i="1" a="1"/>
  <c r="AC143" i="1" s="1"/>
  <c r="AC144" i="1" a="1"/>
  <c r="AC144" i="1" s="1"/>
  <c r="AC145" i="1" a="1"/>
  <c r="AC145" i="1" s="1"/>
  <c r="AC146" i="1" a="1"/>
  <c r="AC146" i="1" s="1"/>
  <c r="AC147" i="1" a="1"/>
  <c r="AC147" i="1" s="1"/>
  <c r="AC148" i="1" a="1"/>
  <c r="AC148" i="1" s="1"/>
  <c r="AC149" i="1" a="1"/>
  <c r="AC149" i="1" s="1"/>
  <c r="AC150" i="1" a="1"/>
  <c r="AC150" i="1" s="1"/>
  <c r="AC151" i="1" a="1"/>
  <c r="AC151" i="1" s="1"/>
  <c r="AC152" i="1" a="1"/>
  <c r="AC152" i="1" s="1"/>
  <c r="AC153" i="1" a="1"/>
  <c r="AC153" i="1" s="1"/>
  <c r="AC154" i="1" a="1"/>
  <c r="AC154" i="1" s="1"/>
  <c r="AC155" i="1" a="1"/>
  <c r="AC155" i="1" s="1"/>
  <c r="AC156" i="1" a="1"/>
  <c r="AC156" i="1" s="1"/>
  <c r="AC157" i="1" a="1"/>
  <c r="AC157" i="1" s="1"/>
  <c r="AC158" i="1" a="1"/>
  <c r="AC158" i="1" s="1"/>
  <c r="AC159" i="1" a="1"/>
  <c r="AC159" i="1" s="1"/>
  <c r="AC160" i="1" a="1"/>
  <c r="AC160" i="1" s="1"/>
  <c r="AC161" i="1" a="1"/>
  <c r="AC161" i="1" s="1"/>
  <c r="AC162" i="1" a="1"/>
  <c r="AC162" i="1" s="1"/>
  <c r="AC163" i="1" a="1"/>
  <c r="AC163" i="1" s="1"/>
  <c r="AC164" i="1" a="1"/>
  <c r="AC164" i="1" s="1"/>
  <c r="AC165" i="1" a="1"/>
  <c r="AC165" i="1" s="1"/>
  <c r="AC166" i="1" a="1"/>
  <c r="AC166" i="1" s="1"/>
  <c r="AC167" i="1" a="1"/>
  <c r="AC167" i="1" s="1"/>
  <c r="AC168" i="1" a="1"/>
  <c r="AC168" i="1" s="1"/>
  <c r="AC169" i="1" a="1"/>
  <c r="AC169" i="1" s="1"/>
  <c r="AC170" i="1" a="1"/>
  <c r="AC170" i="1" s="1"/>
  <c r="AC171" i="1" a="1"/>
  <c r="AC171" i="1" s="1"/>
  <c r="AC172" i="1" a="1"/>
  <c r="AC172" i="1" s="1"/>
  <c r="AC173" i="1" a="1"/>
  <c r="AC173" i="1" s="1"/>
  <c r="AC174" i="1" a="1"/>
  <c r="AC174" i="1" s="1"/>
  <c r="AC175" i="1" a="1"/>
  <c r="AC175" i="1" s="1"/>
  <c r="AC176" i="1" a="1"/>
  <c r="AC176" i="1" s="1"/>
  <c r="AC177" i="1" a="1"/>
  <c r="AC177" i="1" s="1"/>
  <c r="AC178" i="1" a="1"/>
  <c r="AC178" i="1" s="1"/>
  <c r="AC179" i="1" a="1"/>
  <c r="AC179" i="1" s="1"/>
  <c r="AC180" i="1" a="1"/>
  <c r="AC180" i="1" s="1"/>
  <c r="AC181" i="1" a="1"/>
  <c r="AC181" i="1" s="1"/>
  <c r="AC182" i="1" a="1"/>
  <c r="AC182" i="1" s="1"/>
  <c r="AC183" i="1" a="1"/>
  <c r="AC183" i="1" s="1"/>
  <c r="AC184" i="1" a="1"/>
  <c r="AC184" i="1" s="1"/>
  <c r="AC185" i="1" a="1"/>
  <c r="AC185" i="1" s="1"/>
  <c r="AC186" i="1" a="1"/>
  <c r="AC186" i="1" s="1"/>
  <c r="AC187" i="1" a="1"/>
  <c r="AC187" i="1" s="1"/>
  <c r="AC188" i="1" a="1"/>
  <c r="AC188" i="1" s="1"/>
  <c r="AC189" i="1" a="1"/>
  <c r="AC189" i="1" s="1"/>
  <c r="AC190" i="1" a="1"/>
  <c r="AC190" i="1" s="1"/>
  <c r="AC191" i="1" a="1"/>
  <c r="AC191" i="1" s="1"/>
  <c r="AC192" i="1" a="1"/>
  <c r="AC192" i="1" s="1"/>
  <c r="AC193" i="1" a="1"/>
  <c r="AC193" i="1" s="1"/>
  <c r="AC194" i="1" a="1"/>
  <c r="AC194" i="1" s="1"/>
  <c r="AC195" i="1" a="1"/>
  <c r="AC195" i="1" s="1"/>
  <c r="AC196" i="1" a="1"/>
  <c r="AC196" i="1" s="1"/>
  <c r="AC197" i="1" a="1"/>
  <c r="AC197" i="1" s="1"/>
  <c r="AC198" i="1" a="1"/>
  <c r="AC198" i="1" s="1"/>
  <c r="AC199" i="1" a="1"/>
  <c r="AC199" i="1" s="1"/>
  <c r="AC200" i="1" a="1"/>
  <c r="AC200" i="1" s="1"/>
  <c r="AC201" i="1" a="1"/>
  <c r="AC201" i="1" s="1"/>
  <c r="AC202" i="1" a="1"/>
  <c r="AC202" i="1" s="1"/>
  <c r="AC203" i="1" a="1"/>
  <c r="AC203" i="1" s="1"/>
  <c r="AC204" i="1" a="1"/>
  <c r="AC204" i="1" s="1"/>
  <c r="AC205" i="1" a="1"/>
  <c r="AC205" i="1" s="1"/>
  <c r="AC206" i="1" a="1"/>
  <c r="AC206" i="1" s="1"/>
  <c r="AC207" i="1" a="1"/>
  <c r="AC207" i="1" s="1"/>
  <c r="AC208" i="1" a="1"/>
  <c r="AC208" i="1" s="1"/>
  <c r="AC209" i="1" a="1"/>
  <c r="AC209" i="1" s="1"/>
  <c r="AC210" i="1" a="1"/>
  <c r="AC210" i="1" s="1"/>
  <c r="AC211" i="1" a="1"/>
  <c r="AC211" i="1" s="1"/>
  <c r="AC212" i="1" a="1"/>
  <c r="AC212" i="1" s="1"/>
  <c r="AC213" i="1" a="1"/>
  <c r="AC213" i="1" s="1"/>
  <c r="AC214" i="1" a="1"/>
  <c r="AC214" i="1" s="1"/>
  <c r="AC215" i="1" a="1"/>
  <c r="AC215" i="1" s="1"/>
  <c r="AC216" i="1" a="1"/>
  <c r="AC216" i="1" s="1"/>
  <c r="AC217" i="1" a="1"/>
  <c r="AC217" i="1" s="1"/>
  <c r="AC218" i="1" a="1"/>
  <c r="AC218" i="1" s="1"/>
  <c r="AC219" i="1" a="1"/>
  <c r="AC219" i="1" s="1"/>
  <c r="AC220" i="1" a="1"/>
  <c r="AC220" i="1" s="1"/>
  <c r="AC221" i="1" a="1"/>
  <c r="AC221" i="1" s="1"/>
  <c r="AC222" i="1" a="1"/>
  <c r="AC222" i="1" s="1"/>
  <c r="AC223" i="1" a="1"/>
  <c r="AC223" i="1" s="1"/>
  <c r="AC224" i="1" a="1"/>
  <c r="AC224" i="1" s="1"/>
  <c r="AC225" i="1" a="1"/>
  <c r="AC225" i="1" s="1"/>
  <c r="AC226" i="1" a="1"/>
  <c r="AC226" i="1" s="1"/>
  <c r="AC227" i="1" a="1"/>
  <c r="AC227" i="1" s="1"/>
  <c r="AC228" i="1" a="1"/>
  <c r="AC228" i="1" s="1"/>
  <c r="AC229" i="1" a="1"/>
  <c r="AC229" i="1" s="1"/>
  <c r="AC230" i="1" a="1"/>
  <c r="AC230" i="1" s="1"/>
  <c r="AC231" i="1" a="1"/>
  <c r="AC231" i="1" s="1"/>
  <c r="AC232" i="1" a="1"/>
  <c r="AC232" i="1" s="1"/>
  <c r="AC233" i="1" a="1"/>
  <c r="AC233" i="1" s="1"/>
  <c r="AC234" i="1" a="1"/>
  <c r="AC234" i="1" s="1"/>
  <c r="AC235" i="1" a="1"/>
  <c r="AC235" i="1" s="1"/>
  <c r="AC236" i="1" a="1"/>
  <c r="AC236" i="1" s="1"/>
  <c r="AC237" i="1" a="1"/>
  <c r="AC237" i="1" s="1"/>
  <c r="AC238" i="1" a="1"/>
  <c r="AC238" i="1" s="1"/>
  <c r="AC239" i="1" a="1"/>
  <c r="AC239" i="1" s="1"/>
  <c r="AC240" i="1" a="1"/>
  <c r="AC240" i="1" s="1"/>
  <c r="AC241" i="1" a="1"/>
  <c r="AC241" i="1" s="1"/>
  <c r="AC242" i="1" a="1"/>
  <c r="AC242" i="1" s="1"/>
  <c r="AC243" i="1" a="1"/>
  <c r="AC243" i="1" s="1"/>
  <c r="AC244" i="1" a="1"/>
  <c r="AC244" i="1" s="1"/>
  <c r="AC245" i="1" a="1"/>
  <c r="AC245" i="1" s="1"/>
  <c r="AC246" i="1" a="1"/>
  <c r="AC246" i="1" s="1"/>
  <c r="AC247" i="1" a="1"/>
  <c r="AC247" i="1" s="1"/>
  <c r="AC248" i="1" a="1"/>
  <c r="AC248" i="1" s="1"/>
  <c r="AC249" i="1" a="1"/>
  <c r="AC249" i="1" s="1"/>
  <c r="AC250" i="1" a="1"/>
  <c r="AC250" i="1" s="1"/>
  <c r="AC251" i="1" a="1"/>
  <c r="AC251" i="1" s="1"/>
  <c r="AC252" i="1" a="1"/>
  <c r="AC252" i="1" s="1"/>
  <c r="AC253" i="1" a="1"/>
  <c r="AC253" i="1" s="1"/>
  <c r="AC254" i="1" a="1"/>
  <c r="AC254" i="1" s="1"/>
  <c r="AC255" i="1" a="1"/>
  <c r="AC255" i="1" s="1"/>
  <c r="AC256" i="1" a="1"/>
  <c r="AC256" i="1" s="1"/>
  <c r="AC257" i="1" a="1"/>
  <c r="AC257" i="1" s="1"/>
  <c r="AC258" i="1" a="1"/>
  <c r="AC258" i="1" s="1"/>
  <c r="AC259" i="1" a="1"/>
  <c r="AC259" i="1" s="1"/>
  <c r="AC260" i="1" a="1"/>
  <c r="AC260" i="1" s="1"/>
  <c r="AC261" i="1" a="1"/>
  <c r="AC261" i="1" s="1"/>
  <c r="AC262" i="1" a="1"/>
  <c r="AC262" i="1" s="1"/>
  <c r="AC263" i="1" a="1"/>
  <c r="AC263" i="1" s="1"/>
  <c r="AC264" i="1" a="1"/>
  <c r="AC264" i="1" s="1"/>
  <c r="AC265" i="1" a="1"/>
  <c r="AC265" i="1" s="1"/>
  <c r="AC266" i="1" a="1"/>
  <c r="AC266" i="1" s="1"/>
  <c r="AC267" i="1" a="1"/>
  <c r="AC267" i="1" s="1"/>
  <c r="AC268" i="1" a="1"/>
  <c r="AC268" i="1" s="1"/>
  <c r="AC269" i="1" a="1"/>
  <c r="AC269" i="1" s="1"/>
  <c r="AC270" i="1" a="1"/>
  <c r="AC270" i="1" s="1"/>
  <c r="AC271" i="1" a="1"/>
  <c r="AC271" i="1" s="1"/>
  <c r="AC272" i="1" a="1"/>
  <c r="AC272" i="1" s="1"/>
  <c r="AC273" i="1" a="1"/>
  <c r="AC273" i="1" s="1"/>
  <c r="AC274" i="1" a="1"/>
  <c r="AC274" i="1" s="1"/>
  <c r="AC275" i="1" a="1"/>
  <c r="AC275" i="1" s="1"/>
  <c r="AC276" i="1" a="1"/>
  <c r="AC276" i="1" s="1"/>
  <c r="AC277" i="1" a="1"/>
  <c r="AC277" i="1" s="1"/>
  <c r="AC278" i="1" a="1"/>
  <c r="AC278" i="1" s="1"/>
  <c r="AC279" i="1" a="1"/>
  <c r="AC279" i="1" s="1"/>
  <c r="AC280" i="1" a="1"/>
  <c r="AC280" i="1" s="1"/>
  <c r="AC281" i="1" a="1"/>
  <c r="AC281" i="1" s="1"/>
  <c r="AC282" i="1" a="1"/>
  <c r="AC282" i="1" s="1"/>
  <c r="AC283" i="1" a="1"/>
  <c r="AC283" i="1" s="1"/>
  <c r="AC284" i="1" a="1"/>
  <c r="AC284" i="1" s="1"/>
  <c r="AC285" i="1" a="1"/>
  <c r="AC285" i="1" s="1"/>
  <c r="AC286" i="1" a="1"/>
  <c r="AC286" i="1" s="1"/>
  <c r="AC287" i="1" a="1"/>
  <c r="AC287" i="1" s="1"/>
  <c r="AC288" i="1" a="1"/>
  <c r="AC288" i="1" s="1"/>
  <c r="AC289" i="1" a="1"/>
  <c r="AC289" i="1" s="1"/>
  <c r="AC290" i="1" a="1"/>
  <c r="AC290" i="1" s="1"/>
  <c r="AC291" i="1" a="1"/>
  <c r="AC291" i="1" s="1"/>
  <c r="AC292" i="1" a="1"/>
  <c r="AC292" i="1" s="1"/>
  <c r="AC293" i="1" a="1"/>
  <c r="AC293" i="1" s="1"/>
  <c r="AC294" i="1" a="1"/>
  <c r="AC294" i="1" s="1"/>
  <c r="AC295" i="1" a="1"/>
  <c r="AC295" i="1" s="1"/>
  <c r="AC296" i="1" a="1"/>
  <c r="AC296" i="1" s="1"/>
  <c r="AC297" i="1" a="1"/>
  <c r="AC297" i="1" s="1"/>
  <c r="AC298" i="1" a="1"/>
  <c r="AC298" i="1" s="1"/>
  <c r="AC299" i="1" a="1"/>
  <c r="AC299" i="1" s="1"/>
  <c r="AC300" i="1" a="1"/>
  <c r="AC300" i="1" s="1"/>
  <c r="AC301" i="1" a="1"/>
  <c r="AC301" i="1" s="1"/>
  <c r="AC302" i="1" a="1"/>
  <c r="AC302" i="1" s="1"/>
  <c r="AC303" i="1" a="1"/>
  <c r="AC303" i="1" s="1"/>
  <c r="AC304" i="1" a="1"/>
  <c r="AC304" i="1" s="1"/>
  <c r="AC305" i="1" a="1"/>
  <c r="AC305" i="1" s="1"/>
  <c r="AC306" i="1" a="1"/>
  <c r="AC306" i="1" s="1"/>
  <c r="AC307" i="1" a="1"/>
  <c r="AC307" i="1" s="1"/>
  <c r="AC308" i="1" a="1"/>
  <c r="AC308" i="1" s="1"/>
  <c r="AC309" i="1" a="1"/>
  <c r="AC309" i="1" s="1"/>
  <c r="AC310" i="1" a="1"/>
  <c r="AC310" i="1" s="1"/>
  <c r="AC311" i="1" a="1"/>
  <c r="AC311" i="1" s="1"/>
  <c r="AC312" i="1" a="1"/>
  <c r="AC312" i="1" s="1"/>
  <c r="AC313" i="1" a="1"/>
  <c r="AC313" i="1" s="1"/>
  <c r="AC314" i="1" a="1"/>
  <c r="AC314" i="1" s="1"/>
  <c r="AC315" i="1" a="1"/>
  <c r="AC315" i="1" s="1"/>
  <c r="AC316" i="1" a="1"/>
  <c r="AC316" i="1" s="1"/>
  <c r="AC317" i="1" a="1"/>
  <c r="AC317" i="1" s="1"/>
  <c r="AC318" i="1" a="1"/>
  <c r="AC318" i="1" s="1"/>
  <c r="AC319" i="1" a="1"/>
  <c r="AC319" i="1" s="1"/>
  <c r="AC320" i="1" a="1"/>
  <c r="AC320" i="1" s="1"/>
  <c r="AC321" i="1" a="1"/>
  <c r="AC321" i="1" s="1"/>
  <c r="AC322" i="1" a="1"/>
  <c r="AC322" i="1" s="1"/>
  <c r="AC323" i="1" a="1"/>
  <c r="AC323" i="1" s="1"/>
  <c r="AC324" i="1" a="1"/>
  <c r="AC324" i="1" s="1"/>
  <c r="AC325" i="1" a="1"/>
  <c r="AC325" i="1" s="1"/>
  <c r="AC326" i="1" a="1"/>
  <c r="AC326" i="1" s="1"/>
  <c r="AC327" i="1" a="1"/>
  <c r="AC327" i="1" s="1"/>
  <c r="AC328" i="1" a="1"/>
  <c r="AC328" i="1" s="1"/>
  <c r="AC329" i="1" a="1"/>
  <c r="AC329" i="1" s="1"/>
  <c r="AC330" i="1" a="1"/>
  <c r="AC330" i="1" s="1"/>
  <c r="AC331" i="1" a="1"/>
  <c r="AC331" i="1" s="1"/>
  <c r="AC332" i="1" a="1"/>
  <c r="AC332" i="1" s="1"/>
  <c r="AC333" i="1" a="1"/>
  <c r="AC333" i="1" s="1"/>
  <c r="AC334" i="1" a="1"/>
  <c r="AC334" i="1" s="1"/>
  <c r="AC335" i="1" a="1"/>
  <c r="AC335" i="1" s="1"/>
  <c r="AC336" i="1" a="1"/>
  <c r="AC336" i="1" s="1"/>
  <c r="AC337" i="1" a="1"/>
  <c r="AC337" i="1" s="1"/>
  <c r="AC338" i="1" a="1"/>
  <c r="AC338" i="1" s="1"/>
  <c r="AC339" i="1" a="1"/>
  <c r="AC339" i="1" s="1"/>
  <c r="AC340" i="1" a="1"/>
  <c r="AC340" i="1" s="1"/>
  <c r="AC341" i="1" a="1"/>
  <c r="AC341" i="1" s="1"/>
  <c r="AC342" i="1" a="1"/>
  <c r="AC342" i="1" s="1"/>
  <c r="AC343" i="1" a="1"/>
  <c r="AC343" i="1" s="1"/>
  <c r="AC344" i="1" a="1"/>
  <c r="AC344" i="1" s="1"/>
  <c r="AC345" i="1" a="1"/>
  <c r="AC345" i="1" s="1"/>
  <c r="AC346" i="1" a="1"/>
  <c r="AC346" i="1" s="1"/>
  <c r="AC347" i="1" a="1"/>
  <c r="AC347" i="1" s="1"/>
  <c r="AC348" i="1" a="1"/>
  <c r="AC348" i="1" s="1"/>
  <c r="AC349" i="1" a="1"/>
  <c r="AC349" i="1" s="1"/>
  <c r="AC350" i="1" a="1"/>
  <c r="AC350" i="1" s="1"/>
  <c r="AC351" i="1" a="1"/>
  <c r="AC351" i="1" s="1"/>
  <c r="AC352" i="1" a="1"/>
  <c r="AC352" i="1" s="1"/>
  <c r="AC353" i="1" a="1"/>
  <c r="AC353" i="1" s="1"/>
  <c r="AC354" i="1" a="1"/>
  <c r="AC354" i="1" s="1"/>
  <c r="AC355" i="1" a="1"/>
  <c r="AC355" i="1" s="1"/>
  <c r="AC356" i="1" a="1"/>
  <c r="AC356" i="1" s="1"/>
  <c r="AC357" i="1" a="1"/>
  <c r="AC357" i="1" s="1"/>
  <c r="AC358" i="1" a="1"/>
  <c r="AC358" i="1" s="1"/>
  <c r="AC359" i="1" a="1"/>
  <c r="AC359" i="1" s="1"/>
  <c r="AC360" i="1" a="1"/>
  <c r="AC360" i="1" s="1"/>
  <c r="AC361" i="1" a="1"/>
  <c r="AC361" i="1" s="1"/>
  <c r="AC362" i="1" a="1"/>
  <c r="AC362" i="1" s="1"/>
  <c r="AC363" i="1" a="1"/>
  <c r="AC363" i="1" s="1"/>
  <c r="AC364" i="1" a="1"/>
  <c r="AC364" i="1" s="1"/>
  <c r="AC365" i="1" a="1"/>
  <c r="AC365" i="1" s="1"/>
  <c r="AC366" i="1" a="1"/>
  <c r="AC366" i="1" s="1"/>
  <c r="AC367" i="1" a="1"/>
  <c r="AC367" i="1" s="1"/>
  <c r="AC368" i="1" a="1"/>
  <c r="AC368" i="1" s="1"/>
  <c r="AC369" i="1" a="1"/>
  <c r="AC369" i="1" s="1"/>
  <c r="AC370" i="1" a="1"/>
  <c r="AC370" i="1" s="1"/>
  <c r="AC371" i="1" a="1"/>
  <c r="AC371" i="1" s="1"/>
  <c r="AC372" i="1" a="1"/>
  <c r="AC372" i="1" s="1"/>
  <c r="AC373" i="1" a="1"/>
  <c r="AC373" i="1" s="1"/>
  <c r="AC374" i="1" a="1"/>
  <c r="AC374" i="1" s="1"/>
  <c r="AC375" i="1" a="1"/>
  <c r="AC375" i="1" s="1"/>
  <c r="AC376" i="1" a="1"/>
  <c r="AC376" i="1" s="1"/>
  <c r="AC377" i="1" a="1"/>
  <c r="AC377" i="1" s="1"/>
  <c r="AC378" i="1" a="1"/>
  <c r="AC378" i="1" s="1"/>
  <c r="AC379" i="1" a="1"/>
  <c r="AC379" i="1" s="1"/>
  <c r="AC380" i="1" a="1"/>
  <c r="AC380" i="1" s="1"/>
  <c r="AC381" i="1" a="1"/>
  <c r="AC381" i="1" s="1"/>
  <c r="AC382" i="1" a="1"/>
  <c r="AC382" i="1" s="1"/>
  <c r="AC383" i="1" a="1"/>
  <c r="AC383" i="1" s="1"/>
  <c r="AC384" i="1" a="1"/>
  <c r="AC384" i="1" s="1"/>
  <c r="AC385" i="1" a="1"/>
  <c r="AC385" i="1" s="1"/>
  <c r="AC386" i="1" a="1"/>
  <c r="AC386" i="1" s="1"/>
  <c r="AC387" i="1" a="1"/>
  <c r="AC387" i="1" s="1"/>
  <c r="AC388" i="1" a="1"/>
  <c r="AC388" i="1" s="1"/>
  <c r="AC389" i="1" a="1"/>
  <c r="AC389" i="1" s="1"/>
  <c r="AC390" i="1" a="1"/>
  <c r="AC390" i="1" s="1"/>
  <c r="AC391" i="1" a="1"/>
  <c r="AC391" i="1" s="1"/>
  <c r="AC392" i="1" a="1"/>
  <c r="AC392" i="1" s="1"/>
  <c r="AC393" i="1" a="1"/>
  <c r="AC393" i="1" s="1"/>
  <c r="AC394" i="1" a="1"/>
  <c r="AC394" i="1" s="1"/>
  <c r="AC395" i="1" a="1"/>
  <c r="AC395" i="1" s="1"/>
  <c r="AC396" i="1" a="1"/>
  <c r="AC396" i="1" s="1"/>
  <c r="AC397" i="1" a="1"/>
  <c r="AC397" i="1" s="1"/>
  <c r="AC398" i="1" a="1"/>
  <c r="AC398" i="1" s="1"/>
  <c r="AC399" i="1" a="1"/>
  <c r="AC399" i="1" s="1"/>
  <c r="AC400" i="1" a="1"/>
  <c r="AC400" i="1" s="1"/>
  <c r="AC401" i="1" a="1"/>
  <c r="AC401" i="1" s="1"/>
  <c r="AC402" i="1" a="1"/>
  <c r="AC402" i="1" s="1"/>
  <c r="AC403" i="1" a="1"/>
  <c r="AC403" i="1" s="1"/>
  <c r="AC404" i="1" a="1"/>
  <c r="AC404" i="1" s="1"/>
  <c r="AC405" i="1" a="1"/>
  <c r="AC405" i="1" s="1"/>
  <c r="AC406" i="1" a="1"/>
  <c r="AC406" i="1" s="1"/>
  <c r="AC407" i="1" a="1"/>
  <c r="AC407" i="1" s="1"/>
  <c r="AC408" i="1" a="1"/>
  <c r="AC408" i="1" s="1"/>
  <c r="AC409" i="1" a="1"/>
  <c r="AC409" i="1" s="1"/>
  <c r="AC410" i="1" a="1"/>
  <c r="AC410" i="1" s="1"/>
  <c r="AC411" i="1" a="1"/>
  <c r="AC411" i="1" s="1"/>
  <c r="AC412" i="1" a="1"/>
  <c r="AC412" i="1" s="1"/>
  <c r="AC413" i="1" a="1"/>
  <c r="AC413" i="1" s="1"/>
  <c r="AC414" i="1" a="1"/>
  <c r="AC414" i="1" s="1"/>
  <c r="AC415" i="1" a="1"/>
  <c r="AC415" i="1" s="1"/>
  <c r="AC416" i="1" a="1"/>
  <c r="AC416" i="1" s="1"/>
  <c r="AC417" i="1" a="1"/>
  <c r="AC417" i="1" s="1"/>
  <c r="AC418" i="1" a="1"/>
  <c r="AC418" i="1" s="1"/>
  <c r="AC419" i="1" a="1"/>
  <c r="AC419" i="1" s="1"/>
  <c r="AC420" i="1" a="1"/>
  <c r="AC420" i="1" s="1"/>
  <c r="AC421" i="1" a="1"/>
  <c r="AC421" i="1" s="1"/>
  <c r="AC422" i="1" a="1"/>
  <c r="AC422" i="1" s="1"/>
  <c r="AC423" i="1" a="1"/>
  <c r="AC423" i="1" s="1"/>
  <c r="AC424" i="1" a="1"/>
  <c r="AC424" i="1" s="1"/>
  <c r="AC425" i="1" a="1"/>
  <c r="AC425" i="1" s="1"/>
  <c r="AC426" i="1" a="1"/>
  <c r="AC426" i="1" s="1"/>
  <c r="AC427" i="1" a="1"/>
  <c r="AC427" i="1" s="1"/>
  <c r="AC428" i="1" a="1"/>
  <c r="AC428" i="1" s="1"/>
  <c r="AC429" i="1" a="1"/>
  <c r="AC429" i="1" s="1"/>
  <c r="AC430" i="1" a="1"/>
  <c r="AC430" i="1" s="1"/>
  <c r="AC431" i="1" a="1"/>
  <c r="AC431" i="1" s="1"/>
  <c r="AC432" i="1" a="1"/>
  <c r="AC432" i="1" s="1"/>
  <c r="AC433" i="1" a="1"/>
  <c r="AC433" i="1" s="1"/>
  <c r="AC434" i="1" a="1"/>
  <c r="AC434" i="1" s="1"/>
  <c r="AC435" i="1" a="1"/>
  <c r="AC435" i="1" s="1"/>
  <c r="AC436" i="1" a="1"/>
  <c r="AC436" i="1" s="1"/>
  <c r="AC437" i="1" a="1"/>
  <c r="AC437" i="1" s="1"/>
  <c r="AC438" i="1" a="1"/>
  <c r="AC438" i="1" s="1"/>
  <c r="AC439" i="1" a="1"/>
  <c r="AC439" i="1" s="1"/>
  <c r="AC440" i="1" a="1"/>
  <c r="AC440" i="1" s="1"/>
  <c r="AC441" i="1" a="1"/>
  <c r="AC441" i="1" s="1"/>
  <c r="AC442" i="1" a="1"/>
  <c r="AC442" i="1" s="1"/>
  <c r="AC443" i="1" a="1"/>
  <c r="AC443" i="1" s="1"/>
  <c r="AC444" i="1" a="1"/>
  <c r="AC444" i="1" s="1"/>
  <c r="AC445" i="1" a="1"/>
  <c r="AC445" i="1" s="1"/>
  <c r="AC446" i="1" a="1"/>
  <c r="AC446" i="1" s="1"/>
  <c r="AC447" i="1" a="1"/>
  <c r="AC447" i="1" s="1"/>
  <c r="AC448" i="1" a="1"/>
  <c r="AC448" i="1" s="1"/>
  <c r="AC449" i="1" a="1"/>
  <c r="AC449" i="1" s="1"/>
  <c r="AC450" i="1" a="1"/>
  <c r="AC450" i="1" s="1"/>
  <c r="AC451" i="1" a="1"/>
  <c r="AC451" i="1" s="1"/>
  <c r="AC452" i="1" a="1"/>
  <c r="AC452" i="1" s="1"/>
  <c r="AC453" i="1" a="1"/>
  <c r="AC453" i="1" s="1"/>
  <c r="AC454" i="1" a="1"/>
  <c r="AC454" i="1" s="1"/>
  <c r="AC455" i="1" a="1"/>
  <c r="AC455" i="1" s="1"/>
  <c r="AC456" i="1" a="1"/>
  <c r="AC456" i="1" s="1"/>
  <c r="AC457" i="1" a="1"/>
  <c r="AC457" i="1" s="1"/>
  <c r="AC458" i="1" a="1"/>
  <c r="AC458" i="1" s="1"/>
  <c r="AC459" i="1" a="1"/>
  <c r="AC459" i="1" s="1"/>
  <c r="AC460" i="1" a="1"/>
  <c r="AC460" i="1" s="1"/>
  <c r="AC461" i="1" a="1"/>
  <c r="AC461" i="1" s="1"/>
  <c r="AC462" i="1" a="1"/>
  <c r="AC462" i="1" s="1"/>
  <c r="AC463" i="1" a="1"/>
  <c r="AC463" i="1" s="1"/>
  <c r="AC464" i="1" a="1"/>
  <c r="AC464" i="1" s="1"/>
  <c r="AC465" i="1" a="1"/>
  <c r="AC465" i="1" s="1"/>
  <c r="AC466" i="1" a="1"/>
  <c r="AC466" i="1" s="1"/>
  <c r="AC467" i="1" a="1"/>
  <c r="AC467" i="1" s="1"/>
  <c r="AC468" i="1" a="1"/>
  <c r="AC468" i="1" s="1"/>
  <c r="AC469" i="1" a="1"/>
  <c r="AC469" i="1" s="1"/>
  <c r="AC470" i="1" a="1"/>
  <c r="AC470" i="1" s="1"/>
  <c r="AC471" i="1" a="1"/>
  <c r="AC471" i="1" s="1"/>
  <c r="AC472" i="1" a="1"/>
  <c r="AC472" i="1" s="1"/>
  <c r="AC473" i="1" a="1"/>
  <c r="AC473" i="1" s="1"/>
  <c r="AC474" i="1" a="1"/>
  <c r="AC474" i="1" s="1"/>
  <c r="AC475" i="1" a="1"/>
  <c r="AC475" i="1" s="1"/>
  <c r="AC476" i="1" a="1"/>
  <c r="AC476" i="1" s="1"/>
  <c r="AC477" i="1" a="1"/>
  <c r="AC477" i="1" s="1"/>
  <c r="AC478" i="1" a="1"/>
  <c r="AC478" i="1" s="1"/>
  <c r="AC479" i="1" a="1"/>
  <c r="AC479" i="1" s="1"/>
  <c r="AC480" i="1" a="1"/>
  <c r="AC480" i="1" s="1"/>
  <c r="AC481" i="1" a="1"/>
  <c r="AC481" i="1" s="1"/>
  <c r="AC482" i="1" a="1"/>
  <c r="AC482" i="1" s="1"/>
  <c r="AC483" i="1" a="1"/>
  <c r="AC483" i="1" s="1"/>
  <c r="AC484" i="1" a="1"/>
  <c r="AC484" i="1" s="1"/>
  <c r="AC485" i="1" a="1"/>
  <c r="AC485" i="1" s="1"/>
  <c r="AC486" i="1" a="1"/>
  <c r="AC486" i="1" s="1"/>
  <c r="AC487" i="1" a="1"/>
  <c r="AC487" i="1" s="1"/>
  <c r="AC488" i="1" a="1"/>
  <c r="AC488" i="1" s="1"/>
  <c r="AC489" i="1" a="1"/>
  <c r="AC489" i="1" s="1"/>
  <c r="AC490" i="1" a="1"/>
  <c r="AC490" i="1" s="1"/>
  <c r="AC491" i="1" a="1"/>
  <c r="AC491" i="1" s="1"/>
  <c r="AC492" i="1" a="1"/>
  <c r="AC492" i="1" s="1"/>
  <c r="AC493" i="1" a="1"/>
  <c r="AC493" i="1" s="1"/>
  <c r="AC494" i="1" a="1"/>
  <c r="AC494" i="1" s="1"/>
  <c r="AC495" i="1" a="1"/>
  <c r="AC495" i="1" s="1"/>
  <c r="AC496" i="1" a="1"/>
  <c r="AC496" i="1" s="1"/>
  <c r="AC497" i="1" a="1"/>
  <c r="AC497" i="1" s="1"/>
  <c r="AC498" i="1" a="1"/>
  <c r="AC498" i="1" s="1"/>
  <c r="AC499" i="1" a="1"/>
  <c r="AC499" i="1" s="1"/>
  <c r="AC500" i="1" a="1"/>
  <c r="AC500" i="1" s="1"/>
  <c r="AC501" i="1" a="1"/>
  <c r="AC501" i="1" s="1"/>
  <c r="AC502" i="1" a="1"/>
  <c r="AC502" i="1" s="1"/>
  <c r="AC503" i="1" a="1"/>
  <c r="AC503" i="1" s="1"/>
  <c r="AC504" i="1" a="1"/>
  <c r="AC504" i="1" s="1"/>
  <c r="AC505" i="1" a="1"/>
  <c r="AC505" i="1" s="1"/>
  <c r="AC506" i="1" a="1"/>
  <c r="AC506" i="1" s="1"/>
  <c r="AC507" i="1" a="1"/>
  <c r="AC507" i="1" s="1"/>
  <c r="AC508" i="1" a="1"/>
  <c r="AC508" i="1" s="1"/>
  <c r="AC509" i="1" a="1"/>
  <c r="AC509" i="1" s="1"/>
  <c r="AC510" i="1" a="1"/>
  <c r="AC510" i="1" s="1"/>
  <c r="AC511" i="1" a="1"/>
  <c r="AC511" i="1" s="1"/>
  <c r="AC512" i="1" a="1"/>
  <c r="AC512" i="1" s="1"/>
  <c r="AC513" i="1" a="1"/>
  <c r="AC513" i="1" s="1"/>
  <c r="AC514" i="1" a="1"/>
  <c r="AC514" i="1" s="1"/>
  <c r="AC515" i="1" a="1"/>
  <c r="AC515" i="1" s="1"/>
  <c r="AC516" i="1" a="1"/>
  <c r="AC516" i="1" s="1"/>
  <c r="AC517" i="1" a="1"/>
  <c r="AC517" i="1" s="1"/>
  <c r="AC518" i="1" a="1"/>
  <c r="AC518" i="1" s="1"/>
  <c r="AC519" i="1" a="1"/>
  <c r="AC519" i="1" s="1"/>
  <c r="AC520" i="1" a="1"/>
  <c r="AC520" i="1" s="1"/>
  <c r="AC521" i="1" a="1"/>
  <c r="AC521" i="1" s="1"/>
  <c r="AC522" i="1" a="1"/>
  <c r="AC522" i="1" s="1"/>
  <c r="AC523" i="1" a="1"/>
  <c r="AC523" i="1" s="1"/>
  <c r="AC524" i="1" a="1"/>
  <c r="AC524" i="1" s="1"/>
  <c r="AC525" i="1" a="1"/>
  <c r="AC525" i="1" s="1"/>
  <c r="AC526" i="1" a="1"/>
  <c r="AC526" i="1" s="1"/>
  <c r="AC527" i="1" a="1"/>
  <c r="AC527" i="1" s="1"/>
  <c r="AC528" i="1" a="1"/>
  <c r="AC528" i="1" s="1"/>
  <c r="AC529" i="1" a="1"/>
  <c r="AC529" i="1" s="1"/>
  <c r="AC530" i="1" a="1"/>
  <c r="AC530" i="1" s="1"/>
  <c r="AC531" i="1" a="1"/>
  <c r="AC531" i="1" s="1"/>
  <c r="AC532" i="1" a="1"/>
  <c r="AC532" i="1" s="1"/>
  <c r="AC533" i="1" a="1"/>
  <c r="AC533" i="1" s="1"/>
  <c r="AC534" i="1" a="1"/>
  <c r="AC534" i="1" s="1"/>
  <c r="AC535" i="1" a="1"/>
  <c r="AC535" i="1" s="1"/>
  <c r="AC536" i="1" a="1"/>
  <c r="AC536" i="1" s="1"/>
  <c r="AC537" i="1" a="1"/>
  <c r="AC537" i="1" s="1"/>
  <c r="AC538" i="1" a="1"/>
  <c r="AC538" i="1" s="1"/>
  <c r="AC539" i="1" a="1"/>
  <c r="AC539" i="1" s="1"/>
  <c r="AC540" i="1" a="1"/>
  <c r="AC540" i="1" s="1"/>
  <c r="AC541" i="1" a="1"/>
  <c r="AC541" i="1" s="1"/>
  <c r="AC542" i="1" a="1"/>
  <c r="AC542" i="1" s="1"/>
  <c r="AC543" i="1" a="1"/>
  <c r="AC543" i="1" s="1"/>
  <c r="AC544" i="1" a="1"/>
  <c r="AC544" i="1" s="1"/>
  <c r="AC545" i="1" a="1"/>
  <c r="AC545" i="1" s="1"/>
  <c r="AC546" i="1" a="1"/>
  <c r="AC546" i="1" s="1"/>
  <c r="AC547" i="1" a="1"/>
  <c r="AC547" i="1" s="1"/>
  <c r="AC548" i="1" a="1"/>
  <c r="AC548" i="1" s="1"/>
  <c r="AC549" i="1" a="1"/>
  <c r="AC549" i="1" s="1"/>
  <c r="AC550" i="1" a="1"/>
  <c r="AC550" i="1" s="1"/>
  <c r="AC551" i="1" a="1"/>
  <c r="AC551" i="1" s="1"/>
  <c r="AC552" i="1" a="1"/>
  <c r="AC552" i="1" s="1"/>
  <c r="AC553" i="1" a="1"/>
  <c r="AC553" i="1" s="1"/>
  <c r="AC554" i="1" a="1"/>
  <c r="AC554" i="1" s="1"/>
  <c r="AC555" i="1" a="1"/>
  <c r="AC555" i="1" s="1"/>
  <c r="AC556" i="1" a="1"/>
  <c r="AC556" i="1" s="1"/>
  <c r="AC557" i="1" a="1"/>
  <c r="AC557" i="1" s="1"/>
  <c r="AC558" i="1" a="1"/>
  <c r="AC558" i="1" s="1"/>
  <c r="AC559" i="1" a="1"/>
  <c r="AC559" i="1" s="1"/>
  <c r="AC560" i="1" a="1"/>
  <c r="AC560" i="1" s="1"/>
  <c r="AC561" i="1" a="1"/>
  <c r="AC561" i="1" s="1"/>
  <c r="AC562" i="1" a="1"/>
  <c r="AC562" i="1" s="1"/>
  <c r="AC563" i="1" a="1"/>
  <c r="AC563" i="1" s="1"/>
  <c r="AC564" i="1" a="1"/>
  <c r="AC564" i="1" s="1"/>
  <c r="AC565" i="1" a="1"/>
  <c r="AC565" i="1" s="1"/>
  <c r="AC566" i="1" a="1"/>
  <c r="AC566" i="1" s="1"/>
  <c r="AC567" i="1" a="1"/>
  <c r="AC567" i="1" s="1"/>
  <c r="AC568" i="1" a="1"/>
  <c r="AC568" i="1" s="1"/>
  <c r="AC569" i="1" a="1"/>
  <c r="AC569" i="1" s="1"/>
  <c r="AC570" i="1" a="1"/>
  <c r="AC570" i="1" s="1"/>
  <c r="AC571" i="1" a="1"/>
  <c r="AC571" i="1" s="1"/>
  <c r="AC572" i="1" a="1"/>
  <c r="AC572" i="1" s="1"/>
  <c r="AC573" i="1" a="1"/>
  <c r="AC573" i="1" s="1"/>
  <c r="AC574" i="1" a="1"/>
  <c r="AC574" i="1" s="1"/>
  <c r="AC575" i="1" a="1"/>
  <c r="AC575" i="1" s="1"/>
  <c r="AC576" i="1" a="1"/>
  <c r="AC576" i="1" s="1"/>
  <c r="AC577" i="1" a="1"/>
  <c r="AC577" i="1" s="1"/>
  <c r="AC578" i="1" a="1"/>
  <c r="AC578" i="1" s="1"/>
  <c r="AC579" i="1" a="1"/>
  <c r="AC579" i="1" s="1"/>
  <c r="AC580" i="1" a="1"/>
  <c r="AC580" i="1" s="1"/>
  <c r="AC581" i="1" a="1"/>
  <c r="AC581" i="1" s="1"/>
  <c r="AC582" i="1" a="1"/>
  <c r="AC582" i="1" s="1"/>
  <c r="AC583" i="1" a="1"/>
  <c r="AC583" i="1" s="1"/>
  <c r="AC584" i="1" a="1"/>
  <c r="AC584" i="1" s="1"/>
  <c r="AC585" i="1" a="1"/>
  <c r="AC585" i="1" s="1"/>
  <c r="AC586" i="1" a="1"/>
  <c r="AC586" i="1" s="1"/>
  <c r="AC587" i="1" a="1"/>
  <c r="AC587" i="1" s="1"/>
  <c r="AC588" i="1" a="1"/>
  <c r="AC588" i="1" s="1"/>
  <c r="AC589" i="1" a="1"/>
  <c r="AC589" i="1" s="1"/>
  <c r="AC590" i="1" a="1"/>
  <c r="AC590" i="1" s="1"/>
  <c r="AC591" i="1" a="1"/>
  <c r="AC591" i="1" s="1"/>
  <c r="AC592" i="1" a="1"/>
  <c r="AC592" i="1" s="1"/>
  <c r="AC593" i="1" a="1"/>
  <c r="AC593" i="1" s="1"/>
  <c r="AC594" i="1" a="1"/>
  <c r="AC594" i="1" s="1"/>
  <c r="AC595" i="1" a="1"/>
  <c r="AC595" i="1" s="1"/>
  <c r="AC596" i="1" a="1"/>
  <c r="AC596" i="1" s="1"/>
  <c r="AC597" i="1" a="1"/>
  <c r="AC597" i="1" s="1"/>
  <c r="AC598" i="1" a="1"/>
  <c r="AC598" i="1" s="1"/>
  <c r="AC599" i="1" a="1"/>
  <c r="AC599" i="1" s="1"/>
  <c r="AC600" i="1" a="1"/>
  <c r="AC600" i="1" s="1"/>
  <c r="AC601" i="1" a="1"/>
  <c r="AC601" i="1" s="1"/>
  <c r="AC602" i="1" a="1"/>
  <c r="AC602" i="1" s="1"/>
  <c r="AC603" i="1" a="1"/>
  <c r="AC603" i="1" s="1"/>
  <c r="AC604" i="1" a="1"/>
  <c r="AC604" i="1" s="1"/>
  <c r="AC605" i="1" a="1"/>
  <c r="AC605" i="1" s="1"/>
  <c r="AC606" i="1" a="1"/>
  <c r="AC606" i="1" s="1"/>
  <c r="AC607" i="1" a="1"/>
  <c r="AC607" i="1" s="1"/>
  <c r="AC608" i="1" a="1"/>
  <c r="AC608" i="1" s="1"/>
  <c r="AC609" i="1" a="1"/>
  <c r="AC609" i="1" s="1"/>
  <c r="AC610" i="1" a="1"/>
  <c r="AC610" i="1" s="1"/>
  <c r="AC611" i="1" a="1"/>
  <c r="AC611" i="1" s="1"/>
  <c r="AC612" i="1" a="1"/>
  <c r="AC612" i="1" s="1"/>
  <c r="AC613" i="1" a="1"/>
  <c r="AC613" i="1" s="1"/>
  <c r="AC614" i="1" a="1"/>
  <c r="AC614" i="1" s="1"/>
  <c r="AC615" i="1" a="1"/>
  <c r="AC615" i="1" s="1"/>
  <c r="AC616" i="1" a="1"/>
  <c r="AC616" i="1" s="1"/>
  <c r="AC617" i="1" a="1"/>
  <c r="AC617" i="1" s="1"/>
  <c r="AC618" i="1" a="1"/>
  <c r="AC618" i="1" s="1"/>
  <c r="AC619" i="1" a="1"/>
  <c r="AC619" i="1" s="1"/>
  <c r="AC620" i="1" a="1"/>
  <c r="AC620" i="1" s="1"/>
  <c r="AC621" i="1" a="1"/>
  <c r="AC621" i="1" s="1"/>
  <c r="AC622" i="1" a="1"/>
  <c r="AC622" i="1" s="1"/>
  <c r="AC623" i="1" a="1"/>
  <c r="AC623" i="1" s="1"/>
  <c r="AC624" i="1" a="1"/>
  <c r="AC624" i="1" s="1"/>
  <c r="AC625" i="1" a="1"/>
  <c r="AC625" i="1" s="1"/>
  <c r="AC626" i="1" a="1"/>
  <c r="AC626" i="1" s="1"/>
  <c r="AC627" i="1" a="1"/>
  <c r="AC627" i="1" s="1"/>
  <c r="AC628" i="1" a="1"/>
  <c r="AC628" i="1" s="1"/>
  <c r="AC629" i="1" a="1"/>
  <c r="AC629" i="1" s="1"/>
  <c r="AC630" i="1" a="1"/>
  <c r="AC630" i="1" s="1"/>
  <c r="AC631" i="1" a="1"/>
  <c r="AC631" i="1" s="1"/>
  <c r="AC632" i="1" a="1"/>
  <c r="AC632" i="1" s="1"/>
  <c r="AC633" i="1" a="1"/>
  <c r="AC633" i="1" s="1"/>
  <c r="AC634" i="1" a="1"/>
  <c r="AC634" i="1" s="1"/>
  <c r="AC635" i="1" a="1"/>
  <c r="AC635" i="1" s="1"/>
  <c r="AC636" i="1" a="1"/>
  <c r="AC636" i="1" s="1"/>
  <c r="AC637" i="1" a="1"/>
  <c r="AC637" i="1" s="1"/>
  <c r="AC638" i="1" a="1"/>
  <c r="AC638" i="1" s="1"/>
  <c r="AC639" i="1" a="1"/>
  <c r="AC639" i="1" s="1"/>
  <c r="AC640" i="1" a="1"/>
  <c r="AC640" i="1" s="1"/>
  <c r="AC641" i="1" a="1"/>
  <c r="AC641" i="1" s="1"/>
  <c r="AC642" i="1" a="1"/>
  <c r="AC642" i="1" s="1"/>
  <c r="AC643" i="1" a="1"/>
  <c r="AC643" i="1" s="1"/>
  <c r="AC644" i="1" a="1"/>
  <c r="AC644" i="1" s="1"/>
  <c r="AC645" i="1" a="1"/>
  <c r="AC645" i="1" s="1"/>
  <c r="AC646" i="1" a="1"/>
  <c r="AC646" i="1" s="1"/>
  <c r="AC647" i="1" a="1"/>
  <c r="AC647" i="1" s="1"/>
  <c r="AC648" i="1" a="1"/>
  <c r="AC648" i="1" s="1"/>
  <c r="AC649" i="1" a="1"/>
  <c r="AC649" i="1" s="1"/>
  <c r="AC650" i="1" a="1"/>
  <c r="AC650" i="1" s="1"/>
  <c r="AC651" i="1" a="1"/>
  <c r="AC651" i="1" s="1"/>
  <c r="AC652" i="1" a="1"/>
  <c r="AC652" i="1" s="1"/>
  <c r="AC653" i="1" a="1"/>
  <c r="AC653" i="1" s="1"/>
  <c r="AC654" i="1" a="1"/>
  <c r="AC654" i="1" s="1"/>
  <c r="AC655" i="1" a="1"/>
  <c r="AC655" i="1" s="1"/>
  <c r="AC656" i="1" a="1"/>
  <c r="AC656" i="1" s="1"/>
  <c r="AC657" i="1" a="1"/>
  <c r="AC657" i="1" s="1"/>
  <c r="AC658" i="1" a="1"/>
  <c r="AC658" i="1" s="1"/>
  <c r="AC659" i="1" a="1"/>
  <c r="AC659" i="1" s="1"/>
  <c r="AC660" i="1" a="1"/>
  <c r="AC660" i="1" s="1"/>
  <c r="AC661" i="1" a="1"/>
  <c r="AC661" i="1" s="1"/>
  <c r="AC662" i="1" a="1"/>
  <c r="AC662" i="1" s="1"/>
  <c r="AC663" i="1" a="1"/>
  <c r="AC663" i="1" s="1"/>
  <c r="AC664" i="1" a="1"/>
  <c r="AC664" i="1" s="1"/>
  <c r="AC665" i="1" a="1"/>
  <c r="AC665" i="1" s="1"/>
  <c r="AC666" i="1" a="1"/>
  <c r="AC666" i="1" s="1"/>
  <c r="AC667" i="1" a="1"/>
  <c r="AC667" i="1" s="1"/>
  <c r="AC668" i="1" a="1"/>
  <c r="AC668" i="1" s="1"/>
  <c r="AC669" i="1" a="1"/>
  <c r="AC669" i="1" s="1"/>
  <c r="AC670" i="1" a="1"/>
  <c r="AC670" i="1" s="1"/>
  <c r="AC671" i="1" a="1"/>
  <c r="AC671" i="1" s="1"/>
  <c r="AC672" i="1" a="1"/>
  <c r="AC672" i="1" s="1"/>
  <c r="AC673" i="1" a="1"/>
  <c r="AC673" i="1" s="1"/>
  <c r="AC674" i="1" a="1"/>
  <c r="AC674" i="1" s="1"/>
  <c r="AC675" i="1" a="1"/>
  <c r="AC675" i="1" s="1"/>
  <c r="AC676" i="1" a="1"/>
  <c r="AC676" i="1" s="1"/>
  <c r="AC677" i="1" a="1"/>
  <c r="AC677" i="1" s="1"/>
  <c r="AC678" i="1" a="1"/>
  <c r="AC678" i="1" s="1"/>
  <c r="AC679" i="1" a="1"/>
  <c r="AC679" i="1" s="1"/>
  <c r="AC680" i="1" a="1"/>
  <c r="AC680" i="1" s="1"/>
  <c r="AC681" i="1" a="1"/>
  <c r="AC681" i="1" s="1"/>
  <c r="AC682" i="1" a="1"/>
  <c r="AC682" i="1" s="1"/>
  <c r="AC683" i="1" a="1"/>
  <c r="AC683" i="1" s="1"/>
  <c r="AC684" i="1" a="1"/>
  <c r="AC684" i="1" s="1"/>
  <c r="AC685" i="1" a="1"/>
  <c r="AC685" i="1" s="1"/>
  <c r="AC686" i="1" a="1"/>
  <c r="AC686" i="1" s="1"/>
  <c r="AC687" i="1" a="1"/>
  <c r="AC687" i="1" s="1"/>
  <c r="AC688" i="1" a="1"/>
  <c r="AC688" i="1" s="1"/>
  <c r="AC689" i="1" a="1"/>
  <c r="AC689" i="1" s="1"/>
  <c r="AC690" i="1" a="1"/>
  <c r="AC690" i="1" s="1"/>
  <c r="AC691" i="1" a="1"/>
  <c r="AC691" i="1" s="1"/>
  <c r="AC692" i="1" a="1"/>
  <c r="AC692" i="1" s="1"/>
  <c r="AC693" i="1" a="1"/>
  <c r="AC693" i="1" s="1"/>
  <c r="AC694" i="1" a="1"/>
  <c r="AC694" i="1" s="1"/>
  <c r="AC695" i="1" a="1"/>
  <c r="AC695" i="1" s="1"/>
  <c r="AC696" i="1" a="1"/>
  <c r="AC696" i="1" s="1"/>
  <c r="AC697" i="1" a="1"/>
  <c r="AC697" i="1" s="1"/>
  <c r="AC698" i="1" a="1"/>
  <c r="AC698" i="1" s="1"/>
  <c r="AC699" i="1" a="1"/>
  <c r="AC699" i="1" s="1"/>
  <c r="AC700" i="1" a="1"/>
  <c r="AC700" i="1" s="1"/>
  <c r="AC701" i="1" a="1"/>
  <c r="AC701" i="1" s="1"/>
  <c r="AC702" i="1" a="1"/>
  <c r="AC702" i="1" s="1"/>
  <c r="AC703" i="1" a="1"/>
  <c r="AC703" i="1" s="1"/>
  <c r="AC704" i="1" a="1"/>
  <c r="AC704" i="1" s="1"/>
  <c r="AC705" i="1" a="1"/>
  <c r="AC705" i="1" s="1"/>
  <c r="AC706" i="1" a="1"/>
  <c r="AC706" i="1" s="1"/>
  <c r="AC707" i="1" a="1"/>
  <c r="AC707" i="1" s="1"/>
  <c r="AC708" i="1" a="1"/>
  <c r="AC708" i="1" s="1"/>
  <c r="AC709" i="1" a="1"/>
  <c r="AC709" i="1" s="1"/>
  <c r="AC710" i="1" a="1"/>
  <c r="AC710" i="1" s="1"/>
  <c r="AC711" i="1" a="1"/>
  <c r="AC711" i="1" s="1"/>
  <c r="AC712" i="1" a="1"/>
  <c r="AC712" i="1" s="1"/>
  <c r="AC713" i="1" a="1"/>
  <c r="AC713" i="1" s="1"/>
  <c r="AC714" i="1" a="1"/>
  <c r="AC714" i="1" s="1"/>
  <c r="AC715" i="1" a="1"/>
  <c r="AC715" i="1" s="1"/>
  <c r="AC716" i="1" a="1"/>
  <c r="AC716" i="1" s="1"/>
  <c r="AC717" i="1" a="1"/>
  <c r="AC717" i="1" s="1"/>
  <c r="AC718" i="1" a="1"/>
  <c r="AC718" i="1" s="1"/>
  <c r="AC719" i="1" a="1"/>
  <c r="AC719" i="1" s="1"/>
  <c r="AC720" i="1" a="1"/>
  <c r="AC720" i="1" s="1"/>
  <c r="AC721" i="1" a="1"/>
  <c r="AC721" i="1" s="1"/>
  <c r="AC722" i="1" a="1"/>
  <c r="AC722" i="1" s="1"/>
  <c r="AC723" i="1" a="1"/>
  <c r="AC723" i="1" s="1"/>
  <c r="AC724" i="1" a="1"/>
  <c r="AC724" i="1" s="1"/>
  <c r="AC725" i="1" a="1"/>
  <c r="AC725" i="1" s="1"/>
  <c r="AC726" i="1" a="1"/>
  <c r="AC726" i="1" s="1"/>
  <c r="AC727" i="1" a="1"/>
  <c r="AC727" i="1" s="1"/>
  <c r="AC728" i="1" a="1"/>
  <c r="AC728" i="1" s="1"/>
  <c r="AC729" i="1" a="1"/>
  <c r="AC729" i="1" s="1"/>
  <c r="AC730" i="1" a="1"/>
  <c r="AC730" i="1" s="1"/>
  <c r="AC731" i="1" a="1"/>
  <c r="AC731" i="1" s="1"/>
  <c r="AC732" i="1" a="1"/>
  <c r="AC732" i="1" s="1"/>
  <c r="AC733" i="1" a="1"/>
  <c r="AC733" i="1" s="1"/>
  <c r="AC734" i="1" a="1"/>
  <c r="AC734" i="1" s="1"/>
  <c r="AC735" i="1" a="1"/>
  <c r="AC735" i="1" s="1"/>
  <c r="AC736" i="1" a="1"/>
  <c r="AC736" i="1" s="1"/>
  <c r="AC737" i="1" a="1"/>
  <c r="AC737" i="1" s="1"/>
  <c r="AC738" i="1" a="1"/>
  <c r="AC738" i="1" s="1"/>
  <c r="AC739" i="1" a="1"/>
  <c r="AC739" i="1" s="1"/>
  <c r="AC740" i="1" a="1"/>
  <c r="AC740" i="1" s="1"/>
  <c r="AC741" i="1" a="1"/>
  <c r="AC741" i="1" s="1"/>
  <c r="AC742" i="1" a="1"/>
  <c r="AC742" i="1" s="1"/>
  <c r="AC743" i="1" a="1"/>
  <c r="AC743" i="1" s="1"/>
  <c r="AC744" i="1" a="1"/>
  <c r="AC744" i="1" s="1"/>
  <c r="AC745" i="1" a="1"/>
  <c r="AC745" i="1" s="1"/>
  <c r="AC746" i="1" a="1"/>
  <c r="AC746" i="1" s="1"/>
  <c r="AC747" i="1" a="1"/>
  <c r="AC747" i="1" s="1"/>
  <c r="AC748" i="1" a="1"/>
  <c r="AC748" i="1" s="1"/>
  <c r="AC749" i="1" a="1"/>
  <c r="AC749" i="1" s="1"/>
  <c r="AC750" i="1" a="1"/>
  <c r="AC750" i="1" s="1"/>
  <c r="AC751" i="1" a="1"/>
  <c r="AC751" i="1" s="1"/>
  <c r="AC752" i="1" a="1"/>
  <c r="AC752" i="1" s="1"/>
  <c r="AC753" i="1" a="1"/>
  <c r="AC753" i="1" s="1"/>
  <c r="AC754" i="1" a="1"/>
  <c r="AC754" i="1" s="1"/>
  <c r="AC755" i="1" a="1"/>
  <c r="AC755" i="1" s="1"/>
  <c r="AC756" i="1" a="1"/>
  <c r="AC756" i="1" s="1"/>
  <c r="AC757" i="1" a="1"/>
  <c r="AC757" i="1" s="1"/>
  <c r="AC758" i="1" a="1"/>
  <c r="AC758" i="1" s="1"/>
  <c r="AC759" i="1" a="1"/>
  <c r="AC759" i="1" s="1"/>
  <c r="AC760" i="1" a="1"/>
  <c r="AC760" i="1" s="1"/>
  <c r="AC761" i="1" a="1"/>
  <c r="AC761" i="1" s="1"/>
  <c r="AC762" i="1" a="1"/>
  <c r="AC762" i="1" s="1"/>
  <c r="AC763" i="1" a="1"/>
  <c r="AC763" i="1" s="1"/>
  <c r="AC764" i="1" a="1"/>
  <c r="AC764" i="1" s="1"/>
  <c r="AC765" i="1" a="1"/>
  <c r="AC765" i="1" s="1"/>
  <c r="AC766" i="1" a="1"/>
  <c r="AC766" i="1" s="1"/>
  <c r="AC767" i="1" a="1"/>
  <c r="AC767" i="1" s="1"/>
  <c r="AC768" i="1" a="1"/>
  <c r="AC768" i="1" s="1"/>
  <c r="AC769" i="1" a="1"/>
  <c r="AC769" i="1" s="1"/>
  <c r="AC770" i="1" a="1"/>
  <c r="AC770" i="1" s="1"/>
  <c r="AC771" i="1" a="1"/>
  <c r="AC771" i="1" s="1"/>
  <c r="AC772" i="1" a="1"/>
  <c r="AC772" i="1" s="1"/>
  <c r="AC773" i="1" a="1"/>
  <c r="AC773" i="1" s="1"/>
  <c r="AC774" i="1" a="1"/>
  <c r="AC774" i="1" s="1"/>
  <c r="AC775" i="1" a="1"/>
  <c r="AC775" i="1" s="1"/>
  <c r="AC776" i="1" a="1"/>
  <c r="AC776" i="1" s="1"/>
  <c r="AC777" i="1" a="1"/>
  <c r="AC777" i="1" s="1"/>
  <c r="AC778" i="1" a="1"/>
  <c r="AC778" i="1" s="1"/>
  <c r="AC779" i="1" a="1"/>
  <c r="AC779" i="1" s="1"/>
  <c r="AC780" i="1" a="1"/>
  <c r="AC780" i="1" s="1"/>
  <c r="AC781" i="1" a="1"/>
  <c r="AC781" i="1" s="1"/>
  <c r="AC782" i="1" a="1"/>
  <c r="AC782" i="1" s="1"/>
  <c r="AC783" i="1" a="1"/>
  <c r="AC783" i="1" s="1"/>
  <c r="AC784" i="1" a="1"/>
  <c r="AC784" i="1" s="1"/>
  <c r="AC785" i="1" a="1"/>
  <c r="AC785" i="1" s="1"/>
  <c r="AC786" i="1" a="1"/>
  <c r="AC786" i="1" s="1"/>
  <c r="AC787" i="1" a="1"/>
  <c r="AC787" i="1" s="1"/>
  <c r="AC788" i="1" a="1"/>
  <c r="AC788" i="1" s="1"/>
  <c r="AC789" i="1" a="1"/>
  <c r="AC789" i="1" s="1"/>
  <c r="AC790" i="1" a="1"/>
  <c r="AC790" i="1" s="1"/>
  <c r="AC791" i="1" a="1"/>
  <c r="AC791" i="1" s="1"/>
  <c r="AC792" i="1" a="1"/>
  <c r="AC792" i="1" s="1"/>
  <c r="AC793" i="1" a="1"/>
  <c r="AC793" i="1" s="1"/>
  <c r="AC794" i="1" a="1"/>
  <c r="AC794" i="1" s="1"/>
  <c r="AC795" i="1" a="1"/>
  <c r="AC795" i="1" s="1"/>
  <c r="AC796" i="1" a="1"/>
  <c r="AC796" i="1" s="1"/>
  <c r="AC797" i="1" a="1"/>
  <c r="AC797" i="1" s="1"/>
  <c r="AC798" i="1" a="1"/>
  <c r="AC798" i="1" s="1"/>
  <c r="AC799" i="1" a="1"/>
  <c r="AC799" i="1" s="1"/>
  <c r="AC800" i="1" a="1"/>
  <c r="AC800" i="1" s="1"/>
  <c r="AC801" i="1" a="1"/>
  <c r="AC801" i="1" s="1"/>
  <c r="AC802" i="1" a="1"/>
  <c r="AC802" i="1" s="1"/>
  <c r="AC803" i="1" a="1"/>
  <c r="AC803" i="1" s="1"/>
  <c r="AC804" i="1" a="1"/>
  <c r="AC804" i="1" s="1"/>
  <c r="AC805" i="1" a="1"/>
  <c r="AC805" i="1" s="1"/>
  <c r="AC806" i="1" a="1"/>
  <c r="AC806" i="1" s="1"/>
  <c r="AC807" i="1" a="1"/>
  <c r="AC807" i="1" s="1"/>
  <c r="AC808" i="1" a="1"/>
  <c r="AC808" i="1" s="1"/>
  <c r="AC809" i="1" a="1"/>
  <c r="AC809" i="1" s="1"/>
  <c r="AC810" i="1" a="1"/>
  <c r="AC810" i="1" s="1"/>
  <c r="AC811" i="1" a="1"/>
  <c r="AC811" i="1" s="1"/>
  <c r="AC812" i="1" a="1"/>
  <c r="AC812" i="1" s="1"/>
  <c r="AC813" i="1" a="1"/>
  <c r="AC813" i="1" s="1"/>
  <c r="AC814" i="1" a="1"/>
  <c r="AC814" i="1" s="1"/>
  <c r="AC815" i="1" a="1"/>
  <c r="AC815" i="1" s="1"/>
  <c r="AC816" i="1" a="1"/>
  <c r="AC816" i="1" s="1"/>
  <c r="AC817" i="1" a="1"/>
  <c r="AC817" i="1" s="1"/>
  <c r="AC818" i="1" a="1"/>
  <c r="AC818" i="1" s="1"/>
  <c r="AC819" i="1" a="1"/>
  <c r="AC819" i="1" s="1"/>
  <c r="AC820" i="1" a="1"/>
  <c r="AC820" i="1" s="1"/>
  <c r="AC821" i="1" a="1"/>
  <c r="AC821" i="1" s="1"/>
  <c r="AC822" i="1" a="1"/>
  <c r="AC822" i="1" s="1"/>
  <c r="AC823" i="1" a="1"/>
  <c r="AC823" i="1" s="1"/>
  <c r="AC824" i="1" a="1"/>
  <c r="AC824" i="1" s="1"/>
  <c r="AC825" i="1" a="1"/>
  <c r="AC825" i="1" s="1"/>
  <c r="AC826" i="1" a="1"/>
  <c r="AC826" i="1" s="1"/>
  <c r="AC827" i="1" a="1"/>
  <c r="AC827" i="1" s="1"/>
  <c r="AC828" i="1" a="1"/>
  <c r="AC828" i="1" s="1"/>
  <c r="AC829" i="1" a="1"/>
  <c r="AC829" i="1" s="1"/>
  <c r="AC830" i="1" a="1"/>
  <c r="AC830" i="1" s="1"/>
  <c r="AC831" i="1" a="1"/>
  <c r="AC831" i="1" s="1"/>
  <c r="AC832" i="1" a="1"/>
  <c r="AC832" i="1" s="1"/>
  <c r="AC833" i="1" a="1"/>
  <c r="AC833" i="1" s="1"/>
  <c r="AC834" i="1" a="1"/>
  <c r="AC834" i="1" s="1"/>
  <c r="AC835" i="1" a="1"/>
  <c r="AC835" i="1" s="1"/>
  <c r="AC836" i="1" a="1"/>
  <c r="AC836" i="1" s="1"/>
  <c r="AC837" i="1" a="1"/>
  <c r="AC837" i="1" s="1"/>
  <c r="AC838" i="1" a="1"/>
  <c r="AC838" i="1" s="1"/>
  <c r="AC839" i="1" a="1"/>
  <c r="AC839" i="1" s="1"/>
  <c r="AC840" i="1" a="1"/>
  <c r="AC840" i="1" s="1"/>
  <c r="AC841" i="1" a="1"/>
  <c r="AC841" i="1" s="1"/>
  <c r="AC842" i="1" a="1"/>
  <c r="AC842" i="1" s="1"/>
  <c r="AC843" i="1" a="1"/>
  <c r="AC843" i="1" s="1"/>
  <c r="AC844" i="1" a="1"/>
  <c r="AC844" i="1" s="1"/>
  <c r="AC845" i="1" a="1"/>
  <c r="AC845" i="1" s="1"/>
  <c r="AC846" i="1" a="1"/>
  <c r="AC846" i="1" s="1"/>
  <c r="AC847" i="1" a="1"/>
  <c r="AC847" i="1" s="1"/>
  <c r="AC848" i="1" a="1"/>
  <c r="AC848" i="1" s="1"/>
  <c r="AC849" i="1" a="1"/>
  <c r="AC849" i="1" s="1"/>
  <c r="AC850" i="1" a="1"/>
  <c r="AC850" i="1" s="1"/>
  <c r="AC851" i="1" a="1"/>
  <c r="AC851" i="1" s="1"/>
  <c r="AC852" i="1" a="1"/>
  <c r="AC852" i="1" s="1"/>
  <c r="AC853" i="1" a="1"/>
  <c r="AC853" i="1" s="1"/>
  <c r="AC854" i="1" a="1"/>
  <c r="AC854" i="1" s="1"/>
  <c r="AC855" i="1" a="1"/>
  <c r="AC855" i="1" s="1"/>
  <c r="AC856" i="1" a="1"/>
  <c r="AC856" i="1" s="1"/>
  <c r="AC857" i="1" a="1"/>
  <c r="AC857" i="1" s="1"/>
  <c r="AC858" i="1" a="1"/>
  <c r="AC858" i="1" s="1"/>
  <c r="AC859" i="1" a="1"/>
  <c r="AC859" i="1" s="1"/>
  <c r="AC860" i="1" a="1"/>
  <c r="AC860" i="1" s="1"/>
  <c r="AC861" i="1" a="1"/>
  <c r="AC861" i="1" s="1"/>
  <c r="AC862" i="1" a="1"/>
  <c r="AC862" i="1" s="1"/>
  <c r="AC863" i="1" a="1"/>
  <c r="AC863" i="1" s="1"/>
  <c r="AC864" i="1" a="1"/>
  <c r="AC864" i="1" s="1"/>
  <c r="AC865" i="1" a="1"/>
  <c r="AC865" i="1" s="1"/>
  <c r="AC866" i="1" a="1"/>
  <c r="AC866" i="1" s="1"/>
  <c r="AC867" i="1" a="1"/>
  <c r="AC867" i="1" s="1"/>
  <c r="AC868" i="1" a="1"/>
  <c r="AC868" i="1" s="1"/>
  <c r="AC869" i="1" a="1"/>
  <c r="AC869" i="1" s="1"/>
  <c r="AC870" i="1" a="1"/>
  <c r="AC870" i="1" s="1"/>
  <c r="AC871" i="1" a="1"/>
  <c r="AC871" i="1" s="1"/>
  <c r="AC872" i="1" a="1"/>
  <c r="AC872" i="1" s="1"/>
  <c r="AC873" i="1" a="1"/>
  <c r="AC873" i="1" s="1"/>
  <c r="AC874" i="1" a="1"/>
  <c r="AC874" i="1" s="1"/>
  <c r="AC875" i="1" a="1"/>
  <c r="AC875" i="1" s="1"/>
  <c r="AC876" i="1" a="1"/>
  <c r="AC876" i="1" s="1"/>
  <c r="AC877" i="1" a="1"/>
  <c r="AC877" i="1" s="1"/>
  <c r="AC878" i="1" a="1"/>
  <c r="AC878" i="1" s="1"/>
  <c r="AC879" i="1" a="1"/>
  <c r="AC879" i="1" s="1"/>
  <c r="AC880" i="1" a="1"/>
  <c r="AC880" i="1" s="1"/>
  <c r="AC881" i="1" a="1"/>
  <c r="AC881" i="1" s="1"/>
  <c r="AC882" i="1" a="1"/>
  <c r="AC882" i="1" s="1"/>
  <c r="AC883" i="1" a="1"/>
  <c r="AC883" i="1" s="1"/>
  <c r="AC884" i="1" a="1"/>
  <c r="AC884" i="1" s="1"/>
  <c r="AC885" i="1" a="1"/>
  <c r="AC885" i="1" s="1"/>
  <c r="AC886" i="1" a="1"/>
  <c r="AC886" i="1" s="1"/>
  <c r="AC887" i="1" a="1"/>
  <c r="AC887" i="1" s="1"/>
  <c r="AC888" i="1" a="1"/>
  <c r="AC888" i="1" s="1"/>
  <c r="AC889" i="1" a="1"/>
  <c r="AC889" i="1" s="1"/>
  <c r="AC890" i="1" a="1"/>
  <c r="AC890" i="1" s="1"/>
  <c r="AC891" i="1" a="1"/>
  <c r="AC891" i="1" s="1"/>
  <c r="AC892" i="1" a="1"/>
  <c r="AC892" i="1" s="1"/>
  <c r="AC893" i="1" a="1"/>
  <c r="AC893" i="1" s="1"/>
  <c r="AC894" i="1" a="1"/>
  <c r="AC894" i="1" s="1"/>
  <c r="AC895" i="1" a="1"/>
  <c r="AC895" i="1" s="1"/>
  <c r="AC896" i="1" a="1"/>
  <c r="AC896" i="1" s="1"/>
  <c r="AC897" i="1" a="1"/>
  <c r="AC897" i="1" s="1"/>
  <c r="AC898" i="1" a="1"/>
  <c r="AC898" i="1" s="1"/>
  <c r="AC899" i="1" a="1"/>
  <c r="AC899" i="1" s="1"/>
  <c r="AC900" i="1" a="1"/>
  <c r="AC900" i="1" s="1"/>
  <c r="AC901" i="1" a="1"/>
  <c r="AC901" i="1" s="1"/>
  <c r="AC902" i="1" a="1"/>
  <c r="AC902" i="1" s="1"/>
  <c r="AC903" i="1" a="1"/>
  <c r="AC903" i="1" s="1"/>
  <c r="AC904" i="1" a="1"/>
  <c r="AC904" i="1" s="1"/>
  <c r="AC905" i="1" a="1"/>
  <c r="AC905" i="1" s="1"/>
  <c r="AC906" i="1" a="1"/>
  <c r="AC906" i="1" s="1"/>
  <c r="AC907" i="1" a="1"/>
  <c r="AC907" i="1" s="1"/>
  <c r="AC908" i="1" a="1"/>
  <c r="AC908" i="1" s="1"/>
  <c r="AC909" i="1" a="1"/>
  <c r="AC909" i="1" s="1"/>
  <c r="AC910" i="1" a="1"/>
  <c r="AC910" i="1" s="1"/>
  <c r="AC911" i="1" a="1"/>
  <c r="AC911" i="1" s="1"/>
  <c r="AC912" i="1" a="1"/>
  <c r="AC912" i="1" s="1"/>
  <c r="AC913" i="1" a="1"/>
  <c r="AC913" i="1" s="1"/>
  <c r="AC914" i="1" a="1"/>
  <c r="AC914" i="1" s="1"/>
  <c r="AC915" i="1" a="1"/>
  <c r="AC915" i="1" s="1"/>
  <c r="AC916" i="1" a="1"/>
  <c r="AC916" i="1" s="1"/>
  <c r="AC917" i="1" a="1"/>
  <c r="AC917" i="1" s="1"/>
  <c r="AC918" i="1" a="1"/>
  <c r="AC918" i="1" s="1"/>
  <c r="AC919" i="1" a="1"/>
  <c r="AC919" i="1" s="1"/>
  <c r="AC920" i="1" a="1"/>
  <c r="AC920" i="1" s="1"/>
  <c r="AC921" i="1" a="1"/>
  <c r="AC921" i="1" s="1"/>
  <c r="AC922" i="1" a="1"/>
  <c r="AC922" i="1" s="1"/>
  <c r="AC923" i="1" a="1"/>
  <c r="AC923" i="1" s="1"/>
  <c r="AC924" i="1" a="1"/>
  <c r="AC924" i="1" s="1"/>
  <c r="AC925" i="1" a="1"/>
  <c r="AC925" i="1" s="1"/>
  <c r="AC926" i="1" a="1"/>
  <c r="AC926" i="1" s="1"/>
  <c r="AC927" i="1" a="1"/>
  <c r="AC927" i="1" s="1"/>
  <c r="AC928" i="1" a="1"/>
  <c r="AC928" i="1" s="1"/>
  <c r="AC929" i="1" a="1"/>
  <c r="AC929" i="1" s="1"/>
  <c r="AC930" i="1" a="1"/>
  <c r="AC930" i="1" s="1"/>
  <c r="AC931" i="1" a="1"/>
  <c r="AC931" i="1" s="1"/>
  <c r="AC932" i="1" a="1"/>
  <c r="AC932" i="1" s="1"/>
  <c r="AC933" i="1" a="1"/>
  <c r="AC933" i="1" s="1"/>
  <c r="AC934" i="1" a="1"/>
  <c r="AC934" i="1" s="1"/>
  <c r="AC935" i="1" a="1"/>
  <c r="AC935" i="1" s="1"/>
  <c r="AC936" i="1" a="1"/>
  <c r="AC936" i="1" s="1"/>
  <c r="AC937" i="1" a="1"/>
  <c r="AC937" i="1" s="1"/>
  <c r="AC938" i="1" a="1"/>
  <c r="AC938" i="1" s="1"/>
  <c r="AC939" i="1" a="1"/>
  <c r="AC939" i="1" s="1"/>
  <c r="AC940" i="1" a="1"/>
  <c r="AC940" i="1" s="1"/>
  <c r="AC941" i="1" a="1"/>
  <c r="AC941" i="1" s="1"/>
  <c r="AC942" i="1" a="1"/>
  <c r="AC942" i="1" s="1"/>
  <c r="AC943" i="1" a="1"/>
  <c r="AC943" i="1" s="1"/>
  <c r="AC944" i="1" a="1"/>
  <c r="AC944" i="1" s="1"/>
  <c r="AC945" i="1" a="1"/>
  <c r="AC945" i="1" s="1"/>
  <c r="AC946" i="1" a="1"/>
  <c r="AC946" i="1" s="1"/>
  <c r="AC947" i="1" a="1"/>
  <c r="AC947" i="1" s="1"/>
  <c r="AC948" i="1" a="1"/>
  <c r="AC948" i="1" s="1"/>
  <c r="AC949" i="1" a="1"/>
  <c r="AC949" i="1" s="1"/>
  <c r="AC950" i="1" a="1"/>
  <c r="AC950" i="1" s="1"/>
  <c r="AC951" i="1" a="1"/>
  <c r="AC951" i="1" s="1"/>
  <c r="AC952" i="1" a="1"/>
  <c r="AC952" i="1" s="1"/>
  <c r="AC953" i="1" a="1"/>
  <c r="AC953" i="1" s="1"/>
  <c r="AC954" i="1" a="1"/>
  <c r="AC954" i="1" s="1"/>
  <c r="AC955" i="1" a="1"/>
  <c r="AC955" i="1" s="1"/>
  <c r="AC956" i="1" a="1"/>
  <c r="AC956" i="1" s="1"/>
  <c r="AC957" i="1" a="1"/>
  <c r="AC957" i="1" s="1"/>
  <c r="AC958" i="1" a="1"/>
  <c r="AC958" i="1" s="1"/>
  <c r="AC959" i="1" a="1"/>
  <c r="AC959" i="1" s="1"/>
  <c r="AC960" i="1" a="1"/>
  <c r="AC960" i="1" s="1"/>
  <c r="AC961" i="1" a="1"/>
  <c r="AC961" i="1" s="1"/>
  <c r="AC962" i="1" a="1"/>
  <c r="AC962" i="1" s="1"/>
  <c r="AC963" i="1" a="1"/>
  <c r="AC963" i="1" s="1"/>
  <c r="AC964" i="1" a="1"/>
  <c r="AC964" i="1" s="1"/>
  <c r="AC965" i="1" a="1"/>
  <c r="AC965" i="1" s="1"/>
  <c r="AC966" i="1" a="1"/>
  <c r="AC966" i="1" s="1"/>
  <c r="AC967" i="1" a="1"/>
  <c r="AC967" i="1" s="1"/>
  <c r="AC968" i="1" a="1"/>
  <c r="AC968" i="1" s="1"/>
  <c r="AC969" i="1" a="1"/>
  <c r="AC969" i="1" s="1"/>
  <c r="AC970" i="1" a="1"/>
  <c r="AC970" i="1" s="1"/>
  <c r="AC971" i="1" a="1"/>
  <c r="AC971" i="1" s="1"/>
  <c r="AC972" i="1" a="1"/>
  <c r="AC972" i="1" s="1"/>
  <c r="AC973" i="1" a="1"/>
  <c r="AC973" i="1" s="1"/>
  <c r="AC974" i="1" a="1"/>
  <c r="AC974" i="1" s="1"/>
  <c r="AC975" i="1" a="1"/>
  <c r="AC975" i="1" s="1"/>
  <c r="AC976" i="1" a="1"/>
  <c r="AC976" i="1" s="1"/>
  <c r="AC977" i="1" a="1"/>
  <c r="AC977" i="1" s="1"/>
  <c r="AC978" i="1" a="1"/>
  <c r="AC978" i="1" s="1"/>
  <c r="AC979" i="1" a="1"/>
  <c r="AC979" i="1" s="1"/>
  <c r="AC980" i="1" a="1"/>
  <c r="AC980" i="1" s="1"/>
  <c r="AC981" i="1" a="1"/>
  <c r="AC981" i="1" s="1"/>
  <c r="AC982" i="1" a="1"/>
  <c r="AC982" i="1" s="1"/>
  <c r="AC983" i="1" a="1"/>
  <c r="AC983" i="1" s="1"/>
  <c r="AC984" i="1" a="1"/>
  <c r="AC984" i="1" s="1"/>
  <c r="AC985" i="1" a="1"/>
  <c r="AC985" i="1" s="1"/>
  <c r="AC986" i="1" a="1"/>
  <c r="AC986" i="1" s="1"/>
  <c r="AC987" i="1" a="1"/>
  <c r="AC987" i="1" s="1"/>
  <c r="AC988" i="1" a="1"/>
  <c r="AC988" i="1" s="1"/>
  <c r="AC989" i="1" a="1"/>
  <c r="AC989" i="1" s="1"/>
  <c r="AC990" i="1" a="1"/>
  <c r="AC990" i="1" s="1"/>
  <c r="AC991" i="1" a="1"/>
  <c r="AC991" i="1" s="1"/>
  <c r="AC992" i="1" a="1"/>
  <c r="AC992" i="1" s="1"/>
  <c r="AC993" i="1" a="1"/>
  <c r="AC993" i="1" s="1"/>
  <c r="AC994" i="1" a="1"/>
  <c r="AC994" i="1" s="1"/>
  <c r="AC995" i="1" a="1"/>
  <c r="AC995" i="1" s="1"/>
  <c r="AC996" i="1" a="1"/>
  <c r="AC996" i="1" s="1"/>
  <c r="AC997" i="1" a="1"/>
  <c r="AC997" i="1" s="1"/>
  <c r="AC998" i="1" a="1"/>
  <c r="AC998" i="1" s="1"/>
  <c r="AC999" i="1" a="1"/>
  <c r="AC999" i="1" s="1"/>
  <c r="AC1000" i="1" a="1"/>
  <c r="AC1000" i="1" s="1"/>
  <c r="AC1001" i="1" a="1"/>
  <c r="AC1001" i="1" s="1"/>
  <c r="AC1002" i="1" a="1"/>
  <c r="AC1002" i="1" s="1"/>
  <c r="AC1003" i="1" a="1"/>
  <c r="AC1003" i="1" s="1"/>
  <c r="AC1004" i="1" a="1"/>
  <c r="AC1004" i="1" s="1"/>
  <c r="AC1005" i="1" a="1"/>
  <c r="AC1005" i="1" s="1"/>
  <c r="AC1006" i="1" a="1"/>
  <c r="AC1006" i="1" s="1"/>
  <c r="AC1007" i="1" a="1"/>
  <c r="AC1007" i="1" s="1"/>
  <c r="AC1008" i="1" a="1"/>
  <c r="AC1008" i="1" s="1"/>
  <c r="AC1009" i="1" a="1"/>
  <c r="AC1009" i="1" s="1"/>
  <c r="AC1010" i="1" a="1"/>
  <c r="AC1010" i="1" s="1"/>
  <c r="AC1011" i="1" a="1"/>
  <c r="AC1011" i="1" s="1"/>
  <c r="AC1012" i="1" a="1"/>
  <c r="AC1012" i="1" s="1"/>
  <c r="AC1013" i="1" a="1"/>
  <c r="AC1013" i="1" s="1"/>
  <c r="AC1014" i="1" a="1"/>
  <c r="AC1014" i="1" s="1"/>
  <c r="AC1015" i="1" a="1"/>
  <c r="AC1015" i="1" s="1"/>
  <c r="AC1016" i="1" a="1"/>
  <c r="AC1016" i="1" s="1"/>
  <c r="AC1017" i="1" a="1"/>
  <c r="AC1017" i="1" s="1"/>
  <c r="AC1018" i="1" a="1"/>
  <c r="AC1018" i="1" s="1"/>
  <c r="AC1019" i="1" a="1"/>
  <c r="AC1019" i="1" s="1"/>
  <c r="AC1020" i="1" a="1"/>
  <c r="AC1020" i="1" s="1"/>
  <c r="AC1021" i="1" a="1"/>
  <c r="AC1021" i="1" s="1"/>
  <c r="AC1022" i="1" a="1"/>
  <c r="AC1022" i="1" s="1"/>
  <c r="AC1023" i="1" a="1"/>
  <c r="AC1023" i="1" s="1"/>
  <c r="AC1024" i="1" a="1"/>
  <c r="AC1024" i="1" s="1"/>
  <c r="AC1025" i="1" a="1"/>
  <c r="AC1025" i="1" s="1"/>
  <c r="AC1026" i="1" a="1"/>
  <c r="AC1026" i="1" s="1"/>
  <c r="AC1027" i="1" a="1"/>
  <c r="AC1027" i="1" s="1"/>
  <c r="AC1028" i="1" a="1"/>
  <c r="AC1028" i="1" s="1"/>
  <c r="AC1029" i="1" a="1"/>
  <c r="AC1029" i="1" s="1"/>
  <c r="AC1030" i="1" a="1"/>
  <c r="AC1030" i="1" s="1"/>
  <c r="AC1031" i="1" a="1"/>
  <c r="AC1031" i="1" s="1"/>
  <c r="AC1032" i="1" a="1"/>
  <c r="AC1032" i="1" s="1"/>
  <c r="AC1033" i="1" a="1"/>
  <c r="AC1033" i="1" s="1"/>
  <c r="AC1034" i="1" a="1"/>
  <c r="AC1034" i="1" s="1"/>
  <c r="AC1035" i="1" a="1"/>
  <c r="AC1035" i="1" s="1"/>
  <c r="AC1036" i="1" a="1"/>
  <c r="AC1036" i="1" s="1"/>
  <c r="AC1037" i="1" a="1"/>
  <c r="AC1037" i="1" s="1"/>
  <c r="AC1038" i="1" a="1"/>
  <c r="AC1038" i="1" s="1"/>
  <c r="AC1039" i="1" a="1"/>
  <c r="AC1039" i="1" s="1"/>
  <c r="AC1040" i="1" a="1"/>
  <c r="AC1040" i="1" s="1"/>
  <c r="AC1041" i="1" a="1"/>
  <c r="AC1041" i="1" s="1"/>
  <c r="AC1042" i="1" a="1"/>
  <c r="AC1042" i="1" s="1"/>
  <c r="AC1043" i="1" a="1"/>
  <c r="AC1043" i="1" s="1"/>
  <c r="AC1044" i="1" a="1"/>
  <c r="AC1044" i="1" s="1"/>
  <c r="AC1045" i="1" a="1"/>
  <c r="AC1045" i="1" s="1"/>
  <c r="AC1046" i="1" a="1"/>
  <c r="AC1046" i="1" s="1"/>
  <c r="AC1047" i="1" a="1"/>
  <c r="AC1047" i="1" s="1"/>
  <c r="AC1048" i="1" a="1"/>
  <c r="AC1048" i="1" s="1"/>
  <c r="AC1049" i="1" a="1"/>
  <c r="AC1049" i="1" s="1"/>
  <c r="AC1050" i="1" a="1"/>
  <c r="AC1050" i="1" s="1"/>
  <c r="AC1051" i="1" a="1"/>
  <c r="AC1051" i="1" s="1"/>
  <c r="AC1052" i="1" a="1"/>
  <c r="AC1052" i="1" s="1"/>
  <c r="AC1053" i="1" a="1"/>
  <c r="AC1053" i="1" s="1"/>
  <c r="AC1054" i="1" a="1"/>
  <c r="AC1054" i="1" s="1"/>
  <c r="AC1055" i="1" a="1"/>
  <c r="AC1055" i="1" s="1"/>
  <c r="AC1056" i="1" a="1"/>
  <c r="AC1056" i="1" s="1"/>
  <c r="AC1057" i="1" a="1"/>
  <c r="AC1057" i="1" s="1"/>
  <c r="AC1058" i="1" a="1"/>
  <c r="AC1058" i="1" s="1"/>
  <c r="AC1059" i="1" a="1"/>
  <c r="AC1059" i="1" s="1"/>
  <c r="AC1060" i="1" a="1"/>
  <c r="AC1060" i="1" s="1"/>
  <c r="AC1061" i="1" a="1"/>
  <c r="AC1061" i="1" s="1"/>
  <c r="AC1062" i="1" a="1"/>
  <c r="AC1062" i="1" s="1"/>
  <c r="AC1063" i="1" a="1"/>
  <c r="AC1063" i="1" s="1"/>
  <c r="AC1064" i="1" a="1"/>
  <c r="AC1064" i="1" s="1"/>
  <c r="AC1065" i="1" a="1"/>
  <c r="AC1065" i="1" s="1"/>
  <c r="AC1066" i="1" a="1"/>
  <c r="AC1066" i="1" s="1"/>
  <c r="AC1067" i="1" a="1"/>
  <c r="AC1067" i="1" s="1"/>
  <c r="AC1068" i="1" a="1"/>
  <c r="AC1068" i="1" s="1"/>
  <c r="AC1069" i="1" a="1"/>
  <c r="AC1069" i="1" s="1"/>
  <c r="AC1070" i="1" a="1"/>
  <c r="AC1070" i="1" s="1"/>
  <c r="AC1071" i="1" a="1"/>
  <c r="AC1071" i="1" s="1"/>
  <c r="AC1072" i="1" a="1"/>
  <c r="AC1072" i="1" s="1"/>
  <c r="AC1073" i="1" a="1"/>
  <c r="AC1073" i="1" s="1"/>
  <c r="AC1074" i="1" a="1"/>
  <c r="AC1074" i="1" s="1"/>
  <c r="AC1075" i="1" a="1"/>
  <c r="AC1075" i="1" s="1"/>
  <c r="AC1076" i="1" a="1"/>
  <c r="AC1076" i="1" s="1"/>
  <c r="AC1077" i="1" a="1"/>
  <c r="AC1077" i="1" s="1"/>
  <c r="AC1078" i="1" a="1"/>
  <c r="AC1078" i="1" s="1"/>
  <c r="AC1079" i="1" a="1"/>
  <c r="AC1079" i="1" s="1"/>
  <c r="AC1080" i="1" a="1"/>
  <c r="AC1080" i="1" s="1"/>
  <c r="AC1081" i="1" a="1"/>
  <c r="AC1081" i="1" s="1"/>
  <c r="AC1082" i="1" a="1"/>
  <c r="AC1082" i="1" s="1"/>
  <c r="AC1083" i="1" a="1"/>
  <c r="AC1083" i="1" s="1"/>
  <c r="AC1084" i="1" a="1"/>
  <c r="AC1084" i="1" s="1"/>
  <c r="AC1085" i="1" a="1"/>
  <c r="AC1085" i="1" s="1"/>
  <c r="AC1086" i="1" a="1"/>
  <c r="AC1086" i="1" s="1"/>
  <c r="AC1087" i="1" a="1"/>
  <c r="AC1087" i="1" s="1"/>
  <c r="AC1088" i="1" a="1"/>
  <c r="AC1088" i="1" s="1"/>
  <c r="AC1089" i="1" a="1"/>
  <c r="AC1089" i="1" s="1"/>
  <c r="AC1090" i="1" a="1"/>
  <c r="AC1090" i="1" s="1"/>
  <c r="AC1091" i="1" a="1"/>
  <c r="AC1091" i="1" s="1"/>
  <c r="AC1092" i="1" a="1"/>
  <c r="AC1092" i="1" s="1"/>
  <c r="AC1093" i="1" a="1"/>
  <c r="AC1093" i="1" s="1"/>
  <c r="AC1094" i="1" a="1"/>
  <c r="AC1094" i="1" s="1"/>
  <c r="AC1095" i="1" a="1"/>
  <c r="AC1095" i="1" s="1"/>
  <c r="AC1096" i="1" a="1"/>
  <c r="AC1096" i="1" s="1"/>
  <c r="AC1097" i="1" a="1"/>
  <c r="AC1097" i="1" s="1"/>
  <c r="AC1098" i="1" a="1"/>
  <c r="AC1098" i="1" s="1"/>
  <c r="AC1099" i="1" a="1"/>
  <c r="AC1099" i="1" s="1"/>
  <c r="AC1100" i="1" a="1"/>
  <c r="AC1100" i="1" s="1"/>
  <c r="AC1101" i="1" a="1"/>
  <c r="AC1101" i="1" s="1"/>
  <c r="AC1102" i="1" a="1"/>
  <c r="AC1102" i="1" s="1"/>
  <c r="AC1103" i="1" a="1"/>
  <c r="AC1103" i="1" s="1"/>
  <c r="AC1104" i="1" a="1"/>
  <c r="AC1104" i="1" s="1"/>
  <c r="AC1105" i="1" a="1"/>
  <c r="AC1105" i="1" s="1"/>
  <c r="AC1106" i="1" a="1"/>
  <c r="AC1106" i="1" s="1"/>
  <c r="AC1107" i="1" a="1"/>
  <c r="AC1107" i="1" s="1"/>
  <c r="AC1108" i="1" a="1"/>
  <c r="AC1108" i="1" s="1"/>
  <c r="AC1109" i="1" a="1"/>
  <c r="AC1109" i="1" s="1"/>
  <c r="AC1110" i="1" a="1"/>
  <c r="AC1110" i="1" s="1"/>
  <c r="AC1111" i="1" a="1"/>
  <c r="AC1111" i="1" s="1"/>
  <c r="AC1112" i="1" a="1"/>
  <c r="AC1112" i="1" s="1"/>
  <c r="AC1113" i="1" a="1"/>
  <c r="AC1113" i="1" s="1"/>
  <c r="AC1114" i="1" a="1"/>
  <c r="AC1114" i="1" s="1"/>
  <c r="AC1115" i="1" a="1"/>
  <c r="AC1115" i="1" s="1"/>
  <c r="AC1116" i="1" a="1"/>
  <c r="AC1116" i="1" s="1"/>
  <c r="AC1117" i="1" a="1"/>
  <c r="AC1117" i="1" s="1"/>
  <c r="AC1118" i="1" a="1"/>
  <c r="AC1118" i="1" s="1"/>
  <c r="AC1119" i="1" a="1"/>
  <c r="AC1119" i="1" s="1"/>
  <c r="AC1120" i="1" a="1"/>
  <c r="AC1120" i="1" s="1"/>
  <c r="AC1121" i="1" a="1"/>
  <c r="AC1121" i="1" s="1"/>
  <c r="AC1122" i="1" a="1"/>
  <c r="AC1122" i="1" s="1"/>
  <c r="AC1123" i="1" a="1"/>
  <c r="AC1123" i="1" s="1"/>
  <c r="AC1124" i="1" a="1"/>
  <c r="AC1124" i="1" s="1"/>
  <c r="AC1125" i="1" a="1"/>
  <c r="AC1125" i="1" s="1"/>
  <c r="AC1126" i="1" a="1"/>
  <c r="AC1126" i="1" s="1"/>
  <c r="AC1127" i="1" a="1"/>
  <c r="AC1127" i="1" s="1"/>
  <c r="AC1128" i="1" a="1"/>
  <c r="AC1128" i="1" s="1"/>
  <c r="AC1129" i="1" a="1"/>
  <c r="AC1129" i="1" s="1"/>
  <c r="AC1130" i="1" a="1"/>
  <c r="AC1130" i="1" s="1"/>
  <c r="AC1131" i="1" a="1"/>
  <c r="AC1131" i="1" s="1"/>
  <c r="AC1132" i="1" a="1"/>
  <c r="AC1132" i="1" s="1"/>
  <c r="AC1133" i="1" a="1"/>
  <c r="AC1133" i="1" s="1"/>
  <c r="AC1134" i="1" a="1"/>
  <c r="AC1134" i="1" s="1"/>
  <c r="AC1135" i="1" a="1"/>
  <c r="AC1135" i="1" s="1"/>
  <c r="AC1136" i="1" a="1"/>
  <c r="AC1136" i="1" s="1"/>
  <c r="AC1137" i="1" a="1"/>
  <c r="AC1137" i="1" s="1"/>
  <c r="AC1138" i="1" a="1"/>
  <c r="AC1138" i="1" s="1"/>
  <c r="AC1139" i="1" a="1"/>
  <c r="AC1139" i="1" s="1"/>
  <c r="AC1140" i="1" a="1"/>
  <c r="AC1140" i="1" s="1"/>
  <c r="AC1141" i="1" a="1"/>
  <c r="AC1141" i="1" s="1"/>
  <c r="AC1142" i="1" a="1"/>
  <c r="AC1142" i="1" s="1"/>
  <c r="AC1143" i="1" a="1"/>
  <c r="AC1143" i="1" s="1"/>
  <c r="AC1144" i="1" a="1"/>
  <c r="AC1144" i="1" s="1"/>
  <c r="AC1145" i="1" a="1"/>
  <c r="AC1145" i="1" s="1"/>
  <c r="AC1146" i="1" a="1"/>
  <c r="AC1146" i="1" s="1"/>
  <c r="AC1147" i="1" a="1"/>
  <c r="AC1147" i="1" s="1"/>
  <c r="AC1148" i="1" a="1"/>
  <c r="AC1148" i="1" s="1"/>
  <c r="AC1149" i="1" a="1"/>
  <c r="AC1149" i="1" s="1"/>
  <c r="AC1150" i="1" a="1"/>
  <c r="AC1150" i="1" s="1"/>
  <c r="AC1151" i="1" a="1"/>
  <c r="AC1151" i="1" s="1"/>
  <c r="AC1152" i="1" a="1"/>
  <c r="AC1152" i="1" s="1"/>
  <c r="AC1153" i="1" a="1"/>
  <c r="AC1153" i="1" s="1"/>
  <c r="AC1154" i="1" a="1"/>
  <c r="AC1154" i="1" s="1"/>
  <c r="AC1155" i="1" a="1"/>
  <c r="AC1155" i="1" s="1"/>
  <c r="AC1156" i="1" a="1"/>
  <c r="AC1156" i="1" s="1"/>
  <c r="AC1157" i="1" a="1"/>
  <c r="AC1157" i="1" s="1"/>
  <c r="AC1158" i="1" a="1"/>
  <c r="AC1158" i="1" s="1"/>
  <c r="AC1159" i="1" a="1"/>
  <c r="AC1159" i="1" s="1"/>
  <c r="AC1160" i="1" a="1"/>
  <c r="AC1160" i="1" s="1"/>
  <c r="AC1161" i="1" a="1"/>
  <c r="AC1161" i="1" s="1"/>
  <c r="AC1162" i="1" a="1"/>
  <c r="AC1162" i="1" s="1"/>
  <c r="AC1163" i="1" a="1"/>
  <c r="AC1163" i="1" s="1"/>
  <c r="AC1164" i="1" a="1"/>
  <c r="AC1164" i="1" s="1"/>
  <c r="AC1165" i="1" a="1"/>
  <c r="AC1165" i="1" s="1"/>
  <c r="AC1166" i="1" a="1"/>
  <c r="AC1166" i="1" s="1"/>
  <c r="AC1167" i="1" a="1"/>
  <c r="AC1167" i="1" s="1"/>
  <c r="AC1168" i="1" a="1"/>
  <c r="AC1168" i="1" s="1"/>
  <c r="AC1169" i="1" a="1"/>
  <c r="AC1169" i="1" s="1"/>
  <c r="AC1170" i="1" a="1"/>
  <c r="AC1170" i="1" s="1"/>
  <c r="AC1171" i="1" a="1"/>
  <c r="AC1171" i="1" s="1"/>
  <c r="AC1172" i="1" a="1"/>
  <c r="AC1172" i="1" s="1"/>
  <c r="AC1173" i="1" a="1"/>
  <c r="AC1173" i="1" s="1"/>
  <c r="AC1174" i="1" a="1"/>
  <c r="AC1174" i="1" s="1"/>
  <c r="AC1175" i="1" a="1"/>
  <c r="AC1175" i="1" s="1"/>
  <c r="AC1176" i="1" a="1"/>
  <c r="AC1176" i="1" s="1"/>
  <c r="AC1177" i="1" a="1"/>
  <c r="AC1177" i="1" s="1"/>
  <c r="AC1178" i="1" a="1"/>
  <c r="AC1178" i="1" s="1"/>
  <c r="AC1179" i="1" a="1"/>
  <c r="AC1179" i="1" s="1"/>
  <c r="AC1180" i="1" a="1"/>
  <c r="AC1180" i="1" s="1"/>
  <c r="AC1181" i="1" a="1"/>
  <c r="AC1181" i="1" s="1"/>
  <c r="AC1182" i="1" a="1"/>
  <c r="AC1182" i="1" s="1"/>
  <c r="AC1183" i="1" a="1"/>
  <c r="AC1183" i="1" s="1"/>
  <c r="AC1184" i="1" a="1"/>
  <c r="AC1184" i="1" s="1"/>
  <c r="AC1185" i="1" a="1"/>
  <c r="AC1185" i="1" s="1"/>
  <c r="AC1186" i="1" a="1"/>
  <c r="AC1186" i="1" s="1"/>
  <c r="AC1187" i="1" a="1"/>
  <c r="AC1187" i="1" s="1"/>
  <c r="AC1188" i="1" a="1"/>
  <c r="AC1188" i="1" s="1"/>
  <c r="AC1189" i="1" a="1"/>
  <c r="AC1189" i="1" s="1"/>
  <c r="AC1190" i="1" a="1"/>
  <c r="AC1190" i="1" s="1"/>
  <c r="AC1191" i="1" a="1"/>
  <c r="AC1191" i="1" s="1"/>
  <c r="AC1192" i="1" a="1"/>
  <c r="AC1192" i="1" s="1"/>
  <c r="AC1193" i="1" a="1"/>
  <c r="AC1193" i="1" s="1"/>
  <c r="AC1194" i="1" a="1"/>
  <c r="AC1194" i="1" s="1"/>
  <c r="AC1195" i="1" a="1"/>
  <c r="AC1195" i="1" s="1"/>
  <c r="AC1196" i="1" a="1"/>
  <c r="AC1196" i="1" s="1"/>
  <c r="AC1197" i="1" a="1"/>
  <c r="AC1197" i="1" s="1"/>
  <c r="AC1198" i="1" a="1"/>
  <c r="AC1198" i="1" s="1"/>
  <c r="AC1199" i="1" a="1"/>
  <c r="AC1199" i="1" s="1"/>
  <c r="AC1200" i="1" a="1"/>
  <c r="AC1200" i="1" s="1"/>
  <c r="AC1201" i="1" a="1"/>
  <c r="AC1201" i="1" s="1"/>
  <c r="AC1202" i="1" a="1"/>
  <c r="AC1202" i="1" s="1"/>
  <c r="AC1203" i="1" a="1"/>
  <c r="AC1203" i="1" s="1"/>
  <c r="AC1204" i="1" a="1"/>
  <c r="AC1204" i="1" s="1"/>
  <c r="AC1205" i="1" a="1"/>
  <c r="AC1205" i="1" s="1"/>
  <c r="AC1206" i="1" a="1"/>
  <c r="AC1206" i="1" s="1"/>
  <c r="AC1207" i="1" a="1"/>
  <c r="AC1207" i="1" s="1"/>
  <c r="AC1208" i="1" a="1"/>
  <c r="AC1208" i="1" s="1"/>
  <c r="AC1209" i="1" a="1"/>
  <c r="AC1209" i="1" s="1"/>
  <c r="AC1210" i="1" a="1"/>
  <c r="AC1210" i="1" s="1"/>
  <c r="AC1211" i="1" a="1"/>
  <c r="AC1211" i="1" s="1"/>
  <c r="AC1212" i="1" a="1"/>
  <c r="AC1212" i="1" s="1"/>
  <c r="AC1213" i="1" a="1"/>
  <c r="AC1213" i="1" s="1"/>
  <c r="AC1214" i="1" a="1"/>
  <c r="AC1214" i="1" s="1"/>
  <c r="AC1215" i="1" a="1"/>
  <c r="AC1215" i="1" s="1"/>
  <c r="AC1216" i="1" a="1"/>
  <c r="AC1216" i="1" s="1"/>
  <c r="AC1217" i="1" a="1"/>
  <c r="AC1217" i="1" s="1"/>
  <c r="AC1218" i="1" a="1"/>
  <c r="AC1218" i="1" s="1"/>
  <c r="AC1219" i="1" a="1"/>
  <c r="AC1219" i="1" s="1"/>
  <c r="AC1220" i="1" a="1"/>
  <c r="AC1220" i="1" s="1"/>
  <c r="AC1221" i="1" a="1"/>
  <c r="AC1221" i="1" s="1"/>
  <c r="AC1222" i="1" a="1"/>
  <c r="AC1222" i="1" s="1"/>
  <c r="AC1223" i="1" a="1"/>
  <c r="AC1223" i="1" s="1"/>
  <c r="AC1224" i="1" a="1"/>
  <c r="AC1224" i="1" s="1"/>
  <c r="AC1225" i="1" a="1"/>
  <c r="AC1225" i="1" s="1"/>
  <c r="AC1226" i="1" a="1"/>
  <c r="AC1226" i="1" s="1"/>
  <c r="AC1227" i="1" a="1"/>
  <c r="AC1227" i="1" s="1"/>
  <c r="AC1228" i="1" a="1"/>
  <c r="AC1228" i="1" s="1"/>
  <c r="AC1229" i="1" a="1"/>
  <c r="AC1229" i="1" s="1"/>
  <c r="AC1230" i="1" a="1"/>
  <c r="AC1230" i="1" s="1"/>
  <c r="AC1231" i="1" a="1"/>
  <c r="AC1231" i="1" s="1"/>
  <c r="AC1232" i="1" a="1"/>
  <c r="AC1232" i="1" s="1"/>
  <c r="AC1233" i="1" a="1"/>
  <c r="AC1233" i="1" s="1"/>
  <c r="AC1234" i="1" a="1"/>
  <c r="AC1234" i="1" s="1"/>
  <c r="AC1235" i="1" a="1"/>
  <c r="AC1235" i="1" s="1"/>
  <c r="AC1236" i="1" a="1"/>
  <c r="AC1236" i="1" s="1"/>
  <c r="AC1237" i="1" a="1"/>
  <c r="AC1237" i="1" s="1"/>
  <c r="AC1238" i="1" a="1"/>
  <c r="AC1238" i="1" s="1"/>
  <c r="AC1239" i="1" a="1"/>
  <c r="AC1239" i="1" s="1"/>
  <c r="AC1240" i="1" a="1"/>
  <c r="AC1240" i="1" s="1"/>
  <c r="AC1241" i="1" a="1"/>
  <c r="AC1241" i="1" s="1"/>
  <c r="AC1242" i="1" a="1"/>
  <c r="AC1242" i="1" s="1"/>
  <c r="AC1243" i="1" a="1"/>
  <c r="AC1243" i="1" s="1"/>
  <c r="AC1244" i="1" a="1"/>
  <c r="AC1244" i="1" s="1"/>
  <c r="AC1245" i="1" a="1"/>
  <c r="AC1245" i="1" s="1"/>
  <c r="AC1246" i="1" a="1"/>
  <c r="AC1246" i="1" s="1"/>
  <c r="AC1247" i="1" a="1"/>
  <c r="AC1247" i="1" s="1"/>
  <c r="AC1248" i="1" a="1"/>
  <c r="AC1248" i="1" s="1"/>
  <c r="AC1249" i="1" a="1"/>
  <c r="AC1249" i="1" s="1"/>
  <c r="AC1250" i="1" a="1"/>
  <c r="AC1250" i="1" s="1"/>
  <c r="AC1251" i="1" a="1"/>
  <c r="AC1251" i="1" s="1"/>
  <c r="AC1252" i="1" a="1"/>
  <c r="AC1252" i="1" s="1"/>
  <c r="AC1253" i="1" a="1"/>
  <c r="AC1253" i="1" s="1"/>
  <c r="AC1254" i="1" a="1"/>
  <c r="AC1254" i="1" s="1"/>
  <c r="AC1255" i="1" a="1"/>
  <c r="AC1255" i="1" s="1"/>
  <c r="AC1256" i="1" a="1"/>
  <c r="AC1256" i="1" s="1"/>
  <c r="AC1257" i="1" a="1"/>
  <c r="AC1257" i="1" s="1"/>
  <c r="AC1258" i="1" a="1"/>
  <c r="AC1258" i="1" s="1"/>
  <c r="AC1259" i="1" a="1"/>
  <c r="AC1259" i="1" s="1"/>
  <c r="AC1260" i="1" a="1"/>
  <c r="AC1260" i="1" s="1"/>
  <c r="AC1261" i="1" a="1"/>
  <c r="AC1261" i="1" s="1"/>
  <c r="AC1262" i="1" a="1"/>
  <c r="AC1262" i="1" s="1"/>
  <c r="AC1263" i="1" a="1"/>
  <c r="AC1263" i="1" s="1"/>
  <c r="AC1264" i="1" a="1"/>
  <c r="AC1264" i="1" s="1"/>
  <c r="AC1265" i="1" a="1"/>
  <c r="AC1265" i="1" s="1"/>
  <c r="AC1266" i="1" a="1"/>
  <c r="AC1266" i="1" s="1"/>
  <c r="AC1267" i="1" a="1"/>
  <c r="AC1267" i="1" s="1"/>
  <c r="AC1268" i="1" a="1"/>
  <c r="AC1268" i="1" s="1"/>
  <c r="AC1269" i="1" a="1"/>
  <c r="AC1269" i="1" s="1"/>
  <c r="AC1270" i="1" a="1"/>
  <c r="AC1270" i="1" s="1"/>
  <c r="AC1271" i="1" a="1"/>
  <c r="AC1271" i="1" s="1"/>
  <c r="AC1272" i="1" a="1"/>
  <c r="AC1272" i="1" s="1"/>
  <c r="AC1273" i="1" a="1"/>
  <c r="AC1273" i="1" s="1"/>
  <c r="AC1274" i="1" a="1"/>
  <c r="AC1274" i="1" s="1"/>
  <c r="AC1275" i="1" a="1"/>
  <c r="AC1275" i="1" s="1"/>
  <c r="AC1276" i="1" a="1"/>
  <c r="AC1276" i="1" s="1"/>
  <c r="AC1277" i="1" a="1"/>
  <c r="AC1277" i="1" s="1"/>
  <c r="AC1278" i="1" a="1"/>
  <c r="AC1278" i="1" s="1"/>
  <c r="AC1279" i="1" a="1"/>
  <c r="AC1279" i="1" s="1"/>
  <c r="AC1280" i="1" a="1"/>
  <c r="AC1280" i="1" s="1"/>
  <c r="AC1281" i="1" a="1"/>
  <c r="AC1281" i="1" s="1"/>
  <c r="AC1282" i="1" a="1"/>
  <c r="AC1282" i="1" s="1"/>
  <c r="AC1283" i="1" a="1"/>
  <c r="AC1283" i="1" s="1"/>
  <c r="AC1284" i="1" a="1"/>
  <c r="AC1284" i="1" s="1"/>
  <c r="AC1285" i="1" a="1"/>
  <c r="AC1285" i="1" s="1"/>
  <c r="AC1286" i="1" a="1"/>
  <c r="AC1286" i="1" s="1"/>
  <c r="AC1287" i="1" a="1"/>
  <c r="AC1287" i="1" s="1"/>
  <c r="AC1288" i="1" a="1"/>
  <c r="AC1288" i="1" s="1"/>
  <c r="AC1289" i="1" a="1"/>
  <c r="AC1289" i="1" s="1"/>
  <c r="AC1290" i="1" a="1"/>
  <c r="AC1290" i="1" s="1"/>
  <c r="AC1291" i="1" a="1"/>
  <c r="AC1291" i="1" s="1"/>
  <c r="AC1292" i="1" a="1"/>
  <c r="AC1292" i="1" s="1"/>
  <c r="AC1293" i="1" a="1"/>
  <c r="AC1293" i="1" s="1"/>
  <c r="AC1294" i="1" a="1"/>
  <c r="AC1294" i="1" s="1"/>
  <c r="AC1295" i="1" a="1"/>
  <c r="AC1295" i="1" s="1"/>
  <c r="AC1296" i="1" a="1"/>
  <c r="AC1296" i="1" s="1"/>
  <c r="AC1297" i="1" a="1"/>
  <c r="AC1297" i="1" s="1"/>
  <c r="AC1298" i="1" a="1"/>
  <c r="AC1298" i="1" s="1"/>
  <c r="AC1299" i="1" a="1"/>
  <c r="AC1299" i="1" s="1"/>
  <c r="AC1300" i="1" a="1"/>
  <c r="AC1300" i="1" s="1"/>
  <c r="AC1301" i="1" a="1"/>
  <c r="AC1301" i="1" s="1"/>
  <c r="AC1302" i="1" a="1"/>
  <c r="AC1302" i="1" s="1"/>
  <c r="AC1303" i="1" a="1"/>
  <c r="AC1303" i="1" s="1"/>
  <c r="AC1304" i="1" a="1"/>
  <c r="AC1304" i="1" s="1"/>
  <c r="AC1305" i="1" a="1"/>
  <c r="AC1305" i="1" s="1"/>
  <c r="AC1306" i="1" a="1"/>
  <c r="AC1306" i="1" s="1"/>
  <c r="AC1307" i="1" a="1"/>
  <c r="AC1307" i="1" s="1"/>
  <c r="AC1308" i="1" a="1"/>
  <c r="AC1308" i="1" s="1"/>
  <c r="AC1309" i="1" a="1"/>
  <c r="AC1309" i="1" s="1"/>
  <c r="AC1310" i="1" a="1"/>
  <c r="AC1310" i="1" s="1"/>
  <c r="AC1311" i="1" a="1"/>
  <c r="AC1311" i="1" s="1"/>
  <c r="AC1312" i="1" a="1"/>
  <c r="AC1312" i="1" s="1"/>
  <c r="AC1313" i="1" a="1"/>
  <c r="AC1313" i="1" s="1"/>
  <c r="AC1314" i="1" a="1"/>
  <c r="AC1314" i="1" s="1"/>
  <c r="AC1315" i="1" a="1"/>
  <c r="AC1315" i="1" s="1"/>
  <c r="AC1316" i="1" a="1"/>
  <c r="AC1316" i="1" s="1"/>
  <c r="AC1317" i="1" a="1"/>
  <c r="AC1317" i="1" s="1"/>
  <c r="AC1318" i="1" a="1"/>
  <c r="AC1318" i="1" s="1"/>
  <c r="AC1319" i="1" a="1"/>
  <c r="AC1319" i="1" s="1"/>
  <c r="AC1320" i="1" a="1"/>
  <c r="AC1320" i="1" s="1"/>
  <c r="AC1321" i="1" a="1"/>
  <c r="AC1321" i="1" s="1"/>
  <c r="AC1322" i="1" a="1"/>
  <c r="AC1322" i="1" s="1"/>
  <c r="AC1323" i="1" a="1"/>
  <c r="AC1323" i="1" s="1"/>
  <c r="AC1324" i="1" a="1"/>
  <c r="AC1324" i="1" s="1"/>
  <c r="AC1325" i="1" a="1"/>
  <c r="AC1325" i="1" s="1"/>
  <c r="AC1326" i="1" a="1"/>
  <c r="AC1326" i="1" s="1"/>
  <c r="AC1327" i="1" a="1"/>
  <c r="AC1327" i="1" s="1"/>
  <c r="AC1328" i="1" a="1"/>
  <c r="AC1328" i="1" s="1"/>
  <c r="AC1329" i="1" a="1"/>
  <c r="AC1329" i="1" s="1"/>
  <c r="AC1330" i="1" a="1"/>
  <c r="AC1330" i="1" s="1"/>
  <c r="AC1331" i="1" a="1"/>
  <c r="AC1331" i="1" s="1"/>
  <c r="AC1332" i="1" a="1"/>
  <c r="AC1332" i="1" s="1"/>
  <c r="AC1333" i="1" a="1"/>
  <c r="AC1333" i="1" s="1"/>
  <c r="AC1334" i="1" a="1"/>
  <c r="AC1334" i="1" s="1"/>
  <c r="AC1335" i="1" a="1"/>
  <c r="AC1335" i="1" s="1"/>
  <c r="AC1336" i="1" a="1"/>
  <c r="AC1336" i="1" s="1"/>
  <c r="AC1337" i="1" a="1"/>
  <c r="AC1337" i="1" s="1"/>
  <c r="AC1338" i="1" a="1"/>
  <c r="AC1338" i="1" s="1"/>
  <c r="AC1339" i="1" a="1"/>
  <c r="AC1339" i="1" s="1"/>
  <c r="AC1340" i="1" a="1"/>
  <c r="AC1340" i="1" s="1"/>
  <c r="AC1341" i="1" a="1"/>
  <c r="AC1341" i="1" s="1"/>
  <c r="AC1342" i="1" a="1"/>
  <c r="AC1342" i="1" s="1"/>
  <c r="AC1343" i="1" a="1"/>
  <c r="AC1343" i="1" s="1"/>
  <c r="AC1344" i="1" a="1"/>
  <c r="AC1344" i="1" s="1"/>
  <c r="AC1345" i="1" a="1"/>
  <c r="AC1345" i="1" s="1"/>
  <c r="AC1346" i="1" a="1"/>
  <c r="AC1346" i="1" s="1"/>
  <c r="AC1347" i="1" a="1"/>
  <c r="AC1347" i="1" s="1"/>
  <c r="AC1348" i="1" a="1"/>
  <c r="AC1348" i="1" s="1"/>
  <c r="AC1349" i="1" a="1"/>
  <c r="AC1349" i="1" s="1"/>
  <c r="AC1350" i="1" a="1"/>
  <c r="AC1350" i="1" s="1"/>
  <c r="AC1351" i="1" a="1"/>
  <c r="AC1351" i="1" s="1"/>
  <c r="AC1352" i="1" a="1"/>
  <c r="AC1352" i="1" s="1"/>
  <c r="AC1353" i="1" a="1"/>
  <c r="AC1353" i="1" s="1"/>
  <c r="AC1354" i="1" a="1"/>
  <c r="AC1354" i="1" s="1"/>
  <c r="AC1355" i="1" a="1"/>
  <c r="AC1355" i="1" s="1"/>
  <c r="AC1356" i="1" a="1"/>
  <c r="AC1356" i="1" s="1"/>
  <c r="AC1357" i="1" a="1"/>
  <c r="AC1357" i="1" s="1"/>
  <c r="AC1358" i="1" a="1"/>
  <c r="AC1358" i="1" s="1"/>
  <c r="AC1359" i="1" a="1"/>
  <c r="AC1359" i="1" s="1"/>
  <c r="AC1360" i="1" a="1"/>
  <c r="AC1360" i="1" s="1"/>
  <c r="AC1361" i="1" a="1"/>
  <c r="AC1361" i="1" s="1"/>
  <c r="AC1362" i="1" a="1"/>
  <c r="AC1362" i="1" s="1"/>
  <c r="AC1363" i="1" a="1"/>
  <c r="AC1363" i="1" s="1"/>
  <c r="AC1364" i="1" a="1"/>
  <c r="AC1364" i="1" s="1"/>
  <c r="AC1365" i="1" a="1"/>
  <c r="AC1365" i="1" s="1"/>
  <c r="AC1366" i="1" a="1"/>
  <c r="AC1366" i="1" s="1"/>
  <c r="AC1367" i="1" a="1"/>
  <c r="AC1367" i="1" s="1"/>
  <c r="AC1368" i="1" a="1"/>
  <c r="AC1368" i="1" s="1"/>
  <c r="AC1369" i="1" a="1"/>
  <c r="AC1369" i="1" s="1"/>
  <c r="AC1370" i="1" a="1"/>
  <c r="AC1370" i="1" s="1"/>
  <c r="AC1371" i="1" a="1"/>
  <c r="AC1371" i="1" s="1"/>
  <c r="AC1372" i="1" a="1"/>
  <c r="AC1372" i="1" s="1"/>
  <c r="AC1373" i="1" a="1"/>
  <c r="AC1373" i="1" s="1"/>
  <c r="AC1374" i="1" a="1"/>
  <c r="AC1374" i="1" s="1"/>
  <c r="AC1375" i="1" a="1"/>
  <c r="AC1375" i="1" s="1"/>
  <c r="AC1376" i="1" a="1"/>
  <c r="AC1376" i="1" s="1"/>
  <c r="AC1377" i="1" a="1"/>
  <c r="AC1377" i="1" s="1"/>
  <c r="AC1378" i="1" a="1"/>
  <c r="AC1378" i="1" s="1"/>
  <c r="AC1379" i="1" a="1"/>
  <c r="AC1379" i="1" s="1"/>
  <c r="AC1380" i="1" a="1"/>
  <c r="AC1380" i="1" s="1"/>
  <c r="AC1381" i="1" a="1"/>
  <c r="AC1381" i="1" s="1"/>
  <c r="AC1382" i="1" a="1"/>
  <c r="AC1382" i="1" s="1"/>
  <c r="AC1383" i="1" a="1"/>
  <c r="AC1383" i="1" s="1"/>
  <c r="AC1384" i="1" a="1"/>
  <c r="AC1384" i="1" s="1"/>
  <c r="AC1385" i="1" a="1"/>
  <c r="AC1385" i="1" s="1"/>
  <c r="AC1386" i="1" a="1"/>
  <c r="AC1386" i="1" s="1"/>
  <c r="AC1387" i="1" a="1"/>
  <c r="AC1387" i="1" s="1"/>
  <c r="AC1388" i="1" a="1"/>
  <c r="AC1388" i="1" s="1"/>
  <c r="AC1389" i="1" a="1"/>
  <c r="AC1389" i="1" s="1"/>
  <c r="AC1390" i="1" a="1"/>
  <c r="AC1390" i="1" s="1"/>
  <c r="AC1391" i="1" a="1"/>
  <c r="AC1391" i="1" s="1"/>
  <c r="AC1392" i="1" a="1"/>
  <c r="AC1392" i="1" s="1"/>
  <c r="AC1393" i="1" a="1"/>
  <c r="AC1393" i="1" s="1"/>
  <c r="AC1394" i="1" a="1"/>
  <c r="AC1394" i="1" s="1"/>
  <c r="AC1395" i="1" a="1"/>
  <c r="AC1395" i="1" s="1"/>
  <c r="AC1396" i="1" a="1"/>
  <c r="AC1396" i="1" s="1"/>
  <c r="AC1397" i="1" a="1"/>
  <c r="AC1397" i="1" s="1"/>
  <c r="AC1398" i="1" a="1"/>
  <c r="AC1398" i="1" s="1"/>
  <c r="AC1399" i="1" a="1"/>
  <c r="AC1399" i="1" s="1"/>
  <c r="AC1400" i="1" a="1"/>
  <c r="AC1400" i="1" s="1"/>
  <c r="AC1401" i="1" a="1"/>
  <c r="AC1401" i="1" s="1"/>
  <c r="AC1402" i="1" a="1"/>
  <c r="AC1402" i="1" s="1"/>
  <c r="AC1403" i="1" a="1"/>
  <c r="AC1403" i="1" s="1"/>
  <c r="AC1404" i="1" a="1"/>
  <c r="AC1404" i="1" s="1"/>
  <c r="AC1405" i="1" a="1"/>
  <c r="AC1405" i="1" s="1"/>
  <c r="AC1406" i="1" a="1"/>
  <c r="AC1406" i="1" s="1"/>
  <c r="AC1407" i="1" a="1"/>
  <c r="AC1407" i="1" s="1"/>
  <c r="AC1408" i="1" a="1"/>
  <c r="AC1408" i="1" s="1"/>
  <c r="AC1409" i="1" a="1"/>
  <c r="AC1409" i="1" s="1"/>
  <c r="AC1410" i="1" a="1"/>
  <c r="AC1410" i="1" s="1"/>
  <c r="AC1411" i="1" a="1"/>
  <c r="AC1411" i="1" s="1"/>
  <c r="AC1412" i="1" a="1"/>
  <c r="AC1412" i="1" s="1"/>
  <c r="AC1413" i="1" a="1"/>
  <c r="AC1413" i="1" s="1"/>
  <c r="AC1414" i="1" a="1"/>
  <c r="AC1414" i="1" s="1"/>
  <c r="AC1415" i="1" a="1"/>
  <c r="AC1415" i="1" s="1"/>
  <c r="AC1416" i="1" a="1"/>
  <c r="AC1416" i="1" s="1"/>
  <c r="AC1417" i="1" a="1"/>
  <c r="AC1417" i="1" s="1"/>
  <c r="AC1418" i="1" a="1"/>
  <c r="AC1418" i="1" s="1"/>
  <c r="AC1419" i="1" a="1"/>
  <c r="AC1419" i="1" s="1"/>
  <c r="AC1420" i="1" a="1"/>
  <c r="AC1420" i="1" s="1"/>
  <c r="AC1421" i="1" a="1"/>
  <c r="AC1421" i="1" s="1"/>
  <c r="AC1422" i="1" a="1"/>
  <c r="AC1422" i="1" s="1"/>
  <c r="AC1423" i="1" a="1"/>
  <c r="AC1423" i="1" s="1"/>
  <c r="AC1424" i="1" a="1"/>
  <c r="AC1424" i="1" s="1"/>
  <c r="AC1425" i="1" a="1"/>
  <c r="AC1425" i="1" s="1"/>
  <c r="AC1426" i="1" a="1"/>
  <c r="AC1426" i="1" s="1"/>
  <c r="AC1427" i="1" a="1"/>
  <c r="AC1427" i="1" s="1"/>
  <c r="AC1428" i="1" a="1"/>
  <c r="AC1428" i="1" s="1"/>
  <c r="AC1429" i="1" a="1"/>
  <c r="AC1429" i="1" s="1"/>
  <c r="AC1430" i="1" a="1"/>
  <c r="AC1430" i="1" s="1"/>
  <c r="AC1431" i="1" a="1"/>
  <c r="AC1431" i="1" s="1"/>
  <c r="AC1432" i="1" a="1"/>
  <c r="AC1432" i="1" s="1"/>
  <c r="AC1433" i="1" a="1"/>
  <c r="AC1433" i="1" s="1"/>
  <c r="AC1434" i="1" a="1"/>
  <c r="AC1434" i="1" s="1"/>
  <c r="AC1435" i="1" a="1"/>
  <c r="AC1435" i="1" s="1"/>
  <c r="AC1436" i="1" a="1"/>
  <c r="AC1436" i="1" s="1"/>
  <c r="AC1437" i="1" a="1"/>
  <c r="AC1437" i="1" s="1"/>
  <c r="AC1438" i="1" a="1"/>
  <c r="AC1438" i="1" s="1"/>
  <c r="AC1439" i="1" a="1"/>
  <c r="AC1439" i="1" s="1"/>
  <c r="AC1440" i="1" a="1"/>
  <c r="AC1440" i="1" s="1"/>
  <c r="AC1441" i="1" a="1"/>
  <c r="AC1441" i="1" s="1"/>
  <c r="AC1442" i="1" a="1"/>
  <c r="AC1442" i="1" s="1"/>
  <c r="AC1443" i="1" a="1"/>
  <c r="AC1443" i="1" s="1"/>
  <c r="AC1444" i="1" a="1"/>
  <c r="AC1444" i="1" s="1"/>
  <c r="AC1445" i="1" a="1"/>
  <c r="AC1445" i="1" s="1"/>
  <c r="AC1446" i="1" a="1"/>
  <c r="AC1446" i="1" s="1"/>
  <c r="AC1447" i="1" a="1"/>
  <c r="AC1447" i="1" s="1"/>
  <c r="AC1448" i="1" a="1"/>
  <c r="AC1448" i="1" s="1"/>
  <c r="AC1449" i="1" a="1"/>
  <c r="AC1449" i="1" s="1"/>
  <c r="AC1450" i="1" a="1"/>
  <c r="AC1450" i="1" s="1"/>
  <c r="AC1451" i="1" a="1"/>
  <c r="AC1451" i="1" s="1"/>
  <c r="AC1452" i="1" a="1"/>
  <c r="AC1452" i="1" s="1"/>
  <c r="AC1453" i="1" a="1"/>
  <c r="AC1453" i="1" s="1"/>
  <c r="AC1454" i="1" a="1"/>
  <c r="AC1454" i="1" s="1"/>
  <c r="AC1455" i="1" a="1"/>
  <c r="AC1455" i="1" s="1"/>
  <c r="AC1456" i="1" a="1"/>
  <c r="AC1456" i="1" s="1"/>
  <c r="AC1457" i="1" a="1"/>
  <c r="AC1457" i="1" s="1"/>
  <c r="AC1458" i="1" a="1"/>
  <c r="AC1458" i="1" s="1"/>
  <c r="AC1459" i="1" a="1"/>
  <c r="AC1459" i="1" s="1"/>
  <c r="AC1460" i="1" a="1"/>
  <c r="AC1460" i="1" s="1"/>
  <c r="AC1461" i="1" a="1"/>
  <c r="AC1461" i="1" s="1"/>
  <c r="AC1462" i="1" a="1"/>
  <c r="AC1462" i="1" s="1"/>
  <c r="AC1463" i="1" a="1"/>
  <c r="AC1463" i="1" s="1"/>
  <c r="AC1464" i="1" a="1"/>
  <c r="AC1464" i="1" s="1"/>
  <c r="AC1465" i="1" a="1"/>
  <c r="AC1465" i="1" s="1"/>
  <c r="AC1466" i="1" a="1"/>
  <c r="AC1466" i="1" s="1"/>
  <c r="AC1467" i="1" a="1"/>
  <c r="AC1467" i="1" s="1"/>
  <c r="AC1468" i="1" a="1"/>
  <c r="AC1468" i="1" s="1"/>
  <c r="AC1469" i="1" a="1"/>
  <c r="AC1469" i="1" s="1"/>
  <c r="AC1470" i="1" a="1"/>
  <c r="AC1470" i="1" s="1"/>
  <c r="AC1471" i="1" a="1"/>
  <c r="AC1471" i="1" s="1"/>
  <c r="AC1472" i="1" a="1"/>
  <c r="AC1472" i="1" s="1"/>
  <c r="AC1473" i="1" a="1"/>
  <c r="AC1473" i="1" s="1"/>
  <c r="AC1474" i="1" a="1"/>
  <c r="AC1474" i="1" s="1"/>
  <c r="AC1475" i="1" a="1"/>
  <c r="AC1475" i="1" s="1"/>
  <c r="AC1476" i="1" a="1"/>
  <c r="AC1476" i="1" s="1"/>
  <c r="AC1477" i="1" a="1"/>
  <c r="AC1477" i="1" s="1"/>
  <c r="AC1478" i="1" a="1"/>
  <c r="AC1478" i="1" s="1"/>
  <c r="AC1479" i="1" a="1"/>
  <c r="AC1479" i="1" s="1"/>
  <c r="AC1480" i="1" a="1"/>
  <c r="AC1480" i="1" s="1"/>
  <c r="AC1481" i="1" a="1"/>
  <c r="AC1481" i="1" s="1"/>
  <c r="AC1482" i="1" a="1"/>
  <c r="AC1482" i="1" s="1"/>
  <c r="AC1483" i="1" a="1"/>
  <c r="AC1483" i="1" s="1"/>
  <c r="AC1484" i="1" a="1"/>
  <c r="AC1484" i="1" s="1"/>
  <c r="AC1485" i="1" a="1"/>
  <c r="AC1485" i="1" s="1"/>
  <c r="AC1486" i="1" a="1"/>
  <c r="AC1486" i="1" s="1"/>
  <c r="AC1487" i="1" a="1"/>
  <c r="AC1487" i="1" s="1"/>
  <c r="AC1488" i="1" a="1"/>
  <c r="AC1488" i="1" s="1"/>
  <c r="AC1489" i="1" a="1"/>
  <c r="AC1489" i="1" s="1"/>
  <c r="AC1490" i="1" a="1"/>
  <c r="AC1490" i="1" s="1"/>
  <c r="AC1491" i="1" a="1"/>
  <c r="AC1491" i="1" s="1"/>
  <c r="AC1492" i="1" a="1"/>
  <c r="AC1492" i="1" s="1"/>
  <c r="AC1493" i="1" a="1"/>
  <c r="AC1493" i="1" s="1"/>
  <c r="AC1494" i="1" a="1"/>
  <c r="AC1494" i="1" s="1"/>
  <c r="AC1495" i="1" a="1"/>
  <c r="AC1495" i="1" s="1"/>
  <c r="AC1496" i="1" a="1"/>
  <c r="AC1496" i="1" s="1"/>
  <c r="AC1497" i="1" a="1"/>
  <c r="AC1497" i="1" s="1"/>
  <c r="AC1498" i="1" a="1"/>
  <c r="AC1498" i="1" s="1"/>
  <c r="AC1499" i="1" a="1"/>
  <c r="AC1499" i="1" s="1"/>
  <c r="AC1500" i="1" a="1"/>
  <c r="AC1500" i="1" s="1"/>
  <c r="AC1501" i="1" a="1"/>
  <c r="AC1501" i="1" s="1"/>
  <c r="AC1502" i="1" a="1"/>
  <c r="AC1502" i="1" s="1"/>
  <c r="AC1503" i="1" a="1"/>
  <c r="AC1503" i="1" s="1"/>
  <c r="AC1504" i="1" a="1"/>
  <c r="AC1504" i="1" s="1"/>
  <c r="AC1505" i="1" a="1"/>
  <c r="AC1505" i="1" s="1"/>
  <c r="AC1506" i="1" a="1"/>
  <c r="AC1506" i="1" s="1"/>
  <c r="AC1507" i="1" a="1"/>
  <c r="AC1507" i="1" s="1"/>
  <c r="AC1508" i="1" a="1"/>
  <c r="AC1508" i="1" s="1"/>
  <c r="AC1509" i="1" a="1"/>
  <c r="AC1509" i="1" s="1"/>
  <c r="AC1510" i="1" a="1"/>
  <c r="AC1510" i="1" s="1"/>
  <c r="AC1511" i="1" a="1"/>
  <c r="AC1511" i="1" s="1"/>
  <c r="AC1512" i="1" a="1"/>
  <c r="AC1512" i="1" s="1"/>
  <c r="AC1513" i="1" a="1"/>
  <c r="AC1513" i="1" s="1"/>
  <c r="AC1514" i="1" a="1"/>
  <c r="AC1514" i="1" s="1"/>
  <c r="AC1515" i="1" a="1"/>
  <c r="AC1515" i="1" s="1"/>
  <c r="AC1516" i="1" a="1"/>
  <c r="AC1516" i="1" s="1"/>
  <c r="AC1517" i="1" a="1"/>
  <c r="AC1517" i="1" s="1"/>
  <c r="AC1518" i="1" a="1"/>
  <c r="AC1518" i="1" s="1"/>
  <c r="AC1519" i="1" a="1"/>
  <c r="AC1519" i="1" s="1"/>
  <c r="AC1520" i="1" a="1"/>
  <c r="AC1520" i="1" s="1"/>
  <c r="AC1521" i="1" a="1"/>
  <c r="AC1521" i="1" s="1"/>
  <c r="AC1522" i="1" a="1"/>
  <c r="AC1522" i="1" s="1"/>
  <c r="AC1523" i="1" a="1"/>
  <c r="AC1523" i="1" s="1"/>
  <c r="AC1524" i="1" a="1"/>
  <c r="AC1524" i="1" s="1"/>
  <c r="AC1525" i="1" a="1"/>
  <c r="AC1525" i="1" s="1"/>
  <c r="AC1526" i="1" a="1"/>
  <c r="AC1526" i="1" s="1"/>
  <c r="AC1527" i="1" a="1"/>
  <c r="AC1527" i="1" s="1"/>
  <c r="AC1528" i="1" a="1"/>
  <c r="AC1528" i="1" s="1"/>
  <c r="AC1529" i="1" a="1"/>
  <c r="AC1529" i="1" s="1"/>
  <c r="AC1530" i="1" a="1"/>
  <c r="AC1530" i="1" s="1"/>
  <c r="AC1531" i="1" a="1"/>
  <c r="AC1531" i="1" s="1"/>
  <c r="AC1532" i="1" a="1"/>
  <c r="AC1532" i="1" s="1"/>
  <c r="AC1533" i="1" a="1"/>
  <c r="AC1533" i="1" s="1"/>
  <c r="AC1534" i="1" a="1"/>
  <c r="AC1534" i="1" s="1"/>
  <c r="AC1535" i="1" a="1"/>
  <c r="AC1535" i="1" s="1"/>
  <c r="AC1536" i="1" a="1"/>
  <c r="AC1536" i="1" s="1"/>
  <c r="AC1537" i="1" a="1"/>
  <c r="AC1537" i="1" s="1"/>
  <c r="AC1538" i="1" a="1"/>
  <c r="AC1538" i="1" s="1"/>
  <c r="AC1539" i="1" a="1"/>
  <c r="AC1539" i="1" s="1"/>
  <c r="AC1540" i="1" a="1"/>
  <c r="AC1540" i="1" s="1"/>
  <c r="AC1541" i="1" a="1"/>
  <c r="AC1541" i="1" s="1"/>
  <c r="AC1542" i="1" a="1"/>
  <c r="AC1542" i="1" s="1"/>
  <c r="AC1543" i="1" a="1"/>
  <c r="AC1543" i="1" s="1"/>
  <c r="AC1544" i="1" a="1"/>
  <c r="AC1544" i="1" s="1"/>
  <c r="AC1545" i="1" a="1"/>
  <c r="AC1545" i="1" s="1"/>
  <c r="AC1546" i="1" a="1"/>
  <c r="AC1546" i="1" s="1"/>
  <c r="AC1547" i="1" a="1"/>
  <c r="AC1547" i="1" s="1"/>
  <c r="AC1548" i="1" a="1"/>
  <c r="AC1548" i="1" s="1"/>
  <c r="AC1549" i="1" a="1"/>
  <c r="AC1549" i="1" s="1"/>
  <c r="AC1550" i="1" a="1"/>
  <c r="AC1550" i="1" s="1"/>
  <c r="AC1551" i="1" a="1"/>
  <c r="AC1551" i="1" s="1"/>
  <c r="AC1552" i="1" a="1"/>
  <c r="AC1552" i="1" s="1"/>
  <c r="AC1553" i="1" a="1"/>
  <c r="AC1553" i="1" s="1"/>
  <c r="AC1554" i="1" a="1"/>
  <c r="AC1554" i="1" s="1"/>
  <c r="AC1555" i="1" a="1"/>
  <c r="AC1555" i="1" s="1"/>
  <c r="AC1556" i="1" a="1"/>
  <c r="AC1556" i="1" s="1"/>
  <c r="AC1557" i="1" a="1"/>
  <c r="AC1557" i="1" s="1"/>
  <c r="AC1558" i="1" a="1"/>
  <c r="AC1558" i="1" s="1"/>
  <c r="AC1559" i="1" a="1"/>
  <c r="AC1559" i="1" s="1"/>
  <c r="AC1560" i="1" a="1"/>
  <c r="AC1560" i="1" s="1"/>
  <c r="AC1561" i="1" a="1"/>
  <c r="AC1561" i="1" s="1"/>
  <c r="AC1562" i="1" a="1"/>
  <c r="AC1562" i="1" s="1"/>
  <c r="AC1563" i="1" a="1"/>
  <c r="AC1563" i="1" s="1"/>
  <c r="AC1564" i="1" a="1"/>
  <c r="AC1564" i="1" s="1"/>
  <c r="AC1565" i="1" a="1"/>
  <c r="AC1565" i="1" s="1"/>
  <c r="AC1566" i="1" a="1"/>
  <c r="AC1566" i="1" s="1"/>
  <c r="AC1567" i="1" a="1"/>
  <c r="AC1567" i="1" s="1"/>
  <c r="AC1568" i="1" a="1"/>
  <c r="AC1568" i="1" s="1"/>
  <c r="AC1569" i="1" a="1"/>
  <c r="AC1569" i="1" s="1"/>
  <c r="AC1570" i="1" a="1"/>
  <c r="AC1570" i="1" s="1"/>
  <c r="AC1571" i="1" a="1"/>
  <c r="AC1571" i="1" s="1"/>
  <c r="AC1572" i="1" a="1"/>
  <c r="AC1572" i="1" s="1"/>
  <c r="AC1573" i="1" a="1"/>
  <c r="AC1573" i="1" s="1"/>
  <c r="AC1574" i="1" a="1"/>
  <c r="AC1574" i="1" s="1"/>
  <c r="AC1575" i="1" a="1"/>
  <c r="AC1575" i="1" s="1"/>
  <c r="AC1576" i="1" a="1"/>
  <c r="AC1576" i="1" s="1"/>
  <c r="AC1577" i="1" a="1"/>
  <c r="AC1577" i="1" s="1"/>
  <c r="AC1578" i="1" a="1"/>
  <c r="AC1578" i="1" s="1"/>
  <c r="AC1579" i="1" a="1"/>
  <c r="AC1579" i="1" s="1"/>
  <c r="AC1580" i="1" a="1"/>
  <c r="AC1580" i="1" s="1"/>
  <c r="AC1581" i="1" a="1"/>
  <c r="AC1581" i="1" s="1"/>
  <c r="AC1582" i="1" a="1"/>
  <c r="AC1582" i="1" s="1"/>
  <c r="AC1583" i="1" a="1"/>
  <c r="AC1583" i="1" s="1"/>
  <c r="AC1584" i="1" a="1"/>
  <c r="AC1584" i="1" s="1"/>
  <c r="AC1585" i="1" a="1"/>
  <c r="AC1585" i="1" s="1"/>
  <c r="AC1586" i="1" a="1"/>
  <c r="AC1586" i="1" s="1"/>
  <c r="AC1587" i="1" a="1"/>
  <c r="AC1587" i="1" s="1"/>
  <c r="AC1588" i="1" a="1"/>
  <c r="AC1588" i="1" s="1"/>
  <c r="AC1589" i="1" a="1"/>
  <c r="AC1589" i="1" s="1"/>
  <c r="AC1590" i="1" a="1"/>
  <c r="AC1590" i="1" s="1"/>
  <c r="AC1591" i="1" a="1"/>
  <c r="AC1591" i="1" s="1"/>
  <c r="AC1592" i="1" a="1"/>
  <c r="AC1592" i="1" s="1"/>
  <c r="AC1593" i="1" a="1"/>
  <c r="AC1593" i="1" s="1"/>
  <c r="AC1594" i="1" a="1"/>
  <c r="AC1594" i="1" s="1"/>
  <c r="AC1595" i="1" a="1"/>
  <c r="AC1595" i="1" s="1"/>
  <c r="AC1596" i="1" a="1"/>
  <c r="AC1596" i="1" s="1"/>
  <c r="AC1597" i="1" a="1"/>
  <c r="AC1597" i="1" s="1"/>
  <c r="AC1598" i="1" a="1"/>
  <c r="AC1598" i="1" s="1"/>
  <c r="AC1599" i="1" a="1"/>
  <c r="AC1599" i="1" s="1"/>
  <c r="AC1600" i="1" a="1"/>
  <c r="AC1600" i="1" s="1"/>
  <c r="AC1601" i="1" a="1"/>
  <c r="AC1601" i="1" s="1"/>
  <c r="AC1602" i="1" a="1"/>
  <c r="AC1602" i="1" s="1"/>
  <c r="AC1603" i="1" a="1"/>
  <c r="AC1603" i="1" s="1"/>
  <c r="AC1604" i="1" a="1"/>
  <c r="AC1604" i="1" s="1"/>
  <c r="AC1605" i="1" a="1"/>
  <c r="AC1605" i="1" s="1"/>
  <c r="AC1606" i="1" a="1"/>
  <c r="AC1606" i="1" s="1"/>
  <c r="AC1607" i="1" a="1"/>
  <c r="AC1607" i="1" s="1"/>
  <c r="AC1608" i="1" a="1"/>
  <c r="AC1608" i="1" s="1"/>
  <c r="AC1609" i="1" a="1"/>
  <c r="AC1609" i="1" s="1"/>
  <c r="AC1610" i="1" a="1"/>
  <c r="AC1610" i="1" s="1"/>
  <c r="AC1611" i="1" a="1"/>
  <c r="AC1611" i="1" s="1"/>
  <c r="AC1612" i="1" a="1"/>
  <c r="AC1612" i="1" s="1"/>
  <c r="AC1613" i="1" a="1"/>
  <c r="AC1613" i="1" s="1"/>
  <c r="AC1614" i="1" a="1"/>
  <c r="AC1614" i="1" s="1"/>
  <c r="AC1615" i="1" a="1"/>
  <c r="AC1615" i="1" s="1"/>
  <c r="AC1616" i="1" a="1"/>
  <c r="AC1616" i="1" s="1"/>
  <c r="AC1617" i="1" a="1"/>
  <c r="AC1617" i="1" s="1"/>
  <c r="AC1618" i="1" a="1"/>
  <c r="AC1618" i="1" s="1"/>
  <c r="AC1619" i="1" a="1"/>
  <c r="AC1619" i="1" s="1"/>
  <c r="AC1620" i="1" a="1"/>
  <c r="AC1620" i="1" s="1"/>
  <c r="AC1621" i="1" a="1"/>
  <c r="AC1621" i="1" s="1"/>
  <c r="AC1622" i="1" a="1"/>
  <c r="AC1622" i="1" s="1"/>
  <c r="AC1623" i="1" a="1"/>
  <c r="AC1623" i="1" s="1"/>
  <c r="AC1624" i="1" a="1"/>
  <c r="AC1624" i="1" s="1"/>
  <c r="AC1625" i="1" a="1"/>
  <c r="AC1625" i="1" s="1"/>
  <c r="AC1626" i="1" a="1"/>
  <c r="AC1626" i="1" s="1"/>
  <c r="AC1627" i="1" a="1"/>
  <c r="AC1627" i="1" s="1"/>
  <c r="AC1628" i="1" a="1"/>
  <c r="AC1628" i="1" s="1"/>
  <c r="AC1629" i="1" a="1"/>
  <c r="AC1629" i="1" s="1"/>
  <c r="AC1630" i="1" a="1"/>
  <c r="AC1630" i="1" s="1"/>
  <c r="AC1631" i="1" a="1"/>
  <c r="AC1631" i="1" s="1"/>
  <c r="AC1632" i="1" a="1"/>
  <c r="AC1632" i="1" s="1"/>
  <c r="AC1633" i="1" a="1"/>
  <c r="AC1633" i="1" s="1"/>
  <c r="AC1634" i="1" a="1"/>
  <c r="AC1634" i="1" s="1"/>
  <c r="AC1635" i="1" a="1"/>
  <c r="AC1635" i="1" s="1"/>
  <c r="AC1636" i="1" a="1"/>
  <c r="AC1636" i="1" s="1"/>
  <c r="AC1637" i="1" a="1"/>
  <c r="AC1637" i="1" s="1"/>
  <c r="AC1638" i="1" a="1"/>
  <c r="AC1638" i="1" s="1"/>
  <c r="AC1639" i="1" a="1"/>
  <c r="AC1639" i="1" s="1"/>
  <c r="AC1640" i="1" a="1"/>
  <c r="AC1640" i="1" s="1"/>
  <c r="AC1641" i="1" a="1"/>
  <c r="AC1641" i="1" s="1"/>
  <c r="AC1642" i="1" a="1"/>
  <c r="AC1642" i="1" s="1"/>
  <c r="AC1643" i="1" a="1"/>
  <c r="AC1643" i="1" s="1"/>
  <c r="AC1644" i="1" a="1"/>
  <c r="AC1644" i="1" s="1"/>
  <c r="AC1645" i="1" a="1"/>
  <c r="AC1645" i="1" s="1"/>
  <c r="AC1646" i="1" a="1"/>
  <c r="AC1646" i="1" s="1"/>
  <c r="AC1647" i="1" a="1"/>
  <c r="AC1647" i="1" s="1"/>
  <c r="AC1648" i="1" a="1"/>
  <c r="AC1648" i="1" s="1"/>
  <c r="AC1649" i="1" a="1"/>
  <c r="AC1649" i="1" s="1"/>
  <c r="AC1650" i="1" a="1"/>
  <c r="AC1650" i="1" s="1"/>
  <c r="AC1651" i="1" a="1"/>
  <c r="AC1651" i="1" s="1"/>
  <c r="AC1652" i="1" a="1"/>
  <c r="AC1652" i="1" s="1"/>
  <c r="AC1653" i="1" a="1"/>
  <c r="AC1653" i="1" s="1"/>
  <c r="AC1654" i="1" a="1"/>
  <c r="AC1654" i="1" s="1"/>
  <c r="AC1655" i="1" a="1"/>
  <c r="AC1655" i="1" s="1"/>
  <c r="AC1656" i="1" a="1"/>
  <c r="AC1656" i="1" s="1"/>
  <c r="AC1657" i="1" a="1"/>
  <c r="AC1657" i="1" s="1"/>
  <c r="AC1658" i="1" a="1"/>
  <c r="AC1658" i="1" s="1"/>
  <c r="AC1659" i="1" a="1"/>
  <c r="AC1659" i="1" s="1"/>
  <c r="AC1660" i="1" a="1"/>
  <c r="AC1660" i="1" s="1"/>
  <c r="AC1661" i="1" a="1"/>
  <c r="AC1661" i="1" s="1"/>
  <c r="AC1662" i="1" a="1"/>
  <c r="AC1662" i="1" s="1"/>
  <c r="AC1663" i="1" a="1"/>
  <c r="AC1663" i="1" s="1"/>
  <c r="AC1664" i="1" a="1"/>
  <c r="AC1664" i="1" s="1"/>
  <c r="AC1665" i="1" a="1"/>
  <c r="AC1665" i="1" s="1"/>
  <c r="AC1666" i="1" a="1"/>
  <c r="AC1666" i="1" s="1"/>
  <c r="AC1667" i="1" a="1"/>
  <c r="AC1667" i="1" s="1"/>
  <c r="AC1668" i="1" a="1"/>
  <c r="AC1668" i="1" s="1"/>
  <c r="AC1669" i="1" a="1"/>
  <c r="AC1669" i="1" s="1"/>
  <c r="AC1670" i="1" a="1"/>
  <c r="AC1670" i="1" s="1"/>
  <c r="AC1671" i="1" a="1"/>
  <c r="AC1671" i="1" s="1"/>
  <c r="AC1672" i="1" a="1"/>
  <c r="AC1672" i="1" s="1"/>
  <c r="AC1673" i="1" a="1"/>
  <c r="AC1673" i="1" s="1"/>
  <c r="AC1674" i="1" a="1"/>
  <c r="AC1674" i="1" s="1"/>
  <c r="AC1675" i="1" a="1"/>
  <c r="AC1675" i="1" s="1"/>
  <c r="AC1676" i="1" a="1"/>
  <c r="AC1676" i="1" s="1"/>
  <c r="AC1677" i="1" a="1"/>
  <c r="AC1677" i="1" s="1"/>
  <c r="AC1678" i="1" a="1"/>
  <c r="AC1678" i="1" s="1"/>
  <c r="AC1679" i="1" a="1"/>
  <c r="AC1679" i="1" s="1"/>
  <c r="AC1680" i="1" a="1"/>
  <c r="AC1680" i="1" s="1"/>
  <c r="AC1681" i="1" a="1"/>
  <c r="AC1681" i="1" s="1"/>
  <c r="AC1682" i="1" a="1"/>
  <c r="AC1682" i="1" s="1"/>
  <c r="AC1683" i="1" a="1"/>
  <c r="AC1683" i="1" s="1"/>
  <c r="AC1684" i="1" a="1"/>
  <c r="AC1684" i="1" s="1"/>
  <c r="AC1685" i="1" a="1"/>
  <c r="AC1685" i="1" s="1"/>
  <c r="AC1686" i="1" a="1"/>
  <c r="AC1686" i="1" s="1"/>
  <c r="AC1687" i="1" a="1"/>
  <c r="AC1687" i="1" s="1"/>
  <c r="AC1688" i="1" a="1"/>
  <c r="AC1688" i="1" s="1"/>
  <c r="AC1689" i="1" a="1"/>
  <c r="AC1689" i="1" s="1"/>
  <c r="AC1690" i="1" a="1"/>
  <c r="AC1690" i="1" s="1"/>
  <c r="AC1691" i="1" a="1"/>
  <c r="AC1691" i="1" s="1"/>
  <c r="AC1692" i="1" a="1"/>
  <c r="AC1692" i="1" s="1"/>
  <c r="AC1693" i="1" a="1"/>
  <c r="AC1693" i="1" s="1"/>
  <c r="AC1694" i="1" a="1"/>
  <c r="AC1694" i="1" s="1"/>
  <c r="AC1695" i="1" a="1"/>
  <c r="AC1695" i="1" s="1"/>
  <c r="AC1696" i="1" a="1"/>
  <c r="AC1696" i="1" s="1"/>
  <c r="AC1697" i="1" a="1"/>
  <c r="AC1697" i="1" s="1"/>
  <c r="AC1698" i="1" a="1"/>
  <c r="AC1698" i="1" s="1"/>
  <c r="AC1699" i="1" a="1"/>
  <c r="AC1699" i="1" s="1"/>
  <c r="AC1700" i="1" a="1"/>
  <c r="AC1700" i="1" s="1"/>
  <c r="AC1701" i="1" a="1"/>
  <c r="AC1701" i="1" s="1"/>
  <c r="AC1702" i="1" a="1"/>
  <c r="AC1702" i="1" s="1"/>
  <c r="AC1703" i="1" a="1"/>
  <c r="AC1703" i="1" s="1"/>
  <c r="AC1704" i="1" a="1"/>
  <c r="AC1704" i="1" s="1"/>
  <c r="AC1705" i="1" a="1"/>
  <c r="AC1705" i="1" s="1"/>
  <c r="AC1706" i="1" a="1"/>
  <c r="AC1706" i="1" s="1"/>
  <c r="AC1707" i="1" a="1"/>
  <c r="AC1707" i="1" s="1"/>
  <c r="AC1708" i="1" a="1"/>
  <c r="AC1708" i="1" s="1"/>
  <c r="AC1709" i="1" a="1"/>
  <c r="AC1709" i="1" s="1"/>
  <c r="AC1710" i="1" a="1"/>
  <c r="AC1710" i="1" s="1"/>
  <c r="AC1711" i="1" a="1"/>
  <c r="AC1711" i="1" s="1"/>
  <c r="AC1712" i="1" a="1"/>
  <c r="AC1712" i="1" s="1"/>
  <c r="AC1713" i="1" a="1"/>
  <c r="AC1713" i="1" s="1"/>
  <c r="AC1714" i="1" a="1"/>
  <c r="AC1714" i="1" s="1"/>
  <c r="AC1715" i="1" a="1"/>
  <c r="AC1715" i="1" s="1"/>
  <c r="AC1716" i="1" a="1"/>
  <c r="AC1716" i="1" s="1"/>
  <c r="AC1717" i="1" a="1"/>
  <c r="AC1717" i="1" s="1"/>
  <c r="AC1718" i="1" a="1"/>
  <c r="AC1718" i="1" s="1"/>
  <c r="AC1719" i="1" a="1"/>
  <c r="AC1719" i="1" s="1"/>
  <c r="AC1720" i="1" a="1"/>
  <c r="AC1720" i="1" s="1"/>
  <c r="AC1721" i="1" a="1"/>
  <c r="AC1721" i="1" s="1"/>
  <c r="AC1722" i="1" a="1"/>
  <c r="AC1722" i="1" s="1"/>
  <c r="AC1723" i="1" a="1"/>
  <c r="AC1723" i="1" s="1"/>
  <c r="AC1724" i="1" a="1"/>
  <c r="AC1724" i="1" s="1"/>
  <c r="AC1725" i="1" a="1"/>
  <c r="AC1725" i="1" s="1"/>
  <c r="AC1726" i="1" a="1"/>
  <c r="AC1726" i="1" s="1"/>
  <c r="AC1727" i="1" a="1"/>
  <c r="AC1727" i="1" s="1"/>
  <c r="AC1728" i="1" a="1"/>
  <c r="AC1728" i="1" s="1"/>
  <c r="AC1729" i="1" a="1"/>
  <c r="AC1729" i="1" s="1"/>
  <c r="AC1730" i="1" a="1"/>
  <c r="AC1730" i="1" s="1"/>
  <c r="AC1731" i="1" a="1"/>
  <c r="AC1731" i="1" s="1"/>
  <c r="AC1732" i="1" a="1"/>
  <c r="AC1732" i="1" s="1"/>
  <c r="AC1733" i="1" a="1"/>
  <c r="AC1733" i="1" s="1"/>
  <c r="AC1734" i="1" a="1"/>
  <c r="AC1734" i="1" s="1"/>
  <c r="AC1735" i="1" a="1"/>
  <c r="AC1735" i="1" s="1"/>
  <c r="AC1736" i="1" a="1"/>
  <c r="AC1736" i="1" s="1"/>
  <c r="AC1737" i="1" a="1"/>
  <c r="AC1737" i="1" s="1"/>
  <c r="AC1738" i="1" a="1"/>
  <c r="AC1738" i="1" s="1"/>
  <c r="AC1739" i="1" a="1"/>
  <c r="AC1739" i="1" s="1"/>
  <c r="AC1740" i="1" a="1"/>
  <c r="AC1740" i="1" s="1"/>
  <c r="AC1741" i="1" a="1"/>
  <c r="AC1741" i="1" s="1"/>
  <c r="AC1742" i="1" a="1"/>
  <c r="AC1742" i="1" s="1"/>
  <c r="AC1743" i="1" a="1"/>
  <c r="AC1743" i="1" s="1"/>
  <c r="AC1744" i="1" a="1"/>
  <c r="AC1744" i="1" s="1"/>
  <c r="AC1745" i="1" a="1"/>
  <c r="AC1745" i="1" s="1"/>
  <c r="AC1746" i="1" a="1"/>
  <c r="AC1746" i="1" s="1"/>
  <c r="AC1747" i="1" a="1"/>
  <c r="AC1747" i="1" s="1"/>
  <c r="AC1748" i="1" a="1"/>
  <c r="AC1748" i="1" s="1"/>
  <c r="AC1749" i="1" a="1"/>
  <c r="AC1749" i="1" s="1"/>
  <c r="AC1750" i="1" a="1"/>
  <c r="AC1750" i="1" s="1"/>
  <c r="AC1751" i="1" a="1"/>
  <c r="AC1751" i="1" s="1"/>
  <c r="AC1752" i="1" a="1"/>
  <c r="AC1752" i="1" s="1"/>
  <c r="AC1753" i="1" a="1"/>
  <c r="AC1753" i="1" s="1"/>
  <c r="AC1754" i="1" a="1"/>
  <c r="AC1754" i="1" s="1"/>
  <c r="AC1755" i="1" a="1"/>
  <c r="AC1755" i="1" s="1"/>
  <c r="AC1756" i="1" a="1"/>
  <c r="AC1756" i="1" s="1"/>
  <c r="AC1757" i="1" a="1"/>
  <c r="AC1757" i="1" s="1"/>
  <c r="AC1758" i="1" a="1"/>
  <c r="AC1758" i="1" s="1"/>
  <c r="AC1759" i="1" a="1"/>
  <c r="AC1759" i="1" s="1"/>
  <c r="AC1760" i="1" a="1"/>
  <c r="AC1760" i="1" s="1"/>
  <c r="AC1761" i="1" a="1"/>
  <c r="AC1761" i="1" s="1"/>
  <c r="AC1762" i="1" a="1"/>
  <c r="AC1762" i="1" s="1"/>
  <c r="AC1763" i="1" a="1"/>
  <c r="AC1763" i="1" s="1"/>
  <c r="AC1764" i="1" a="1"/>
  <c r="AC1764" i="1" s="1"/>
  <c r="AC1765" i="1" a="1"/>
  <c r="AC1765" i="1" s="1"/>
  <c r="AC1766" i="1" a="1"/>
  <c r="AC1766" i="1" s="1"/>
  <c r="AC1767" i="1" a="1"/>
  <c r="AC1767" i="1" s="1"/>
  <c r="AC1768" i="1" a="1"/>
  <c r="AC1768" i="1" s="1"/>
  <c r="AC1769" i="1" a="1"/>
  <c r="AC1769" i="1" s="1"/>
  <c r="AC1770" i="1" a="1"/>
  <c r="AC1770" i="1" s="1"/>
  <c r="AC1771" i="1" a="1"/>
  <c r="AC1771" i="1" s="1"/>
  <c r="AC1772" i="1" a="1"/>
  <c r="AC1772" i="1" s="1"/>
  <c r="AC1773" i="1" a="1"/>
  <c r="AC1773" i="1" s="1"/>
  <c r="AC1774" i="1" a="1"/>
  <c r="AC1774" i="1" s="1"/>
  <c r="AC1775" i="1" a="1"/>
  <c r="AC1775" i="1" s="1"/>
  <c r="AC1776" i="1" a="1"/>
  <c r="AC1776" i="1" s="1"/>
  <c r="AC1777" i="1" a="1"/>
  <c r="AC1777" i="1" s="1"/>
  <c r="AC1778" i="1" a="1"/>
  <c r="AC1778" i="1" s="1"/>
  <c r="AC1779" i="1" a="1"/>
  <c r="AC1779" i="1" s="1"/>
  <c r="AC1780" i="1" a="1"/>
  <c r="AC1780" i="1" s="1"/>
  <c r="AC1781" i="1" a="1"/>
  <c r="AC1781" i="1" s="1"/>
  <c r="AC1782" i="1" a="1"/>
  <c r="AC1782" i="1" s="1"/>
  <c r="AC1783" i="1" a="1"/>
  <c r="AC1783" i="1" s="1"/>
  <c r="AC1784" i="1" a="1"/>
  <c r="AC1784" i="1" s="1"/>
  <c r="AC1785" i="1" a="1"/>
  <c r="AC1785" i="1" s="1"/>
  <c r="AC1786" i="1" a="1"/>
  <c r="AC1786" i="1" s="1"/>
  <c r="AC1787" i="1" a="1"/>
  <c r="AC1787" i="1" s="1"/>
  <c r="AC1788" i="1" a="1"/>
  <c r="AC1788" i="1" s="1"/>
  <c r="AC1789" i="1" a="1"/>
  <c r="AC1789" i="1" s="1"/>
  <c r="AC1790" i="1" a="1"/>
  <c r="AC1790" i="1" s="1"/>
  <c r="AC1791" i="1" a="1"/>
  <c r="AC1791" i="1" s="1"/>
  <c r="AC1792" i="1" a="1"/>
  <c r="AC1792" i="1" s="1"/>
  <c r="AC1793" i="1" a="1"/>
  <c r="AC1793" i="1" s="1"/>
  <c r="AC1794" i="1" a="1"/>
  <c r="AC1794" i="1" s="1"/>
  <c r="AC1795" i="1" a="1"/>
  <c r="AC1795" i="1" s="1"/>
  <c r="AC1796" i="1" a="1"/>
  <c r="AC1796" i="1" s="1"/>
  <c r="AC1797" i="1" a="1"/>
  <c r="AC1797" i="1" s="1"/>
  <c r="AC1798" i="1" a="1"/>
  <c r="AC1798" i="1" s="1"/>
  <c r="AC1799" i="1" a="1"/>
  <c r="AC1799" i="1" s="1"/>
  <c r="AC1800" i="1" a="1"/>
  <c r="AC1800" i="1" s="1"/>
  <c r="AC1801" i="1" a="1"/>
  <c r="AC1801" i="1" s="1"/>
  <c r="AC1802" i="1" a="1"/>
  <c r="AC1802" i="1" s="1"/>
  <c r="AC1803" i="1" a="1"/>
  <c r="AC1803" i="1" s="1"/>
  <c r="AC1804" i="1" a="1"/>
  <c r="AC1804" i="1" s="1"/>
  <c r="AC1805" i="1" a="1"/>
  <c r="AC1805" i="1" s="1"/>
  <c r="AC1806" i="1" a="1"/>
  <c r="AC1806" i="1" s="1"/>
  <c r="AC1807" i="1" a="1"/>
  <c r="AC1807" i="1" s="1"/>
  <c r="AC1808" i="1" a="1"/>
  <c r="AC1808" i="1" s="1"/>
  <c r="AC1809" i="1" a="1"/>
  <c r="AC1809" i="1" s="1"/>
  <c r="AC1810" i="1" a="1"/>
  <c r="AC1810" i="1" s="1"/>
  <c r="AC1811" i="1" a="1"/>
  <c r="AC1811" i="1" s="1"/>
  <c r="AC1812" i="1" a="1"/>
  <c r="AC1812" i="1" s="1"/>
  <c r="AC1813" i="1" a="1"/>
  <c r="AC1813" i="1" s="1"/>
  <c r="AC1814" i="1" a="1"/>
  <c r="AC1814" i="1" s="1"/>
  <c r="AC1815" i="1" a="1"/>
  <c r="AC1815" i="1" s="1"/>
  <c r="AC1816" i="1" a="1"/>
  <c r="AC1816" i="1" s="1"/>
  <c r="AC1817" i="1" a="1"/>
  <c r="AC1817" i="1" s="1"/>
  <c r="AC1818" i="1" a="1"/>
  <c r="AC1818" i="1" s="1"/>
  <c r="AC1819" i="1" a="1"/>
  <c r="AC1819" i="1" s="1"/>
  <c r="AC1820" i="1" a="1"/>
  <c r="AC1820" i="1" s="1"/>
  <c r="AC1821" i="1" a="1"/>
  <c r="AC1821" i="1" s="1"/>
  <c r="AC1822" i="1" a="1"/>
  <c r="AC1822" i="1" s="1"/>
  <c r="AC1823" i="1" a="1"/>
  <c r="AC1823" i="1" s="1"/>
  <c r="AC1824" i="1" a="1"/>
  <c r="AC1824" i="1" s="1"/>
  <c r="AC1825" i="1" a="1"/>
  <c r="AC1825" i="1" s="1"/>
  <c r="AC1826" i="1" a="1"/>
  <c r="AC1826" i="1" s="1"/>
  <c r="AC1827" i="1" a="1"/>
  <c r="AC1827" i="1" s="1"/>
  <c r="AC1828" i="1" a="1"/>
  <c r="AC1828" i="1" s="1"/>
  <c r="AC1829" i="1" a="1"/>
  <c r="AC1829" i="1" s="1"/>
  <c r="AC1830" i="1" a="1"/>
  <c r="AC1830" i="1" s="1"/>
  <c r="AC1831" i="1" a="1"/>
  <c r="AC1831" i="1" s="1"/>
  <c r="AC1832" i="1" a="1"/>
  <c r="AC1832" i="1" s="1"/>
  <c r="AC1833" i="1" a="1"/>
  <c r="AC1833" i="1" s="1"/>
  <c r="AC1834" i="1" a="1"/>
  <c r="AC1834" i="1" s="1"/>
  <c r="AC1835" i="1" a="1"/>
  <c r="AC1835" i="1" s="1"/>
  <c r="AC1836" i="1" a="1"/>
  <c r="AC1836" i="1" s="1"/>
  <c r="AC1837" i="1" a="1"/>
  <c r="AC1837" i="1" s="1"/>
  <c r="AC1838" i="1" a="1"/>
  <c r="AC1838" i="1" s="1"/>
  <c r="AC1839" i="1" a="1"/>
  <c r="AC1839" i="1" s="1"/>
  <c r="AC1840" i="1" a="1"/>
  <c r="AC1840" i="1" s="1"/>
  <c r="AC1841" i="1" a="1"/>
  <c r="AC1841" i="1" s="1"/>
  <c r="AC1842" i="1" a="1"/>
  <c r="AC1842" i="1" s="1"/>
  <c r="AC1843" i="1" a="1"/>
  <c r="AC1843" i="1" s="1"/>
  <c r="AC1844" i="1" a="1"/>
  <c r="AC1844" i="1" s="1"/>
  <c r="AC1845" i="1" a="1"/>
  <c r="AC1845" i="1" s="1"/>
  <c r="AC1846" i="1" a="1"/>
  <c r="AC1846" i="1" s="1"/>
  <c r="AC1847" i="1" a="1"/>
  <c r="AC1847" i="1" s="1"/>
  <c r="AC1848" i="1" a="1"/>
  <c r="AC1848" i="1" s="1"/>
  <c r="AC1849" i="1" a="1"/>
  <c r="AC1849" i="1" s="1"/>
  <c r="AC1850" i="1" a="1"/>
  <c r="AC1850" i="1" s="1"/>
  <c r="AC1851" i="1" a="1"/>
  <c r="AC1851" i="1" s="1"/>
  <c r="AC1852" i="1" a="1"/>
  <c r="AC1852" i="1" s="1"/>
  <c r="AC1853" i="1" a="1"/>
  <c r="AC1853" i="1" s="1"/>
  <c r="AC1854" i="1" a="1"/>
  <c r="AC1854" i="1" s="1"/>
  <c r="AC1855" i="1" a="1"/>
  <c r="AC1855" i="1" s="1"/>
  <c r="AC1856" i="1" a="1"/>
  <c r="AC1856" i="1" s="1"/>
  <c r="AC1857" i="1" a="1"/>
  <c r="AC1857" i="1" s="1"/>
  <c r="AC1858" i="1" a="1"/>
  <c r="AC1858" i="1" s="1"/>
  <c r="AC1859" i="1" a="1"/>
  <c r="AC1859" i="1" s="1"/>
  <c r="AC1860" i="1" a="1"/>
  <c r="AC1860" i="1" s="1"/>
  <c r="AC1861" i="1" a="1"/>
  <c r="AC1861" i="1" s="1"/>
  <c r="AC1862" i="1" a="1"/>
  <c r="AC1862" i="1" s="1"/>
  <c r="AC1863" i="1" a="1"/>
  <c r="AC1863" i="1" s="1"/>
  <c r="AC1864" i="1" a="1"/>
  <c r="AC1864" i="1" s="1"/>
  <c r="AC1865" i="1" a="1"/>
  <c r="AC1865" i="1" s="1"/>
  <c r="AC1866" i="1" a="1"/>
  <c r="AC1866" i="1" s="1"/>
  <c r="AC1867" i="1" a="1"/>
  <c r="AC1867" i="1" s="1"/>
  <c r="AC1868" i="1" a="1"/>
  <c r="AC1868" i="1" s="1"/>
  <c r="AC1869" i="1" a="1"/>
  <c r="AC1869" i="1" s="1"/>
  <c r="AC1870" i="1" a="1"/>
  <c r="AC1870" i="1" s="1"/>
  <c r="AC1871" i="1" a="1"/>
  <c r="AC1871" i="1" s="1"/>
  <c r="AC1872" i="1" a="1"/>
  <c r="AC1872" i="1" s="1"/>
  <c r="AC1873" i="1" a="1"/>
  <c r="AC1873" i="1" s="1"/>
  <c r="AC1874" i="1" a="1"/>
  <c r="AC1874" i="1" s="1"/>
  <c r="AC1875" i="1" a="1"/>
  <c r="AC1875" i="1" s="1"/>
  <c r="AC1876" i="1" a="1"/>
  <c r="AC1876" i="1" s="1"/>
  <c r="AC1877" i="1" a="1"/>
  <c r="AC1877" i="1" s="1"/>
  <c r="AC1878" i="1" a="1"/>
  <c r="AC1878" i="1" s="1"/>
  <c r="AC1879" i="1" a="1"/>
  <c r="AC1879" i="1" s="1"/>
  <c r="AC1880" i="1" a="1"/>
  <c r="AC1880" i="1" s="1"/>
  <c r="AC1881" i="1" a="1"/>
  <c r="AC1881" i="1" s="1"/>
  <c r="AC1882" i="1" a="1"/>
  <c r="AC1882" i="1" s="1"/>
  <c r="AC1883" i="1" a="1"/>
  <c r="AC1883" i="1" s="1"/>
  <c r="AC1884" i="1" a="1"/>
  <c r="AC1884" i="1" s="1"/>
  <c r="AC1885" i="1" a="1"/>
  <c r="AC1885" i="1" s="1"/>
  <c r="AC1886" i="1" a="1"/>
  <c r="AC1886" i="1" s="1"/>
  <c r="AC1887" i="1" a="1"/>
  <c r="AC1887" i="1" s="1"/>
  <c r="AC1888" i="1" a="1"/>
  <c r="AC1888" i="1" s="1"/>
  <c r="AC1889" i="1" a="1"/>
  <c r="AC1889" i="1" s="1"/>
  <c r="AC1890" i="1" a="1"/>
  <c r="AC1890" i="1" s="1"/>
  <c r="AC1891" i="1" a="1"/>
  <c r="AC1891" i="1" s="1"/>
  <c r="AC1892" i="1" a="1"/>
  <c r="AC1892" i="1" s="1"/>
  <c r="AC1893" i="1" a="1"/>
  <c r="AC1893" i="1" s="1"/>
  <c r="AC1894" i="1" a="1"/>
  <c r="AC1894" i="1" s="1"/>
  <c r="AC1895" i="1" a="1"/>
  <c r="AC1895" i="1" s="1"/>
  <c r="AC1896" i="1" a="1"/>
  <c r="AC1896" i="1" s="1"/>
  <c r="AC1897" i="1" a="1"/>
  <c r="AC1897" i="1" s="1"/>
  <c r="AC1898" i="1" a="1"/>
  <c r="AC1898" i="1" s="1"/>
  <c r="AC1899" i="1" a="1"/>
  <c r="AC1899" i="1" s="1"/>
  <c r="AC1900" i="1" a="1"/>
  <c r="AC1900" i="1" s="1"/>
  <c r="AC1901" i="1" a="1"/>
  <c r="AC1901" i="1" s="1"/>
  <c r="AC1902" i="1" a="1"/>
  <c r="AC1902" i="1" s="1"/>
  <c r="AC1903" i="1" a="1"/>
  <c r="AC1903" i="1" s="1"/>
  <c r="AC1904" i="1" a="1"/>
  <c r="AC1904" i="1" s="1"/>
  <c r="AC1905" i="1" a="1"/>
  <c r="AC1905" i="1" s="1"/>
  <c r="AC1906" i="1" a="1"/>
  <c r="AC1906" i="1" s="1"/>
  <c r="AC1907" i="1" a="1"/>
  <c r="AC1907" i="1" s="1"/>
  <c r="AC1908" i="1" a="1"/>
  <c r="AC1908" i="1" s="1"/>
  <c r="AC1909" i="1" a="1"/>
  <c r="AC1909" i="1" s="1"/>
  <c r="AC1910" i="1" a="1"/>
  <c r="AC1910" i="1" s="1"/>
  <c r="AC1911" i="1" a="1"/>
  <c r="AC1911" i="1" s="1"/>
  <c r="AC1912" i="1" a="1"/>
  <c r="AC1912" i="1" s="1"/>
  <c r="AC1913" i="1" a="1"/>
  <c r="AC1913" i="1" s="1"/>
  <c r="AC1914" i="1" a="1"/>
  <c r="AC1914" i="1" s="1"/>
  <c r="AC1915" i="1" a="1"/>
  <c r="AC1915" i="1" s="1"/>
  <c r="AC1916" i="1" a="1"/>
  <c r="AC1916" i="1" s="1"/>
  <c r="AC1917" i="1" a="1"/>
  <c r="AC1917" i="1" s="1"/>
  <c r="AC1918" i="1" a="1"/>
  <c r="AC1918" i="1" s="1"/>
  <c r="AC1919" i="1" a="1"/>
  <c r="AC1919" i="1" s="1"/>
  <c r="AC1920" i="1" a="1"/>
  <c r="AC1920" i="1" s="1"/>
  <c r="AC1921" i="1" a="1"/>
  <c r="AC1921" i="1" s="1"/>
  <c r="AC1922" i="1" a="1"/>
  <c r="AC1922" i="1" s="1"/>
  <c r="AC1923" i="1" a="1"/>
  <c r="AC1923" i="1" s="1"/>
  <c r="AC1924" i="1" a="1"/>
  <c r="AC1924" i="1" s="1"/>
  <c r="AC1925" i="1" a="1"/>
  <c r="AC1925" i="1" s="1"/>
  <c r="AC1926" i="1" a="1"/>
  <c r="AC1926" i="1" s="1"/>
  <c r="AC1927" i="1" a="1"/>
  <c r="AC1927" i="1" s="1"/>
  <c r="AC1928" i="1" a="1"/>
  <c r="AC1928" i="1" s="1"/>
  <c r="AC1929" i="1" a="1"/>
  <c r="AC1929" i="1" s="1"/>
  <c r="AC1930" i="1" a="1"/>
  <c r="AC1930" i="1" s="1"/>
  <c r="AC1931" i="1" a="1"/>
  <c r="AC1931" i="1" s="1"/>
  <c r="AC1932" i="1" a="1"/>
  <c r="AC1932" i="1" s="1"/>
  <c r="AC1933" i="1" a="1"/>
  <c r="AC1933" i="1" s="1"/>
  <c r="AC1934" i="1" a="1"/>
  <c r="AC1934" i="1" s="1"/>
  <c r="AC1935" i="1" a="1"/>
  <c r="AC1935" i="1" s="1"/>
  <c r="AC1936" i="1" a="1"/>
  <c r="AC1936" i="1" s="1"/>
  <c r="AC1937" i="1" a="1"/>
  <c r="AC1937" i="1" s="1"/>
  <c r="AC1938" i="1" a="1"/>
  <c r="AC1938" i="1" s="1"/>
  <c r="AC1939" i="1" a="1"/>
  <c r="AC1939" i="1" s="1"/>
  <c r="AC1940" i="1" a="1"/>
  <c r="AC1940" i="1" s="1"/>
  <c r="AC1941" i="1" a="1"/>
  <c r="AC1941" i="1" s="1"/>
  <c r="AC1942" i="1" a="1"/>
  <c r="AC1942" i="1" s="1"/>
  <c r="AC1943" i="1" a="1"/>
  <c r="AC1943" i="1" s="1"/>
  <c r="AC1944" i="1" a="1"/>
  <c r="AC1944" i="1" s="1"/>
  <c r="AC1945" i="1" a="1"/>
  <c r="AC1945" i="1" s="1"/>
  <c r="AC1946" i="1" a="1"/>
  <c r="AC1946" i="1" s="1"/>
  <c r="AC1947" i="1" a="1"/>
  <c r="AC1947" i="1" s="1"/>
  <c r="AC1948" i="1" a="1"/>
  <c r="AC1948" i="1" s="1"/>
  <c r="AC1949" i="1" a="1"/>
  <c r="AC1949" i="1" s="1"/>
  <c r="AC1950" i="1" a="1"/>
  <c r="AC1950" i="1" s="1"/>
  <c r="AC1951" i="1" a="1"/>
  <c r="AC1951" i="1" s="1"/>
  <c r="AC1952" i="1" a="1"/>
  <c r="AC1952" i="1" s="1"/>
  <c r="AC1953" i="1" a="1"/>
  <c r="AC1953" i="1" s="1"/>
  <c r="AC1954" i="1" a="1"/>
  <c r="AC1954" i="1" s="1"/>
  <c r="AC1955" i="1" a="1"/>
  <c r="AC1955" i="1" s="1"/>
  <c r="AC1956" i="1" a="1"/>
  <c r="AC1956" i="1" s="1"/>
  <c r="AC1957" i="1" a="1"/>
  <c r="AC1957" i="1" s="1"/>
  <c r="AC1958" i="1" a="1"/>
  <c r="AC1958" i="1" s="1"/>
  <c r="AC1959" i="1" a="1"/>
  <c r="AC1959" i="1" s="1"/>
  <c r="AC1960" i="1" a="1"/>
  <c r="AC1960" i="1" s="1"/>
  <c r="AC1961" i="1" a="1"/>
  <c r="AC1961" i="1" s="1"/>
  <c r="AC1962" i="1" a="1"/>
  <c r="AC1962" i="1" s="1"/>
  <c r="AC1963" i="1" a="1"/>
  <c r="AC1963" i="1" s="1"/>
  <c r="AC1964" i="1" a="1"/>
  <c r="AC1964" i="1" s="1"/>
  <c r="AC1965" i="1" a="1"/>
  <c r="AC1965" i="1" s="1"/>
  <c r="AC1966" i="1" a="1"/>
  <c r="AC1966" i="1" s="1"/>
  <c r="AC1967" i="1" a="1"/>
  <c r="AC1967" i="1" s="1"/>
  <c r="AC1968" i="1" a="1"/>
  <c r="AC1968" i="1" s="1"/>
  <c r="AC1969" i="1" a="1"/>
  <c r="AC1969" i="1" s="1"/>
  <c r="AC1970" i="1" a="1"/>
  <c r="AC1970" i="1" s="1"/>
  <c r="AC1971" i="1" a="1"/>
  <c r="AC1971" i="1" s="1"/>
  <c r="AC1972" i="1" a="1"/>
  <c r="AC1972" i="1" s="1"/>
  <c r="AC1973" i="1" a="1"/>
  <c r="AC1973" i="1" s="1"/>
  <c r="AC1974" i="1" a="1"/>
  <c r="AC1974" i="1" s="1"/>
  <c r="AC1975" i="1" a="1"/>
  <c r="AC1975" i="1" s="1"/>
  <c r="AC1976" i="1" a="1"/>
  <c r="AC1976" i="1" s="1"/>
  <c r="AC1977" i="1" a="1"/>
  <c r="AC1977" i="1" s="1"/>
  <c r="AC1978" i="1" a="1"/>
  <c r="AC1978" i="1" s="1"/>
  <c r="AC1979" i="1" a="1"/>
  <c r="AC1979" i="1" s="1"/>
  <c r="AC1980" i="1" a="1"/>
  <c r="AC1980" i="1" s="1"/>
  <c r="AC1981" i="1" a="1"/>
  <c r="AC1981" i="1" s="1"/>
  <c r="AC1982" i="1" a="1"/>
  <c r="AC1982" i="1" s="1"/>
  <c r="AC1983" i="1" a="1"/>
  <c r="AC1983" i="1" s="1"/>
  <c r="AC1984" i="1" a="1"/>
  <c r="AC1984" i="1" s="1"/>
  <c r="AC1985" i="1" a="1"/>
  <c r="AC1985" i="1" s="1"/>
  <c r="AC1986" i="1" a="1"/>
  <c r="AC1986" i="1" s="1"/>
  <c r="AC1987" i="1" a="1"/>
  <c r="AC1987" i="1" s="1"/>
  <c r="AC1988" i="1" a="1"/>
  <c r="AC1988" i="1" s="1"/>
  <c r="AC1989" i="1" a="1"/>
  <c r="AC1989" i="1" s="1"/>
  <c r="AC1990" i="1" a="1"/>
  <c r="AC1990" i="1" s="1"/>
  <c r="AC1991" i="1" a="1"/>
  <c r="AC1991" i="1" s="1"/>
  <c r="AC1992" i="1" a="1"/>
  <c r="AC1992" i="1" s="1"/>
  <c r="AC1993" i="1" a="1"/>
  <c r="AC1993" i="1" s="1"/>
  <c r="AC1994" i="1" a="1"/>
  <c r="AC1994" i="1" s="1"/>
  <c r="AC1995" i="1" a="1"/>
  <c r="AC1995" i="1" s="1"/>
  <c r="AC1996" i="1" a="1"/>
  <c r="AC1996" i="1" s="1"/>
  <c r="AC1997" i="1" a="1"/>
  <c r="AC1997" i="1" s="1"/>
  <c r="AC1998" i="1" a="1"/>
  <c r="AC1998" i="1" s="1"/>
  <c r="AC1999" i="1" a="1"/>
  <c r="AC1999" i="1" s="1"/>
  <c r="AC2000" i="1" a="1"/>
  <c r="AC2000" i="1" s="1"/>
  <c r="AC2001" i="1" a="1"/>
  <c r="AC2001" i="1" s="1"/>
  <c r="AC2002" i="1" a="1"/>
  <c r="AC2002" i="1" s="1"/>
  <c r="AC2003" i="1" a="1"/>
  <c r="AC2003" i="1" s="1"/>
  <c r="AC2004" i="1" a="1"/>
  <c r="AC2004" i="1" s="1"/>
  <c r="AC2005" i="1" a="1"/>
  <c r="AC2005" i="1" s="1"/>
  <c r="AC2006" i="1" a="1"/>
  <c r="AC2006" i="1" s="1"/>
  <c r="AC2007" i="1" a="1"/>
  <c r="AC2007" i="1" s="1"/>
  <c r="AC2008" i="1" a="1"/>
  <c r="AC2008" i="1" s="1"/>
  <c r="AC2009" i="1" a="1"/>
  <c r="AC2009" i="1" s="1"/>
  <c r="AC2010" i="1" a="1"/>
  <c r="AC2010" i="1" s="1"/>
  <c r="AC2011" i="1" a="1"/>
  <c r="AC2011" i="1" s="1"/>
  <c r="AC2012" i="1" a="1"/>
  <c r="AC2012" i="1" s="1"/>
  <c r="AC2013" i="1" a="1"/>
  <c r="AC2013" i="1" s="1"/>
  <c r="AC2014" i="1" a="1"/>
  <c r="AC2014" i="1" s="1"/>
  <c r="AC2015" i="1" a="1"/>
  <c r="AC2015" i="1" s="1"/>
  <c r="AC2016" i="1" a="1"/>
  <c r="AC2016" i="1" s="1"/>
  <c r="AC2017" i="1" a="1"/>
  <c r="AC2017" i="1" s="1"/>
  <c r="AC2018" i="1" a="1"/>
  <c r="AC2018" i="1" s="1"/>
  <c r="AC2019" i="1" a="1"/>
  <c r="AC2019" i="1" s="1"/>
  <c r="AC2020" i="1" a="1"/>
  <c r="AC2020" i="1" s="1"/>
  <c r="AC2021" i="1" a="1"/>
  <c r="AC2021" i="1" s="1"/>
  <c r="AC2022" i="1" a="1"/>
  <c r="AC2022" i="1" s="1"/>
  <c r="AC2023" i="1" a="1"/>
  <c r="AC2023" i="1" s="1"/>
  <c r="AC2024" i="1" a="1"/>
  <c r="AC2024" i="1" s="1"/>
  <c r="AC2025" i="1" a="1"/>
  <c r="AC2025" i="1" s="1"/>
  <c r="AC2026" i="1" a="1"/>
  <c r="AC2026" i="1" s="1"/>
  <c r="AC2027" i="1" a="1"/>
  <c r="AC2027" i="1" s="1"/>
  <c r="AC2028" i="1" a="1"/>
  <c r="AC2028" i="1" s="1"/>
  <c r="AC2029" i="1" a="1"/>
  <c r="AC2029" i="1" s="1"/>
  <c r="AC2030" i="1" a="1"/>
  <c r="AC2030" i="1" s="1"/>
  <c r="AC2031" i="1" a="1"/>
  <c r="AC2031" i="1" s="1"/>
  <c r="AC2032" i="1" a="1"/>
  <c r="AC2032" i="1" s="1"/>
  <c r="AC2033" i="1" a="1"/>
  <c r="AC2033" i="1" s="1"/>
  <c r="AC2034" i="1" a="1"/>
  <c r="AC2034" i="1" s="1"/>
  <c r="AC2035" i="1" a="1"/>
  <c r="AC2035" i="1" s="1"/>
  <c r="AC2036" i="1" a="1"/>
  <c r="AC2036" i="1" s="1"/>
  <c r="AC2037" i="1" a="1"/>
  <c r="AC2037" i="1" s="1"/>
  <c r="AC2038" i="1" a="1"/>
  <c r="AC2038" i="1" s="1"/>
  <c r="AC2039" i="1" a="1"/>
  <c r="AC2039" i="1" s="1"/>
  <c r="AC2040" i="1" a="1"/>
  <c r="AC2040" i="1" s="1"/>
  <c r="AC2041" i="1" a="1"/>
  <c r="AC2041" i="1" s="1"/>
  <c r="AC2042" i="1" a="1"/>
  <c r="AC2042" i="1" s="1"/>
  <c r="AC2043" i="1" a="1"/>
  <c r="AC2043" i="1" s="1"/>
  <c r="AC2044" i="1" a="1"/>
  <c r="AC2044" i="1" s="1"/>
  <c r="AC2045" i="1" a="1"/>
  <c r="AC2045" i="1" s="1"/>
  <c r="AC2046" i="1" a="1"/>
  <c r="AC2046" i="1" s="1"/>
  <c r="AC2047" i="1" a="1"/>
  <c r="AC2047" i="1" s="1"/>
  <c r="AC2048" i="1" a="1"/>
  <c r="AC2048" i="1" s="1"/>
  <c r="AC2049" i="1" a="1"/>
  <c r="AC2049" i="1" s="1"/>
  <c r="AC2050" i="1" a="1"/>
  <c r="AC2050" i="1" s="1"/>
  <c r="AC2051" i="1" a="1"/>
  <c r="AC2051" i="1" s="1"/>
  <c r="AC2052" i="1" a="1"/>
  <c r="AC2052" i="1" s="1"/>
  <c r="AC2053" i="1" a="1"/>
  <c r="AC2053" i="1" s="1"/>
  <c r="AC2054" i="1" a="1"/>
  <c r="AC2054" i="1" s="1"/>
  <c r="AC2055" i="1" a="1"/>
  <c r="AC2055" i="1" s="1"/>
  <c r="AC2056" i="1" a="1"/>
  <c r="AC2056" i="1" s="1"/>
  <c r="AC2057" i="1" a="1"/>
  <c r="AC2057" i="1" s="1"/>
  <c r="AC2058" i="1" a="1"/>
  <c r="AC2058" i="1" s="1"/>
  <c r="AC2059" i="1" a="1"/>
  <c r="AC2059" i="1" s="1"/>
  <c r="AC2060" i="1" a="1"/>
  <c r="AC2060" i="1" s="1"/>
  <c r="AC2061" i="1" a="1"/>
  <c r="AC2061" i="1" s="1"/>
  <c r="AC2062" i="1" a="1"/>
  <c r="AC2062" i="1" s="1"/>
  <c r="AC2063" i="1" a="1"/>
  <c r="AC2063" i="1" s="1"/>
  <c r="AC2064" i="1" a="1"/>
  <c r="AC2064" i="1" s="1"/>
  <c r="AC2065" i="1" a="1"/>
  <c r="AC2065" i="1" s="1"/>
  <c r="AC2066" i="1" a="1"/>
  <c r="AC2066" i="1" s="1"/>
  <c r="AC2067" i="1" a="1"/>
  <c r="AC2067" i="1" s="1"/>
  <c r="AC2068" i="1" a="1"/>
  <c r="AC2068" i="1" s="1"/>
  <c r="AC2069" i="1" a="1"/>
  <c r="AC2069" i="1" s="1"/>
  <c r="AC2070" i="1" a="1"/>
  <c r="AC2070" i="1" s="1"/>
  <c r="AC2071" i="1" a="1"/>
  <c r="AC2071" i="1" s="1"/>
  <c r="AC2072" i="1" a="1"/>
  <c r="AC2072" i="1" s="1"/>
  <c r="AC2073" i="1" a="1"/>
  <c r="AC2073" i="1" s="1"/>
  <c r="AC2074" i="1" a="1"/>
  <c r="AC2074" i="1" s="1"/>
  <c r="AC2075" i="1" a="1"/>
  <c r="AC2075" i="1" s="1"/>
  <c r="AC2076" i="1" a="1"/>
  <c r="AC2076" i="1" s="1"/>
  <c r="AC2077" i="1" a="1"/>
  <c r="AC2077" i="1" s="1"/>
  <c r="AC2078" i="1" a="1"/>
  <c r="AC2078" i="1" s="1"/>
  <c r="AC2079" i="1" a="1"/>
  <c r="AC2079" i="1" s="1"/>
  <c r="AC2080" i="1" a="1"/>
  <c r="AC2080" i="1" s="1"/>
  <c r="AC2081" i="1" a="1"/>
  <c r="AC2081" i="1" s="1"/>
  <c r="AC2082" i="1" a="1"/>
  <c r="AC2082" i="1" s="1"/>
  <c r="AC2083" i="1" a="1"/>
  <c r="AC2083" i="1" s="1"/>
  <c r="AC2084" i="1" a="1"/>
  <c r="AC2084" i="1" s="1"/>
  <c r="AC2085" i="1" a="1"/>
  <c r="AC2085" i="1" s="1"/>
  <c r="AC2086" i="1" a="1"/>
  <c r="AC2086" i="1" s="1"/>
  <c r="AC2087" i="1" a="1"/>
  <c r="AC2087" i="1" s="1"/>
  <c r="AC2088" i="1" a="1"/>
  <c r="AC2088" i="1" s="1"/>
  <c r="AC2089" i="1" a="1"/>
  <c r="AC2089" i="1" s="1"/>
  <c r="AC2090" i="1" a="1"/>
  <c r="AC2090" i="1" s="1"/>
  <c r="AC2091" i="1" a="1"/>
  <c r="AC2091" i="1" s="1"/>
  <c r="AC2092" i="1" a="1"/>
  <c r="AC2092" i="1" s="1"/>
  <c r="AC2093" i="1" a="1"/>
  <c r="AC2093" i="1" s="1"/>
  <c r="AC2094" i="1" a="1"/>
  <c r="AC2094" i="1" s="1"/>
  <c r="AC2095" i="1" a="1"/>
  <c r="AC2095" i="1" s="1"/>
  <c r="AC2096" i="1" a="1"/>
  <c r="AC2096" i="1" s="1"/>
  <c r="AC2097" i="1" a="1"/>
  <c r="AC2097" i="1" s="1"/>
  <c r="AC2098" i="1" a="1"/>
  <c r="AC2098" i="1" s="1"/>
  <c r="AC2099" i="1" a="1"/>
  <c r="AC2099" i="1" s="1"/>
  <c r="AC2100" i="1" a="1"/>
  <c r="AC2100" i="1" s="1"/>
  <c r="AC2101" i="1" a="1"/>
  <c r="AC2101" i="1" s="1"/>
  <c r="AC2102" i="1" a="1"/>
  <c r="AC2102" i="1" s="1"/>
  <c r="AC2103" i="1" a="1"/>
  <c r="AC2103" i="1" s="1"/>
  <c r="AC2104" i="1" a="1"/>
  <c r="AC2104" i="1" s="1"/>
  <c r="AC2105" i="1" a="1"/>
  <c r="AC2105" i="1" s="1"/>
  <c r="AC2106" i="1" a="1"/>
  <c r="AC2106" i="1" s="1"/>
  <c r="AC2107" i="1" a="1"/>
  <c r="AC2107" i="1" s="1"/>
  <c r="AC2108" i="1" a="1"/>
  <c r="AC2108" i="1" s="1"/>
  <c r="AC2109" i="1" a="1"/>
  <c r="AC2109" i="1" s="1"/>
  <c r="AC2110" i="1" a="1"/>
  <c r="AC2110" i="1" s="1"/>
  <c r="AC2111" i="1" a="1"/>
  <c r="AC2111" i="1" s="1"/>
  <c r="AC2112" i="1" a="1"/>
  <c r="AC2112" i="1" s="1"/>
  <c r="AC2113" i="1" a="1"/>
  <c r="AC2113" i="1" s="1"/>
  <c r="AC2114" i="1" a="1"/>
  <c r="AC2114" i="1" s="1"/>
  <c r="AC2115" i="1" a="1"/>
  <c r="AC2115" i="1" s="1"/>
  <c r="AC2116" i="1" a="1"/>
  <c r="AC2116" i="1" s="1"/>
  <c r="AC2117" i="1" a="1"/>
  <c r="AC2117" i="1" s="1"/>
  <c r="AC2118" i="1" a="1"/>
  <c r="AC2118" i="1" s="1"/>
  <c r="AC2119" i="1" a="1"/>
  <c r="AC2119" i="1" s="1"/>
  <c r="AC2120" i="1" a="1"/>
  <c r="AC2120" i="1" s="1"/>
  <c r="AC2121" i="1" a="1"/>
  <c r="AC2121" i="1" s="1"/>
  <c r="AC2122" i="1" a="1"/>
  <c r="AC2122" i="1" s="1"/>
  <c r="AC2123" i="1" a="1"/>
  <c r="AC2123" i="1" s="1"/>
  <c r="AC2124" i="1" a="1"/>
  <c r="AC2124" i="1" s="1"/>
  <c r="AC2125" i="1" a="1"/>
  <c r="AC2125" i="1" s="1"/>
  <c r="AC2126" i="1" a="1"/>
  <c r="AC2126" i="1" s="1"/>
  <c r="AC2127" i="1" a="1"/>
  <c r="AC2127" i="1" s="1"/>
  <c r="AC2128" i="1" a="1"/>
  <c r="AC2128" i="1" s="1"/>
  <c r="AC2129" i="1" a="1"/>
  <c r="AC2129" i="1" s="1"/>
  <c r="AC2130" i="1" a="1"/>
  <c r="AC2130" i="1" s="1"/>
  <c r="AC2131" i="1" a="1"/>
  <c r="AC2131" i="1" s="1"/>
  <c r="AC2132" i="1" a="1"/>
  <c r="AC2132" i="1" s="1"/>
  <c r="AC2133" i="1" a="1"/>
  <c r="AC2133" i="1" s="1"/>
  <c r="AC2134" i="1" a="1"/>
  <c r="AC2134" i="1" s="1"/>
  <c r="AC2135" i="1" a="1"/>
  <c r="AC2135" i="1" s="1"/>
  <c r="AC2136" i="1" a="1"/>
  <c r="AC2136" i="1" s="1"/>
  <c r="AC2137" i="1" a="1"/>
  <c r="AC2137" i="1" s="1"/>
  <c r="AC2138" i="1" a="1"/>
  <c r="AC2138" i="1" s="1"/>
  <c r="AC2139" i="1" a="1"/>
  <c r="AC2139" i="1" s="1"/>
  <c r="AC2140" i="1" a="1"/>
  <c r="AC2140" i="1" s="1"/>
  <c r="AC2141" i="1" a="1"/>
  <c r="AC2141" i="1" s="1"/>
  <c r="AC2142" i="1" a="1"/>
  <c r="AC2142" i="1" s="1"/>
  <c r="AC2143" i="1" a="1"/>
  <c r="AC2143" i="1" s="1"/>
  <c r="AC2144" i="1" a="1"/>
  <c r="AC2144" i="1" s="1"/>
  <c r="AC2145" i="1" a="1"/>
  <c r="AC2145" i="1" s="1"/>
  <c r="AC2146" i="1" a="1"/>
  <c r="AC2146" i="1" s="1"/>
  <c r="AC2147" i="1" a="1"/>
  <c r="AC2147" i="1" s="1"/>
  <c r="AC2148" i="1" a="1"/>
  <c r="AC2148" i="1" s="1"/>
  <c r="AC2149" i="1" a="1"/>
  <c r="AC2149" i="1" s="1"/>
  <c r="AC2150" i="1" a="1"/>
  <c r="AC2150" i="1" s="1"/>
  <c r="AC2151" i="1" a="1"/>
  <c r="AC2151" i="1" s="1"/>
  <c r="AC2152" i="1" a="1"/>
  <c r="AC2152" i="1" s="1"/>
  <c r="AC2153" i="1" a="1"/>
  <c r="AC2153" i="1" s="1"/>
  <c r="AC2154" i="1" a="1"/>
  <c r="AC2154" i="1" s="1"/>
  <c r="AC2155" i="1" a="1"/>
  <c r="AC2155" i="1" s="1"/>
  <c r="AC2156" i="1" a="1"/>
  <c r="AC2156" i="1" s="1"/>
  <c r="AC2157" i="1" a="1"/>
  <c r="AC2157" i="1" s="1"/>
  <c r="AC2158" i="1" a="1"/>
  <c r="AC2158" i="1" s="1"/>
  <c r="AC2159" i="1" a="1"/>
  <c r="AC2159" i="1" s="1"/>
  <c r="AC2160" i="1" a="1"/>
  <c r="AC2160" i="1" s="1"/>
  <c r="AC2161" i="1" a="1"/>
  <c r="AC2161" i="1" s="1"/>
  <c r="AC2162" i="1" a="1"/>
  <c r="AC2162" i="1" s="1"/>
  <c r="AC2163" i="1" a="1"/>
  <c r="AC2163" i="1" s="1"/>
  <c r="AC2164" i="1" a="1"/>
  <c r="AC2164" i="1" s="1"/>
  <c r="AC2165" i="1" a="1"/>
  <c r="AC2165" i="1" s="1"/>
  <c r="AC2166" i="1" a="1"/>
  <c r="AC2166" i="1" s="1"/>
  <c r="AC2167" i="1" a="1"/>
  <c r="AC2167" i="1" s="1"/>
  <c r="AC2168" i="1" a="1"/>
  <c r="AC2168" i="1" s="1"/>
  <c r="AC2169" i="1" a="1"/>
  <c r="AC2169" i="1" s="1"/>
  <c r="AC2170" i="1" a="1"/>
  <c r="AC2170" i="1" s="1"/>
  <c r="AC2171" i="1" a="1"/>
  <c r="AC2171" i="1" s="1"/>
  <c r="AC2172" i="1" a="1"/>
  <c r="AC2172" i="1" s="1"/>
  <c r="AC2173" i="1" a="1"/>
  <c r="AC2173" i="1" s="1"/>
  <c r="AC2174" i="1" a="1"/>
  <c r="AC2174" i="1" s="1"/>
  <c r="AC2175" i="1" a="1"/>
  <c r="AC2175" i="1" s="1"/>
  <c r="AC2176" i="1" a="1"/>
  <c r="AC2176" i="1" s="1"/>
  <c r="AC2177" i="1" a="1"/>
  <c r="AC2177" i="1" s="1"/>
  <c r="AC2178" i="1" a="1"/>
  <c r="AC2178" i="1" s="1"/>
  <c r="AC2179" i="1" a="1"/>
  <c r="AC2179" i="1" s="1"/>
  <c r="AC2180" i="1" a="1"/>
  <c r="AC2180" i="1" s="1"/>
  <c r="AC8" i="1" a="1"/>
  <c r="AC8" i="1" s="1"/>
  <c r="AC9" i="1" a="1"/>
  <c r="AC9" i="1" s="1"/>
  <c r="AC10" i="1" a="1"/>
  <c r="AC10" i="1" s="1"/>
  <c r="AC11" i="1" a="1"/>
  <c r="AC11" i="1" s="1"/>
  <c r="AC12" i="1" a="1"/>
  <c r="AC12" i="1" s="1"/>
  <c r="AC13" i="1" a="1"/>
  <c r="AC13" i="1" s="1"/>
  <c r="AC6" i="1" a="1"/>
  <c r="AC6" i="1" s="1"/>
  <c r="AC7" i="1" a="1"/>
  <c r="AC7" i="1" s="1"/>
  <c r="AC5" i="1" a="1"/>
  <c r="AC5" i="1" s="1"/>
  <c r="BC2180" i="1" a="1"/>
  <c r="BC2180" i="1" s="1"/>
  <c r="BC2179" i="1" a="1"/>
  <c r="BC2179" i="1" s="1"/>
  <c r="BC2178" i="1" a="1"/>
  <c r="BC2178" i="1" s="1"/>
  <c r="BC2177" i="1" a="1"/>
  <c r="BC2177" i="1" s="1"/>
  <c r="BC2176" i="1" a="1"/>
  <c r="BC2176" i="1" s="1"/>
  <c r="BC2175" i="1" a="1"/>
  <c r="BC2175" i="1" s="1"/>
  <c r="BC2174" i="1" a="1"/>
  <c r="BC2174" i="1" s="1"/>
  <c r="BC2173" i="1" a="1"/>
  <c r="BC2173" i="1" s="1"/>
  <c r="BC2172" i="1" a="1"/>
  <c r="BC2172" i="1" s="1"/>
  <c r="BC2171" i="1" a="1"/>
  <c r="BC2171" i="1" s="1"/>
  <c r="BC2170" i="1" a="1"/>
  <c r="BC2170" i="1" s="1"/>
  <c r="BC2169" i="1" a="1"/>
  <c r="BC2169" i="1" s="1"/>
  <c r="BC2168" i="1" a="1"/>
  <c r="BC2168" i="1" s="1"/>
  <c r="BC2167" i="1" a="1"/>
  <c r="BC2167" i="1" s="1"/>
  <c r="BC2166" i="1" a="1"/>
  <c r="BC2166" i="1" s="1"/>
  <c r="BC2165" i="1" a="1"/>
  <c r="BC2165" i="1" s="1"/>
  <c r="BC2164" i="1" a="1"/>
  <c r="BC2164" i="1" s="1"/>
  <c r="BC2163" i="1" a="1"/>
  <c r="BC2163" i="1" s="1"/>
  <c r="BC2162" i="1" a="1"/>
  <c r="BC2162" i="1" s="1"/>
  <c r="BC2161" i="1" a="1"/>
  <c r="BC2161" i="1" s="1"/>
  <c r="BC2160" i="1" a="1"/>
  <c r="BC2160" i="1" s="1"/>
  <c r="BC2159" i="1" a="1"/>
  <c r="BC2159" i="1" s="1"/>
  <c r="BC2158" i="1" a="1"/>
  <c r="BC2158" i="1" s="1"/>
  <c r="BC2157" i="1" a="1"/>
  <c r="BC2157" i="1" s="1"/>
  <c r="BC2156" i="1" a="1"/>
  <c r="BC2156" i="1" s="1"/>
  <c r="BC2155" i="1" a="1"/>
  <c r="BC2155" i="1" s="1"/>
  <c r="BC2154" i="1" a="1"/>
  <c r="BC2154" i="1" s="1"/>
  <c r="BC2153" i="1" a="1"/>
  <c r="BC2153" i="1" s="1"/>
  <c r="BC2152" i="1" a="1"/>
  <c r="BC2152" i="1" s="1"/>
  <c r="BC2151" i="1" a="1"/>
  <c r="BC2151" i="1" s="1"/>
  <c r="BC2150" i="1" a="1"/>
  <c r="BC2150" i="1" s="1"/>
  <c r="BC2149" i="1" a="1"/>
  <c r="BC2149" i="1" s="1"/>
  <c r="BC2148" i="1" a="1"/>
  <c r="BC2148" i="1" s="1"/>
  <c r="BC2147" i="1" a="1"/>
  <c r="BC2147" i="1" s="1"/>
  <c r="BC2146" i="1" a="1"/>
  <c r="BC2146" i="1" s="1"/>
  <c r="BC2145" i="1" a="1"/>
  <c r="BC2145" i="1" s="1"/>
  <c r="BC2144" i="1" a="1"/>
  <c r="BC2144" i="1" s="1"/>
  <c r="BC2143" i="1" a="1"/>
  <c r="BC2143" i="1" s="1"/>
  <c r="BC2142" i="1" a="1"/>
  <c r="BC2142" i="1" s="1"/>
  <c r="BC2141" i="1" a="1"/>
  <c r="BC2141" i="1" s="1"/>
  <c r="BC2140" i="1" a="1"/>
  <c r="BC2140" i="1" s="1"/>
  <c r="BC2139" i="1" a="1"/>
  <c r="BC2139" i="1" s="1"/>
  <c r="BC2138" i="1" a="1"/>
  <c r="BC2138" i="1" s="1"/>
  <c r="BC2137" i="1" a="1"/>
  <c r="BC2137" i="1" s="1"/>
  <c r="BC2136" i="1" a="1"/>
  <c r="BC2136" i="1" s="1"/>
  <c r="BC2135" i="1" a="1"/>
  <c r="BC2135" i="1" s="1"/>
  <c r="BC2134" i="1" a="1"/>
  <c r="BC2134" i="1" s="1"/>
  <c r="BC2133" i="1" a="1"/>
  <c r="BC2133" i="1" s="1"/>
  <c r="BC2132" i="1" a="1"/>
  <c r="BC2132" i="1" s="1"/>
  <c r="BC2131" i="1" a="1"/>
  <c r="BC2131" i="1" s="1"/>
  <c r="BC2130" i="1" a="1"/>
  <c r="BC2130" i="1" s="1"/>
  <c r="BC2129" i="1" a="1"/>
  <c r="BC2129" i="1" s="1"/>
  <c r="BC2128" i="1" a="1"/>
  <c r="BC2128" i="1" s="1"/>
  <c r="BC2127" i="1" a="1"/>
  <c r="BC2127" i="1" s="1"/>
  <c r="BC2126" i="1" a="1"/>
  <c r="BC2126" i="1" s="1"/>
  <c r="BC2125" i="1" a="1"/>
  <c r="BC2125" i="1" s="1"/>
  <c r="BC2124" i="1" a="1"/>
  <c r="BC2124" i="1" s="1"/>
  <c r="BC2123" i="1" a="1"/>
  <c r="BC2123" i="1" s="1"/>
  <c r="BC2122" i="1" a="1"/>
  <c r="BC2122" i="1" s="1"/>
  <c r="BC2121" i="1" a="1"/>
  <c r="BC2121" i="1" s="1"/>
  <c r="BC2120" i="1" a="1"/>
  <c r="BC2120" i="1" s="1"/>
  <c r="BC2119" i="1" a="1"/>
  <c r="BC2119" i="1" s="1"/>
  <c r="BC2118" i="1" a="1"/>
  <c r="BC2118" i="1" s="1"/>
  <c r="BC2117" i="1" a="1"/>
  <c r="BC2117" i="1" s="1"/>
  <c r="BC2116" i="1" a="1"/>
  <c r="BC2116" i="1" s="1"/>
  <c r="BC2115" i="1" a="1"/>
  <c r="BC2115" i="1" s="1"/>
  <c r="BC2114" i="1" a="1"/>
  <c r="BC2114" i="1" s="1"/>
  <c r="BC2113" i="1" a="1"/>
  <c r="BC2113" i="1" s="1"/>
  <c r="BC2112" i="1" a="1"/>
  <c r="BC2112" i="1" s="1"/>
  <c r="BC2111" i="1" a="1"/>
  <c r="BC2111" i="1" s="1"/>
  <c r="BC2110" i="1" a="1"/>
  <c r="BC2110" i="1" s="1"/>
  <c r="BC2109" i="1" a="1"/>
  <c r="BC2109" i="1" s="1"/>
  <c r="BC2108" i="1" a="1"/>
  <c r="BC2108" i="1" s="1"/>
  <c r="BC2107" i="1" a="1"/>
  <c r="BC2107" i="1" s="1"/>
  <c r="BC2106" i="1" a="1"/>
  <c r="BC2106" i="1" s="1"/>
  <c r="BC2105" i="1" a="1"/>
  <c r="BC2105" i="1" s="1"/>
  <c r="BC2104" i="1" a="1"/>
  <c r="BC2104" i="1" s="1"/>
  <c r="BC2103" i="1" a="1"/>
  <c r="BC2103" i="1" s="1"/>
  <c r="BC2102" i="1" a="1"/>
  <c r="BC2102" i="1" s="1"/>
  <c r="BC2101" i="1" a="1"/>
  <c r="BC2101" i="1" s="1"/>
  <c r="BC2100" i="1" a="1"/>
  <c r="BC2100" i="1" s="1"/>
  <c r="BC2099" i="1" a="1"/>
  <c r="BC2099" i="1" s="1"/>
  <c r="BC2098" i="1" a="1"/>
  <c r="BC2098" i="1" s="1"/>
  <c r="BC2097" i="1" a="1"/>
  <c r="BC2097" i="1" s="1"/>
  <c r="BC2096" i="1" a="1"/>
  <c r="BC2096" i="1" s="1"/>
  <c r="BC2095" i="1" a="1"/>
  <c r="BC2095" i="1" s="1"/>
  <c r="BC2094" i="1" a="1"/>
  <c r="BC2094" i="1" s="1"/>
  <c r="BC2093" i="1" a="1"/>
  <c r="BC2093" i="1" s="1"/>
  <c r="BC2092" i="1" a="1"/>
  <c r="BC2092" i="1" s="1"/>
  <c r="BC2091" i="1" a="1"/>
  <c r="BC2091" i="1" s="1"/>
  <c r="BC2090" i="1" a="1"/>
  <c r="BC2090" i="1" s="1"/>
  <c r="BC2089" i="1" a="1"/>
  <c r="BC2089" i="1" s="1"/>
  <c r="BC2088" i="1" a="1"/>
  <c r="BC2088" i="1" s="1"/>
  <c r="BC2087" i="1" a="1"/>
  <c r="BC2087" i="1" s="1"/>
  <c r="BC2086" i="1" a="1"/>
  <c r="BC2086" i="1" s="1"/>
  <c r="BC2085" i="1" a="1"/>
  <c r="BC2085" i="1" s="1"/>
  <c r="BC2084" i="1" a="1"/>
  <c r="BC2084" i="1" s="1"/>
  <c r="BC2083" i="1" a="1"/>
  <c r="BC2083" i="1" s="1"/>
  <c r="BC2082" i="1" a="1"/>
  <c r="BC2082" i="1" s="1"/>
  <c r="BC2081" i="1" a="1"/>
  <c r="BC2081" i="1" s="1"/>
  <c r="BC2080" i="1" a="1"/>
  <c r="BC2080" i="1" s="1"/>
  <c r="BC2079" i="1" a="1"/>
  <c r="BC2079" i="1" s="1"/>
  <c r="BC2078" i="1" a="1"/>
  <c r="BC2078" i="1" s="1"/>
  <c r="BC2077" i="1" a="1"/>
  <c r="BC2077" i="1" s="1"/>
  <c r="BC2076" i="1" a="1"/>
  <c r="BC2076" i="1" s="1"/>
  <c r="BC2075" i="1" a="1"/>
  <c r="BC2075" i="1" s="1"/>
  <c r="BC2074" i="1" a="1"/>
  <c r="BC2074" i="1" s="1"/>
  <c r="BC2073" i="1" a="1"/>
  <c r="BC2073" i="1" s="1"/>
  <c r="BC2072" i="1" a="1"/>
  <c r="BC2072" i="1" s="1"/>
  <c r="BC2071" i="1" a="1"/>
  <c r="BC2071" i="1" s="1"/>
  <c r="BC2070" i="1" a="1"/>
  <c r="BC2070" i="1" s="1"/>
  <c r="BC2069" i="1" a="1"/>
  <c r="BC2069" i="1" s="1"/>
  <c r="BC2068" i="1" a="1"/>
  <c r="BC2068" i="1" s="1"/>
  <c r="BC2067" i="1" a="1"/>
  <c r="BC2067" i="1" s="1"/>
  <c r="BC2066" i="1" a="1"/>
  <c r="BC2066" i="1" s="1"/>
  <c r="BC2065" i="1" a="1"/>
  <c r="BC2065" i="1" s="1"/>
  <c r="BC2064" i="1" a="1"/>
  <c r="BC2064" i="1" s="1"/>
  <c r="BC2063" i="1" a="1"/>
  <c r="BC2063" i="1" s="1"/>
  <c r="BC2062" i="1" a="1"/>
  <c r="BC2062" i="1" s="1"/>
  <c r="BC2061" i="1" a="1"/>
  <c r="BC2061" i="1" s="1"/>
  <c r="BC2060" i="1" a="1"/>
  <c r="BC2060" i="1" s="1"/>
  <c r="BC2059" i="1" a="1"/>
  <c r="BC2059" i="1" s="1"/>
  <c r="BC2058" i="1" a="1"/>
  <c r="BC2058" i="1" s="1"/>
  <c r="BC2057" i="1" a="1"/>
  <c r="BC2057" i="1" s="1"/>
  <c r="BC2056" i="1" a="1"/>
  <c r="BC2056" i="1" s="1"/>
  <c r="BC2055" i="1" a="1"/>
  <c r="BC2055" i="1" s="1"/>
  <c r="BC2054" i="1" a="1"/>
  <c r="BC2054" i="1" s="1"/>
  <c r="BC2053" i="1" a="1"/>
  <c r="BC2053" i="1" s="1"/>
  <c r="BC2052" i="1" a="1"/>
  <c r="BC2052" i="1" s="1"/>
  <c r="BC2051" i="1" a="1"/>
  <c r="BC2051" i="1" s="1"/>
  <c r="BC2050" i="1" a="1"/>
  <c r="BC2050" i="1" s="1"/>
  <c r="BC2049" i="1" a="1"/>
  <c r="BC2049" i="1" s="1"/>
  <c r="BC2048" i="1" a="1"/>
  <c r="BC2048" i="1" s="1"/>
  <c r="BC2047" i="1" a="1"/>
  <c r="BC2047" i="1" s="1"/>
  <c r="BC2046" i="1" a="1"/>
  <c r="BC2046" i="1" s="1"/>
  <c r="BC2045" i="1" a="1"/>
  <c r="BC2045" i="1" s="1"/>
  <c r="BC2044" i="1" a="1"/>
  <c r="BC2044" i="1" s="1"/>
  <c r="BC2043" i="1" a="1"/>
  <c r="BC2043" i="1" s="1"/>
  <c r="BC2042" i="1" a="1"/>
  <c r="BC2042" i="1" s="1"/>
  <c r="BC2041" i="1" a="1"/>
  <c r="BC2041" i="1" s="1"/>
  <c r="BC2040" i="1" a="1"/>
  <c r="BC2040" i="1" s="1"/>
  <c r="BC2039" i="1" a="1"/>
  <c r="BC2039" i="1" s="1"/>
  <c r="BC2038" i="1" a="1"/>
  <c r="BC2038" i="1" s="1"/>
  <c r="BC2037" i="1" a="1"/>
  <c r="BC2037" i="1" s="1"/>
  <c r="BC2036" i="1" a="1"/>
  <c r="BC2036" i="1" s="1"/>
  <c r="BC2035" i="1" a="1"/>
  <c r="BC2035" i="1" s="1"/>
  <c r="BC2034" i="1" a="1"/>
  <c r="BC2034" i="1" s="1"/>
  <c r="BC2033" i="1" a="1"/>
  <c r="BC2033" i="1" s="1"/>
  <c r="BC2032" i="1" a="1"/>
  <c r="BC2032" i="1" s="1"/>
  <c r="BC2031" i="1" a="1"/>
  <c r="BC2031" i="1" s="1"/>
  <c r="BC2030" i="1" a="1"/>
  <c r="BC2030" i="1" s="1"/>
  <c r="BC2029" i="1" a="1"/>
  <c r="BC2029" i="1" s="1"/>
  <c r="BC2028" i="1" a="1"/>
  <c r="BC2028" i="1" s="1"/>
  <c r="BC2027" i="1" a="1"/>
  <c r="BC2027" i="1" s="1"/>
  <c r="BC2026" i="1" a="1"/>
  <c r="BC2026" i="1" s="1"/>
  <c r="BC2025" i="1" a="1"/>
  <c r="BC2025" i="1" s="1"/>
  <c r="BC2024" i="1" a="1"/>
  <c r="BC2024" i="1" s="1"/>
  <c r="BC2023" i="1" a="1"/>
  <c r="BC2023" i="1" s="1"/>
  <c r="BC2022" i="1" a="1"/>
  <c r="BC2022" i="1" s="1"/>
  <c r="BC2021" i="1" a="1"/>
  <c r="BC2021" i="1" s="1"/>
  <c r="BC2020" i="1" a="1"/>
  <c r="BC2020" i="1" s="1"/>
  <c r="BC2019" i="1" a="1"/>
  <c r="BC2019" i="1" s="1"/>
  <c r="BC2018" i="1" a="1"/>
  <c r="BC2018" i="1" s="1"/>
  <c r="BC2017" i="1" a="1"/>
  <c r="BC2017" i="1" s="1"/>
  <c r="BC2016" i="1" a="1"/>
  <c r="BC2016" i="1" s="1"/>
  <c r="BC2015" i="1" a="1"/>
  <c r="BC2015" i="1" s="1"/>
  <c r="BC2014" i="1" a="1"/>
  <c r="BC2014" i="1" s="1"/>
  <c r="BC2013" i="1" a="1"/>
  <c r="BC2013" i="1" s="1"/>
  <c r="BC2012" i="1" a="1"/>
  <c r="BC2012" i="1" s="1"/>
  <c r="BC2011" i="1" a="1"/>
  <c r="BC2011" i="1" s="1"/>
  <c r="BC2010" i="1" a="1"/>
  <c r="BC2010" i="1" s="1"/>
  <c r="BC2009" i="1" a="1"/>
  <c r="BC2009" i="1" s="1"/>
  <c r="BC2008" i="1" a="1"/>
  <c r="BC2008" i="1" s="1"/>
  <c r="BC2007" i="1" a="1"/>
  <c r="BC2007" i="1" s="1"/>
  <c r="BC2006" i="1" a="1"/>
  <c r="BC2006" i="1" s="1"/>
  <c r="BC2005" i="1" a="1"/>
  <c r="BC2005" i="1" s="1"/>
  <c r="BC2004" i="1" a="1"/>
  <c r="BC2004" i="1" s="1"/>
  <c r="BC2003" i="1" a="1"/>
  <c r="BC2003" i="1" s="1"/>
  <c r="BC2002" i="1" a="1"/>
  <c r="BC2002" i="1" s="1"/>
  <c r="BC2001" i="1" a="1"/>
  <c r="BC2001" i="1" s="1"/>
  <c r="BC2000" i="1" a="1"/>
  <c r="BC2000" i="1" s="1"/>
  <c r="BC1999" i="1" a="1"/>
  <c r="BC1999" i="1" s="1"/>
  <c r="BC1998" i="1" a="1"/>
  <c r="BC1998" i="1" s="1"/>
  <c r="BC1997" i="1" a="1"/>
  <c r="BC1997" i="1" s="1"/>
  <c r="BC1996" i="1" a="1"/>
  <c r="BC1996" i="1" s="1"/>
  <c r="BC1995" i="1" a="1"/>
  <c r="BC1995" i="1" s="1"/>
  <c r="BC1994" i="1" a="1"/>
  <c r="BC1994" i="1" s="1"/>
  <c r="BC1993" i="1" a="1"/>
  <c r="BC1993" i="1" s="1"/>
  <c r="BC1992" i="1" a="1"/>
  <c r="BC1992" i="1" s="1"/>
  <c r="BC1991" i="1" a="1"/>
  <c r="BC1991" i="1" s="1"/>
  <c r="BC1990" i="1" a="1"/>
  <c r="BC1990" i="1" s="1"/>
  <c r="BC1989" i="1" a="1"/>
  <c r="BC1989" i="1" s="1"/>
  <c r="BC1988" i="1" a="1"/>
  <c r="BC1988" i="1" s="1"/>
  <c r="BC1987" i="1" a="1"/>
  <c r="BC1987" i="1" s="1"/>
  <c r="BC1986" i="1" a="1"/>
  <c r="BC1986" i="1" s="1"/>
  <c r="BC1985" i="1" a="1"/>
  <c r="BC1985" i="1" s="1"/>
  <c r="BC1984" i="1" a="1"/>
  <c r="BC1984" i="1" s="1"/>
  <c r="BC1983" i="1" a="1"/>
  <c r="BC1983" i="1" s="1"/>
  <c r="BC1982" i="1" a="1"/>
  <c r="BC1982" i="1" s="1"/>
  <c r="BC1981" i="1" a="1"/>
  <c r="BC1981" i="1" s="1"/>
  <c r="BC1980" i="1" a="1"/>
  <c r="BC1980" i="1" s="1"/>
  <c r="BC1979" i="1" a="1"/>
  <c r="BC1979" i="1" s="1"/>
  <c r="BC1978" i="1" a="1"/>
  <c r="BC1978" i="1" s="1"/>
  <c r="BC1977" i="1" a="1"/>
  <c r="BC1977" i="1" s="1"/>
  <c r="BC1976" i="1" a="1"/>
  <c r="BC1976" i="1" s="1"/>
  <c r="BC1975" i="1" a="1"/>
  <c r="BC1975" i="1" s="1"/>
  <c r="BC1974" i="1" a="1"/>
  <c r="BC1974" i="1" s="1"/>
  <c r="BC1973" i="1" a="1"/>
  <c r="BC1973" i="1" s="1"/>
  <c r="BC1972" i="1" a="1"/>
  <c r="BC1972" i="1" s="1"/>
  <c r="BC1971" i="1" a="1"/>
  <c r="BC1971" i="1" s="1"/>
  <c r="BC1970" i="1" a="1"/>
  <c r="BC1970" i="1" s="1"/>
  <c r="BC1969" i="1" a="1"/>
  <c r="BC1969" i="1" s="1"/>
  <c r="BC1968" i="1" a="1"/>
  <c r="BC1968" i="1" s="1"/>
  <c r="BC1967" i="1" a="1"/>
  <c r="BC1967" i="1" s="1"/>
  <c r="BC1966" i="1" a="1"/>
  <c r="BC1966" i="1" s="1"/>
  <c r="BC1965" i="1" a="1"/>
  <c r="BC1965" i="1" s="1"/>
  <c r="BC1964" i="1" a="1"/>
  <c r="BC1964" i="1" s="1"/>
  <c r="BC1963" i="1" a="1"/>
  <c r="BC1963" i="1" s="1"/>
  <c r="BC1962" i="1" a="1"/>
  <c r="BC1962" i="1" s="1"/>
  <c r="BC1961" i="1" a="1"/>
  <c r="BC1961" i="1" s="1"/>
  <c r="BC1960" i="1" a="1"/>
  <c r="BC1960" i="1" s="1"/>
  <c r="BC1959" i="1" a="1"/>
  <c r="BC1959" i="1" s="1"/>
  <c r="BC1958" i="1" a="1"/>
  <c r="BC1958" i="1" s="1"/>
  <c r="BC1957" i="1" a="1"/>
  <c r="BC1957" i="1" s="1"/>
  <c r="BC1956" i="1" a="1"/>
  <c r="BC1956" i="1" s="1"/>
  <c r="BC1955" i="1" a="1"/>
  <c r="BC1955" i="1" s="1"/>
  <c r="BC1954" i="1" a="1"/>
  <c r="BC1954" i="1" s="1"/>
  <c r="BC1953" i="1" a="1"/>
  <c r="BC1953" i="1" s="1"/>
  <c r="BC1952" i="1" a="1"/>
  <c r="BC1952" i="1" s="1"/>
  <c r="BC1951" i="1" a="1"/>
  <c r="BC1951" i="1" s="1"/>
  <c r="BC1950" i="1" a="1"/>
  <c r="BC1950" i="1" s="1"/>
  <c r="BC1949" i="1" a="1"/>
  <c r="BC1949" i="1" s="1"/>
  <c r="BC1948" i="1" a="1"/>
  <c r="BC1948" i="1" s="1"/>
  <c r="BC1947" i="1" a="1"/>
  <c r="BC1947" i="1" s="1"/>
  <c r="BC1946" i="1" a="1"/>
  <c r="BC1946" i="1" s="1"/>
  <c r="BC1945" i="1" a="1"/>
  <c r="BC1945" i="1" s="1"/>
  <c r="BC1944" i="1" a="1"/>
  <c r="BC1944" i="1" s="1"/>
  <c r="BC1943" i="1" a="1"/>
  <c r="BC1943" i="1" s="1"/>
  <c r="BC1942" i="1" a="1"/>
  <c r="BC1942" i="1" s="1"/>
  <c r="BC1941" i="1" a="1"/>
  <c r="BC1941" i="1" s="1"/>
  <c r="BC1940" i="1" a="1"/>
  <c r="BC1940" i="1" s="1"/>
  <c r="BC1939" i="1" a="1"/>
  <c r="BC1939" i="1" s="1"/>
  <c r="BC1938" i="1" a="1"/>
  <c r="BC1938" i="1" s="1"/>
  <c r="BC1937" i="1" a="1"/>
  <c r="BC1937" i="1" s="1"/>
  <c r="BC1936" i="1" a="1"/>
  <c r="BC1936" i="1" s="1"/>
  <c r="BC1935" i="1" a="1"/>
  <c r="BC1935" i="1" s="1"/>
  <c r="BC1934" i="1" a="1"/>
  <c r="BC1934" i="1" s="1"/>
  <c r="BC1933" i="1" a="1"/>
  <c r="BC1933" i="1" s="1"/>
  <c r="BC1932" i="1" a="1"/>
  <c r="BC1932" i="1" s="1"/>
  <c r="BC1931" i="1" a="1"/>
  <c r="BC1931" i="1" s="1"/>
  <c r="BC1930" i="1" a="1"/>
  <c r="BC1930" i="1" s="1"/>
  <c r="BC1929" i="1" a="1"/>
  <c r="BC1929" i="1" s="1"/>
  <c r="BC1928" i="1" a="1"/>
  <c r="BC1928" i="1" s="1"/>
  <c r="BC1927" i="1" a="1"/>
  <c r="BC1927" i="1" s="1"/>
  <c r="BC1926" i="1" a="1"/>
  <c r="BC1926" i="1" s="1"/>
  <c r="BC1925" i="1" a="1"/>
  <c r="BC1925" i="1" s="1"/>
  <c r="BC1924" i="1" a="1"/>
  <c r="BC1924" i="1" s="1"/>
  <c r="BC1923" i="1" a="1"/>
  <c r="BC1923" i="1" s="1"/>
  <c r="BC1922" i="1" a="1"/>
  <c r="BC1922" i="1" s="1"/>
  <c r="BC1921" i="1" a="1"/>
  <c r="BC1921" i="1" s="1"/>
  <c r="BC1920" i="1" a="1"/>
  <c r="BC1920" i="1" s="1"/>
  <c r="BC1919" i="1" a="1"/>
  <c r="BC1919" i="1" s="1"/>
  <c r="BC1918" i="1" a="1"/>
  <c r="BC1918" i="1" s="1"/>
  <c r="BC1917" i="1" a="1"/>
  <c r="BC1917" i="1" s="1"/>
  <c r="BC1916" i="1" a="1"/>
  <c r="BC1916" i="1" s="1"/>
  <c r="BC1915" i="1" a="1"/>
  <c r="BC1915" i="1" s="1"/>
  <c r="BC1914" i="1" a="1"/>
  <c r="BC1914" i="1" s="1"/>
  <c r="BC1913" i="1" a="1"/>
  <c r="BC1913" i="1" s="1"/>
  <c r="BC1912" i="1" a="1"/>
  <c r="BC1912" i="1" s="1"/>
  <c r="BC1911" i="1" a="1"/>
  <c r="BC1911" i="1" s="1"/>
  <c r="BC1910" i="1" a="1"/>
  <c r="BC1910" i="1" s="1"/>
  <c r="BC1909" i="1" a="1"/>
  <c r="BC1909" i="1" s="1"/>
  <c r="BC1908" i="1" a="1"/>
  <c r="BC1908" i="1" s="1"/>
  <c r="BC1907" i="1" a="1"/>
  <c r="BC1907" i="1" s="1"/>
  <c r="BC1906" i="1" a="1"/>
  <c r="BC1906" i="1" s="1"/>
  <c r="BC1905" i="1" a="1"/>
  <c r="BC1905" i="1" s="1"/>
  <c r="BC1904" i="1" a="1"/>
  <c r="BC1904" i="1" s="1"/>
  <c r="BC1903" i="1" a="1"/>
  <c r="BC1903" i="1" s="1"/>
  <c r="BC1902" i="1" a="1"/>
  <c r="BC1902" i="1" s="1"/>
  <c r="BC1901" i="1" a="1"/>
  <c r="BC1901" i="1" s="1"/>
  <c r="BC1900" i="1" a="1"/>
  <c r="BC1900" i="1" s="1"/>
  <c r="BC1899" i="1" a="1"/>
  <c r="BC1899" i="1" s="1"/>
  <c r="BC1898" i="1" a="1"/>
  <c r="BC1898" i="1" s="1"/>
  <c r="BC1897" i="1" a="1"/>
  <c r="BC1897" i="1" s="1"/>
  <c r="BC1896" i="1" a="1"/>
  <c r="BC1896" i="1" s="1"/>
  <c r="BC1895" i="1" a="1"/>
  <c r="BC1895" i="1" s="1"/>
  <c r="BC1894" i="1" a="1"/>
  <c r="BC1894" i="1" s="1"/>
  <c r="BC1893" i="1" a="1"/>
  <c r="BC1893" i="1" s="1"/>
  <c r="BC1892" i="1" a="1"/>
  <c r="BC1892" i="1" s="1"/>
  <c r="BC1891" i="1" a="1"/>
  <c r="BC1891" i="1" s="1"/>
  <c r="BC1890" i="1" a="1"/>
  <c r="BC1890" i="1" s="1"/>
  <c r="BC1889" i="1" a="1"/>
  <c r="BC1889" i="1" s="1"/>
  <c r="BC1888" i="1" a="1"/>
  <c r="BC1888" i="1" s="1"/>
  <c r="BC1887" i="1" a="1"/>
  <c r="BC1887" i="1" s="1"/>
  <c r="BC1886" i="1" a="1"/>
  <c r="BC1886" i="1" s="1"/>
  <c r="BC1885" i="1" a="1"/>
  <c r="BC1885" i="1" s="1"/>
  <c r="BC1884" i="1" a="1"/>
  <c r="BC1884" i="1" s="1"/>
  <c r="BC1883" i="1" a="1"/>
  <c r="BC1883" i="1" s="1"/>
  <c r="BC1882" i="1" a="1"/>
  <c r="BC1882" i="1" s="1"/>
  <c r="BC1881" i="1" a="1"/>
  <c r="BC1881" i="1" s="1"/>
  <c r="BC1880" i="1" a="1"/>
  <c r="BC1880" i="1" s="1"/>
  <c r="BC1879" i="1" a="1"/>
  <c r="BC1879" i="1" s="1"/>
  <c r="BC1878" i="1" a="1"/>
  <c r="BC1878" i="1" s="1"/>
  <c r="BC1877" i="1" a="1"/>
  <c r="BC1877" i="1" s="1"/>
  <c r="BC1876" i="1" a="1"/>
  <c r="BC1876" i="1" s="1"/>
  <c r="BC1875" i="1" a="1"/>
  <c r="BC1875" i="1" s="1"/>
  <c r="BC1874" i="1" a="1"/>
  <c r="BC1874" i="1" s="1"/>
  <c r="BC1873" i="1" a="1"/>
  <c r="BC1873" i="1" s="1"/>
  <c r="BC1872" i="1" a="1"/>
  <c r="BC1872" i="1" s="1"/>
  <c r="BC1871" i="1" a="1"/>
  <c r="BC1871" i="1" s="1"/>
  <c r="BC1870" i="1" a="1"/>
  <c r="BC1870" i="1" s="1"/>
  <c r="BC1869" i="1" a="1"/>
  <c r="BC1869" i="1" s="1"/>
  <c r="BC1868" i="1" a="1"/>
  <c r="BC1868" i="1" s="1"/>
  <c r="BC1867" i="1" a="1"/>
  <c r="BC1867" i="1" s="1"/>
  <c r="BC1866" i="1" a="1"/>
  <c r="BC1866" i="1" s="1"/>
  <c r="BC1865" i="1" a="1"/>
  <c r="BC1865" i="1" s="1"/>
  <c r="BC1864" i="1" a="1"/>
  <c r="BC1864" i="1" s="1"/>
  <c r="BC1863" i="1" a="1"/>
  <c r="BC1863" i="1" s="1"/>
  <c r="BC1862" i="1" a="1"/>
  <c r="BC1862" i="1" s="1"/>
  <c r="BC1861" i="1" a="1"/>
  <c r="BC1861" i="1" s="1"/>
  <c r="BC1860" i="1" a="1"/>
  <c r="BC1860" i="1" s="1"/>
  <c r="BC1859" i="1" a="1"/>
  <c r="BC1859" i="1" s="1"/>
  <c r="BC1858" i="1" a="1"/>
  <c r="BC1858" i="1" s="1"/>
  <c r="BC1857" i="1" a="1"/>
  <c r="BC1857" i="1" s="1"/>
  <c r="BC1856" i="1" a="1"/>
  <c r="BC1856" i="1" s="1"/>
  <c r="BC1855" i="1" a="1"/>
  <c r="BC1855" i="1" s="1"/>
  <c r="BC1854" i="1" a="1"/>
  <c r="BC1854" i="1" s="1"/>
  <c r="BC1853" i="1" a="1"/>
  <c r="BC1853" i="1" s="1"/>
  <c r="BC1852" i="1" a="1"/>
  <c r="BC1852" i="1" s="1"/>
  <c r="BC1851" i="1" a="1"/>
  <c r="BC1851" i="1" s="1"/>
  <c r="BC1850" i="1" a="1"/>
  <c r="BC1850" i="1" s="1"/>
  <c r="BC1849" i="1" a="1"/>
  <c r="BC1849" i="1" s="1"/>
  <c r="BC1848" i="1" a="1"/>
  <c r="BC1848" i="1" s="1"/>
  <c r="BC1847" i="1" a="1"/>
  <c r="BC1847" i="1" s="1"/>
  <c r="BC1846" i="1" a="1"/>
  <c r="BC1846" i="1" s="1"/>
  <c r="BC1845" i="1" a="1"/>
  <c r="BC1845" i="1" s="1"/>
  <c r="BC1844" i="1" a="1"/>
  <c r="BC1844" i="1" s="1"/>
  <c r="BC1843" i="1" a="1"/>
  <c r="BC1843" i="1" s="1"/>
  <c r="BC1842" i="1" a="1"/>
  <c r="BC1842" i="1" s="1"/>
  <c r="BC1841" i="1" a="1"/>
  <c r="BC1841" i="1" s="1"/>
  <c r="BC1840" i="1" a="1"/>
  <c r="BC1840" i="1" s="1"/>
  <c r="BC1839" i="1" a="1"/>
  <c r="BC1839" i="1" s="1"/>
  <c r="BC1838" i="1" a="1"/>
  <c r="BC1838" i="1" s="1"/>
  <c r="BC1837" i="1" a="1"/>
  <c r="BC1837" i="1" s="1"/>
  <c r="BC1836" i="1" a="1"/>
  <c r="BC1836" i="1" s="1"/>
  <c r="BC1835" i="1" a="1"/>
  <c r="BC1835" i="1" s="1"/>
  <c r="BC1834" i="1" a="1"/>
  <c r="BC1834" i="1" s="1"/>
  <c r="BC1833" i="1" a="1"/>
  <c r="BC1833" i="1" s="1"/>
  <c r="BC1832" i="1" a="1"/>
  <c r="BC1832" i="1" s="1"/>
  <c r="BC1831" i="1" a="1"/>
  <c r="BC1831" i="1" s="1"/>
  <c r="BC1830" i="1" a="1"/>
  <c r="BC1830" i="1" s="1"/>
  <c r="BC1829" i="1" a="1"/>
  <c r="BC1829" i="1" s="1"/>
  <c r="BC1828" i="1" a="1"/>
  <c r="BC1828" i="1" s="1"/>
  <c r="BC1827" i="1" a="1"/>
  <c r="BC1827" i="1" s="1"/>
  <c r="BC1826" i="1" a="1"/>
  <c r="BC1826" i="1" s="1"/>
  <c r="BC1825" i="1" a="1"/>
  <c r="BC1825" i="1" s="1"/>
  <c r="BC1824" i="1" a="1"/>
  <c r="BC1824" i="1" s="1"/>
  <c r="BC1823" i="1" a="1"/>
  <c r="BC1823" i="1" s="1"/>
  <c r="BC1822" i="1" a="1"/>
  <c r="BC1822" i="1" s="1"/>
  <c r="BC1821" i="1" a="1"/>
  <c r="BC1821" i="1" s="1"/>
  <c r="BC1820" i="1" a="1"/>
  <c r="BC1820" i="1" s="1"/>
  <c r="BC1819" i="1" a="1"/>
  <c r="BC1819" i="1" s="1"/>
  <c r="BC1818" i="1" a="1"/>
  <c r="BC1818" i="1" s="1"/>
  <c r="BC1817" i="1" a="1"/>
  <c r="BC1817" i="1" s="1"/>
  <c r="BC1816" i="1" a="1"/>
  <c r="BC1816" i="1" s="1"/>
  <c r="BC1815" i="1" a="1"/>
  <c r="BC1815" i="1" s="1"/>
  <c r="BC1814" i="1" a="1"/>
  <c r="BC1814" i="1" s="1"/>
  <c r="BC1813" i="1" a="1"/>
  <c r="BC1813" i="1" s="1"/>
  <c r="BC1812" i="1" a="1"/>
  <c r="BC1812" i="1" s="1"/>
  <c r="BC1811" i="1" a="1"/>
  <c r="BC1811" i="1" s="1"/>
  <c r="BC1810" i="1" a="1"/>
  <c r="BC1810" i="1" s="1"/>
  <c r="BC1809" i="1" a="1"/>
  <c r="BC1809" i="1" s="1"/>
  <c r="BC1808" i="1" a="1"/>
  <c r="BC1808" i="1" s="1"/>
  <c r="BC1807" i="1" a="1"/>
  <c r="BC1807" i="1" s="1"/>
  <c r="BC1806" i="1" a="1"/>
  <c r="BC1806" i="1" s="1"/>
  <c r="BC1805" i="1" a="1"/>
  <c r="BC1805" i="1" s="1"/>
  <c r="BC1804" i="1" a="1"/>
  <c r="BC1804" i="1" s="1"/>
  <c r="BC1803" i="1" a="1"/>
  <c r="BC1803" i="1" s="1"/>
  <c r="BC1802" i="1" a="1"/>
  <c r="BC1802" i="1" s="1"/>
  <c r="BC1801" i="1" a="1"/>
  <c r="BC1801" i="1" s="1"/>
  <c r="BC1800" i="1" a="1"/>
  <c r="BC1800" i="1" s="1"/>
  <c r="BC1799" i="1" a="1"/>
  <c r="BC1799" i="1" s="1"/>
  <c r="BC1798" i="1" a="1"/>
  <c r="BC1798" i="1" s="1"/>
  <c r="BC1797" i="1" a="1"/>
  <c r="BC1797" i="1" s="1"/>
  <c r="BC1796" i="1" a="1"/>
  <c r="BC1796" i="1" s="1"/>
  <c r="BC1795" i="1" a="1"/>
  <c r="BC1795" i="1" s="1"/>
  <c r="BC1794" i="1" a="1"/>
  <c r="BC1794" i="1" s="1"/>
  <c r="BC1793" i="1" a="1"/>
  <c r="BC1793" i="1" s="1"/>
  <c r="BC1792" i="1" a="1"/>
  <c r="BC1792" i="1" s="1"/>
  <c r="BC1791" i="1" a="1"/>
  <c r="BC1791" i="1" s="1"/>
  <c r="BC1790" i="1" a="1"/>
  <c r="BC1790" i="1" s="1"/>
  <c r="BC1789" i="1" a="1"/>
  <c r="BC1789" i="1" s="1"/>
  <c r="BC1788" i="1" a="1"/>
  <c r="BC1788" i="1" s="1"/>
  <c r="BC1787" i="1" a="1"/>
  <c r="BC1787" i="1" s="1"/>
  <c r="BC1786" i="1" a="1"/>
  <c r="BC1786" i="1" s="1"/>
  <c r="BC1785" i="1" a="1"/>
  <c r="BC1785" i="1" s="1"/>
  <c r="BC1784" i="1" a="1"/>
  <c r="BC1784" i="1" s="1"/>
  <c r="BC1783" i="1" a="1"/>
  <c r="BC1783" i="1" s="1"/>
  <c r="BC1782" i="1" a="1"/>
  <c r="BC1782" i="1" s="1"/>
  <c r="BC1781" i="1" a="1"/>
  <c r="BC1781" i="1" s="1"/>
  <c r="BC1780" i="1" a="1"/>
  <c r="BC1780" i="1" s="1"/>
  <c r="BC1779" i="1" a="1"/>
  <c r="BC1779" i="1" s="1"/>
  <c r="BC1778" i="1" a="1"/>
  <c r="BC1778" i="1" s="1"/>
  <c r="BC1777" i="1" a="1"/>
  <c r="BC1777" i="1" s="1"/>
  <c r="BC1776" i="1" a="1"/>
  <c r="BC1776" i="1" s="1"/>
  <c r="BC1775" i="1" a="1"/>
  <c r="BC1775" i="1" s="1"/>
  <c r="BC1774" i="1" a="1"/>
  <c r="BC1774" i="1" s="1"/>
  <c r="BC1773" i="1" a="1"/>
  <c r="BC1773" i="1" s="1"/>
  <c r="BC1772" i="1" a="1"/>
  <c r="BC1772" i="1" s="1"/>
  <c r="BC1771" i="1" a="1"/>
  <c r="BC1771" i="1" s="1"/>
  <c r="BC1770" i="1" a="1"/>
  <c r="BC1770" i="1" s="1"/>
  <c r="BC1769" i="1" a="1"/>
  <c r="BC1769" i="1" s="1"/>
  <c r="BC1768" i="1" a="1"/>
  <c r="BC1768" i="1" s="1"/>
  <c r="BC1767" i="1" a="1"/>
  <c r="BC1767" i="1" s="1"/>
  <c r="BC1766" i="1" a="1"/>
  <c r="BC1766" i="1" s="1"/>
  <c r="BC1765" i="1" a="1"/>
  <c r="BC1765" i="1" s="1"/>
  <c r="BC1764" i="1" a="1"/>
  <c r="BC1764" i="1" s="1"/>
  <c r="BC1763" i="1" a="1"/>
  <c r="BC1763" i="1" s="1"/>
  <c r="BC1762" i="1" a="1"/>
  <c r="BC1762" i="1" s="1"/>
  <c r="BC1761" i="1" a="1"/>
  <c r="BC1761" i="1" s="1"/>
  <c r="BC1760" i="1" a="1"/>
  <c r="BC1760" i="1" s="1"/>
  <c r="BC1759" i="1" a="1"/>
  <c r="BC1759" i="1" s="1"/>
  <c r="BC1758" i="1" a="1"/>
  <c r="BC1758" i="1" s="1"/>
  <c r="BC1757" i="1" a="1"/>
  <c r="BC1757" i="1" s="1"/>
  <c r="BC1756" i="1" a="1"/>
  <c r="BC1756" i="1" s="1"/>
  <c r="BC1755" i="1" a="1"/>
  <c r="BC1755" i="1" s="1"/>
  <c r="BC1754" i="1" a="1"/>
  <c r="BC1754" i="1" s="1"/>
  <c r="BC1753" i="1" a="1"/>
  <c r="BC1753" i="1" s="1"/>
  <c r="BC1752" i="1" a="1"/>
  <c r="BC1752" i="1" s="1"/>
  <c r="BC1751" i="1" a="1"/>
  <c r="BC1751" i="1" s="1"/>
  <c r="BC1750" i="1" a="1"/>
  <c r="BC1750" i="1" s="1"/>
  <c r="BC1749" i="1" a="1"/>
  <c r="BC1749" i="1" s="1"/>
  <c r="BC1748" i="1" a="1"/>
  <c r="BC1748" i="1" s="1"/>
  <c r="BC1747" i="1" a="1"/>
  <c r="BC1747" i="1" s="1"/>
  <c r="BC1746" i="1" a="1"/>
  <c r="BC1746" i="1" s="1"/>
  <c r="BC1745" i="1" a="1"/>
  <c r="BC1745" i="1" s="1"/>
  <c r="BC1744" i="1" a="1"/>
  <c r="BC1744" i="1" s="1"/>
  <c r="BC1743" i="1" a="1"/>
  <c r="BC1743" i="1" s="1"/>
  <c r="BC1742" i="1" a="1"/>
  <c r="BC1742" i="1" s="1"/>
  <c r="BC1741" i="1" a="1"/>
  <c r="BC1741" i="1" s="1"/>
  <c r="BC1740" i="1" a="1"/>
  <c r="BC1740" i="1" s="1"/>
  <c r="BC1739" i="1" a="1"/>
  <c r="BC1739" i="1" s="1"/>
  <c r="BC1738" i="1" a="1"/>
  <c r="BC1738" i="1" s="1"/>
  <c r="BC1737" i="1" a="1"/>
  <c r="BC1737" i="1" s="1"/>
  <c r="BC1736" i="1" a="1"/>
  <c r="BC1736" i="1" s="1"/>
  <c r="BC1735" i="1" a="1"/>
  <c r="BC1735" i="1" s="1"/>
  <c r="BC1734" i="1" a="1"/>
  <c r="BC1734" i="1" s="1"/>
  <c r="BC1733" i="1" a="1"/>
  <c r="BC1733" i="1" s="1"/>
  <c r="BC1732" i="1" a="1"/>
  <c r="BC1732" i="1" s="1"/>
  <c r="BC1731" i="1" a="1"/>
  <c r="BC1731" i="1" s="1"/>
  <c r="BC1730" i="1" a="1"/>
  <c r="BC1730" i="1" s="1"/>
  <c r="BC1729" i="1" a="1"/>
  <c r="BC1729" i="1" s="1"/>
  <c r="BC1728" i="1" a="1"/>
  <c r="BC1728" i="1" s="1"/>
  <c r="BC1727" i="1" a="1"/>
  <c r="BC1727" i="1" s="1"/>
  <c r="BC1726" i="1" a="1"/>
  <c r="BC1726" i="1" s="1"/>
  <c r="BC1725" i="1" a="1"/>
  <c r="BC1725" i="1" s="1"/>
  <c r="BC1724" i="1" a="1"/>
  <c r="BC1724" i="1" s="1"/>
  <c r="BC1723" i="1" a="1"/>
  <c r="BC1723" i="1" s="1"/>
  <c r="BC1722" i="1" a="1"/>
  <c r="BC1722" i="1" s="1"/>
  <c r="BC1721" i="1" a="1"/>
  <c r="BC1721" i="1" s="1"/>
  <c r="BC1720" i="1" a="1"/>
  <c r="BC1720" i="1" s="1"/>
  <c r="BC1719" i="1" a="1"/>
  <c r="BC1719" i="1" s="1"/>
  <c r="BC1718" i="1" a="1"/>
  <c r="BC1718" i="1" s="1"/>
  <c r="BC1717" i="1" a="1"/>
  <c r="BC1717" i="1" s="1"/>
  <c r="BC1716" i="1" a="1"/>
  <c r="BC1716" i="1" s="1"/>
  <c r="BC1715" i="1" a="1"/>
  <c r="BC1715" i="1" s="1"/>
  <c r="BC1714" i="1" a="1"/>
  <c r="BC1714" i="1" s="1"/>
  <c r="BC1713" i="1" a="1"/>
  <c r="BC1713" i="1" s="1"/>
  <c r="BC1712" i="1" a="1"/>
  <c r="BC1712" i="1" s="1"/>
  <c r="BC1711" i="1" a="1"/>
  <c r="BC1711" i="1" s="1"/>
  <c r="BC1710" i="1" a="1"/>
  <c r="BC1710" i="1" s="1"/>
  <c r="BC1709" i="1" a="1"/>
  <c r="BC1709" i="1" s="1"/>
  <c r="BC1708" i="1" a="1"/>
  <c r="BC1708" i="1" s="1"/>
  <c r="BC1707" i="1" a="1"/>
  <c r="BC1707" i="1" s="1"/>
  <c r="BC1706" i="1" a="1"/>
  <c r="BC1706" i="1" s="1"/>
  <c r="BC1705" i="1" a="1"/>
  <c r="BC1705" i="1" s="1"/>
  <c r="BC1704" i="1" a="1"/>
  <c r="BC1704" i="1" s="1"/>
  <c r="BC1703" i="1" a="1"/>
  <c r="BC1703" i="1" s="1"/>
  <c r="BC1702" i="1" a="1"/>
  <c r="BC1702" i="1" s="1"/>
  <c r="BC1701" i="1" a="1"/>
  <c r="BC1701" i="1" s="1"/>
  <c r="BC1700" i="1" a="1"/>
  <c r="BC1700" i="1" s="1"/>
  <c r="BC1699" i="1" a="1"/>
  <c r="BC1699" i="1" s="1"/>
  <c r="BC1698" i="1" a="1"/>
  <c r="BC1698" i="1" s="1"/>
  <c r="BC1697" i="1" a="1"/>
  <c r="BC1697" i="1" s="1"/>
  <c r="BC1696" i="1" a="1"/>
  <c r="BC1696" i="1" s="1"/>
  <c r="BC1695" i="1" a="1"/>
  <c r="BC1695" i="1" s="1"/>
  <c r="BC1694" i="1" a="1"/>
  <c r="BC1694" i="1" s="1"/>
  <c r="BC1693" i="1" a="1"/>
  <c r="BC1693" i="1" s="1"/>
  <c r="BC1692" i="1" a="1"/>
  <c r="BC1692" i="1" s="1"/>
  <c r="BC1691" i="1" a="1"/>
  <c r="BC1691" i="1" s="1"/>
  <c r="BC1690" i="1" a="1"/>
  <c r="BC1690" i="1" s="1"/>
  <c r="BC1689" i="1" a="1"/>
  <c r="BC1689" i="1" s="1"/>
  <c r="BC1688" i="1" a="1"/>
  <c r="BC1688" i="1" s="1"/>
  <c r="BC1687" i="1" a="1"/>
  <c r="BC1687" i="1" s="1"/>
  <c r="BC1686" i="1" a="1"/>
  <c r="BC1686" i="1" s="1"/>
  <c r="BC1685" i="1" a="1"/>
  <c r="BC1685" i="1" s="1"/>
  <c r="BC1684" i="1" a="1"/>
  <c r="BC1684" i="1" s="1"/>
  <c r="BC1683" i="1" a="1"/>
  <c r="BC1683" i="1" s="1"/>
  <c r="BC1682" i="1" a="1"/>
  <c r="BC1682" i="1" s="1"/>
  <c r="BC1681" i="1" a="1"/>
  <c r="BC1681" i="1" s="1"/>
  <c r="BC1680" i="1" a="1"/>
  <c r="BC1680" i="1" s="1"/>
  <c r="BC1679" i="1" a="1"/>
  <c r="BC1679" i="1" s="1"/>
  <c r="BC1678" i="1" a="1"/>
  <c r="BC1678" i="1" s="1"/>
  <c r="BC1677" i="1" a="1"/>
  <c r="BC1677" i="1" s="1"/>
  <c r="BC1676" i="1" a="1"/>
  <c r="BC1676" i="1" s="1"/>
  <c r="BC1675" i="1" a="1"/>
  <c r="BC1675" i="1" s="1"/>
  <c r="BC1674" i="1" a="1"/>
  <c r="BC1674" i="1" s="1"/>
  <c r="BC1673" i="1" a="1"/>
  <c r="BC1673" i="1" s="1"/>
  <c r="BC1672" i="1" a="1"/>
  <c r="BC1672" i="1" s="1"/>
  <c r="BC1671" i="1" a="1"/>
  <c r="BC1671" i="1" s="1"/>
  <c r="BC1670" i="1" a="1"/>
  <c r="BC1670" i="1" s="1"/>
  <c r="BC1669" i="1" a="1"/>
  <c r="BC1669" i="1" s="1"/>
  <c r="BC1668" i="1" a="1"/>
  <c r="BC1668" i="1" s="1"/>
  <c r="BC1667" i="1" a="1"/>
  <c r="BC1667" i="1" s="1"/>
  <c r="BC1666" i="1" a="1"/>
  <c r="BC1666" i="1" s="1"/>
  <c r="BC1665" i="1" a="1"/>
  <c r="BC1665" i="1" s="1"/>
  <c r="BC1664" i="1" a="1"/>
  <c r="BC1664" i="1" s="1"/>
  <c r="BC1663" i="1" a="1"/>
  <c r="BC1663" i="1" s="1"/>
  <c r="BC1662" i="1" a="1"/>
  <c r="BC1662" i="1" s="1"/>
  <c r="BC1661" i="1" a="1"/>
  <c r="BC1661" i="1" s="1"/>
  <c r="BC1660" i="1" a="1"/>
  <c r="BC1660" i="1" s="1"/>
  <c r="BC1659" i="1" a="1"/>
  <c r="BC1659" i="1" s="1"/>
  <c r="BC1658" i="1" a="1"/>
  <c r="BC1658" i="1" s="1"/>
  <c r="BC1657" i="1" a="1"/>
  <c r="BC1657" i="1" s="1"/>
  <c r="BC1656" i="1" a="1"/>
  <c r="BC1656" i="1" s="1"/>
  <c r="BC1655" i="1" a="1"/>
  <c r="BC1655" i="1" s="1"/>
  <c r="BC1654" i="1" a="1"/>
  <c r="BC1654" i="1" s="1"/>
  <c r="BC1653" i="1" a="1"/>
  <c r="BC1653" i="1" s="1"/>
  <c r="BC1652" i="1" a="1"/>
  <c r="BC1652" i="1" s="1"/>
  <c r="BC1651" i="1" a="1"/>
  <c r="BC1651" i="1" s="1"/>
  <c r="BC1650" i="1" a="1"/>
  <c r="BC1650" i="1" s="1"/>
  <c r="BC1649" i="1" a="1"/>
  <c r="BC1649" i="1" s="1"/>
  <c r="BC1648" i="1" a="1"/>
  <c r="BC1648" i="1" s="1"/>
  <c r="BC1647" i="1" a="1"/>
  <c r="BC1647" i="1" s="1"/>
  <c r="BC1646" i="1" a="1"/>
  <c r="BC1646" i="1" s="1"/>
  <c r="BC1645" i="1" a="1"/>
  <c r="BC1645" i="1" s="1"/>
  <c r="BC1644" i="1" a="1"/>
  <c r="BC1644" i="1" s="1"/>
  <c r="BC1643" i="1" a="1"/>
  <c r="BC1643" i="1" s="1"/>
  <c r="BC1642" i="1" a="1"/>
  <c r="BC1642" i="1" s="1"/>
  <c r="BC1641" i="1" a="1"/>
  <c r="BC1641" i="1" s="1"/>
  <c r="BC1640" i="1" a="1"/>
  <c r="BC1640" i="1" s="1"/>
  <c r="BC1639" i="1" a="1"/>
  <c r="BC1639" i="1" s="1"/>
  <c r="BC1638" i="1" a="1"/>
  <c r="BC1638" i="1" s="1"/>
  <c r="BC1637" i="1" a="1"/>
  <c r="BC1637" i="1" s="1"/>
  <c r="BC1636" i="1" a="1"/>
  <c r="BC1636" i="1" s="1"/>
  <c r="BC1635" i="1" a="1"/>
  <c r="BC1635" i="1" s="1"/>
  <c r="BC1634" i="1" a="1"/>
  <c r="BC1634" i="1" s="1"/>
  <c r="BC1633" i="1" a="1"/>
  <c r="BC1633" i="1" s="1"/>
  <c r="BC1632" i="1" a="1"/>
  <c r="BC1632" i="1" s="1"/>
  <c r="BC1631" i="1" a="1"/>
  <c r="BC1631" i="1" s="1"/>
  <c r="BC1630" i="1" a="1"/>
  <c r="BC1630" i="1" s="1"/>
  <c r="BC1629" i="1" a="1"/>
  <c r="BC1629" i="1" s="1"/>
  <c r="BC1628" i="1" a="1"/>
  <c r="BC1628" i="1" s="1"/>
  <c r="BC1627" i="1" a="1"/>
  <c r="BC1627" i="1" s="1"/>
  <c r="BC1626" i="1" a="1"/>
  <c r="BC1626" i="1" s="1"/>
  <c r="BC1625" i="1" a="1"/>
  <c r="BC1625" i="1" s="1"/>
  <c r="BC1624" i="1" a="1"/>
  <c r="BC1624" i="1" s="1"/>
  <c r="BC1623" i="1" a="1"/>
  <c r="BC1623" i="1" s="1"/>
  <c r="BC1622" i="1" a="1"/>
  <c r="BC1622" i="1" s="1"/>
  <c r="BC1621" i="1" a="1"/>
  <c r="BC1621" i="1" s="1"/>
  <c r="BC1620" i="1" a="1"/>
  <c r="BC1620" i="1" s="1"/>
  <c r="BC1619" i="1" a="1"/>
  <c r="BC1619" i="1" s="1"/>
  <c r="BC1618" i="1" a="1"/>
  <c r="BC1618" i="1" s="1"/>
  <c r="BC1617" i="1" a="1"/>
  <c r="BC1617" i="1" s="1"/>
  <c r="BC1616" i="1" a="1"/>
  <c r="BC1616" i="1" s="1"/>
  <c r="BC1615" i="1" a="1"/>
  <c r="BC1615" i="1" s="1"/>
  <c r="BC1614" i="1" a="1"/>
  <c r="BC1614" i="1" s="1"/>
  <c r="BC1613" i="1" a="1"/>
  <c r="BC1613" i="1" s="1"/>
  <c r="BC1612" i="1" a="1"/>
  <c r="BC1612" i="1" s="1"/>
  <c r="BC1611" i="1" a="1"/>
  <c r="BC1611" i="1" s="1"/>
  <c r="BC1610" i="1" a="1"/>
  <c r="BC1610" i="1" s="1"/>
  <c r="BC1609" i="1" a="1"/>
  <c r="BC1609" i="1" s="1"/>
  <c r="BC1608" i="1" a="1"/>
  <c r="BC1608" i="1" s="1"/>
  <c r="BC1607" i="1" a="1"/>
  <c r="BC1607" i="1" s="1"/>
  <c r="BC1606" i="1" a="1"/>
  <c r="BC1606" i="1" s="1"/>
  <c r="BC1605" i="1" a="1"/>
  <c r="BC1605" i="1" s="1"/>
  <c r="BC1604" i="1" a="1"/>
  <c r="BC1604" i="1" s="1"/>
  <c r="BC1603" i="1" a="1"/>
  <c r="BC1603" i="1" s="1"/>
  <c r="BC1602" i="1" a="1"/>
  <c r="BC1602" i="1" s="1"/>
  <c r="BC1601" i="1" a="1"/>
  <c r="BC1601" i="1" s="1"/>
  <c r="BC1600" i="1" a="1"/>
  <c r="BC1600" i="1" s="1"/>
  <c r="BC1599" i="1" a="1"/>
  <c r="BC1599" i="1" s="1"/>
  <c r="BC1598" i="1" a="1"/>
  <c r="BC1598" i="1" s="1"/>
  <c r="BC1597" i="1" a="1"/>
  <c r="BC1597" i="1" s="1"/>
  <c r="BC1596" i="1" a="1"/>
  <c r="BC1596" i="1" s="1"/>
  <c r="BC1595" i="1" a="1"/>
  <c r="BC1595" i="1" s="1"/>
  <c r="BC1594" i="1" a="1"/>
  <c r="BC1594" i="1" s="1"/>
  <c r="BC1593" i="1" a="1"/>
  <c r="BC1593" i="1" s="1"/>
  <c r="BC1592" i="1" a="1"/>
  <c r="BC1592" i="1" s="1"/>
  <c r="BC1591" i="1" a="1"/>
  <c r="BC1591" i="1" s="1"/>
  <c r="BC1590" i="1" a="1"/>
  <c r="BC1590" i="1" s="1"/>
  <c r="BC1589" i="1" a="1"/>
  <c r="BC1589" i="1" s="1"/>
  <c r="BC1588" i="1" a="1"/>
  <c r="BC1588" i="1" s="1"/>
  <c r="BC1587" i="1" a="1"/>
  <c r="BC1587" i="1" s="1"/>
  <c r="BC1586" i="1" a="1"/>
  <c r="BC1586" i="1" s="1"/>
  <c r="BC1585" i="1" a="1"/>
  <c r="BC1585" i="1" s="1"/>
  <c r="BC1584" i="1" a="1"/>
  <c r="BC1584" i="1" s="1"/>
  <c r="BC1583" i="1" a="1"/>
  <c r="BC1583" i="1" s="1"/>
  <c r="BC1582" i="1" a="1"/>
  <c r="BC1582" i="1" s="1"/>
  <c r="BC1581" i="1" a="1"/>
  <c r="BC1581" i="1" s="1"/>
  <c r="BC1580" i="1" a="1"/>
  <c r="BC1580" i="1" s="1"/>
  <c r="BC1579" i="1" a="1"/>
  <c r="BC1579" i="1" s="1"/>
  <c r="BC1578" i="1" a="1"/>
  <c r="BC1578" i="1" s="1"/>
  <c r="BC1577" i="1" a="1"/>
  <c r="BC1577" i="1" s="1"/>
  <c r="BC1576" i="1" a="1"/>
  <c r="BC1576" i="1" s="1"/>
  <c r="BC1575" i="1" a="1"/>
  <c r="BC1575" i="1" s="1"/>
  <c r="BC1574" i="1" a="1"/>
  <c r="BC1574" i="1" s="1"/>
  <c r="BC1573" i="1" a="1"/>
  <c r="BC1573" i="1" s="1"/>
  <c r="BC1572" i="1" a="1"/>
  <c r="BC1572" i="1" s="1"/>
  <c r="BC1571" i="1" a="1"/>
  <c r="BC1571" i="1" s="1"/>
  <c r="BC1570" i="1" a="1"/>
  <c r="BC1570" i="1" s="1"/>
  <c r="BC1569" i="1" a="1"/>
  <c r="BC1569" i="1" s="1"/>
  <c r="BC1568" i="1" a="1"/>
  <c r="BC1568" i="1" s="1"/>
  <c r="BC1567" i="1" a="1"/>
  <c r="BC1567" i="1" s="1"/>
  <c r="BC1566" i="1" a="1"/>
  <c r="BC1566" i="1" s="1"/>
  <c r="BC1565" i="1" a="1"/>
  <c r="BC1565" i="1" s="1"/>
  <c r="BC1564" i="1" a="1"/>
  <c r="BC1564" i="1" s="1"/>
  <c r="BC1563" i="1" a="1"/>
  <c r="BC1563" i="1" s="1"/>
  <c r="BC1562" i="1" a="1"/>
  <c r="BC1562" i="1" s="1"/>
  <c r="BC1561" i="1" a="1"/>
  <c r="BC1561" i="1" s="1"/>
  <c r="BC1560" i="1" a="1"/>
  <c r="BC1560" i="1" s="1"/>
  <c r="BC1559" i="1" a="1"/>
  <c r="BC1559" i="1" s="1"/>
  <c r="BC1558" i="1" a="1"/>
  <c r="BC1558" i="1" s="1"/>
  <c r="BC1557" i="1" a="1"/>
  <c r="BC1557" i="1" s="1"/>
  <c r="BC1556" i="1" a="1"/>
  <c r="BC1556" i="1" s="1"/>
  <c r="BC1555" i="1" a="1"/>
  <c r="BC1555" i="1" s="1"/>
  <c r="BC1554" i="1" a="1"/>
  <c r="BC1554" i="1" s="1"/>
  <c r="BC1553" i="1" a="1"/>
  <c r="BC1553" i="1" s="1"/>
  <c r="BC1552" i="1" a="1"/>
  <c r="BC1552" i="1" s="1"/>
  <c r="BC1551" i="1" a="1"/>
  <c r="BC1551" i="1" s="1"/>
  <c r="BC1550" i="1" a="1"/>
  <c r="BC1550" i="1" s="1"/>
  <c r="BC1549" i="1" a="1"/>
  <c r="BC1549" i="1" s="1"/>
  <c r="BC1548" i="1" a="1"/>
  <c r="BC1548" i="1" s="1"/>
  <c r="BC1547" i="1" a="1"/>
  <c r="BC1547" i="1" s="1"/>
  <c r="BC1546" i="1" a="1"/>
  <c r="BC1546" i="1" s="1"/>
  <c r="BC1545" i="1" a="1"/>
  <c r="BC1545" i="1" s="1"/>
  <c r="BC1544" i="1" a="1"/>
  <c r="BC1544" i="1" s="1"/>
  <c r="BC1543" i="1" a="1"/>
  <c r="BC1543" i="1" s="1"/>
  <c r="BC1542" i="1" a="1"/>
  <c r="BC1542" i="1" s="1"/>
  <c r="BC1541" i="1" a="1"/>
  <c r="BC1541" i="1" s="1"/>
  <c r="BC1540" i="1" a="1"/>
  <c r="BC1540" i="1" s="1"/>
  <c r="BC1539" i="1" a="1"/>
  <c r="BC1539" i="1" s="1"/>
  <c r="BC1538" i="1" a="1"/>
  <c r="BC1538" i="1" s="1"/>
  <c r="BC1537" i="1" a="1"/>
  <c r="BC1537" i="1" s="1"/>
  <c r="BC1536" i="1" a="1"/>
  <c r="BC1536" i="1" s="1"/>
  <c r="BC1535" i="1" a="1"/>
  <c r="BC1535" i="1" s="1"/>
  <c r="BC1534" i="1" a="1"/>
  <c r="BC1534" i="1" s="1"/>
  <c r="BC1533" i="1" a="1"/>
  <c r="BC1533" i="1" s="1"/>
  <c r="BC1532" i="1" a="1"/>
  <c r="BC1532" i="1" s="1"/>
  <c r="BC1531" i="1" a="1"/>
  <c r="BC1531" i="1" s="1"/>
  <c r="BC1530" i="1" a="1"/>
  <c r="BC1530" i="1" s="1"/>
  <c r="BC1529" i="1" a="1"/>
  <c r="BC1529" i="1" s="1"/>
  <c r="BC1528" i="1" a="1"/>
  <c r="BC1528" i="1" s="1"/>
  <c r="BC1527" i="1" a="1"/>
  <c r="BC1527" i="1" s="1"/>
  <c r="BC1526" i="1" a="1"/>
  <c r="BC1526" i="1" s="1"/>
  <c r="BC1525" i="1" a="1"/>
  <c r="BC1525" i="1" s="1"/>
  <c r="BC1524" i="1" a="1"/>
  <c r="BC1524" i="1" s="1"/>
  <c r="BC1523" i="1" a="1"/>
  <c r="BC1523" i="1" s="1"/>
  <c r="BC1522" i="1" a="1"/>
  <c r="BC1522" i="1" s="1"/>
  <c r="BC1521" i="1" a="1"/>
  <c r="BC1521" i="1" s="1"/>
  <c r="BC1520" i="1" a="1"/>
  <c r="BC1520" i="1" s="1"/>
  <c r="BC1519" i="1" a="1"/>
  <c r="BC1519" i="1" s="1"/>
  <c r="BC1518" i="1" a="1"/>
  <c r="BC1518" i="1" s="1"/>
  <c r="BC1517" i="1" a="1"/>
  <c r="BC1517" i="1" s="1"/>
  <c r="BC1516" i="1" a="1"/>
  <c r="BC1516" i="1" s="1"/>
  <c r="BC1515" i="1" a="1"/>
  <c r="BC1515" i="1" s="1"/>
  <c r="BC1514" i="1" a="1"/>
  <c r="BC1514" i="1" s="1"/>
  <c r="BC1513" i="1" a="1"/>
  <c r="BC1513" i="1" s="1"/>
  <c r="BC1512" i="1" a="1"/>
  <c r="BC1512" i="1" s="1"/>
  <c r="BC1511" i="1" a="1"/>
  <c r="BC1511" i="1" s="1"/>
  <c r="BC1510" i="1" a="1"/>
  <c r="BC1510" i="1" s="1"/>
  <c r="BC1509" i="1" a="1"/>
  <c r="BC1509" i="1" s="1"/>
  <c r="BC1508" i="1" a="1"/>
  <c r="BC1508" i="1" s="1"/>
  <c r="BC1507" i="1" a="1"/>
  <c r="BC1507" i="1" s="1"/>
  <c r="BC1506" i="1" a="1"/>
  <c r="BC1506" i="1" s="1"/>
  <c r="BC1505" i="1" a="1"/>
  <c r="BC1505" i="1" s="1"/>
  <c r="BC1504" i="1" a="1"/>
  <c r="BC1504" i="1" s="1"/>
  <c r="BC1503" i="1" a="1"/>
  <c r="BC1503" i="1" s="1"/>
  <c r="BC1502" i="1" a="1"/>
  <c r="BC1502" i="1" s="1"/>
  <c r="BC1501" i="1" a="1"/>
  <c r="BC1501" i="1" s="1"/>
  <c r="BC1500" i="1" a="1"/>
  <c r="BC1500" i="1" s="1"/>
  <c r="BC1499" i="1" a="1"/>
  <c r="BC1499" i="1" s="1"/>
  <c r="BC1498" i="1" a="1"/>
  <c r="BC1498" i="1" s="1"/>
  <c r="BC1497" i="1" a="1"/>
  <c r="BC1497" i="1" s="1"/>
  <c r="BC1496" i="1" a="1"/>
  <c r="BC1496" i="1" s="1"/>
  <c r="BC1495" i="1" a="1"/>
  <c r="BC1495" i="1" s="1"/>
  <c r="BC1494" i="1" a="1"/>
  <c r="BC1494" i="1" s="1"/>
  <c r="BC1493" i="1" a="1"/>
  <c r="BC1493" i="1" s="1"/>
  <c r="BC1492" i="1" a="1"/>
  <c r="BC1492" i="1" s="1"/>
  <c r="BC1491" i="1" a="1"/>
  <c r="BC1491" i="1" s="1"/>
  <c r="BC1490" i="1" a="1"/>
  <c r="BC1490" i="1" s="1"/>
  <c r="BC1489" i="1" a="1"/>
  <c r="BC1489" i="1" s="1"/>
  <c r="BC1488" i="1" a="1"/>
  <c r="BC1488" i="1" s="1"/>
  <c r="BC1487" i="1" a="1"/>
  <c r="BC1487" i="1" s="1"/>
  <c r="BC1486" i="1" a="1"/>
  <c r="BC1486" i="1" s="1"/>
  <c r="BC1485" i="1" a="1"/>
  <c r="BC1485" i="1" s="1"/>
  <c r="BC1484" i="1" a="1"/>
  <c r="BC1484" i="1" s="1"/>
  <c r="BC1483" i="1" a="1"/>
  <c r="BC1483" i="1" s="1"/>
  <c r="BC1482" i="1" a="1"/>
  <c r="BC1482" i="1" s="1"/>
  <c r="BC1481" i="1" a="1"/>
  <c r="BC1481" i="1" s="1"/>
  <c r="BC1480" i="1" a="1"/>
  <c r="BC1480" i="1" s="1"/>
  <c r="BC1479" i="1" a="1"/>
  <c r="BC1479" i="1" s="1"/>
  <c r="BC1478" i="1" a="1"/>
  <c r="BC1478" i="1" s="1"/>
  <c r="BC1477" i="1" a="1"/>
  <c r="BC1477" i="1" s="1"/>
  <c r="BC1476" i="1" a="1"/>
  <c r="BC1476" i="1" s="1"/>
  <c r="BC1475" i="1" a="1"/>
  <c r="BC1475" i="1" s="1"/>
  <c r="BC1474" i="1" a="1"/>
  <c r="BC1474" i="1" s="1"/>
  <c r="BC1473" i="1" a="1"/>
  <c r="BC1473" i="1" s="1"/>
  <c r="BC1472" i="1" a="1"/>
  <c r="BC1472" i="1" s="1"/>
  <c r="BC1471" i="1" a="1"/>
  <c r="BC1471" i="1" s="1"/>
  <c r="BC1470" i="1" a="1"/>
  <c r="BC1470" i="1" s="1"/>
  <c r="BC1469" i="1" a="1"/>
  <c r="BC1469" i="1" s="1"/>
  <c r="BC1468" i="1" a="1"/>
  <c r="BC1468" i="1" s="1"/>
  <c r="BC1467" i="1" a="1"/>
  <c r="BC1467" i="1" s="1"/>
  <c r="BC1466" i="1" a="1"/>
  <c r="BC1466" i="1" s="1"/>
  <c r="BC1465" i="1" a="1"/>
  <c r="BC1465" i="1" s="1"/>
  <c r="BC1464" i="1" a="1"/>
  <c r="BC1464" i="1" s="1"/>
  <c r="BC1463" i="1" a="1"/>
  <c r="BC1463" i="1" s="1"/>
  <c r="BC1462" i="1" a="1"/>
  <c r="BC1462" i="1" s="1"/>
  <c r="BC1461" i="1" a="1"/>
  <c r="BC1461" i="1" s="1"/>
  <c r="BC1460" i="1" a="1"/>
  <c r="BC1460" i="1" s="1"/>
  <c r="BC1459" i="1" a="1"/>
  <c r="BC1459" i="1" s="1"/>
  <c r="BC1458" i="1" a="1"/>
  <c r="BC1458" i="1" s="1"/>
  <c r="BC1457" i="1" a="1"/>
  <c r="BC1457" i="1" s="1"/>
  <c r="BC1456" i="1" a="1"/>
  <c r="BC1456" i="1" s="1"/>
  <c r="BC1455" i="1" a="1"/>
  <c r="BC1455" i="1" s="1"/>
  <c r="BC1454" i="1" a="1"/>
  <c r="BC1454" i="1" s="1"/>
  <c r="BC1453" i="1" a="1"/>
  <c r="BC1453" i="1" s="1"/>
  <c r="BC1452" i="1" a="1"/>
  <c r="BC1452" i="1" s="1"/>
  <c r="BC1451" i="1" a="1"/>
  <c r="BC1451" i="1" s="1"/>
  <c r="BC1450" i="1" a="1"/>
  <c r="BC1450" i="1" s="1"/>
  <c r="BC1449" i="1" a="1"/>
  <c r="BC1449" i="1" s="1"/>
  <c r="BC1448" i="1" a="1"/>
  <c r="BC1448" i="1" s="1"/>
  <c r="BC1447" i="1" a="1"/>
  <c r="BC1447" i="1" s="1"/>
  <c r="BC1446" i="1" a="1"/>
  <c r="BC1446" i="1" s="1"/>
  <c r="BC1445" i="1" a="1"/>
  <c r="BC1445" i="1" s="1"/>
  <c r="BC1444" i="1" a="1"/>
  <c r="BC1444" i="1" s="1"/>
  <c r="BC1443" i="1" a="1"/>
  <c r="BC1443" i="1" s="1"/>
  <c r="BC1442" i="1" a="1"/>
  <c r="BC1442" i="1" s="1"/>
  <c r="BC1441" i="1" a="1"/>
  <c r="BC1441" i="1" s="1"/>
  <c r="BC1440" i="1" a="1"/>
  <c r="BC1440" i="1" s="1"/>
  <c r="BC1439" i="1" a="1"/>
  <c r="BC1439" i="1" s="1"/>
  <c r="BC1438" i="1" a="1"/>
  <c r="BC1438" i="1" s="1"/>
  <c r="BC1437" i="1" a="1"/>
  <c r="BC1437" i="1" s="1"/>
  <c r="BC1436" i="1" a="1"/>
  <c r="BC1436" i="1" s="1"/>
  <c r="BC1435" i="1" a="1"/>
  <c r="BC1435" i="1" s="1"/>
  <c r="BC1434" i="1" a="1"/>
  <c r="BC1434" i="1" s="1"/>
  <c r="BC1433" i="1" a="1"/>
  <c r="BC1433" i="1" s="1"/>
  <c r="BC1432" i="1" a="1"/>
  <c r="BC1432" i="1" s="1"/>
  <c r="BC1431" i="1" a="1"/>
  <c r="BC1431" i="1" s="1"/>
  <c r="BC1430" i="1" a="1"/>
  <c r="BC1430" i="1" s="1"/>
  <c r="BC1429" i="1" a="1"/>
  <c r="BC1429" i="1" s="1"/>
  <c r="BC1428" i="1" a="1"/>
  <c r="BC1428" i="1" s="1"/>
  <c r="BC1427" i="1" a="1"/>
  <c r="BC1427" i="1" s="1"/>
  <c r="BC1426" i="1" a="1"/>
  <c r="BC1426" i="1" s="1"/>
  <c r="BC1425" i="1" a="1"/>
  <c r="BC1425" i="1" s="1"/>
  <c r="BC1424" i="1" a="1"/>
  <c r="BC1424" i="1" s="1"/>
  <c r="BC1423" i="1" a="1"/>
  <c r="BC1423" i="1" s="1"/>
  <c r="BC1422" i="1" a="1"/>
  <c r="BC1422" i="1" s="1"/>
  <c r="BC1421" i="1" a="1"/>
  <c r="BC1421" i="1" s="1"/>
  <c r="BC1420" i="1" a="1"/>
  <c r="BC1420" i="1" s="1"/>
  <c r="BC1419" i="1" a="1"/>
  <c r="BC1419" i="1" s="1"/>
  <c r="BC1418" i="1" a="1"/>
  <c r="BC1418" i="1" s="1"/>
  <c r="BC1417" i="1" a="1"/>
  <c r="BC1417" i="1" s="1"/>
  <c r="BC1416" i="1" a="1"/>
  <c r="BC1416" i="1" s="1"/>
  <c r="BC1415" i="1" a="1"/>
  <c r="BC1415" i="1" s="1"/>
  <c r="BC1414" i="1" a="1"/>
  <c r="BC1414" i="1" s="1"/>
  <c r="BC1413" i="1" a="1"/>
  <c r="BC1413" i="1" s="1"/>
  <c r="BC1412" i="1" a="1"/>
  <c r="BC1412" i="1" s="1"/>
  <c r="BC1411" i="1" a="1"/>
  <c r="BC1411" i="1" s="1"/>
  <c r="BC1410" i="1" a="1"/>
  <c r="BC1410" i="1" s="1"/>
  <c r="BC1409" i="1" a="1"/>
  <c r="BC1409" i="1" s="1"/>
  <c r="BC1408" i="1" a="1"/>
  <c r="BC1408" i="1" s="1"/>
  <c r="BC1407" i="1" a="1"/>
  <c r="BC1407" i="1" s="1"/>
  <c r="BC1406" i="1" a="1"/>
  <c r="BC1406" i="1" s="1"/>
  <c r="BC1405" i="1" a="1"/>
  <c r="BC1405" i="1" s="1"/>
  <c r="BC1404" i="1" a="1"/>
  <c r="BC1404" i="1" s="1"/>
  <c r="BC1403" i="1" a="1"/>
  <c r="BC1403" i="1" s="1"/>
  <c r="BC1402" i="1" a="1"/>
  <c r="BC1402" i="1" s="1"/>
  <c r="BC1401" i="1" a="1"/>
  <c r="BC1401" i="1" s="1"/>
  <c r="BC1400" i="1" a="1"/>
  <c r="BC1400" i="1" s="1"/>
  <c r="BC1399" i="1" a="1"/>
  <c r="BC1399" i="1" s="1"/>
  <c r="BC1398" i="1" a="1"/>
  <c r="BC1398" i="1" s="1"/>
  <c r="BC1397" i="1" a="1"/>
  <c r="BC1397" i="1" s="1"/>
  <c r="BC1396" i="1" a="1"/>
  <c r="BC1396" i="1" s="1"/>
  <c r="BC1395" i="1" a="1"/>
  <c r="BC1395" i="1" s="1"/>
  <c r="BC1394" i="1" a="1"/>
  <c r="BC1394" i="1" s="1"/>
  <c r="BC1393" i="1" a="1"/>
  <c r="BC1393" i="1" s="1"/>
  <c r="BC1392" i="1" a="1"/>
  <c r="BC1392" i="1" s="1"/>
  <c r="BC1391" i="1" a="1"/>
  <c r="BC1391" i="1" s="1"/>
  <c r="BC1390" i="1" a="1"/>
  <c r="BC1390" i="1" s="1"/>
  <c r="BC1389" i="1" a="1"/>
  <c r="BC1389" i="1" s="1"/>
  <c r="BC1388" i="1" a="1"/>
  <c r="BC1388" i="1" s="1"/>
  <c r="BC1387" i="1" a="1"/>
  <c r="BC1387" i="1" s="1"/>
  <c r="BC1386" i="1" a="1"/>
  <c r="BC1386" i="1" s="1"/>
  <c r="BC1385" i="1" a="1"/>
  <c r="BC1385" i="1" s="1"/>
  <c r="BC1384" i="1" a="1"/>
  <c r="BC1384" i="1" s="1"/>
  <c r="BC1383" i="1" a="1"/>
  <c r="BC1383" i="1" s="1"/>
  <c r="BC1382" i="1" a="1"/>
  <c r="BC1382" i="1" s="1"/>
  <c r="BC1381" i="1" a="1"/>
  <c r="BC1381" i="1" s="1"/>
  <c r="BC1380" i="1" a="1"/>
  <c r="BC1380" i="1" s="1"/>
  <c r="BC1379" i="1" a="1"/>
  <c r="BC1379" i="1" s="1"/>
  <c r="BC1378" i="1" a="1"/>
  <c r="BC1378" i="1" s="1"/>
  <c r="BC1377" i="1" a="1"/>
  <c r="BC1377" i="1" s="1"/>
  <c r="BC1376" i="1" a="1"/>
  <c r="BC1376" i="1" s="1"/>
  <c r="BC1375" i="1" a="1"/>
  <c r="BC1375" i="1" s="1"/>
  <c r="BC1374" i="1" a="1"/>
  <c r="BC1374" i="1" s="1"/>
  <c r="BC1373" i="1" a="1"/>
  <c r="BC1373" i="1" s="1"/>
  <c r="BC1372" i="1" a="1"/>
  <c r="BC1372" i="1" s="1"/>
  <c r="BC1371" i="1" a="1"/>
  <c r="BC1371" i="1" s="1"/>
  <c r="BC1370" i="1" a="1"/>
  <c r="BC1370" i="1" s="1"/>
  <c r="BC1369" i="1" a="1"/>
  <c r="BC1369" i="1" s="1"/>
  <c r="BC1368" i="1" a="1"/>
  <c r="BC1368" i="1" s="1"/>
  <c r="BC1367" i="1" a="1"/>
  <c r="BC1367" i="1" s="1"/>
  <c r="BC1366" i="1" a="1"/>
  <c r="BC1366" i="1" s="1"/>
  <c r="BC1365" i="1" a="1"/>
  <c r="BC1365" i="1" s="1"/>
  <c r="BC1364" i="1" a="1"/>
  <c r="BC1364" i="1" s="1"/>
  <c r="BC1363" i="1" a="1"/>
  <c r="BC1363" i="1" s="1"/>
  <c r="BC1362" i="1" a="1"/>
  <c r="BC1362" i="1" s="1"/>
  <c r="BC1361" i="1" a="1"/>
  <c r="BC1361" i="1" s="1"/>
  <c r="BC1360" i="1" a="1"/>
  <c r="BC1360" i="1" s="1"/>
  <c r="BC1359" i="1" a="1"/>
  <c r="BC1359" i="1" s="1"/>
  <c r="BC1358" i="1" a="1"/>
  <c r="BC1358" i="1" s="1"/>
  <c r="BC1357" i="1" a="1"/>
  <c r="BC1357" i="1" s="1"/>
  <c r="BC1356" i="1" a="1"/>
  <c r="BC1356" i="1" s="1"/>
  <c r="BC1355" i="1" a="1"/>
  <c r="BC1355" i="1" s="1"/>
  <c r="BC1354" i="1" a="1"/>
  <c r="BC1354" i="1" s="1"/>
  <c r="BC1353" i="1" a="1"/>
  <c r="BC1353" i="1" s="1"/>
  <c r="BC1352" i="1" a="1"/>
  <c r="BC1352" i="1" s="1"/>
  <c r="BC1351" i="1" a="1"/>
  <c r="BC1351" i="1" s="1"/>
  <c r="BC1350" i="1" a="1"/>
  <c r="BC1350" i="1" s="1"/>
  <c r="BC1349" i="1" a="1"/>
  <c r="BC1349" i="1" s="1"/>
  <c r="BC1348" i="1" a="1"/>
  <c r="BC1348" i="1" s="1"/>
  <c r="BC1347" i="1" a="1"/>
  <c r="BC1347" i="1" s="1"/>
  <c r="BC1346" i="1" a="1"/>
  <c r="BC1346" i="1" s="1"/>
  <c r="BC1345" i="1" a="1"/>
  <c r="BC1345" i="1" s="1"/>
  <c r="BC1344" i="1" a="1"/>
  <c r="BC1344" i="1" s="1"/>
  <c r="BC1343" i="1" a="1"/>
  <c r="BC1343" i="1" s="1"/>
  <c r="BC1342" i="1" a="1"/>
  <c r="BC1342" i="1" s="1"/>
  <c r="BC1341" i="1" a="1"/>
  <c r="BC1341" i="1" s="1"/>
  <c r="BC1340" i="1" a="1"/>
  <c r="BC1340" i="1" s="1"/>
  <c r="BC1339" i="1" a="1"/>
  <c r="BC1339" i="1" s="1"/>
  <c r="BC1338" i="1" a="1"/>
  <c r="BC1338" i="1" s="1"/>
  <c r="BC1337" i="1" a="1"/>
  <c r="BC1337" i="1" s="1"/>
  <c r="BC1336" i="1" a="1"/>
  <c r="BC1336" i="1" s="1"/>
  <c r="BC1335" i="1" a="1"/>
  <c r="BC1335" i="1" s="1"/>
  <c r="BC1334" i="1" a="1"/>
  <c r="BC1334" i="1" s="1"/>
  <c r="BC1333" i="1" a="1"/>
  <c r="BC1333" i="1" s="1"/>
  <c r="BC1332" i="1" a="1"/>
  <c r="BC1332" i="1" s="1"/>
  <c r="BC1331" i="1" a="1"/>
  <c r="BC1331" i="1" s="1"/>
  <c r="BC1330" i="1" a="1"/>
  <c r="BC1330" i="1" s="1"/>
  <c r="BC1329" i="1" a="1"/>
  <c r="BC1329" i="1" s="1"/>
  <c r="BC1328" i="1" a="1"/>
  <c r="BC1328" i="1" s="1"/>
  <c r="BC1327" i="1" a="1"/>
  <c r="BC1327" i="1" s="1"/>
  <c r="BC1326" i="1" a="1"/>
  <c r="BC1326" i="1" s="1"/>
  <c r="BC1325" i="1" a="1"/>
  <c r="BC1325" i="1" s="1"/>
  <c r="BC1324" i="1" a="1"/>
  <c r="BC1324" i="1" s="1"/>
  <c r="BC1323" i="1" a="1"/>
  <c r="BC1323" i="1" s="1"/>
  <c r="BC1322" i="1" a="1"/>
  <c r="BC1322" i="1" s="1"/>
  <c r="BC1321" i="1" a="1"/>
  <c r="BC1321" i="1" s="1"/>
  <c r="BC1320" i="1" a="1"/>
  <c r="BC1320" i="1" s="1"/>
  <c r="BC1319" i="1" a="1"/>
  <c r="BC1319" i="1" s="1"/>
  <c r="BC1318" i="1" a="1"/>
  <c r="BC1318" i="1" s="1"/>
  <c r="BC1317" i="1" a="1"/>
  <c r="BC1317" i="1" s="1"/>
  <c r="BC1316" i="1" a="1"/>
  <c r="BC1316" i="1" s="1"/>
  <c r="BC1315" i="1" a="1"/>
  <c r="BC1315" i="1" s="1"/>
  <c r="BC1314" i="1" a="1"/>
  <c r="BC1314" i="1" s="1"/>
  <c r="BC1313" i="1" a="1"/>
  <c r="BC1313" i="1" s="1"/>
  <c r="BC1312" i="1" a="1"/>
  <c r="BC1312" i="1" s="1"/>
  <c r="BC1311" i="1" a="1"/>
  <c r="BC1311" i="1" s="1"/>
  <c r="BC1310" i="1" a="1"/>
  <c r="BC1310" i="1" s="1"/>
  <c r="BC1309" i="1" a="1"/>
  <c r="BC1309" i="1" s="1"/>
  <c r="BC1308" i="1" a="1"/>
  <c r="BC1308" i="1" s="1"/>
  <c r="BC1307" i="1" a="1"/>
  <c r="BC1307" i="1" s="1"/>
  <c r="BC1306" i="1" a="1"/>
  <c r="BC1306" i="1" s="1"/>
  <c r="BC1305" i="1" a="1"/>
  <c r="BC1305" i="1" s="1"/>
  <c r="BC1304" i="1" a="1"/>
  <c r="BC1304" i="1" s="1"/>
  <c r="BC1303" i="1" a="1"/>
  <c r="BC1303" i="1" s="1"/>
  <c r="BC1302" i="1" a="1"/>
  <c r="BC1302" i="1" s="1"/>
  <c r="BC1301" i="1" a="1"/>
  <c r="BC1301" i="1" s="1"/>
  <c r="BC1300" i="1" a="1"/>
  <c r="BC1300" i="1" s="1"/>
  <c r="BC1299" i="1" a="1"/>
  <c r="BC1299" i="1" s="1"/>
  <c r="BC1298" i="1" a="1"/>
  <c r="BC1298" i="1" s="1"/>
  <c r="BC1297" i="1" a="1"/>
  <c r="BC1297" i="1" s="1"/>
  <c r="BC1296" i="1" a="1"/>
  <c r="BC1296" i="1" s="1"/>
  <c r="BC1295" i="1" a="1"/>
  <c r="BC1295" i="1" s="1"/>
  <c r="BC1294" i="1" a="1"/>
  <c r="BC1294" i="1" s="1"/>
  <c r="BC1293" i="1" a="1"/>
  <c r="BC1293" i="1" s="1"/>
  <c r="BC1292" i="1" a="1"/>
  <c r="BC1292" i="1" s="1"/>
  <c r="BC1291" i="1" a="1"/>
  <c r="BC1291" i="1" s="1"/>
  <c r="BC1290" i="1" a="1"/>
  <c r="BC1290" i="1" s="1"/>
  <c r="BC1289" i="1" a="1"/>
  <c r="BC1289" i="1" s="1"/>
  <c r="BC1288" i="1" a="1"/>
  <c r="BC1288" i="1" s="1"/>
  <c r="BC1287" i="1" a="1"/>
  <c r="BC1287" i="1" s="1"/>
  <c r="BC1286" i="1" a="1"/>
  <c r="BC1286" i="1" s="1"/>
  <c r="BC1285" i="1" a="1"/>
  <c r="BC1285" i="1" s="1"/>
  <c r="BC1284" i="1" a="1"/>
  <c r="BC1284" i="1" s="1"/>
  <c r="BC1283" i="1" a="1"/>
  <c r="BC1283" i="1" s="1"/>
  <c r="BC1282" i="1" a="1"/>
  <c r="BC1282" i="1" s="1"/>
  <c r="BC1281" i="1" a="1"/>
  <c r="BC1281" i="1" s="1"/>
  <c r="BC1280" i="1" a="1"/>
  <c r="BC1280" i="1" s="1"/>
  <c r="BC1279" i="1" a="1"/>
  <c r="BC1279" i="1" s="1"/>
  <c r="BC1278" i="1" a="1"/>
  <c r="BC1278" i="1" s="1"/>
  <c r="BC1277" i="1" a="1"/>
  <c r="BC1277" i="1" s="1"/>
  <c r="BC1276" i="1" a="1"/>
  <c r="BC1276" i="1" s="1"/>
  <c r="BC1275" i="1" a="1"/>
  <c r="BC1275" i="1" s="1"/>
  <c r="BC1274" i="1" a="1"/>
  <c r="BC1274" i="1" s="1"/>
  <c r="BC1273" i="1" a="1"/>
  <c r="BC1273" i="1" s="1"/>
  <c r="BC1272" i="1" a="1"/>
  <c r="BC1272" i="1" s="1"/>
  <c r="BC1271" i="1" a="1"/>
  <c r="BC1271" i="1" s="1"/>
  <c r="BC1270" i="1" a="1"/>
  <c r="BC1270" i="1" s="1"/>
  <c r="BC1269" i="1" a="1"/>
  <c r="BC1269" i="1" s="1"/>
  <c r="BC1268" i="1" a="1"/>
  <c r="BC1268" i="1" s="1"/>
  <c r="BC1267" i="1" a="1"/>
  <c r="BC1267" i="1" s="1"/>
  <c r="BC1266" i="1" a="1"/>
  <c r="BC1266" i="1" s="1"/>
  <c r="BC1265" i="1" a="1"/>
  <c r="BC1265" i="1" s="1"/>
  <c r="BC1264" i="1" a="1"/>
  <c r="BC1264" i="1" s="1"/>
  <c r="BC1263" i="1" a="1"/>
  <c r="BC1263" i="1" s="1"/>
  <c r="BC1262" i="1" a="1"/>
  <c r="BC1262" i="1" s="1"/>
  <c r="BC1261" i="1" a="1"/>
  <c r="BC1261" i="1" s="1"/>
  <c r="BC1260" i="1" a="1"/>
  <c r="BC1260" i="1" s="1"/>
  <c r="BC1259" i="1" a="1"/>
  <c r="BC1259" i="1" s="1"/>
  <c r="BC1258" i="1" a="1"/>
  <c r="BC1258" i="1" s="1"/>
  <c r="BC1257" i="1" a="1"/>
  <c r="BC1257" i="1" s="1"/>
  <c r="BC1256" i="1" a="1"/>
  <c r="BC1256" i="1" s="1"/>
  <c r="BC1255" i="1" a="1"/>
  <c r="BC1255" i="1" s="1"/>
  <c r="BC1254" i="1" a="1"/>
  <c r="BC1254" i="1" s="1"/>
  <c r="BC1253" i="1" a="1"/>
  <c r="BC1253" i="1" s="1"/>
  <c r="BC1252" i="1" a="1"/>
  <c r="BC1252" i="1" s="1"/>
  <c r="BC1251" i="1" a="1"/>
  <c r="BC1251" i="1" s="1"/>
  <c r="BC1250" i="1" a="1"/>
  <c r="BC1250" i="1" s="1"/>
  <c r="BC1249" i="1" a="1"/>
  <c r="BC1249" i="1" s="1"/>
  <c r="BC1248" i="1" a="1"/>
  <c r="BC1248" i="1" s="1"/>
  <c r="BC1247" i="1" a="1"/>
  <c r="BC1247" i="1" s="1"/>
  <c r="BC1246" i="1" a="1"/>
  <c r="BC1246" i="1" s="1"/>
  <c r="BC1245" i="1" a="1"/>
  <c r="BC1245" i="1" s="1"/>
  <c r="BC1244" i="1" a="1"/>
  <c r="BC1244" i="1" s="1"/>
  <c r="BC1243" i="1" a="1"/>
  <c r="BC1243" i="1" s="1"/>
  <c r="BC1242" i="1" a="1"/>
  <c r="BC1242" i="1" s="1"/>
  <c r="BC1241" i="1" a="1"/>
  <c r="BC1241" i="1" s="1"/>
  <c r="BC1240" i="1" a="1"/>
  <c r="BC1240" i="1" s="1"/>
  <c r="BC1239" i="1" a="1"/>
  <c r="BC1239" i="1" s="1"/>
  <c r="BC1238" i="1" a="1"/>
  <c r="BC1238" i="1" s="1"/>
  <c r="BC1237" i="1" a="1"/>
  <c r="BC1237" i="1" s="1"/>
  <c r="BC1236" i="1" a="1"/>
  <c r="BC1236" i="1" s="1"/>
  <c r="BC1235" i="1" a="1"/>
  <c r="BC1235" i="1" s="1"/>
  <c r="BC1234" i="1" a="1"/>
  <c r="BC1234" i="1" s="1"/>
  <c r="BC1233" i="1" a="1"/>
  <c r="BC1233" i="1" s="1"/>
  <c r="BC1232" i="1" a="1"/>
  <c r="BC1232" i="1" s="1"/>
  <c r="BC1231" i="1" a="1"/>
  <c r="BC1231" i="1" s="1"/>
  <c r="BC1230" i="1" a="1"/>
  <c r="BC1230" i="1" s="1"/>
  <c r="BC1229" i="1" a="1"/>
  <c r="BC1229" i="1" s="1"/>
  <c r="BC1228" i="1" a="1"/>
  <c r="BC1228" i="1" s="1"/>
  <c r="BC1227" i="1" a="1"/>
  <c r="BC1227" i="1" s="1"/>
  <c r="BC1226" i="1" a="1"/>
  <c r="BC1226" i="1" s="1"/>
  <c r="BC1225" i="1" a="1"/>
  <c r="BC1225" i="1" s="1"/>
  <c r="BC1224" i="1" a="1"/>
  <c r="BC1224" i="1" s="1"/>
  <c r="BC1223" i="1" a="1"/>
  <c r="BC1223" i="1" s="1"/>
  <c r="BC1222" i="1" a="1"/>
  <c r="BC1222" i="1" s="1"/>
  <c r="BC1221" i="1" a="1"/>
  <c r="BC1221" i="1" s="1"/>
  <c r="BC1220" i="1" a="1"/>
  <c r="BC1220" i="1" s="1"/>
  <c r="BC1219" i="1" a="1"/>
  <c r="BC1219" i="1" s="1"/>
  <c r="BC1218" i="1" a="1"/>
  <c r="BC1218" i="1" s="1"/>
  <c r="BC1217" i="1" a="1"/>
  <c r="BC1217" i="1" s="1"/>
  <c r="BC1216" i="1" a="1"/>
  <c r="BC1216" i="1" s="1"/>
  <c r="BC1215" i="1" a="1"/>
  <c r="BC1215" i="1" s="1"/>
  <c r="BC1214" i="1" a="1"/>
  <c r="BC1214" i="1" s="1"/>
  <c r="BC1213" i="1" a="1"/>
  <c r="BC1213" i="1" s="1"/>
  <c r="BC1212" i="1" a="1"/>
  <c r="BC1212" i="1" s="1"/>
  <c r="BC1211" i="1" a="1"/>
  <c r="BC1211" i="1" s="1"/>
  <c r="BC1210" i="1" a="1"/>
  <c r="BC1210" i="1" s="1"/>
  <c r="BC1209" i="1" a="1"/>
  <c r="BC1209" i="1" s="1"/>
  <c r="BC1208" i="1" a="1"/>
  <c r="BC1208" i="1" s="1"/>
  <c r="BC1207" i="1" a="1"/>
  <c r="BC1207" i="1" s="1"/>
  <c r="BC1206" i="1" a="1"/>
  <c r="BC1206" i="1" s="1"/>
  <c r="BC1205" i="1" a="1"/>
  <c r="BC1205" i="1" s="1"/>
  <c r="BC1204" i="1" a="1"/>
  <c r="BC1204" i="1" s="1"/>
  <c r="BC1203" i="1" a="1"/>
  <c r="BC1203" i="1" s="1"/>
  <c r="BC1202" i="1" a="1"/>
  <c r="BC1202" i="1" s="1"/>
  <c r="BC1201" i="1" a="1"/>
  <c r="BC1201" i="1" s="1"/>
  <c r="BC1200" i="1" a="1"/>
  <c r="BC1200" i="1" s="1"/>
  <c r="BC1199" i="1" a="1"/>
  <c r="BC1199" i="1" s="1"/>
  <c r="BC1198" i="1" a="1"/>
  <c r="BC1198" i="1" s="1"/>
  <c r="BC1197" i="1" a="1"/>
  <c r="BC1197" i="1" s="1"/>
  <c r="BC1196" i="1" a="1"/>
  <c r="BC1196" i="1" s="1"/>
  <c r="BC1195" i="1" a="1"/>
  <c r="BC1195" i="1" s="1"/>
  <c r="BC1194" i="1" a="1"/>
  <c r="BC1194" i="1" s="1"/>
  <c r="BC1193" i="1" a="1"/>
  <c r="BC1193" i="1" s="1"/>
  <c r="BC1192" i="1" a="1"/>
  <c r="BC1192" i="1" s="1"/>
  <c r="BC1191" i="1" a="1"/>
  <c r="BC1191" i="1" s="1"/>
  <c r="BC1190" i="1" a="1"/>
  <c r="BC1190" i="1" s="1"/>
  <c r="BC1189" i="1" a="1"/>
  <c r="BC1189" i="1" s="1"/>
  <c r="BC1188" i="1" a="1"/>
  <c r="BC1188" i="1" s="1"/>
  <c r="BC1187" i="1" a="1"/>
  <c r="BC1187" i="1" s="1"/>
  <c r="BC1186" i="1" a="1"/>
  <c r="BC1186" i="1" s="1"/>
  <c r="BC1185" i="1" a="1"/>
  <c r="BC1185" i="1" s="1"/>
  <c r="BC1184" i="1" a="1"/>
  <c r="BC1184" i="1" s="1"/>
  <c r="BC1183" i="1" a="1"/>
  <c r="BC1183" i="1" s="1"/>
  <c r="BC1182" i="1" a="1"/>
  <c r="BC1182" i="1" s="1"/>
  <c r="BC1181" i="1" a="1"/>
  <c r="BC1181" i="1" s="1"/>
  <c r="BC1180" i="1" a="1"/>
  <c r="BC1180" i="1" s="1"/>
  <c r="BC1179" i="1" a="1"/>
  <c r="BC1179" i="1" s="1"/>
  <c r="BC1178" i="1" a="1"/>
  <c r="BC1178" i="1" s="1"/>
  <c r="BC1177" i="1" a="1"/>
  <c r="BC1177" i="1" s="1"/>
  <c r="BC1176" i="1" a="1"/>
  <c r="BC1176" i="1" s="1"/>
  <c r="BC1175" i="1" a="1"/>
  <c r="BC1175" i="1" s="1"/>
  <c r="BC1174" i="1" a="1"/>
  <c r="BC1174" i="1" s="1"/>
  <c r="BC1173" i="1" a="1"/>
  <c r="BC1173" i="1" s="1"/>
  <c r="BC1172" i="1" a="1"/>
  <c r="BC1172" i="1" s="1"/>
  <c r="BC1171" i="1" a="1"/>
  <c r="BC1171" i="1" s="1"/>
  <c r="BC1170" i="1" a="1"/>
  <c r="BC1170" i="1" s="1"/>
  <c r="BC1169" i="1" a="1"/>
  <c r="BC1169" i="1" s="1"/>
  <c r="BC1168" i="1" a="1"/>
  <c r="BC1168" i="1" s="1"/>
  <c r="BC1167" i="1" a="1"/>
  <c r="BC1167" i="1" s="1"/>
  <c r="BC1166" i="1" a="1"/>
  <c r="BC1166" i="1" s="1"/>
  <c r="BC1165" i="1" a="1"/>
  <c r="BC1165" i="1" s="1"/>
  <c r="BC1164" i="1" a="1"/>
  <c r="BC1164" i="1" s="1"/>
  <c r="BC1163" i="1" a="1"/>
  <c r="BC1163" i="1" s="1"/>
  <c r="BC1162" i="1" a="1"/>
  <c r="BC1162" i="1" s="1"/>
  <c r="BC1161" i="1" a="1"/>
  <c r="BC1161" i="1" s="1"/>
  <c r="BC1160" i="1" a="1"/>
  <c r="BC1160" i="1" s="1"/>
  <c r="BC1159" i="1" a="1"/>
  <c r="BC1159" i="1" s="1"/>
  <c r="BC1158" i="1" a="1"/>
  <c r="BC1158" i="1" s="1"/>
  <c r="BC1157" i="1" a="1"/>
  <c r="BC1157" i="1" s="1"/>
  <c r="BC1156" i="1" a="1"/>
  <c r="BC1156" i="1" s="1"/>
  <c r="BC1155" i="1" a="1"/>
  <c r="BC1155" i="1" s="1"/>
  <c r="BC1154" i="1" a="1"/>
  <c r="BC1154" i="1" s="1"/>
  <c r="BC1153" i="1" a="1"/>
  <c r="BC1153" i="1" s="1"/>
  <c r="BC1152" i="1" a="1"/>
  <c r="BC1152" i="1" s="1"/>
  <c r="BC1151" i="1" a="1"/>
  <c r="BC1151" i="1" s="1"/>
  <c r="BC1150" i="1" a="1"/>
  <c r="BC1150" i="1" s="1"/>
  <c r="BC1149" i="1" a="1"/>
  <c r="BC1149" i="1" s="1"/>
  <c r="BC1148" i="1" a="1"/>
  <c r="BC1148" i="1" s="1"/>
  <c r="BC1147" i="1" a="1"/>
  <c r="BC1147" i="1" s="1"/>
  <c r="BC1146" i="1" a="1"/>
  <c r="BC1146" i="1" s="1"/>
  <c r="BC1145" i="1" a="1"/>
  <c r="BC1145" i="1" s="1"/>
  <c r="BC1144" i="1" a="1"/>
  <c r="BC1144" i="1" s="1"/>
  <c r="BC1143" i="1" a="1"/>
  <c r="BC1143" i="1" s="1"/>
  <c r="BC1142" i="1" a="1"/>
  <c r="BC1142" i="1" s="1"/>
  <c r="BC1141" i="1" a="1"/>
  <c r="BC1141" i="1" s="1"/>
  <c r="BC1140" i="1" a="1"/>
  <c r="BC1140" i="1" s="1"/>
  <c r="BC1139" i="1" a="1"/>
  <c r="BC1139" i="1" s="1"/>
  <c r="BC1138" i="1" a="1"/>
  <c r="BC1138" i="1" s="1"/>
  <c r="BC1137" i="1" a="1"/>
  <c r="BC1137" i="1" s="1"/>
  <c r="BC1136" i="1" a="1"/>
  <c r="BC1136" i="1" s="1"/>
  <c r="BC1135" i="1" a="1"/>
  <c r="BC1135" i="1" s="1"/>
  <c r="BC1134" i="1" a="1"/>
  <c r="BC1134" i="1" s="1"/>
  <c r="BC1133" i="1" a="1"/>
  <c r="BC1133" i="1" s="1"/>
  <c r="BC1132" i="1" a="1"/>
  <c r="BC1132" i="1" s="1"/>
  <c r="BC1131" i="1" a="1"/>
  <c r="BC1131" i="1" s="1"/>
  <c r="BC1130" i="1" a="1"/>
  <c r="BC1130" i="1" s="1"/>
  <c r="BC1129" i="1" a="1"/>
  <c r="BC1129" i="1" s="1"/>
  <c r="BC1128" i="1" a="1"/>
  <c r="BC1128" i="1" s="1"/>
  <c r="BC1127" i="1" a="1"/>
  <c r="BC1127" i="1" s="1"/>
  <c r="BC1126" i="1" a="1"/>
  <c r="BC1126" i="1" s="1"/>
  <c r="BC1125" i="1" a="1"/>
  <c r="BC1125" i="1" s="1"/>
  <c r="BC1124" i="1" a="1"/>
  <c r="BC1124" i="1" s="1"/>
  <c r="BC1123" i="1" a="1"/>
  <c r="BC1123" i="1" s="1"/>
  <c r="BC1122" i="1" a="1"/>
  <c r="BC1122" i="1" s="1"/>
  <c r="BC1121" i="1" a="1"/>
  <c r="BC1121" i="1" s="1"/>
  <c r="BC1120" i="1" a="1"/>
  <c r="BC1120" i="1" s="1"/>
  <c r="BC1119" i="1" a="1"/>
  <c r="BC1119" i="1" s="1"/>
  <c r="BC1118" i="1" a="1"/>
  <c r="BC1118" i="1" s="1"/>
  <c r="BC1117" i="1" a="1"/>
  <c r="BC1117" i="1" s="1"/>
  <c r="BC1116" i="1" a="1"/>
  <c r="BC1116" i="1" s="1"/>
  <c r="BC1115" i="1" a="1"/>
  <c r="BC1115" i="1" s="1"/>
  <c r="BC1114" i="1" a="1"/>
  <c r="BC1114" i="1" s="1"/>
  <c r="BC1113" i="1" a="1"/>
  <c r="BC1113" i="1" s="1"/>
  <c r="BC1112" i="1" a="1"/>
  <c r="BC1112" i="1" s="1"/>
  <c r="BC1111" i="1" a="1"/>
  <c r="BC1111" i="1" s="1"/>
  <c r="BC1110" i="1" a="1"/>
  <c r="BC1110" i="1" s="1"/>
  <c r="BC1109" i="1" a="1"/>
  <c r="BC1109" i="1" s="1"/>
  <c r="BC1108" i="1" a="1"/>
  <c r="BC1108" i="1" s="1"/>
  <c r="BC1107" i="1" a="1"/>
  <c r="BC1107" i="1" s="1"/>
  <c r="BC1106" i="1" a="1"/>
  <c r="BC1106" i="1" s="1"/>
  <c r="BC1105" i="1" a="1"/>
  <c r="BC1105" i="1" s="1"/>
  <c r="BC1104" i="1" a="1"/>
  <c r="BC1104" i="1" s="1"/>
  <c r="BC1103" i="1" a="1"/>
  <c r="BC1103" i="1" s="1"/>
  <c r="BC1102" i="1" a="1"/>
  <c r="BC1102" i="1" s="1"/>
  <c r="BC1101" i="1" a="1"/>
  <c r="BC1101" i="1" s="1"/>
  <c r="BC1100" i="1" a="1"/>
  <c r="BC1100" i="1" s="1"/>
  <c r="BC1099" i="1" a="1"/>
  <c r="BC1099" i="1" s="1"/>
  <c r="BC1098" i="1" a="1"/>
  <c r="BC1098" i="1" s="1"/>
  <c r="BC1097" i="1" a="1"/>
  <c r="BC1097" i="1" s="1"/>
  <c r="BC1096" i="1" a="1"/>
  <c r="BC1096" i="1" s="1"/>
  <c r="BC1095" i="1" a="1"/>
  <c r="BC1095" i="1" s="1"/>
  <c r="BC1094" i="1" a="1"/>
  <c r="BC1094" i="1" s="1"/>
  <c r="BC1093" i="1" a="1"/>
  <c r="BC1093" i="1" s="1"/>
  <c r="BC1092" i="1" a="1"/>
  <c r="BC1092" i="1" s="1"/>
  <c r="BC1091" i="1" a="1"/>
  <c r="BC1091" i="1" s="1"/>
  <c r="BC1090" i="1" a="1"/>
  <c r="BC1090" i="1" s="1"/>
  <c r="BC1089" i="1" a="1"/>
  <c r="BC1089" i="1" s="1"/>
  <c r="BC1088" i="1" a="1"/>
  <c r="BC1088" i="1" s="1"/>
  <c r="BC1087" i="1" a="1"/>
  <c r="BC1087" i="1" s="1"/>
  <c r="BC1086" i="1" a="1"/>
  <c r="BC1086" i="1" s="1"/>
  <c r="BC1085" i="1" a="1"/>
  <c r="BC1085" i="1" s="1"/>
  <c r="BC1084" i="1" a="1"/>
  <c r="BC1084" i="1" s="1"/>
  <c r="BC1083" i="1" a="1"/>
  <c r="BC1083" i="1" s="1"/>
  <c r="BC1082" i="1" a="1"/>
  <c r="BC1082" i="1" s="1"/>
  <c r="BC1081" i="1" a="1"/>
  <c r="BC1081" i="1" s="1"/>
  <c r="BC1080" i="1" a="1"/>
  <c r="BC1080" i="1" s="1"/>
  <c r="BC1079" i="1" a="1"/>
  <c r="BC1079" i="1" s="1"/>
  <c r="BC1078" i="1" a="1"/>
  <c r="BC1078" i="1" s="1"/>
  <c r="BC1077" i="1" a="1"/>
  <c r="BC1077" i="1" s="1"/>
  <c r="BC1076" i="1" a="1"/>
  <c r="BC1076" i="1" s="1"/>
  <c r="BC1075" i="1" a="1"/>
  <c r="BC1075" i="1" s="1"/>
  <c r="BC1074" i="1" a="1"/>
  <c r="BC1074" i="1" s="1"/>
  <c r="BC1073" i="1" a="1"/>
  <c r="BC1073" i="1" s="1"/>
  <c r="BC1072" i="1" a="1"/>
  <c r="BC1072" i="1" s="1"/>
  <c r="BC1071" i="1" a="1"/>
  <c r="BC1071" i="1" s="1"/>
  <c r="BC1070" i="1" a="1"/>
  <c r="BC1070" i="1" s="1"/>
  <c r="BC1069" i="1" a="1"/>
  <c r="BC1069" i="1" s="1"/>
  <c r="BC1068" i="1" a="1"/>
  <c r="BC1068" i="1" s="1"/>
  <c r="BC1067" i="1" a="1"/>
  <c r="BC1067" i="1" s="1"/>
  <c r="BC1066" i="1" a="1"/>
  <c r="BC1066" i="1" s="1"/>
  <c r="BC1065" i="1" a="1"/>
  <c r="BC1065" i="1" s="1"/>
  <c r="BC1064" i="1" a="1"/>
  <c r="BC1064" i="1" s="1"/>
  <c r="BC1063" i="1" a="1"/>
  <c r="BC1063" i="1" s="1"/>
  <c r="BC1062" i="1" a="1"/>
  <c r="BC1062" i="1" s="1"/>
  <c r="BC1061" i="1" a="1"/>
  <c r="BC1061" i="1" s="1"/>
  <c r="BC1060" i="1" a="1"/>
  <c r="BC1060" i="1" s="1"/>
  <c r="BC1059" i="1" a="1"/>
  <c r="BC1059" i="1" s="1"/>
  <c r="BC1058" i="1" a="1"/>
  <c r="BC1058" i="1" s="1"/>
  <c r="BC1057" i="1" a="1"/>
  <c r="BC1057" i="1" s="1"/>
  <c r="BC1056" i="1" a="1"/>
  <c r="BC1056" i="1" s="1"/>
  <c r="BC1055" i="1" a="1"/>
  <c r="BC1055" i="1" s="1"/>
  <c r="BC1054" i="1" a="1"/>
  <c r="BC1054" i="1" s="1"/>
  <c r="BC1053" i="1" a="1"/>
  <c r="BC1053" i="1" s="1"/>
  <c r="BC1052" i="1" a="1"/>
  <c r="BC1052" i="1" s="1"/>
  <c r="BC1051" i="1" a="1"/>
  <c r="BC1051" i="1" s="1"/>
  <c r="BC1050" i="1" a="1"/>
  <c r="BC1050" i="1" s="1"/>
  <c r="BC1049" i="1" a="1"/>
  <c r="BC1049" i="1" s="1"/>
  <c r="BC1048" i="1" a="1"/>
  <c r="BC1048" i="1" s="1"/>
  <c r="BC1047" i="1" a="1"/>
  <c r="BC1047" i="1" s="1"/>
  <c r="BC1046" i="1" a="1"/>
  <c r="BC1046" i="1" s="1"/>
  <c r="BC1045" i="1" a="1"/>
  <c r="BC1045" i="1" s="1"/>
  <c r="BC1044" i="1" a="1"/>
  <c r="BC1044" i="1" s="1"/>
  <c r="BC1043" i="1" a="1"/>
  <c r="BC1043" i="1" s="1"/>
  <c r="BC1042" i="1" a="1"/>
  <c r="BC1042" i="1" s="1"/>
  <c r="BC1041" i="1" a="1"/>
  <c r="BC1041" i="1" s="1"/>
  <c r="BC1040" i="1" a="1"/>
  <c r="BC1040" i="1" s="1"/>
  <c r="BC1039" i="1" a="1"/>
  <c r="BC1039" i="1" s="1"/>
  <c r="BC1038" i="1" a="1"/>
  <c r="BC1038" i="1" s="1"/>
  <c r="BC1037" i="1" a="1"/>
  <c r="BC1037" i="1" s="1"/>
  <c r="BC1036" i="1" a="1"/>
  <c r="BC1036" i="1" s="1"/>
  <c r="BC1035" i="1" a="1"/>
  <c r="BC1035" i="1" s="1"/>
  <c r="BC1034" i="1" a="1"/>
  <c r="BC1034" i="1" s="1"/>
  <c r="BC1033" i="1" a="1"/>
  <c r="BC1033" i="1" s="1"/>
  <c r="BC1032" i="1" a="1"/>
  <c r="BC1032" i="1" s="1"/>
  <c r="BC1031" i="1" a="1"/>
  <c r="BC1031" i="1" s="1"/>
  <c r="BC1030" i="1" a="1"/>
  <c r="BC1030" i="1" s="1"/>
  <c r="BC1029" i="1" a="1"/>
  <c r="BC1029" i="1" s="1"/>
  <c r="BC1028" i="1" a="1"/>
  <c r="BC1028" i="1" s="1"/>
  <c r="BC1027" i="1" a="1"/>
  <c r="BC1027" i="1" s="1"/>
  <c r="BC1026" i="1" a="1"/>
  <c r="BC1026" i="1" s="1"/>
  <c r="BC1025" i="1" a="1"/>
  <c r="BC1025" i="1" s="1"/>
  <c r="BC1024" i="1" a="1"/>
  <c r="BC1024" i="1" s="1"/>
  <c r="BC1023" i="1" a="1"/>
  <c r="BC1023" i="1" s="1"/>
  <c r="BC1022" i="1" a="1"/>
  <c r="BC1022" i="1" s="1"/>
  <c r="BC1021" i="1" a="1"/>
  <c r="BC1021" i="1" s="1"/>
  <c r="BC1020" i="1" a="1"/>
  <c r="BC1020" i="1" s="1"/>
  <c r="BC1019" i="1" a="1"/>
  <c r="BC1019" i="1" s="1"/>
  <c r="BC1018" i="1" a="1"/>
  <c r="BC1018" i="1" s="1"/>
  <c r="BC1017" i="1" a="1"/>
  <c r="BC1017" i="1" s="1"/>
  <c r="BC1016" i="1" a="1"/>
  <c r="BC1016" i="1" s="1"/>
  <c r="BC1015" i="1" a="1"/>
  <c r="BC1015" i="1" s="1"/>
  <c r="BC1014" i="1" a="1"/>
  <c r="BC1014" i="1" s="1"/>
  <c r="BC1013" i="1" a="1"/>
  <c r="BC1013" i="1" s="1"/>
  <c r="BC1012" i="1" a="1"/>
  <c r="BC1012" i="1" s="1"/>
  <c r="BC1011" i="1" a="1"/>
  <c r="BC1011" i="1" s="1"/>
  <c r="BC1010" i="1" a="1"/>
  <c r="BC1010" i="1" s="1"/>
  <c r="BC1009" i="1" a="1"/>
  <c r="BC1009" i="1" s="1"/>
  <c r="BC1008" i="1" a="1"/>
  <c r="BC1008" i="1" s="1"/>
  <c r="BC1007" i="1" a="1"/>
  <c r="BC1007" i="1" s="1"/>
  <c r="BC1006" i="1" a="1"/>
  <c r="BC1006" i="1" s="1"/>
  <c r="BC1005" i="1" a="1"/>
  <c r="BC1005" i="1" s="1"/>
  <c r="BC1004" i="1" a="1"/>
  <c r="BC1004" i="1" s="1"/>
  <c r="BC1003" i="1" a="1"/>
  <c r="BC1003" i="1" s="1"/>
  <c r="BC1002" i="1" a="1"/>
  <c r="BC1002" i="1" s="1"/>
  <c r="BC1001" i="1" a="1"/>
  <c r="BC1001" i="1" s="1"/>
  <c r="BC1000" i="1" a="1"/>
  <c r="BC1000" i="1" s="1"/>
  <c r="BC999" i="1" a="1"/>
  <c r="BC999" i="1" s="1"/>
  <c r="BC998" i="1" a="1"/>
  <c r="BC998" i="1" s="1"/>
  <c r="BC997" i="1" a="1"/>
  <c r="BC997" i="1" s="1"/>
  <c r="BC996" i="1" a="1"/>
  <c r="BC996" i="1" s="1"/>
  <c r="BC995" i="1" a="1"/>
  <c r="BC995" i="1" s="1"/>
  <c r="BC994" i="1" a="1"/>
  <c r="BC994" i="1" s="1"/>
  <c r="BC993" i="1" a="1"/>
  <c r="BC993" i="1" s="1"/>
  <c r="BC992" i="1" a="1"/>
  <c r="BC992" i="1" s="1"/>
  <c r="BC991" i="1" a="1"/>
  <c r="BC991" i="1" s="1"/>
  <c r="BC990" i="1" a="1"/>
  <c r="BC990" i="1" s="1"/>
  <c r="BC989" i="1" a="1"/>
  <c r="BC989" i="1" s="1"/>
  <c r="BC988" i="1" a="1"/>
  <c r="BC988" i="1" s="1"/>
  <c r="BC987" i="1" a="1"/>
  <c r="BC987" i="1" s="1"/>
  <c r="BC986" i="1" a="1"/>
  <c r="BC986" i="1" s="1"/>
  <c r="BC985" i="1" a="1"/>
  <c r="BC985" i="1" s="1"/>
  <c r="BC984" i="1" a="1"/>
  <c r="BC984" i="1" s="1"/>
  <c r="BC983" i="1" a="1"/>
  <c r="BC983" i="1" s="1"/>
  <c r="BC982" i="1" a="1"/>
  <c r="BC982" i="1" s="1"/>
  <c r="BC981" i="1" a="1"/>
  <c r="BC981" i="1" s="1"/>
  <c r="BC980" i="1" a="1"/>
  <c r="BC980" i="1" s="1"/>
  <c r="BC979" i="1" a="1"/>
  <c r="BC979" i="1" s="1"/>
  <c r="BC978" i="1" a="1"/>
  <c r="BC978" i="1" s="1"/>
  <c r="BC977" i="1" a="1"/>
  <c r="BC977" i="1" s="1"/>
  <c r="BC976" i="1" a="1"/>
  <c r="BC976" i="1" s="1"/>
  <c r="BC975" i="1" a="1"/>
  <c r="BC975" i="1" s="1"/>
  <c r="BC974" i="1" a="1"/>
  <c r="BC974" i="1" s="1"/>
  <c r="BC973" i="1" a="1"/>
  <c r="BC973" i="1" s="1"/>
  <c r="BC972" i="1" a="1"/>
  <c r="BC972" i="1" s="1"/>
  <c r="BC971" i="1" a="1"/>
  <c r="BC971" i="1" s="1"/>
  <c r="BC970" i="1" a="1"/>
  <c r="BC970" i="1" s="1"/>
  <c r="BC969" i="1" a="1"/>
  <c r="BC969" i="1" s="1"/>
  <c r="BC968" i="1" a="1"/>
  <c r="BC968" i="1" s="1"/>
  <c r="BC967" i="1" a="1"/>
  <c r="BC967" i="1" s="1"/>
  <c r="BC966" i="1" a="1"/>
  <c r="BC966" i="1" s="1"/>
  <c r="BC965" i="1" a="1"/>
  <c r="BC965" i="1" s="1"/>
  <c r="BC964" i="1" a="1"/>
  <c r="BC964" i="1" s="1"/>
  <c r="BC963" i="1" a="1"/>
  <c r="BC963" i="1" s="1"/>
  <c r="BC962" i="1" a="1"/>
  <c r="BC962" i="1" s="1"/>
  <c r="BC961" i="1" a="1"/>
  <c r="BC961" i="1" s="1"/>
  <c r="BC960" i="1" a="1"/>
  <c r="BC960" i="1" s="1"/>
  <c r="BC959" i="1" a="1"/>
  <c r="BC959" i="1" s="1"/>
  <c r="BC958" i="1" a="1"/>
  <c r="BC958" i="1" s="1"/>
  <c r="BC957" i="1" a="1"/>
  <c r="BC957" i="1" s="1"/>
  <c r="BC956" i="1" a="1"/>
  <c r="BC956" i="1" s="1"/>
  <c r="BC955" i="1" a="1"/>
  <c r="BC955" i="1" s="1"/>
  <c r="BC954" i="1" a="1"/>
  <c r="BC954" i="1" s="1"/>
  <c r="BC953" i="1" a="1"/>
  <c r="BC953" i="1" s="1"/>
  <c r="BC952" i="1" a="1"/>
  <c r="BC952" i="1" s="1"/>
  <c r="BC951" i="1" a="1"/>
  <c r="BC951" i="1" s="1"/>
  <c r="BC950" i="1" a="1"/>
  <c r="BC950" i="1" s="1"/>
  <c r="BC949" i="1" a="1"/>
  <c r="BC949" i="1" s="1"/>
  <c r="BC948" i="1" a="1"/>
  <c r="BC948" i="1" s="1"/>
  <c r="BC947" i="1" a="1"/>
  <c r="BC947" i="1" s="1"/>
  <c r="BC946" i="1" a="1"/>
  <c r="BC946" i="1" s="1"/>
  <c r="BC945" i="1" a="1"/>
  <c r="BC945" i="1" s="1"/>
  <c r="BC944" i="1" a="1"/>
  <c r="BC944" i="1" s="1"/>
  <c r="BC943" i="1" a="1"/>
  <c r="BC943" i="1" s="1"/>
  <c r="BC942" i="1" a="1"/>
  <c r="BC942" i="1" s="1"/>
  <c r="BC941" i="1" a="1"/>
  <c r="BC941" i="1" s="1"/>
  <c r="BC940" i="1" a="1"/>
  <c r="BC940" i="1" s="1"/>
  <c r="BC939" i="1" a="1"/>
  <c r="BC939" i="1" s="1"/>
  <c r="BC938" i="1" a="1"/>
  <c r="BC938" i="1" s="1"/>
  <c r="BC937" i="1" a="1"/>
  <c r="BC937" i="1" s="1"/>
  <c r="BC936" i="1" a="1"/>
  <c r="BC936" i="1" s="1"/>
  <c r="BC935" i="1" a="1"/>
  <c r="BC935" i="1" s="1"/>
  <c r="BC934" i="1" a="1"/>
  <c r="BC934" i="1" s="1"/>
  <c r="BC933" i="1" a="1"/>
  <c r="BC933" i="1" s="1"/>
  <c r="BC932" i="1" a="1"/>
  <c r="BC932" i="1" s="1"/>
  <c r="BC931" i="1" a="1"/>
  <c r="BC931" i="1" s="1"/>
  <c r="BC930" i="1" a="1"/>
  <c r="BC930" i="1" s="1"/>
  <c r="BC929" i="1" a="1"/>
  <c r="BC929" i="1" s="1"/>
  <c r="BC928" i="1" a="1"/>
  <c r="BC928" i="1" s="1"/>
  <c r="BC927" i="1" a="1"/>
  <c r="BC927" i="1" s="1"/>
  <c r="BC926" i="1" a="1"/>
  <c r="BC926" i="1" s="1"/>
  <c r="BC925" i="1" a="1"/>
  <c r="BC925" i="1" s="1"/>
  <c r="BC924" i="1" a="1"/>
  <c r="BC924" i="1" s="1"/>
  <c r="BC923" i="1" a="1"/>
  <c r="BC923" i="1" s="1"/>
  <c r="BC922" i="1" a="1"/>
  <c r="BC922" i="1" s="1"/>
  <c r="BC921" i="1" a="1"/>
  <c r="BC921" i="1" s="1"/>
  <c r="BC920" i="1" a="1"/>
  <c r="BC920" i="1" s="1"/>
  <c r="BC919" i="1" a="1"/>
  <c r="BC919" i="1" s="1"/>
  <c r="BC918" i="1" a="1"/>
  <c r="BC918" i="1" s="1"/>
  <c r="BC917" i="1" a="1"/>
  <c r="BC917" i="1" s="1"/>
  <c r="BC916" i="1" a="1"/>
  <c r="BC916" i="1" s="1"/>
  <c r="BC915" i="1" a="1"/>
  <c r="BC915" i="1" s="1"/>
  <c r="BC914" i="1" a="1"/>
  <c r="BC914" i="1" s="1"/>
  <c r="BC913" i="1" a="1"/>
  <c r="BC913" i="1" s="1"/>
  <c r="BC912" i="1" a="1"/>
  <c r="BC912" i="1" s="1"/>
  <c r="BC911" i="1" a="1"/>
  <c r="BC911" i="1" s="1"/>
  <c r="BC910" i="1" a="1"/>
  <c r="BC910" i="1" s="1"/>
  <c r="BC909" i="1" a="1"/>
  <c r="BC909" i="1" s="1"/>
  <c r="BC908" i="1" a="1"/>
  <c r="BC908" i="1" s="1"/>
  <c r="BC907" i="1" a="1"/>
  <c r="BC907" i="1" s="1"/>
  <c r="BC906" i="1" a="1"/>
  <c r="BC906" i="1" s="1"/>
  <c r="BC905" i="1" a="1"/>
  <c r="BC905" i="1" s="1"/>
  <c r="BC904" i="1" a="1"/>
  <c r="BC904" i="1" s="1"/>
  <c r="BC903" i="1" a="1"/>
  <c r="BC903" i="1" s="1"/>
  <c r="BC902" i="1" a="1"/>
  <c r="BC902" i="1" s="1"/>
  <c r="BC901" i="1" a="1"/>
  <c r="BC901" i="1" s="1"/>
  <c r="BC900" i="1" a="1"/>
  <c r="BC900" i="1" s="1"/>
  <c r="BC899" i="1" a="1"/>
  <c r="BC899" i="1" s="1"/>
  <c r="BC898" i="1" a="1"/>
  <c r="BC898" i="1" s="1"/>
  <c r="BC897" i="1" a="1"/>
  <c r="BC897" i="1" s="1"/>
  <c r="BC896" i="1" a="1"/>
  <c r="BC896" i="1" s="1"/>
  <c r="BC895" i="1" a="1"/>
  <c r="BC895" i="1" s="1"/>
  <c r="BC894" i="1" a="1"/>
  <c r="BC894" i="1" s="1"/>
  <c r="BC893" i="1" a="1"/>
  <c r="BC893" i="1" s="1"/>
  <c r="BC892" i="1" a="1"/>
  <c r="BC892" i="1" s="1"/>
  <c r="BC891" i="1" a="1"/>
  <c r="BC891" i="1" s="1"/>
  <c r="BC890" i="1" a="1"/>
  <c r="BC890" i="1" s="1"/>
  <c r="BC889" i="1" a="1"/>
  <c r="BC889" i="1" s="1"/>
  <c r="BC888" i="1" a="1"/>
  <c r="BC888" i="1" s="1"/>
  <c r="BC887" i="1" a="1"/>
  <c r="BC887" i="1" s="1"/>
  <c r="BC886" i="1" a="1"/>
  <c r="BC886" i="1" s="1"/>
  <c r="BC885" i="1" a="1"/>
  <c r="BC885" i="1" s="1"/>
  <c r="BC884" i="1" a="1"/>
  <c r="BC884" i="1" s="1"/>
  <c r="BC883" i="1" a="1"/>
  <c r="BC883" i="1" s="1"/>
  <c r="BC882" i="1" a="1"/>
  <c r="BC882" i="1" s="1"/>
  <c r="BC881" i="1" a="1"/>
  <c r="BC881" i="1" s="1"/>
  <c r="BC880" i="1" a="1"/>
  <c r="BC880" i="1" s="1"/>
  <c r="BC879" i="1" a="1"/>
  <c r="BC879" i="1" s="1"/>
  <c r="BC878" i="1" a="1"/>
  <c r="BC878" i="1" s="1"/>
  <c r="BC877" i="1" a="1"/>
  <c r="BC877" i="1" s="1"/>
  <c r="BC876" i="1" a="1"/>
  <c r="BC876" i="1" s="1"/>
  <c r="BC875" i="1" a="1"/>
  <c r="BC875" i="1" s="1"/>
  <c r="BC874" i="1" a="1"/>
  <c r="BC874" i="1" s="1"/>
  <c r="BC873" i="1" a="1"/>
  <c r="BC873" i="1" s="1"/>
  <c r="BC872" i="1" a="1"/>
  <c r="BC872" i="1" s="1"/>
  <c r="BC871" i="1" a="1"/>
  <c r="BC871" i="1" s="1"/>
  <c r="BC870" i="1" a="1"/>
  <c r="BC870" i="1" s="1"/>
  <c r="BC869" i="1" a="1"/>
  <c r="BC869" i="1" s="1"/>
  <c r="BC868" i="1" a="1"/>
  <c r="BC868" i="1" s="1"/>
  <c r="BC867" i="1" a="1"/>
  <c r="BC867" i="1" s="1"/>
  <c r="BC866" i="1" a="1"/>
  <c r="BC866" i="1" s="1"/>
  <c r="BC865" i="1" a="1"/>
  <c r="BC865" i="1" s="1"/>
  <c r="BC864" i="1" a="1"/>
  <c r="BC864" i="1" s="1"/>
  <c r="BC863" i="1" a="1"/>
  <c r="BC863" i="1" s="1"/>
  <c r="BC862" i="1" a="1"/>
  <c r="BC862" i="1" s="1"/>
  <c r="BC861" i="1" a="1"/>
  <c r="BC861" i="1" s="1"/>
  <c r="BC860" i="1" a="1"/>
  <c r="BC860" i="1" s="1"/>
  <c r="BC859" i="1" a="1"/>
  <c r="BC859" i="1" s="1"/>
  <c r="BC858" i="1" a="1"/>
  <c r="BC858" i="1" s="1"/>
  <c r="BC857" i="1" a="1"/>
  <c r="BC857" i="1" s="1"/>
  <c r="BC856" i="1" a="1"/>
  <c r="BC856" i="1" s="1"/>
  <c r="BC855" i="1" a="1"/>
  <c r="BC855" i="1" s="1"/>
  <c r="BC854" i="1" a="1"/>
  <c r="BC854" i="1" s="1"/>
  <c r="BC853" i="1" a="1"/>
  <c r="BC853" i="1" s="1"/>
  <c r="BC852" i="1" a="1"/>
  <c r="BC852" i="1" s="1"/>
  <c r="BC851" i="1" a="1"/>
  <c r="BC851" i="1" s="1"/>
  <c r="BC850" i="1" a="1"/>
  <c r="BC850" i="1" s="1"/>
  <c r="BC849" i="1" a="1"/>
  <c r="BC849" i="1" s="1"/>
  <c r="BC848" i="1" a="1"/>
  <c r="BC848" i="1" s="1"/>
  <c r="BC847" i="1" a="1"/>
  <c r="BC847" i="1" s="1"/>
  <c r="BC846" i="1" a="1"/>
  <c r="BC846" i="1" s="1"/>
  <c r="BC845" i="1" a="1"/>
  <c r="BC845" i="1" s="1"/>
  <c r="BC844" i="1" a="1"/>
  <c r="BC844" i="1" s="1"/>
  <c r="BC843" i="1" a="1"/>
  <c r="BC843" i="1" s="1"/>
  <c r="BC842" i="1" a="1"/>
  <c r="BC842" i="1" s="1"/>
  <c r="BC841" i="1" a="1"/>
  <c r="BC841" i="1" s="1"/>
  <c r="BC840" i="1" a="1"/>
  <c r="BC840" i="1" s="1"/>
  <c r="BC839" i="1" a="1"/>
  <c r="BC839" i="1" s="1"/>
  <c r="BC838" i="1" a="1"/>
  <c r="BC838" i="1" s="1"/>
  <c r="BC837" i="1" a="1"/>
  <c r="BC837" i="1" s="1"/>
  <c r="BC836" i="1" a="1"/>
  <c r="BC836" i="1" s="1"/>
  <c r="BC835" i="1" a="1"/>
  <c r="BC835" i="1" s="1"/>
  <c r="BC834" i="1" a="1"/>
  <c r="BC834" i="1" s="1"/>
  <c r="BC833" i="1" a="1"/>
  <c r="BC833" i="1" s="1"/>
  <c r="BC832" i="1" a="1"/>
  <c r="BC832" i="1" s="1"/>
  <c r="BC831" i="1" a="1"/>
  <c r="BC831" i="1" s="1"/>
  <c r="BC830" i="1" a="1"/>
  <c r="BC830" i="1" s="1"/>
  <c r="BC829" i="1" a="1"/>
  <c r="BC829" i="1" s="1"/>
  <c r="BC828" i="1" a="1"/>
  <c r="BC828" i="1" s="1"/>
  <c r="BC827" i="1" a="1"/>
  <c r="BC827" i="1" s="1"/>
  <c r="BC826" i="1" a="1"/>
  <c r="BC826" i="1" s="1"/>
  <c r="BC825" i="1" a="1"/>
  <c r="BC825" i="1" s="1"/>
  <c r="BC824" i="1" a="1"/>
  <c r="BC824" i="1" s="1"/>
  <c r="BC823" i="1" a="1"/>
  <c r="BC823" i="1" s="1"/>
  <c r="BC822" i="1" a="1"/>
  <c r="BC822" i="1" s="1"/>
  <c r="BC821" i="1" a="1"/>
  <c r="BC821" i="1" s="1"/>
  <c r="BC820" i="1" a="1"/>
  <c r="BC820" i="1" s="1"/>
  <c r="BC819" i="1" a="1"/>
  <c r="BC819" i="1" s="1"/>
  <c r="BC818" i="1" a="1"/>
  <c r="BC818" i="1" s="1"/>
  <c r="BC817" i="1" a="1"/>
  <c r="BC817" i="1" s="1"/>
  <c r="BC816" i="1" a="1"/>
  <c r="BC816" i="1" s="1"/>
  <c r="BC815" i="1" a="1"/>
  <c r="BC815" i="1" s="1"/>
  <c r="BC814" i="1" a="1"/>
  <c r="BC814" i="1" s="1"/>
  <c r="BC813" i="1" a="1"/>
  <c r="BC813" i="1" s="1"/>
  <c r="BC812" i="1" a="1"/>
  <c r="BC812" i="1" s="1"/>
  <c r="BC811" i="1" a="1"/>
  <c r="BC811" i="1" s="1"/>
  <c r="BC810" i="1" a="1"/>
  <c r="BC810" i="1" s="1"/>
  <c r="BC809" i="1" a="1"/>
  <c r="BC809" i="1" s="1"/>
  <c r="BC808" i="1" a="1"/>
  <c r="BC808" i="1" s="1"/>
  <c r="BC807" i="1" a="1"/>
  <c r="BC807" i="1" s="1"/>
  <c r="BC806" i="1" a="1"/>
  <c r="BC806" i="1" s="1"/>
  <c r="BC805" i="1" a="1"/>
  <c r="BC805" i="1" s="1"/>
  <c r="BC804" i="1" a="1"/>
  <c r="BC804" i="1" s="1"/>
  <c r="BC803" i="1" a="1"/>
  <c r="BC803" i="1" s="1"/>
  <c r="BC802" i="1" a="1"/>
  <c r="BC802" i="1" s="1"/>
  <c r="BC801" i="1" a="1"/>
  <c r="BC801" i="1" s="1"/>
  <c r="BC800" i="1" a="1"/>
  <c r="BC800" i="1" s="1"/>
  <c r="BC799" i="1" a="1"/>
  <c r="BC799" i="1" s="1"/>
  <c r="BC798" i="1" a="1"/>
  <c r="BC798" i="1" s="1"/>
  <c r="BC797" i="1" a="1"/>
  <c r="BC797" i="1" s="1"/>
  <c r="BC796" i="1" a="1"/>
  <c r="BC796" i="1" s="1"/>
  <c r="BC795" i="1" a="1"/>
  <c r="BC795" i="1" s="1"/>
  <c r="BC794" i="1" a="1"/>
  <c r="BC794" i="1" s="1"/>
  <c r="BC793" i="1" a="1"/>
  <c r="BC793" i="1" s="1"/>
  <c r="BC792" i="1" a="1"/>
  <c r="BC792" i="1" s="1"/>
  <c r="BC791" i="1" a="1"/>
  <c r="BC791" i="1" s="1"/>
  <c r="BC790" i="1" a="1"/>
  <c r="BC790" i="1" s="1"/>
  <c r="BC789" i="1" a="1"/>
  <c r="BC789" i="1" s="1"/>
  <c r="BC788" i="1" a="1"/>
  <c r="BC788" i="1" s="1"/>
  <c r="BC787" i="1" a="1"/>
  <c r="BC787" i="1" s="1"/>
  <c r="BC786" i="1" a="1"/>
  <c r="BC786" i="1" s="1"/>
  <c r="BC785" i="1" a="1"/>
  <c r="BC785" i="1" s="1"/>
  <c r="BC784" i="1" a="1"/>
  <c r="BC784" i="1" s="1"/>
  <c r="BC783" i="1" a="1"/>
  <c r="BC783" i="1" s="1"/>
  <c r="BC782" i="1" a="1"/>
  <c r="BC782" i="1" s="1"/>
  <c r="BC781" i="1" a="1"/>
  <c r="BC781" i="1" s="1"/>
  <c r="BC780" i="1" a="1"/>
  <c r="BC780" i="1" s="1"/>
  <c r="BC779" i="1" a="1"/>
  <c r="BC779" i="1" s="1"/>
  <c r="BC778" i="1" a="1"/>
  <c r="BC778" i="1" s="1"/>
  <c r="BC777" i="1" a="1"/>
  <c r="BC777" i="1" s="1"/>
  <c r="BC776" i="1" a="1"/>
  <c r="BC776" i="1" s="1"/>
  <c r="BC775" i="1" a="1"/>
  <c r="BC775" i="1" s="1"/>
  <c r="BC774" i="1" a="1"/>
  <c r="BC774" i="1" s="1"/>
  <c r="BC773" i="1" a="1"/>
  <c r="BC773" i="1" s="1"/>
  <c r="BC772" i="1" a="1"/>
  <c r="BC772" i="1" s="1"/>
  <c r="BC771" i="1" a="1"/>
  <c r="BC771" i="1" s="1"/>
  <c r="BC770" i="1" a="1"/>
  <c r="BC770" i="1" s="1"/>
  <c r="BC769" i="1" a="1"/>
  <c r="BC769" i="1" s="1"/>
  <c r="BC768" i="1" a="1"/>
  <c r="BC768" i="1" s="1"/>
  <c r="BC767" i="1" a="1"/>
  <c r="BC767" i="1" s="1"/>
  <c r="BC766" i="1" a="1"/>
  <c r="BC766" i="1" s="1"/>
  <c r="BC765" i="1" a="1"/>
  <c r="BC765" i="1" s="1"/>
  <c r="BC764" i="1" a="1"/>
  <c r="BC764" i="1" s="1"/>
  <c r="BC763" i="1" a="1"/>
  <c r="BC763" i="1" s="1"/>
  <c r="BC762" i="1" a="1"/>
  <c r="BC762" i="1" s="1"/>
  <c r="BC761" i="1" a="1"/>
  <c r="BC761" i="1" s="1"/>
  <c r="BC760" i="1" a="1"/>
  <c r="BC760" i="1" s="1"/>
  <c r="BC759" i="1" a="1"/>
  <c r="BC759" i="1" s="1"/>
  <c r="BC758" i="1" a="1"/>
  <c r="BC758" i="1" s="1"/>
  <c r="BC757" i="1" a="1"/>
  <c r="BC757" i="1" s="1"/>
  <c r="BC756" i="1" a="1"/>
  <c r="BC756" i="1" s="1"/>
  <c r="BC755" i="1" a="1"/>
  <c r="BC755" i="1" s="1"/>
  <c r="BC754" i="1" a="1"/>
  <c r="BC754" i="1" s="1"/>
  <c r="BC753" i="1" a="1"/>
  <c r="BC753" i="1" s="1"/>
  <c r="BC752" i="1" a="1"/>
  <c r="BC752" i="1" s="1"/>
  <c r="BC751" i="1" a="1"/>
  <c r="BC751" i="1" s="1"/>
  <c r="BC750" i="1" a="1"/>
  <c r="BC750" i="1" s="1"/>
  <c r="BC749" i="1" a="1"/>
  <c r="BC749" i="1" s="1"/>
  <c r="BC748" i="1" a="1"/>
  <c r="BC748" i="1" s="1"/>
  <c r="BC747" i="1" a="1"/>
  <c r="BC747" i="1" s="1"/>
  <c r="BC746" i="1" a="1"/>
  <c r="BC746" i="1" s="1"/>
  <c r="BC745" i="1" a="1"/>
  <c r="BC745" i="1" s="1"/>
  <c r="BC744" i="1" a="1"/>
  <c r="BC744" i="1" s="1"/>
  <c r="BC743" i="1" a="1"/>
  <c r="BC743" i="1" s="1"/>
  <c r="BC742" i="1" a="1"/>
  <c r="BC742" i="1" s="1"/>
  <c r="BC741" i="1" a="1"/>
  <c r="BC741" i="1" s="1"/>
  <c r="BC740" i="1" a="1"/>
  <c r="BC740" i="1" s="1"/>
  <c r="BC739" i="1" a="1"/>
  <c r="BC739" i="1" s="1"/>
  <c r="BC738" i="1" a="1"/>
  <c r="BC738" i="1" s="1"/>
  <c r="BC737" i="1" a="1"/>
  <c r="BC737" i="1" s="1"/>
  <c r="BC736" i="1" a="1"/>
  <c r="BC736" i="1" s="1"/>
  <c r="BC735" i="1" a="1"/>
  <c r="BC735" i="1" s="1"/>
  <c r="BC734" i="1" a="1"/>
  <c r="BC734" i="1" s="1"/>
  <c r="BC733" i="1" a="1"/>
  <c r="BC733" i="1" s="1"/>
  <c r="BC732" i="1" a="1"/>
  <c r="BC732" i="1" s="1"/>
  <c r="BC731" i="1" a="1"/>
  <c r="BC731" i="1" s="1"/>
  <c r="BC730" i="1" a="1"/>
  <c r="BC730" i="1" s="1"/>
  <c r="BC729" i="1" a="1"/>
  <c r="BC729" i="1" s="1"/>
  <c r="BC728" i="1" a="1"/>
  <c r="BC728" i="1" s="1"/>
  <c r="BC727" i="1" a="1"/>
  <c r="BC727" i="1" s="1"/>
  <c r="BC726" i="1" a="1"/>
  <c r="BC726" i="1" s="1"/>
  <c r="BC725" i="1" a="1"/>
  <c r="BC725" i="1" s="1"/>
  <c r="BC724" i="1" a="1"/>
  <c r="BC724" i="1" s="1"/>
  <c r="BC723" i="1" a="1"/>
  <c r="BC723" i="1" s="1"/>
  <c r="BC722" i="1" a="1"/>
  <c r="BC722" i="1" s="1"/>
  <c r="BC721" i="1" a="1"/>
  <c r="BC721" i="1" s="1"/>
  <c r="BC720" i="1" a="1"/>
  <c r="BC720" i="1" s="1"/>
  <c r="BC719" i="1" a="1"/>
  <c r="BC719" i="1" s="1"/>
  <c r="BC718" i="1" a="1"/>
  <c r="BC718" i="1" s="1"/>
  <c r="BC717" i="1" a="1"/>
  <c r="BC717" i="1" s="1"/>
  <c r="BC716" i="1" a="1"/>
  <c r="BC716" i="1" s="1"/>
  <c r="BC715" i="1" a="1"/>
  <c r="BC715" i="1" s="1"/>
  <c r="BC714" i="1" a="1"/>
  <c r="BC714" i="1" s="1"/>
  <c r="BC713" i="1" a="1"/>
  <c r="BC713" i="1" s="1"/>
  <c r="BC712" i="1" a="1"/>
  <c r="BC712" i="1" s="1"/>
  <c r="BC711" i="1" a="1"/>
  <c r="BC711" i="1" s="1"/>
  <c r="BC710" i="1" a="1"/>
  <c r="BC710" i="1" s="1"/>
  <c r="BC709" i="1" a="1"/>
  <c r="BC709" i="1" s="1"/>
  <c r="BC708" i="1" a="1"/>
  <c r="BC708" i="1" s="1"/>
  <c r="BC707" i="1" a="1"/>
  <c r="BC707" i="1" s="1"/>
  <c r="BC706" i="1" a="1"/>
  <c r="BC706" i="1" s="1"/>
  <c r="BC705" i="1" a="1"/>
  <c r="BC705" i="1" s="1"/>
  <c r="BC704" i="1" a="1"/>
  <c r="BC704" i="1" s="1"/>
  <c r="BC703" i="1" a="1"/>
  <c r="BC703" i="1" s="1"/>
  <c r="BC702" i="1" a="1"/>
  <c r="BC702" i="1" s="1"/>
  <c r="BC701" i="1" a="1"/>
  <c r="BC701" i="1" s="1"/>
  <c r="BC700" i="1" a="1"/>
  <c r="BC700" i="1" s="1"/>
  <c r="BC699" i="1" a="1"/>
  <c r="BC699" i="1" s="1"/>
  <c r="BC698" i="1" a="1"/>
  <c r="BC698" i="1" s="1"/>
  <c r="BC697" i="1" a="1"/>
  <c r="BC697" i="1" s="1"/>
  <c r="BC696" i="1" a="1"/>
  <c r="BC696" i="1" s="1"/>
  <c r="BC695" i="1" a="1"/>
  <c r="BC695" i="1" s="1"/>
  <c r="BC694" i="1" a="1"/>
  <c r="BC694" i="1" s="1"/>
  <c r="BC693" i="1" a="1"/>
  <c r="BC693" i="1" s="1"/>
  <c r="BC692" i="1" a="1"/>
  <c r="BC692" i="1" s="1"/>
  <c r="BC691" i="1" a="1"/>
  <c r="BC691" i="1" s="1"/>
  <c r="BC690" i="1" a="1"/>
  <c r="BC690" i="1" s="1"/>
  <c r="BC689" i="1" a="1"/>
  <c r="BC689" i="1" s="1"/>
  <c r="BC688" i="1" a="1"/>
  <c r="BC688" i="1" s="1"/>
  <c r="BC687" i="1" a="1"/>
  <c r="BC687" i="1" s="1"/>
  <c r="BC686" i="1" a="1"/>
  <c r="BC686" i="1" s="1"/>
  <c r="BC685" i="1" a="1"/>
  <c r="BC685" i="1" s="1"/>
  <c r="BC684" i="1" a="1"/>
  <c r="BC684" i="1" s="1"/>
  <c r="BC683" i="1" a="1"/>
  <c r="BC683" i="1" s="1"/>
  <c r="BC682" i="1" a="1"/>
  <c r="BC682" i="1" s="1"/>
  <c r="BC681" i="1" a="1"/>
  <c r="BC681" i="1" s="1"/>
  <c r="BC680" i="1" a="1"/>
  <c r="BC680" i="1" s="1"/>
  <c r="BC679" i="1" a="1"/>
  <c r="BC679" i="1" s="1"/>
  <c r="BC678" i="1" a="1"/>
  <c r="BC678" i="1" s="1"/>
  <c r="BC677" i="1" a="1"/>
  <c r="BC677" i="1" s="1"/>
  <c r="BC676" i="1" a="1"/>
  <c r="BC676" i="1" s="1"/>
  <c r="BC675" i="1" a="1"/>
  <c r="BC675" i="1" s="1"/>
  <c r="BC674" i="1" a="1"/>
  <c r="BC674" i="1" s="1"/>
  <c r="BC673" i="1" a="1"/>
  <c r="BC673" i="1" s="1"/>
  <c r="BC672" i="1" a="1"/>
  <c r="BC672" i="1" s="1"/>
  <c r="BC671" i="1" a="1"/>
  <c r="BC671" i="1" s="1"/>
  <c r="BC670" i="1" a="1"/>
  <c r="BC670" i="1" s="1"/>
  <c r="BC669" i="1" a="1"/>
  <c r="BC669" i="1" s="1"/>
  <c r="BC668" i="1" a="1"/>
  <c r="BC668" i="1" s="1"/>
  <c r="BC667" i="1" a="1"/>
  <c r="BC667" i="1" s="1"/>
  <c r="BC666" i="1" a="1"/>
  <c r="BC666" i="1" s="1"/>
  <c r="BC665" i="1" a="1"/>
  <c r="BC665" i="1" s="1"/>
  <c r="BC664" i="1" a="1"/>
  <c r="BC664" i="1" s="1"/>
  <c r="BC663" i="1" a="1"/>
  <c r="BC663" i="1" s="1"/>
  <c r="BC662" i="1" a="1"/>
  <c r="BC662" i="1" s="1"/>
  <c r="BC661" i="1" a="1"/>
  <c r="BC661" i="1" s="1"/>
  <c r="BC660" i="1" a="1"/>
  <c r="BC660" i="1" s="1"/>
  <c r="BC659" i="1" a="1"/>
  <c r="BC659" i="1" s="1"/>
  <c r="BC658" i="1" a="1"/>
  <c r="BC658" i="1" s="1"/>
  <c r="BC657" i="1" a="1"/>
  <c r="BC657" i="1" s="1"/>
  <c r="BC656" i="1" a="1"/>
  <c r="BC656" i="1" s="1"/>
  <c r="BC655" i="1" a="1"/>
  <c r="BC655" i="1" s="1"/>
  <c r="BC654" i="1" a="1"/>
  <c r="BC654" i="1" s="1"/>
  <c r="BC653" i="1" a="1"/>
  <c r="BC653" i="1" s="1"/>
  <c r="BC652" i="1" a="1"/>
  <c r="BC652" i="1" s="1"/>
  <c r="BC651" i="1" a="1"/>
  <c r="BC651" i="1" s="1"/>
  <c r="BC650" i="1" a="1"/>
  <c r="BC650" i="1" s="1"/>
  <c r="BC649" i="1" a="1"/>
  <c r="BC649" i="1" s="1"/>
  <c r="BC648" i="1" a="1"/>
  <c r="BC648" i="1" s="1"/>
  <c r="BC647" i="1" a="1"/>
  <c r="BC647" i="1" s="1"/>
  <c r="BC646" i="1" a="1"/>
  <c r="BC646" i="1" s="1"/>
  <c r="BC645" i="1" a="1"/>
  <c r="BC645" i="1" s="1"/>
  <c r="BC644" i="1" a="1"/>
  <c r="BC644" i="1" s="1"/>
  <c r="BC643" i="1" a="1"/>
  <c r="BC643" i="1" s="1"/>
  <c r="BC642" i="1" a="1"/>
  <c r="BC642" i="1" s="1"/>
  <c r="BC641" i="1" a="1"/>
  <c r="BC641" i="1" s="1"/>
  <c r="BC640" i="1" a="1"/>
  <c r="BC640" i="1" s="1"/>
  <c r="BC639" i="1" a="1"/>
  <c r="BC639" i="1" s="1"/>
  <c r="BC638" i="1" a="1"/>
  <c r="BC638" i="1" s="1"/>
  <c r="BC637" i="1" a="1"/>
  <c r="BC637" i="1" s="1"/>
  <c r="BC636" i="1" a="1"/>
  <c r="BC636" i="1" s="1"/>
  <c r="BC635" i="1" a="1"/>
  <c r="BC635" i="1" s="1"/>
  <c r="BC634" i="1" a="1"/>
  <c r="BC634" i="1" s="1"/>
  <c r="BC633" i="1" a="1"/>
  <c r="BC633" i="1" s="1"/>
  <c r="BC632" i="1" a="1"/>
  <c r="BC632" i="1" s="1"/>
  <c r="BC631" i="1" a="1"/>
  <c r="BC631" i="1" s="1"/>
  <c r="BC630" i="1" a="1"/>
  <c r="BC630" i="1" s="1"/>
  <c r="BC629" i="1" a="1"/>
  <c r="BC629" i="1" s="1"/>
  <c r="BC628" i="1" a="1"/>
  <c r="BC628" i="1" s="1"/>
  <c r="BC627" i="1" a="1"/>
  <c r="BC627" i="1" s="1"/>
  <c r="BC626" i="1" a="1"/>
  <c r="BC626" i="1" s="1"/>
  <c r="BC625" i="1" a="1"/>
  <c r="BC625" i="1" s="1"/>
  <c r="BC624" i="1" a="1"/>
  <c r="BC624" i="1" s="1"/>
  <c r="BC623" i="1" a="1"/>
  <c r="BC623" i="1" s="1"/>
  <c r="BC622" i="1" a="1"/>
  <c r="BC622" i="1" s="1"/>
  <c r="BC621" i="1" a="1"/>
  <c r="BC621" i="1" s="1"/>
  <c r="BC620" i="1" a="1"/>
  <c r="BC620" i="1" s="1"/>
  <c r="BC619" i="1" a="1"/>
  <c r="BC619" i="1" s="1"/>
  <c r="BC618" i="1" a="1"/>
  <c r="BC618" i="1" s="1"/>
  <c r="BC617" i="1" a="1"/>
  <c r="BC617" i="1" s="1"/>
  <c r="BC616" i="1" a="1"/>
  <c r="BC616" i="1" s="1"/>
  <c r="BC615" i="1" a="1"/>
  <c r="BC615" i="1" s="1"/>
  <c r="BC614" i="1" a="1"/>
  <c r="BC614" i="1" s="1"/>
  <c r="BC613" i="1" a="1"/>
  <c r="BC613" i="1" s="1"/>
  <c r="BC612" i="1" a="1"/>
  <c r="BC612" i="1" s="1"/>
  <c r="BC611" i="1" a="1"/>
  <c r="BC611" i="1" s="1"/>
  <c r="BC610" i="1" a="1"/>
  <c r="BC610" i="1" s="1"/>
  <c r="BC609" i="1" a="1"/>
  <c r="BC609" i="1" s="1"/>
  <c r="BC608" i="1" a="1"/>
  <c r="BC608" i="1" s="1"/>
  <c r="BC607" i="1" a="1"/>
  <c r="BC607" i="1" s="1"/>
  <c r="BC606" i="1" a="1"/>
  <c r="BC606" i="1" s="1"/>
  <c r="BC605" i="1" a="1"/>
  <c r="BC605" i="1" s="1"/>
  <c r="BC604" i="1" a="1"/>
  <c r="BC604" i="1" s="1"/>
  <c r="BC603" i="1" a="1"/>
  <c r="BC603" i="1" s="1"/>
  <c r="BC602" i="1" a="1"/>
  <c r="BC602" i="1" s="1"/>
  <c r="BC601" i="1" a="1"/>
  <c r="BC601" i="1" s="1"/>
  <c r="BC600" i="1" a="1"/>
  <c r="BC600" i="1" s="1"/>
  <c r="BC599" i="1" a="1"/>
  <c r="BC599" i="1" s="1"/>
  <c r="BC598" i="1" a="1"/>
  <c r="BC598" i="1" s="1"/>
  <c r="BC597" i="1" a="1"/>
  <c r="BC597" i="1" s="1"/>
  <c r="BC596" i="1" a="1"/>
  <c r="BC596" i="1" s="1"/>
  <c r="BC595" i="1" a="1"/>
  <c r="BC595" i="1" s="1"/>
  <c r="BC594" i="1" a="1"/>
  <c r="BC594" i="1" s="1"/>
  <c r="BC593" i="1" a="1"/>
  <c r="BC593" i="1" s="1"/>
  <c r="BC592" i="1" a="1"/>
  <c r="BC592" i="1" s="1"/>
  <c r="BC591" i="1" a="1"/>
  <c r="BC591" i="1" s="1"/>
  <c r="BC590" i="1" a="1"/>
  <c r="BC590" i="1" s="1"/>
  <c r="BC589" i="1" a="1"/>
  <c r="BC589" i="1" s="1"/>
  <c r="BC588" i="1" a="1"/>
  <c r="BC588" i="1" s="1"/>
  <c r="BC587" i="1" a="1"/>
  <c r="BC587" i="1" s="1"/>
  <c r="BC586" i="1" a="1"/>
  <c r="BC586" i="1" s="1"/>
  <c r="BC585" i="1" a="1"/>
  <c r="BC585" i="1" s="1"/>
  <c r="BC584" i="1" a="1"/>
  <c r="BC584" i="1" s="1"/>
  <c r="BC583" i="1" a="1"/>
  <c r="BC583" i="1" s="1"/>
  <c r="BC582" i="1" a="1"/>
  <c r="BC582" i="1" s="1"/>
  <c r="BC581" i="1" a="1"/>
  <c r="BC581" i="1" s="1"/>
  <c r="BC580" i="1" a="1"/>
  <c r="BC580" i="1" s="1"/>
  <c r="BC579" i="1" a="1"/>
  <c r="BC579" i="1" s="1"/>
  <c r="BC578" i="1" a="1"/>
  <c r="BC578" i="1" s="1"/>
  <c r="BC577" i="1" a="1"/>
  <c r="BC577" i="1" s="1"/>
  <c r="BC576" i="1" a="1"/>
  <c r="BC576" i="1" s="1"/>
  <c r="BC575" i="1" a="1"/>
  <c r="BC575" i="1" s="1"/>
  <c r="BC574" i="1" a="1"/>
  <c r="BC574" i="1" s="1"/>
  <c r="BC573" i="1" a="1"/>
  <c r="BC573" i="1" s="1"/>
  <c r="BC572" i="1" a="1"/>
  <c r="BC572" i="1" s="1"/>
  <c r="BC571" i="1" a="1"/>
  <c r="BC571" i="1" s="1"/>
  <c r="BC570" i="1" a="1"/>
  <c r="BC570" i="1" s="1"/>
  <c r="BC569" i="1" a="1"/>
  <c r="BC569" i="1" s="1"/>
  <c r="BC568" i="1" a="1"/>
  <c r="BC568" i="1" s="1"/>
  <c r="BC567" i="1" a="1"/>
  <c r="BC567" i="1" s="1"/>
  <c r="BC566" i="1" a="1"/>
  <c r="BC566" i="1" s="1"/>
  <c r="BC565" i="1" a="1"/>
  <c r="BC565" i="1" s="1"/>
  <c r="BC564" i="1" a="1"/>
  <c r="BC564" i="1" s="1"/>
  <c r="BC563" i="1" a="1"/>
  <c r="BC563" i="1" s="1"/>
  <c r="BC562" i="1" a="1"/>
  <c r="BC562" i="1" s="1"/>
  <c r="BC561" i="1" a="1"/>
  <c r="BC561" i="1" s="1"/>
  <c r="BC560" i="1" a="1"/>
  <c r="BC560" i="1" s="1"/>
  <c r="BC559" i="1" a="1"/>
  <c r="BC559" i="1" s="1"/>
  <c r="BC558" i="1" a="1"/>
  <c r="BC558" i="1" s="1"/>
  <c r="BC557" i="1" a="1"/>
  <c r="BC557" i="1" s="1"/>
  <c r="BC556" i="1" a="1"/>
  <c r="BC556" i="1" s="1"/>
  <c r="BC555" i="1" a="1"/>
  <c r="BC555" i="1" s="1"/>
  <c r="BC554" i="1" a="1"/>
  <c r="BC554" i="1" s="1"/>
  <c r="BC553" i="1" a="1"/>
  <c r="BC553" i="1" s="1"/>
  <c r="BC552" i="1" a="1"/>
  <c r="BC552" i="1" s="1"/>
  <c r="BC551" i="1" a="1"/>
  <c r="BC551" i="1" s="1"/>
  <c r="BC550" i="1" a="1"/>
  <c r="BC550" i="1" s="1"/>
  <c r="BC549" i="1" a="1"/>
  <c r="BC549" i="1" s="1"/>
  <c r="BC548" i="1" a="1"/>
  <c r="BC548" i="1" s="1"/>
  <c r="BC547" i="1" a="1"/>
  <c r="BC547" i="1" s="1"/>
  <c r="BC546" i="1" a="1"/>
  <c r="BC546" i="1" s="1"/>
  <c r="BC545" i="1" a="1"/>
  <c r="BC545" i="1" s="1"/>
  <c r="BC544" i="1" a="1"/>
  <c r="BC544" i="1" s="1"/>
  <c r="BC543" i="1" a="1"/>
  <c r="BC543" i="1" s="1"/>
  <c r="BC542" i="1" a="1"/>
  <c r="BC542" i="1" s="1"/>
  <c r="BC541" i="1" a="1"/>
  <c r="BC541" i="1" s="1"/>
  <c r="BC540" i="1" a="1"/>
  <c r="BC540" i="1" s="1"/>
  <c r="BC539" i="1" a="1"/>
  <c r="BC539" i="1" s="1"/>
  <c r="BC538" i="1" a="1"/>
  <c r="BC538" i="1" s="1"/>
  <c r="BC537" i="1" a="1"/>
  <c r="BC537" i="1" s="1"/>
  <c r="BC536" i="1" a="1"/>
  <c r="BC536" i="1" s="1"/>
  <c r="BC535" i="1" a="1"/>
  <c r="BC535" i="1" s="1"/>
  <c r="BC534" i="1" a="1"/>
  <c r="BC534" i="1" s="1"/>
  <c r="BC533" i="1" a="1"/>
  <c r="BC533" i="1" s="1"/>
  <c r="BC532" i="1" a="1"/>
  <c r="BC532" i="1" s="1"/>
  <c r="BC531" i="1" a="1"/>
  <c r="BC531" i="1" s="1"/>
  <c r="BC530" i="1" a="1"/>
  <c r="BC530" i="1" s="1"/>
  <c r="BC529" i="1" a="1"/>
  <c r="BC529" i="1" s="1"/>
  <c r="BC528" i="1" a="1"/>
  <c r="BC528" i="1" s="1"/>
  <c r="BC527" i="1" a="1"/>
  <c r="BC527" i="1" s="1"/>
  <c r="BC526" i="1" a="1"/>
  <c r="BC526" i="1" s="1"/>
  <c r="BC525" i="1" a="1"/>
  <c r="BC525" i="1" s="1"/>
  <c r="BC524" i="1" a="1"/>
  <c r="BC524" i="1" s="1"/>
  <c r="BC523" i="1" a="1"/>
  <c r="BC523" i="1" s="1"/>
  <c r="BC522" i="1" a="1"/>
  <c r="BC522" i="1" s="1"/>
  <c r="BC521" i="1" a="1"/>
  <c r="BC521" i="1" s="1"/>
  <c r="BC520" i="1" a="1"/>
  <c r="BC520" i="1" s="1"/>
  <c r="BC519" i="1" a="1"/>
  <c r="BC519" i="1" s="1"/>
  <c r="BC518" i="1" a="1"/>
  <c r="BC518" i="1" s="1"/>
  <c r="BC517" i="1" a="1"/>
  <c r="BC517" i="1" s="1"/>
  <c r="BC516" i="1" a="1"/>
  <c r="BC516" i="1" s="1"/>
  <c r="BC515" i="1" a="1"/>
  <c r="BC515" i="1" s="1"/>
  <c r="BC514" i="1" a="1"/>
  <c r="BC514" i="1" s="1"/>
  <c r="BC513" i="1" a="1"/>
  <c r="BC513" i="1" s="1"/>
  <c r="BC512" i="1" a="1"/>
  <c r="BC512" i="1" s="1"/>
  <c r="BC511" i="1" a="1"/>
  <c r="BC511" i="1" s="1"/>
  <c r="BC510" i="1" a="1"/>
  <c r="BC510" i="1" s="1"/>
  <c r="BC509" i="1" a="1"/>
  <c r="BC509" i="1" s="1"/>
  <c r="BC508" i="1" a="1"/>
  <c r="BC508" i="1" s="1"/>
  <c r="BC507" i="1" a="1"/>
  <c r="BC507" i="1" s="1"/>
  <c r="BC506" i="1" a="1"/>
  <c r="BC506" i="1" s="1"/>
  <c r="BC505" i="1" a="1"/>
  <c r="BC505" i="1" s="1"/>
  <c r="BC504" i="1" a="1"/>
  <c r="BC504" i="1" s="1"/>
  <c r="BC503" i="1" a="1"/>
  <c r="BC503" i="1" s="1"/>
  <c r="BC502" i="1" a="1"/>
  <c r="BC502" i="1" s="1"/>
  <c r="BC501" i="1" a="1"/>
  <c r="BC501" i="1" s="1"/>
  <c r="BC500" i="1" a="1"/>
  <c r="BC500" i="1" s="1"/>
  <c r="BC499" i="1" a="1"/>
  <c r="BC499" i="1" s="1"/>
  <c r="BC498" i="1" a="1"/>
  <c r="BC498" i="1" s="1"/>
  <c r="BC497" i="1" a="1"/>
  <c r="BC497" i="1" s="1"/>
  <c r="BC496" i="1" a="1"/>
  <c r="BC496" i="1" s="1"/>
  <c r="BC495" i="1" a="1"/>
  <c r="BC495" i="1" s="1"/>
  <c r="BC494" i="1" a="1"/>
  <c r="BC494" i="1" s="1"/>
  <c r="BC493" i="1" a="1"/>
  <c r="BC493" i="1" s="1"/>
  <c r="BC492" i="1" a="1"/>
  <c r="BC492" i="1" s="1"/>
  <c r="BC491" i="1" a="1"/>
  <c r="BC491" i="1" s="1"/>
  <c r="BC490" i="1" a="1"/>
  <c r="BC490" i="1" s="1"/>
  <c r="BC489" i="1" a="1"/>
  <c r="BC489" i="1" s="1"/>
  <c r="BC488" i="1" a="1"/>
  <c r="BC488" i="1" s="1"/>
  <c r="BC487" i="1" a="1"/>
  <c r="BC487" i="1" s="1"/>
  <c r="BC486" i="1" a="1"/>
  <c r="BC486" i="1" s="1"/>
  <c r="BC485" i="1" a="1"/>
  <c r="BC485" i="1" s="1"/>
  <c r="BC484" i="1" a="1"/>
  <c r="BC484" i="1" s="1"/>
  <c r="BC483" i="1" a="1"/>
  <c r="BC483" i="1" s="1"/>
  <c r="BC482" i="1" a="1"/>
  <c r="BC482" i="1" s="1"/>
  <c r="BC481" i="1" a="1"/>
  <c r="BC481" i="1" s="1"/>
  <c r="BC480" i="1" a="1"/>
  <c r="BC480" i="1" s="1"/>
  <c r="BC479" i="1" a="1"/>
  <c r="BC479" i="1" s="1"/>
  <c r="BC478" i="1" a="1"/>
  <c r="BC478" i="1" s="1"/>
  <c r="BC477" i="1" a="1"/>
  <c r="BC477" i="1" s="1"/>
  <c r="BC476" i="1" a="1"/>
  <c r="BC476" i="1" s="1"/>
  <c r="BC475" i="1" a="1"/>
  <c r="BC475" i="1" s="1"/>
  <c r="BC474" i="1" a="1"/>
  <c r="BC474" i="1" s="1"/>
  <c r="BC473" i="1" a="1"/>
  <c r="BC473" i="1" s="1"/>
  <c r="BC472" i="1" a="1"/>
  <c r="BC472" i="1" s="1"/>
  <c r="BC471" i="1" a="1"/>
  <c r="BC471" i="1" s="1"/>
  <c r="BC470" i="1" a="1"/>
  <c r="BC470" i="1" s="1"/>
  <c r="BC469" i="1" a="1"/>
  <c r="BC469" i="1" s="1"/>
  <c r="BC468" i="1" a="1"/>
  <c r="BC468" i="1" s="1"/>
  <c r="BC467" i="1" a="1"/>
  <c r="BC467" i="1" s="1"/>
  <c r="BC466" i="1" a="1"/>
  <c r="BC466" i="1" s="1"/>
  <c r="BC465" i="1" a="1"/>
  <c r="BC465" i="1" s="1"/>
  <c r="BC464" i="1" a="1"/>
  <c r="BC464" i="1" s="1"/>
  <c r="BC463" i="1" a="1"/>
  <c r="BC463" i="1" s="1"/>
  <c r="BC462" i="1" a="1"/>
  <c r="BC462" i="1" s="1"/>
  <c r="BC461" i="1" a="1"/>
  <c r="BC461" i="1" s="1"/>
  <c r="BC460" i="1" a="1"/>
  <c r="BC460" i="1" s="1"/>
  <c r="BC459" i="1" a="1"/>
  <c r="BC459" i="1" s="1"/>
  <c r="BC458" i="1" a="1"/>
  <c r="BC458" i="1" s="1"/>
  <c r="BC457" i="1" a="1"/>
  <c r="BC457" i="1" s="1"/>
  <c r="BC456" i="1" a="1"/>
  <c r="BC456" i="1" s="1"/>
  <c r="BC455" i="1" a="1"/>
  <c r="BC455" i="1" s="1"/>
  <c r="BC454" i="1" a="1"/>
  <c r="BC454" i="1" s="1"/>
  <c r="BC453" i="1" a="1"/>
  <c r="BC453" i="1" s="1"/>
  <c r="BC452" i="1" a="1"/>
  <c r="BC452" i="1" s="1"/>
  <c r="BC451" i="1" a="1"/>
  <c r="BC451" i="1" s="1"/>
  <c r="BC450" i="1" a="1"/>
  <c r="BC450" i="1" s="1"/>
  <c r="BC449" i="1" a="1"/>
  <c r="BC449" i="1" s="1"/>
  <c r="BC448" i="1" a="1"/>
  <c r="BC448" i="1" s="1"/>
  <c r="BC447" i="1" a="1"/>
  <c r="BC447" i="1" s="1"/>
  <c r="BC446" i="1" a="1"/>
  <c r="BC446" i="1" s="1"/>
  <c r="BC445" i="1" a="1"/>
  <c r="BC445" i="1" s="1"/>
  <c r="BC444" i="1" a="1"/>
  <c r="BC444" i="1" s="1"/>
  <c r="BC443" i="1" a="1"/>
  <c r="BC443" i="1" s="1"/>
  <c r="BC442" i="1" a="1"/>
  <c r="BC442" i="1" s="1"/>
  <c r="BC441" i="1" a="1"/>
  <c r="BC441" i="1" s="1"/>
  <c r="BC440" i="1" a="1"/>
  <c r="BC440" i="1" s="1"/>
  <c r="BC439" i="1" a="1"/>
  <c r="BC439" i="1" s="1"/>
  <c r="BC438" i="1" a="1"/>
  <c r="BC438" i="1" s="1"/>
  <c r="BC437" i="1" a="1"/>
  <c r="BC437" i="1" s="1"/>
  <c r="BC436" i="1" a="1"/>
  <c r="BC436" i="1" s="1"/>
  <c r="BC435" i="1" a="1"/>
  <c r="BC435" i="1" s="1"/>
  <c r="BC434" i="1" a="1"/>
  <c r="BC434" i="1" s="1"/>
  <c r="BC433" i="1" a="1"/>
  <c r="BC433" i="1" s="1"/>
  <c r="BC432" i="1" a="1"/>
  <c r="BC432" i="1" s="1"/>
  <c r="BC431" i="1" a="1"/>
  <c r="BC431" i="1" s="1"/>
  <c r="BC430" i="1" a="1"/>
  <c r="BC430" i="1" s="1"/>
  <c r="BC429" i="1" a="1"/>
  <c r="BC429" i="1" s="1"/>
  <c r="BC428" i="1" a="1"/>
  <c r="BC428" i="1" s="1"/>
  <c r="BC427" i="1" a="1"/>
  <c r="BC427" i="1" s="1"/>
  <c r="BC426" i="1" a="1"/>
  <c r="BC426" i="1" s="1"/>
  <c r="BC425" i="1" a="1"/>
  <c r="BC425" i="1" s="1"/>
  <c r="BC424" i="1" a="1"/>
  <c r="BC424" i="1" s="1"/>
  <c r="BC423" i="1" a="1"/>
  <c r="BC423" i="1" s="1"/>
  <c r="BC422" i="1" a="1"/>
  <c r="BC422" i="1" s="1"/>
  <c r="BC421" i="1" a="1"/>
  <c r="BC421" i="1" s="1"/>
  <c r="BC420" i="1" a="1"/>
  <c r="BC420" i="1" s="1"/>
  <c r="BC419" i="1" a="1"/>
  <c r="BC419" i="1" s="1"/>
  <c r="BC418" i="1" a="1"/>
  <c r="BC418" i="1" s="1"/>
  <c r="BC417" i="1" a="1"/>
  <c r="BC417" i="1" s="1"/>
  <c r="BC416" i="1" a="1"/>
  <c r="BC416" i="1" s="1"/>
  <c r="BC415" i="1" a="1"/>
  <c r="BC415" i="1" s="1"/>
  <c r="BC414" i="1" a="1"/>
  <c r="BC414" i="1" s="1"/>
  <c r="BC413" i="1" a="1"/>
  <c r="BC413" i="1" s="1"/>
  <c r="BC412" i="1" a="1"/>
  <c r="BC412" i="1" s="1"/>
  <c r="BC411" i="1" a="1"/>
  <c r="BC411" i="1" s="1"/>
  <c r="BC410" i="1" a="1"/>
  <c r="BC410" i="1" s="1"/>
  <c r="BC409" i="1" a="1"/>
  <c r="BC409" i="1" s="1"/>
  <c r="BC408" i="1" a="1"/>
  <c r="BC408" i="1" s="1"/>
  <c r="BC407" i="1" a="1"/>
  <c r="BC407" i="1" s="1"/>
  <c r="BC406" i="1" a="1"/>
  <c r="BC406" i="1" s="1"/>
  <c r="BC405" i="1" a="1"/>
  <c r="BC405" i="1" s="1"/>
  <c r="BC404" i="1" a="1"/>
  <c r="BC404" i="1" s="1"/>
  <c r="BC403" i="1" a="1"/>
  <c r="BC403" i="1" s="1"/>
  <c r="BC402" i="1" a="1"/>
  <c r="BC402" i="1" s="1"/>
  <c r="BC401" i="1" a="1"/>
  <c r="BC401" i="1" s="1"/>
  <c r="BC400" i="1" a="1"/>
  <c r="BC400" i="1" s="1"/>
  <c r="BC399" i="1" a="1"/>
  <c r="BC399" i="1" s="1"/>
  <c r="BC398" i="1" a="1"/>
  <c r="BC398" i="1" s="1"/>
  <c r="BC397" i="1" a="1"/>
  <c r="BC397" i="1" s="1"/>
  <c r="BC396" i="1" a="1"/>
  <c r="BC396" i="1" s="1"/>
  <c r="BC395" i="1" a="1"/>
  <c r="BC395" i="1" s="1"/>
  <c r="BC394" i="1" a="1"/>
  <c r="BC394" i="1" s="1"/>
  <c r="BC393" i="1" a="1"/>
  <c r="BC393" i="1" s="1"/>
  <c r="BC392" i="1" a="1"/>
  <c r="BC392" i="1" s="1"/>
  <c r="BC391" i="1" a="1"/>
  <c r="BC391" i="1" s="1"/>
  <c r="BC390" i="1" a="1"/>
  <c r="BC390" i="1" s="1"/>
  <c r="BC389" i="1" a="1"/>
  <c r="BC389" i="1" s="1"/>
  <c r="BC388" i="1" a="1"/>
  <c r="BC388" i="1" s="1"/>
  <c r="BC387" i="1" a="1"/>
  <c r="BC387" i="1" s="1"/>
  <c r="BC386" i="1" a="1"/>
  <c r="BC386" i="1" s="1"/>
  <c r="BC385" i="1" a="1"/>
  <c r="BC385" i="1" s="1"/>
  <c r="BC384" i="1" a="1"/>
  <c r="BC384" i="1" s="1"/>
  <c r="BC383" i="1" a="1"/>
  <c r="BC383" i="1" s="1"/>
  <c r="BC382" i="1" a="1"/>
  <c r="BC382" i="1" s="1"/>
  <c r="BC381" i="1" a="1"/>
  <c r="BC381" i="1" s="1"/>
  <c r="BC380" i="1" a="1"/>
  <c r="BC380" i="1" s="1"/>
  <c r="BC379" i="1" a="1"/>
  <c r="BC379" i="1" s="1"/>
  <c r="BC378" i="1" a="1"/>
  <c r="BC378" i="1" s="1"/>
  <c r="BC377" i="1" a="1"/>
  <c r="BC377" i="1" s="1"/>
  <c r="BC376" i="1" a="1"/>
  <c r="BC376" i="1" s="1"/>
  <c r="BC375" i="1" a="1"/>
  <c r="BC375" i="1" s="1"/>
  <c r="BC374" i="1" a="1"/>
  <c r="BC374" i="1" s="1"/>
  <c r="BC373" i="1" a="1"/>
  <c r="BC373" i="1" s="1"/>
  <c r="BC372" i="1" a="1"/>
  <c r="BC372" i="1" s="1"/>
  <c r="BC371" i="1" a="1"/>
  <c r="BC371" i="1" s="1"/>
  <c r="BC370" i="1" a="1"/>
  <c r="BC370" i="1" s="1"/>
  <c r="BC369" i="1" a="1"/>
  <c r="BC369" i="1" s="1"/>
  <c r="BC368" i="1" a="1"/>
  <c r="BC368" i="1" s="1"/>
  <c r="BC367" i="1" a="1"/>
  <c r="BC367" i="1" s="1"/>
  <c r="BC366" i="1" a="1"/>
  <c r="BC366" i="1" s="1"/>
  <c r="BC365" i="1" a="1"/>
  <c r="BC365" i="1" s="1"/>
  <c r="BC364" i="1" a="1"/>
  <c r="BC364" i="1" s="1"/>
  <c r="BC363" i="1" a="1"/>
  <c r="BC363" i="1" s="1"/>
  <c r="BC362" i="1" a="1"/>
  <c r="BC362" i="1" s="1"/>
  <c r="BC361" i="1" a="1"/>
  <c r="BC361" i="1" s="1"/>
  <c r="BC360" i="1" a="1"/>
  <c r="BC360" i="1" s="1"/>
  <c r="BC359" i="1" a="1"/>
  <c r="BC359" i="1" s="1"/>
  <c r="BC358" i="1" a="1"/>
  <c r="BC358" i="1" s="1"/>
  <c r="BC357" i="1" a="1"/>
  <c r="BC357" i="1" s="1"/>
  <c r="BC356" i="1" a="1"/>
  <c r="BC356" i="1" s="1"/>
  <c r="BC355" i="1" a="1"/>
  <c r="BC355" i="1" s="1"/>
  <c r="BC354" i="1" a="1"/>
  <c r="BC354" i="1" s="1"/>
  <c r="BC353" i="1" a="1"/>
  <c r="BC353" i="1" s="1"/>
  <c r="BC352" i="1" a="1"/>
  <c r="BC352" i="1" s="1"/>
  <c r="BC351" i="1" a="1"/>
  <c r="BC351" i="1" s="1"/>
  <c r="BC350" i="1" a="1"/>
  <c r="BC350" i="1" s="1"/>
  <c r="BC349" i="1" a="1"/>
  <c r="BC349" i="1" s="1"/>
  <c r="BC348" i="1" a="1"/>
  <c r="BC348" i="1" s="1"/>
  <c r="BC347" i="1" a="1"/>
  <c r="BC347" i="1" s="1"/>
  <c r="BC346" i="1" a="1"/>
  <c r="BC346" i="1" s="1"/>
  <c r="BC345" i="1" a="1"/>
  <c r="BC345" i="1" s="1"/>
  <c r="BC344" i="1" a="1"/>
  <c r="BC344" i="1" s="1"/>
  <c r="BC343" i="1" a="1"/>
  <c r="BC343" i="1" s="1"/>
  <c r="BC342" i="1" a="1"/>
  <c r="BC342" i="1" s="1"/>
  <c r="BC341" i="1" a="1"/>
  <c r="BC341" i="1" s="1"/>
  <c r="BC340" i="1" a="1"/>
  <c r="BC340" i="1" s="1"/>
  <c r="BC339" i="1" a="1"/>
  <c r="BC339" i="1" s="1"/>
  <c r="BC338" i="1" a="1"/>
  <c r="BC338" i="1" s="1"/>
  <c r="BC337" i="1" a="1"/>
  <c r="BC337" i="1" s="1"/>
  <c r="BC336" i="1" a="1"/>
  <c r="BC336" i="1" s="1"/>
  <c r="BC335" i="1" a="1"/>
  <c r="BC335" i="1" s="1"/>
  <c r="BC334" i="1" a="1"/>
  <c r="BC334" i="1" s="1"/>
  <c r="BC333" i="1" a="1"/>
  <c r="BC333" i="1" s="1"/>
  <c r="BC332" i="1" a="1"/>
  <c r="BC332" i="1" s="1"/>
  <c r="BC331" i="1" a="1"/>
  <c r="BC331" i="1" s="1"/>
  <c r="BC330" i="1" a="1"/>
  <c r="BC330" i="1" s="1"/>
  <c r="BC329" i="1" a="1"/>
  <c r="BC329" i="1" s="1"/>
  <c r="BC328" i="1" a="1"/>
  <c r="BC328" i="1" s="1"/>
  <c r="BC327" i="1" a="1"/>
  <c r="BC327" i="1" s="1"/>
  <c r="BC326" i="1" a="1"/>
  <c r="BC326" i="1" s="1"/>
  <c r="BC325" i="1" a="1"/>
  <c r="BC325" i="1" s="1"/>
  <c r="BC324" i="1" a="1"/>
  <c r="BC324" i="1" s="1"/>
  <c r="BC323" i="1" a="1"/>
  <c r="BC323" i="1" s="1"/>
  <c r="BC322" i="1" a="1"/>
  <c r="BC322" i="1" s="1"/>
  <c r="BC321" i="1" a="1"/>
  <c r="BC321" i="1" s="1"/>
  <c r="BC320" i="1" a="1"/>
  <c r="BC320" i="1" s="1"/>
  <c r="BC319" i="1" a="1"/>
  <c r="BC319" i="1" s="1"/>
  <c r="BC318" i="1" a="1"/>
  <c r="BC318" i="1" s="1"/>
  <c r="BC317" i="1" a="1"/>
  <c r="BC317" i="1" s="1"/>
  <c r="BC316" i="1" a="1"/>
  <c r="BC316" i="1" s="1"/>
  <c r="BC315" i="1" a="1"/>
  <c r="BC315" i="1" s="1"/>
  <c r="BC314" i="1" a="1"/>
  <c r="BC314" i="1" s="1"/>
  <c r="BC313" i="1" a="1"/>
  <c r="BC313" i="1" s="1"/>
  <c r="BC312" i="1" a="1"/>
  <c r="BC312" i="1" s="1"/>
  <c r="BC311" i="1" a="1"/>
  <c r="BC311" i="1" s="1"/>
  <c r="BC310" i="1" a="1"/>
  <c r="BC310" i="1" s="1"/>
  <c r="BC309" i="1" a="1"/>
  <c r="BC309" i="1" s="1"/>
  <c r="BC308" i="1" a="1"/>
  <c r="BC308" i="1" s="1"/>
  <c r="BC307" i="1" a="1"/>
  <c r="BC307" i="1" s="1"/>
  <c r="BC306" i="1" a="1"/>
  <c r="BC306" i="1" s="1"/>
  <c r="BC305" i="1" a="1"/>
  <c r="BC305" i="1" s="1"/>
  <c r="BC304" i="1" a="1"/>
  <c r="BC304" i="1" s="1"/>
  <c r="BC303" i="1" a="1"/>
  <c r="BC303" i="1" s="1"/>
  <c r="BC302" i="1" a="1"/>
  <c r="BC302" i="1" s="1"/>
  <c r="BC301" i="1" a="1"/>
  <c r="BC301" i="1" s="1"/>
  <c r="BC300" i="1" a="1"/>
  <c r="BC300" i="1" s="1"/>
  <c r="BC299" i="1" a="1"/>
  <c r="BC299" i="1" s="1"/>
  <c r="BC298" i="1" a="1"/>
  <c r="BC298" i="1" s="1"/>
  <c r="BC297" i="1" a="1"/>
  <c r="BC297" i="1" s="1"/>
  <c r="BC296" i="1" a="1"/>
  <c r="BC296" i="1" s="1"/>
  <c r="BC295" i="1" a="1"/>
  <c r="BC295" i="1" s="1"/>
  <c r="BC294" i="1" a="1"/>
  <c r="BC294" i="1" s="1"/>
  <c r="BC293" i="1" a="1"/>
  <c r="BC293" i="1" s="1"/>
  <c r="BC292" i="1" a="1"/>
  <c r="BC292" i="1" s="1"/>
  <c r="BC291" i="1" a="1"/>
  <c r="BC291" i="1" s="1"/>
  <c r="BC290" i="1" a="1"/>
  <c r="BC290" i="1" s="1"/>
  <c r="BC289" i="1" a="1"/>
  <c r="BC289" i="1" s="1"/>
  <c r="BC288" i="1" a="1"/>
  <c r="BC288" i="1" s="1"/>
  <c r="BC287" i="1" a="1"/>
  <c r="BC287" i="1" s="1"/>
  <c r="BC286" i="1" a="1"/>
  <c r="BC286" i="1" s="1"/>
  <c r="BC285" i="1" a="1"/>
  <c r="BC285" i="1" s="1"/>
  <c r="BC284" i="1" a="1"/>
  <c r="BC284" i="1" s="1"/>
  <c r="BC283" i="1" a="1"/>
  <c r="BC283" i="1" s="1"/>
  <c r="BC282" i="1" a="1"/>
  <c r="BC282" i="1" s="1"/>
  <c r="BC281" i="1" a="1"/>
  <c r="BC281" i="1" s="1"/>
  <c r="BC280" i="1" a="1"/>
  <c r="BC280" i="1" s="1"/>
  <c r="BC279" i="1" a="1"/>
  <c r="BC279" i="1" s="1"/>
  <c r="BC278" i="1" a="1"/>
  <c r="BC278" i="1" s="1"/>
  <c r="BC277" i="1" a="1"/>
  <c r="BC277" i="1" s="1"/>
  <c r="BC276" i="1" a="1"/>
  <c r="BC276" i="1" s="1"/>
  <c r="BC275" i="1" a="1"/>
  <c r="BC275" i="1" s="1"/>
  <c r="BC274" i="1" a="1"/>
  <c r="BC274" i="1" s="1"/>
  <c r="BC273" i="1" a="1"/>
  <c r="BC273" i="1" s="1"/>
  <c r="BC272" i="1" a="1"/>
  <c r="BC272" i="1" s="1"/>
  <c r="BC271" i="1" a="1"/>
  <c r="BC271" i="1" s="1"/>
  <c r="BC270" i="1" a="1"/>
  <c r="BC270" i="1" s="1"/>
  <c r="BC269" i="1" a="1"/>
  <c r="BC269" i="1" s="1"/>
  <c r="BC268" i="1" a="1"/>
  <c r="BC268" i="1" s="1"/>
  <c r="BC267" i="1" a="1"/>
  <c r="BC267" i="1" s="1"/>
  <c r="BC266" i="1" a="1"/>
  <c r="BC266" i="1" s="1"/>
  <c r="BC265" i="1" a="1"/>
  <c r="BC265" i="1" s="1"/>
  <c r="BC264" i="1" a="1"/>
  <c r="BC264" i="1" s="1"/>
  <c r="BC263" i="1" a="1"/>
  <c r="BC263" i="1" s="1"/>
  <c r="BC262" i="1" a="1"/>
  <c r="BC262" i="1" s="1"/>
  <c r="BC261" i="1" a="1"/>
  <c r="BC261" i="1" s="1"/>
  <c r="BC260" i="1" a="1"/>
  <c r="BC260" i="1" s="1"/>
  <c r="BC259" i="1" a="1"/>
  <c r="BC259" i="1" s="1"/>
  <c r="BC258" i="1" a="1"/>
  <c r="BC258" i="1" s="1"/>
  <c r="BC257" i="1" a="1"/>
  <c r="BC257" i="1" s="1"/>
  <c r="BC256" i="1" a="1"/>
  <c r="BC256" i="1" s="1"/>
  <c r="BC255" i="1" a="1"/>
  <c r="BC255" i="1" s="1"/>
  <c r="BC254" i="1" a="1"/>
  <c r="BC254" i="1" s="1"/>
  <c r="BC253" i="1" a="1"/>
  <c r="BC253" i="1" s="1"/>
  <c r="BC252" i="1" a="1"/>
  <c r="BC252" i="1" s="1"/>
  <c r="BC251" i="1" a="1"/>
  <c r="BC251" i="1" s="1"/>
  <c r="BC250" i="1" a="1"/>
  <c r="BC250" i="1" s="1"/>
  <c r="BC249" i="1" a="1"/>
  <c r="BC249" i="1" s="1"/>
  <c r="BC248" i="1" a="1"/>
  <c r="BC248" i="1" s="1"/>
  <c r="BC247" i="1" a="1"/>
  <c r="BC247" i="1" s="1"/>
  <c r="BC246" i="1" a="1"/>
  <c r="BC246" i="1" s="1"/>
  <c r="BC245" i="1" a="1"/>
  <c r="BC245" i="1" s="1"/>
  <c r="BC244" i="1" a="1"/>
  <c r="BC244" i="1" s="1"/>
  <c r="BC243" i="1" a="1"/>
  <c r="BC243" i="1" s="1"/>
  <c r="BC242" i="1" a="1"/>
  <c r="BC242" i="1" s="1"/>
  <c r="BC241" i="1" a="1"/>
  <c r="BC241" i="1" s="1"/>
  <c r="BC240" i="1" a="1"/>
  <c r="BC240" i="1" s="1"/>
  <c r="BC239" i="1" a="1"/>
  <c r="BC239" i="1" s="1"/>
  <c r="BC238" i="1" a="1"/>
  <c r="BC238" i="1" s="1"/>
  <c r="BC237" i="1" a="1"/>
  <c r="BC237" i="1" s="1"/>
  <c r="BC236" i="1" a="1"/>
  <c r="BC236" i="1" s="1"/>
  <c r="BC235" i="1" a="1"/>
  <c r="BC235" i="1" s="1"/>
  <c r="BC234" i="1" a="1"/>
  <c r="BC234" i="1" s="1"/>
  <c r="BC233" i="1" a="1"/>
  <c r="BC233" i="1" s="1"/>
  <c r="BC232" i="1" a="1"/>
  <c r="BC232" i="1" s="1"/>
  <c r="BC231" i="1" a="1"/>
  <c r="BC231" i="1" s="1"/>
  <c r="BC230" i="1" a="1"/>
  <c r="BC230" i="1" s="1"/>
  <c r="BC229" i="1" a="1"/>
  <c r="BC229" i="1" s="1"/>
  <c r="BC228" i="1" a="1"/>
  <c r="BC228" i="1" s="1"/>
  <c r="BC227" i="1" a="1"/>
  <c r="BC227" i="1" s="1"/>
  <c r="BC226" i="1" a="1"/>
  <c r="BC226" i="1" s="1"/>
  <c r="BC225" i="1" a="1"/>
  <c r="BC225" i="1" s="1"/>
  <c r="BC224" i="1" a="1"/>
  <c r="BC224" i="1" s="1"/>
  <c r="BC223" i="1" a="1"/>
  <c r="BC223" i="1" s="1"/>
  <c r="BC222" i="1" a="1"/>
  <c r="BC222" i="1" s="1"/>
  <c r="BC221" i="1" a="1"/>
  <c r="BC221" i="1" s="1"/>
  <c r="BC220" i="1" a="1"/>
  <c r="BC220" i="1" s="1"/>
  <c r="BC219" i="1" a="1"/>
  <c r="BC219" i="1" s="1"/>
  <c r="BC218" i="1" a="1"/>
  <c r="BC218" i="1" s="1"/>
  <c r="BC217" i="1" a="1"/>
  <c r="BC217" i="1" s="1"/>
  <c r="BC216" i="1" a="1"/>
  <c r="BC216" i="1" s="1"/>
  <c r="BC215" i="1" a="1"/>
  <c r="BC215" i="1" s="1"/>
  <c r="BC214" i="1" a="1"/>
  <c r="BC214" i="1" s="1"/>
  <c r="BC213" i="1" a="1"/>
  <c r="BC213" i="1" s="1"/>
  <c r="BC212" i="1" a="1"/>
  <c r="BC212" i="1" s="1"/>
  <c r="BC211" i="1" a="1"/>
  <c r="BC211" i="1" s="1"/>
  <c r="BC210" i="1" a="1"/>
  <c r="BC210" i="1" s="1"/>
  <c r="BC209" i="1" a="1"/>
  <c r="BC209" i="1" s="1"/>
  <c r="BC208" i="1" a="1"/>
  <c r="BC208" i="1" s="1"/>
  <c r="BC207" i="1" a="1"/>
  <c r="BC207" i="1" s="1"/>
  <c r="BC206" i="1" a="1"/>
  <c r="BC206" i="1" s="1"/>
  <c r="BC205" i="1" a="1"/>
  <c r="BC205" i="1" s="1"/>
  <c r="BC204" i="1" a="1"/>
  <c r="BC204" i="1" s="1"/>
  <c r="BC203" i="1" a="1"/>
  <c r="BC203" i="1" s="1"/>
  <c r="BC202" i="1" a="1"/>
  <c r="BC202" i="1" s="1"/>
  <c r="BC201" i="1" a="1"/>
  <c r="BC201" i="1" s="1"/>
  <c r="BC200" i="1" a="1"/>
  <c r="BC200" i="1" s="1"/>
  <c r="BC199" i="1" a="1"/>
  <c r="BC199" i="1" s="1"/>
  <c r="BC198" i="1" a="1"/>
  <c r="BC198" i="1" s="1"/>
  <c r="BC197" i="1" a="1"/>
  <c r="BC197" i="1" s="1"/>
  <c r="BC196" i="1" a="1"/>
  <c r="BC196" i="1" s="1"/>
  <c r="BC195" i="1" a="1"/>
  <c r="BC195" i="1" s="1"/>
  <c r="BC194" i="1" a="1"/>
  <c r="BC194" i="1" s="1"/>
  <c r="BC193" i="1" a="1"/>
  <c r="BC193" i="1" s="1"/>
  <c r="BC192" i="1" a="1"/>
  <c r="BC192" i="1" s="1"/>
  <c r="BC191" i="1" a="1"/>
  <c r="BC191" i="1" s="1"/>
  <c r="BC190" i="1" a="1"/>
  <c r="BC190" i="1" s="1"/>
  <c r="BC189" i="1" a="1"/>
  <c r="BC189" i="1" s="1"/>
  <c r="BC188" i="1" a="1"/>
  <c r="BC188" i="1" s="1"/>
  <c r="BC187" i="1" a="1"/>
  <c r="BC187" i="1" s="1"/>
  <c r="BC186" i="1" a="1"/>
  <c r="BC186" i="1" s="1"/>
  <c r="BC185" i="1" a="1"/>
  <c r="BC185" i="1" s="1"/>
  <c r="BC184" i="1" a="1"/>
  <c r="BC184" i="1" s="1"/>
  <c r="BC183" i="1" a="1"/>
  <c r="BC183" i="1" s="1"/>
  <c r="BC182" i="1" a="1"/>
  <c r="BC182" i="1" s="1"/>
  <c r="BC181" i="1" a="1"/>
  <c r="BC181" i="1" s="1"/>
  <c r="BC180" i="1" a="1"/>
  <c r="BC180" i="1" s="1"/>
  <c r="BC179" i="1" a="1"/>
  <c r="BC179" i="1" s="1"/>
  <c r="BC178" i="1" a="1"/>
  <c r="BC178" i="1" s="1"/>
  <c r="BC177" i="1" a="1"/>
  <c r="BC177" i="1" s="1"/>
  <c r="BC176" i="1" a="1"/>
  <c r="BC176" i="1" s="1"/>
  <c r="BC175" i="1" a="1"/>
  <c r="BC175" i="1" s="1"/>
  <c r="BC174" i="1" a="1"/>
  <c r="BC174" i="1" s="1"/>
  <c r="BC173" i="1" a="1"/>
  <c r="BC173" i="1" s="1"/>
  <c r="BC172" i="1" a="1"/>
  <c r="BC172" i="1" s="1"/>
  <c r="BC171" i="1" a="1"/>
  <c r="BC171" i="1" s="1"/>
  <c r="BC170" i="1" a="1"/>
  <c r="BC170" i="1" s="1"/>
  <c r="BC169" i="1" a="1"/>
  <c r="BC169" i="1" s="1"/>
  <c r="BC168" i="1" a="1"/>
  <c r="BC168" i="1" s="1"/>
  <c r="BC167" i="1" a="1"/>
  <c r="BC167" i="1" s="1"/>
  <c r="BC166" i="1" a="1"/>
  <c r="BC166" i="1" s="1"/>
  <c r="BC165" i="1" a="1"/>
  <c r="BC165" i="1" s="1"/>
  <c r="BC164" i="1" a="1"/>
  <c r="BC164" i="1" s="1"/>
  <c r="BC163" i="1" a="1"/>
  <c r="BC163" i="1" s="1"/>
  <c r="BC162" i="1" a="1"/>
  <c r="BC162" i="1" s="1"/>
  <c r="BC161" i="1" a="1"/>
  <c r="BC161" i="1" s="1"/>
  <c r="BC160" i="1" a="1"/>
  <c r="BC160" i="1" s="1"/>
  <c r="BC159" i="1" a="1"/>
  <c r="BC159" i="1" s="1"/>
  <c r="BC158" i="1" a="1"/>
  <c r="BC158" i="1" s="1"/>
  <c r="BC157" i="1" a="1"/>
  <c r="BC157" i="1" s="1"/>
  <c r="BC156" i="1" a="1"/>
  <c r="BC156" i="1" s="1"/>
  <c r="BC155" i="1" a="1"/>
  <c r="BC155" i="1" s="1"/>
  <c r="BC154" i="1" a="1"/>
  <c r="BC154" i="1" s="1"/>
  <c r="BC153" i="1" a="1"/>
  <c r="BC153" i="1" s="1"/>
  <c r="BC152" i="1" a="1"/>
  <c r="BC152" i="1" s="1"/>
  <c r="BC151" i="1" a="1"/>
  <c r="BC151" i="1" s="1"/>
  <c r="BC150" i="1" a="1"/>
  <c r="BC150" i="1" s="1"/>
  <c r="BC149" i="1" a="1"/>
  <c r="BC149" i="1" s="1"/>
  <c r="BC148" i="1" a="1"/>
  <c r="BC148" i="1" s="1"/>
  <c r="BC147" i="1" a="1"/>
  <c r="BC147" i="1" s="1"/>
  <c r="BC146" i="1" a="1"/>
  <c r="BC146" i="1" s="1"/>
  <c r="BC145" i="1" a="1"/>
  <c r="BC145" i="1" s="1"/>
  <c r="BC144" i="1" a="1"/>
  <c r="BC144" i="1" s="1"/>
  <c r="BC143" i="1" a="1"/>
  <c r="BC143" i="1" s="1"/>
  <c r="BC142" i="1" a="1"/>
  <c r="BC142" i="1" s="1"/>
  <c r="BC141" i="1" a="1"/>
  <c r="BC141" i="1" s="1"/>
  <c r="BC140" i="1" a="1"/>
  <c r="BC140" i="1" s="1"/>
  <c r="BC139" i="1" a="1"/>
  <c r="BC139" i="1" s="1"/>
  <c r="BC138" i="1" a="1"/>
  <c r="BC138" i="1" s="1"/>
  <c r="BC137" i="1" a="1"/>
  <c r="BC137" i="1" s="1"/>
  <c r="BC136" i="1" a="1"/>
  <c r="BC136" i="1" s="1"/>
  <c r="BC135" i="1" a="1"/>
  <c r="BC135" i="1" s="1"/>
  <c r="BC134" i="1" a="1"/>
  <c r="BC134" i="1" s="1"/>
  <c r="BC133" i="1" a="1"/>
  <c r="BC133" i="1" s="1"/>
  <c r="BC132" i="1" a="1"/>
  <c r="BC132" i="1" s="1"/>
  <c r="BC131" i="1" a="1"/>
  <c r="BC131" i="1" s="1"/>
  <c r="BC130" i="1" a="1"/>
  <c r="BC130" i="1" s="1"/>
  <c r="BC129" i="1" a="1"/>
  <c r="BC129" i="1" s="1"/>
  <c r="BC128" i="1" a="1"/>
  <c r="BC128" i="1" s="1"/>
  <c r="BC127" i="1" a="1"/>
  <c r="BC127" i="1" s="1"/>
  <c r="BC126" i="1" a="1"/>
  <c r="BC126" i="1" s="1"/>
  <c r="BC125" i="1" a="1"/>
  <c r="BC125" i="1" s="1"/>
  <c r="BC124" i="1" a="1"/>
  <c r="BC124" i="1" s="1"/>
  <c r="BC123" i="1" a="1"/>
  <c r="BC123" i="1" s="1"/>
  <c r="BC122" i="1" a="1"/>
  <c r="BC122" i="1" s="1"/>
  <c r="BC121" i="1" a="1"/>
  <c r="BC121" i="1" s="1"/>
  <c r="BC120" i="1" a="1"/>
  <c r="BC120" i="1" s="1"/>
  <c r="BC119" i="1" a="1"/>
  <c r="BC119" i="1" s="1"/>
  <c r="BC118" i="1" a="1"/>
  <c r="BC118" i="1" s="1"/>
  <c r="BC117" i="1" a="1"/>
  <c r="BC117" i="1" s="1"/>
  <c r="BC116" i="1" a="1"/>
  <c r="BC116" i="1" s="1"/>
  <c r="BC115" i="1" a="1"/>
  <c r="BC115" i="1" s="1"/>
  <c r="BC114" i="1" a="1"/>
  <c r="BC114" i="1" s="1"/>
  <c r="BC113" i="1" a="1"/>
  <c r="BC113" i="1" s="1"/>
  <c r="BC112" i="1" a="1"/>
  <c r="BC112" i="1" s="1"/>
  <c r="BC111" i="1" a="1"/>
  <c r="BC111" i="1" s="1"/>
  <c r="BC110" i="1" a="1"/>
  <c r="BC110" i="1" s="1"/>
  <c r="BC109" i="1" a="1"/>
  <c r="BC109" i="1" s="1"/>
  <c r="BC108" i="1" a="1"/>
  <c r="BC108" i="1" s="1"/>
  <c r="BC107" i="1" a="1"/>
  <c r="BC107" i="1" s="1"/>
  <c r="BC106" i="1" a="1"/>
  <c r="BC106" i="1" s="1"/>
  <c r="BC105" i="1" a="1"/>
  <c r="BC105" i="1" s="1"/>
  <c r="BC104" i="1" a="1"/>
  <c r="BC104" i="1" s="1"/>
  <c r="BC103" i="1" a="1"/>
  <c r="BC103" i="1" s="1"/>
  <c r="BC102" i="1" a="1"/>
  <c r="BC102" i="1" s="1"/>
  <c r="BC101" i="1" a="1"/>
  <c r="BC101" i="1" s="1"/>
  <c r="BC100" i="1" a="1"/>
  <c r="BC100" i="1" s="1"/>
  <c r="BC99" i="1" a="1"/>
  <c r="BC99" i="1" s="1"/>
  <c r="BC98" i="1" a="1"/>
  <c r="BC98" i="1" s="1"/>
  <c r="BC97" i="1" a="1"/>
  <c r="BC97" i="1" s="1"/>
  <c r="BC96" i="1" a="1"/>
  <c r="BC96" i="1" s="1"/>
  <c r="BC95" i="1" a="1"/>
  <c r="BC95" i="1" s="1"/>
  <c r="BC94" i="1" a="1"/>
  <c r="BC94" i="1" s="1"/>
  <c r="BC93" i="1" a="1"/>
  <c r="BC93" i="1" s="1"/>
  <c r="BC92" i="1" a="1"/>
  <c r="BC92" i="1" s="1"/>
  <c r="BC91" i="1" a="1"/>
  <c r="BC91" i="1" s="1"/>
  <c r="BC90" i="1" a="1"/>
  <c r="BC90" i="1" s="1"/>
  <c r="BC89" i="1" a="1"/>
  <c r="BC89" i="1" s="1"/>
  <c r="BC88" i="1" a="1"/>
  <c r="BC88" i="1" s="1"/>
  <c r="BC87" i="1" a="1"/>
  <c r="BC87" i="1" s="1"/>
  <c r="BC86" i="1" a="1"/>
  <c r="BC86" i="1" s="1"/>
  <c r="BC85" i="1" a="1"/>
  <c r="BC85" i="1" s="1"/>
  <c r="BC84" i="1" a="1"/>
  <c r="BC84" i="1" s="1"/>
  <c r="BC83" i="1" a="1"/>
  <c r="BC83" i="1" s="1"/>
  <c r="BC82" i="1" a="1"/>
  <c r="BC82" i="1" s="1"/>
  <c r="BC81" i="1" a="1"/>
  <c r="BC81" i="1" s="1"/>
  <c r="BC80" i="1" a="1"/>
  <c r="BC80" i="1" s="1"/>
  <c r="BC79" i="1" a="1"/>
  <c r="BC79" i="1" s="1"/>
  <c r="BC78" i="1" a="1"/>
  <c r="BC78" i="1" s="1"/>
  <c r="BC77" i="1" a="1"/>
  <c r="BC77" i="1" s="1"/>
  <c r="BC76" i="1" a="1"/>
  <c r="BC76" i="1" s="1"/>
  <c r="BC75" i="1" a="1"/>
  <c r="BC75" i="1" s="1"/>
  <c r="BC74" i="1" a="1"/>
  <c r="BC74" i="1" s="1"/>
  <c r="BC73" i="1" a="1"/>
  <c r="BC73" i="1" s="1"/>
  <c r="BC72" i="1" a="1"/>
  <c r="BC72" i="1" s="1"/>
  <c r="BC71" i="1" a="1"/>
  <c r="BC71" i="1" s="1"/>
  <c r="BC70" i="1" a="1"/>
  <c r="BC70" i="1" s="1"/>
  <c r="BC69" i="1" a="1"/>
  <c r="BC69" i="1" s="1"/>
  <c r="BC68" i="1" a="1"/>
  <c r="BC68" i="1" s="1"/>
  <c r="BC67" i="1" a="1"/>
  <c r="BC67" i="1" s="1"/>
  <c r="BC66" i="1" a="1"/>
  <c r="BC66" i="1" s="1"/>
  <c r="BC65" i="1" a="1"/>
  <c r="BC65" i="1" s="1"/>
  <c r="BC64" i="1" a="1"/>
  <c r="BC64" i="1" s="1"/>
  <c r="BC63" i="1" a="1"/>
  <c r="BC63" i="1" s="1"/>
  <c r="BC62" i="1" a="1"/>
  <c r="BC62" i="1" s="1"/>
  <c r="BC61" i="1" a="1"/>
  <c r="BC61" i="1" s="1"/>
  <c r="BC60" i="1" a="1"/>
  <c r="BC60" i="1" s="1"/>
  <c r="BC59" i="1" a="1"/>
  <c r="BC59" i="1" s="1"/>
  <c r="BC58" i="1" a="1"/>
  <c r="BC58" i="1" s="1"/>
  <c r="BC57" i="1" a="1"/>
  <c r="BC57" i="1" s="1"/>
  <c r="BC56" i="1" a="1"/>
  <c r="BC56" i="1" s="1"/>
  <c r="BC55" i="1" a="1"/>
  <c r="BC55" i="1" s="1"/>
  <c r="BC54" i="1" a="1"/>
  <c r="BC54" i="1" s="1"/>
  <c r="BC53" i="1" a="1"/>
  <c r="BC53" i="1" s="1"/>
  <c r="BC52" i="1" a="1"/>
  <c r="BC52" i="1" s="1"/>
  <c r="BC51" i="1" a="1"/>
  <c r="BC51" i="1" s="1"/>
  <c r="BC50" i="1" a="1"/>
  <c r="BC50" i="1" s="1"/>
  <c r="BC49" i="1" a="1"/>
  <c r="BC49" i="1" s="1"/>
  <c r="BC48" i="1" a="1"/>
  <c r="BC48" i="1" s="1"/>
  <c r="BC47" i="1" a="1"/>
  <c r="BC47" i="1" s="1"/>
  <c r="BC46" i="1" a="1"/>
  <c r="BC46" i="1" s="1"/>
  <c r="BC45" i="1" a="1"/>
  <c r="BC45" i="1" s="1"/>
  <c r="BC44" i="1" a="1"/>
  <c r="BC44" i="1" s="1"/>
  <c r="BC43" i="1" a="1"/>
  <c r="BC43" i="1" s="1"/>
  <c r="BC42" i="1" a="1"/>
  <c r="BC42" i="1" s="1"/>
  <c r="BC41" i="1" a="1"/>
  <c r="BC41" i="1" s="1"/>
  <c r="BC40" i="1" a="1"/>
  <c r="BC40" i="1" s="1"/>
  <c r="BC39" i="1" a="1"/>
  <c r="BC39" i="1" s="1"/>
  <c r="BC38" i="1" a="1"/>
  <c r="BC38" i="1" s="1"/>
  <c r="BC37" i="1" a="1"/>
  <c r="BC37" i="1" s="1"/>
  <c r="BC36" i="1" a="1"/>
  <c r="BC36" i="1" s="1"/>
  <c r="BC35" i="1" a="1"/>
  <c r="BC35" i="1" s="1"/>
  <c r="BC34" i="1" a="1"/>
  <c r="BC34" i="1" s="1"/>
  <c r="BC33" i="1" a="1"/>
  <c r="BC33" i="1" s="1"/>
  <c r="BC32" i="1" a="1"/>
  <c r="BC32" i="1" s="1"/>
  <c r="BC31" i="1" a="1"/>
  <c r="BC31" i="1" s="1"/>
  <c r="BC30" i="1" a="1"/>
  <c r="BC30" i="1" s="1"/>
  <c r="BC29" i="1" a="1"/>
  <c r="BC29" i="1" s="1"/>
  <c r="BC28" i="1" a="1"/>
  <c r="BC28" i="1" s="1"/>
  <c r="BC27" i="1" a="1"/>
  <c r="BC27" i="1" s="1"/>
  <c r="BC26" i="1" a="1"/>
  <c r="BC26" i="1" s="1"/>
  <c r="BC25" i="1" a="1"/>
  <c r="BC25" i="1" s="1"/>
  <c r="BC24" i="1" a="1"/>
  <c r="BC24" i="1" s="1"/>
  <c r="U5" i="1" a="1"/>
  <c r="U5" i="1" s="1"/>
  <c r="X5" i="1" a="1"/>
  <c r="X5" i="1" s="1"/>
  <c r="X6" i="1" a="1"/>
  <c r="X6" i="1" s="1"/>
  <c r="X7" i="1" a="1"/>
  <c r="X7" i="1" s="1"/>
  <c r="X8" i="1" a="1"/>
  <c r="X8" i="1" s="1"/>
  <c r="X9" i="1" a="1"/>
  <c r="X9" i="1" s="1"/>
  <c r="X10" i="1" a="1"/>
  <c r="X10" i="1" s="1"/>
  <c r="X11" i="1" a="1"/>
  <c r="X11" i="1" s="1"/>
  <c r="X12" i="1" a="1"/>
  <c r="X12" i="1" s="1"/>
  <c r="X13" i="1" a="1"/>
  <c r="X13" i="1" s="1"/>
  <c r="X14" i="1" a="1"/>
  <c r="X14" i="1" s="1"/>
  <c r="X15" i="1" a="1"/>
  <c r="X15" i="1" s="1"/>
  <c r="X16" i="1" a="1"/>
  <c r="X16" i="1" s="1"/>
  <c r="X17" i="1" a="1"/>
  <c r="X17" i="1" s="1"/>
  <c r="X18" i="1" a="1"/>
  <c r="X18" i="1" s="1"/>
  <c r="X19" i="1" a="1"/>
  <c r="X19" i="1" s="1"/>
  <c r="X20" i="1" a="1"/>
  <c r="X20" i="1" s="1"/>
  <c r="X21" i="1" a="1"/>
  <c r="X21" i="1" s="1"/>
  <c r="X22" i="1" a="1"/>
  <c r="X22" i="1" s="1"/>
  <c r="X23" i="1" a="1"/>
  <c r="X23" i="1" s="1"/>
  <c r="X24" i="1" a="1"/>
  <c r="X24" i="1" s="1"/>
  <c r="X25" i="1" a="1"/>
  <c r="X25" i="1" s="1"/>
  <c r="X26" i="1" a="1"/>
  <c r="X26" i="1" s="1"/>
  <c r="X27" i="1" a="1"/>
  <c r="X27" i="1" s="1"/>
  <c r="X28" i="1" a="1"/>
  <c r="X28" i="1" s="1"/>
  <c r="X29" i="1" a="1"/>
  <c r="X29" i="1" s="1"/>
  <c r="X30" i="1" a="1"/>
  <c r="X30" i="1" s="1"/>
  <c r="X31" i="1" a="1"/>
  <c r="X31" i="1" s="1"/>
  <c r="X32" i="1" a="1"/>
  <c r="X32" i="1" s="1"/>
  <c r="X33" i="1" a="1"/>
  <c r="X33" i="1" s="1"/>
  <c r="X34" i="1" a="1"/>
  <c r="X34" i="1" s="1"/>
  <c r="X35" i="1" a="1"/>
  <c r="X35" i="1" s="1"/>
  <c r="X36" i="1" a="1"/>
  <c r="X36" i="1" s="1"/>
  <c r="X37" i="1" a="1"/>
  <c r="X37" i="1" s="1"/>
  <c r="X38" i="1" a="1"/>
  <c r="X38" i="1" s="1"/>
  <c r="X39" i="1" a="1"/>
  <c r="X39" i="1" s="1"/>
  <c r="X40" i="1" a="1"/>
  <c r="X40" i="1" s="1"/>
  <c r="X41" i="1" a="1"/>
  <c r="X41" i="1" s="1"/>
  <c r="X42" i="1" a="1"/>
  <c r="X42" i="1" s="1"/>
  <c r="X43" i="1" a="1"/>
  <c r="X43" i="1" s="1"/>
  <c r="X44" i="1" a="1"/>
  <c r="X44" i="1" s="1"/>
  <c r="X45" i="1" a="1"/>
  <c r="X45" i="1" s="1"/>
  <c r="X46" i="1" a="1"/>
  <c r="X46" i="1" s="1"/>
  <c r="X47" i="1" a="1"/>
  <c r="X47" i="1" s="1"/>
  <c r="X48" i="1" a="1"/>
  <c r="X48" i="1" s="1"/>
  <c r="X49" i="1" a="1"/>
  <c r="X49" i="1" s="1"/>
  <c r="X50" i="1" a="1"/>
  <c r="X50" i="1" s="1"/>
  <c r="X51" i="1" a="1"/>
  <c r="X51" i="1" s="1"/>
  <c r="X52" i="1" a="1"/>
  <c r="X52" i="1" s="1"/>
  <c r="X53" i="1" a="1"/>
  <c r="X53" i="1" s="1"/>
  <c r="X54" i="1" a="1"/>
  <c r="X54" i="1" s="1"/>
  <c r="X55" i="1" a="1"/>
  <c r="X55" i="1" s="1"/>
  <c r="X56" i="1" a="1"/>
  <c r="X56" i="1" s="1"/>
  <c r="X57" i="1" a="1"/>
  <c r="X57" i="1" s="1"/>
  <c r="X58" i="1" a="1"/>
  <c r="X58" i="1" s="1"/>
  <c r="X59" i="1" a="1"/>
  <c r="X59" i="1" s="1"/>
  <c r="X60" i="1" a="1"/>
  <c r="X60" i="1" s="1"/>
  <c r="X61" i="1" a="1"/>
  <c r="X61" i="1" s="1"/>
  <c r="X62" i="1" a="1"/>
  <c r="X62" i="1" s="1"/>
  <c r="X63" i="1" a="1"/>
  <c r="X63" i="1" s="1"/>
  <c r="X64" i="1" a="1"/>
  <c r="X64" i="1" s="1"/>
  <c r="X65" i="1" a="1"/>
  <c r="X65" i="1" s="1"/>
  <c r="X66" i="1" a="1"/>
  <c r="X66" i="1" s="1"/>
  <c r="X67" i="1" a="1"/>
  <c r="X67" i="1" s="1"/>
  <c r="X68" i="1" a="1"/>
  <c r="X68" i="1" s="1"/>
  <c r="X69" i="1" a="1"/>
  <c r="X69" i="1" s="1"/>
  <c r="X70" i="1" a="1"/>
  <c r="X70" i="1" s="1"/>
  <c r="X71" i="1" a="1"/>
  <c r="X71" i="1" s="1"/>
  <c r="X72" i="1" a="1"/>
  <c r="X72" i="1" s="1"/>
  <c r="X73" i="1" a="1"/>
  <c r="X73" i="1" s="1"/>
  <c r="X74" i="1" a="1"/>
  <c r="X74" i="1" s="1"/>
  <c r="X75" i="1" a="1"/>
  <c r="X75" i="1" s="1"/>
  <c r="X76" i="1" a="1"/>
  <c r="X76" i="1" s="1"/>
  <c r="X77" i="1" a="1"/>
  <c r="X77" i="1" s="1"/>
  <c r="X78" i="1" a="1"/>
  <c r="X78" i="1" s="1"/>
  <c r="X79" i="1" a="1"/>
  <c r="X79" i="1" s="1"/>
  <c r="X80" i="1" a="1"/>
  <c r="X80" i="1" s="1"/>
  <c r="X81" i="1" a="1"/>
  <c r="X81" i="1" s="1"/>
  <c r="X82" i="1" a="1"/>
  <c r="X82" i="1" s="1"/>
  <c r="X83" i="1" a="1"/>
  <c r="X83" i="1" s="1"/>
  <c r="X84" i="1" a="1"/>
  <c r="X84" i="1" s="1"/>
  <c r="X85" i="1" a="1"/>
  <c r="X85" i="1" s="1"/>
  <c r="X86" i="1" a="1"/>
  <c r="X86" i="1" s="1"/>
  <c r="X87" i="1" a="1"/>
  <c r="X87" i="1" s="1"/>
  <c r="X88" i="1" a="1"/>
  <c r="X88" i="1" s="1"/>
  <c r="X89" i="1" a="1"/>
  <c r="X89" i="1" s="1"/>
  <c r="X90" i="1" a="1"/>
  <c r="X90" i="1" s="1"/>
  <c r="X91" i="1" a="1"/>
  <c r="X91" i="1" s="1"/>
  <c r="X92" i="1" a="1"/>
  <c r="X92" i="1" s="1"/>
  <c r="X93" i="1" a="1"/>
  <c r="X93" i="1" s="1"/>
  <c r="X94" i="1" a="1"/>
  <c r="X94" i="1" s="1"/>
  <c r="X95" i="1" a="1"/>
  <c r="X95" i="1" s="1"/>
  <c r="X96" i="1" a="1"/>
  <c r="X96" i="1" s="1"/>
  <c r="X97" i="1" a="1"/>
  <c r="X97" i="1" s="1"/>
  <c r="X98" i="1" a="1"/>
  <c r="X98" i="1" s="1"/>
  <c r="X99" i="1" a="1"/>
  <c r="X99" i="1" s="1"/>
  <c r="X100" i="1" a="1"/>
  <c r="X100" i="1" s="1"/>
  <c r="X101" i="1" a="1"/>
  <c r="X101" i="1" s="1"/>
  <c r="X102" i="1" a="1"/>
  <c r="X102" i="1" s="1"/>
  <c r="X103" i="1" a="1"/>
  <c r="X103" i="1" s="1"/>
  <c r="X104" i="1" a="1"/>
  <c r="X104" i="1" s="1"/>
  <c r="X105" i="1" a="1"/>
  <c r="X105" i="1" s="1"/>
  <c r="X106" i="1" a="1"/>
  <c r="X106" i="1" s="1"/>
  <c r="X107" i="1" a="1"/>
  <c r="X107" i="1" s="1"/>
  <c r="X108" i="1" a="1"/>
  <c r="X108" i="1" s="1"/>
  <c r="X109" i="1" a="1"/>
  <c r="X109" i="1" s="1"/>
  <c r="X110" i="1" a="1"/>
  <c r="X110" i="1" s="1"/>
  <c r="X111" i="1" a="1"/>
  <c r="X111" i="1" s="1"/>
  <c r="X112" i="1" a="1"/>
  <c r="X112" i="1" s="1"/>
  <c r="X113" i="1" a="1"/>
  <c r="X113" i="1" s="1"/>
  <c r="X114" i="1" a="1"/>
  <c r="X114" i="1" s="1"/>
  <c r="X115" i="1" a="1"/>
  <c r="X115" i="1" s="1"/>
  <c r="X116" i="1" a="1"/>
  <c r="X116" i="1" s="1"/>
  <c r="X117" i="1" a="1"/>
  <c r="X117" i="1" s="1"/>
  <c r="X118" i="1" a="1"/>
  <c r="X118" i="1" s="1"/>
  <c r="X119" i="1" a="1"/>
  <c r="X119" i="1" s="1"/>
  <c r="X120" i="1" a="1"/>
  <c r="X120" i="1" s="1"/>
  <c r="X121" i="1" a="1"/>
  <c r="X121" i="1" s="1"/>
  <c r="X122" i="1" a="1"/>
  <c r="X122" i="1" s="1"/>
  <c r="X123" i="1" a="1"/>
  <c r="X123" i="1" s="1"/>
  <c r="X124" i="1" a="1"/>
  <c r="X124" i="1" s="1"/>
  <c r="X125" i="1" a="1"/>
  <c r="X125" i="1" s="1"/>
  <c r="X126" i="1" a="1"/>
  <c r="X126" i="1" s="1"/>
  <c r="X127" i="1" a="1"/>
  <c r="X127" i="1" s="1"/>
  <c r="X128" i="1" a="1"/>
  <c r="X128" i="1" s="1"/>
  <c r="X129" i="1" a="1"/>
  <c r="X129" i="1" s="1"/>
  <c r="X130" i="1" a="1"/>
  <c r="X130" i="1" s="1"/>
  <c r="X131" i="1" a="1"/>
  <c r="X131" i="1" s="1"/>
  <c r="X132" i="1" a="1"/>
  <c r="X132" i="1" s="1"/>
  <c r="X133" i="1" a="1"/>
  <c r="X133" i="1" s="1"/>
  <c r="X134" i="1" a="1"/>
  <c r="X134" i="1" s="1"/>
  <c r="X135" i="1" a="1"/>
  <c r="X135" i="1" s="1"/>
  <c r="X136" i="1" a="1"/>
  <c r="X136" i="1" s="1"/>
  <c r="X137" i="1" a="1"/>
  <c r="X137" i="1" s="1"/>
  <c r="X138" i="1" a="1"/>
  <c r="X138" i="1" s="1"/>
  <c r="X139" i="1" a="1"/>
  <c r="X139" i="1" s="1"/>
  <c r="X140" i="1" a="1"/>
  <c r="X140" i="1" s="1"/>
  <c r="X141" i="1" a="1"/>
  <c r="X141" i="1" s="1"/>
  <c r="X142" i="1" a="1"/>
  <c r="X142" i="1" s="1"/>
  <c r="X143" i="1" a="1"/>
  <c r="X143" i="1" s="1"/>
  <c r="X144" i="1" a="1"/>
  <c r="X144" i="1" s="1"/>
  <c r="X145" i="1" a="1"/>
  <c r="X145" i="1" s="1"/>
  <c r="X146" i="1" a="1"/>
  <c r="X146" i="1" s="1"/>
  <c r="X147" i="1" a="1"/>
  <c r="X147" i="1" s="1"/>
  <c r="X148" i="1" a="1"/>
  <c r="X148" i="1" s="1"/>
  <c r="X149" i="1" a="1"/>
  <c r="X149" i="1" s="1"/>
  <c r="X150" i="1" a="1"/>
  <c r="X150" i="1" s="1"/>
  <c r="X151" i="1" a="1"/>
  <c r="X151" i="1" s="1"/>
  <c r="X152" i="1" a="1"/>
  <c r="X152" i="1" s="1"/>
  <c r="X153" i="1" a="1"/>
  <c r="X153" i="1" s="1"/>
  <c r="X154" i="1" a="1"/>
  <c r="X154" i="1" s="1"/>
  <c r="X155" i="1" a="1"/>
  <c r="X155" i="1" s="1"/>
  <c r="X156" i="1" a="1"/>
  <c r="X156" i="1" s="1"/>
  <c r="X157" i="1" a="1"/>
  <c r="X157" i="1" s="1"/>
  <c r="X158" i="1" a="1"/>
  <c r="X158" i="1" s="1"/>
  <c r="X159" i="1" a="1"/>
  <c r="X159" i="1" s="1"/>
  <c r="X160" i="1" a="1"/>
  <c r="X160" i="1" s="1"/>
  <c r="X161" i="1" a="1"/>
  <c r="X161" i="1" s="1"/>
  <c r="X162" i="1" a="1"/>
  <c r="X162" i="1" s="1"/>
  <c r="X163" i="1" a="1"/>
  <c r="X163" i="1" s="1"/>
  <c r="X164" i="1" a="1"/>
  <c r="X164" i="1" s="1"/>
  <c r="X165" i="1" a="1"/>
  <c r="X165" i="1" s="1"/>
  <c r="X166" i="1" a="1"/>
  <c r="X166" i="1" s="1"/>
  <c r="X167" i="1" a="1"/>
  <c r="X167" i="1" s="1"/>
  <c r="X168" i="1" a="1"/>
  <c r="X168" i="1" s="1"/>
  <c r="X169" i="1" a="1"/>
  <c r="X169" i="1" s="1"/>
  <c r="X170" i="1" a="1"/>
  <c r="X170" i="1" s="1"/>
  <c r="X171" i="1" a="1"/>
  <c r="X171" i="1" s="1"/>
  <c r="X172" i="1" a="1"/>
  <c r="X172" i="1" s="1"/>
  <c r="X173" i="1" a="1"/>
  <c r="X173" i="1" s="1"/>
  <c r="X174" i="1" a="1"/>
  <c r="X174" i="1" s="1"/>
  <c r="X175" i="1" a="1"/>
  <c r="X175" i="1" s="1"/>
  <c r="X176" i="1" a="1"/>
  <c r="X176" i="1" s="1"/>
  <c r="X177" i="1" a="1"/>
  <c r="X177" i="1" s="1"/>
  <c r="X178" i="1" a="1"/>
  <c r="X178" i="1" s="1"/>
  <c r="X179" i="1" a="1"/>
  <c r="X179" i="1" s="1"/>
  <c r="X180" i="1" a="1"/>
  <c r="X180" i="1" s="1"/>
  <c r="X181" i="1" a="1"/>
  <c r="X181" i="1" s="1"/>
  <c r="X182" i="1" a="1"/>
  <c r="X182" i="1" s="1"/>
  <c r="X183" i="1" a="1"/>
  <c r="X183" i="1" s="1"/>
  <c r="X184" i="1" a="1"/>
  <c r="X184" i="1" s="1"/>
  <c r="X185" i="1" a="1"/>
  <c r="X185" i="1" s="1"/>
  <c r="X186" i="1" a="1"/>
  <c r="X186" i="1" s="1"/>
  <c r="X187" i="1" a="1"/>
  <c r="X187" i="1" s="1"/>
  <c r="X188" i="1" a="1"/>
  <c r="X188" i="1" s="1"/>
  <c r="X189" i="1" a="1"/>
  <c r="X189" i="1" s="1"/>
  <c r="X190" i="1" a="1"/>
  <c r="X190" i="1" s="1"/>
  <c r="X191" i="1" a="1"/>
  <c r="X191" i="1" s="1"/>
  <c r="X192" i="1" a="1"/>
  <c r="X192" i="1" s="1"/>
  <c r="X193" i="1" a="1"/>
  <c r="X193" i="1" s="1"/>
  <c r="X194" i="1" a="1"/>
  <c r="X194" i="1" s="1"/>
  <c r="X195" i="1" a="1"/>
  <c r="X195" i="1" s="1"/>
  <c r="X196" i="1" a="1"/>
  <c r="X196" i="1" s="1"/>
  <c r="X197" i="1" a="1"/>
  <c r="X197" i="1" s="1"/>
  <c r="X198" i="1" a="1"/>
  <c r="X198" i="1" s="1"/>
  <c r="X199" i="1" a="1"/>
  <c r="X199" i="1" s="1"/>
  <c r="X200" i="1" a="1"/>
  <c r="X200" i="1" s="1"/>
  <c r="X201" i="1" a="1"/>
  <c r="X201" i="1" s="1"/>
  <c r="X202" i="1" a="1"/>
  <c r="X202" i="1" s="1"/>
  <c r="X203" i="1" a="1"/>
  <c r="X203" i="1" s="1"/>
  <c r="X204" i="1" a="1"/>
  <c r="X204" i="1" s="1"/>
  <c r="X205" i="1" a="1"/>
  <c r="X205" i="1" s="1"/>
  <c r="X206" i="1" a="1"/>
  <c r="X206" i="1" s="1"/>
  <c r="X207" i="1" a="1"/>
  <c r="X207" i="1" s="1"/>
  <c r="X208" i="1" a="1"/>
  <c r="X208" i="1" s="1"/>
  <c r="X209" i="1" a="1"/>
  <c r="X209" i="1" s="1"/>
  <c r="X210" i="1" a="1"/>
  <c r="X210" i="1" s="1"/>
  <c r="X211" i="1" a="1"/>
  <c r="X211" i="1" s="1"/>
  <c r="X212" i="1" a="1"/>
  <c r="X212" i="1" s="1"/>
  <c r="X213" i="1" a="1"/>
  <c r="X213" i="1" s="1"/>
  <c r="X214" i="1" a="1"/>
  <c r="X214" i="1" s="1"/>
  <c r="X215" i="1" a="1"/>
  <c r="X215" i="1" s="1"/>
  <c r="X216" i="1" a="1"/>
  <c r="X216" i="1" s="1"/>
  <c r="X217" i="1" a="1"/>
  <c r="X217" i="1" s="1"/>
  <c r="X218" i="1" a="1"/>
  <c r="X218" i="1" s="1"/>
  <c r="X219" i="1" a="1"/>
  <c r="X219" i="1" s="1"/>
  <c r="X220" i="1" a="1"/>
  <c r="X220" i="1" s="1"/>
  <c r="X221" i="1" a="1"/>
  <c r="X221" i="1" s="1"/>
  <c r="X222" i="1" a="1"/>
  <c r="X222" i="1" s="1"/>
  <c r="X223" i="1" a="1"/>
  <c r="X223" i="1" s="1"/>
  <c r="X224" i="1" a="1"/>
  <c r="X224" i="1" s="1"/>
  <c r="X225" i="1" a="1"/>
  <c r="X225" i="1" s="1"/>
  <c r="X226" i="1" a="1"/>
  <c r="X226" i="1" s="1"/>
  <c r="X227" i="1" a="1"/>
  <c r="X227" i="1" s="1"/>
  <c r="X228" i="1" a="1"/>
  <c r="X228" i="1" s="1"/>
  <c r="X229" i="1" a="1"/>
  <c r="X229" i="1" s="1"/>
  <c r="X230" i="1" a="1"/>
  <c r="X230" i="1" s="1"/>
  <c r="X231" i="1" a="1"/>
  <c r="X231" i="1" s="1"/>
  <c r="X232" i="1" a="1"/>
  <c r="X232" i="1" s="1"/>
  <c r="X233" i="1" a="1"/>
  <c r="X233" i="1" s="1"/>
  <c r="X234" i="1" a="1"/>
  <c r="X234" i="1" s="1"/>
  <c r="X235" i="1" a="1"/>
  <c r="X235" i="1" s="1"/>
  <c r="X236" i="1" a="1"/>
  <c r="X236" i="1" s="1"/>
  <c r="X237" i="1" a="1"/>
  <c r="X237" i="1" s="1"/>
  <c r="X238" i="1" a="1"/>
  <c r="X238" i="1" s="1"/>
  <c r="X239" i="1" a="1"/>
  <c r="X239" i="1" s="1"/>
  <c r="X240" i="1" a="1"/>
  <c r="X240" i="1" s="1"/>
  <c r="X241" i="1" a="1"/>
  <c r="X241" i="1" s="1"/>
  <c r="X242" i="1" a="1"/>
  <c r="X242" i="1" s="1"/>
  <c r="X243" i="1" a="1"/>
  <c r="X243" i="1" s="1"/>
  <c r="X244" i="1" a="1"/>
  <c r="X244" i="1" s="1"/>
  <c r="X245" i="1" a="1"/>
  <c r="X245" i="1" s="1"/>
  <c r="X246" i="1" a="1"/>
  <c r="X246" i="1" s="1"/>
  <c r="X247" i="1" a="1"/>
  <c r="X247" i="1" s="1"/>
  <c r="X248" i="1" a="1"/>
  <c r="X248" i="1" s="1"/>
  <c r="X249" i="1" a="1"/>
  <c r="X249" i="1" s="1"/>
  <c r="X250" i="1" a="1"/>
  <c r="X250" i="1" s="1"/>
  <c r="X251" i="1" a="1"/>
  <c r="X251" i="1" s="1"/>
  <c r="X252" i="1" a="1"/>
  <c r="X252" i="1" s="1"/>
  <c r="X253" i="1" a="1"/>
  <c r="X253" i="1" s="1"/>
  <c r="X254" i="1" a="1"/>
  <c r="X254" i="1" s="1"/>
  <c r="X255" i="1" a="1"/>
  <c r="X255" i="1" s="1"/>
  <c r="X256" i="1" a="1"/>
  <c r="X256" i="1" s="1"/>
  <c r="X257" i="1" a="1"/>
  <c r="X257" i="1" s="1"/>
  <c r="X258" i="1" a="1"/>
  <c r="X258" i="1" s="1"/>
  <c r="X259" i="1" a="1"/>
  <c r="X259" i="1" s="1"/>
  <c r="X260" i="1" a="1"/>
  <c r="X260" i="1" s="1"/>
  <c r="X261" i="1" a="1"/>
  <c r="X261" i="1" s="1"/>
  <c r="X262" i="1" a="1"/>
  <c r="X262" i="1" s="1"/>
  <c r="X263" i="1" a="1"/>
  <c r="X263" i="1" s="1"/>
  <c r="X264" i="1" a="1"/>
  <c r="X264" i="1" s="1"/>
  <c r="X265" i="1" a="1"/>
  <c r="X265" i="1" s="1"/>
  <c r="X266" i="1" a="1"/>
  <c r="X266" i="1" s="1"/>
  <c r="X267" i="1" a="1"/>
  <c r="X267" i="1" s="1"/>
  <c r="X268" i="1" a="1"/>
  <c r="X268" i="1" s="1"/>
  <c r="X269" i="1" a="1"/>
  <c r="X269" i="1" s="1"/>
  <c r="X270" i="1" a="1"/>
  <c r="X270" i="1" s="1"/>
  <c r="X271" i="1" a="1"/>
  <c r="X271" i="1" s="1"/>
  <c r="X272" i="1" a="1"/>
  <c r="X272" i="1" s="1"/>
  <c r="X273" i="1" a="1"/>
  <c r="X273" i="1" s="1"/>
  <c r="X274" i="1" a="1"/>
  <c r="X274" i="1" s="1"/>
  <c r="X275" i="1" a="1"/>
  <c r="X275" i="1" s="1"/>
  <c r="X276" i="1" a="1"/>
  <c r="X276" i="1" s="1"/>
  <c r="X277" i="1" a="1"/>
  <c r="X277" i="1" s="1"/>
  <c r="X278" i="1" a="1"/>
  <c r="X278" i="1" s="1"/>
  <c r="X279" i="1" a="1"/>
  <c r="X279" i="1" s="1"/>
  <c r="X280" i="1" a="1"/>
  <c r="X280" i="1" s="1"/>
  <c r="X281" i="1" a="1"/>
  <c r="X281" i="1" s="1"/>
  <c r="X282" i="1" a="1"/>
  <c r="X282" i="1" s="1"/>
  <c r="X283" i="1" a="1"/>
  <c r="X283" i="1" s="1"/>
  <c r="X284" i="1" a="1"/>
  <c r="X284" i="1" s="1"/>
  <c r="X285" i="1" a="1"/>
  <c r="X285" i="1" s="1"/>
  <c r="X286" i="1" a="1"/>
  <c r="X286" i="1" s="1"/>
  <c r="X287" i="1" a="1"/>
  <c r="X287" i="1" s="1"/>
  <c r="X288" i="1" a="1"/>
  <c r="X288" i="1" s="1"/>
  <c r="X289" i="1" a="1"/>
  <c r="X289" i="1" s="1"/>
  <c r="X290" i="1" a="1"/>
  <c r="X290" i="1" s="1"/>
  <c r="X291" i="1" a="1"/>
  <c r="X291" i="1" s="1"/>
  <c r="X292" i="1" a="1"/>
  <c r="X292" i="1" s="1"/>
  <c r="X293" i="1" a="1"/>
  <c r="X293" i="1" s="1"/>
  <c r="X294" i="1" a="1"/>
  <c r="X294" i="1" s="1"/>
  <c r="X295" i="1" a="1"/>
  <c r="X295" i="1" s="1"/>
  <c r="X296" i="1" a="1"/>
  <c r="X296" i="1" s="1"/>
  <c r="X297" i="1" a="1"/>
  <c r="X297" i="1" s="1"/>
  <c r="X298" i="1" a="1"/>
  <c r="X298" i="1" s="1"/>
  <c r="X299" i="1" a="1"/>
  <c r="X299" i="1" s="1"/>
  <c r="X300" i="1" a="1"/>
  <c r="X300" i="1" s="1"/>
  <c r="X301" i="1" a="1"/>
  <c r="X301" i="1" s="1"/>
  <c r="X302" i="1" a="1"/>
  <c r="X302" i="1" s="1"/>
  <c r="X303" i="1" a="1"/>
  <c r="X303" i="1" s="1"/>
  <c r="X304" i="1" a="1"/>
  <c r="X304" i="1" s="1"/>
  <c r="X305" i="1" a="1"/>
  <c r="X305" i="1" s="1"/>
  <c r="X306" i="1" a="1"/>
  <c r="X306" i="1" s="1"/>
  <c r="X307" i="1" a="1"/>
  <c r="X307" i="1" s="1"/>
  <c r="X308" i="1" a="1"/>
  <c r="X308" i="1" s="1"/>
  <c r="X309" i="1" a="1"/>
  <c r="X309" i="1" s="1"/>
  <c r="X310" i="1" a="1"/>
  <c r="X310" i="1" s="1"/>
  <c r="X311" i="1" a="1"/>
  <c r="X311" i="1" s="1"/>
  <c r="X312" i="1" a="1"/>
  <c r="X312" i="1" s="1"/>
  <c r="X313" i="1" a="1"/>
  <c r="X313" i="1" s="1"/>
  <c r="X314" i="1" a="1"/>
  <c r="X314" i="1" s="1"/>
  <c r="X315" i="1" a="1"/>
  <c r="X315" i="1" s="1"/>
  <c r="X316" i="1" a="1"/>
  <c r="X316" i="1" s="1"/>
  <c r="X317" i="1" a="1"/>
  <c r="X317" i="1" s="1"/>
  <c r="X318" i="1" a="1"/>
  <c r="X318" i="1" s="1"/>
  <c r="X319" i="1" a="1"/>
  <c r="X319" i="1" s="1"/>
  <c r="X320" i="1" a="1"/>
  <c r="X320" i="1" s="1"/>
  <c r="X321" i="1" a="1"/>
  <c r="X321" i="1" s="1"/>
  <c r="X322" i="1" a="1"/>
  <c r="X322" i="1" s="1"/>
  <c r="X323" i="1" a="1"/>
  <c r="X323" i="1" s="1"/>
  <c r="X324" i="1" a="1"/>
  <c r="X324" i="1" s="1"/>
  <c r="X325" i="1" a="1"/>
  <c r="X325" i="1" s="1"/>
  <c r="X326" i="1" a="1"/>
  <c r="X326" i="1" s="1"/>
  <c r="X327" i="1" a="1"/>
  <c r="X327" i="1" s="1"/>
  <c r="X328" i="1" a="1"/>
  <c r="X328" i="1" s="1"/>
  <c r="X329" i="1" a="1"/>
  <c r="X329" i="1" s="1"/>
  <c r="X330" i="1" a="1"/>
  <c r="X330" i="1" s="1"/>
  <c r="X331" i="1" a="1"/>
  <c r="X331" i="1" s="1"/>
  <c r="X332" i="1" a="1"/>
  <c r="X332" i="1" s="1"/>
  <c r="X333" i="1" a="1"/>
  <c r="X333" i="1" s="1"/>
  <c r="X334" i="1" a="1"/>
  <c r="X334" i="1" s="1"/>
  <c r="X335" i="1" a="1"/>
  <c r="X335" i="1" s="1"/>
  <c r="X336" i="1" a="1"/>
  <c r="X336" i="1" s="1"/>
  <c r="X337" i="1" a="1"/>
  <c r="X337" i="1" s="1"/>
  <c r="X338" i="1" a="1"/>
  <c r="X338" i="1" s="1"/>
  <c r="X339" i="1" a="1"/>
  <c r="X339" i="1" s="1"/>
  <c r="X340" i="1" a="1"/>
  <c r="X340" i="1" s="1"/>
  <c r="X341" i="1" a="1"/>
  <c r="X341" i="1" s="1"/>
  <c r="X342" i="1" a="1"/>
  <c r="X342" i="1" s="1"/>
  <c r="X343" i="1" a="1"/>
  <c r="X343" i="1" s="1"/>
  <c r="X344" i="1" a="1"/>
  <c r="X344" i="1" s="1"/>
  <c r="X345" i="1" a="1"/>
  <c r="X345" i="1" s="1"/>
  <c r="X346" i="1" a="1"/>
  <c r="X346" i="1" s="1"/>
  <c r="X347" i="1" a="1"/>
  <c r="X347" i="1" s="1"/>
  <c r="X348" i="1" a="1"/>
  <c r="X348" i="1" s="1"/>
  <c r="X349" i="1" a="1"/>
  <c r="X349" i="1" s="1"/>
  <c r="X350" i="1" a="1"/>
  <c r="X350" i="1" s="1"/>
  <c r="X351" i="1" a="1"/>
  <c r="X351" i="1" s="1"/>
  <c r="X352" i="1" a="1"/>
  <c r="X352" i="1" s="1"/>
  <c r="X353" i="1" a="1"/>
  <c r="X353" i="1" s="1"/>
  <c r="X354" i="1" a="1"/>
  <c r="X354" i="1" s="1"/>
  <c r="X355" i="1" a="1"/>
  <c r="X355" i="1" s="1"/>
  <c r="X356" i="1" a="1"/>
  <c r="X356" i="1" s="1"/>
  <c r="X357" i="1" a="1"/>
  <c r="X357" i="1" s="1"/>
  <c r="X358" i="1" a="1"/>
  <c r="X358" i="1" s="1"/>
  <c r="X359" i="1" a="1"/>
  <c r="X359" i="1" s="1"/>
  <c r="X360" i="1" a="1"/>
  <c r="X360" i="1" s="1"/>
  <c r="X361" i="1" a="1"/>
  <c r="X361" i="1" s="1"/>
  <c r="X362" i="1" a="1"/>
  <c r="X362" i="1" s="1"/>
  <c r="X363" i="1" a="1"/>
  <c r="X363" i="1" s="1"/>
  <c r="X364" i="1" a="1"/>
  <c r="X364" i="1" s="1"/>
  <c r="X365" i="1" a="1"/>
  <c r="X365" i="1" s="1"/>
  <c r="X366" i="1" a="1"/>
  <c r="X366" i="1" s="1"/>
  <c r="X367" i="1" a="1"/>
  <c r="X367" i="1" s="1"/>
  <c r="X368" i="1" a="1"/>
  <c r="X368" i="1" s="1"/>
  <c r="X369" i="1" a="1"/>
  <c r="X369" i="1" s="1"/>
  <c r="X370" i="1" a="1"/>
  <c r="X370" i="1" s="1"/>
  <c r="X371" i="1" a="1"/>
  <c r="X371" i="1" s="1"/>
  <c r="X372" i="1" a="1"/>
  <c r="X372" i="1" s="1"/>
  <c r="X373" i="1" a="1"/>
  <c r="X373" i="1" s="1"/>
  <c r="X374" i="1" a="1"/>
  <c r="X374" i="1" s="1"/>
  <c r="X375" i="1" a="1"/>
  <c r="X375" i="1" s="1"/>
  <c r="X376" i="1" a="1"/>
  <c r="X376" i="1" s="1"/>
  <c r="X377" i="1" a="1"/>
  <c r="X377" i="1" s="1"/>
  <c r="X378" i="1" a="1"/>
  <c r="X378" i="1" s="1"/>
  <c r="X379" i="1" a="1"/>
  <c r="X379" i="1" s="1"/>
  <c r="X380" i="1" a="1"/>
  <c r="X380" i="1" s="1"/>
  <c r="X381" i="1" a="1"/>
  <c r="X381" i="1" s="1"/>
  <c r="X382" i="1" a="1"/>
  <c r="X382" i="1" s="1"/>
  <c r="X383" i="1" a="1"/>
  <c r="X383" i="1" s="1"/>
  <c r="X384" i="1" a="1"/>
  <c r="X384" i="1" s="1"/>
  <c r="X385" i="1" a="1"/>
  <c r="X385" i="1" s="1"/>
  <c r="X386" i="1" a="1"/>
  <c r="X386" i="1" s="1"/>
  <c r="X387" i="1" a="1"/>
  <c r="X387" i="1" s="1"/>
  <c r="X388" i="1" a="1"/>
  <c r="X388" i="1" s="1"/>
  <c r="X389" i="1" a="1"/>
  <c r="X389" i="1" s="1"/>
  <c r="X390" i="1" a="1"/>
  <c r="X390" i="1" s="1"/>
  <c r="X391" i="1" a="1"/>
  <c r="X391" i="1" s="1"/>
  <c r="X392" i="1" a="1"/>
  <c r="X392" i="1" s="1"/>
  <c r="X393" i="1" a="1"/>
  <c r="X393" i="1" s="1"/>
  <c r="X394" i="1" a="1"/>
  <c r="X394" i="1" s="1"/>
  <c r="X395" i="1" a="1"/>
  <c r="X395" i="1" s="1"/>
  <c r="X396" i="1" a="1"/>
  <c r="X396" i="1" s="1"/>
  <c r="X397" i="1" a="1"/>
  <c r="X397" i="1" s="1"/>
  <c r="X398" i="1" a="1"/>
  <c r="X398" i="1" s="1"/>
  <c r="X399" i="1" a="1"/>
  <c r="X399" i="1" s="1"/>
  <c r="X400" i="1" a="1"/>
  <c r="X400" i="1" s="1"/>
  <c r="X401" i="1" a="1"/>
  <c r="X401" i="1" s="1"/>
  <c r="X402" i="1" a="1"/>
  <c r="X402" i="1" s="1"/>
  <c r="X403" i="1" a="1"/>
  <c r="X403" i="1" s="1"/>
  <c r="X404" i="1" a="1"/>
  <c r="X404" i="1" s="1"/>
  <c r="X405" i="1" a="1"/>
  <c r="X405" i="1" s="1"/>
  <c r="X406" i="1" a="1"/>
  <c r="X406" i="1" s="1"/>
  <c r="X407" i="1" a="1"/>
  <c r="X407" i="1" s="1"/>
  <c r="X408" i="1" a="1"/>
  <c r="X408" i="1" s="1"/>
  <c r="X409" i="1" a="1"/>
  <c r="X409" i="1" s="1"/>
  <c r="X410" i="1" a="1"/>
  <c r="X410" i="1" s="1"/>
  <c r="X411" i="1" a="1"/>
  <c r="X411" i="1" s="1"/>
  <c r="X412" i="1" a="1"/>
  <c r="X412" i="1" s="1"/>
  <c r="X413" i="1" a="1"/>
  <c r="X413" i="1" s="1"/>
  <c r="X414" i="1" a="1"/>
  <c r="X414" i="1" s="1"/>
  <c r="X415" i="1" a="1"/>
  <c r="X415" i="1" s="1"/>
  <c r="X416" i="1" a="1"/>
  <c r="X416" i="1" s="1"/>
  <c r="X417" i="1" a="1"/>
  <c r="X417" i="1" s="1"/>
  <c r="X418" i="1" a="1"/>
  <c r="X418" i="1" s="1"/>
  <c r="X419" i="1" a="1"/>
  <c r="X419" i="1" s="1"/>
  <c r="X420" i="1" a="1"/>
  <c r="X420" i="1" s="1"/>
  <c r="X421" i="1" a="1"/>
  <c r="X421" i="1" s="1"/>
  <c r="X422" i="1" a="1"/>
  <c r="X422" i="1" s="1"/>
  <c r="X423" i="1" a="1"/>
  <c r="X423" i="1" s="1"/>
  <c r="X424" i="1" a="1"/>
  <c r="X424" i="1" s="1"/>
  <c r="X425" i="1" a="1"/>
  <c r="X425" i="1" s="1"/>
  <c r="X426" i="1" a="1"/>
  <c r="X426" i="1" s="1"/>
  <c r="X427" i="1" a="1"/>
  <c r="X427" i="1" s="1"/>
  <c r="X428" i="1" a="1"/>
  <c r="X428" i="1" s="1"/>
  <c r="X429" i="1" a="1"/>
  <c r="X429" i="1" s="1"/>
  <c r="X430" i="1" a="1"/>
  <c r="X430" i="1" s="1"/>
  <c r="X431" i="1" a="1"/>
  <c r="X431" i="1" s="1"/>
  <c r="X432" i="1" a="1"/>
  <c r="X432" i="1" s="1"/>
  <c r="X433" i="1" a="1"/>
  <c r="X433" i="1" s="1"/>
  <c r="X434" i="1" a="1"/>
  <c r="X434" i="1" s="1"/>
  <c r="X435" i="1" a="1"/>
  <c r="X435" i="1" s="1"/>
  <c r="X436" i="1" a="1"/>
  <c r="X436" i="1" s="1"/>
  <c r="X437" i="1" a="1"/>
  <c r="X437" i="1" s="1"/>
  <c r="X438" i="1" a="1"/>
  <c r="X438" i="1" s="1"/>
  <c r="X439" i="1" a="1"/>
  <c r="X439" i="1" s="1"/>
  <c r="X440" i="1" a="1"/>
  <c r="X440" i="1" s="1"/>
  <c r="X441" i="1" a="1"/>
  <c r="X441" i="1" s="1"/>
  <c r="X442" i="1" a="1"/>
  <c r="X442" i="1" s="1"/>
  <c r="X443" i="1" a="1"/>
  <c r="X443" i="1" s="1"/>
  <c r="X444" i="1" a="1"/>
  <c r="X444" i="1" s="1"/>
  <c r="X445" i="1" a="1"/>
  <c r="X445" i="1" s="1"/>
  <c r="X446" i="1" a="1"/>
  <c r="X446" i="1" s="1"/>
  <c r="X447" i="1" a="1"/>
  <c r="X447" i="1" s="1"/>
  <c r="X448" i="1" a="1"/>
  <c r="X448" i="1" s="1"/>
  <c r="X449" i="1" a="1"/>
  <c r="X449" i="1" s="1"/>
  <c r="X450" i="1" a="1"/>
  <c r="X450" i="1" s="1"/>
  <c r="X451" i="1" a="1"/>
  <c r="X451" i="1" s="1"/>
  <c r="X452" i="1" a="1"/>
  <c r="X452" i="1" s="1"/>
  <c r="X453" i="1" a="1"/>
  <c r="X453" i="1" s="1"/>
  <c r="X454" i="1" a="1"/>
  <c r="X454" i="1" s="1"/>
  <c r="X455" i="1" a="1"/>
  <c r="X455" i="1" s="1"/>
  <c r="X456" i="1" a="1"/>
  <c r="X456" i="1" s="1"/>
  <c r="X457" i="1" a="1"/>
  <c r="X457" i="1" s="1"/>
  <c r="X458" i="1" a="1"/>
  <c r="X458" i="1" s="1"/>
  <c r="X459" i="1" a="1"/>
  <c r="X459" i="1" s="1"/>
  <c r="X460" i="1" a="1"/>
  <c r="X460" i="1" s="1"/>
  <c r="X461" i="1" a="1"/>
  <c r="X461" i="1" s="1"/>
  <c r="X462" i="1" a="1"/>
  <c r="X462" i="1" s="1"/>
  <c r="X463" i="1" a="1"/>
  <c r="X463" i="1" s="1"/>
  <c r="X464" i="1" a="1"/>
  <c r="X464" i="1" s="1"/>
  <c r="X465" i="1" a="1"/>
  <c r="X465" i="1" s="1"/>
  <c r="X466" i="1" a="1"/>
  <c r="X466" i="1" s="1"/>
  <c r="X467" i="1" a="1"/>
  <c r="X467" i="1" s="1"/>
  <c r="X468" i="1" a="1"/>
  <c r="X468" i="1" s="1"/>
  <c r="X469" i="1" a="1"/>
  <c r="X469" i="1" s="1"/>
  <c r="X470" i="1" a="1"/>
  <c r="X470" i="1" s="1"/>
  <c r="X471" i="1" a="1"/>
  <c r="X471" i="1" s="1"/>
  <c r="X472" i="1" a="1"/>
  <c r="X472" i="1" s="1"/>
  <c r="X473" i="1" a="1"/>
  <c r="X473" i="1" s="1"/>
  <c r="X474" i="1" a="1"/>
  <c r="X474" i="1" s="1"/>
  <c r="X475" i="1" a="1"/>
  <c r="X475" i="1" s="1"/>
  <c r="X476" i="1" a="1"/>
  <c r="X476" i="1" s="1"/>
  <c r="X477" i="1" a="1"/>
  <c r="X477" i="1" s="1"/>
  <c r="X478" i="1" a="1"/>
  <c r="X478" i="1" s="1"/>
  <c r="X479" i="1" a="1"/>
  <c r="X479" i="1" s="1"/>
  <c r="X480" i="1" a="1"/>
  <c r="X480" i="1" s="1"/>
  <c r="X481" i="1" a="1"/>
  <c r="X481" i="1" s="1"/>
  <c r="X482" i="1" a="1"/>
  <c r="X482" i="1" s="1"/>
  <c r="X483" i="1" a="1"/>
  <c r="X483" i="1" s="1"/>
  <c r="X484" i="1" a="1"/>
  <c r="X484" i="1" s="1"/>
  <c r="X485" i="1" a="1"/>
  <c r="X485" i="1" s="1"/>
  <c r="X486" i="1" a="1"/>
  <c r="X486" i="1" s="1"/>
  <c r="X487" i="1" a="1"/>
  <c r="X487" i="1" s="1"/>
  <c r="X488" i="1" a="1"/>
  <c r="X488" i="1" s="1"/>
  <c r="X489" i="1" a="1"/>
  <c r="X489" i="1" s="1"/>
  <c r="X490" i="1" a="1"/>
  <c r="X490" i="1" s="1"/>
  <c r="X491" i="1" a="1"/>
  <c r="X491" i="1" s="1"/>
  <c r="X492" i="1" a="1"/>
  <c r="X492" i="1" s="1"/>
  <c r="X493" i="1" a="1"/>
  <c r="X493" i="1" s="1"/>
  <c r="X494" i="1" a="1"/>
  <c r="X494" i="1" s="1"/>
  <c r="X495" i="1" a="1"/>
  <c r="X495" i="1" s="1"/>
  <c r="X496" i="1" a="1"/>
  <c r="X496" i="1" s="1"/>
  <c r="X497" i="1" a="1"/>
  <c r="X497" i="1" s="1"/>
  <c r="X498" i="1" a="1"/>
  <c r="X498" i="1" s="1"/>
  <c r="X499" i="1" a="1"/>
  <c r="X499" i="1" s="1"/>
  <c r="X500" i="1" a="1"/>
  <c r="X500" i="1" s="1"/>
  <c r="X501" i="1" a="1"/>
  <c r="X501" i="1" s="1"/>
  <c r="X502" i="1" a="1"/>
  <c r="X502" i="1" s="1"/>
  <c r="X503" i="1" a="1"/>
  <c r="X503" i="1" s="1"/>
  <c r="X504" i="1" a="1"/>
  <c r="X504" i="1" s="1"/>
  <c r="X505" i="1" a="1"/>
  <c r="X505" i="1" s="1"/>
  <c r="X506" i="1" a="1"/>
  <c r="X506" i="1" s="1"/>
  <c r="X507" i="1" a="1"/>
  <c r="X507" i="1" s="1"/>
  <c r="X508" i="1" a="1"/>
  <c r="X508" i="1" s="1"/>
  <c r="X509" i="1" a="1"/>
  <c r="X509" i="1" s="1"/>
  <c r="X510" i="1" a="1"/>
  <c r="X510" i="1" s="1"/>
  <c r="X511" i="1" a="1"/>
  <c r="X511" i="1" s="1"/>
  <c r="X512" i="1" a="1"/>
  <c r="X512" i="1" s="1"/>
  <c r="X513" i="1" a="1"/>
  <c r="X513" i="1" s="1"/>
  <c r="X514" i="1" a="1"/>
  <c r="X514" i="1" s="1"/>
  <c r="X515" i="1" a="1"/>
  <c r="X515" i="1" s="1"/>
  <c r="X516" i="1" a="1"/>
  <c r="X516" i="1" s="1"/>
  <c r="X517" i="1" a="1"/>
  <c r="X517" i="1" s="1"/>
  <c r="X518" i="1" a="1"/>
  <c r="X518" i="1" s="1"/>
  <c r="X519" i="1" a="1"/>
  <c r="X519" i="1" s="1"/>
  <c r="X520" i="1" a="1"/>
  <c r="X520" i="1" s="1"/>
  <c r="X521" i="1" a="1"/>
  <c r="X521" i="1" s="1"/>
  <c r="X522" i="1" a="1"/>
  <c r="X522" i="1" s="1"/>
  <c r="X523" i="1" a="1"/>
  <c r="X523" i="1" s="1"/>
  <c r="X524" i="1" a="1"/>
  <c r="X524" i="1" s="1"/>
  <c r="X525" i="1" a="1"/>
  <c r="X525" i="1" s="1"/>
  <c r="X526" i="1" a="1"/>
  <c r="X526" i="1" s="1"/>
  <c r="X527" i="1" a="1"/>
  <c r="X527" i="1" s="1"/>
  <c r="X528" i="1" a="1"/>
  <c r="X528" i="1" s="1"/>
  <c r="X529" i="1" a="1"/>
  <c r="X529" i="1" s="1"/>
  <c r="X530" i="1" a="1"/>
  <c r="X530" i="1" s="1"/>
  <c r="X531" i="1" a="1"/>
  <c r="X531" i="1" s="1"/>
  <c r="X532" i="1" a="1"/>
  <c r="X532" i="1" s="1"/>
  <c r="X533" i="1" a="1"/>
  <c r="X533" i="1" s="1"/>
  <c r="X534" i="1" a="1"/>
  <c r="X534" i="1" s="1"/>
  <c r="X535" i="1" a="1"/>
  <c r="X535" i="1" s="1"/>
  <c r="X536" i="1" a="1"/>
  <c r="X536" i="1" s="1"/>
  <c r="X537" i="1" a="1"/>
  <c r="X537" i="1" s="1"/>
  <c r="X538" i="1" a="1"/>
  <c r="X538" i="1" s="1"/>
  <c r="X539" i="1" a="1"/>
  <c r="X539" i="1" s="1"/>
  <c r="X540" i="1" a="1"/>
  <c r="X540" i="1" s="1"/>
  <c r="X541" i="1" a="1"/>
  <c r="X541" i="1" s="1"/>
  <c r="X542" i="1" a="1"/>
  <c r="X542" i="1" s="1"/>
  <c r="X543" i="1" a="1"/>
  <c r="X543" i="1" s="1"/>
  <c r="X544" i="1" a="1"/>
  <c r="X544" i="1" s="1"/>
  <c r="X545" i="1" a="1"/>
  <c r="X545" i="1" s="1"/>
  <c r="X546" i="1" a="1"/>
  <c r="X546" i="1" s="1"/>
  <c r="X547" i="1" a="1"/>
  <c r="X547" i="1" s="1"/>
  <c r="X548" i="1" a="1"/>
  <c r="X548" i="1" s="1"/>
  <c r="X549" i="1" a="1"/>
  <c r="X549" i="1" s="1"/>
  <c r="X550" i="1" a="1"/>
  <c r="X550" i="1" s="1"/>
  <c r="X551" i="1" a="1"/>
  <c r="X551" i="1" s="1"/>
  <c r="X552" i="1" a="1"/>
  <c r="X552" i="1" s="1"/>
  <c r="X553" i="1" a="1"/>
  <c r="X553" i="1" s="1"/>
  <c r="X554" i="1" a="1"/>
  <c r="X554" i="1" s="1"/>
  <c r="X555" i="1" a="1"/>
  <c r="X555" i="1" s="1"/>
  <c r="X556" i="1" a="1"/>
  <c r="X556" i="1" s="1"/>
  <c r="X557" i="1" a="1"/>
  <c r="X557" i="1" s="1"/>
  <c r="X558" i="1" a="1"/>
  <c r="X558" i="1" s="1"/>
  <c r="X559" i="1" a="1"/>
  <c r="X559" i="1" s="1"/>
  <c r="X560" i="1" a="1"/>
  <c r="X560" i="1" s="1"/>
  <c r="X561" i="1" a="1"/>
  <c r="X561" i="1" s="1"/>
  <c r="X562" i="1" a="1"/>
  <c r="X562" i="1" s="1"/>
  <c r="X563" i="1" a="1"/>
  <c r="X563" i="1" s="1"/>
  <c r="X564" i="1" a="1"/>
  <c r="X564" i="1" s="1"/>
  <c r="X565" i="1" a="1"/>
  <c r="X565" i="1" s="1"/>
  <c r="X566" i="1" a="1"/>
  <c r="X566" i="1" s="1"/>
  <c r="X567" i="1" a="1"/>
  <c r="X567" i="1" s="1"/>
  <c r="X568" i="1" a="1"/>
  <c r="X568" i="1" s="1"/>
  <c r="X569" i="1" a="1"/>
  <c r="X569" i="1" s="1"/>
  <c r="X570" i="1" a="1"/>
  <c r="X570" i="1" s="1"/>
  <c r="X571" i="1" a="1"/>
  <c r="X571" i="1" s="1"/>
  <c r="X572" i="1" a="1"/>
  <c r="X572" i="1" s="1"/>
  <c r="X573" i="1" a="1"/>
  <c r="X573" i="1" s="1"/>
  <c r="X574" i="1" a="1"/>
  <c r="X574" i="1" s="1"/>
  <c r="X575" i="1" a="1"/>
  <c r="X575" i="1" s="1"/>
  <c r="X576" i="1" a="1"/>
  <c r="X576" i="1" s="1"/>
  <c r="X577" i="1" a="1"/>
  <c r="X577" i="1" s="1"/>
  <c r="X578" i="1" a="1"/>
  <c r="X578" i="1" s="1"/>
  <c r="X579" i="1" a="1"/>
  <c r="X579" i="1" s="1"/>
  <c r="X580" i="1" a="1"/>
  <c r="X580" i="1" s="1"/>
  <c r="X581" i="1" a="1"/>
  <c r="X581" i="1" s="1"/>
  <c r="X582" i="1" a="1"/>
  <c r="X582" i="1" s="1"/>
  <c r="X583" i="1" a="1"/>
  <c r="X583" i="1" s="1"/>
  <c r="X584" i="1" a="1"/>
  <c r="X584" i="1" s="1"/>
  <c r="X585" i="1" a="1"/>
  <c r="X585" i="1" s="1"/>
  <c r="X586" i="1" a="1"/>
  <c r="X586" i="1" s="1"/>
  <c r="X587" i="1" a="1"/>
  <c r="X587" i="1" s="1"/>
  <c r="X588" i="1" a="1"/>
  <c r="X588" i="1" s="1"/>
  <c r="X589" i="1" a="1"/>
  <c r="X589" i="1" s="1"/>
  <c r="X590" i="1" a="1"/>
  <c r="X590" i="1" s="1"/>
  <c r="X591" i="1" a="1"/>
  <c r="X591" i="1" s="1"/>
  <c r="X592" i="1" a="1"/>
  <c r="X592" i="1" s="1"/>
  <c r="X593" i="1" a="1"/>
  <c r="X593" i="1" s="1"/>
  <c r="X594" i="1" a="1"/>
  <c r="X594" i="1" s="1"/>
  <c r="X595" i="1" a="1"/>
  <c r="X595" i="1" s="1"/>
  <c r="X596" i="1" a="1"/>
  <c r="X596" i="1" s="1"/>
  <c r="X597" i="1" a="1"/>
  <c r="X597" i="1" s="1"/>
  <c r="X598" i="1" a="1"/>
  <c r="X598" i="1" s="1"/>
  <c r="X599" i="1" a="1"/>
  <c r="X599" i="1" s="1"/>
  <c r="X600" i="1" a="1"/>
  <c r="X600" i="1" s="1"/>
  <c r="X601" i="1" a="1"/>
  <c r="X601" i="1" s="1"/>
  <c r="X602" i="1" a="1"/>
  <c r="X602" i="1" s="1"/>
  <c r="X603" i="1" a="1"/>
  <c r="X603" i="1" s="1"/>
  <c r="X604" i="1" a="1"/>
  <c r="X604" i="1" s="1"/>
  <c r="X605" i="1" a="1"/>
  <c r="X605" i="1" s="1"/>
  <c r="X606" i="1" a="1"/>
  <c r="X606" i="1" s="1"/>
  <c r="X607" i="1" a="1"/>
  <c r="X607" i="1" s="1"/>
  <c r="X608" i="1" a="1"/>
  <c r="X608" i="1" s="1"/>
  <c r="X609" i="1" a="1"/>
  <c r="X609" i="1" s="1"/>
  <c r="X610" i="1" a="1"/>
  <c r="X610" i="1" s="1"/>
  <c r="X611" i="1" a="1"/>
  <c r="X611" i="1" s="1"/>
  <c r="X612" i="1" a="1"/>
  <c r="X612" i="1" s="1"/>
  <c r="X613" i="1" a="1"/>
  <c r="X613" i="1" s="1"/>
  <c r="X614" i="1" a="1"/>
  <c r="X614" i="1" s="1"/>
  <c r="X615" i="1" a="1"/>
  <c r="X615" i="1" s="1"/>
  <c r="X616" i="1" a="1"/>
  <c r="X616" i="1" s="1"/>
  <c r="X617" i="1" a="1"/>
  <c r="X617" i="1" s="1"/>
  <c r="X618" i="1" a="1"/>
  <c r="X618" i="1" s="1"/>
  <c r="X619" i="1" a="1"/>
  <c r="X619" i="1" s="1"/>
  <c r="X620" i="1" a="1"/>
  <c r="X620" i="1" s="1"/>
  <c r="X621" i="1" a="1"/>
  <c r="X621" i="1" s="1"/>
  <c r="X622" i="1" a="1"/>
  <c r="X622" i="1" s="1"/>
  <c r="X623" i="1" a="1"/>
  <c r="X623" i="1" s="1"/>
  <c r="X624" i="1" a="1"/>
  <c r="X624" i="1" s="1"/>
  <c r="X625" i="1" a="1"/>
  <c r="X625" i="1" s="1"/>
  <c r="X626" i="1" a="1"/>
  <c r="X626" i="1" s="1"/>
  <c r="X627" i="1" a="1"/>
  <c r="X627" i="1" s="1"/>
  <c r="X628" i="1" a="1"/>
  <c r="X628" i="1" s="1"/>
  <c r="X629" i="1" a="1"/>
  <c r="X629" i="1" s="1"/>
  <c r="X630" i="1" a="1"/>
  <c r="X630" i="1" s="1"/>
  <c r="X631" i="1" a="1"/>
  <c r="X631" i="1" s="1"/>
  <c r="X632" i="1" a="1"/>
  <c r="X632" i="1" s="1"/>
  <c r="X633" i="1" a="1"/>
  <c r="X633" i="1" s="1"/>
  <c r="X634" i="1" a="1"/>
  <c r="X634" i="1" s="1"/>
  <c r="X635" i="1" a="1"/>
  <c r="X635" i="1" s="1"/>
  <c r="X636" i="1" a="1"/>
  <c r="X636" i="1" s="1"/>
  <c r="X637" i="1" a="1"/>
  <c r="X637" i="1" s="1"/>
  <c r="X638" i="1" a="1"/>
  <c r="X638" i="1" s="1"/>
  <c r="X639" i="1" a="1"/>
  <c r="X639" i="1" s="1"/>
  <c r="X640" i="1" a="1"/>
  <c r="X640" i="1" s="1"/>
  <c r="X641" i="1" a="1"/>
  <c r="X641" i="1" s="1"/>
  <c r="X642" i="1" a="1"/>
  <c r="X642" i="1" s="1"/>
  <c r="X643" i="1" a="1"/>
  <c r="X643" i="1" s="1"/>
  <c r="X644" i="1" a="1"/>
  <c r="X644" i="1" s="1"/>
  <c r="X645" i="1" a="1"/>
  <c r="X645" i="1" s="1"/>
  <c r="X646" i="1" a="1"/>
  <c r="X646" i="1" s="1"/>
  <c r="X647" i="1" a="1"/>
  <c r="X647" i="1" s="1"/>
  <c r="X648" i="1" a="1"/>
  <c r="X648" i="1" s="1"/>
  <c r="X649" i="1" a="1"/>
  <c r="X649" i="1" s="1"/>
  <c r="X650" i="1" a="1"/>
  <c r="X650" i="1" s="1"/>
  <c r="X651" i="1" a="1"/>
  <c r="X651" i="1" s="1"/>
  <c r="X652" i="1" a="1"/>
  <c r="X652" i="1" s="1"/>
  <c r="X653" i="1" a="1"/>
  <c r="X653" i="1" s="1"/>
  <c r="X654" i="1" a="1"/>
  <c r="X654" i="1" s="1"/>
  <c r="X655" i="1" a="1"/>
  <c r="X655" i="1" s="1"/>
  <c r="X656" i="1" a="1"/>
  <c r="X656" i="1" s="1"/>
  <c r="X657" i="1" a="1"/>
  <c r="X657" i="1" s="1"/>
  <c r="X658" i="1" a="1"/>
  <c r="X658" i="1" s="1"/>
  <c r="X659" i="1" a="1"/>
  <c r="X659" i="1" s="1"/>
  <c r="X660" i="1" a="1"/>
  <c r="X660" i="1" s="1"/>
  <c r="X661" i="1" a="1"/>
  <c r="X661" i="1" s="1"/>
  <c r="X662" i="1" a="1"/>
  <c r="X662" i="1" s="1"/>
  <c r="X663" i="1" a="1"/>
  <c r="X663" i="1" s="1"/>
  <c r="X664" i="1" a="1"/>
  <c r="X664" i="1" s="1"/>
  <c r="X665" i="1" a="1"/>
  <c r="X665" i="1" s="1"/>
  <c r="X666" i="1" a="1"/>
  <c r="X666" i="1" s="1"/>
  <c r="X667" i="1" a="1"/>
  <c r="X667" i="1" s="1"/>
  <c r="X668" i="1" a="1"/>
  <c r="X668" i="1" s="1"/>
  <c r="X669" i="1" a="1"/>
  <c r="X669" i="1" s="1"/>
  <c r="X670" i="1" a="1"/>
  <c r="X670" i="1" s="1"/>
  <c r="X671" i="1" a="1"/>
  <c r="X671" i="1" s="1"/>
  <c r="X672" i="1" a="1"/>
  <c r="X672" i="1" s="1"/>
  <c r="X673" i="1" a="1"/>
  <c r="X673" i="1" s="1"/>
  <c r="X674" i="1" a="1"/>
  <c r="X674" i="1" s="1"/>
  <c r="X675" i="1" a="1"/>
  <c r="X675" i="1" s="1"/>
  <c r="X676" i="1" a="1"/>
  <c r="X676" i="1" s="1"/>
  <c r="X677" i="1" a="1"/>
  <c r="X677" i="1" s="1"/>
  <c r="X678" i="1" a="1"/>
  <c r="X678" i="1" s="1"/>
  <c r="X679" i="1" a="1"/>
  <c r="X679" i="1" s="1"/>
  <c r="X680" i="1" a="1"/>
  <c r="X680" i="1" s="1"/>
  <c r="X681" i="1" a="1"/>
  <c r="X681" i="1" s="1"/>
  <c r="X682" i="1" a="1"/>
  <c r="X682" i="1" s="1"/>
  <c r="X683" i="1" a="1"/>
  <c r="X683" i="1" s="1"/>
  <c r="X684" i="1" a="1"/>
  <c r="X684" i="1" s="1"/>
  <c r="X685" i="1" a="1"/>
  <c r="X685" i="1" s="1"/>
  <c r="X686" i="1" a="1"/>
  <c r="X686" i="1" s="1"/>
  <c r="X687" i="1" a="1"/>
  <c r="X687" i="1" s="1"/>
  <c r="X688" i="1" a="1"/>
  <c r="X688" i="1" s="1"/>
  <c r="X689" i="1" a="1"/>
  <c r="X689" i="1" s="1"/>
  <c r="X690" i="1" a="1"/>
  <c r="X690" i="1" s="1"/>
  <c r="X691" i="1" a="1"/>
  <c r="X691" i="1" s="1"/>
  <c r="X692" i="1" a="1"/>
  <c r="X692" i="1" s="1"/>
  <c r="X693" i="1" a="1"/>
  <c r="X693" i="1" s="1"/>
  <c r="X694" i="1" a="1"/>
  <c r="X694" i="1" s="1"/>
  <c r="X695" i="1" a="1"/>
  <c r="X695" i="1" s="1"/>
  <c r="X696" i="1" a="1"/>
  <c r="X696" i="1" s="1"/>
  <c r="X697" i="1" a="1"/>
  <c r="X697" i="1" s="1"/>
  <c r="X698" i="1" a="1"/>
  <c r="X698" i="1" s="1"/>
  <c r="X699" i="1" a="1"/>
  <c r="X699" i="1" s="1"/>
  <c r="X700" i="1" a="1"/>
  <c r="X700" i="1" s="1"/>
  <c r="X701" i="1" a="1"/>
  <c r="X701" i="1" s="1"/>
  <c r="X702" i="1" a="1"/>
  <c r="X702" i="1" s="1"/>
  <c r="X703" i="1" a="1"/>
  <c r="X703" i="1" s="1"/>
  <c r="X704" i="1" a="1"/>
  <c r="X704" i="1" s="1"/>
  <c r="X705" i="1" a="1"/>
  <c r="X705" i="1" s="1"/>
  <c r="X706" i="1" a="1"/>
  <c r="X706" i="1" s="1"/>
  <c r="X707" i="1" a="1"/>
  <c r="X707" i="1" s="1"/>
  <c r="X708" i="1" a="1"/>
  <c r="X708" i="1" s="1"/>
  <c r="X709" i="1" a="1"/>
  <c r="X709" i="1" s="1"/>
  <c r="X710" i="1" a="1"/>
  <c r="X710" i="1" s="1"/>
  <c r="X711" i="1" a="1"/>
  <c r="X711" i="1" s="1"/>
  <c r="X712" i="1" a="1"/>
  <c r="X712" i="1" s="1"/>
  <c r="X713" i="1" a="1"/>
  <c r="X713" i="1" s="1"/>
  <c r="X714" i="1" a="1"/>
  <c r="X714" i="1" s="1"/>
  <c r="X715" i="1" a="1"/>
  <c r="X715" i="1" s="1"/>
  <c r="X716" i="1" a="1"/>
  <c r="X716" i="1" s="1"/>
  <c r="X717" i="1" a="1"/>
  <c r="X717" i="1" s="1"/>
  <c r="X718" i="1" a="1"/>
  <c r="X718" i="1" s="1"/>
  <c r="X719" i="1" a="1"/>
  <c r="X719" i="1" s="1"/>
  <c r="X720" i="1" a="1"/>
  <c r="X720" i="1" s="1"/>
  <c r="X721" i="1" a="1"/>
  <c r="X721" i="1" s="1"/>
  <c r="X722" i="1" a="1"/>
  <c r="X722" i="1" s="1"/>
  <c r="X723" i="1" a="1"/>
  <c r="X723" i="1" s="1"/>
  <c r="X724" i="1" a="1"/>
  <c r="X724" i="1" s="1"/>
  <c r="X725" i="1" a="1"/>
  <c r="X725" i="1" s="1"/>
  <c r="X726" i="1" a="1"/>
  <c r="X726" i="1" s="1"/>
  <c r="X727" i="1" a="1"/>
  <c r="X727" i="1" s="1"/>
  <c r="X728" i="1" a="1"/>
  <c r="X728" i="1" s="1"/>
  <c r="X729" i="1" a="1"/>
  <c r="X729" i="1" s="1"/>
  <c r="X730" i="1" a="1"/>
  <c r="X730" i="1" s="1"/>
  <c r="X731" i="1" a="1"/>
  <c r="X731" i="1" s="1"/>
  <c r="X732" i="1" a="1"/>
  <c r="X732" i="1" s="1"/>
  <c r="X733" i="1" a="1"/>
  <c r="X733" i="1" s="1"/>
  <c r="X734" i="1" a="1"/>
  <c r="X734" i="1" s="1"/>
  <c r="X735" i="1" a="1"/>
  <c r="X735" i="1" s="1"/>
  <c r="X736" i="1" a="1"/>
  <c r="X736" i="1" s="1"/>
  <c r="X737" i="1" a="1"/>
  <c r="X737" i="1" s="1"/>
  <c r="X738" i="1" a="1"/>
  <c r="X738" i="1" s="1"/>
  <c r="X739" i="1" a="1"/>
  <c r="X739" i="1" s="1"/>
  <c r="X740" i="1" a="1"/>
  <c r="X740" i="1" s="1"/>
  <c r="X741" i="1" a="1"/>
  <c r="X741" i="1" s="1"/>
  <c r="X742" i="1" a="1"/>
  <c r="X742" i="1" s="1"/>
  <c r="X743" i="1" a="1"/>
  <c r="X743" i="1" s="1"/>
  <c r="X744" i="1" a="1"/>
  <c r="X744" i="1" s="1"/>
  <c r="X745" i="1" a="1"/>
  <c r="X745" i="1" s="1"/>
  <c r="X746" i="1" a="1"/>
  <c r="X746" i="1" s="1"/>
  <c r="X747" i="1" a="1"/>
  <c r="X747" i="1" s="1"/>
  <c r="X748" i="1" a="1"/>
  <c r="X748" i="1" s="1"/>
  <c r="X749" i="1" a="1"/>
  <c r="X749" i="1" s="1"/>
  <c r="X750" i="1" a="1"/>
  <c r="X750" i="1" s="1"/>
  <c r="X751" i="1" a="1"/>
  <c r="X751" i="1" s="1"/>
  <c r="X752" i="1" a="1"/>
  <c r="X752" i="1" s="1"/>
  <c r="X753" i="1" a="1"/>
  <c r="X753" i="1" s="1"/>
  <c r="X754" i="1" a="1"/>
  <c r="X754" i="1" s="1"/>
  <c r="X755" i="1" a="1"/>
  <c r="X755" i="1" s="1"/>
  <c r="X756" i="1" a="1"/>
  <c r="X756" i="1" s="1"/>
  <c r="X757" i="1" a="1"/>
  <c r="X757" i="1" s="1"/>
  <c r="X758" i="1" a="1"/>
  <c r="X758" i="1" s="1"/>
  <c r="X759" i="1" a="1"/>
  <c r="X759" i="1" s="1"/>
  <c r="X760" i="1" a="1"/>
  <c r="X760" i="1" s="1"/>
  <c r="X761" i="1" a="1"/>
  <c r="X761" i="1" s="1"/>
  <c r="X762" i="1" a="1"/>
  <c r="X762" i="1" s="1"/>
  <c r="X763" i="1" a="1"/>
  <c r="X763" i="1" s="1"/>
  <c r="X764" i="1" a="1"/>
  <c r="X764" i="1" s="1"/>
  <c r="X765" i="1" a="1"/>
  <c r="X765" i="1" s="1"/>
  <c r="X766" i="1" a="1"/>
  <c r="X766" i="1" s="1"/>
  <c r="X767" i="1" a="1"/>
  <c r="X767" i="1" s="1"/>
  <c r="X768" i="1" a="1"/>
  <c r="X768" i="1" s="1"/>
  <c r="X769" i="1" a="1"/>
  <c r="X769" i="1" s="1"/>
  <c r="X770" i="1" a="1"/>
  <c r="X770" i="1" s="1"/>
  <c r="X771" i="1" a="1"/>
  <c r="X771" i="1" s="1"/>
  <c r="X772" i="1" a="1"/>
  <c r="X772" i="1" s="1"/>
  <c r="X773" i="1" a="1"/>
  <c r="X773" i="1" s="1"/>
  <c r="X774" i="1" a="1"/>
  <c r="X774" i="1" s="1"/>
  <c r="X775" i="1" a="1"/>
  <c r="X775" i="1" s="1"/>
  <c r="X776" i="1" a="1"/>
  <c r="X776" i="1" s="1"/>
  <c r="X777" i="1" a="1"/>
  <c r="X777" i="1" s="1"/>
  <c r="X778" i="1" a="1"/>
  <c r="X778" i="1" s="1"/>
  <c r="X779" i="1" a="1"/>
  <c r="X779" i="1" s="1"/>
  <c r="X780" i="1" a="1"/>
  <c r="X780" i="1" s="1"/>
  <c r="X781" i="1" a="1"/>
  <c r="X781" i="1" s="1"/>
  <c r="X782" i="1" a="1"/>
  <c r="X782" i="1" s="1"/>
  <c r="X783" i="1" a="1"/>
  <c r="X783" i="1" s="1"/>
  <c r="X784" i="1" a="1"/>
  <c r="X784" i="1" s="1"/>
  <c r="X785" i="1" a="1"/>
  <c r="X785" i="1" s="1"/>
  <c r="X786" i="1" a="1"/>
  <c r="X786" i="1" s="1"/>
  <c r="X787" i="1" a="1"/>
  <c r="X787" i="1" s="1"/>
  <c r="X788" i="1" a="1"/>
  <c r="X788" i="1" s="1"/>
  <c r="X789" i="1" a="1"/>
  <c r="X789" i="1" s="1"/>
  <c r="X790" i="1" a="1"/>
  <c r="X790" i="1" s="1"/>
  <c r="X791" i="1" a="1"/>
  <c r="X791" i="1" s="1"/>
  <c r="X792" i="1" a="1"/>
  <c r="X792" i="1" s="1"/>
  <c r="X793" i="1" a="1"/>
  <c r="X793" i="1" s="1"/>
  <c r="X794" i="1" a="1"/>
  <c r="X794" i="1" s="1"/>
  <c r="X795" i="1" a="1"/>
  <c r="X795" i="1" s="1"/>
  <c r="X796" i="1" a="1"/>
  <c r="X796" i="1" s="1"/>
  <c r="X797" i="1" a="1"/>
  <c r="X797" i="1" s="1"/>
  <c r="X798" i="1" a="1"/>
  <c r="X798" i="1" s="1"/>
  <c r="X799" i="1" a="1"/>
  <c r="X799" i="1" s="1"/>
  <c r="X800" i="1" a="1"/>
  <c r="X800" i="1" s="1"/>
  <c r="X801" i="1" a="1"/>
  <c r="X801" i="1" s="1"/>
  <c r="X802" i="1" a="1"/>
  <c r="X802" i="1" s="1"/>
  <c r="X803" i="1" a="1"/>
  <c r="X803" i="1" s="1"/>
  <c r="X804" i="1" a="1"/>
  <c r="X804" i="1" s="1"/>
  <c r="X805" i="1" a="1"/>
  <c r="X805" i="1" s="1"/>
  <c r="X806" i="1" a="1"/>
  <c r="X806" i="1" s="1"/>
  <c r="X807" i="1" a="1"/>
  <c r="X807" i="1" s="1"/>
  <c r="X808" i="1" a="1"/>
  <c r="X808" i="1" s="1"/>
  <c r="X809" i="1" a="1"/>
  <c r="X809" i="1" s="1"/>
  <c r="X810" i="1" a="1"/>
  <c r="X810" i="1" s="1"/>
  <c r="X811" i="1" a="1"/>
  <c r="X811" i="1" s="1"/>
  <c r="X812" i="1" a="1"/>
  <c r="X812" i="1" s="1"/>
  <c r="X813" i="1" a="1"/>
  <c r="X813" i="1" s="1"/>
  <c r="X814" i="1" a="1"/>
  <c r="X814" i="1" s="1"/>
  <c r="X815" i="1" a="1"/>
  <c r="X815" i="1" s="1"/>
  <c r="X816" i="1" a="1"/>
  <c r="X816" i="1" s="1"/>
  <c r="X817" i="1" a="1"/>
  <c r="X817" i="1" s="1"/>
  <c r="X818" i="1" a="1"/>
  <c r="X818" i="1" s="1"/>
  <c r="X819" i="1" a="1"/>
  <c r="X819" i="1" s="1"/>
  <c r="X820" i="1" a="1"/>
  <c r="X820" i="1" s="1"/>
  <c r="X821" i="1" a="1"/>
  <c r="X821" i="1" s="1"/>
  <c r="X822" i="1" a="1"/>
  <c r="X822" i="1" s="1"/>
  <c r="X823" i="1" a="1"/>
  <c r="X823" i="1" s="1"/>
  <c r="X824" i="1" a="1"/>
  <c r="X824" i="1" s="1"/>
  <c r="X825" i="1" a="1"/>
  <c r="X825" i="1" s="1"/>
  <c r="X826" i="1" a="1"/>
  <c r="X826" i="1" s="1"/>
  <c r="X827" i="1" a="1"/>
  <c r="X827" i="1" s="1"/>
  <c r="X828" i="1" a="1"/>
  <c r="X828" i="1" s="1"/>
  <c r="X829" i="1" a="1"/>
  <c r="X829" i="1" s="1"/>
  <c r="X830" i="1" a="1"/>
  <c r="X830" i="1" s="1"/>
  <c r="X831" i="1" a="1"/>
  <c r="X831" i="1" s="1"/>
  <c r="X832" i="1" a="1"/>
  <c r="X832" i="1" s="1"/>
  <c r="X833" i="1" a="1"/>
  <c r="X833" i="1" s="1"/>
  <c r="X834" i="1" a="1"/>
  <c r="X834" i="1" s="1"/>
  <c r="X835" i="1" a="1"/>
  <c r="X835" i="1" s="1"/>
  <c r="X836" i="1" a="1"/>
  <c r="X836" i="1" s="1"/>
  <c r="X837" i="1" a="1"/>
  <c r="X837" i="1" s="1"/>
  <c r="X838" i="1" a="1"/>
  <c r="X838" i="1" s="1"/>
  <c r="X839" i="1" a="1"/>
  <c r="X839" i="1" s="1"/>
  <c r="X840" i="1" a="1"/>
  <c r="X840" i="1" s="1"/>
  <c r="X841" i="1" a="1"/>
  <c r="X841" i="1" s="1"/>
  <c r="X842" i="1" a="1"/>
  <c r="X842" i="1" s="1"/>
  <c r="X843" i="1" a="1"/>
  <c r="X843" i="1" s="1"/>
  <c r="X844" i="1" a="1"/>
  <c r="X844" i="1" s="1"/>
  <c r="X845" i="1" a="1"/>
  <c r="X845" i="1" s="1"/>
  <c r="X846" i="1" a="1"/>
  <c r="X846" i="1" s="1"/>
  <c r="X847" i="1" a="1"/>
  <c r="X847" i="1" s="1"/>
  <c r="X848" i="1" a="1"/>
  <c r="X848" i="1" s="1"/>
  <c r="X849" i="1" a="1"/>
  <c r="X849" i="1" s="1"/>
  <c r="X850" i="1" a="1"/>
  <c r="X850" i="1" s="1"/>
  <c r="X851" i="1" a="1"/>
  <c r="X851" i="1" s="1"/>
  <c r="X852" i="1" a="1"/>
  <c r="X852" i="1" s="1"/>
  <c r="X853" i="1" a="1"/>
  <c r="X853" i="1" s="1"/>
  <c r="X854" i="1" a="1"/>
  <c r="X854" i="1" s="1"/>
  <c r="X855" i="1" a="1"/>
  <c r="X855" i="1" s="1"/>
  <c r="X856" i="1" a="1"/>
  <c r="X856" i="1" s="1"/>
  <c r="X857" i="1" a="1"/>
  <c r="X857" i="1" s="1"/>
  <c r="X858" i="1" a="1"/>
  <c r="X858" i="1" s="1"/>
  <c r="X859" i="1" a="1"/>
  <c r="X859" i="1" s="1"/>
  <c r="X860" i="1" a="1"/>
  <c r="X860" i="1" s="1"/>
  <c r="X861" i="1" a="1"/>
  <c r="X861" i="1" s="1"/>
  <c r="X862" i="1" a="1"/>
  <c r="X862" i="1" s="1"/>
  <c r="X863" i="1" a="1"/>
  <c r="X863" i="1" s="1"/>
  <c r="X864" i="1" a="1"/>
  <c r="X864" i="1" s="1"/>
  <c r="X865" i="1" a="1"/>
  <c r="X865" i="1" s="1"/>
  <c r="X866" i="1" a="1"/>
  <c r="X866" i="1" s="1"/>
  <c r="X867" i="1" a="1"/>
  <c r="X867" i="1" s="1"/>
  <c r="X868" i="1" a="1"/>
  <c r="X868" i="1" s="1"/>
  <c r="X869" i="1" a="1"/>
  <c r="X869" i="1" s="1"/>
  <c r="X870" i="1" a="1"/>
  <c r="X870" i="1" s="1"/>
  <c r="X871" i="1" a="1"/>
  <c r="X871" i="1" s="1"/>
  <c r="X872" i="1" a="1"/>
  <c r="X872" i="1" s="1"/>
  <c r="X873" i="1" a="1"/>
  <c r="X873" i="1" s="1"/>
  <c r="X874" i="1" a="1"/>
  <c r="X874" i="1" s="1"/>
  <c r="X875" i="1" a="1"/>
  <c r="X875" i="1" s="1"/>
  <c r="X876" i="1" a="1"/>
  <c r="X876" i="1" s="1"/>
  <c r="X877" i="1" a="1"/>
  <c r="X877" i="1" s="1"/>
  <c r="X878" i="1" a="1"/>
  <c r="X878" i="1" s="1"/>
  <c r="X879" i="1" a="1"/>
  <c r="X879" i="1" s="1"/>
  <c r="X880" i="1" a="1"/>
  <c r="X880" i="1" s="1"/>
  <c r="X881" i="1" a="1"/>
  <c r="X881" i="1" s="1"/>
  <c r="X882" i="1" a="1"/>
  <c r="X882" i="1" s="1"/>
  <c r="X883" i="1" a="1"/>
  <c r="X883" i="1" s="1"/>
  <c r="X884" i="1" a="1"/>
  <c r="X884" i="1" s="1"/>
  <c r="X885" i="1" a="1"/>
  <c r="X885" i="1" s="1"/>
  <c r="X886" i="1" a="1"/>
  <c r="X886" i="1" s="1"/>
  <c r="X887" i="1" a="1"/>
  <c r="X887" i="1" s="1"/>
  <c r="X888" i="1" a="1"/>
  <c r="X888" i="1" s="1"/>
  <c r="X889" i="1" a="1"/>
  <c r="X889" i="1" s="1"/>
  <c r="X890" i="1" a="1"/>
  <c r="X890" i="1" s="1"/>
  <c r="X891" i="1" a="1"/>
  <c r="X891" i="1" s="1"/>
  <c r="X892" i="1" a="1"/>
  <c r="X892" i="1" s="1"/>
  <c r="X893" i="1" a="1"/>
  <c r="X893" i="1" s="1"/>
  <c r="X894" i="1" a="1"/>
  <c r="X894" i="1" s="1"/>
  <c r="X895" i="1" a="1"/>
  <c r="X895" i="1" s="1"/>
  <c r="X896" i="1" a="1"/>
  <c r="X896" i="1" s="1"/>
  <c r="X897" i="1" a="1"/>
  <c r="X897" i="1" s="1"/>
  <c r="X898" i="1" a="1"/>
  <c r="X898" i="1" s="1"/>
  <c r="X899" i="1" a="1"/>
  <c r="X899" i="1" s="1"/>
  <c r="X900" i="1" a="1"/>
  <c r="X900" i="1" s="1"/>
  <c r="X901" i="1" a="1"/>
  <c r="X901" i="1" s="1"/>
  <c r="X902" i="1" a="1"/>
  <c r="X902" i="1" s="1"/>
  <c r="X903" i="1" a="1"/>
  <c r="X903" i="1" s="1"/>
  <c r="X904" i="1" a="1"/>
  <c r="X904" i="1" s="1"/>
  <c r="X905" i="1" a="1"/>
  <c r="X905" i="1" s="1"/>
  <c r="X906" i="1" a="1"/>
  <c r="X906" i="1" s="1"/>
  <c r="X907" i="1" a="1"/>
  <c r="X907" i="1" s="1"/>
  <c r="X908" i="1" a="1"/>
  <c r="X908" i="1" s="1"/>
  <c r="X909" i="1" a="1"/>
  <c r="X909" i="1" s="1"/>
  <c r="X910" i="1" a="1"/>
  <c r="X910" i="1" s="1"/>
  <c r="X911" i="1" a="1"/>
  <c r="X911" i="1" s="1"/>
  <c r="X912" i="1" a="1"/>
  <c r="X912" i="1" s="1"/>
  <c r="X913" i="1" a="1"/>
  <c r="X913" i="1" s="1"/>
  <c r="X914" i="1" a="1"/>
  <c r="X914" i="1" s="1"/>
  <c r="X915" i="1" a="1"/>
  <c r="X915" i="1" s="1"/>
  <c r="X916" i="1" a="1"/>
  <c r="X916" i="1" s="1"/>
  <c r="X917" i="1" a="1"/>
  <c r="X917" i="1" s="1"/>
  <c r="X918" i="1" a="1"/>
  <c r="X918" i="1" s="1"/>
  <c r="X919" i="1" a="1"/>
  <c r="X919" i="1" s="1"/>
  <c r="X920" i="1" a="1"/>
  <c r="X920" i="1" s="1"/>
  <c r="X921" i="1" a="1"/>
  <c r="X921" i="1" s="1"/>
  <c r="X922" i="1" a="1"/>
  <c r="X922" i="1" s="1"/>
  <c r="X923" i="1" a="1"/>
  <c r="X923" i="1" s="1"/>
  <c r="X924" i="1" a="1"/>
  <c r="X924" i="1" s="1"/>
  <c r="X925" i="1" a="1"/>
  <c r="X925" i="1" s="1"/>
  <c r="X926" i="1" a="1"/>
  <c r="X926" i="1" s="1"/>
  <c r="X927" i="1" a="1"/>
  <c r="X927" i="1" s="1"/>
  <c r="X928" i="1" a="1"/>
  <c r="X928" i="1" s="1"/>
  <c r="X929" i="1" a="1"/>
  <c r="X929" i="1" s="1"/>
  <c r="X930" i="1" a="1"/>
  <c r="X930" i="1" s="1"/>
  <c r="X931" i="1" a="1"/>
  <c r="X931" i="1" s="1"/>
  <c r="X932" i="1" a="1"/>
  <c r="X932" i="1" s="1"/>
  <c r="X933" i="1" a="1"/>
  <c r="X933" i="1" s="1"/>
  <c r="X934" i="1" a="1"/>
  <c r="X934" i="1" s="1"/>
  <c r="X935" i="1" a="1"/>
  <c r="X935" i="1" s="1"/>
  <c r="X936" i="1" a="1"/>
  <c r="X936" i="1" s="1"/>
  <c r="X937" i="1" a="1"/>
  <c r="X937" i="1" s="1"/>
  <c r="X938" i="1" a="1"/>
  <c r="X938" i="1" s="1"/>
  <c r="X939" i="1" a="1"/>
  <c r="X939" i="1" s="1"/>
  <c r="X940" i="1" a="1"/>
  <c r="X940" i="1" s="1"/>
  <c r="X941" i="1" a="1"/>
  <c r="X941" i="1" s="1"/>
  <c r="X942" i="1" a="1"/>
  <c r="X942" i="1" s="1"/>
  <c r="X943" i="1" a="1"/>
  <c r="X943" i="1" s="1"/>
  <c r="X944" i="1" a="1"/>
  <c r="X944" i="1" s="1"/>
  <c r="X945" i="1" a="1"/>
  <c r="X945" i="1" s="1"/>
  <c r="X946" i="1" a="1"/>
  <c r="X946" i="1" s="1"/>
  <c r="X947" i="1" a="1"/>
  <c r="X947" i="1" s="1"/>
  <c r="X948" i="1" a="1"/>
  <c r="X948" i="1" s="1"/>
  <c r="X949" i="1" a="1"/>
  <c r="X949" i="1" s="1"/>
  <c r="X950" i="1" a="1"/>
  <c r="X950" i="1" s="1"/>
  <c r="X951" i="1" a="1"/>
  <c r="X951" i="1" s="1"/>
  <c r="X952" i="1" a="1"/>
  <c r="X952" i="1" s="1"/>
  <c r="X953" i="1" a="1"/>
  <c r="X953" i="1" s="1"/>
  <c r="X954" i="1" a="1"/>
  <c r="X954" i="1" s="1"/>
  <c r="X955" i="1" a="1"/>
  <c r="X955" i="1" s="1"/>
  <c r="X956" i="1" a="1"/>
  <c r="X956" i="1" s="1"/>
  <c r="X957" i="1" a="1"/>
  <c r="X957" i="1" s="1"/>
  <c r="X958" i="1" a="1"/>
  <c r="X958" i="1" s="1"/>
  <c r="X959" i="1" a="1"/>
  <c r="X959" i="1" s="1"/>
  <c r="X960" i="1" a="1"/>
  <c r="X960" i="1" s="1"/>
  <c r="X961" i="1" a="1"/>
  <c r="X961" i="1" s="1"/>
  <c r="X962" i="1" a="1"/>
  <c r="X962" i="1" s="1"/>
  <c r="X963" i="1" a="1"/>
  <c r="X963" i="1" s="1"/>
  <c r="X964" i="1" a="1"/>
  <c r="X964" i="1" s="1"/>
  <c r="X965" i="1" a="1"/>
  <c r="X965" i="1" s="1"/>
  <c r="X966" i="1" a="1"/>
  <c r="X966" i="1" s="1"/>
  <c r="X967" i="1" a="1"/>
  <c r="X967" i="1" s="1"/>
  <c r="X968" i="1" a="1"/>
  <c r="X968" i="1" s="1"/>
  <c r="X969" i="1" a="1"/>
  <c r="X969" i="1" s="1"/>
  <c r="X970" i="1" a="1"/>
  <c r="X970" i="1" s="1"/>
  <c r="X971" i="1" a="1"/>
  <c r="X971" i="1" s="1"/>
  <c r="X972" i="1" a="1"/>
  <c r="X972" i="1" s="1"/>
  <c r="X973" i="1" a="1"/>
  <c r="X973" i="1" s="1"/>
  <c r="X974" i="1" a="1"/>
  <c r="X974" i="1" s="1"/>
  <c r="X975" i="1" a="1"/>
  <c r="X975" i="1" s="1"/>
  <c r="X976" i="1" a="1"/>
  <c r="X976" i="1" s="1"/>
  <c r="X977" i="1" a="1"/>
  <c r="X977" i="1" s="1"/>
  <c r="X978" i="1" a="1"/>
  <c r="X978" i="1" s="1"/>
  <c r="X979" i="1" a="1"/>
  <c r="X979" i="1" s="1"/>
  <c r="X980" i="1" a="1"/>
  <c r="X980" i="1" s="1"/>
  <c r="X981" i="1" a="1"/>
  <c r="X981" i="1" s="1"/>
  <c r="X982" i="1" a="1"/>
  <c r="X982" i="1" s="1"/>
  <c r="X983" i="1" a="1"/>
  <c r="X983" i="1" s="1"/>
  <c r="X984" i="1" a="1"/>
  <c r="X984" i="1" s="1"/>
  <c r="X985" i="1" a="1"/>
  <c r="X985" i="1" s="1"/>
  <c r="X986" i="1" a="1"/>
  <c r="X986" i="1" s="1"/>
  <c r="X987" i="1" a="1"/>
  <c r="X987" i="1" s="1"/>
  <c r="X988" i="1" a="1"/>
  <c r="X988" i="1" s="1"/>
  <c r="X989" i="1" a="1"/>
  <c r="X989" i="1" s="1"/>
  <c r="X990" i="1" a="1"/>
  <c r="X990" i="1" s="1"/>
  <c r="X991" i="1" a="1"/>
  <c r="X991" i="1" s="1"/>
  <c r="X992" i="1" a="1"/>
  <c r="X992" i="1" s="1"/>
  <c r="X993" i="1" a="1"/>
  <c r="X993" i="1" s="1"/>
  <c r="X994" i="1" a="1"/>
  <c r="X994" i="1" s="1"/>
  <c r="X995" i="1" a="1"/>
  <c r="X995" i="1" s="1"/>
  <c r="X996" i="1" a="1"/>
  <c r="X996" i="1" s="1"/>
  <c r="X997" i="1" a="1"/>
  <c r="X997" i="1" s="1"/>
  <c r="X998" i="1" a="1"/>
  <c r="X998" i="1" s="1"/>
  <c r="X999" i="1" a="1"/>
  <c r="X999" i="1" s="1"/>
  <c r="X1000" i="1" a="1"/>
  <c r="X1000" i="1" s="1"/>
  <c r="X1001" i="1" a="1"/>
  <c r="X1001" i="1" s="1"/>
  <c r="X1002" i="1" a="1"/>
  <c r="X1002" i="1" s="1"/>
  <c r="X1003" i="1" a="1"/>
  <c r="X1003" i="1" s="1"/>
  <c r="X1004" i="1" a="1"/>
  <c r="X1004" i="1" s="1"/>
  <c r="X1005" i="1" a="1"/>
  <c r="X1005" i="1" s="1"/>
  <c r="X1006" i="1" a="1"/>
  <c r="X1006" i="1" s="1"/>
  <c r="X1007" i="1" a="1"/>
  <c r="X1007" i="1" s="1"/>
  <c r="X1008" i="1" a="1"/>
  <c r="X1008" i="1" s="1"/>
  <c r="X1009" i="1" a="1"/>
  <c r="X1009" i="1" s="1"/>
  <c r="X1010" i="1" a="1"/>
  <c r="X1010" i="1" s="1"/>
  <c r="X1011" i="1" a="1"/>
  <c r="X1011" i="1" s="1"/>
  <c r="X1012" i="1" a="1"/>
  <c r="X1012" i="1" s="1"/>
  <c r="X1013" i="1" a="1"/>
  <c r="X1013" i="1" s="1"/>
  <c r="X1014" i="1" a="1"/>
  <c r="X1014" i="1" s="1"/>
  <c r="X1015" i="1" a="1"/>
  <c r="X1015" i="1" s="1"/>
  <c r="X1016" i="1" a="1"/>
  <c r="X1016" i="1" s="1"/>
  <c r="X1017" i="1" a="1"/>
  <c r="X1017" i="1" s="1"/>
  <c r="X1018" i="1" a="1"/>
  <c r="X1018" i="1" s="1"/>
  <c r="X1019" i="1" a="1"/>
  <c r="X1019" i="1" s="1"/>
  <c r="X1020" i="1" a="1"/>
  <c r="X1020" i="1" s="1"/>
  <c r="X1021" i="1" a="1"/>
  <c r="X1021" i="1" s="1"/>
  <c r="X1022" i="1" a="1"/>
  <c r="X1022" i="1" s="1"/>
  <c r="X1023" i="1" a="1"/>
  <c r="X1023" i="1" s="1"/>
  <c r="X1024" i="1" a="1"/>
  <c r="X1024" i="1" s="1"/>
  <c r="X1025" i="1" a="1"/>
  <c r="X1025" i="1" s="1"/>
  <c r="X1026" i="1" a="1"/>
  <c r="X1026" i="1" s="1"/>
  <c r="X1027" i="1" a="1"/>
  <c r="X1027" i="1" s="1"/>
  <c r="X1028" i="1" a="1"/>
  <c r="X1028" i="1" s="1"/>
  <c r="X1029" i="1" a="1"/>
  <c r="X1029" i="1" s="1"/>
  <c r="X1030" i="1" a="1"/>
  <c r="X1030" i="1" s="1"/>
  <c r="X1031" i="1" a="1"/>
  <c r="X1031" i="1" s="1"/>
  <c r="X1032" i="1" a="1"/>
  <c r="X1032" i="1" s="1"/>
  <c r="X1033" i="1" a="1"/>
  <c r="X1033" i="1" s="1"/>
  <c r="X1034" i="1" a="1"/>
  <c r="X1034" i="1" s="1"/>
  <c r="X1035" i="1" a="1"/>
  <c r="X1035" i="1" s="1"/>
  <c r="X1036" i="1" a="1"/>
  <c r="X1036" i="1" s="1"/>
  <c r="X1037" i="1" a="1"/>
  <c r="X1037" i="1" s="1"/>
  <c r="X1038" i="1" a="1"/>
  <c r="X1038" i="1" s="1"/>
  <c r="X1039" i="1" a="1"/>
  <c r="X1039" i="1" s="1"/>
  <c r="X1040" i="1" a="1"/>
  <c r="X1040" i="1" s="1"/>
  <c r="X1041" i="1" a="1"/>
  <c r="X1041" i="1" s="1"/>
  <c r="X1042" i="1" a="1"/>
  <c r="X1042" i="1" s="1"/>
  <c r="X1043" i="1" a="1"/>
  <c r="X1043" i="1" s="1"/>
  <c r="X1044" i="1" a="1"/>
  <c r="X1044" i="1" s="1"/>
  <c r="X1045" i="1" a="1"/>
  <c r="X1045" i="1" s="1"/>
  <c r="X1046" i="1" a="1"/>
  <c r="X1046" i="1" s="1"/>
  <c r="X1047" i="1" a="1"/>
  <c r="X1047" i="1" s="1"/>
  <c r="X1048" i="1" a="1"/>
  <c r="X1048" i="1" s="1"/>
  <c r="X1049" i="1" a="1"/>
  <c r="X1049" i="1" s="1"/>
  <c r="X1050" i="1" a="1"/>
  <c r="X1050" i="1" s="1"/>
  <c r="X1051" i="1" a="1"/>
  <c r="X1051" i="1" s="1"/>
  <c r="X1052" i="1" a="1"/>
  <c r="X1052" i="1" s="1"/>
  <c r="X1053" i="1" a="1"/>
  <c r="X1053" i="1" s="1"/>
  <c r="X1054" i="1" a="1"/>
  <c r="X1054" i="1" s="1"/>
  <c r="X1055" i="1" a="1"/>
  <c r="X1055" i="1" s="1"/>
  <c r="X1056" i="1" a="1"/>
  <c r="X1056" i="1" s="1"/>
  <c r="X1057" i="1" a="1"/>
  <c r="X1057" i="1" s="1"/>
  <c r="X1058" i="1" a="1"/>
  <c r="X1058" i="1" s="1"/>
  <c r="X1059" i="1" a="1"/>
  <c r="X1059" i="1" s="1"/>
  <c r="X1060" i="1" a="1"/>
  <c r="X1060" i="1" s="1"/>
  <c r="X1061" i="1" a="1"/>
  <c r="X1061" i="1" s="1"/>
  <c r="X1062" i="1" a="1"/>
  <c r="X1062" i="1" s="1"/>
  <c r="X1063" i="1" a="1"/>
  <c r="X1063" i="1" s="1"/>
  <c r="X1064" i="1" a="1"/>
  <c r="X1064" i="1" s="1"/>
  <c r="X1065" i="1" a="1"/>
  <c r="X1065" i="1" s="1"/>
  <c r="X1066" i="1" a="1"/>
  <c r="X1066" i="1" s="1"/>
  <c r="X1067" i="1" a="1"/>
  <c r="X1067" i="1" s="1"/>
  <c r="X1068" i="1" a="1"/>
  <c r="X1068" i="1" s="1"/>
  <c r="X1069" i="1" a="1"/>
  <c r="X1069" i="1" s="1"/>
  <c r="X1070" i="1" a="1"/>
  <c r="X1070" i="1" s="1"/>
  <c r="X1071" i="1" a="1"/>
  <c r="X1071" i="1" s="1"/>
  <c r="X1072" i="1" a="1"/>
  <c r="X1072" i="1" s="1"/>
  <c r="X1073" i="1" a="1"/>
  <c r="X1073" i="1" s="1"/>
  <c r="X1074" i="1" a="1"/>
  <c r="X1074" i="1" s="1"/>
  <c r="X1075" i="1" a="1"/>
  <c r="X1075" i="1" s="1"/>
  <c r="X1076" i="1" a="1"/>
  <c r="X1076" i="1" s="1"/>
  <c r="X1077" i="1" a="1"/>
  <c r="X1077" i="1" s="1"/>
  <c r="X1078" i="1" a="1"/>
  <c r="X1078" i="1" s="1"/>
  <c r="X1079" i="1" a="1"/>
  <c r="X1079" i="1" s="1"/>
  <c r="X1080" i="1" a="1"/>
  <c r="X1080" i="1" s="1"/>
  <c r="X1081" i="1" a="1"/>
  <c r="X1081" i="1" s="1"/>
  <c r="X1082" i="1" a="1"/>
  <c r="X1082" i="1" s="1"/>
  <c r="X1083" i="1" a="1"/>
  <c r="X1083" i="1" s="1"/>
  <c r="X1084" i="1" a="1"/>
  <c r="X1084" i="1" s="1"/>
  <c r="X1085" i="1" a="1"/>
  <c r="X1085" i="1" s="1"/>
  <c r="X1086" i="1" a="1"/>
  <c r="X1086" i="1" s="1"/>
  <c r="X1087" i="1" a="1"/>
  <c r="X1087" i="1" s="1"/>
  <c r="X1088" i="1" a="1"/>
  <c r="X1088" i="1" s="1"/>
  <c r="X1089" i="1" a="1"/>
  <c r="X1089" i="1" s="1"/>
  <c r="X1090" i="1" a="1"/>
  <c r="X1090" i="1" s="1"/>
  <c r="X1091" i="1" a="1"/>
  <c r="X1091" i="1" s="1"/>
  <c r="X1092" i="1" a="1"/>
  <c r="X1092" i="1" s="1"/>
  <c r="X1093" i="1" a="1"/>
  <c r="X1093" i="1" s="1"/>
  <c r="X1094" i="1" a="1"/>
  <c r="X1094" i="1" s="1"/>
  <c r="X1095" i="1" a="1"/>
  <c r="X1095" i="1" s="1"/>
  <c r="X1096" i="1" a="1"/>
  <c r="X1096" i="1" s="1"/>
  <c r="X1097" i="1" a="1"/>
  <c r="X1097" i="1" s="1"/>
  <c r="X1098" i="1" a="1"/>
  <c r="X1098" i="1" s="1"/>
  <c r="X1099" i="1" a="1"/>
  <c r="X1099" i="1" s="1"/>
  <c r="X1100" i="1" a="1"/>
  <c r="X1100" i="1" s="1"/>
  <c r="X1101" i="1" a="1"/>
  <c r="X1101" i="1" s="1"/>
  <c r="X1102" i="1" a="1"/>
  <c r="X1102" i="1" s="1"/>
  <c r="X1103" i="1" a="1"/>
  <c r="X1103" i="1" s="1"/>
  <c r="X1104" i="1" a="1"/>
  <c r="X1104" i="1" s="1"/>
  <c r="X1105" i="1" a="1"/>
  <c r="X1105" i="1" s="1"/>
  <c r="X1106" i="1" a="1"/>
  <c r="X1106" i="1" s="1"/>
  <c r="X1107" i="1" a="1"/>
  <c r="X1107" i="1" s="1"/>
  <c r="X1108" i="1" a="1"/>
  <c r="X1108" i="1" s="1"/>
  <c r="X1109" i="1" a="1"/>
  <c r="X1109" i="1" s="1"/>
  <c r="X1110" i="1" a="1"/>
  <c r="X1110" i="1" s="1"/>
  <c r="X1111" i="1" a="1"/>
  <c r="X1111" i="1" s="1"/>
  <c r="X1112" i="1" a="1"/>
  <c r="X1112" i="1" s="1"/>
  <c r="X1113" i="1" a="1"/>
  <c r="X1113" i="1" s="1"/>
  <c r="X1114" i="1" a="1"/>
  <c r="X1114" i="1" s="1"/>
  <c r="X1115" i="1" a="1"/>
  <c r="X1115" i="1" s="1"/>
  <c r="X1116" i="1" a="1"/>
  <c r="X1116" i="1" s="1"/>
  <c r="X1117" i="1" a="1"/>
  <c r="X1117" i="1" s="1"/>
  <c r="X1118" i="1" a="1"/>
  <c r="X1118" i="1" s="1"/>
  <c r="X1119" i="1" a="1"/>
  <c r="X1119" i="1" s="1"/>
  <c r="X1120" i="1" a="1"/>
  <c r="X1120" i="1" s="1"/>
  <c r="X1121" i="1" a="1"/>
  <c r="X1121" i="1" s="1"/>
  <c r="X1122" i="1" a="1"/>
  <c r="X1122" i="1" s="1"/>
  <c r="X1123" i="1" a="1"/>
  <c r="X1123" i="1" s="1"/>
  <c r="X1124" i="1" a="1"/>
  <c r="X1124" i="1" s="1"/>
  <c r="X1125" i="1" a="1"/>
  <c r="X1125" i="1" s="1"/>
  <c r="X1126" i="1" a="1"/>
  <c r="X1126" i="1" s="1"/>
  <c r="X1127" i="1" a="1"/>
  <c r="X1127" i="1" s="1"/>
  <c r="X1128" i="1" a="1"/>
  <c r="X1128" i="1" s="1"/>
  <c r="X1129" i="1" a="1"/>
  <c r="X1129" i="1" s="1"/>
  <c r="X1130" i="1" a="1"/>
  <c r="X1130" i="1" s="1"/>
  <c r="X1131" i="1" a="1"/>
  <c r="X1131" i="1" s="1"/>
  <c r="X1132" i="1" a="1"/>
  <c r="X1132" i="1" s="1"/>
  <c r="X1133" i="1" a="1"/>
  <c r="X1133" i="1" s="1"/>
  <c r="X1134" i="1" a="1"/>
  <c r="X1134" i="1" s="1"/>
  <c r="X1135" i="1" a="1"/>
  <c r="X1135" i="1" s="1"/>
  <c r="X1136" i="1" a="1"/>
  <c r="X1136" i="1" s="1"/>
  <c r="X1137" i="1" a="1"/>
  <c r="X1137" i="1" s="1"/>
  <c r="X1138" i="1" a="1"/>
  <c r="X1138" i="1" s="1"/>
  <c r="X1139" i="1" a="1"/>
  <c r="X1139" i="1" s="1"/>
  <c r="X1140" i="1" a="1"/>
  <c r="X1140" i="1" s="1"/>
  <c r="X1141" i="1" a="1"/>
  <c r="X1141" i="1" s="1"/>
  <c r="X1142" i="1" a="1"/>
  <c r="X1142" i="1" s="1"/>
  <c r="X1143" i="1" a="1"/>
  <c r="X1143" i="1" s="1"/>
  <c r="X1144" i="1" a="1"/>
  <c r="X1144" i="1" s="1"/>
  <c r="X1145" i="1" a="1"/>
  <c r="X1145" i="1" s="1"/>
  <c r="X1146" i="1" a="1"/>
  <c r="X1146" i="1" s="1"/>
  <c r="X1147" i="1" a="1"/>
  <c r="X1147" i="1" s="1"/>
  <c r="X1148" i="1" a="1"/>
  <c r="X1148" i="1" s="1"/>
  <c r="X1149" i="1" a="1"/>
  <c r="X1149" i="1" s="1"/>
  <c r="X1150" i="1" a="1"/>
  <c r="X1150" i="1" s="1"/>
  <c r="X1151" i="1" a="1"/>
  <c r="X1151" i="1" s="1"/>
  <c r="X1152" i="1" a="1"/>
  <c r="X1152" i="1" s="1"/>
  <c r="X1153" i="1" a="1"/>
  <c r="X1153" i="1" s="1"/>
  <c r="X1154" i="1" a="1"/>
  <c r="X1154" i="1" s="1"/>
  <c r="X1155" i="1" a="1"/>
  <c r="X1155" i="1" s="1"/>
  <c r="X1156" i="1" a="1"/>
  <c r="X1156" i="1" s="1"/>
  <c r="X1157" i="1" a="1"/>
  <c r="X1157" i="1" s="1"/>
  <c r="X1158" i="1" a="1"/>
  <c r="X1158" i="1" s="1"/>
  <c r="X1159" i="1" a="1"/>
  <c r="X1159" i="1" s="1"/>
  <c r="X1160" i="1" a="1"/>
  <c r="X1160" i="1" s="1"/>
  <c r="X1161" i="1" a="1"/>
  <c r="X1161" i="1" s="1"/>
  <c r="X1162" i="1" a="1"/>
  <c r="X1162" i="1" s="1"/>
  <c r="X1163" i="1" a="1"/>
  <c r="X1163" i="1" s="1"/>
  <c r="X1164" i="1" a="1"/>
  <c r="X1164" i="1" s="1"/>
  <c r="X1165" i="1" a="1"/>
  <c r="X1165" i="1" s="1"/>
  <c r="X1166" i="1" a="1"/>
  <c r="X1166" i="1" s="1"/>
  <c r="X1167" i="1" a="1"/>
  <c r="X1167" i="1" s="1"/>
  <c r="X1168" i="1" a="1"/>
  <c r="X1168" i="1" s="1"/>
  <c r="X1169" i="1" a="1"/>
  <c r="X1169" i="1" s="1"/>
  <c r="X1170" i="1" a="1"/>
  <c r="X1170" i="1" s="1"/>
  <c r="X1171" i="1" a="1"/>
  <c r="X1171" i="1" s="1"/>
  <c r="X1172" i="1" a="1"/>
  <c r="X1172" i="1" s="1"/>
  <c r="X1173" i="1" a="1"/>
  <c r="X1173" i="1" s="1"/>
  <c r="X1174" i="1" a="1"/>
  <c r="X1174" i="1" s="1"/>
  <c r="X1175" i="1" a="1"/>
  <c r="X1175" i="1" s="1"/>
  <c r="X1176" i="1" a="1"/>
  <c r="X1176" i="1" s="1"/>
  <c r="X1177" i="1" a="1"/>
  <c r="X1177" i="1" s="1"/>
  <c r="X1178" i="1" a="1"/>
  <c r="X1178" i="1" s="1"/>
  <c r="X1179" i="1" a="1"/>
  <c r="X1179" i="1" s="1"/>
  <c r="X1180" i="1" a="1"/>
  <c r="X1180" i="1" s="1"/>
  <c r="X1181" i="1" a="1"/>
  <c r="X1181" i="1" s="1"/>
  <c r="X1182" i="1" a="1"/>
  <c r="X1182" i="1" s="1"/>
  <c r="X1183" i="1" a="1"/>
  <c r="X1183" i="1" s="1"/>
  <c r="X1184" i="1" a="1"/>
  <c r="X1184" i="1" s="1"/>
  <c r="X1185" i="1" a="1"/>
  <c r="X1185" i="1" s="1"/>
  <c r="X1186" i="1" a="1"/>
  <c r="X1186" i="1" s="1"/>
  <c r="X1187" i="1" a="1"/>
  <c r="X1187" i="1" s="1"/>
  <c r="X1188" i="1" a="1"/>
  <c r="X1188" i="1" s="1"/>
  <c r="X1189" i="1" a="1"/>
  <c r="X1189" i="1" s="1"/>
  <c r="X1190" i="1" a="1"/>
  <c r="X1190" i="1" s="1"/>
  <c r="X1191" i="1" a="1"/>
  <c r="X1191" i="1" s="1"/>
  <c r="X1192" i="1" a="1"/>
  <c r="X1192" i="1" s="1"/>
  <c r="X1193" i="1" a="1"/>
  <c r="X1193" i="1" s="1"/>
  <c r="X1194" i="1" a="1"/>
  <c r="X1194" i="1" s="1"/>
  <c r="X1195" i="1" a="1"/>
  <c r="X1195" i="1" s="1"/>
  <c r="X1196" i="1" a="1"/>
  <c r="X1196" i="1" s="1"/>
  <c r="X1197" i="1" a="1"/>
  <c r="X1197" i="1" s="1"/>
  <c r="X1198" i="1" a="1"/>
  <c r="X1198" i="1" s="1"/>
  <c r="X1199" i="1" a="1"/>
  <c r="X1199" i="1" s="1"/>
  <c r="X1200" i="1" a="1"/>
  <c r="X1200" i="1" s="1"/>
  <c r="X1201" i="1" a="1"/>
  <c r="X1201" i="1" s="1"/>
  <c r="X1202" i="1" a="1"/>
  <c r="X1202" i="1" s="1"/>
  <c r="X1203" i="1" a="1"/>
  <c r="X1203" i="1" s="1"/>
  <c r="X1204" i="1" a="1"/>
  <c r="X1204" i="1" s="1"/>
  <c r="X1205" i="1" a="1"/>
  <c r="X1205" i="1" s="1"/>
  <c r="X1206" i="1" a="1"/>
  <c r="X1206" i="1" s="1"/>
  <c r="X1207" i="1" a="1"/>
  <c r="X1207" i="1" s="1"/>
  <c r="X1208" i="1" a="1"/>
  <c r="X1208" i="1" s="1"/>
  <c r="X1209" i="1" a="1"/>
  <c r="X1209" i="1" s="1"/>
  <c r="X1210" i="1" a="1"/>
  <c r="X1210" i="1" s="1"/>
  <c r="X1211" i="1" a="1"/>
  <c r="X1211" i="1" s="1"/>
  <c r="X1212" i="1" a="1"/>
  <c r="X1212" i="1" s="1"/>
  <c r="X1213" i="1" a="1"/>
  <c r="X1213" i="1" s="1"/>
  <c r="X1214" i="1" a="1"/>
  <c r="X1214" i="1" s="1"/>
  <c r="X1215" i="1" a="1"/>
  <c r="X1215" i="1" s="1"/>
  <c r="X1216" i="1" a="1"/>
  <c r="X1216" i="1" s="1"/>
  <c r="X1217" i="1" a="1"/>
  <c r="X1217" i="1" s="1"/>
  <c r="X1218" i="1" a="1"/>
  <c r="X1218" i="1" s="1"/>
  <c r="X1219" i="1" a="1"/>
  <c r="X1219" i="1" s="1"/>
  <c r="X1220" i="1" a="1"/>
  <c r="X1220" i="1" s="1"/>
  <c r="X1221" i="1" a="1"/>
  <c r="X1221" i="1" s="1"/>
  <c r="X1222" i="1" a="1"/>
  <c r="X1222" i="1" s="1"/>
  <c r="X1223" i="1" a="1"/>
  <c r="X1223" i="1" s="1"/>
  <c r="X1224" i="1" a="1"/>
  <c r="X1224" i="1" s="1"/>
  <c r="X1225" i="1" a="1"/>
  <c r="X1225" i="1" s="1"/>
  <c r="X1226" i="1" a="1"/>
  <c r="X1226" i="1" s="1"/>
  <c r="X1227" i="1" a="1"/>
  <c r="X1227" i="1" s="1"/>
  <c r="X1228" i="1" a="1"/>
  <c r="X1228" i="1" s="1"/>
  <c r="X1229" i="1" a="1"/>
  <c r="X1229" i="1" s="1"/>
  <c r="X1230" i="1" a="1"/>
  <c r="X1230" i="1" s="1"/>
  <c r="X1231" i="1" a="1"/>
  <c r="X1231" i="1" s="1"/>
  <c r="X1232" i="1" a="1"/>
  <c r="X1232" i="1" s="1"/>
  <c r="X1233" i="1" a="1"/>
  <c r="X1233" i="1" s="1"/>
  <c r="X1234" i="1" a="1"/>
  <c r="X1234" i="1" s="1"/>
  <c r="X1235" i="1" a="1"/>
  <c r="X1235" i="1" s="1"/>
  <c r="X1236" i="1" a="1"/>
  <c r="X1236" i="1" s="1"/>
  <c r="X1237" i="1" a="1"/>
  <c r="X1237" i="1" s="1"/>
  <c r="X1238" i="1" a="1"/>
  <c r="X1238" i="1" s="1"/>
  <c r="X1239" i="1" a="1"/>
  <c r="X1239" i="1" s="1"/>
  <c r="X1240" i="1" a="1"/>
  <c r="X1240" i="1" s="1"/>
  <c r="X1241" i="1" a="1"/>
  <c r="X1241" i="1" s="1"/>
  <c r="X1242" i="1" a="1"/>
  <c r="X1242" i="1" s="1"/>
  <c r="X1243" i="1" a="1"/>
  <c r="X1243" i="1" s="1"/>
  <c r="X1244" i="1" a="1"/>
  <c r="X1244" i="1" s="1"/>
  <c r="X1245" i="1" a="1"/>
  <c r="X1245" i="1" s="1"/>
  <c r="X1246" i="1" a="1"/>
  <c r="X1246" i="1" s="1"/>
  <c r="X1247" i="1" a="1"/>
  <c r="X1247" i="1" s="1"/>
  <c r="X1248" i="1" a="1"/>
  <c r="X1248" i="1" s="1"/>
  <c r="X1249" i="1" a="1"/>
  <c r="X1249" i="1" s="1"/>
  <c r="X1250" i="1" a="1"/>
  <c r="X1250" i="1" s="1"/>
  <c r="X1251" i="1" a="1"/>
  <c r="X1251" i="1" s="1"/>
  <c r="X1252" i="1" a="1"/>
  <c r="X1252" i="1" s="1"/>
  <c r="X1253" i="1" a="1"/>
  <c r="X1253" i="1" s="1"/>
  <c r="X1254" i="1" a="1"/>
  <c r="X1254" i="1" s="1"/>
  <c r="X1255" i="1" a="1"/>
  <c r="X1255" i="1" s="1"/>
  <c r="X1256" i="1" a="1"/>
  <c r="X1256" i="1" s="1"/>
  <c r="X1257" i="1" a="1"/>
  <c r="X1257" i="1" s="1"/>
  <c r="X1258" i="1" a="1"/>
  <c r="X1258" i="1" s="1"/>
  <c r="X1259" i="1" a="1"/>
  <c r="X1259" i="1" s="1"/>
  <c r="X1260" i="1" a="1"/>
  <c r="X1260" i="1" s="1"/>
  <c r="X1261" i="1" a="1"/>
  <c r="X1261" i="1" s="1"/>
  <c r="X1262" i="1" a="1"/>
  <c r="X1262" i="1" s="1"/>
  <c r="X1263" i="1" a="1"/>
  <c r="X1263" i="1" s="1"/>
  <c r="X1264" i="1" a="1"/>
  <c r="X1264" i="1" s="1"/>
  <c r="X1265" i="1" a="1"/>
  <c r="X1265" i="1" s="1"/>
  <c r="X1266" i="1" a="1"/>
  <c r="X1266" i="1" s="1"/>
  <c r="X1267" i="1" a="1"/>
  <c r="X1267" i="1" s="1"/>
  <c r="X1268" i="1" a="1"/>
  <c r="X1268" i="1" s="1"/>
  <c r="X1269" i="1" a="1"/>
  <c r="X1269" i="1" s="1"/>
  <c r="X1270" i="1" a="1"/>
  <c r="X1270" i="1" s="1"/>
  <c r="X1271" i="1" a="1"/>
  <c r="X1271" i="1" s="1"/>
  <c r="X1272" i="1" a="1"/>
  <c r="X1272" i="1" s="1"/>
  <c r="X1273" i="1" a="1"/>
  <c r="X1273" i="1" s="1"/>
  <c r="X1274" i="1" a="1"/>
  <c r="X1274" i="1" s="1"/>
  <c r="X1275" i="1" a="1"/>
  <c r="X1275" i="1" s="1"/>
  <c r="X1276" i="1" a="1"/>
  <c r="X1276" i="1" s="1"/>
  <c r="X1277" i="1" a="1"/>
  <c r="X1277" i="1" s="1"/>
  <c r="X1278" i="1" a="1"/>
  <c r="X1278" i="1" s="1"/>
  <c r="X1279" i="1" a="1"/>
  <c r="X1279" i="1" s="1"/>
  <c r="X1280" i="1" a="1"/>
  <c r="X1280" i="1" s="1"/>
  <c r="X1281" i="1" a="1"/>
  <c r="X1281" i="1" s="1"/>
  <c r="X1282" i="1" a="1"/>
  <c r="X1282" i="1" s="1"/>
  <c r="X1283" i="1" a="1"/>
  <c r="X1283" i="1" s="1"/>
  <c r="X1284" i="1" a="1"/>
  <c r="X1284" i="1" s="1"/>
  <c r="X1285" i="1" a="1"/>
  <c r="X1285" i="1" s="1"/>
  <c r="X1286" i="1" a="1"/>
  <c r="X1286" i="1" s="1"/>
  <c r="X1287" i="1" a="1"/>
  <c r="X1287" i="1" s="1"/>
  <c r="X1288" i="1" a="1"/>
  <c r="X1288" i="1" s="1"/>
  <c r="X1289" i="1" a="1"/>
  <c r="X1289" i="1" s="1"/>
  <c r="X1290" i="1" a="1"/>
  <c r="X1290" i="1" s="1"/>
  <c r="X1291" i="1" a="1"/>
  <c r="X1291" i="1" s="1"/>
  <c r="X1292" i="1" a="1"/>
  <c r="X1292" i="1" s="1"/>
  <c r="X1293" i="1" a="1"/>
  <c r="X1293" i="1" s="1"/>
  <c r="X1294" i="1" a="1"/>
  <c r="X1294" i="1" s="1"/>
  <c r="X1295" i="1" a="1"/>
  <c r="X1295" i="1" s="1"/>
  <c r="X1296" i="1" a="1"/>
  <c r="X1296" i="1" s="1"/>
  <c r="X1297" i="1" a="1"/>
  <c r="X1297" i="1" s="1"/>
  <c r="X1298" i="1" a="1"/>
  <c r="X1298" i="1" s="1"/>
  <c r="X1299" i="1" a="1"/>
  <c r="X1299" i="1" s="1"/>
  <c r="X1300" i="1" a="1"/>
  <c r="X1300" i="1" s="1"/>
  <c r="X1301" i="1" a="1"/>
  <c r="X1301" i="1" s="1"/>
  <c r="X1302" i="1" a="1"/>
  <c r="X1302" i="1" s="1"/>
  <c r="X1303" i="1" a="1"/>
  <c r="X1303" i="1" s="1"/>
  <c r="X1304" i="1" a="1"/>
  <c r="X1304" i="1" s="1"/>
  <c r="X1305" i="1" a="1"/>
  <c r="X1305" i="1" s="1"/>
  <c r="X1306" i="1" a="1"/>
  <c r="X1306" i="1" s="1"/>
  <c r="X1307" i="1" a="1"/>
  <c r="X1307" i="1" s="1"/>
  <c r="X1308" i="1" a="1"/>
  <c r="X1308" i="1" s="1"/>
  <c r="X1309" i="1" a="1"/>
  <c r="X1309" i="1" s="1"/>
  <c r="X1310" i="1" a="1"/>
  <c r="X1310" i="1" s="1"/>
  <c r="X1311" i="1" a="1"/>
  <c r="X1311" i="1" s="1"/>
  <c r="X1312" i="1" a="1"/>
  <c r="X1312" i="1" s="1"/>
  <c r="X1313" i="1" a="1"/>
  <c r="X1313" i="1" s="1"/>
  <c r="X1314" i="1" a="1"/>
  <c r="X1314" i="1" s="1"/>
  <c r="X1315" i="1" a="1"/>
  <c r="X1315" i="1" s="1"/>
  <c r="X1316" i="1" a="1"/>
  <c r="X1316" i="1" s="1"/>
  <c r="X1317" i="1" a="1"/>
  <c r="X1317" i="1" s="1"/>
  <c r="X1318" i="1" a="1"/>
  <c r="X1318" i="1" s="1"/>
  <c r="X1319" i="1" a="1"/>
  <c r="X1319" i="1" s="1"/>
  <c r="X1320" i="1" a="1"/>
  <c r="X1320" i="1" s="1"/>
  <c r="X1321" i="1" a="1"/>
  <c r="X1321" i="1" s="1"/>
  <c r="X1322" i="1" a="1"/>
  <c r="X1322" i="1" s="1"/>
  <c r="X1323" i="1" a="1"/>
  <c r="X1323" i="1" s="1"/>
  <c r="X1324" i="1" a="1"/>
  <c r="X1324" i="1" s="1"/>
  <c r="X1325" i="1" a="1"/>
  <c r="X1325" i="1" s="1"/>
  <c r="X1326" i="1" a="1"/>
  <c r="X1326" i="1" s="1"/>
  <c r="X1327" i="1" a="1"/>
  <c r="X1327" i="1" s="1"/>
  <c r="X1328" i="1" a="1"/>
  <c r="X1328" i="1" s="1"/>
  <c r="X1329" i="1" a="1"/>
  <c r="X1329" i="1" s="1"/>
  <c r="X1330" i="1" a="1"/>
  <c r="X1330" i="1" s="1"/>
  <c r="X1331" i="1" a="1"/>
  <c r="X1331" i="1" s="1"/>
  <c r="X1332" i="1" a="1"/>
  <c r="X1332" i="1" s="1"/>
  <c r="X1333" i="1" a="1"/>
  <c r="X1333" i="1" s="1"/>
  <c r="X1334" i="1" a="1"/>
  <c r="X1334" i="1" s="1"/>
  <c r="X1335" i="1" a="1"/>
  <c r="X1335" i="1" s="1"/>
  <c r="X1336" i="1" a="1"/>
  <c r="X1336" i="1" s="1"/>
  <c r="X1337" i="1" a="1"/>
  <c r="X1337" i="1" s="1"/>
  <c r="X1338" i="1" a="1"/>
  <c r="X1338" i="1" s="1"/>
  <c r="X1339" i="1" a="1"/>
  <c r="X1339" i="1" s="1"/>
  <c r="X1340" i="1" a="1"/>
  <c r="X1340" i="1" s="1"/>
  <c r="X1341" i="1" a="1"/>
  <c r="X1341" i="1" s="1"/>
  <c r="X1342" i="1" a="1"/>
  <c r="X1342" i="1" s="1"/>
  <c r="X1343" i="1" a="1"/>
  <c r="X1343" i="1" s="1"/>
  <c r="X1344" i="1" a="1"/>
  <c r="X1344" i="1" s="1"/>
  <c r="X1345" i="1" a="1"/>
  <c r="X1345" i="1" s="1"/>
  <c r="X1346" i="1" a="1"/>
  <c r="X1346" i="1" s="1"/>
  <c r="X1347" i="1" a="1"/>
  <c r="X1347" i="1" s="1"/>
  <c r="X1348" i="1" a="1"/>
  <c r="X1348" i="1" s="1"/>
  <c r="X1349" i="1" a="1"/>
  <c r="X1349" i="1" s="1"/>
  <c r="X1350" i="1" a="1"/>
  <c r="X1350" i="1" s="1"/>
  <c r="X1351" i="1" a="1"/>
  <c r="X1351" i="1" s="1"/>
  <c r="X1352" i="1" a="1"/>
  <c r="X1352" i="1" s="1"/>
  <c r="X1353" i="1" a="1"/>
  <c r="X1353" i="1" s="1"/>
  <c r="X1354" i="1" a="1"/>
  <c r="X1354" i="1" s="1"/>
  <c r="X1355" i="1" a="1"/>
  <c r="X1355" i="1" s="1"/>
  <c r="X1356" i="1" a="1"/>
  <c r="X1356" i="1" s="1"/>
  <c r="X1357" i="1" a="1"/>
  <c r="X1357" i="1" s="1"/>
  <c r="X1358" i="1" a="1"/>
  <c r="X1358" i="1" s="1"/>
  <c r="X1359" i="1" a="1"/>
  <c r="X1359" i="1" s="1"/>
  <c r="X1360" i="1" a="1"/>
  <c r="X1360" i="1" s="1"/>
  <c r="X1361" i="1" a="1"/>
  <c r="X1361" i="1" s="1"/>
  <c r="X1362" i="1" a="1"/>
  <c r="X1362" i="1" s="1"/>
  <c r="X1363" i="1" a="1"/>
  <c r="X1363" i="1" s="1"/>
  <c r="X1364" i="1" a="1"/>
  <c r="X1364" i="1" s="1"/>
  <c r="X1365" i="1" a="1"/>
  <c r="X1365" i="1" s="1"/>
  <c r="X1366" i="1" a="1"/>
  <c r="X1366" i="1" s="1"/>
  <c r="X1367" i="1" a="1"/>
  <c r="X1367" i="1" s="1"/>
  <c r="X1368" i="1" a="1"/>
  <c r="X1368" i="1" s="1"/>
  <c r="X1369" i="1" a="1"/>
  <c r="X1369" i="1" s="1"/>
  <c r="X1370" i="1" a="1"/>
  <c r="X1370" i="1" s="1"/>
  <c r="X1371" i="1" a="1"/>
  <c r="X1371" i="1" s="1"/>
  <c r="X1372" i="1" a="1"/>
  <c r="X1372" i="1" s="1"/>
  <c r="X1373" i="1" a="1"/>
  <c r="X1373" i="1" s="1"/>
  <c r="X1374" i="1" a="1"/>
  <c r="X1374" i="1" s="1"/>
  <c r="X1375" i="1" a="1"/>
  <c r="X1375" i="1" s="1"/>
  <c r="X1376" i="1" a="1"/>
  <c r="X1376" i="1" s="1"/>
  <c r="X1377" i="1" a="1"/>
  <c r="X1377" i="1" s="1"/>
  <c r="X1378" i="1" a="1"/>
  <c r="X1378" i="1" s="1"/>
  <c r="X1379" i="1" a="1"/>
  <c r="X1379" i="1" s="1"/>
  <c r="X1380" i="1" a="1"/>
  <c r="X1380" i="1" s="1"/>
  <c r="X1381" i="1" a="1"/>
  <c r="X1381" i="1" s="1"/>
  <c r="X1382" i="1" a="1"/>
  <c r="X1382" i="1" s="1"/>
  <c r="X1383" i="1" a="1"/>
  <c r="X1383" i="1" s="1"/>
  <c r="X1384" i="1" a="1"/>
  <c r="X1384" i="1" s="1"/>
  <c r="X1385" i="1" a="1"/>
  <c r="X1385" i="1" s="1"/>
  <c r="X1386" i="1" a="1"/>
  <c r="X1386" i="1" s="1"/>
  <c r="X1387" i="1" a="1"/>
  <c r="X1387" i="1" s="1"/>
  <c r="X1388" i="1" a="1"/>
  <c r="X1388" i="1" s="1"/>
  <c r="X1389" i="1" a="1"/>
  <c r="X1389" i="1" s="1"/>
  <c r="X1390" i="1" a="1"/>
  <c r="X1390" i="1" s="1"/>
  <c r="X1391" i="1" a="1"/>
  <c r="X1391" i="1" s="1"/>
  <c r="X1392" i="1" a="1"/>
  <c r="X1392" i="1" s="1"/>
  <c r="X1393" i="1" a="1"/>
  <c r="X1393" i="1" s="1"/>
  <c r="X1394" i="1" a="1"/>
  <c r="X1394" i="1" s="1"/>
  <c r="X1395" i="1" a="1"/>
  <c r="X1395" i="1" s="1"/>
  <c r="X1396" i="1" a="1"/>
  <c r="X1396" i="1" s="1"/>
  <c r="X1397" i="1" a="1"/>
  <c r="X1397" i="1" s="1"/>
  <c r="X1398" i="1" a="1"/>
  <c r="X1398" i="1" s="1"/>
  <c r="X1399" i="1" a="1"/>
  <c r="X1399" i="1" s="1"/>
  <c r="X1400" i="1" a="1"/>
  <c r="X1400" i="1" s="1"/>
  <c r="X1401" i="1" a="1"/>
  <c r="X1401" i="1" s="1"/>
  <c r="X1402" i="1" a="1"/>
  <c r="X1402" i="1" s="1"/>
  <c r="X1403" i="1" a="1"/>
  <c r="X1403" i="1" s="1"/>
  <c r="X1404" i="1" a="1"/>
  <c r="X1404" i="1" s="1"/>
  <c r="X1405" i="1" a="1"/>
  <c r="X1405" i="1" s="1"/>
  <c r="X1406" i="1" a="1"/>
  <c r="X1406" i="1" s="1"/>
  <c r="X1407" i="1" a="1"/>
  <c r="X1407" i="1" s="1"/>
  <c r="X1408" i="1" a="1"/>
  <c r="X1408" i="1" s="1"/>
  <c r="X1409" i="1" a="1"/>
  <c r="X1409" i="1" s="1"/>
  <c r="X1410" i="1" a="1"/>
  <c r="X1410" i="1" s="1"/>
  <c r="X1411" i="1" a="1"/>
  <c r="X1411" i="1" s="1"/>
  <c r="X1412" i="1" a="1"/>
  <c r="X1412" i="1" s="1"/>
  <c r="X1413" i="1" a="1"/>
  <c r="X1413" i="1" s="1"/>
  <c r="X1414" i="1" a="1"/>
  <c r="X1414" i="1" s="1"/>
  <c r="X1415" i="1" a="1"/>
  <c r="X1415" i="1" s="1"/>
  <c r="X1416" i="1" a="1"/>
  <c r="X1416" i="1" s="1"/>
  <c r="X1417" i="1" a="1"/>
  <c r="X1417" i="1" s="1"/>
  <c r="X1418" i="1" a="1"/>
  <c r="X1418" i="1" s="1"/>
  <c r="X1419" i="1" a="1"/>
  <c r="X1419" i="1" s="1"/>
  <c r="X1420" i="1" a="1"/>
  <c r="X1420" i="1" s="1"/>
  <c r="X1421" i="1" a="1"/>
  <c r="X1421" i="1" s="1"/>
  <c r="X1422" i="1" a="1"/>
  <c r="X1422" i="1" s="1"/>
  <c r="X1423" i="1" a="1"/>
  <c r="X1423" i="1" s="1"/>
  <c r="X1424" i="1" a="1"/>
  <c r="X1424" i="1" s="1"/>
  <c r="X1425" i="1" a="1"/>
  <c r="X1425" i="1" s="1"/>
  <c r="X1426" i="1" a="1"/>
  <c r="X1426" i="1" s="1"/>
  <c r="X1427" i="1" a="1"/>
  <c r="X1427" i="1" s="1"/>
  <c r="X1428" i="1" a="1"/>
  <c r="X1428" i="1" s="1"/>
  <c r="X1429" i="1" a="1"/>
  <c r="X1429" i="1" s="1"/>
  <c r="X1430" i="1" a="1"/>
  <c r="X1430" i="1" s="1"/>
  <c r="X1431" i="1" a="1"/>
  <c r="X1431" i="1" s="1"/>
  <c r="X1432" i="1" a="1"/>
  <c r="X1432" i="1" s="1"/>
  <c r="X1433" i="1" a="1"/>
  <c r="X1433" i="1" s="1"/>
  <c r="X1434" i="1" a="1"/>
  <c r="X1434" i="1" s="1"/>
  <c r="X1435" i="1" a="1"/>
  <c r="X1435" i="1" s="1"/>
  <c r="X1436" i="1" a="1"/>
  <c r="X1436" i="1" s="1"/>
  <c r="X1437" i="1" a="1"/>
  <c r="X1437" i="1" s="1"/>
  <c r="X1438" i="1" a="1"/>
  <c r="X1438" i="1" s="1"/>
  <c r="X1439" i="1" a="1"/>
  <c r="X1439" i="1" s="1"/>
  <c r="X1440" i="1" a="1"/>
  <c r="X1440" i="1" s="1"/>
  <c r="X1441" i="1" a="1"/>
  <c r="X1441" i="1" s="1"/>
  <c r="X1442" i="1" a="1"/>
  <c r="X1442" i="1" s="1"/>
  <c r="X1443" i="1" a="1"/>
  <c r="X1443" i="1" s="1"/>
  <c r="X1444" i="1" a="1"/>
  <c r="X1444" i="1" s="1"/>
  <c r="X1445" i="1" a="1"/>
  <c r="X1445" i="1" s="1"/>
  <c r="X1446" i="1" a="1"/>
  <c r="X1446" i="1" s="1"/>
  <c r="X1447" i="1" a="1"/>
  <c r="X1447" i="1" s="1"/>
  <c r="X1448" i="1" a="1"/>
  <c r="X1448" i="1" s="1"/>
  <c r="X1449" i="1" a="1"/>
  <c r="X1449" i="1" s="1"/>
  <c r="X1450" i="1" a="1"/>
  <c r="X1450" i="1" s="1"/>
  <c r="X1451" i="1" a="1"/>
  <c r="X1451" i="1" s="1"/>
  <c r="X1452" i="1" a="1"/>
  <c r="X1452" i="1" s="1"/>
  <c r="X1453" i="1" a="1"/>
  <c r="X1453" i="1" s="1"/>
  <c r="X1454" i="1" a="1"/>
  <c r="X1454" i="1" s="1"/>
  <c r="X1455" i="1" a="1"/>
  <c r="X1455" i="1" s="1"/>
  <c r="X1456" i="1" a="1"/>
  <c r="X1456" i="1" s="1"/>
  <c r="X1457" i="1" a="1"/>
  <c r="X1457" i="1" s="1"/>
  <c r="X1458" i="1" a="1"/>
  <c r="X1458" i="1" s="1"/>
  <c r="X1459" i="1" a="1"/>
  <c r="X1459" i="1" s="1"/>
  <c r="X1460" i="1" a="1"/>
  <c r="X1460" i="1" s="1"/>
  <c r="X1461" i="1" a="1"/>
  <c r="X1461" i="1" s="1"/>
  <c r="X1462" i="1" a="1"/>
  <c r="X1462" i="1" s="1"/>
  <c r="X1463" i="1" a="1"/>
  <c r="X1463" i="1" s="1"/>
  <c r="X1464" i="1" a="1"/>
  <c r="X1464" i="1" s="1"/>
  <c r="X1465" i="1" a="1"/>
  <c r="X1465" i="1" s="1"/>
  <c r="X1466" i="1" a="1"/>
  <c r="X1466" i="1" s="1"/>
  <c r="X1467" i="1" a="1"/>
  <c r="X1467" i="1" s="1"/>
  <c r="X1468" i="1" a="1"/>
  <c r="X1468" i="1" s="1"/>
  <c r="X1469" i="1" a="1"/>
  <c r="X1469" i="1" s="1"/>
  <c r="X1470" i="1" a="1"/>
  <c r="X1470" i="1" s="1"/>
  <c r="X1471" i="1" a="1"/>
  <c r="X1471" i="1" s="1"/>
  <c r="X1472" i="1" a="1"/>
  <c r="X1472" i="1" s="1"/>
  <c r="X1473" i="1" a="1"/>
  <c r="X1473" i="1" s="1"/>
  <c r="X1474" i="1" a="1"/>
  <c r="X1474" i="1" s="1"/>
  <c r="X1475" i="1" a="1"/>
  <c r="X1475" i="1" s="1"/>
  <c r="X1476" i="1" a="1"/>
  <c r="X1476" i="1" s="1"/>
  <c r="X1477" i="1" a="1"/>
  <c r="X1477" i="1" s="1"/>
  <c r="X1478" i="1" a="1"/>
  <c r="X1478" i="1" s="1"/>
  <c r="X1479" i="1" a="1"/>
  <c r="X1479" i="1" s="1"/>
  <c r="X1480" i="1" a="1"/>
  <c r="X1480" i="1" s="1"/>
  <c r="X1481" i="1" a="1"/>
  <c r="X1481" i="1" s="1"/>
  <c r="X1482" i="1" a="1"/>
  <c r="X1482" i="1" s="1"/>
  <c r="X1483" i="1" a="1"/>
  <c r="X1483" i="1" s="1"/>
  <c r="X1484" i="1" a="1"/>
  <c r="X1484" i="1" s="1"/>
  <c r="X1485" i="1" a="1"/>
  <c r="X1485" i="1" s="1"/>
  <c r="X1486" i="1" a="1"/>
  <c r="X1486" i="1" s="1"/>
  <c r="X1487" i="1" a="1"/>
  <c r="X1487" i="1" s="1"/>
  <c r="X1488" i="1" a="1"/>
  <c r="X1488" i="1" s="1"/>
  <c r="X1489" i="1" a="1"/>
  <c r="X1489" i="1" s="1"/>
  <c r="X1490" i="1" a="1"/>
  <c r="X1490" i="1" s="1"/>
  <c r="X1491" i="1" a="1"/>
  <c r="X1491" i="1" s="1"/>
  <c r="X1492" i="1" a="1"/>
  <c r="X1492" i="1" s="1"/>
  <c r="X1493" i="1" a="1"/>
  <c r="X1493" i="1" s="1"/>
  <c r="X1494" i="1" a="1"/>
  <c r="X1494" i="1" s="1"/>
  <c r="X1495" i="1" a="1"/>
  <c r="X1495" i="1" s="1"/>
  <c r="X1496" i="1" a="1"/>
  <c r="X1496" i="1" s="1"/>
  <c r="X1497" i="1" a="1"/>
  <c r="X1497" i="1" s="1"/>
  <c r="X1498" i="1" a="1"/>
  <c r="X1498" i="1" s="1"/>
  <c r="X1499" i="1" a="1"/>
  <c r="X1499" i="1" s="1"/>
  <c r="X1500" i="1" a="1"/>
  <c r="X1500" i="1" s="1"/>
  <c r="X1501" i="1" a="1"/>
  <c r="X1501" i="1" s="1"/>
  <c r="X1502" i="1" a="1"/>
  <c r="X1502" i="1" s="1"/>
  <c r="X1503" i="1" a="1"/>
  <c r="X1503" i="1" s="1"/>
  <c r="X1504" i="1" a="1"/>
  <c r="X1504" i="1" s="1"/>
  <c r="X1505" i="1" a="1"/>
  <c r="X1505" i="1" s="1"/>
  <c r="X1506" i="1" a="1"/>
  <c r="X1506" i="1" s="1"/>
  <c r="X1507" i="1" a="1"/>
  <c r="X1507" i="1" s="1"/>
  <c r="X1508" i="1" a="1"/>
  <c r="X1508" i="1" s="1"/>
  <c r="X1509" i="1" a="1"/>
  <c r="X1509" i="1" s="1"/>
  <c r="X1510" i="1" a="1"/>
  <c r="X1510" i="1" s="1"/>
  <c r="X1511" i="1" a="1"/>
  <c r="X1511" i="1" s="1"/>
  <c r="X1512" i="1" a="1"/>
  <c r="X1512" i="1" s="1"/>
  <c r="X1513" i="1" a="1"/>
  <c r="X1513" i="1" s="1"/>
  <c r="X1514" i="1" a="1"/>
  <c r="X1514" i="1" s="1"/>
  <c r="X1515" i="1" a="1"/>
  <c r="X1515" i="1" s="1"/>
  <c r="X1516" i="1" a="1"/>
  <c r="X1516" i="1" s="1"/>
  <c r="X1517" i="1" a="1"/>
  <c r="X1517" i="1" s="1"/>
  <c r="X1518" i="1" a="1"/>
  <c r="X1518" i="1" s="1"/>
  <c r="X1519" i="1" a="1"/>
  <c r="X1519" i="1" s="1"/>
  <c r="X1520" i="1" a="1"/>
  <c r="X1520" i="1" s="1"/>
  <c r="X1521" i="1" a="1"/>
  <c r="X1521" i="1" s="1"/>
  <c r="X1522" i="1" a="1"/>
  <c r="X1522" i="1" s="1"/>
  <c r="X1523" i="1" a="1"/>
  <c r="X1523" i="1" s="1"/>
  <c r="X1524" i="1" a="1"/>
  <c r="X1524" i="1" s="1"/>
  <c r="X1525" i="1" a="1"/>
  <c r="X1525" i="1" s="1"/>
  <c r="X1526" i="1" a="1"/>
  <c r="X1526" i="1" s="1"/>
  <c r="X1527" i="1" a="1"/>
  <c r="X1527" i="1" s="1"/>
  <c r="X1528" i="1" a="1"/>
  <c r="X1528" i="1" s="1"/>
  <c r="X1529" i="1" a="1"/>
  <c r="X1529" i="1" s="1"/>
  <c r="X1530" i="1" a="1"/>
  <c r="X1530" i="1" s="1"/>
  <c r="X1531" i="1" a="1"/>
  <c r="X1531" i="1" s="1"/>
  <c r="X1532" i="1" a="1"/>
  <c r="X1532" i="1" s="1"/>
  <c r="X1533" i="1" a="1"/>
  <c r="X1533" i="1" s="1"/>
  <c r="X1534" i="1" a="1"/>
  <c r="X1534" i="1" s="1"/>
  <c r="X1535" i="1" a="1"/>
  <c r="X1535" i="1" s="1"/>
  <c r="X1536" i="1" a="1"/>
  <c r="X1536" i="1" s="1"/>
  <c r="X1537" i="1" a="1"/>
  <c r="X1537" i="1" s="1"/>
  <c r="X1538" i="1" a="1"/>
  <c r="X1538" i="1" s="1"/>
  <c r="X1539" i="1" a="1"/>
  <c r="X1539" i="1" s="1"/>
  <c r="X1540" i="1" a="1"/>
  <c r="X1540" i="1" s="1"/>
  <c r="X1541" i="1" a="1"/>
  <c r="X1541" i="1" s="1"/>
  <c r="X1542" i="1" a="1"/>
  <c r="X1542" i="1" s="1"/>
  <c r="X1543" i="1" a="1"/>
  <c r="X1543" i="1" s="1"/>
  <c r="X1544" i="1" a="1"/>
  <c r="X1544" i="1" s="1"/>
  <c r="X1545" i="1" a="1"/>
  <c r="X1545" i="1" s="1"/>
  <c r="X1546" i="1" a="1"/>
  <c r="X1546" i="1" s="1"/>
  <c r="X1547" i="1" a="1"/>
  <c r="X1547" i="1" s="1"/>
  <c r="X1548" i="1" a="1"/>
  <c r="X1548" i="1" s="1"/>
  <c r="X1549" i="1" a="1"/>
  <c r="X1549" i="1" s="1"/>
  <c r="X1550" i="1" a="1"/>
  <c r="X1550" i="1" s="1"/>
  <c r="X1551" i="1" a="1"/>
  <c r="X1551" i="1" s="1"/>
  <c r="X1552" i="1" a="1"/>
  <c r="X1552" i="1" s="1"/>
  <c r="X1553" i="1" a="1"/>
  <c r="X1553" i="1" s="1"/>
  <c r="X1554" i="1" a="1"/>
  <c r="X1554" i="1" s="1"/>
  <c r="X1555" i="1" a="1"/>
  <c r="X1555" i="1" s="1"/>
  <c r="X1556" i="1" a="1"/>
  <c r="X1556" i="1" s="1"/>
  <c r="X1557" i="1" a="1"/>
  <c r="X1557" i="1" s="1"/>
  <c r="X1558" i="1" a="1"/>
  <c r="X1558" i="1" s="1"/>
  <c r="X1559" i="1" a="1"/>
  <c r="X1559" i="1" s="1"/>
  <c r="X1560" i="1" a="1"/>
  <c r="X1560" i="1" s="1"/>
  <c r="X1561" i="1" a="1"/>
  <c r="X1561" i="1" s="1"/>
  <c r="X1562" i="1" a="1"/>
  <c r="X1562" i="1" s="1"/>
  <c r="X1563" i="1" a="1"/>
  <c r="X1563" i="1" s="1"/>
  <c r="X1564" i="1" a="1"/>
  <c r="X1564" i="1" s="1"/>
  <c r="X1565" i="1" a="1"/>
  <c r="X1565" i="1" s="1"/>
  <c r="X1566" i="1" a="1"/>
  <c r="X1566" i="1" s="1"/>
  <c r="X1567" i="1" a="1"/>
  <c r="X1567" i="1" s="1"/>
  <c r="X1568" i="1" a="1"/>
  <c r="X1568" i="1" s="1"/>
  <c r="X1569" i="1" a="1"/>
  <c r="X1569" i="1" s="1"/>
  <c r="X1570" i="1" a="1"/>
  <c r="X1570" i="1" s="1"/>
  <c r="X1571" i="1" a="1"/>
  <c r="X1571" i="1" s="1"/>
  <c r="X1572" i="1" a="1"/>
  <c r="X1572" i="1" s="1"/>
  <c r="X1573" i="1" a="1"/>
  <c r="X1573" i="1" s="1"/>
  <c r="X1574" i="1" a="1"/>
  <c r="X1574" i="1" s="1"/>
  <c r="X1575" i="1" a="1"/>
  <c r="X1575" i="1" s="1"/>
  <c r="X1576" i="1" a="1"/>
  <c r="X1576" i="1" s="1"/>
  <c r="X1577" i="1" a="1"/>
  <c r="X1577" i="1" s="1"/>
  <c r="X1578" i="1" a="1"/>
  <c r="X1578" i="1" s="1"/>
  <c r="X1579" i="1" a="1"/>
  <c r="X1579" i="1" s="1"/>
  <c r="X1580" i="1" a="1"/>
  <c r="X1580" i="1" s="1"/>
  <c r="X1581" i="1" a="1"/>
  <c r="X1581" i="1" s="1"/>
  <c r="X1582" i="1" a="1"/>
  <c r="X1582" i="1" s="1"/>
  <c r="X1583" i="1" a="1"/>
  <c r="X1583" i="1" s="1"/>
  <c r="X1584" i="1" a="1"/>
  <c r="X1584" i="1" s="1"/>
  <c r="X1585" i="1" a="1"/>
  <c r="X1585" i="1" s="1"/>
  <c r="X1586" i="1" a="1"/>
  <c r="X1586" i="1" s="1"/>
  <c r="X1587" i="1" a="1"/>
  <c r="X1587" i="1" s="1"/>
  <c r="X1588" i="1" a="1"/>
  <c r="X1588" i="1" s="1"/>
  <c r="X1589" i="1" a="1"/>
  <c r="X1589" i="1" s="1"/>
  <c r="X1590" i="1" a="1"/>
  <c r="X1590" i="1" s="1"/>
  <c r="X1591" i="1" a="1"/>
  <c r="X1591" i="1" s="1"/>
  <c r="X1592" i="1" a="1"/>
  <c r="X1592" i="1" s="1"/>
  <c r="X1593" i="1" a="1"/>
  <c r="X1593" i="1" s="1"/>
  <c r="X1594" i="1" a="1"/>
  <c r="X1594" i="1" s="1"/>
  <c r="X1595" i="1" a="1"/>
  <c r="X1595" i="1" s="1"/>
  <c r="X1596" i="1" a="1"/>
  <c r="X1596" i="1" s="1"/>
  <c r="X1597" i="1" a="1"/>
  <c r="X1597" i="1" s="1"/>
  <c r="X1598" i="1" a="1"/>
  <c r="X1598" i="1" s="1"/>
  <c r="X1599" i="1" a="1"/>
  <c r="X1599" i="1" s="1"/>
  <c r="X1600" i="1" a="1"/>
  <c r="X1600" i="1" s="1"/>
  <c r="X1601" i="1" a="1"/>
  <c r="X1601" i="1" s="1"/>
  <c r="X1602" i="1" a="1"/>
  <c r="X1602" i="1" s="1"/>
  <c r="X1603" i="1" a="1"/>
  <c r="X1603" i="1" s="1"/>
  <c r="X1604" i="1" a="1"/>
  <c r="X1604" i="1" s="1"/>
  <c r="X1605" i="1" a="1"/>
  <c r="X1605" i="1" s="1"/>
  <c r="X1606" i="1" a="1"/>
  <c r="X1606" i="1" s="1"/>
  <c r="X1607" i="1" a="1"/>
  <c r="X1607" i="1" s="1"/>
  <c r="X1608" i="1" a="1"/>
  <c r="X1608" i="1" s="1"/>
  <c r="X1609" i="1" a="1"/>
  <c r="X1609" i="1" s="1"/>
  <c r="X1610" i="1" a="1"/>
  <c r="X1610" i="1" s="1"/>
  <c r="X1611" i="1" a="1"/>
  <c r="X1611" i="1" s="1"/>
  <c r="X1612" i="1" a="1"/>
  <c r="X1612" i="1" s="1"/>
  <c r="X1613" i="1" a="1"/>
  <c r="X1613" i="1" s="1"/>
  <c r="X1614" i="1" a="1"/>
  <c r="X1614" i="1" s="1"/>
  <c r="X1615" i="1" a="1"/>
  <c r="X1615" i="1" s="1"/>
  <c r="X1616" i="1" a="1"/>
  <c r="X1616" i="1" s="1"/>
  <c r="X1617" i="1" a="1"/>
  <c r="X1617" i="1" s="1"/>
  <c r="X1618" i="1" a="1"/>
  <c r="X1618" i="1" s="1"/>
  <c r="X1619" i="1" a="1"/>
  <c r="X1619" i="1" s="1"/>
  <c r="X1620" i="1" a="1"/>
  <c r="X1620" i="1" s="1"/>
  <c r="X1621" i="1" a="1"/>
  <c r="X1621" i="1" s="1"/>
  <c r="X1622" i="1" a="1"/>
  <c r="X1622" i="1" s="1"/>
  <c r="X1623" i="1" a="1"/>
  <c r="X1623" i="1" s="1"/>
  <c r="X1624" i="1" a="1"/>
  <c r="X1624" i="1" s="1"/>
  <c r="X1625" i="1" a="1"/>
  <c r="X1625" i="1" s="1"/>
  <c r="X1626" i="1" a="1"/>
  <c r="X1626" i="1" s="1"/>
  <c r="X1627" i="1" a="1"/>
  <c r="X1627" i="1" s="1"/>
  <c r="X1628" i="1" a="1"/>
  <c r="X1628" i="1" s="1"/>
  <c r="X1629" i="1" a="1"/>
  <c r="X1629" i="1" s="1"/>
  <c r="X1630" i="1" a="1"/>
  <c r="X1630" i="1" s="1"/>
  <c r="X1631" i="1" a="1"/>
  <c r="X1631" i="1" s="1"/>
  <c r="X1632" i="1" a="1"/>
  <c r="X1632" i="1" s="1"/>
  <c r="X1633" i="1" a="1"/>
  <c r="X1633" i="1" s="1"/>
  <c r="X1634" i="1" a="1"/>
  <c r="X1634" i="1" s="1"/>
  <c r="X1635" i="1" a="1"/>
  <c r="X1635" i="1" s="1"/>
  <c r="X1636" i="1" a="1"/>
  <c r="X1636" i="1" s="1"/>
  <c r="X1637" i="1" a="1"/>
  <c r="X1637" i="1" s="1"/>
  <c r="X1638" i="1" a="1"/>
  <c r="X1638" i="1" s="1"/>
  <c r="X1639" i="1" a="1"/>
  <c r="X1639" i="1" s="1"/>
  <c r="X1640" i="1" a="1"/>
  <c r="X1640" i="1" s="1"/>
  <c r="X1641" i="1" a="1"/>
  <c r="X1641" i="1" s="1"/>
  <c r="X1642" i="1" a="1"/>
  <c r="X1642" i="1" s="1"/>
  <c r="X1643" i="1" a="1"/>
  <c r="X1643" i="1" s="1"/>
  <c r="X1644" i="1" a="1"/>
  <c r="X1644" i="1" s="1"/>
  <c r="X1645" i="1" a="1"/>
  <c r="X1645" i="1" s="1"/>
  <c r="X1646" i="1" a="1"/>
  <c r="X1646" i="1" s="1"/>
  <c r="X1647" i="1" a="1"/>
  <c r="X1647" i="1" s="1"/>
  <c r="X1648" i="1" a="1"/>
  <c r="X1648" i="1" s="1"/>
  <c r="X1649" i="1" a="1"/>
  <c r="X1649" i="1" s="1"/>
  <c r="X1650" i="1" a="1"/>
  <c r="X1650" i="1" s="1"/>
  <c r="X1651" i="1" a="1"/>
  <c r="X1651" i="1" s="1"/>
  <c r="X1652" i="1" a="1"/>
  <c r="X1652" i="1" s="1"/>
  <c r="X1653" i="1" a="1"/>
  <c r="X1653" i="1" s="1"/>
  <c r="X1654" i="1" a="1"/>
  <c r="X1654" i="1" s="1"/>
  <c r="X1655" i="1" a="1"/>
  <c r="X1655" i="1" s="1"/>
  <c r="X1656" i="1" a="1"/>
  <c r="X1656" i="1" s="1"/>
  <c r="X1657" i="1" a="1"/>
  <c r="X1657" i="1" s="1"/>
  <c r="X1658" i="1" a="1"/>
  <c r="X1658" i="1" s="1"/>
  <c r="X1659" i="1" a="1"/>
  <c r="X1659" i="1" s="1"/>
  <c r="X1660" i="1" a="1"/>
  <c r="X1660" i="1" s="1"/>
  <c r="X1661" i="1" a="1"/>
  <c r="X1661" i="1" s="1"/>
  <c r="X1662" i="1" a="1"/>
  <c r="X1662" i="1" s="1"/>
  <c r="X1663" i="1" a="1"/>
  <c r="X1663" i="1" s="1"/>
  <c r="X1664" i="1" a="1"/>
  <c r="X1664" i="1" s="1"/>
  <c r="X1665" i="1" a="1"/>
  <c r="X1665" i="1" s="1"/>
  <c r="X1666" i="1" a="1"/>
  <c r="X1666" i="1" s="1"/>
  <c r="X1667" i="1" a="1"/>
  <c r="X1667" i="1" s="1"/>
  <c r="X1668" i="1" a="1"/>
  <c r="X1668" i="1" s="1"/>
  <c r="X1669" i="1" a="1"/>
  <c r="X1669" i="1" s="1"/>
  <c r="X1670" i="1" a="1"/>
  <c r="X1670" i="1" s="1"/>
  <c r="X1671" i="1" a="1"/>
  <c r="X1671" i="1" s="1"/>
  <c r="X1672" i="1" a="1"/>
  <c r="X1672" i="1" s="1"/>
  <c r="X1673" i="1" a="1"/>
  <c r="X1673" i="1" s="1"/>
  <c r="X1674" i="1" a="1"/>
  <c r="X1674" i="1" s="1"/>
  <c r="X1675" i="1" a="1"/>
  <c r="X1675" i="1" s="1"/>
  <c r="X1676" i="1" a="1"/>
  <c r="X1676" i="1" s="1"/>
  <c r="X1677" i="1" a="1"/>
  <c r="X1677" i="1" s="1"/>
  <c r="X1678" i="1" a="1"/>
  <c r="X1678" i="1" s="1"/>
  <c r="X1679" i="1" a="1"/>
  <c r="X1679" i="1" s="1"/>
  <c r="X1680" i="1" a="1"/>
  <c r="X1680" i="1" s="1"/>
  <c r="X1681" i="1" a="1"/>
  <c r="X1681" i="1" s="1"/>
  <c r="X1682" i="1" a="1"/>
  <c r="X1682" i="1" s="1"/>
  <c r="X1683" i="1" a="1"/>
  <c r="X1683" i="1" s="1"/>
  <c r="X1684" i="1" a="1"/>
  <c r="X1684" i="1" s="1"/>
  <c r="X1685" i="1" a="1"/>
  <c r="X1685" i="1" s="1"/>
  <c r="X1686" i="1" a="1"/>
  <c r="X1686" i="1" s="1"/>
  <c r="X1687" i="1" a="1"/>
  <c r="X1687" i="1" s="1"/>
  <c r="X1688" i="1" a="1"/>
  <c r="X1688" i="1" s="1"/>
  <c r="X1689" i="1" a="1"/>
  <c r="X1689" i="1" s="1"/>
  <c r="X1690" i="1" a="1"/>
  <c r="X1690" i="1" s="1"/>
  <c r="X1691" i="1" a="1"/>
  <c r="X1691" i="1" s="1"/>
  <c r="X1692" i="1" a="1"/>
  <c r="X1692" i="1" s="1"/>
  <c r="X1693" i="1" a="1"/>
  <c r="X1693" i="1" s="1"/>
  <c r="X1694" i="1" a="1"/>
  <c r="X1694" i="1" s="1"/>
  <c r="X1695" i="1" a="1"/>
  <c r="X1695" i="1" s="1"/>
  <c r="X1696" i="1" a="1"/>
  <c r="X1696" i="1" s="1"/>
  <c r="X1697" i="1" a="1"/>
  <c r="X1697" i="1" s="1"/>
  <c r="X1698" i="1" a="1"/>
  <c r="X1698" i="1" s="1"/>
  <c r="X1699" i="1" a="1"/>
  <c r="X1699" i="1" s="1"/>
  <c r="X1700" i="1" a="1"/>
  <c r="X1700" i="1" s="1"/>
  <c r="X1701" i="1" a="1"/>
  <c r="X1701" i="1" s="1"/>
  <c r="X1702" i="1" a="1"/>
  <c r="X1702" i="1" s="1"/>
  <c r="X1703" i="1" a="1"/>
  <c r="X1703" i="1" s="1"/>
  <c r="X1704" i="1" a="1"/>
  <c r="X1704" i="1" s="1"/>
  <c r="X1705" i="1" a="1"/>
  <c r="X1705" i="1" s="1"/>
  <c r="X1706" i="1" a="1"/>
  <c r="X1706" i="1" s="1"/>
  <c r="X1707" i="1" a="1"/>
  <c r="X1707" i="1" s="1"/>
  <c r="X1708" i="1" a="1"/>
  <c r="X1708" i="1" s="1"/>
  <c r="X1709" i="1" a="1"/>
  <c r="X1709" i="1" s="1"/>
  <c r="X1710" i="1" a="1"/>
  <c r="X1710" i="1" s="1"/>
  <c r="X1711" i="1" a="1"/>
  <c r="X1711" i="1" s="1"/>
  <c r="X1712" i="1" a="1"/>
  <c r="X1712" i="1" s="1"/>
  <c r="X1713" i="1" a="1"/>
  <c r="X1713" i="1" s="1"/>
  <c r="X1714" i="1" a="1"/>
  <c r="X1714" i="1" s="1"/>
  <c r="X1715" i="1" a="1"/>
  <c r="X1715" i="1" s="1"/>
  <c r="X1716" i="1" a="1"/>
  <c r="X1716" i="1" s="1"/>
  <c r="X1717" i="1" a="1"/>
  <c r="X1717" i="1" s="1"/>
  <c r="X1718" i="1" a="1"/>
  <c r="X1718" i="1" s="1"/>
  <c r="X1719" i="1" a="1"/>
  <c r="X1719" i="1" s="1"/>
  <c r="X1720" i="1" a="1"/>
  <c r="X1720" i="1" s="1"/>
  <c r="X1721" i="1" a="1"/>
  <c r="X1721" i="1" s="1"/>
  <c r="X1722" i="1" a="1"/>
  <c r="X1722" i="1" s="1"/>
  <c r="X1723" i="1" a="1"/>
  <c r="X1723" i="1" s="1"/>
  <c r="X1724" i="1" a="1"/>
  <c r="X1724" i="1" s="1"/>
  <c r="X1725" i="1" a="1"/>
  <c r="X1725" i="1" s="1"/>
  <c r="X1726" i="1" a="1"/>
  <c r="X1726" i="1" s="1"/>
  <c r="X1727" i="1" a="1"/>
  <c r="X1727" i="1" s="1"/>
  <c r="X1728" i="1" a="1"/>
  <c r="X1728" i="1" s="1"/>
  <c r="X1729" i="1" a="1"/>
  <c r="X1729" i="1" s="1"/>
  <c r="X1730" i="1" a="1"/>
  <c r="X1730" i="1" s="1"/>
  <c r="X1731" i="1" a="1"/>
  <c r="X1731" i="1" s="1"/>
  <c r="X1732" i="1" a="1"/>
  <c r="X1732" i="1" s="1"/>
  <c r="X1733" i="1" a="1"/>
  <c r="X1733" i="1" s="1"/>
  <c r="X1734" i="1" a="1"/>
  <c r="X1734" i="1" s="1"/>
  <c r="X1735" i="1" a="1"/>
  <c r="X1735" i="1" s="1"/>
  <c r="X1736" i="1" a="1"/>
  <c r="X1736" i="1" s="1"/>
  <c r="X1737" i="1" a="1"/>
  <c r="X1737" i="1" s="1"/>
  <c r="X1738" i="1" a="1"/>
  <c r="X1738" i="1" s="1"/>
  <c r="X1739" i="1" a="1"/>
  <c r="X1739" i="1" s="1"/>
  <c r="X1740" i="1" a="1"/>
  <c r="X1740" i="1" s="1"/>
  <c r="X1741" i="1" a="1"/>
  <c r="X1741" i="1" s="1"/>
  <c r="X1742" i="1" a="1"/>
  <c r="X1742" i="1" s="1"/>
  <c r="X1743" i="1" a="1"/>
  <c r="X1743" i="1" s="1"/>
  <c r="X1744" i="1" a="1"/>
  <c r="X1744" i="1" s="1"/>
  <c r="X1745" i="1" a="1"/>
  <c r="X1745" i="1" s="1"/>
  <c r="X1746" i="1" a="1"/>
  <c r="X1746" i="1" s="1"/>
  <c r="X1747" i="1" a="1"/>
  <c r="X1747" i="1" s="1"/>
  <c r="X1748" i="1" a="1"/>
  <c r="X1748" i="1" s="1"/>
  <c r="X1749" i="1" a="1"/>
  <c r="X1749" i="1" s="1"/>
  <c r="X1750" i="1" a="1"/>
  <c r="X1750" i="1" s="1"/>
  <c r="X1751" i="1" a="1"/>
  <c r="X1751" i="1" s="1"/>
  <c r="X1752" i="1" a="1"/>
  <c r="X1752" i="1" s="1"/>
  <c r="X1753" i="1" a="1"/>
  <c r="X1753" i="1" s="1"/>
  <c r="X1754" i="1" a="1"/>
  <c r="X1754" i="1" s="1"/>
  <c r="X1755" i="1" a="1"/>
  <c r="X1755" i="1" s="1"/>
  <c r="X1756" i="1" a="1"/>
  <c r="X1756" i="1" s="1"/>
  <c r="X1757" i="1" a="1"/>
  <c r="X1757" i="1" s="1"/>
  <c r="X1758" i="1" a="1"/>
  <c r="X1758" i="1" s="1"/>
  <c r="X1759" i="1" a="1"/>
  <c r="X1759" i="1" s="1"/>
  <c r="X1760" i="1" a="1"/>
  <c r="X1760" i="1" s="1"/>
  <c r="X1761" i="1" a="1"/>
  <c r="X1761" i="1" s="1"/>
  <c r="X1762" i="1" a="1"/>
  <c r="X1762" i="1" s="1"/>
  <c r="X1763" i="1" a="1"/>
  <c r="X1763" i="1" s="1"/>
  <c r="X1764" i="1" a="1"/>
  <c r="X1764" i="1" s="1"/>
  <c r="X1765" i="1" a="1"/>
  <c r="X1765" i="1" s="1"/>
  <c r="X1766" i="1" a="1"/>
  <c r="X1766" i="1" s="1"/>
  <c r="X1767" i="1" a="1"/>
  <c r="X1767" i="1" s="1"/>
  <c r="X1768" i="1" a="1"/>
  <c r="X1768" i="1" s="1"/>
  <c r="X1769" i="1" a="1"/>
  <c r="X1769" i="1" s="1"/>
  <c r="X1770" i="1" a="1"/>
  <c r="X1770" i="1" s="1"/>
  <c r="X1771" i="1" a="1"/>
  <c r="X1771" i="1" s="1"/>
  <c r="X1772" i="1" a="1"/>
  <c r="X1772" i="1" s="1"/>
  <c r="X1773" i="1" a="1"/>
  <c r="X1773" i="1" s="1"/>
  <c r="X1774" i="1" a="1"/>
  <c r="X1774" i="1" s="1"/>
  <c r="X1775" i="1" a="1"/>
  <c r="X1775" i="1" s="1"/>
  <c r="X1776" i="1" a="1"/>
  <c r="X1776" i="1" s="1"/>
  <c r="X1777" i="1" a="1"/>
  <c r="X1777" i="1" s="1"/>
  <c r="X1778" i="1" a="1"/>
  <c r="X1778" i="1" s="1"/>
  <c r="X1779" i="1" a="1"/>
  <c r="X1779" i="1" s="1"/>
  <c r="X1780" i="1" a="1"/>
  <c r="X1780" i="1" s="1"/>
  <c r="X1781" i="1" a="1"/>
  <c r="X1781" i="1" s="1"/>
  <c r="X1782" i="1" a="1"/>
  <c r="X1782" i="1" s="1"/>
  <c r="X1783" i="1" a="1"/>
  <c r="X1783" i="1" s="1"/>
  <c r="X1784" i="1" a="1"/>
  <c r="X1784" i="1" s="1"/>
  <c r="X1785" i="1" a="1"/>
  <c r="X1785" i="1" s="1"/>
  <c r="X1786" i="1" a="1"/>
  <c r="X1786" i="1" s="1"/>
  <c r="X1787" i="1" a="1"/>
  <c r="X1787" i="1" s="1"/>
  <c r="X1788" i="1" a="1"/>
  <c r="X1788" i="1" s="1"/>
  <c r="X1789" i="1" a="1"/>
  <c r="X1789" i="1" s="1"/>
  <c r="X1790" i="1" a="1"/>
  <c r="X1790" i="1" s="1"/>
  <c r="X1791" i="1" a="1"/>
  <c r="X1791" i="1" s="1"/>
  <c r="X1792" i="1" a="1"/>
  <c r="X1792" i="1" s="1"/>
  <c r="X1793" i="1" a="1"/>
  <c r="X1793" i="1" s="1"/>
  <c r="X1794" i="1" a="1"/>
  <c r="X1794" i="1" s="1"/>
  <c r="X1795" i="1" a="1"/>
  <c r="X1795" i="1" s="1"/>
  <c r="X1796" i="1" a="1"/>
  <c r="X1796" i="1" s="1"/>
  <c r="X1797" i="1" a="1"/>
  <c r="X1797" i="1" s="1"/>
  <c r="X1798" i="1" a="1"/>
  <c r="X1798" i="1" s="1"/>
  <c r="X1799" i="1" a="1"/>
  <c r="X1799" i="1" s="1"/>
  <c r="X1800" i="1" a="1"/>
  <c r="X1800" i="1" s="1"/>
  <c r="X1801" i="1" a="1"/>
  <c r="X1801" i="1" s="1"/>
  <c r="X1802" i="1" a="1"/>
  <c r="X1802" i="1" s="1"/>
  <c r="X1803" i="1" a="1"/>
  <c r="X1803" i="1" s="1"/>
  <c r="X1804" i="1" a="1"/>
  <c r="X1804" i="1" s="1"/>
  <c r="X1805" i="1" a="1"/>
  <c r="X1805" i="1" s="1"/>
  <c r="X1806" i="1" a="1"/>
  <c r="X1806" i="1" s="1"/>
  <c r="X1807" i="1" a="1"/>
  <c r="X1807" i="1" s="1"/>
  <c r="X1808" i="1" a="1"/>
  <c r="X1808" i="1" s="1"/>
  <c r="X1809" i="1" a="1"/>
  <c r="X1809" i="1" s="1"/>
  <c r="X1810" i="1" a="1"/>
  <c r="X1810" i="1" s="1"/>
  <c r="X1811" i="1" a="1"/>
  <c r="X1811" i="1" s="1"/>
  <c r="X1812" i="1" a="1"/>
  <c r="X1812" i="1" s="1"/>
  <c r="X1813" i="1" a="1"/>
  <c r="X1813" i="1" s="1"/>
  <c r="X1814" i="1" a="1"/>
  <c r="X1814" i="1" s="1"/>
  <c r="X1815" i="1" a="1"/>
  <c r="X1815" i="1" s="1"/>
  <c r="X1816" i="1" a="1"/>
  <c r="X1816" i="1" s="1"/>
  <c r="X1817" i="1" a="1"/>
  <c r="X1817" i="1" s="1"/>
  <c r="X1818" i="1" a="1"/>
  <c r="X1818" i="1" s="1"/>
  <c r="X1819" i="1" a="1"/>
  <c r="X1819" i="1" s="1"/>
  <c r="X1820" i="1" a="1"/>
  <c r="X1820" i="1" s="1"/>
  <c r="X1821" i="1" a="1"/>
  <c r="X1821" i="1" s="1"/>
  <c r="X1822" i="1" a="1"/>
  <c r="X1822" i="1" s="1"/>
  <c r="X1823" i="1" a="1"/>
  <c r="X1823" i="1" s="1"/>
  <c r="X1824" i="1" a="1"/>
  <c r="X1824" i="1" s="1"/>
  <c r="X1825" i="1" a="1"/>
  <c r="X1825" i="1" s="1"/>
  <c r="X1826" i="1" a="1"/>
  <c r="X1826" i="1" s="1"/>
  <c r="X1827" i="1" a="1"/>
  <c r="X1827" i="1" s="1"/>
  <c r="X1828" i="1" a="1"/>
  <c r="X1828" i="1" s="1"/>
  <c r="X1829" i="1" a="1"/>
  <c r="X1829" i="1" s="1"/>
  <c r="X1830" i="1" a="1"/>
  <c r="X1830" i="1" s="1"/>
  <c r="X1831" i="1" a="1"/>
  <c r="X1831" i="1" s="1"/>
  <c r="X1832" i="1" a="1"/>
  <c r="X1832" i="1" s="1"/>
  <c r="X1833" i="1" a="1"/>
  <c r="X1833" i="1" s="1"/>
  <c r="X1834" i="1" a="1"/>
  <c r="X1834" i="1" s="1"/>
  <c r="X1835" i="1" a="1"/>
  <c r="X1835" i="1" s="1"/>
  <c r="X1836" i="1" a="1"/>
  <c r="X1836" i="1" s="1"/>
  <c r="X1837" i="1" a="1"/>
  <c r="X1837" i="1" s="1"/>
  <c r="X1838" i="1" a="1"/>
  <c r="X1838" i="1" s="1"/>
  <c r="X1839" i="1" a="1"/>
  <c r="X1839" i="1" s="1"/>
  <c r="X1840" i="1" a="1"/>
  <c r="X1840" i="1" s="1"/>
  <c r="X1841" i="1" a="1"/>
  <c r="X1841" i="1" s="1"/>
  <c r="X1842" i="1" a="1"/>
  <c r="X1842" i="1" s="1"/>
  <c r="X1843" i="1" a="1"/>
  <c r="X1843" i="1" s="1"/>
  <c r="X1844" i="1" a="1"/>
  <c r="X1844" i="1" s="1"/>
  <c r="X1845" i="1" a="1"/>
  <c r="X1845" i="1" s="1"/>
  <c r="X1846" i="1" a="1"/>
  <c r="X1846" i="1" s="1"/>
  <c r="X1847" i="1" a="1"/>
  <c r="X1847" i="1" s="1"/>
  <c r="X1848" i="1" a="1"/>
  <c r="X1848" i="1" s="1"/>
  <c r="X1849" i="1" a="1"/>
  <c r="X1849" i="1" s="1"/>
  <c r="X1850" i="1" a="1"/>
  <c r="X1850" i="1" s="1"/>
  <c r="X1851" i="1" a="1"/>
  <c r="X1851" i="1" s="1"/>
  <c r="X1852" i="1" a="1"/>
  <c r="X1852" i="1" s="1"/>
  <c r="X1853" i="1" a="1"/>
  <c r="X1853" i="1" s="1"/>
  <c r="X1854" i="1" a="1"/>
  <c r="X1854" i="1" s="1"/>
  <c r="X1855" i="1" a="1"/>
  <c r="X1855" i="1" s="1"/>
  <c r="X1856" i="1" a="1"/>
  <c r="X1856" i="1" s="1"/>
  <c r="X1857" i="1" a="1"/>
  <c r="X1857" i="1" s="1"/>
  <c r="X1858" i="1" a="1"/>
  <c r="X1858" i="1" s="1"/>
  <c r="X1859" i="1" a="1"/>
  <c r="X1859" i="1" s="1"/>
  <c r="X1860" i="1" a="1"/>
  <c r="X1860" i="1" s="1"/>
  <c r="X1861" i="1" a="1"/>
  <c r="X1861" i="1" s="1"/>
  <c r="X1862" i="1" a="1"/>
  <c r="X1862" i="1" s="1"/>
  <c r="X1863" i="1" a="1"/>
  <c r="X1863" i="1" s="1"/>
  <c r="X1864" i="1" a="1"/>
  <c r="X1864" i="1" s="1"/>
  <c r="X1865" i="1" a="1"/>
  <c r="X1865" i="1" s="1"/>
  <c r="X1866" i="1" a="1"/>
  <c r="X1866" i="1" s="1"/>
  <c r="X1867" i="1" a="1"/>
  <c r="X1867" i="1" s="1"/>
  <c r="X1868" i="1" a="1"/>
  <c r="X1868" i="1" s="1"/>
  <c r="X1869" i="1" a="1"/>
  <c r="X1869" i="1" s="1"/>
  <c r="X1870" i="1" a="1"/>
  <c r="X1870" i="1" s="1"/>
  <c r="X1871" i="1" a="1"/>
  <c r="X1871" i="1" s="1"/>
  <c r="X1872" i="1" a="1"/>
  <c r="X1872" i="1" s="1"/>
  <c r="X1873" i="1" a="1"/>
  <c r="X1873" i="1" s="1"/>
  <c r="X1874" i="1" a="1"/>
  <c r="X1874" i="1" s="1"/>
  <c r="X1875" i="1" a="1"/>
  <c r="X1875" i="1" s="1"/>
  <c r="X1876" i="1" a="1"/>
  <c r="X1876" i="1" s="1"/>
  <c r="X1877" i="1" a="1"/>
  <c r="X1877" i="1" s="1"/>
  <c r="X1878" i="1" a="1"/>
  <c r="X1878" i="1" s="1"/>
  <c r="X1879" i="1" a="1"/>
  <c r="X1879" i="1" s="1"/>
  <c r="X1880" i="1" a="1"/>
  <c r="X1880" i="1" s="1"/>
  <c r="X1881" i="1" a="1"/>
  <c r="X1881" i="1" s="1"/>
  <c r="X1882" i="1" a="1"/>
  <c r="X1882" i="1" s="1"/>
  <c r="X1883" i="1" a="1"/>
  <c r="X1883" i="1" s="1"/>
  <c r="X1884" i="1" a="1"/>
  <c r="X1884" i="1" s="1"/>
  <c r="X1885" i="1" a="1"/>
  <c r="X1885" i="1" s="1"/>
  <c r="X1886" i="1" a="1"/>
  <c r="X1886" i="1" s="1"/>
  <c r="X1887" i="1" a="1"/>
  <c r="X1887" i="1" s="1"/>
  <c r="X1888" i="1" a="1"/>
  <c r="X1888" i="1" s="1"/>
  <c r="X1889" i="1" a="1"/>
  <c r="X1889" i="1" s="1"/>
  <c r="X1890" i="1" a="1"/>
  <c r="X1890" i="1" s="1"/>
  <c r="X1891" i="1" a="1"/>
  <c r="X1891" i="1" s="1"/>
  <c r="X1892" i="1" a="1"/>
  <c r="X1892" i="1" s="1"/>
  <c r="X1893" i="1" a="1"/>
  <c r="X1893" i="1" s="1"/>
  <c r="X1894" i="1" a="1"/>
  <c r="X1894" i="1" s="1"/>
  <c r="X1895" i="1" a="1"/>
  <c r="X1895" i="1" s="1"/>
  <c r="X1896" i="1" a="1"/>
  <c r="X1896" i="1" s="1"/>
  <c r="X1897" i="1" a="1"/>
  <c r="X1897" i="1" s="1"/>
  <c r="X1898" i="1" a="1"/>
  <c r="X1898" i="1" s="1"/>
  <c r="X1899" i="1" a="1"/>
  <c r="X1899" i="1" s="1"/>
  <c r="X1900" i="1" a="1"/>
  <c r="X1900" i="1" s="1"/>
  <c r="X1901" i="1" a="1"/>
  <c r="X1901" i="1" s="1"/>
  <c r="X1902" i="1" a="1"/>
  <c r="X1902" i="1" s="1"/>
  <c r="X1903" i="1" a="1"/>
  <c r="X1903" i="1" s="1"/>
  <c r="X1904" i="1" a="1"/>
  <c r="X1904" i="1" s="1"/>
  <c r="X1905" i="1" a="1"/>
  <c r="X1905" i="1" s="1"/>
  <c r="X1906" i="1" a="1"/>
  <c r="X1906" i="1" s="1"/>
  <c r="X1907" i="1" a="1"/>
  <c r="X1907" i="1" s="1"/>
  <c r="X1908" i="1" a="1"/>
  <c r="X1908" i="1" s="1"/>
  <c r="X1909" i="1" a="1"/>
  <c r="X1909" i="1" s="1"/>
  <c r="X1910" i="1" a="1"/>
  <c r="X1910" i="1" s="1"/>
  <c r="X1911" i="1" a="1"/>
  <c r="X1911" i="1" s="1"/>
  <c r="X1912" i="1" a="1"/>
  <c r="X1912" i="1" s="1"/>
  <c r="X1913" i="1" a="1"/>
  <c r="X1913" i="1" s="1"/>
  <c r="X1914" i="1" a="1"/>
  <c r="X1914" i="1" s="1"/>
  <c r="X1915" i="1" a="1"/>
  <c r="X1915" i="1" s="1"/>
  <c r="X1916" i="1" a="1"/>
  <c r="X1916" i="1" s="1"/>
  <c r="X1917" i="1" a="1"/>
  <c r="X1917" i="1" s="1"/>
  <c r="X1918" i="1" a="1"/>
  <c r="X1918" i="1" s="1"/>
  <c r="X1919" i="1" a="1"/>
  <c r="X1919" i="1" s="1"/>
  <c r="X1920" i="1" a="1"/>
  <c r="X1920" i="1" s="1"/>
  <c r="X1921" i="1" a="1"/>
  <c r="X1921" i="1" s="1"/>
  <c r="X1922" i="1" a="1"/>
  <c r="X1922" i="1" s="1"/>
  <c r="X1923" i="1" a="1"/>
  <c r="X1923" i="1" s="1"/>
  <c r="X1924" i="1" a="1"/>
  <c r="X1924" i="1" s="1"/>
  <c r="X1925" i="1" a="1"/>
  <c r="X1925" i="1" s="1"/>
  <c r="X1926" i="1" a="1"/>
  <c r="X1926" i="1" s="1"/>
  <c r="X1927" i="1" a="1"/>
  <c r="X1927" i="1" s="1"/>
  <c r="X1928" i="1" a="1"/>
  <c r="X1928" i="1" s="1"/>
  <c r="X1929" i="1" a="1"/>
  <c r="X1929" i="1" s="1"/>
  <c r="X1930" i="1" a="1"/>
  <c r="X1930" i="1" s="1"/>
  <c r="X1931" i="1" a="1"/>
  <c r="X1931" i="1" s="1"/>
  <c r="X1932" i="1" a="1"/>
  <c r="X1932" i="1" s="1"/>
  <c r="X1933" i="1" a="1"/>
  <c r="X1933" i="1" s="1"/>
  <c r="X1934" i="1" a="1"/>
  <c r="X1934" i="1" s="1"/>
  <c r="X1935" i="1" a="1"/>
  <c r="X1935" i="1" s="1"/>
  <c r="X1936" i="1" a="1"/>
  <c r="X1936" i="1" s="1"/>
  <c r="X1937" i="1" a="1"/>
  <c r="X1937" i="1" s="1"/>
  <c r="X1938" i="1" a="1"/>
  <c r="X1938" i="1" s="1"/>
  <c r="X1939" i="1" a="1"/>
  <c r="X1939" i="1" s="1"/>
  <c r="X1940" i="1" a="1"/>
  <c r="X1940" i="1" s="1"/>
  <c r="X1941" i="1" a="1"/>
  <c r="X1941" i="1" s="1"/>
  <c r="X1942" i="1" a="1"/>
  <c r="X1942" i="1" s="1"/>
  <c r="X1943" i="1" a="1"/>
  <c r="X1943" i="1" s="1"/>
  <c r="X1944" i="1" a="1"/>
  <c r="X1944" i="1" s="1"/>
  <c r="X1945" i="1" a="1"/>
  <c r="X1945" i="1" s="1"/>
  <c r="X1946" i="1" a="1"/>
  <c r="X1946" i="1" s="1"/>
  <c r="X1947" i="1" a="1"/>
  <c r="X1947" i="1" s="1"/>
  <c r="X1948" i="1" a="1"/>
  <c r="X1948" i="1" s="1"/>
  <c r="X1949" i="1" a="1"/>
  <c r="X1949" i="1" s="1"/>
  <c r="X1950" i="1" a="1"/>
  <c r="X1950" i="1" s="1"/>
  <c r="X1951" i="1" a="1"/>
  <c r="X1951" i="1" s="1"/>
  <c r="X1952" i="1" a="1"/>
  <c r="X1952" i="1" s="1"/>
  <c r="X1953" i="1" a="1"/>
  <c r="X1953" i="1" s="1"/>
  <c r="X1954" i="1" a="1"/>
  <c r="X1954" i="1" s="1"/>
  <c r="X1955" i="1" a="1"/>
  <c r="X1955" i="1" s="1"/>
  <c r="X1956" i="1" a="1"/>
  <c r="X1956" i="1" s="1"/>
  <c r="X1957" i="1" a="1"/>
  <c r="X1957" i="1" s="1"/>
  <c r="X1958" i="1" a="1"/>
  <c r="X1958" i="1" s="1"/>
  <c r="X1959" i="1" a="1"/>
  <c r="X1959" i="1" s="1"/>
  <c r="X1960" i="1" a="1"/>
  <c r="X1960" i="1" s="1"/>
  <c r="X1961" i="1" a="1"/>
  <c r="X1961" i="1" s="1"/>
  <c r="X1962" i="1" a="1"/>
  <c r="X1962" i="1" s="1"/>
  <c r="X1963" i="1" a="1"/>
  <c r="X1963" i="1" s="1"/>
  <c r="X1964" i="1" a="1"/>
  <c r="X1964" i="1" s="1"/>
  <c r="X1965" i="1" a="1"/>
  <c r="X1965" i="1" s="1"/>
  <c r="X1966" i="1" a="1"/>
  <c r="X1966" i="1" s="1"/>
  <c r="X1967" i="1" a="1"/>
  <c r="X1967" i="1" s="1"/>
  <c r="X1968" i="1" a="1"/>
  <c r="X1968" i="1" s="1"/>
  <c r="X1969" i="1" a="1"/>
  <c r="X1969" i="1" s="1"/>
  <c r="X1970" i="1" a="1"/>
  <c r="X1970" i="1" s="1"/>
  <c r="X1971" i="1" a="1"/>
  <c r="X1971" i="1" s="1"/>
  <c r="X1972" i="1" a="1"/>
  <c r="X1972" i="1" s="1"/>
  <c r="X1973" i="1" a="1"/>
  <c r="X1973" i="1" s="1"/>
  <c r="X1974" i="1" a="1"/>
  <c r="X1974" i="1" s="1"/>
  <c r="X1975" i="1" a="1"/>
  <c r="X1975" i="1" s="1"/>
  <c r="X1976" i="1" a="1"/>
  <c r="X1976" i="1" s="1"/>
  <c r="X1977" i="1" a="1"/>
  <c r="X1977" i="1" s="1"/>
  <c r="X1978" i="1" a="1"/>
  <c r="X1978" i="1" s="1"/>
  <c r="X1979" i="1" a="1"/>
  <c r="X1979" i="1" s="1"/>
  <c r="X1980" i="1" a="1"/>
  <c r="X1980" i="1" s="1"/>
  <c r="X1981" i="1" a="1"/>
  <c r="X1981" i="1" s="1"/>
  <c r="X1982" i="1" a="1"/>
  <c r="X1982" i="1" s="1"/>
  <c r="X1983" i="1" a="1"/>
  <c r="X1983" i="1" s="1"/>
  <c r="X1984" i="1" a="1"/>
  <c r="X1984" i="1" s="1"/>
  <c r="X1985" i="1" a="1"/>
  <c r="X1985" i="1" s="1"/>
  <c r="X1986" i="1" a="1"/>
  <c r="X1986" i="1" s="1"/>
  <c r="X1987" i="1" a="1"/>
  <c r="X1987" i="1" s="1"/>
  <c r="X1988" i="1" a="1"/>
  <c r="X1988" i="1" s="1"/>
  <c r="X1989" i="1" a="1"/>
  <c r="X1989" i="1" s="1"/>
  <c r="X1990" i="1" a="1"/>
  <c r="X1990" i="1" s="1"/>
  <c r="X1991" i="1" a="1"/>
  <c r="X1991" i="1" s="1"/>
  <c r="X1992" i="1" a="1"/>
  <c r="X1992" i="1" s="1"/>
  <c r="X1993" i="1" a="1"/>
  <c r="X1993" i="1" s="1"/>
  <c r="X1994" i="1" a="1"/>
  <c r="X1994" i="1" s="1"/>
  <c r="X1995" i="1" a="1"/>
  <c r="X1995" i="1" s="1"/>
  <c r="X1996" i="1" a="1"/>
  <c r="X1996" i="1" s="1"/>
  <c r="X1997" i="1" a="1"/>
  <c r="X1997" i="1" s="1"/>
  <c r="X1998" i="1" a="1"/>
  <c r="X1998" i="1" s="1"/>
  <c r="X1999" i="1" a="1"/>
  <c r="X1999" i="1" s="1"/>
  <c r="X2000" i="1" a="1"/>
  <c r="X2000" i="1" s="1"/>
  <c r="X2001" i="1" a="1"/>
  <c r="X2001" i="1" s="1"/>
  <c r="X2002" i="1" a="1"/>
  <c r="X2002" i="1" s="1"/>
  <c r="X2003" i="1" a="1"/>
  <c r="X2003" i="1" s="1"/>
  <c r="X2004" i="1" a="1"/>
  <c r="X2004" i="1" s="1"/>
  <c r="X2005" i="1" a="1"/>
  <c r="X2005" i="1" s="1"/>
  <c r="X2006" i="1" a="1"/>
  <c r="X2006" i="1" s="1"/>
  <c r="X2007" i="1" a="1"/>
  <c r="X2007" i="1" s="1"/>
  <c r="X2008" i="1" a="1"/>
  <c r="X2008" i="1" s="1"/>
  <c r="X2009" i="1" a="1"/>
  <c r="X2009" i="1" s="1"/>
  <c r="X2010" i="1" a="1"/>
  <c r="X2010" i="1" s="1"/>
  <c r="X2011" i="1" a="1"/>
  <c r="X2011" i="1" s="1"/>
  <c r="X2012" i="1" a="1"/>
  <c r="X2012" i="1" s="1"/>
  <c r="X2013" i="1" a="1"/>
  <c r="X2013" i="1" s="1"/>
  <c r="X2014" i="1" a="1"/>
  <c r="X2014" i="1" s="1"/>
  <c r="X2015" i="1" a="1"/>
  <c r="X2015" i="1" s="1"/>
  <c r="X2016" i="1" a="1"/>
  <c r="X2016" i="1" s="1"/>
  <c r="X2017" i="1" a="1"/>
  <c r="X2017" i="1" s="1"/>
  <c r="X2018" i="1" a="1"/>
  <c r="X2018" i="1" s="1"/>
  <c r="X2019" i="1" a="1"/>
  <c r="X2019" i="1" s="1"/>
  <c r="X2020" i="1" a="1"/>
  <c r="X2020" i="1" s="1"/>
  <c r="X2021" i="1" a="1"/>
  <c r="X2021" i="1" s="1"/>
  <c r="X2022" i="1" a="1"/>
  <c r="X2022" i="1" s="1"/>
  <c r="X2023" i="1" a="1"/>
  <c r="X2023" i="1" s="1"/>
  <c r="X2024" i="1" a="1"/>
  <c r="X2024" i="1" s="1"/>
  <c r="X2025" i="1" a="1"/>
  <c r="X2025" i="1" s="1"/>
  <c r="X2026" i="1" a="1"/>
  <c r="X2026" i="1" s="1"/>
  <c r="X2027" i="1" a="1"/>
  <c r="X2027" i="1" s="1"/>
  <c r="X2028" i="1" a="1"/>
  <c r="X2028" i="1" s="1"/>
  <c r="X2029" i="1" a="1"/>
  <c r="X2029" i="1" s="1"/>
  <c r="X2030" i="1" a="1"/>
  <c r="X2030" i="1" s="1"/>
  <c r="X2031" i="1" a="1"/>
  <c r="X2031" i="1" s="1"/>
  <c r="X2032" i="1" a="1"/>
  <c r="X2032" i="1" s="1"/>
  <c r="X2033" i="1" a="1"/>
  <c r="X2033" i="1" s="1"/>
  <c r="X2034" i="1" a="1"/>
  <c r="X2034" i="1" s="1"/>
  <c r="X2035" i="1" a="1"/>
  <c r="X2035" i="1" s="1"/>
  <c r="X2036" i="1" a="1"/>
  <c r="X2036" i="1" s="1"/>
  <c r="X2037" i="1" a="1"/>
  <c r="X2037" i="1" s="1"/>
  <c r="X2038" i="1" a="1"/>
  <c r="X2038" i="1" s="1"/>
  <c r="X2039" i="1" a="1"/>
  <c r="X2039" i="1" s="1"/>
  <c r="X2040" i="1" a="1"/>
  <c r="X2040" i="1" s="1"/>
  <c r="X2041" i="1" a="1"/>
  <c r="X2041" i="1" s="1"/>
  <c r="X2042" i="1" a="1"/>
  <c r="X2042" i="1" s="1"/>
  <c r="X2043" i="1" a="1"/>
  <c r="X2043" i="1" s="1"/>
  <c r="X2044" i="1" a="1"/>
  <c r="X2044" i="1" s="1"/>
  <c r="X2045" i="1" a="1"/>
  <c r="X2045" i="1" s="1"/>
  <c r="X2046" i="1" a="1"/>
  <c r="X2046" i="1" s="1"/>
  <c r="X2047" i="1" a="1"/>
  <c r="X2047" i="1" s="1"/>
  <c r="X2048" i="1" a="1"/>
  <c r="X2048" i="1" s="1"/>
  <c r="X2049" i="1" a="1"/>
  <c r="X2049" i="1" s="1"/>
  <c r="X2050" i="1" a="1"/>
  <c r="X2050" i="1" s="1"/>
  <c r="X2051" i="1" a="1"/>
  <c r="X2051" i="1" s="1"/>
  <c r="X2052" i="1" a="1"/>
  <c r="X2052" i="1" s="1"/>
  <c r="X2053" i="1" a="1"/>
  <c r="X2053" i="1" s="1"/>
  <c r="X2054" i="1" a="1"/>
  <c r="X2054" i="1" s="1"/>
  <c r="X2055" i="1" a="1"/>
  <c r="X2055" i="1" s="1"/>
  <c r="X2056" i="1" a="1"/>
  <c r="X2056" i="1" s="1"/>
  <c r="X2057" i="1" a="1"/>
  <c r="X2057" i="1" s="1"/>
  <c r="X2058" i="1" a="1"/>
  <c r="X2058" i="1" s="1"/>
  <c r="X2059" i="1" a="1"/>
  <c r="X2059" i="1" s="1"/>
  <c r="X2060" i="1" a="1"/>
  <c r="X2060" i="1" s="1"/>
  <c r="X2061" i="1" a="1"/>
  <c r="X2061" i="1" s="1"/>
  <c r="X2062" i="1" a="1"/>
  <c r="X2062" i="1" s="1"/>
  <c r="X2063" i="1" a="1"/>
  <c r="X2063" i="1" s="1"/>
  <c r="X2064" i="1" a="1"/>
  <c r="X2064" i="1" s="1"/>
  <c r="X2065" i="1" a="1"/>
  <c r="X2065" i="1" s="1"/>
  <c r="X2066" i="1" a="1"/>
  <c r="X2066" i="1" s="1"/>
  <c r="X2067" i="1" a="1"/>
  <c r="X2067" i="1" s="1"/>
  <c r="X2068" i="1" a="1"/>
  <c r="X2068" i="1" s="1"/>
  <c r="X2069" i="1" a="1"/>
  <c r="X2069" i="1" s="1"/>
  <c r="X2070" i="1" a="1"/>
  <c r="X2070" i="1" s="1"/>
  <c r="X2071" i="1" a="1"/>
  <c r="X2071" i="1" s="1"/>
  <c r="X2072" i="1" a="1"/>
  <c r="X2072" i="1" s="1"/>
  <c r="X2073" i="1" a="1"/>
  <c r="X2073" i="1" s="1"/>
  <c r="X2074" i="1" a="1"/>
  <c r="X2074" i="1" s="1"/>
  <c r="X2075" i="1" a="1"/>
  <c r="X2075" i="1" s="1"/>
  <c r="X2076" i="1" a="1"/>
  <c r="X2076" i="1" s="1"/>
  <c r="X2077" i="1" a="1"/>
  <c r="X2077" i="1" s="1"/>
  <c r="X2078" i="1" a="1"/>
  <c r="X2078" i="1" s="1"/>
  <c r="X2079" i="1" a="1"/>
  <c r="X2079" i="1" s="1"/>
  <c r="X2080" i="1" a="1"/>
  <c r="X2080" i="1" s="1"/>
  <c r="X2081" i="1" a="1"/>
  <c r="X2081" i="1" s="1"/>
  <c r="X2082" i="1" a="1"/>
  <c r="X2082" i="1" s="1"/>
  <c r="X2083" i="1" a="1"/>
  <c r="X2083" i="1" s="1"/>
  <c r="X2084" i="1" a="1"/>
  <c r="X2084" i="1" s="1"/>
  <c r="X2085" i="1" a="1"/>
  <c r="X2085" i="1" s="1"/>
  <c r="X2086" i="1" a="1"/>
  <c r="X2086" i="1" s="1"/>
  <c r="X2087" i="1" a="1"/>
  <c r="X2087" i="1" s="1"/>
  <c r="X2088" i="1" a="1"/>
  <c r="X2088" i="1" s="1"/>
  <c r="X2089" i="1" a="1"/>
  <c r="X2089" i="1" s="1"/>
  <c r="X2090" i="1" a="1"/>
  <c r="X2090" i="1" s="1"/>
  <c r="X2091" i="1" a="1"/>
  <c r="X2091" i="1" s="1"/>
  <c r="X2092" i="1" a="1"/>
  <c r="X2092" i="1" s="1"/>
  <c r="X2093" i="1" a="1"/>
  <c r="X2093" i="1" s="1"/>
  <c r="X2094" i="1" a="1"/>
  <c r="X2094" i="1" s="1"/>
  <c r="X2095" i="1" a="1"/>
  <c r="X2095" i="1" s="1"/>
  <c r="X2096" i="1" a="1"/>
  <c r="X2096" i="1" s="1"/>
  <c r="X2097" i="1" a="1"/>
  <c r="X2097" i="1" s="1"/>
  <c r="X2098" i="1" a="1"/>
  <c r="X2098" i="1" s="1"/>
  <c r="X2099" i="1" a="1"/>
  <c r="X2099" i="1" s="1"/>
  <c r="X2100" i="1" a="1"/>
  <c r="X2100" i="1" s="1"/>
  <c r="X2101" i="1" a="1"/>
  <c r="X2101" i="1" s="1"/>
  <c r="X2102" i="1" a="1"/>
  <c r="X2102" i="1" s="1"/>
  <c r="X2103" i="1" a="1"/>
  <c r="X2103" i="1" s="1"/>
  <c r="X2104" i="1" a="1"/>
  <c r="X2104" i="1" s="1"/>
  <c r="X2105" i="1" a="1"/>
  <c r="X2105" i="1" s="1"/>
  <c r="X2106" i="1" a="1"/>
  <c r="X2106" i="1" s="1"/>
  <c r="X2107" i="1" a="1"/>
  <c r="X2107" i="1" s="1"/>
  <c r="X2108" i="1" a="1"/>
  <c r="X2108" i="1" s="1"/>
  <c r="X2109" i="1" a="1"/>
  <c r="X2109" i="1" s="1"/>
  <c r="X2110" i="1" a="1"/>
  <c r="X2110" i="1" s="1"/>
  <c r="X2111" i="1" a="1"/>
  <c r="X2111" i="1" s="1"/>
  <c r="X2112" i="1" a="1"/>
  <c r="X2112" i="1" s="1"/>
  <c r="X2113" i="1" a="1"/>
  <c r="X2113" i="1" s="1"/>
  <c r="X2114" i="1" a="1"/>
  <c r="X2114" i="1" s="1"/>
  <c r="X2115" i="1" a="1"/>
  <c r="X2115" i="1" s="1"/>
  <c r="X2116" i="1" a="1"/>
  <c r="X2116" i="1" s="1"/>
  <c r="X2117" i="1" a="1"/>
  <c r="X2117" i="1" s="1"/>
  <c r="X2118" i="1" a="1"/>
  <c r="X2118" i="1" s="1"/>
  <c r="X2119" i="1" a="1"/>
  <c r="X2119" i="1" s="1"/>
  <c r="X2120" i="1" a="1"/>
  <c r="X2120" i="1" s="1"/>
  <c r="X2121" i="1" a="1"/>
  <c r="X2121" i="1" s="1"/>
  <c r="X2122" i="1" a="1"/>
  <c r="X2122" i="1" s="1"/>
  <c r="X2123" i="1" a="1"/>
  <c r="X2123" i="1" s="1"/>
  <c r="X2124" i="1" a="1"/>
  <c r="X2124" i="1" s="1"/>
  <c r="X2125" i="1" a="1"/>
  <c r="X2125" i="1" s="1"/>
  <c r="X2126" i="1" a="1"/>
  <c r="X2126" i="1" s="1"/>
  <c r="X2127" i="1" a="1"/>
  <c r="X2127" i="1" s="1"/>
  <c r="X2128" i="1" a="1"/>
  <c r="X2128" i="1" s="1"/>
  <c r="X2129" i="1" a="1"/>
  <c r="X2129" i="1" s="1"/>
  <c r="X2130" i="1" a="1"/>
  <c r="X2130" i="1" s="1"/>
  <c r="X2131" i="1" a="1"/>
  <c r="X2131" i="1" s="1"/>
  <c r="X2132" i="1" a="1"/>
  <c r="X2132" i="1" s="1"/>
  <c r="X2133" i="1" a="1"/>
  <c r="X2133" i="1" s="1"/>
  <c r="X2134" i="1" a="1"/>
  <c r="X2134" i="1" s="1"/>
  <c r="X2135" i="1" a="1"/>
  <c r="X2135" i="1" s="1"/>
  <c r="X2136" i="1" a="1"/>
  <c r="X2136" i="1" s="1"/>
  <c r="X2137" i="1" a="1"/>
  <c r="X2137" i="1" s="1"/>
  <c r="X2138" i="1" a="1"/>
  <c r="X2138" i="1" s="1"/>
  <c r="X2139" i="1" a="1"/>
  <c r="X2139" i="1" s="1"/>
  <c r="X2140" i="1" a="1"/>
  <c r="X2140" i="1" s="1"/>
  <c r="X2141" i="1" a="1"/>
  <c r="X2141" i="1" s="1"/>
  <c r="X2142" i="1" a="1"/>
  <c r="X2142" i="1" s="1"/>
  <c r="X2143" i="1" a="1"/>
  <c r="X2143" i="1" s="1"/>
  <c r="X2144" i="1" a="1"/>
  <c r="X2144" i="1" s="1"/>
  <c r="X2145" i="1" a="1"/>
  <c r="X2145" i="1" s="1"/>
  <c r="X2146" i="1" a="1"/>
  <c r="X2146" i="1" s="1"/>
  <c r="X2147" i="1" a="1"/>
  <c r="X2147" i="1" s="1"/>
  <c r="X2148" i="1" a="1"/>
  <c r="X2148" i="1" s="1"/>
  <c r="X2149" i="1" a="1"/>
  <c r="X2149" i="1" s="1"/>
  <c r="X2150" i="1" a="1"/>
  <c r="X2150" i="1" s="1"/>
  <c r="X2151" i="1" a="1"/>
  <c r="X2151" i="1" s="1"/>
  <c r="X2152" i="1" a="1"/>
  <c r="X2152" i="1" s="1"/>
  <c r="X2153" i="1" a="1"/>
  <c r="X2153" i="1" s="1"/>
  <c r="X2154" i="1" a="1"/>
  <c r="X2154" i="1" s="1"/>
  <c r="X2155" i="1" a="1"/>
  <c r="X2155" i="1" s="1"/>
  <c r="X2156" i="1" a="1"/>
  <c r="X2156" i="1" s="1"/>
  <c r="X2157" i="1" a="1"/>
  <c r="X2157" i="1" s="1"/>
  <c r="X2158" i="1" a="1"/>
  <c r="X2158" i="1" s="1"/>
  <c r="X2159" i="1" a="1"/>
  <c r="X2159" i="1" s="1"/>
  <c r="X2160" i="1" a="1"/>
  <c r="X2160" i="1" s="1"/>
  <c r="X2161" i="1" a="1"/>
  <c r="X2161" i="1" s="1"/>
  <c r="X2162" i="1" a="1"/>
  <c r="X2162" i="1" s="1"/>
  <c r="X2163" i="1" a="1"/>
  <c r="X2163" i="1" s="1"/>
  <c r="X2164" i="1" a="1"/>
  <c r="X2164" i="1" s="1"/>
  <c r="X2165" i="1" a="1"/>
  <c r="X2165" i="1" s="1"/>
  <c r="X2166" i="1" a="1"/>
  <c r="X2166" i="1" s="1"/>
  <c r="X2167" i="1" a="1"/>
  <c r="X2167" i="1" s="1"/>
  <c r="X2168" i="1" a="1"/>
  <c r="X2168" i="1" s="1"/>
  <c r="X2169" i="1" a="1"/>
  <c r="X2169" i="1" s="1"/>
  <c r="X2170" i="1" a="1"/>
  <c r="X2170" i="1" s="1"/>
  <c r="X2171" i="1" a="1"/>
  <c r="X2171" i="1" s="1"/>
  <c r="X2172" i="1" a="1"/>
  <c r="X2172" i="1" s="1"/>
  <c r="X2173" i="1" a="1"/>
  <c r="X2173" i="1" s="1"/>
  <c r="X2174" i="1" a="1"/>
  <c r="X2174" i="1" s="1"/>
  <c r="X2175" i="1" a="1"/>
  <c r="X2175" i="1" s="1"/>
  <c r="X2176" i="1" a="1"/>
  <c r="X2176" i="1" s="1"/>
  <c r="X2177" i="1" a="1"/>
  <c r="X2177" i="1" s="1"/>
  <c r="X2178" i="1" a="1"/>
  <c r="X2178" i="1" s="1"/>
  <c r="X2179" i="1" a="1"/>
  <c r="X2179" i="1" s="1"/>
  <c r="X2180" i="1" a="1"/>
  <c r="X2180" i="1" s="1"/>
  <c r="X4" i="1" a="1"/>
  <c r="X4" i="1" s="1"/>
  <c r="U122" i="1" a="1"/>
  <c r="U122" i="1" s="1"/>
  <c r="U123" i="1" a="1"/>
  <c r="U123" i="1" s="1"/>
  <c r="U124" i="1" a="1"/>
  <c r="U124" i="1" s="1"/>
  <c r="U125" i="1" a="1"/>
  <c r="U125" i="1" s="1"/>
  <c r="U126" i="1" a="1"/>
  <c r="U126" i="1" s="1"/>
  <c r="U127" i="1" a="1"/>
  <c r="U127" i="1" s="1"/>
  <c r="U128" i="1" a="1"/>
  <c r="U128" i="1" s="1"/>
  <c r="U129" i="1" a="1"/>
  <c r="U129" i="1" s="1"/>
  <c r="U130" i="1" a="1"/>
  <c r="U130" i="1" s="1"/>
  <c r="U131" i="1" a="1"/>
  <c r="U131" i="1" s="1"/>
  <c r="U132" i="1" a="1"/>
  <c r="U132" i="1" s="1"/>
  <c r="U133" i="1" a="1"/>
  <c r="U133" i="1" s="1"/>
  <c r="U134" i="1" a="1"/>
  <c r="U134" i="1" s="1"/>
  <c r="U135" i="1" a="1"/>
  <c r="U135" i="1" s="1"/>
  <c r="U136" i="1" a="1"/>
  <c r="U136" i="1" s="1"/>
  <c r="U137" i="1" a="1"/>
  <c r="U137" i="1" s="1"/>
  <c r="U138" i="1" a="1"/>
  <c r="U138" i="1" s="1"/>
  <c r="U139" i="1" a="1"/>
  <c r="U139" i="1" s="1"/>
  <c r="U140" i="1" a="1"/>
  <c r="U140" i="1" s="1"/>
  <c r="U141" i="1" a="1"/>
  <c r="U141" i="1" s="1"/>
  <c r="U142" i="1" a="1"/>
  <c r="U142" i="1" s="1"/>
  <c r="U143" i="1" a="1"/>
  <c r="U143" i="1" s="1"/>
  <c r="U144" i="1" a="1"/>
  <c r="U144" i="1" s="1"/>
  <c r="U145" i="1" a="1"/>
  <c r="U145" i="1" s="1"/>
  <c r="U146" i="1" a="1"/>
  <c r="U146" i="1" s="1"/>
  <c r="U147" i="1" a="1"/>
  <c r="U147" i="1" s="1"/>
  <c r="U148" i="1" a="1"/>
  <c r="U148" i="1" s="1"/>
  <c r="U149" i="1" a="1"/>
  <c r="U149" i="1" s="1"/>
  <c r="U150" i="1" a="1"/>
  <c r="U150" i="1" s="1"/>
  <c r="U151" i="1" a="1"/>
  <c r="U151" i="1" s="1"/>
  <c r="U152" i="1" a="1"/>
  <c r="U152" i="1" s="1"/>
  <c r="U153" i="1" a="1"/>
  <c r="U153" i="1" s="1"/>
  <c r="U154" i="1" a="1"/>
  <c r="U154" i="1" s="1"/>
  <c r="U155" i="1" a="1"/>
  <c r="U155" i="1" s="1"/>
  <c r="U156" i="1" a="1"/>
  <c r="U156" i="1" s="1"/>
  <c r="U157" i="1" a="1"/>
  <c r="U157" i="1" s="1"/>
  <c r="U158" i="1" a="1"/>
  <c r="U158" i="1" s="1"/>
  <c r="U159" i="1" a="1"/>
  <c r="U159" i="1" s="1"/>
  <c r="U160" i="1" a="1"/>
  <c r="U160" i="1" s="1"/>
  <c r="U161" i="1" a="1"/>
  <c r="U161" i="1" s="1"/>
  <c r="U162" i="1" a="1"/>
  <c r="U162" i="1" s="1"/>
  <c r="U163" i="1" a="1"/>
  <c r="U163" i="1" s="1"/>
  <c r="U164" i="1" a="1"/>
  <c r="U164" i="1" s="1"/>
  <c r="U165" i="1" a="1"/>
  <c r="U165" i="1" s="1"/>
  <c r="U166" i="1" a="1"/>
  <c r="U166" i="1" s="1"/>
  <c r="U167" i="1" a="1"/>
  <c r="U167" i="1" s="1"/>
  <c r="U168" i="1" a="1"/>
  <c r="U168" i="1" s="1"/>
  <c r="U169" i="1" a="1"/>
  <c r="U169" i="1" s="1"/>
  <c r="U170" i="1" a="1"/>
  <c r="U170" i="1" s="1"/>
  <c r="U171" i="1" a="1"/>
  <c r="U171" i="1" s="1"/>
  <c r="U172" i="1" a="1"/>
  <c r="U172" i="1" s="1"/>
  <c r="U173" i="1" a="1"/>
  <c r="U173" i="1" s="1"/>
  <c r="U174" i="1" a="1"/>
  <c r="U174" i="1" s="1"/>
  <c r="U175" i="1" a="1"/>
  <c r="U175" i="1" s="1"/>
  <c r="U176" i="1" a="1"/>
  <c r="U176" i="1" s="1"/>
  <c r="U177" i="1" a="1"/>
  <c r="U177" i="1" s="1"/>
  <c r="U178" i="1" a="1"/>
  <c r="U178" i="1" s="1"/>
  <c r="U179" i="1" a="1"/>
  <c r="U179" i="1" s="1"/>
  <c r="U180" i="1" a="1"/>
  <c r="U180" i="1" s="1"/>
  <c r="U181" i="1" a="1"/>
  <c r="U181" i="1" s="1"/>
  <c r="U182" i="1" a="1"/>
  <c r="U182" i="1" s="1"/>
  <c r="U183" i="1" a="1"/>
  <c r="U183" i="1" s="1"/>
  <c r="U184" i="1" a="1"/>
  <c r="U184" i="1" s="1"/>
  <c r="U185" i="1" a="1"/>
  <c r="U185" i="1" s="1"/>
  <c r="U186" i="1" a="1"/>
  <c r="U186" i="1" s="1"/>
  <c r="U187" i="1" a="1"/>
  <c r="U187" i="1" s="1"/>
  <c r="U188" i="1" a="1"/>
  <c r="U188" i="1" s="1"/>
  <c r="U189" i="1" a="1"/>
  <c r="U189" i="1" s="1"/>
  <c r="U190" i="1" a="1"/>
  <c r="U190" i="1" s="1"/>
  <c r="U191" i="1" a="1"/>
  <c r="U191" i="1" s="1"/>
  <c r="U192" i="1" a="1"/>
  <c r="U192" i="1" s="1"/>
  <c r="U193" i="1" a="1"/>
  <c r="U193" i="1" s="1"/>
  <c r="U194" i="1" a="1"/>
  <c r="U194" i="1" s="1"/>
  <c r="U195" i="1" a="1"/>
  <c r="U195" i="1" s="1"/>
  <c r="U196" i="1" a="1"/>
  <c r="U196" i="1" s="1"/>
  <c r="U197" i="1" a="1"/>
  <c r="U197" i="1" s="1"/>
  <c r="U198" i="1" a="1"/>
  <c r="U198" i="1" s="1"/>
  <c r="U199" i="1" a="1"/>
  <c r="U199" i="1" s="1"/>
  <c r="U200" i="1" a="1"/>
  <c r="U200" i="1" s="1"/>
  <c r="U201" i="1" a="1"/>
  <c r="U201" i="1" s="1"/>
  <c r="U202" i="1" a="1"/>
  <c r="U202" i="1" s="1"/>
  <c r="U203" i="1" a="1"/>
  <c r="U203" i="1" s="1"/>
  <c r="U204" i="1" a="1"/>
  <c r="U204" i="1" s="1"/>
  <c r="U205" i="1" a="1"/>
  <c r="U205" i="1" s="1"/>
  <c r="U206" i="1" a="1"/>
  <c r="U206" i="1" s="1"/>
  <c r="U207" i="1" a="1"/>
  <c r="U207" i="1" s="1"/>
  <c r="U208" i="1" a="1"/>
  <c r="U208" i="1" s="1"/>
  <c r="U209" i="1" a="1"/>
  <c r="U209" i="1" s="1"/>
  <c r="U210" i="1" a="1"/>
  <c r="U210" i="1" s="1"/>
  <c r="U211" i="1" a="1"/>
  <c r="U211" i="1" s="1"/>
  <c r="U212" i="1" a="1"/>
  <c r="U212" i="1" s="1"/>
  <c r="U213" i="1" a="1"/>
  <c r="U213" i="1" s="1"/>
  <c r="U214" i="1" a="1"/>
  <c r="U214" i="1" s="1"/>
  <c r="U215" i="1" a="1"/>
  <c r="U215" i="1" s="1"/>
  <c r="U216" i="1" a="1"/>
  <c r="U216" i="1" s="1"/>
  <c r="U217" i="1" a="1"/>
  <c r="U217" i="1" s="1"/>
  <c r="U218" i="1" a="1"/>
  <c r="U218" i="1" s="1"/>
  <c r="U219" i="1" a="1"/>
  <c r="U219" i="1" s="1"/>
  <c r="U220" i="1" a="1"/>
  <c r="U220" i="1" s="1"/>
  <c r="U221" i="1" a="1"/>
  <c r="U221" i="1" s="1"/>
  <c r="U222" i="1" a="1"/>
  <c r="U222" i="1" s="1"/>
  <c r="U223" i="1" a="1"/>
  <c r="U223" i="1" s="1"/>
  <c r="U224" i="1" a="1"/>
  <c r="U224" i="1" s="1"/>
  <c r="U225" i="1" a="1"/>
  <c r="U225" i="1" s="1"/>
  <c r="U226" i="1" a="1"/>
  <c r="U226" i="1" s="1"/>
  <c r="U227" i="1" a="1"/>
  <c r="U227" i="1" s="1"/>
  <c r="U228" i="1" a="1"/>
  <c r="U228" i="1" s="1"/>
  <c r="U229" i="1" a="1"/>
  <c r="U229" i="1" s="1"/>
  <c r="U230" i="1" a="1"/>
  <c r="U230" i="1" s="1"/>
  <c r="U231" i="1" a="1"/>
  <c r="U231" i="1" s="1"/>
  <c r="U232" i="1" a="1"/>
  <c r="U232" i="1" s="1"/>
  <c r="U233" i="1" a="1"/>
  <c r="U233" i="1" s="1"/>
  <c r="U234" i="1" a="1"/>
  <c r="U234" i="1" s="1"/>
  <c r="U235" i="1" a="1"/>
  <c r="U235" i="1" s="1"/>
  <c r="U236" i="1" a="1"/>
  <c r="U236" i="1" s="1"/>
  <c r="U237" i="1" a="1"/>
  <c r="U237" i="1" s="1"/>
  <c r="U238" i="1" a="1"/>
  <c r="U238" i="1" s="1"/>
  <c r="U239" i="1" a="1"/>
  <c r="U239" i="1" s="1"/>
  <c r="U240" i="1" a="1"/>
  <c r="U240" i="1" s="1"/>
  <c r="U241" i="1" a="1"/>
  <c r="U241" i="1" s="1"/>
  <c r="U242" i="1" a="1"/>
  <c r="U242" i="1" s="1"/>
  <c r="U243" i="1" a="1"/>
  <c r="U243" i="1" s="1"/>
  <c r="U244" i="1" a="1"/>
  <c r="U244" i="1" s="1"/>
  <c r="U245" i="1" a="1"/>
  <c r="U245" i="1" s="1"/>
  <c r="U246" i="1" a="1"/>
  <c r="U246" i="1" s="1"/>
  <c r="U247" i="1" a="1"/>
  <c r="U247" i="1" s="1"/>
  <c r="U248" i="1" a="1"/>
  <c r="U248" i="1" s="1"/>
  <c r="U249" i="1" a="1"/>
  <c r="U249" i="1" s="1"/>
  <c r="U250" i="1" a="1"/>
  <c r="U250" i="1" s="1"/>
  <c r="U251" i="1" a="1"/>
  <c r="U251" i="1" s="1"/>
  <c r="U252" i="1" a="1"/>
  <c r="U252" i="1" s="1"/>
  <c r="U253" i="1" a="1"/>
  <c r="U253" i="1" s="1"/>
  <c r="U254" i="1" a="1"/>
  <c r="U254" i="1" s="1"/>
  <c r="U255" i="1" a="1"/>
  <c r="U255" i="1" s="1"/>
  <c r="U256" i="1" a="1"/>
  <c r="U256" i="1" s="1"/>
  <c r="U257" i="1" a="1"/>
  <c r="U257" i="1" s="1"/>
  <c r="U258" i="1" a="1"/>
  <c r="U258" i="1" s="1"/>
  <c r="U259" i="1" a="1"/>
  <c r="U259" i="1" s="1"/>
  <c r="U260" i="1" a="1"/>
  <c r="U260" i="1" s="1"/>
  <c r="U261" i="1" a="1"/>
  <c r="U261" i="1" s="1"/>
  <c r="U262" i="1" a="1"/>
  <c r="U262" i="1" s="1"/>
  <c r="U263" i="1" a="1"/>
  <c r="U263" i="1" s="1"/>
  <c r="U264" i="1" a="1"/>
  <c r="U264" i="1" s="1"/>
  <c r="U265" i="1" a="1"/>
  <c r="U265" i="1" s="1"/>
  <c r="U266" i="1" a="1"/>
  <c r="U266" i="1" s="1"/>
  <c r="U267" i="1" a="1"/>
  <c r="U267" i="1" s="1"/>
  <c r="U268" i="1" a="1"/>
  <c r="U268" i="1" s="1"/>
  <c r="U269" i="1" a="1"/>
  <c r="U269" i="1" s="1"/>
  <c r="U270" i="1" a="1"/>
  <c r="U270" i="1" s="1"/>
  <c r="U271" i="1" a="1"/>
  <c r="U271" i="1" s="1"/>
  <c r="U272" i="1" a="1"/>
  <c r="U272" i="1" s="1"/>
  <c r="U273" i="1" a="1"/>
  <c r="U273" i="1" s="1"/>
  <c r="U274" i="1" a="1"/>
  <c r="U274" i="1" s="1"/>
  <c r="U275" i="1" a="1"/>
  <c r="U275" i="1" s="1"/>
  <c r="U276" i="1" a="1"/>
  <c r="U276" i="1" s="1"/>
  <c r="U277" i="1" a="1"/>
  <c r="U277" i="1" s="1"/>
  <c r="U278" i="1" a="1"/>
  <c r="U278" i="1" s="1"/>
  <c r="U279" i="1" a="1"/>
  <c r="U279" i="1" s="1"/>
  <c r="U280" i="1" a="1"/>
  <c r="U280" i="1" s="1"/>
  <c r="U281" i="1" a="1"/>
  <c r="U281" i="1" s="1"/>
  <c r="U282" i="1" a="1"/>
  <c r="U282" i="1" s="1"/>
  <c r="U283" i="1" a="1"/>
  <c r="U283" i="1" s="1"/>
  <c r="U284" i="1" a="1"/>
  <c r="U284" i="1" s="1"/>
  <c r="U285" i="1" a="1"/>
  <c r="U285" i="1" s="1"/>
  <c r="U286" i="1" a="1"/>
  <c r="U286" i="1" s="1"/>
  <c r="U287" i="1" a="1"/>
  <c r="U287" i="1" s="1"/>
  <c r="U288" i="1" a="1"/>
  <c r="U288" i="1" s="1"/>
  <c r="U289" i="1" a="1"/>
  <c r="U289" i="1" s="1"/>
  <c r="U290" i="1" a="1"/>
  <c r="U290" i="1" s="1"/>
  <c r="U291" i="1" a="1"/>
  <c r="U291" i="1" s="1"/>
  <c r="U292" i="1" a="1"/>
  <c r="U292" i="1" s="1"/>
  <c r="U293" i="1" a="1"/>
  <c r="U293" i="1" s="1"/>
  <c r="U294" i="1" a="1"/>
  <c r="U294" i="1" s="1"/>
  <c r="U295" i="1" a="1"/>
  <c r="U295" i="1" s="1"/>
  <c r="U296" i="1" a="1"/>
  <c r="U296" i="1" s="1"/>
  <c r="U297" i="1" a="1"/>
  <c r="U297" i="1" s="1"/>
  <c r="U298" i="1" a="1"/>
  <c r="U298" i="1" s="1"/>
  <c r="U299" i="1" a="1"/>
  <c r="U299" i="1" s="1"/>
  <c r="U300" i="1" a="1"/>
  <c r="U300" i="1" s="1"/>
  <c r="U301" i="1" a="1"/>
  <c r="U301" i="1" s="1"/>
  <c r="U302" i="1" a="1"/>
  <c r="U302" i="1" s="1"/>
  <c r="U303" i="1" a="1"/>
  <c r="U303" i="1" s="1"/>
  <c r="U304" i="1" a="1"/>
  <c r="U304" i="1" s="1"/>
  <c r="U305" i="1" a="1"/>
  <c r="U305" i="1" s="1"/>
  <c r="U306" i="1" a="1"/>
  <c r="U306" i="1" s="1"/>
  <c r="U307" i="1" a="1"/>
  <c r="U307" i="1" s="1"/>
  <c r="U308" i="1" a="1"/>
  <c r="U308" i="1" s="1"/>
  <c r="U309" i="1" a="1"/>
  <c r="U309" i="1" s="1"/>
  <c r="U310" i="1" a="1"/>
  <c r="U310" i="1" s="1"/>
  <c r="U311" i="1" a="1"/>
  <c r="U311" i="1" s="1"/>
  <c r="U312" i="1" a="1"/>
  <c r="U312" i="1" s="1"/>
  <c r="U313" i="1" a="1"/>
  <c r="U313" i="1" s="1"/>
  <c r="U314" i="1" a="1"/>
  <c r="U314" i="1" s="1"/>
  <c r="U315" i="1" a="1"/>
  <c r="U315" i="1" s="1"/>
  <c r="U316" i="1" a="1"/>
  <c r="U316" i="1" s="1"/>
  <c r="U317" i="1" a="1"/>
  <c r="U317" i="1" s="1"/>
  <c r="U318" i="1" a="1"/>
  <c r="U318" i="1" s="1"/>
  <c r="U319" i="1" a="1"/>
  <c r="U319" i="1" s="1"/>
  <c r="U320" i="1" a="1"/>
  <c r="U320" i="1" s="1"/>
  <c r="U321" i="1" a="1"/>
  <c r="U321" i="1" s="1"/>
  <c r="U322" i="1" a="1"/>
  <c r="U322" i="1" s="1"/>
  <c r="U323" i="1" a="1"/>
  <c r="U323" i="1" s="1"/>
  <c r="U324" i="1" a="1"/>
  <c r="U324" i="1" s="1"/>
  <c r="U325" i="1" a="1"/>
  <c r="U325" i="1" s="1"/>
  <c r="U326" i="1" a="1"/>
  <c r="U326" i="1" s="1"/>
  <c r="U327" i="1" a="1"/>
  <c r="U327" i="1" s="1"/>
  <c r="U328" i="1" a="1"/>
  <c r="U328" i="1" s="1"/>
  <c r="U329" i="1" a="1"/>
  <c r="U329" i="1" s="1"/>
  <c r="U330" i="1" a="1"/>
  <c r="U330" i="1" s="1"/>
  <c r="U331" i="1" a="1"/>
  <c r="U331" i="1" s="1"/>
  <c r="U332" i="1" a="1"/>
  <c r="U332" i="1" s="1"/>
  <c r="U333" i="1" a="1"/>
  <c r="U333" i="1" s="1"/>
  <c r="U334" i="1" a="1"/>
  <c r="U334" i="1" s="1"/>
  <c r="U335" i="1" a="1"/>
  <c r="U335" i="1" s="1"/>
  <c r="U336" i="1" a="1"/>
  <c r="U336" i="1" s="1"/>
  <c r="U337" i="1" a="1"/>
  <c r="U337" i="1" s="1"/>
  <c r="U338" i="1" a="1"/>
  <c r="U338" i="1" s="1"/>
  <c r="U339" i="1" a="1"/>
  <c r="U339" i="1" s="1"/>
  <c r="U340" i="1" a="1"/>
  <c r="U340" i="1" s="1"/>
  <c r="U341" i="1" a="1"/>
  <c r="U341" i="1" s="1"/>
  <c r="U342" i="1" a="1"/>
  <c r="U342" i="1" s="1"/>
  <c r="U343" i="1" a="1"/>
  <c r="U343" i="1" s="1"/>
  <c r="U344" i="1" a="1"/>
  <c r="U344" i="1" s="1"/>
  <c r="U345" i="1" a="1"/>
  <c r="U345" i="1" s="1"/>
  <c r="U346" i="1" a="1"/>
  <c r="U346" i="1" s="1"/>
  <c r="U347" i="1" a="1"/>
  <c r="U347" i="1" s="1"/>
  <c r="U348" i="1" a="1"/>
  <c r="U348" i="1" s="1"/>
  <c r="U349" i="1" a="1"/>
  <c r="U349" i="1" s="1"/>
  <c r="U350" i="1" a="1"/>
  <c r="U350" i="1" s="1"/>
  <c r="U351" i="1" a="1"/>
  <c r="U351" i="1" s="1"/>
  <c r="U352" i="1" a="1"/>
  <c r="U352" i="1" s="1"/>
  <c r="U353" i="1" a="1"/>
  <c r="U353" i="1" s="1"/>
  <c r="U354" i="1" a="1"/>
  <c r="U354" i="1" s="1"/>
  <c r="U355" i="1" a="1"/>
  <c r="U355" i="1" s="1"/>
  <c r="U356" i="1" a="1"/>
  <c r="U356" i="1" s="1"/>
  <c r="U357" i="1" a="1"/>
  <c r="U357" i="1" s="1"/>
  <c r="U358" i="1" a="1"/>
  <c r="U358" i="1" s="1"/>
  <c r="U359" i="1" a="1"/>
  <c r="U359" i="1" s="1"/>
  <c r="U360" i="1" a="1"/>
  <c r="U360" i="1" s="1"/>
  <c r="U361" i="1" a="1"/>
  <c r="U361" i="1" s="1"/>
  <c r="U362" i="1" a="1"/>
  <c r="U362" i="1" s="1"/>
  <c r="U363" i="1" a="1"/>
  <c r="U363" i="1" s="1"/>
  <c r="U364" i="1" a="1"/>
  <c r="U364" i="1" s="1"/>
  <c r="U365" i="1" a="1"/>
  <c r="U365" i="1" s="1"/>
  <c r="U366" i="1" a="1"/>
  <c r="U366" i="1" s="1"/>
  <c r="U367" i="1" a="1"/>
  <c r="U367" i="1" s="1"/>
  <c r="U368" i="1" a="1"/>
  <c r="U368" i="1" s="1"/>
  <c r="U369" i="1" a="1"/>
  <c r="U369" i="1" s="1"/>
  <c r="U370" i="1" a="1"/>
  <c r="U370" i="1" s="1"/>
  <c r="U371" i="1" a="1"/>
  <c r="U371" i="1" s="1"/>
  <c r="U372" i="1" a="1"/>
  <c r="U372" i="1" s="1"/>
  <c r="U373" i="1" a="1"/>
  <c r="U373" i="1" s="1"/>
  <c r="U374" i="1" a="1"/>
  <c r="U374" i="1" s="1"/>
  <c r="U375" i="1" a="1"/>
  <c r="U375" i="1" s="1"/>
  <c r="U376" i="1" a="1"/>
  <c r="U376" i="1" s="1"/>
  <c r="U377" i="1" a="1"/>
  <c r="U377" i="1" s="1"/>
  <c r="U378" i="1" a="1"/>
  <c r="U378" i="1" s="1"/>
  <c r="U379" i="1" a="1"/>
  <c r="U379" i="1" s="1"/>
  <c r="U380" i="1" a="1"/>
  <c r="U380" i="1" s="1"/>
  <c r="U381" i="1" a="1"/>
  <c r="U381" i="1" s="1"/>
  <c r="U382" i="1" a="1"/>
  <c r="U382" i="1" s="1"/>
  <c r="U383" i="1" a="1"/>
  <c r="U383" i="1" s="1"/>
  <c r="U384" i="1" a="1"/>
  <c r="U384" i="1" s="1"/>
  <c r="U385" i="1" a="1"/>
  <c r="U385" i="1" s="1"/>
  <c r="U386" i="1" a="1"/>
  <c r="U386" i="1" s="1"/>
  <c r="U387" i="1" a="1"/>
  <c r="U387" i="1" s="1"/>
  <c r="U388" i="1" a="1"/>
  <c r="U388" i="1" s="1"/>
  <c r="U389" i="1" a="1"/>
  <c r="U389" i="1" s="1"/>
  <c r="U390" i="1" a="1"/>
  <c r="U390" i="1" s="1"/>
  <c r="U391" i="1" a="1"/>
  <c r="U391" i="1" s="1"/>
  <c r="U392" i="1" a="1"/>
  <c r="U392" i="1" s="1"/>
  <c r="U393" i="1" a="1"/>
  <c r="U393" i="1" s="1"/>
  <c r="U394" i="1" a="1"/>
  <c r="U394" i="1" s="1"/>
  <c r="U395" i="1" a="1"/>
  <c r="U395" i="1" s="1"/>
  <c r="U396" i="1" a="1"/>
  <c r="U396" i="1" s="1"/>
  <c r="U397" i="1" a="1"/>
  <c r="U397" i="1" s="1"/>
  <c r="U398" i="1" a="1"/>
  <c r="U398" i="1" s="1"/>
  <c r="U399" i="1" a="1"/>
  <c r="U399" i="1" s="1"/>
  <c r="U400" i="1" a="1"/>
  <c r="U400" i="1" s="1"/>
  <c r="U401" i="1" a="1"/>
  <c r="U401" i="1" s="1"/>
  <c r="U402" i="1" a="1"/>
  <c r="U402" i="1" s="1"/>
  <c r="U403" i="1" a="1"/>
  <c r="U403" i="1" s="1"/>
  <c r="U404" i="1" a="1"/>
  <c r="U404" i="1" s="1"/>
  <c r="U405" i="1" a="1"/>
  <c r="U405" i="1" s="1"/>
  <c r="U406" i="1" a="1"/>
  <c r="U406" i="1" s="1"/>
  <c r="U407" i="1" a="1"/>
  <c r="U407" i="1" s="1"/>
  <c r="U408" i="1" a="1"/>
  <c r="U408" i="1" s="1"/>
  <c r="U409" i="1" a="1"/>
  <c r="U409" i="1" s="1"/>
  <c r="U410" i="1" a="1"/>
  <c r="U410" i="1" s="1"/>
  <c r="U411" i="1" a="1"/>
  <c r="U411" i="1" s="1"/>
  <c r="U412" i="1" a="1"/>
  <c r="U412" i="1" s="1"/>
  <c r="U413" i="1" a="1"/>
  <c r="U413" i="1" s="1"/>
  <c r="U414" i="1" a="1"/>
  <c r="U414" i="1" s="1"/>
  <c r="U415" i="1" a="1"/>
  <c r="U415" i="1" s="1"/>
  <c r="U416" i="1" a="1"/>
  <c r="U416" i="1" s="1"/>
  <c r="U417" i="1" a="1"/>
  <c r="U417" i="1" s="1"/>
  <c r="U418" i="1" a="1"/>
  <c r="U418" i="1" s="1"/>
  <c r="U419" i="1" a="1"/>
  <c r="U419" i="1" s="1"/>
  <c r="U420" i="1" a="1"/>
  <c r="U420" i="1" s="1"/>
  <c r="U421" i="1" a="1"/>
  <c r="U421" i="1" s="1"/>
  <c r="U422" i="1" a="1"/>
  <c r="U422" i="1" s="1"/>
  <c r="U423" i="1" a="1"/>
  <c r="U423" i="1" s="1"/>
  <c r="U424" i="1" a="1"/>
  <c r="U424" i="1" s="1"/>
  <c r="U425" i="1" a="1"/>
  <c r="U425" i="1" s="1"/>
  <c r="U426" i="1" a="1"/>
  <c r="U426" i="1" s="1"/>
  <c r="U427" i="1" a="1"/>
  <c r="U427" i="1" s="1"/>
  <c r="U428" i="1" a="1"/>
  <c r="U428" i="1" s="1"/>
  <c r="U429" i="1" a="1"/>
  <c r="U429" i="1" s="1"/>
  <c r="U430" i="1" a="1"/>
  <c r="U430" i="1" s="1"/>
  <c r="U431" i="1" a="1"/>
  <c r="U431" i="1" s="1"/>
  <c r="U432" i="1" a="1"/>
  <c r="U432" i="1" s="1"/>
  <c r="U433" i="1" a="1"/>
  <c r="U433" i="1" s="1"/>
  <c r="U434" i="1" a="1"/>
  <c r="U434" i="1" s="1"/>
  <c r="U435" i="1" a="1"/>
  <c r="U435" i="1" s="1"/>
  <c r="U436" i="1" a="1"/>
  <c r="U436" i="1" s="1"/>
  <c r="U437" i="1" a="1"/>
  <c r="U437" i="1" s="1"/>
  <c r="U438" i="1" a="1"/>
  <c r="U438" i="1" s="1"/>
  <c r="U439" i="1" a="1"/>
  <c r="U439" i="1" s="1"/>
  <c r="U440" i="1" a="1"/>
  <c r="U440" i="1" s="1"/>
  <c r="U441" i="1" a="1"/>
  <c r="U441" i="1" s="1"/>
  <c r="U442" i="1" a="1"/>
  <c r="U442" i="1" s="1"/>
  <c r="U443" i="1" a="1"/>
  <c r="U443" i="1" s="1"/>
  <c r="U444" i="1" a="1"/>
  <c r="U444" i="1" s="1"/>
  <c r="U445" i="1" a="1"/>
  <c r="U445" i="1" s="1"/>
  <c r="U446" i="1" a="1"/>
  <c r="U446" i="1" s="1"/>
  <c r="U447" i="1" a="1"/>
  <c r="U447" i="1" s="1"/>
  <c r="U448" i="1" a="1"/>
  <c r="U448" i="1" s="1"/>
  <c r="U449" i="1" a="1"/>
  <c r="U449" i="1" s="1"/>
  <c r="U450" i="1" a="1"/>
  <c r="U450" i="1" s="1"/>
  <c r="U451" i="1" a="1"/>
  <c r="U451" i="1" s="1"/>
  <c r="U452" i="1" a="1"/>
  <c r="U452" i="1" s="1"/>
  <c r="U453" i="1" a="1"/>
  <c r="U453" i="1" s="1"/>
  <c r="U454" i="1" a="1"/>
  <c r="U454" i="1" s="1"/>
  <c r="U455" i="1" a="1"/>
  <c r="U455" i="1" s="1"/>
  <c r="U456" i="1" a="1"/>
  <c r="U456" i="1" s="1"/>
  <c r="U457" i="1" a="1"/>
  <c r="U457" i="1" s="1"/>
  <c r="U458" i="1" a="1"/>
  <c r="U458" i="1" s="1"/>
  <c r="U459" i="1" a="1"/>
  <c r="U459" i="1" s="1"/>
  <c r="U460" i="1" a="1"/>
  <c r="U460" i="1" s="1"/>
  <c r="U461" i="1" a="1"/>
  <c r="U461" i="1" s="1"/>
  <c r="U462" i="1" a="1"/>
  <c r="U462" i="1" s="1"/>
  <c r="U463" i="1" a="1"/>
  <c r="U463" i="1" s="1"/>
  <c r="U464" i="1" a="1"/>
  <c r="U464" i="1" s="1"/>
  <c r="U465" i="1" a="1"/>
  <c r="U465" i="1" s="1"/>
  <c r="U466" i="1" a="1"/>
  <c r="U466" i="1" s="1"/>
  <c r="U467" i="1" a="1"/>
  <c r="U467" i="1" s="1"/>
  <c r="U468" i="1" a="1"/>
  <c r="U468" i="1" s="1"/>
  <c r="U469" i="1" a="1"/>
  <c r="U469" i="1" s="1"/>
  <c r="U470" i="1" a="1"/>
  <c r="U470" i="1" s="1"/>
  <c r="U471" i="1" a="1"/>
  <c r="U471" i="1" s="1"/>
  <c r="U472" i="1" a="1"/>
  <c r="U472" i="1" s="1"/>
  <c r="U473" i="1" a="1"/>
  <c r="U473" i="1" s="1"/>
  <c r="U474" i="1" a="1"/>
  <c r="U474" i="1" s="1"/>
  <c r="U475" i="1" a="1"/>
  <c r="U475" i="1" s="1"/>
  <c r="U476" i="1" a="1"/>
  <c r="U476" i="1" s="1"/>
  <c r="U477" i="1" a="1"/>
  <c r="U477" i="1" s="1"/>
  <c r="U478" i="1" a="1"/>
  <c r="U478" i="1" s="1"/>
  <c r="U479" i="1" a="1"/>
  <c r="U479" i="1" s="1"/>
  <c r="U480" i="1" a="1"/>
  <c r="U480" i="1" s="1"/>
  <c r="U481" i="1" a="1"/>
  <c r="U481" i="1" s="1"/>
  <c r="U482" i="1" a="1"/>
  <c r="U482" i="1" s="1"/>
  <c r="U483" i="1" a="1"/>
  <c r="U483" i="1" s="1"/>
  <c r="U484" i="1" a="1"/>
  <c r="U484" i="1" s="1"/>
  <c r="U485" i="1" a="1"/>
  <c r="U485" i="1" s="1"/>
  <c r="U486" i="1" a="1"/>
  <c r="U486" i="1" s="1"/>
  <c r="U487" i="1" a="1"/>
  <c r="U487" i="1" s="1"/>
  <c r="U488" i="1" a="1"/>
  <c r="U488" i="1" s="1"/>
  <c r="U489" i="1" a="1"/>
  <c r="U489" i="1" s="1"/>
  <c r="U490" i="1" a="1"/>
  <c r="U490" i="1" s="1"/>
  <c r="U491" i="1" a="1"/>
  <c r="U491" i="1" s="1"/>
  <c r="U492" i="1" a="1"/>
  <c r="U492" i="1" s="1"/>
  <c r="U493" i="1" a="1"/>
  <c r="U493" i="1" s="1"/>
  <c r="U494" i="1" a="1"/>
  <c r="U494" i="1" s="1"/>
  <c r="U495" i="1" a="1"/>
  <c r="U495" i="1" s="1"/>
  <c r="U496" i="1" a="1"/>
  <c r="U496" i="1" s="1"/>
  <c r="U497" i="1" a="1"/>
  <c r="U497" i="1" s="1"/>
  <c r="U498" i="1" a="1"/>
  <c r="U498" i="1" s="1"/>
  <c r="U499" i="1" a="1"/>
  <c r="U499" i="1" s="1"/>
  <c r="U500" i="1" a="1"/>
  <c r="U500" i="1" s="1"/>
  <c r="U501" i="1" a="1"/>
  <c r="U501" i="1" s="1"/>
  <c r="U502" i="1" a="1"/>
  <c r="U502" i="1" s="1"/>
  <c r="U503" i="1" a="1"/>
  <c r="U503" i="1" s="1"/>
  <c r="U504" i="1" a="1"/>
  <c r="U504" i="1" s="1"/>
  <c r="U505" i="1" a="1"/>
  <c r="U505" i="1" s="1"/>
  <c r="U506" i="1" a="1"/>
  <c r="U506" i="1" s="1"/>
  <c r="U507" i="1" a="1"/>
  <c r="U507" i="1" s="1"/>
  <c r="U508" i="1" a="1"/>
  <c r="U508" i="1" s="1"/>
  <c r="U509" i="1" a="1"/>
  <c r="U509" i="1" s="1"/>
  <c r="U510" i="1" a="1"/>
  <c r="U510" i="1" s="1"/>
  <c r="U511" i="1" a="1"/>
  <c r="U511" i="1" s="1"/>
  <c r="U512" i="1" a="1"/>
  <c r="U512" i="1" s="1"/>
  <c r="U513" i="1" a="1"/>
  <c r="U513" i="1" s="1"/>
  <c r="U514" i="1" a="1"/>
  <c r="U514" i="1" s="1"/>
  <c r="U515" i="1" a="1"/>
  <c r="U515" i="1" s="1"/>
  <c r="U516" i="1" a="1"/>
  <c r="U516" i="1" s="1"/>
  <c r="U517" i="1" a="1"/>
  <c r="U517" i="1" s="1"/>
  <c r="U518" i="1" a="1"/>
  <c r="U518" i="1" s="1"/>
  <c r="U519" i="1" a="1"/>
  <c r="U519" i="1" s="1"/>
  <c r="U520" i="1" a="1"/>
  <c r="U520" i="1" s="1"/>
  <c r="U521" i="1" a="1"/>
  <c r="U521" i="1" s="1"/>
  <c r="U522" i="1" a="1"/>
  <c r="U522" i="1" s="1"/>
  <c r="U523" i="1" a="1"/>
  <c r="U523" i="1" s="1"/>
  <c r="U524" i="1" a="1"/>
  <c r="U524" i="1" s="1"/>
  <c r="U525" i="1" a="1"/>
  <c r="U525" i="1" s="1"/>
  <c r="U526" i="1" a="1"/>
  <c r="U526" i="1" s="1"/>
  <c r="U527" i="1" a="1"/>
  <c r="U527" i="1" s="1"/>
  <c r="U528" i="1" a="1"/>
  <c r="U528" i="1" s="1"/>
  <c r="U529" i="1" a="1"/>
  <c r="U529" i="1" s="1"/>
  <c r="U530" i="1" a="1"/>
  <c r="U530" i="1" s="1"/>
  <c r="U531" i="1" a="1"/>
  <c r="U531" i="1" s="1"/>
  <c r="U532" i="1" a="1"/>
  <c r="U532" i="1" s="1"/>
  <c r="U533" i="1" a="1"/>
  <c r="U533" i="1" s="1"/>
  <c r="U534" i="1" a="1"/>
  <c r="U534" i="1" s="1"/>
  <c r="U535" i="1" a="1"/>
  <c r="U535" i="1" s="1"/>
  <c r="U536" i="1" a="1"/>
  <c r="U536" i="1" s="1"/>
  <c r="U537" i="1" a="1"/>
  <c r="U537" i="1" s="1"/>
  <c r="U538" i="1" a="1"/>
  <c r="U538" i="1" s="1"/>
  <c r="U539" i="1" a="1"/>
  <c r="U539" i="1" s="1"/>
  <c r="U540" i="1" a="1"/>
  <c r="U540" i="1" s="1"/>
  <c r="U541" i="1" a="1"/>
  <c r="U541" i="1" s="1"/>
  <c r="U542" i="1" a="1"/>
  <c r="U542" i="1" s="1"/>
  <c r="U543" i="1" a="1"/>
  <c r="U543" i="1" s="1"/>
  <c r="U544" i="1" a="1"/>
  <c r="U544" i="1" s="1"/>
  <c r="U545" i="1" a="1"/>
  <c r="U545" i="1" s="1"/>
  <c r="U546" i="1" a="1"/>
  <c r="U546" i="1" s="1"/>
  <c r="U547" i="1" a="1"/>
  <c r="U547" i="1" s="1"/>
  <c r="U548" i="1" a="1"/>
  <c r="U548" i="1" s="1"/>
  <c r="U549" i="1" a="1"/>
  <c r="U549" i="1" s="1"/>
  <c r="U550" i="1" a="1"/>
  <c r="U550" i="1" s="1"/>
  <c r="U551" i="1" a="1"/>
  <c r="U551" i="1" s="1"/>
  <c r="U552" i="1" a="1"/>
  <c r="U552" i="1" s="1"/>
  <c r="U553" i="1" a="1"/>
  <c r="U553" i="1" s="1"/>
  <c r="U554" i="1" a="1"/>
  <c r="U554" i="1" s="1"/>
  <c r="U555" i="1" a="1"/>
  <c r="U555" i="1" s="1"/>
  <c r="U556" i="1" a="1"/>
  <c r="U556" i="1" s="1"/>
  <c r="U557" i="1" a="1"/>
  <c r="U557" i="1" s="1"/>
  <c r="U558" i="1" a="1"/>
  <c r="U558" i="1" s="1"/>
  <c r="U559" i="1" a="1"/>
  <c r="U559" i="1" s="1"/>
  <c r="U560" i="1" a="1"/>
  <c r="U560" i="1" s="1"/>
  <c r="U561" i="1" a="1"/>
  <c r="U561" i="1" s="1"/>
  <c r="U562" i="1" a="1"/>
  <c r="U562" i="1" s="1"/>
  <c r="U563" i="1" a="1"/>
  <c r="U563" i="1" s="1"/>
  <c r="U564" i="1" a="1"/>
  <c r="U564" i="1" s="1"/>
  <c r="U565" i="1" a="1"/>
  <c r="U565" i="1" s="1"/>
  <c r="U566" i="1" a="1"/>
  <c r="U566" i="1" s="1"/>
  <c r="U567" i="1" a="1"/>
  <c r="U567" i="1" s="1"/>
  <c r="U568" i="1" a="1"/>
  <c r="U568" i="1" s="1"/>
  <c r="U569" i="1" a="1"/>
  <c r="U569" i="1" s="1"/>
  <c r="U570" i="1" a="1"/>
  <c r="U570" i="1" s="1"/>
  <c r="U571" i="1" a="1"/>
  <c r="U571" i="1" s="1"/>
  <c r="U572" i="1" a="1"/>
  <c r="U572" i="1" s="1"/>
  <c r="U573" i="1" a="1"/>
  <c r="U573" i="1" s="1"/>
  <c r="U574" i="1" a="1"/>
  <c r="U574" i="1" s="1"/>
  <c r="U575" i="1" a="1"/>
  <c r="U575" i="1" s="1"/>
  <c r="U576" i="1" a="1"/>
  <c r="U576" i="1" s="1"/>
  <c r="U577" i="1" a="1"/>
  <c r="U577" i="1" s="1"/>
  <c r="U578" i="1" a="1"/>
  <c r="U578" i="1" s="1"/>
  <c r="U579" i="1" a="1"/>
  <c r="U579" i="1" s="1"/>
  <c r="U580" i="1" a="1"/>
  <c r="U580" i="1" s="1"/>
  <c r="U581" i="1" a="1"/>
  <c r="U581" i="1" s="1"/>
  <c r="U582" i="1" a="1"/>
  <c r="U582" i="1" s="1"/>
  <c r="U583" i="1" a="1"/>
  <c r="U583" i="1" s="1"/>
  <c r="U584" i="1" a="1"/>
  <c r="U584" i="1" s="1"/>
  <c r="U585" i="1" a="1"/>
  <c r="U585" i="1" s="1"/>
  <c r="U586" i="1" a="1"/>
  <c r="U586" i="1" s="1"/>
  <c r="U587" i="1" a="1"/>
  <c r="U587" i="1" s="1"/>
  <c r="U588" i="1" a="1"/>
  <c r="U588" i="1" s="1"/>
  <c r="U589" i="1" a="1"/>
  <c r="U589" i="1" s="1"/>
  <c r="U590" i="1" a="1"/>
  <c r="U590" i="1" s="1"/>
  <c r="U591" i="1" a="1"/>
  <c r="U591" i="1" s="1"/>
  <c r="U592" i="1" a="1"/>
  <c r="U592" i="1" s="1"/>
  <c r="U593" i="1" a="1"/>
  <c r="U593" i="1" s="1"/>
  <c r="U594" i="1" a="1"/>
  <c r="U594" i="1" s="1"/>
  <c r="U595" i="1" a="1"/>
  <c r="U595" i="1" s="1"/>
  <c r="U596" i="1" a="1"/>
  <c r="U596" i="1" s="1"/>
  <c r="U597" i="1" a="1"/>
  <c r="U597" i="1" s="1"/>
  <c r="U598" i="1" a="1"/>
  <c r="U598" i="1" s="1"/>
  <c r="U599" i="1" a="1"/>
  <c r="U599" i="1" s="1"/>
  <c r="U600" i="1" a="1"/>
  <c r="U600" i="1" s="1"/>
  <c r="U601" i="1" a="1"/>
  <c r="U601" i="1" s="1"/>
  <c r="U602" i="1" a="1"/>
  <c r="U602" i="1" s="1"/>
  <c r="U603" i="1" a="1"/>
  <c r="U603" i="1" s="1"/>
  <c r="U604" i="1" a="1"/>
  <c r="U604" i="1" s="1"/>
  <c r="U605" i="1" a="1"/>
  <c r="U605" i="1" s="1"/>
  <c r="U606" i="1" a="1"/>
  <c r="U606" i="1" s="1"/>
  <c r="U607" i="1" a="1"/>
  <c r="U607" i="1" s="1"/>
  <c r="U608" i="1" a="1"/>
  <c r="U608" i="1" s="1"/>
  <c r="U609" i="1" a="1"/>
  <c r="U609" i="1" s="1"/>
  <c r="U610" i="1" a="1"/>
  <c r="U610" i="1" s="1"/>
  <c r="U611" i="1" a="1"/>
  <c r="U611" i="1" s="1"/>
  <c r="U612" i="1" a="1"/>
  <c r="U612" i="1" s="1"/>
  <c r="U613" i="1" a="1"/>
  <c r="U613" i="1" s="1"/>
  <c r="U614" i="1" a="1"/>
  <c r="U614" i="1" s="1"/>
  <c r="U615" i="1" a="1"/>
  <c r="U615" i="1" s="1"/>
  <c r="U616" i="1" a="1"/>
  <c r="U616" i="1" s="1"/>
  <c r="U617" i="1" a="1"/>
  <c r="U617" i="1" s="1"/>
  <c r="U618" i="1" a="1"/>
  <c r="U618" i="1" s="1"/>
  <c r="U619" i="1" a="1"/>
  <c r="U619" i="1" s="1"/>
  <c r="U620" i="1" a="1"/>
  <c r="U620" i="1" s="1"/>
  <c r="U621" i="1" a="1"/>
  <c r="U621" i="1" s="1"/>
  <c r="U622" i="1" a="1"/>
  <c r="U622" i="1" s="1"/>
  <c r="U623" i="1" a="1"/>
  <c r="U623" i="1" s="1"/>
  <c r="U624" i="1" a="1"/>
  <c r="U624" i="1" s="1"/>
  <c r="U625" i="1" a="1"/>
  <c r="U625" i="1" s="1"/>
  <c r="U626" i="1" a="1"/>
  <c r="U626" i="1" s="1"/>
  <c r="U627" i="1" a="1"/>
  <c r="U627" i="1" s="1"/>
  <c r="U628" i="1" a="1"/>
  <c r="U628" i="1" s="1"/>
  <c r="U629" i="1" a="1"/>
  <c r="U629" i="1" s="1"/>
  <c r="U630" i="1" a="1"/>
  <c r="U630" i="1" s="1"/>
  <c r="U631" i="1" a="1"/>
  <c r="U631" i="1" s="1"/>
  <c r="U632" i="1" a="1"/>
  <c r="U632" i="1" s="1"/>
  <c r="U633" i="1" a="1"/>
  <c r="U633" i="1" s="1"/>
  <c r="U634" i="1" a="1"/>
  <c r="U634" i="1" s="1"/>
  <c r="U635" i="1" a="1"/>
  <c r="U635" i="1" s="1"/>
  <c r="U636" i="1" a="1"/>
  <c r="U636" i="1" s="1"/>
  <c r="U637" i="1" a="1"/>
  <c r="U637" i="1" s="1"/>
  <c r="U638" i="1" a="1"/>
  <c r="U638" i="1" s="1"/>
  <c r="U639" i="1" a="1"/>
  <c r="U639" i="1" s="1"/>
  <c r="U640" i="1" a="1"/>
  <c r="U640" i="1" s="1"/>
  <c r="U641" i="1" a="1"/>
  <c r="U641" i="1" s="1"/>
  <c r="U642" i="1" a="1"/>
  <c r="U642" i="1" s="1"/>
  <c r="U643" i="1" a="1"/>
  <c r="U643" i="1" s="1"/>
  <c r="U644" i="1" a="1"/>
  <c r="U644" i="1" s="1"/>
  <c r="U645" i="1" a="1"/>
  <c r="U645" i="1" s="1"/>
  <c r="U646" i="1" a="1"/>
  <c r="U646" i="1" s="1"/>
  <c r="U647" i="1" a="1"/>
  <c r="U647" i="1" s="1"/>
  <c r="U648" i="1" a="1"/>
  <c r="U648" i="1" s="1"/>
  <c r="U649" i="1" a="1"/>
  <c r="U649" i="1" s="1"/>
  <c r="U650" i="1" a="1"/>
  <c r="U650" i="1" s="1"/>
  <c r="U651" i="1" a="1"/>
  <c r="U651" i="1" s="1"/>
  <c r="U652" i="1" a="1"/>
  <c r="U652" i="1" s="1"/>
  <c r="U653" i="1" a="1"/>
  <c r="U653" i="1" s="1"/>
  <c r="U654" i="1" a="1"/>
  <c r="U654" i="1" s="1"/>
  <c r="U655" i="1" a="1"/>
  <c r="U655" i="1" s="1"/>
  <c r="U656" i="1" a="1"/>
  <c r="U656" i="1" s="1"/>
  <c r="U657" i="1" a="1"/>
  <c r="U657" i="1" s="1"/>
  <c r="U658" i="1" a="1"/>
  <c r="U658" i="1" s="1"/>
  <c r="U659" i="1" a="1"/>
  <c r="U659" i="1" s="1"/>
  <c r="U660" i="1" a="1"/>
  <c r="U660" i="1" s="1"/>
  <c r="U661" i="1" a="1"/>
  <c r="U661" i="1" s="1"/>
  <c r="U662" i="1" a="1"/>
  <c r="U662" i="1" s="1"/>
  <c r="U663" i="1" a="1"/>
  <c r="U663" i="1" s="1"/>
  <c r="U664" i="1" a="1"/>
  <c r="U664" i="1" s="1"/>
  <c r="U665" i="1" a="1"/>
  <c r="U665" i="1" s="1"/>
  <c r="U666" i="1" a="1"/>
  <c r="U666" i="1" s="1"/>
  <c r="U667" i="1" a="1"/>
  <c r="U667" i="1" s="1"/>
  <c r="U668" i="1" a="1"/>
  <c r="U668" i="1" s="1"/>
  <c r="U669" i="1" a="1"/>
  <c r="U669" i="1" s="1"/>
  <c r="U670" i="1" a="1"/>
  <c r="U670" i="1" s="1"/>
  <c r="U671" i="1" a="1"/>
  <c r="U671" i="1" s="1"/>
  <c r="U672" i="1" a="1"/>
  <c r="U672" i="1" s="1"/>
  <c r="U673" i="1" a="1"/>
  <c r="U673" i="1" s="1"/>
  <c r="U674" i="1" a="1"/>
  <c r="U674" i="1" s="1"/>
  <c r="U675" i="1" a="1"/>
  <c r="U675" i="1" s="1"/>
  <c r="U676" i="1" a="1"/>
  <c r="U676" i="1" s="1"/>
  <c r="U677" i="1" a="1"/>
  <c r="U677" i="1" s="1"/>
  <c r="U678" i="1" a="1"/>
  <c r="U678" i="1" s="1"/>
  <c r="U679" i="1" a="1"/>
  <c r="U679" i="1" s="1"/>
  <c r="U680" i="1" a="1"/>
  <c r="U680" i="1" s="1"/>
  <c r="U681" i="1" a="1"/>
  <c r="U681" i="1" s="1"/>
  <c r="U682" i="1" a="1"/>
  <c r="U682" i="1" s="1"/>
  <c r="U683" i="1" a="1"/>
  <c r="U683" i="1" s="1"/>
  <c r="U684" i="1" a="1"/>
  <c r="U684" i="1" s="1"/>
  <c r="U685" i="1" a="1"/>
  <c r="U685" i="1" s="1"/>
  <c r="U686" i="1" a="1"/>
  <c r="U686" i="1" s="1"/>
  <c r="U687" i="1" a="1"/>
  <c r="U687" i="1" s="1"/>
  <c r="U688" i="1" a="1"/>
  <c r="U688" i="1" s="1"/>
  <c r="U689" i="1" a="1"/>
  <c r="U689" i="1" s="1"/>
  <c r="U690" i="1" a="1"/>
  <c r="U690" i="1" s="1"/>
  <c r="U691" i="1" a="1"/>
  <c r="U691" i="1" s="1"/>
  <c r="U692" i="1" a="1"/>
  <c r="U692" i="1" s="1"/>
  <c r="U693" i="1" a="1"/>
  <c r="U693" i="1" s="1"/>
  <c r="U694" i="1" a="1"/>
  <c r="U694" i="1" s="1"/>
  <c r="U695" i="1" a="1"/>
  <c r="U695" i="1" s="1"/>
  <c r="U696" i="1" a="1"/>
  <c r="U696" i="1" s="1"/>
  <c r="U697" i="1" a="1"/>
  <c r="U697" i="1" s="1"/>
  <c r="U698" i="1" a="1"/>
  <c r="U698" i="1" s="1"/>
  <c r="U699" i="1" a="1"/>
  <c r="U699" i="1" s="1"/>
  <c r="U700" i="1" a="1"/>
  <c r="U700" i="1" s="1"/>
  <c r="U701" i="1" a="1"/>
  <c r="U701" i="1" s="1"/>
  <c r="U702" i="1" a="1"/>
  <c r="U702" i="1" s="1"/>
  <c r="U703" i="1" a="1"/>
  <c r="U703" i="1" s="1"/>
  <c r="U704" i="1" a="1"/>
  <c r="U704" i="1" s="1"/>
  <c r="U705" i="1" a="1"/>
  <c r="U705" i="1" s="1"/>
  <c r="U706" i="1" a="1"/>
  <c r="U706" i="1" s="1"/>
  <c r="U707" i="1" a="1"/>
  <c r="U707" i="1" s="1"/>
  <c r="U708" i="1" a="1"/>
  <c r="U708" i="1" s="1"/>
  <c r="U709" i="1" a="1"/>
  <c r="U709" i="1" s="1"/>
  <c r="U710" i="1" a="1"/>
  <c r="U710" i="1" s="1"/>
  <c r="U711" i="1" a="1"/>
  <c r="U711" i="1" s="1"/>
  <c r="U712" i="1" a="1"/>
  <c r="U712" i="1" s="1"/>
  <c r="U713" i="1" a="1"/>
  <c r="U713" i="1" s="1"/>
  <c r="U714" i="1" a="1"/>
  <c r="U714" i="1" s="1"/>
  <c r="U715" i="1" a="1"/>
  <c r="U715" i="1" s="1"/>
  <c r="U716" i="1" a="1"/>
  <c r="U716" i="1" s="1"/>
  <c r="U717" i="1" a="1"/>
  <c r="U717" i="1" s="1"/>
  <c r="U718" i="1" a="1"/>
  <c r="U718" i="1" s="1"/>
  <c r="U719" i="1" a="1"/>
  <c r="U719" i="1" s="1"/>
  <c r="U720" i="1" a="1"/>
  <c r="U720" i="1" s="1"/>
  <c r="U721" i="1" a="1"/>
  <c r="U721" i="1" s="1"/>
  <c r="U722" i="1" a="1"/>
  <c r="U722" i="1" s="1"/>
  <c r="U723" i="1" a="1"/>
  <c r="U723" i="1" s="1"/>
  <c r="U724" i="1" a="1"/>
  <c r="U724" i="1" s="1"/>
  <c r="U725" i="1" a="1"/>
  <c r="U725" i="1" s="1"/>
  <c r="U726" i="1" a="1"/>
  <c r="U726" i="1" s="1"/>
  <c r="U727" i="1" a="1"/>
  <c r="U727" i="1" s="1"/>
  <c r="U728" i="1" a="1"/>
  <c r="U728" i="1" s="1"/>
  <c r="U729" i="1" a="1"/>
  <c r="U729" i="1" s="1"/>
  <c r="U730" i="1" a="1"/>
  <c r="U730" i="1" s="1"/>
  <c r="U731" i="1" a="1"/>
  <c r="U731" i="1" s="1"/>
  <c r="U732" i="1" a="1"/>
  <c r="U732" i="1" s="1"/>
  <c r="U733" i="1" a="1"/>
  <c r="U733" i="1" s="1"/>
  <c r="U734" i="1" a="1"/>
  <c r="U734" i="1" s="1"/>
  <c r="U735" i="1" a="1"/>
  <c r="U735" i="1" s="1"/>
  <c r="U736" i="1" a="1"/>
  <c r="U736" i="1" s="1"/>
  <c r="U737" i="1" a="1"/>
  <c r="U737" i="1" s="1"/>
  <c r="U738" i="1" a="1"/>
  <c r="U738" i="1" s="1"/>
  <c r="U739" i="1" a="1"/>
  <c r="U739" i="1" s="1"/>
  <c r="U740" i="1" a="1"/>
  <c r="U740" i="1" s="1"/>
  <c r="U741" i="1" a="1"/>
  <c r="U741" i="1" s="1"/>
  <c r="U742" i="1" a="1"/>
  <c r="U742" i="1" s="1"/>
  <c r="U743" i="1" a="1"/>
  <c r="U743" i="1" s="1"/>
  <c r="U744" i="1" a="1"/>
  <c r="U744" i="1" s="1"/>
  <c r="U745" i="1" a="1"/>
  <c r="U745" i="1" s="1"/>
  <c r="U746" i="1" a="1"/>
  <c r="U746" i="1" s="1"/>
  <c r="U747" i="1" a="1"/>
  <c r="U747" i="1" s="1"/>
  <c r="U748" i="1" a="1"/>
  <c r="U748" i="1" s="1"/>
  <c r="U749" i="1" a="1"/>
  <c r="U749" i="1" s="1"/>
  <c r="U750" i="1" a="1"/>
  <c r="U750" i="1" s="1"/>
  <c r="U751" i="1" a="1"/>
  <c r="U751" i="1" s="1"/>
  <c r="U752" i="1" a="1"/>
  <c r="U752" i="1" s="1"/>
  <c r="U753" i="1" a="1"/>
  <c r="U753" i="1" s="1"/>
  <c r="U754" i="1" a="1"/>
  <c r="U754" i="1" s="1"/>
  <c r="U755" i="1" a="1"/>
  <c r="U755" i="1" s="1"/>
  <c r="U756" i="1" a="1"/>
  <c r="U756" i="1" s="1"/>
  <c r="U757" i="1" a="1"/>
  <c r="U757" i="1" s="1"/>
  <c r="U758" i="1" a="1"/>
  <c r="U758" i="1" s="1"/>
  <c r="U759" i="1" a="1"/>
  <c r="U759" i="1" s="1"/>
  <c r="U760" i="1" a="1"/>
  <c r="U760" i="1" s="1"/>
  <c r="U761" i="1" a="1"/>
  <c r="U761" i="1" s="1"/>
  <c r="U762" i="1" a="1"/>
  <c r="U762" i="1" s="1"/>
  <c r="U763" i="1" a="1"/>
  <c r="U763" i="1" s="1"/>
  <c r="U764" i="1" a="1"/>
  <c r="U764" i="1" s="1"/>
  <c r="U765" i="1" a="1"/>
  <c r="U765" i="1" s="1"/>
  <c r="U766" i="1" a="1"/>
  <c r="U766" i="1" s="1"/>
  <c r="U767" i="1" a="1"/>
  <c r="U767" i="1" s="1"/>
  <c r="U768" i="1" a="1"/>
  <c r="U768" i="1" s="1"/>
  <c r="U769" i="1" a="1"/>
  <c r="U769" i="1" s="1"/>
  <c r="U770" i="1" a="1"/>
  <c r="U770" i="1" s="1"/>
  <c r="U771" i="1" a="1"/>
  <c r="U771" i="1" s="1"/>
  <c r="U772" i="1" a="1"/>
  <c r="U772" i="1" s="1"/>
  <c r="U773" i="1" a="1"/>
  <c r="U773" i="1" s="1"/>
  <c r="U774" i="1" a="1"/>
  <c r="U774" i="1" s="1"/>
  <c r="U775" i="1" a="1"/>
  <c r="U775" i="1" s="1"/>
  <c r="U776" i="1" a="1"/>
  <c r="U776" i="1" s="1"/>
  <c r="U777" i="1" a="1"/>
  <c r="U777" i="1" s="1"/>
  <c r="U778" i="1" a="1"/>
  <c r="U778" i="1" s="1"/>
  <c r="U779" i="1" a="1"/>
  <c r="U779" i="1" s="1"/>
  <c r="U780" i="1" a="1"/>
  <c r="U780" i="1" s="1"/>
  <c r="U781" i="1" a="1"/>
  <c r="U781" i="1" s="1"/>
  <c r="U782" i="1" a="1"/>
  <c r="U782" i="1" s="1"/>
  <c r="U783" i="1" a="1"/>
  <c r="U783" i="1" s="1"/>
  <c r="U784" i="1" a="1"/>
  <c r="U784" i="1" s="1"/>
  <c r="U785" i="1" a="1"/>
  <c r="U785" i="1" s="1"/>
  <c r="U786" i="1" a="1"/>
  <c r="U786" i="1" s="1"/>
  <c r="U787" i="1" a="1"/>
  <c r="U787" i="1" s="1"/>
  <c r="U788" i="1" a="1"/>
  <c r="U788" i="1" s="1"/>
  <c r="U789" i="1" a="1"/>
  <c r="U789" i="1" s="1"/>
  <c r="U790" i="1" a="1"/>
  <c r="U790" i="1" s="1"/>
  <c r="U791" i="1" a="1"/>
  <c r="U791" i="1" s="1"/>
  <c r="U792" i="1" a="1"/>
  <c r="U792" i="1" s="1"/>
  <c r="U793" i="1" a="1"/>
  <c r="U793" i="1" s="1"/>
  <c r="U794" i="1" a="1"/>
  <c r="U794" i="1" s="1"/>
  <c r="U795" i="1" a="1"/>
  <c r="U795" i="1" s="1"/>
  <c r="U796" i="1" a="1"/>
  <c r="U796" i="1" s="1"/>
  <c r="U797" i="1" a="1"/>
  <c r="U797" i="1" s="1"/>
  <c r="U798" i="1" a="1"/>
  <c r="U798" i="1" s="1"/>
  <c r="U799" i="1" a="1"/>
  <c r="U799" i="1" s="1"/>
  <c r="U800" i="1" a="1"/>
  <c r="U800" i="1" s="1"/>
  <c r="U801" i="1" a="1"/>
  <c r="U801" i="1" s="1"/>
  <c r="U802" i="1" a="1"/>
  <c r="U802" i="1" s="1"/>
  <c r="U803" i="1" a="1"/>
  <c r="U803" i="1" s="1"/>
  <c r="U804" i="1" a="1"/>
  <c r="U804" i="1" s="1"/>
  <c r="U805" i="1" a="1"/>
  <c r="U805" i="1" s="1"/>
  <c r="U806" i="1" a="1"/>
  <c r="U806" i="1" s="1"/>
  <c r="U807" i="1" a="1"/>
  <c r="U807" i="1" s="1"/>
  <c r="U808" i="1" a="1"/>
  <c r="U808" i="1" s="1"/>
  <c r="U809" i="1" a="1"/>
  <c r="U809" i="1" s="1"/>
  <c r="U810" i="1" a="1"/>
  <c r="U810" i="1" s="1"/>
  <c r="U811" i="1" a="1"/>
  <c r="U811" i="1" s="1"/>
  <c r="U812" i="1" a="1"/>
  <c r="U812" i="1" s="1"/>
  <c r="U813" i="1" a="1"/>
  <c r="U813" i="1" s="1"/>
  <c r="U814" i="1" a="1"/>
  <c r="U814" i="1" s="1"/>
  <c r="U815" i="1" a="1"/>
  <c r="U815" i="1" s="1"/>
  <c r="U816" i="1" a="1"/>
  <c r="U816" i="1" s="1"/>
  <c r="U817" i="1" a="1"/>
  <c r="U817" i="1" s="1"/>
  <c r="U818" i="1" a="1"/>
  <c r="U818" i="1" s="1"/>
  <c r="U819" i="1" a="1"/>
  <c r="U819" i="1" s="1"/>
  <c r="U820" i="1" a="1"/>
  <c r="U820" i="1" s="1"/>
  <c r="U821" i="1" a="1"/>
  <c r="U821" i="1" s="1"/>
  <c r="U822" i="1" a="1"/>
  <c r="U822" i="1" s="1"/>
  <c r="U823" i="1" a="1"/>
  <c r="U823" i="1" s="1"/>
  <c r="U824" i="1" a="1"/>
  <c r="U824" i="1" s="1"/>
  <c r="U825" i="1" a="1"/>
  <c r="U825" i="1" s="1"/>
  <c r="U826" i="1" a="1"/>
  <c r="U826" i="1" s="1"/>
  <c r="U827" i="1" a="1"/>
  <c r="U827" i="1" s="1"/>
  <c r="U828" i="1" a="1"/>
  <c r="U828" i="1" s="1"/>
  <c r="U829" i="1" a="1"/>
  <c r="U829" i="1" s="1"/>
  <c r="U830" i="1" a="1"/>
  <c r="U830" i="1" s="1"/>
  <c r="U831" i="1" a="1"/>
  <c r="U831" i="1" s="1"/>
  <c r="U832" i="1" a="1"/>
  <c r="U832" i="1" s="1"/>
  <c r="U833" i="1" a="1"/>
  <c r="U833" i="1" s="1"/>
  <c r="U834" i="1" a="1"/>
  <c r="U834" i="1" s="1"/>
  <c r="U835" i="1" a="1"/>
  <c r="U835" i="1" s="1"/>
  <c r="U836" i="1" a="1"/>
  <c r="U836" i="1" s="1"/>
  <c r="U837" i="1" a="1"/>
  <c r="U837" i="1" s="1"/>
  <c r="U838" i="1" a="1"/>
  <c r="U838" i="1" s="1"/>
  <c r="U839" i="1" a="1"/>
  <c r="U839" i="1" s="1"/>
  <c r="U840" i="1" a="1"/>
  <c r="U840" i="1" s="1"/>
  <c r="U841" i="1" a="1"/>
  <c r="U841" i="1" s="1"/>
  <c r="U842" i="1" a="1"/>
  <c r="U842" i="1" s="1"/>
  <c r="U843" i="1" a="1"/>
  <c r="U843" i="1" s="1"/>
  <c r="U844" i="1" a="1"/>
  <c r="U844" i="1" s="1"/>
  <c r="U845" i="1" a="1"/>
  <c r="U845" i="1" s="1"/>
  <c r="U846" i="1" a="1"/>
  <c r="U846" i="1" s="1"/>
  <c r="U847" i="1" a="1"/>
  <c r="U847" i="1" s="1"/>
  <c r="U848" i="1" a="1"/>
  <c r="U848" i="1" s="1"/>
  <c r="U849" i="1" a="1"/>
  <c r="U849" i="1" s="1"/>
  <c r="U850" i="1" a="1"/>
  <c r="U850" i="1" s="1"/>
  <c r="U851" i="1" a="1"/>
  <c r="U851" i="1" s="1"/>
  <c r="U852" i="1" a="1"/>
  <c r="U852" i="1" s="1"/>
  <c r="U853" i="1" a="1"/>
  <c r="U853" i="1" s="1"/>
  <c r="U854" i="1" a="1"/>
  <c r="U854" i="1" s="1"/>
  <c r="U855" i="1" a="1"/>
  <c r="U855" i="1" s="1"/>
  <c r="U856" i="1" a="1"/>
  <c r="U856" i="1" s="1"/>
  <c r="U857" i="1" a="1"/>
  <c r="U857" i="1" s="1"/>
  <c r="U858" i="1" a="1"/>
  <c r="U858" i="1" s="1"/>
  <c r="U859" i="1" a="1"/>
  <c r="U859" i="1" s="1"/>
  <c r="U860" i="1" a="1"/>
  <c r="U860" i="1" s="1"/>
  <c r="U861" i="1" a="1"/>
  <c r="U861" i="1" s="1"/>
  <c r="U862" i="1" a="1"/>
  <c r="U862" i="1" s="1"/>
  <c r="U863" i="1" a="1"/>
  <c r="U863" i="1" s="1"/>
  <c r="U864" i="1" a="1"/>
  <c r="U864" i="1" s="1"/>
  <c r="U865" i="1" a="1"/>
  <c r="U865" i="1" s="1"/>
  <c r="U866" i="1" a="1"/>
  <c r="U866" i="1" s="1"/>
  <c r="U867" i="1" a="1"/>
  <c r="U867" i="1" s="1"/>
  <c r="U868" i="1" a="1"/>
  <c r="U868" i="1" s="1"/>
  <c r="U869" i="1" a="1"/>
  <c r="U869" i="1" s="1"/>
  <c r="U870" i="1" a="1"/>
  <c r="U870" i="1" s="1"/>
  <c r="U871" i="1" a="1"/>
  <c r="U871" i="1" s="1"/>
  <c r="U872" i="1" a="1"/>
  <c r="U872" i="1" s="1"/>
  <c r="U873" i="1" a="1"/>
  <c r="U873" i="1" s="1"/>
  <c r="U874" i="1" a="1"/>
  <c r="U874" i="1" s="1"/>
  <c r="U875" i="1" a="1"/>
  <c r="U875" i="1" s="1"/>
  <c r="U876" i="1" a="1"/>
  <c r="U876" i="1" s="1"/>
  <c r="U877" i="1" a="1"/>
  <c r="U877" i="1" s="1"/>
  <c r="U878" i="1" a="1"/>
  <c r="U878" i="1" s="1"/>
  <c r="U879" i="1" a="1"/>
  <c r="U879" i="1" s="1"/>
  <c r="U880" i="1" a="1"/>
  <c r="U880" i="1" s="1"/>
  <c r="U881" i="1" a="1"/>
  <c r="U881" i="1" s="1"/>
  <c r="U882" i="1" a="1"/>
  <c r="U882" i="1" s="1"/>
  <c r="U883" i="1" a="1"/>
  <c r="U883" i="1" s="1"/>
  <c r="U884" i="1" a="1"/>
  <c r="U884" i="1" s="1"/>
  <c r="U885" i="1" a="1"/>
  <c r="U885" i="1" s="1"/>
  <c r="U886" i="1" a="1"/>
  <c r="U886" i="1" s="1"/>
  <c r="U887" i="1" a="1"/>
  <c r="U887" i="1" s="1"/>
  <c r="U888" i="1" a="1"/>
  <c r="U888" i="1" s="1"/>
  <c r="U889" i="1" a="1"/>
  <c r="U889" i="1" s="1"/>
  <c r="U890" i="1" a="1"/>
  <c r="U890" i="1" s="1"/>
  <c r="U891" i="1" a="1"/>
  <c r="U891" i="1" s="1"/>
  <c r="U892" i="1" a="1"/>
  <c r="U892" i="1" s="1"/>
  <c r="U893" i="1" a="1"/>
  <c r="U893" i="1" s="1"/>
  <c r="U894" i="1" a="1"/>
  <c r="U894" i="1" s="1"/>
  <c r="U895" i="1" a="1"/>
  <c r="U895" i="1" s="1"/>
  <c r="U896" i="1" a="1"/>
  <c r="U896" i="1" s="1"/>
  <c r="U897" i="1" a="1"/>
  <c r="U897" i="1" s="1"/>
  <c r="U898" i="1" a="1"/>
  <c r="U898" i="1" s="1"/>
  <c r="U899" i="1" a="1"/>
  <c r="U899" i="1" s="1"/>
  <c r="U900" i="1" a="1"/>
  <c r="U900" i="1" s="1"/>
  <c r="U901" i="1" a="1"/>
  <c r="U901" i="1" s="1"/>
  <c r="U902" i="1" a="1"/>
  <c r="U902" i="1" s="1"/>
  <c r="U903" i="1" a="1"/>
  <c r="U903" i="1" s="1"/>
  <c r="U904" i="1" a="1"/>
  <c r="U904" i="1" s="1"/>
  <c r="U905" i="1" a="1"/>
  <c r="U905" i="1" s="1"/>
  <c r="U906" i="1" a="1"/>
  <c r="U906" i="1" s="1"/>
  <c r="U907" i="1" a="1"/>
  <c r="U907" i="1" s="1"/>
  <c r="U908" i="1" a="1"/>
  <c r="U908" i="1" s="1"/>
  <c r="U909" i="1" a="1"/>
  <c r="U909" i="1" s="1"/>
  <c r="U910" i="1" a="1"/>
  <c r="U910" i="1" s="1"/>
  <c r="U911" i="1" a="1"/>
  <c r="U911" i="1" s="1"/>
  <c r="U912" i="1" a="1"/>
  <c r="U912" i="1" s="1"/>
  <c r="U913" i="1" a="1"/>
  <c r="U913" i="1" s="1"/>
  <c r="U914" i="1" a="1"/>
  <c r="U914" i="1" s="1"/>
  <c r="U915" i="1" a="1"/>
  <c r="U915" i="1" s="1"/>
  <c r="U916" i="1" a="1"/>
  <c r="U916" i="1" s="1"/>
  <c r="U917" i="1" a="1"/>
  <c r="U917" i="1" s="1"/>
  <c r="U918" i="1" a="1"/>
  <c r="U918" i="1" s="1"/>
  <c r="U919" i="1" a="1"/>
  <c r="U919" i="1" s="1"/>
  <c r="U920" i="1" a="1"/>
  <c r="U920" i="1" s="1"/>
  <c r="U921" i="1" a="1"/>
  <c r="U921" i="1" s="1"/>
  <c r="U922" i="1" a="1"/>
  <c r="U922" i="1" s="1"/>
  <c r="U923" i="1" a="1"/>
  <c r="U923" i="1" s="1"/>
  <c r="U924" i="1" a="1"/>
  <c r="U924" i="1" s="1"/>
  <c r="U925" i="1" a="1"/>
  <c r="U925" i="1" s="1"/>
  <c r="U926" i="1" a="1"/>
  <c r="U926" i="1" s="1"/>
  <c r="U927" i="1" a="1"/>
  <c r="U927" i="1" s="1"/>
  <c r="U928" i="1" a="1"/>
  <c r="U928" i="1" s="1"/>
  <c r="U929" i="1" a="1"/>
  <c r="U929" i="1" s="1"/>
  <c r="U930" i="1" a="1"/>
  <c r="U930" i="1" s="1"/>
  <c r="U931" i="1" a="1"/>
  <c r="U931" i="1" s="1"/>
  <c r="U932" i="1" a="1"/>
  <c r="U932" i="1" s="1"/>
  <c r="U933" i="1" a="1"/>
  <c r="U933" i="1" s="1"/>
  <c r="U934" i="1" a="1"/>
  <c r="U934" i="1" s="1"/>
  <c r="U935" i="1" a="1"/>
  <c r="U935" i="1" s="1"/>
  <c r="U936" i="1" a="1"/>
  <c r="U936" i="1" s="1"/>
  <c r="U937" i="1" a="1"/>
  <c r="U937" i="1" s="1"/>
  <c r="U938" i="1" a="1"/>
  <c r="U938" i="1" s="1"/>
  <c r="U939" i="1" a="1"/>
  <c r="U939" i="1" s="1"/>
  <c r="U940" i="1" a="1"/>
  <c r="U940" i="1" s="1"/>
  <c r="U941" i="1" a="1"/>
  <c r="U941" i="1" s="1"/>
  <c r="U942" i="1" a="1"/>
  <c r="U942" i="1" s="1"/>
  <c r="U943" i="1" a="1"/>
  <c r="U943" i="1" s="1"/>
  <c r="U944" i="1" a="1"/>
  <c r="U944" i="1" s="1"/>
  <c r="U945" i="1" a="1"/>
  <c r="U945" i="1" s="1"/>
  <c r="U946" i="1" a="1"/>
  <c r="U946" i="1" s="1"/>
  <c r="U947" i="1" a="1"/>
  <c r="U947" i="1" s="1"/>
  <c r="U948" i="1" a="1"/>
  <c r="U948" i="1" s="1"/>
  <c r="U949" i="1" a="1"/>
  <c r="U949" i="1" s="1"/>
  <c r="U950" i="1" a="1"/>
  <c r="U950" i="1" s="1"/>
  <c r="U951" i="1" a="1"/>
  <c r="U951" i="1" s="1"/>
  <c r="U952" i="1" a="1"/>
  <c r="U952" i="1" s="1"/>
  <c r="U953" i="1" a="1"/>
  <c r="U953" i="1" s="1"/>
  <c r="U954" i="1" a="1"/>
  <c r="U954" i="1" s="1"/>
  <c r="U955" i="1" a="1"/>
  <c r="U955" i="1" s="1"/>
  <c r="U956" i="1" a="1"/>
  <c r="U956" i="1" s="1"/>
  <c r="U957" i="1" a="1"/>
  <c r="U957" i="1" s="1"/>
  <c r="U958" i="1" a="1"/>
  <c r="U958" i="1" s="1"/>
  <c r="U959" i="1" a="1"/>
  <c r="U959" i="1" s="1"/>
  <c r="U960" i="1" a="1"/>
  <c r="U960" i="1" s="1"/>
  <c r="U961" i="1" a="1"/>
  <c r="U961" i="1" s="1"/>
  <c r="U962" i="1" a="1"/>
  <c r="U962" i="1" s="1"/>
  <c r="U963" i="1" a="1"/>
  <c r="U963" i="1" s="1"/>
  <c r="U964" i="1" a="1"/>
  <c r="U964" i="1" s="1"/>
  <c r="U965" i="1" a="1"/>
  <c r="U965" i="1" s="1"/>
  <c r="U966" i="1" a="1"/>
  <c r="U966" i="1" s="1"/>
  <c r="U967" i="1" a="1"/>
  <c r="U967" i="1" s="1"/>
  <c r="U968" i="1" a="1"/>
  <c r="U968" i="1" s="1"/>
  <c r="U969" i="1" a="1"/>
  <c r="U969" i="1" s="1"/>
  <c r="U970" i="1" a="1"/>
  <c r="U970" i="1" s="1"/>
  <c r="U971" i="1" a="1"/>
  <c r="U971" i="1" s="1"/>
  <c r="U972" i="1" a="1"/>
  <c r="U972" i="1" s="1"/>
  <c r="U973" i="1" a="1"/>
  <c r="U973" i="1" s="1"/>
  <c r="U974" i="1" a="1"/>
  <c r="U974" i="1" s="1"/>
  <c r="U975" i="1" a="1"/>
  <c r="U975" i="1" s="1"/>
  <c r="U976" i="1" a="1"/>
  <c r="U976" i="1" s="1"/>
  <c r="U977" i="1" a="1"/>
  <c r="U977" i="1" s="1"/>
  <c r="U978" i="1" a="1"/>
  <c r="U978" i="1" s="1"/>
  <c r="U979" i="1" a="1"/>
  <c r="U979" i="1" s="1"/>
  <c r="U980" i="1" a="1"/>
  <c r="U980" i="1" s="1"/>
  <c r="U981" i="1" a="1"/>
  <c r="U981" i="1" s="1"/>
  <c r="U982" i="1" a="1"/>
  <c r="U982" i="1" s="1"/>
  <c r="U983" i="1" a="1"/>
  <c r="U983" i="1" s="1"/>
  <c r="U984" i="1" a="1"/>
  <c r="U984" i="1" s="1"/>
  <c r="U985" i="1" a="1"/>
  <c r="U985" i="1" s="1"/>
  <c r="U986" i="1" a="1"/>
  <c r="U986" i="1" s="1"/>
  <c r="U987" i="1" a="1"/>
  <c r="U987" i="1" s="1"/>
  <c r="U988" i="1" a="1"/>
  <c r="U988" i="1" s="1"/>
  <c r="U989" i="1" a="1"/>
  <c r="U989" i="1" s="1"/>
  <c r="U990" i="1" a="1"/>
  <c r="U990" i="1" s="1"/>
  <c r="U991" i="1" a="1"/>
  <c r="U991" i="1" s="1"/>
  <c r="U992" i="1" a="1"/>
  <c r="U992" i="1" s="1"/>
  <c r="U993" i="1" a="1"/>
  <c r="U993" i="1" s="1"/>
  <c r="U994" i="1" a="1"/>
  <c r="U994" i="1" s="1"/>
  <c r="U995" i="1" a="1"/>
  <c r="U995" i="1" s="1"/>
  <c r="U996" i="1" a="1"/>
  <c r="U996" i="1" s="1"/>
  <c r="U997" i="1" a="1"/>
  <c r="U997" i="1" s="1"/>
  <c r="U998" i="1" a="1"/>
  <c r="U998" i="1" s="1"/>
  <c r="U999" i="1" a="1"/>
  <c r="U999" i="1" s="1"/>
  <c r="U1000" i="1" a="1"/>
  <c r="U1000" i="1" s="1"/>
  <c r="U1001" i="1" a="1"/>
  <c r="U1001" i="1" s="1"/>
  <c r="U1002" i="1" a="1"/>
  <c r="U1002" i="1" s="1"/>
  <c r="U1003" i="1" a="1"/>
  <c r="U1003" i="1" s="1"/>
  <c r="U1004" i="1" a="1"/>
  <c r="U1004" i="1" s="1"/>
  <c r="U1005" i="1" a="1"/>
  <c r="U1005" i="1" s="1"/>
  <c r="U1006" i="1" a="1"/>
  <c r="U1006" i="1" s="1"/>
  <c r="U1007" i="1" a="1"/>
  <c r="U1007" i="1" s="1"/>
  <c r="U1008" i="1" a="1"/>
  <c r="U1008" i="1" s="1"/>
  <c r="U1009" i="1" a="1"/>
  <c r="U1009" i="1" s="1"/>
  <c r="U1010" i="1" a="1"/>
  <c r="U1010" i="1" s="1"/>
  <c r="U1011" i="1" a="1"/>
  <c r="U1011" i="1" s="1"/>
  <c r="U1012" i="1" a="1"/>
  <c r="U1012" i="1" s="1"/>
  <c r="U1013" i="1" a="1"/>
  <c r="U1013" i="1" s="1"/>
  <c r="U1014" i="1" a="1"/>
  <c r="U1014" i="1" s="1"/>
  <c r="U1015" i="1" a="1"/>
  <c r="U1015" i="1" s="1"/>
  <c r="U1016" i="1" a="1"/>
  <c r="U1016" i="1" s="1"/>
  <c r="U1017" i="1" a="1"/>
  <c r="U1017" i="1" s="1"/>
  <c r="U1018" i="1" a="1"/>
  <c r="U1018" i="1" s="1"/>
  <c r="U1019" i="1" a="1"/>
  <c r="U1019" i="1" s="1"/>
  <c r="U1020" i="1" a="1"/>
  <c r="U1020" i="1" s="1"/>
  <c r="U1021" i="1" a="1"/>
  <c r="U1021" i="1" s="1"/>
  <c r="U1022" i="1" a="1"/>
  <c r="U1022" i="1" s="1"/>
  <c r="U1023" i="1" a="1"/>
  <c r="U1023" i="1" s="1"/>
  <c r="U1024" i="1" a="1"/>
  <c r="U1024" i="1" s="1"/>
  <c r="U1025" i="1" a="1"/>
  <c r="U1025" i="1" s="1"/>
  <c r="U1026" i="1" a="1"/>
  <c r="U1026" i="1" s="1"/>
  <c r="U1027" i="1" a="1"/>
  <c r="U1027" i="1" s="1"/>
  <c r="U1028" i="1" a="1"/>
  <c r="U1028" i="1" s="1"/>
  <c r="U1029" i="1" a="1"/>
  <c r="U1029" i="1" s="1"/>
  <c r="U1030" i="1" a="1"/>
  <c r="U1030" i="1" s="1"/>
  <c r="U1031" i="1" a="1"/>
  <c r="U1031" i="1" s="1"/>
  <c r="U1032" i="1" a="1"/>
  <c r="U1032" i="1" s="1"/>
  <c r="U1033" i="1" a="1"/>
  <c r="U1033" i="1" s="1"/>
  <c r="U1034" i="1" a="1"/>
  <c r="U1034" i="1" s="1"/>
  <c r="U1035" i="1" a="1"/>
  <c r="U1035" i="1" s="1"/>
  <c r="U1036" i="1" a="1"/>
  <c r="U1036" i="1" s="1"/>
  <c r="U1037" i="1" a="1"/>
  <c r="U1037" i="1" s="1"/>
  <c r="U1038" i="1" a="1"/>
  <c r="U1038" i="1" s="1"/>
  <c r="U1039" i="1" a="1"/>
  <c r="U1039" i="1" s="1"/>
  <c r="U1040" i="1" a="1"/>
  <c r="U1040" i="1" s="1"/>
  <c r="U1041" i="1" a="1"/>
  <c r="U1041" i="1" s="1"/>
  <c r="U1042" i="1" a="1"/>
  <c r="U1042" i="1" s="1"/>
  <c r="U1043" i="1" a="1"/>
  <c r="U1043" i="1" s="1"/>
  <c r="U1044" i="1" a="1"/>
  <c r="U1044" i="1" s="1"/>
  <c r="U1045" i="1" a="1"/>
  <c r="U1045" i="1" s="1"/>
  <c r="U1046" i="1" a="1"/>
  <c r="U1046" i="1" s="1"/>
  <c r="U1047" i="1" a="1"/>
  <c r="U1047" i="1" s="1"/>
  <c r="U1048" i="1" a="1"/>
  <c r="U1048" i="1" s="1"/>
  <c r="U1049" i="1" a="1"/>
  <c r="U1049" i="1" s="1"/>
  <c r="U1050" i="1" a="1"/>
  <c r="U1050" i="1" s="1"/>
  <c r="U1051" i="1" a="1"/>
  <c r="U1051" i="1" s="1"/>
  <c r="U1052" i="1" a="1"/>
  <c r="U1052" i="1" s="1"/>
  <c r="U1053" i="1" a="1"/>
  <c r="U1053" i="1" s="1"/>
  <c r="U1054" i="1" a="1"/>
  <c r="U1054" i="1" s="1"/>
  <c r="U1055" i="1" a="1"/>
  <c r="U1055" i="1" s="1"/>
  <c r="U1056" i="1" a="1"/>
  <c r="U1056" i="1" s="1"/>
  <c r="U1057" i="1" a="1"/>
  <c r="U1057" i="1" s="1"/>
  <c r="U1058" i="1" a="1"/>
  <c r="U1058" i="1" s="1"/>
  <c r="U1059" i="1" a="1"/>
  <c r="U1059" i="1" s="1"/>
  <c r="U1060" i="1" a="1"/>
  <c r="U1060" i="1" s="1"/>
  <c r="U1061" i="1" a="1"/>
  <c r="U1061" i="1" s="1"/>
  <c r="U1062" i="1" a="1"/>
  <c r="U1062" i="1" s="1"/>
  <c r="U1063" i="1" a="1"/>
  <c r="U1063" i="1" s="1"/>
  <c r="U1064" i="1" a="1"/>
  <c r="U1064" i="1" s="1"/>
  <c r="U1065" i="1" a="1"/>
  <c r="U1065" i="1" s="1"/>
  <c r="U1066" i="1" a="1"/>
  <c r="U1066" i="1" s="1"/>
  <c r="U1067" i="1" a="1"/>
  <c r="U1067" i="1" s="1"/>
  <c r="U1068" i="1" a="1"/>
  <c r="U1068" i="1" s="1"/>
  <c r="U1069" i="1" a="1"/>
  <c r="U1069" i="1" s="1"/>
  <c r="U1070" i="1" a="1"/>
  <c r="U1070" i="1" s="1"/>
  <c r="U1071" i="1" a="1"/>
  <c r="U1071" i="1" s="1"/>
  <c r="U1072" i="1" a="1"/>
  <c r="U1072" i="1" s="1"/>
  <c r="U1073" i="1" a="1"/>
  <c r="U1073" i="1" s="1"/>
  <c r="U1074" i="1" a="1"/>
  <c r="U1074" i="1" s="1"/>
  <c r="U1075" i="1" a="1"/>
  <c r="U1075" i="1" s="1"/>
  <c r="U1076" i="1" a="1"/>
  <c r="U1076" i="1" s="1"/>
  <c r="U1077" i="1" a="1"/>
  <c r="U1077" i="1" s="1"/>
  <c r="U1078" i="1" a="1"/>
  <c r="U1078" i="1" s="1"/>
  <c r="U1079" i="1" a="1"/>
  <c r="U1079" i="1" s="1"/>
  <c r="U1080" i="1" a="1"/>
  <c r="U1080" i="1" s="1"/>
  <c r="U1081" i="1" a="1"/>
  <c r="U1081" i="1" s="1"/>
  <c r="U1082" i="1" a="1"/>
  <c r="U1082" i="1" s="1"/>
  <c r="U1083" i="1" a="1"/>
  <c r="U1083" i="1" s="1"/>
  <c r="U1084" i="1" a="1"/>
  <c r="U1084" i="1" s="1"/>
  <c r="U1085" i="1" a="1"/>
  <c r="U1085" i="1" s="1"/>
  <c r="U1086" i="1" a="1"/>
  <c r="U1086" i="1" s="1"/>
  <c r="U1087" i="1" a="1"/>
  <c r="U1087" i="1" s="1"/>
  <c r="U1088" i="1" a="1"/>
  <c r="U1088" i="1" s="1"/>
  <c r="U1089" i="1" a="1"/>
  <c r="U1089" i="1" s="1"/>
  <c r="U1090" i="1" a="1"/>
  <c r="U1090" i="1" s="1"/>
  <c r="U1091" i="1" a="1"/>
  <c r="U1091" i="1" s="1"/>
  <c r="U1092" i="1" a="1"/>
  <c r="U1092" i="1" s="1"/>
  <c r="U1093" i="1" a="1"/>
  <c r="U1093" i="1" s="1"/>
  <c r="U1094" i="1" a="1"/>
  <c r="U1094" i="1" s="1"/>
  <c r="U1095" i="1" a="1"/>
  <c r="U1095" i="1" s="1"/>
  <c r="U1096" i="1" a="1"/>
  <c r="U1096" i="1" s="1"/>
  <c r="U1097" i="1" a="1"/>
  <c r="U1097" i="1" s="1"/>
  <c r="U1098" i="1" a="1"/>
  <c r="U1098" i="1" s="1"/>
  <c r="U1099" i="1" a="1"/>
  <c r="U1099" i="1" s="1"/>
  <c r="U1100" i="1" a="1"/>
  <c r="U1100" i="1" s="1"/>
  <c r="U1101" i="1" a="1"/>
  <c r="U1101" i="1" s="1"/>
  <c r="U1102" i="1" a="1"/>
  <c r="U1102" i="1" s="1"/>
  <c r="U1103" i="1" a="1"/>
  <c r="U1103" i="1" s="1"/>
  <c r="U1104" i="1" a="1"/>
  <c r="U1104" i="1" s="1"/>
  <c r="U1105" i="1" a="1"/>
  <c r="U1105" i="1" s="1"/>
  <c r="U1106" i="1" a="1"/>
  <c r="U1106" i="1" s="1"/>
  <c r="U1107" i="1" a="1"/>
  <c r="U1107" i="1" s="1"/>
  <c r="U1108" i="1" a="1"/>
  <c r="U1108" i="1" s="1"/>
  <c r="U1109" i="1" a="1"/>
  <c r="U1109" i="1" s="1"/>
  <c r="U1110" i="1" a="1"/>
  <c r="U1110" i="1" s="1"/>
  <c r="U1111" i="1" a="1"/>
  <c r="U1111" i="1" s="1"/>
  <c r="U1112" i="1" a="1"/>
  <c r="U1112" i="1" s="1"/>
  <c r="U1113" i="1" a="1"/>
  <c r="U1113" i="1" s="1"/>
  <c r="U1114" i="1" a="1"/>
  <c r="U1114" i="1" s="1"/>
  <c r="U1115" i="1" a="1"/>
  <c r="U1115" i="1" s="1"/>
  <c r="U1116" i="1" a="1"/>
  <c r="U1116" i="1" s="1"/>
  <c r="U1117" i="1" a="1"/>
  <c r="U1117" i="1" s="1"/>
  <c r="U1118" i="1" a="1"/>
  <c r="U1118" i="1" s="1"/>
  <c r="U1119" i="1" a="1"/>
  <c r="U1119" i="1" s="1"/>
  <c r="U1120" i="1" a="1"/>
  <c r="U1120" i="1" s="1"/>
  <c r="U1121" i="1" a="1"/>
  <c r="U1121" i="1" s="1"/>
  <c r="U1122" i="1" a="1"/>
  <c r="U1122" i="1" s="1"/>
  <c r="U1123" i="1" a="1"/>
  <c r="U1123" i="1" s="1"/>
  <c r="U1124" i="1" a="1"/>
  <c r="U1124" i="1" s="1"/>
  <c r="U1125" i="1" a="1"/>
  <c r="U1125" i="1" s="1"/>
  <c r="U1126" i="1" a="1"/>
  <c r="U1126" i="1" s="1"/>
  <c r="U1127" i="1" a="1"/>
  <c r="U1127" i="1" s="1"/>
  <c r="U1128" i="1" a="1"/>
  <c r="U1128" i="1" s="1"/>
  <c r="U1129" i="1" a="1"/>
  <c r="U1129" i="1" s="1"/>
  <c r="U1130" i="1" a="1"/>
  <c r="U1130" i="1" s="1"/>
  <c r="U1131" i="1" a="1"/>
  <c r="U1131" i="1" s="1"/>
  <c r="U1132" i="1" a="1"/>
  <c r="U1132" i="1" s="1"/>
  <c r="U1133" i="1" a="1"/>
  <c r="U1133" i="1" s="1"/>
  <c r="U1134" i="1" a="1"/>
  <c r="U1134" i="1" s="1"/>
  <c r="U1135" i="1" a="1"/>
  <c r="U1135" i="1" s="1"/>
  <c r="U1136" i="1" a="1"/>
  <c r="U1136" i="1" s="1"/>
  <c r="U1137" i="1" a="1"/>
  <c r="U1137" i="1" s="1"/>
  <c r="U1138" i="1" a="1"/>
  <c r="U1138" i="1" s="1"/>
  <c r="U1139" i="1" a="1"/>
  <c r="U1139" i="1" s="1"/>
  <c r="U1140" i="1" a="1"/>
  <c r="U1140" i="1" s="1"/>
  <c r="U1141" i="1" a="1"/>
  <c r="U1141" i="1" s="1"/>
  <c r="U1142" i="1" a="1"/>
  <c r="U1142" i="1" s="1"/>
  <c r="U1143" i="1" a="1"/>
  <c r="U1143" i="1" s="1"/>
  <c r="U1144" i="1" a="1"/>
  <c r="U1144" i="1" s="1"/>
  <c r="U1145" i="1" a="1"/>
  <c r="U1145" i="1" s="1"/>
  <c r="U1146" i="1" a="1"/>
  <c r="U1146" i="1" s="1"/>
  <c r="U1147" i="1" a="1"/>
  <c r="U1147" i="1" s="1"/>
  <c r="U1148" i="1" a="1"/>
  <c r="U1148" i="1" s="1"/>
  <c r="U1149" i="1" a="1"/>
  <c r="U1149" i="1" s="1"/>
  <c r="U1150" i="1" a="1"/>
  <c r="U1150" i="1" s="1"/>
  <c r="U1151" i="1" a="1"/>
  <c r="U1151" i="1" s="1"/>
  <c r="U1152" i="1" a="1"/>
  <c r="U1152" i="1" s="1"/>
  <c r="U1153" i="1" a="1"/>
  <c r="U1153" i="1" s="1"/>
  <c r="U1154" i="1" a="1"/>
  <c r="U1154" i="1" s="1"/>
  <c r="U1155" i="1" a="1"/>
  <c r="U1155" i="1" s="1"/>
  <c r="U1156" i="1" a="1"/>
  <c r="U1156" i="1" s="1"/>
  <c r="U1157" i="1" a="1"/>
  <c r="U1157" i="1" s="1"/>
  <c r="U1158" i="1" a="1"/>
  <c r="U1158" i="1" s="1"/>
  <c r="U1159" i="1" a="1"/>
  <c r="U1159" i="1" s="1"/>
  <c r="U1160" i="1" a="1"/>
  <c r="U1160" i="1" s="1"/>
  <c r="U1161" i="1" a="1"/>
  <c r="U1161" i="1" s="1"/>
  <c r="U1162" i="1" a="1"/>
  <c r="U1162" i="1" s="1"/>
  <c r="U1163" i="1" a="1"/>
  <c r="U1163" i="1" s="1"/>
  <c r="U1164" i="1" a="1"/>
  <c r="U1164" i="1" s="1"/>
  <c r="U1165" i="1" a="1"/>
  <c r="U1165" i="1" s="1"/>
  <c r="U1166" i="1" a="1"/>
  <c r="U1166" i="1" s="1"/>
  <c r="U1167" i="1" a="1"/>
  <c r="U1167" i="1" s="1"/>
  <c r="U1168" i="1" a="1"/>
  <c r="U1168" i="1" s="1"/>
  <c r="U1169" i="1" a="1"/>
  <c r="U1169" i="1" s="1"/>
  <c r="U1170" i="1" a="1"/>
  <c r="U1170" i="1" s="1"/>
  <c r="U1171" i="1" a="1"/>
  <c r="U1171" i="1" s="1"/>
  <c r="U1172" i="1" a="1"/>
  <c r="U1172" i="1" s="1"/>
  <c r="U1173" i="1" a="1"/>
  <c r="U1173" i="1" s="1"/>
  <c r="U1174" i="1" a="1"/>
  <c r="U1174" i="1" s="1"/>
  <c r="U1175" i="1" a="1"/>
  <c r="U1175" i="1" s="1"/>
  <c r="U1176" i="1" a="1"/>
  <c r="U1176" i="1" s="1"/>
  <c r="U1177" i="1" a="1"/>
  <c r="U1177" i="1" s="1"/>
  <c r="U1178" i="1" a="1"/>
  <c r="U1178" i="1" s="1"/>
  <c r="U1179" i="1" a="1"/>
  <c r="U1179" i="1" s="1"/>
  <c r="U1180" i="1" a="1"/>
  <c r="U1180" i="1" s="1"/>
  <c r="U1181" i="1" a="1"/>
  <c r="U1181" i="1" s="1"/>
  <c r="U1182" i="1" a="1"/>
  <c r="U1182" i="1" s="1"/>
  <c r="U1183" i="1" a="1"/>
  <c r="U1183" i="1" s="1"/>
  <c r="U1184" i="1" a="1"/>
  <c r="U1184" i="1" s="1"/>
  <c r="U1185" i="1" a="1"/>
  <c r="U1185" i="1" s="1"/>
  <c r="U1186" i="1" a="1"/>
  <c r="U1186" i="1" s="1"/>
  <c r="U1187" i="1" a="1"/>
  <c r="U1187" i="1" s="1"/>
  <c r="U1188" i="1" a="1"/>
  <c r="U1188" i="1" s="1"/>
  <c r="U1189" i="1" a="1"/>
  <c r="U1189" i="1" s="1"/>
  <c r="U1190" i="1" a="1"/>
  <c r="U1190" i="1" s="1"/>
  <c r="U1191" i="1" a="1"/>
  <c r="U1191" i="1" s="1"/>
  <c r="U1192" i="1" a="1"/>
  <c r="U1192" i="1" s="1"/>
  <c r="U1193" i="1" a="1"/>
  <c r="U1193" i="1" s="1"/>
  <c r="U1194" i="1" a="1"/>
  <c r="U1194" i="1" s="1"/>
  <c r="U1195" i="1" a="1"/>
  <c r="U1195" i="1" s="1"/>
  <c r="U1196" i="1" a="1"/>
  <c r="U1196" i="1" s="1"/>
  <c r="U1197" i="1" a="1"/>
  <c r="U1197" i="1" s="1"/>
  <c r="U1198" i="1" a="1"/>
  <c r="U1198" i="1" s="1"/>
  <c r="U1199" i="1" a="1"/>
  <c r="U1199" i="1" s="1"/>
  <c r="U1200" i="1" a="1"/>
  <c r="U1200" i="1" s="1"/>
  <c r="U1201" i="1" a="1"/>
  <c r="U1201" i="1" s="1"/>
  <c r="U1202" i="1" a="1"/>
  <c r="U1202" i="1" s="1"/>
  <c r="U1203" i="1" a="1"/>
  <c r="U1203" i="1" s="1"/>
  <c r="U1204" i="1" a="1"/>
  <c r="U1204" i="1" s="1"/>
  <c r="U1205" i="1" a="1"/>
  <c r="U1205" i="1" s="1"/>
  <c r="U1206" i="1" a="1"/>
  <c r="U1206" i="1" s="1"/>
  <c r="U1207" i="1" a="1"/>
  <c r="U1207" i="1" s="1"/>
  <c r="U1208" i="1" a="1"/>
  <c r="U1208" i="1" s="1"/>
  <c r="U1209" i="1" a="1"/>
  <c r="U1209" i="1" s="1"/>
  <c r="U1210" i="1" a="1"/>
  <c r="U1210" i="1" s="1"/>
  <c r="U1211" i="1" a="1"/>
  <c r="U1211" i="1" s="1"/>
  <c r="U1212" i="1" a="1"/>
  <c r="U1212" i="1" s="1"/>
  <c r="U1213" i="1" a="1"/>
  <c r="U1213" i="1" s="1"/>
  <c r="U1214" i="1" a="1"/>
  <c r="U1214" i="1" s="1"/>
  <c r="U1215" i="1" a="1"/>
  <c r="U1215" i="1" s="1"/>
  <c r="U1216" i="1" a="1"/>
  <c r="U1216" i="1" s="1"/>
  <c r="U1217" i="1" a="1"/>
  <c r="U1217" i="1" s="1"/>
  <c r="U1218" i="1" a="1"/>
  <c r="U1218" i="1" s="1"/>
  <c r="U1219" i="1" a="1"/>
  <c r="U1219" i="1" s="1"/>
  <c r="U1220" i="1" a="1"/>
  <c r="U1220" i="1" s="1"/>
  <c r="U1221" i="1" a="1"/>
  <c r="U1221" i="1" s="1"/>
  <c r="U1222" i="1" a="1"/>
  <c r="U1222" i="1" s="1"/>
  <c r="U1223" i="1" a="1"/>
  <c r="U1223" i="1" s="1"/>
  <c r="U1224" i="1" a="1"/>
  <c r="U1224" i="1" s="1"/>
  <c r="U1225" i="1" a="1"/>
  <c r="U1225" i="1" s="1"/>
  <c r="U1226" i="1" a="1"/>
  <c r="U1226" i="1" s="1"/>
  <c r="U1227" i="1" a="1"/>
  <c r="U1227" i="1" s="1"/>
  <c r="U1228" i="1" a="1"/>
  <c r="U1228" i="1" s="1"/>
  <c r="U1229" i="1" a="1"/>
  <c r="U1229" i="1" s="1"/>
  <c r="U1230" i="1" a="1"/>
  <c r="U1230" i="1" s="1"/>
  <c r="U1231" i="1" a="1"/>
  <c r="U1231" i="1" s="1"/>
  <c r="U1232" i="1" a="1"/>
  <c r="U1232" i="1" s="1"/>
  <c r="U1233" i="1" a="1"/>
  <c r="U1233" i="1" s="1"/>
  <c r="U1234" i="1" a="1"/>
  <c r="U1234" i="1" s="1"/>
  <c r="U1235" i="1" a="1"/>
  <c r="U1235" i="1" s="1"/>
  <c r="U1236" i="1" a="1"/>
  <c r="U1236" i="1" s="1"/>
  <c r="U1237" i="1" a="1"/>
  <c r="U1237" i="1" s="1"/>
  <c r="U1238" i="1" a="1"/>
  <c r="U1238" i="1" s="1"/>
  <c r="U1239" i="1" a="1"/>
  <c r="U1239" i="1" s="1"/>
  <c r="U1240" i="1" a="1"/>
  <c r="U1240" i="1" s="1"/>
  <c r="U1241" i="1" a="1"/>
  <c r="U1241" i="1" s="1"/>
  <c r="U1242" i="1" a="1"/>
  <c r="U1242" i="1" s="1"/>
  <c r="U1243" i="1" a="1"/>
  <c r="U1243" i="1" s="1"/>
  <c r="U1244" i="1" a="1"/>
  <c r="U1244" i="1" s="1"/>
  <c r="U1245" i="1" a="1"/>
  <c r="U1245" i="1" s="1"/>
  <c r="U1246" i="1" a="1"/>
  <c r="U1246" i="1" s="1"/>
  <c r="U1247" i="1" a="1"/>
  <c r="U1247" i="1" s="1"/>
  <c r="U1248" i="1" a="1"/>
  <c r="U1248" i="1" s="1"/>
  <c r="U1249" i="1" a="1"/>
  <c r="U1249" i="1" s="1"/>
  <c r="U1250" i="1" a="1"/>
  <c r="U1250" i="1" s="1"/>
  <c r="U1251" i="1" a="1"/>
  <c r="U1251" i="1" s="1"/>
  <c r="U1252" i="1" a="1"/>
  <c r="U1252" i="1" s="1"/>
  <c r="U1253" i="1" a="1"/>
  <c r="U1253" i="1" s="1"/>
  <c r="U1254" i="1" a="1"/>
  <c r="U1254" i="1" s="1"/>
  <c r="U1255" i="1" a="1"/>
  <c r="U1255" i="1" s="1"/>
  <c r="U1256" i="1" a="1"/>
  <c r="U1256" i="1" s="1"/>
  <c r="U1257" i="1" a="1"/>
  <c r="U1257" i="1" s="1"/>
  <c r="U1258" i="1" a="1"/>
  <c r="U1258" i="1" s="1"/>
  <c r="U1259" i="1" a="1"/>
  <c r="U1259" i="1" s="1"/>
  <c r="U1260" i="1" a="1"/>
  <c r="U1260" i="1" s="1"/>
  <c r="U1261" i="1" a="1"/>
  <c r="U1261" i="1" s="1"/>
  <c r="U1262" i="1" a="1"/>
  <c r="U1262" i="1" s="1"/>
  <c r="U1263" i="1" a="1"/>
  <c r="U1263" i="1" s="1"/>
  <c r="U1264" i="1" a="1"/>
  <c r="U1264" i="1" s="1"/>
  <c r="U1265" i="1" a="1"/>
  <c r="U1265" i="1" s="1"/>
  <c r="U1266" i="1" a="1"/>
  <c r="U1266" i="1" s="1"/>
  <c r="U1267" i="1" a="1"/>
  <c r="U1267" i="1" s="1"/>
  <c r="U1268" i="1" a="1"/>
  <c r="U1268" i="1" s="1"/>
  <c r="U1269" i="1" a="1"/>
  <c r="U1269" i="1" s="1"/>
  <c r="U1270" i="1" a="1"/>
  <c r="U1270" i="1" s="1"/>
  <c r="U1271" i="1" a="1"/>
  <c r="U1271" i="1" s="1"/>
  <c r="U1272" i="1" a="1"/>
  <c r="U1272" i="1" s="1"/>
  <c r="U1273" i="1" a="1"/>
  <c r="U1273" i="1" s="1"/>
  <c r="U1274" i="1" a="1"/>
  <c r="U1274" i="1" s="1"/>
  <c r="U1275" i="1" a="1"/>
  <c r="U1275" i="1" s="1"/>
  <c r="U1276" i="1" a="1"/>
  <c r="U1276" i="1" s="1"/>
  <c r="U1277" i="1" a="1"/>
  <c r="U1277" i="1" s="1"/>
  <c r="U1278" i="1" a="1"/>
  <c r="U1278" i="1" s="1"/>
  <c r="U1279" i="1" a="1"/>
  <c r="U1279" i="1" s="1"/>
  <c r="U1280" i="1" a="1"/>
  <c r="U1280" i="1" s="1"/>
  <c r="U1281" i="1" a="1"/>
  <c r="U1281" i="1" s="1"/>
  <c r="U1282" i="1" a="1"/>
  <c r="U1282" i="1" s="1"/>
  <c r="U1283" i="1" a="1"/>
  <c r="U1283" i="1" s="1"/>
  <c r="U1284" i="1" a="1"/>
  <c r="U1284" i="1" s="1"/>
  <c r="U1285" i="1" a="1"/>
  <c r="U1285" i="1" s="1"/>
  <c r="U1286" i="1" a="1"/>
  <c r="U1286" i="1" s="1"/>
  <c r="U1287" i="1" a="1"/>
  <c r="U1287" i="1" s="1"/>
  <c r="U1288" i="1" a="1"/>
  <c r="U1288" i="1" s="1"/>
  <c r="U1289" i="1" a="1"/>
  <c r="U1289" i="1" s="1"/>
  <c r="U1290" i="1" a="1"/>
  <c r="U1290" i="1" s="1"/>
  <c r="U1291" i="1" a="1"/>
  <c r="U1291" i="1" s="1"/>
  <c r="U1292" i="1" a="1"/>
  <c r="U1292" i="1" s="1"/>
  <c r="U1293" i="1" a="1"/>
  <c r="U1293" i="1" s="1"/>
  <c r="U1294" i="1" a="1"/>
  <c r="U1294" i="1" s="1"/>
  <c r="U1295" i="1" a="1"/>
  <c r="U1295" i="1" s="1"/>
  <c r="U1296" i="1" a="1"/>
  <c r="U1296" i="1" s="1"/>
  <c r="U1297" i="1" a="1"/>
  <c r="U1297" i="1" s="1"/>
  <c r="U1298" i="1" a="1"/>
  <c r="U1298" i="1" s="1"/>
  <c r="U1299" i="1" a="1"/>
  <c r="U1299" i="1" s="1"/>
  <c r="U1300" i="1" a="1"/>
  <c r="U1300" i="1" s="1"/>
  <c r="U1301" i="1" a="1"/>
  <c r="U1301" i="1" s="1"/>
  <c r="U1302" i="1" a="1"/>
  <c r="U1302" i="1" s="1"/>
  <c r="U1303" i="1" a="1"/>
  <c r="U1303" i="1" s="1"/>
  <c r="U1304" i="1" a="1"/>
  <c r="U1304" i="1" s="1"/>
  <c r="U1305" i="1" a="1"/>
  <c r="U1305" i="1" s="1"/>
  <c r="U1306" i="1" a="1"/>
  <c r="U1306" i="1" s="1"/>
  <c r="U1307" i="1" a="1"/>
  <c r="U1307" i="1" s="1"/>
  <c r="U1308" i="1" a="1"/>
  <c r="U1308" i="1" s="1"/>
  <c r="U1309" i="1" a="1"/>
  <c r="U1309" i="1" s="1"/>
  <c r="U1310" i="1" a="1"/>
  <c r="U1310" i="1" s="1"/>
  <c r="U1311" i="1" a="1"/>
  <c r="U1311" i="1" s="1"/>
  <c r="U1312" i="1" a="1"/>
  <c r="U1312" i="1" s="1"/>
  <c r="U1313" i="1" a="1"/>
  <c r="U1313" i="1" s="1"/>
  <c r="U1314" i="1" a="1"/>
  <c r="U1314" i="1" s="1"/>
  <c r="U1315" i="1" a="1"/>
  <c r="U1315" i="1" s="1"/>
  <c r="U1316" i="1" a="1"/>
  <c r="U1316" i="1" s="1"/>
  <c r="U1317" i="1" a="1"/>
  <c r="U1317" i="1" s="1"/>
  <c r="U1318" i="1" a="1"/>
  <c r="U1318" i="1" s="1"/>
  <c r="U1319" i="1" a="1"/>
  <c r="U1319" i="1" s="1"/>
  <c r="U1320" i="1" a="1"/>
  <c r="U1320" i="1" s="1"/>
  <c r="U1321" i="1" a="1"/>
  <c r="U1321" i="1" s="1"/>
  <c r="U1322" i="1" a="1"/>
  <c r="U1322" i="1" s="1"/>
  <c r="U1323" i="1" a="1"/>
  <c r="U1323" i="1" s="1"/>
  <c r="U1324" i="1" a="1"/>
  <c r="U1324" i="1" s="1"/>
  <c r="U1325" i="1" a="1"/>
  <c r="U1325" i="1" s="1"/>
  <c r="U1326" i="1" a="1"/>
  <c r="U1326" i="1" s="1"/>
  <c r="U1327" i="1" a="1"/>
  <c r="U1327" i="1" s="1"/>
  <c r="U1328" i="1" a="1"/>
  <c r="U1328" i="1" s="1"/>
  <c r="U1329" i="1" a="1"/>
  <c r="U1329" i="1" s="1"/>
  <c r="U1330" i="1" a="1"/>
  <c r="U1330" i="1" s="1"/>
  <c r="U1331" i="1" a="1"/>
  <c r="U1331" i="1" s="1"/>
  <c r="U1332" i="1" a="1"/>
  <c r="U1332" i="1" s="1"/>
  <c r="U1333" i="1" a="1"/>
  <c r="U1333" i="1" s="1"/>
  <c r="U1334" i="1" a="1"/>
  <c r="U1334" i="1" s="1"/>
  <c r="U1335" i="1" a="1"/>
  <c r="U1335" i="1" s="1"/>
  <c r="U1336" i="1" a="1"/>
  <c r="U1336" i="1" s="1"/>
  <c r="U1337" i="1" a="1"/>
  <c r="U1337" i="1" s="1"/>
  <c r="U1338" i="1" a="1"/>
  <c r="U1338" i="1" s="1"/>
  <c r="U1339" i="1" a="1"/>
  <c r="U1339" i="1" s="1"/>
  <c r="U1340" i="1" a="1"/>
  <c r="U1340" i="1" s="1"/>
  <c r="U1341" i="1" a="1"/>
  <c r="U1341" i="1" s="1"/>
  <c r="U1342" i="1" a="1"/>
  <c r="U1342" i="1" s="1"/>
  <c r="U1343" i="1" a="1"/>
  <c r="U1343" i="1" s="1"/>
  <c r="U1344" i="1" a="1"/>
  <c r="U1344" i="1" s="1"/>
  <c r="U1345" i="1" a="1"/>
  <c r="U1345" i="1" s="1"/>
  <c r="U1346" i="1" a="1"/>
  <c r="U1346" i="1" s="1"/>
  <c r="U1347" i="1" a="1"/>
  <c r="U1347" i="1" s="1"/>
  <c r="U1348" i="1" a="1"/>
  <c r="U1348" i="1" s="1"/>
  <c r="U1349" i="1" a="1"/>
  <c r="U1349" i="1" s="1"/>
  <c r="U1350" i="1" a="1"/>
  <c r="U1350" i="1" s="1"/>
  <c r="U1351" i="1" a="1"/>
  <c r="U1351" i="1" s="1"/>
  <c r="U1352" i="1" a="1"/>
  <c r="U1352" i="1" s="1"/>
  <c r="U1353" i="1" a="1"/>
  <c r="U1353" i="1" s="1"/>
  <c r="U1354" i="1" a="1"/>
  <c r="U1354" i="1" s="1"/>
  <c r="U1355" i="1" a="1"/>
  <c r="U1355" i="1" s="1"/>
  <c r="U1356" i="1" a="1"/>
  <c r="U1356" i="1" s="1"/>
  <c r="U1357" i="1" a="1"/>
  <c r="U1357" i="1" s="1"/>
  <c r="U1358" i="1" a="1"/>
  <c r="U1358" i="1" s="1"/>
  <c r="U1359" i="1" a="1"/>
  <c r="U1359" i="1" s="1"/>
  <c r="U1360" i="1" a="1"/>
  <c r="U1360" i="1" s="1"/>
  <c r="U1361" i="1" a="1"/>
  <c r="U1361" i="1" s="1"/>
  <c r="U1362" i="1" a="1"/>
  <c r="U1362" i="1" s="1"/>
  <c r="U1363" i="1" a="1"/>
  <c r="U1363" i="1" s="1"/>
  <c r="U1364" i="1" a="1"/>
  <c r="U1364" i="1" s="1"/>
  <c r="U1365" i="1" a="1"/>
  <c r="U1365" i="1" s="1"/>
  <c r="U1366" i="1" a="1"/>
  <c r="U1366" i="1" s="1"/>
  <c r="U1367" i="1" a="1"/>
  <c r="U1367" i="1" s="1"/>
  <c r="U1368" i="1" a="1"/>
  <c r="U1368" i="1" s="1"/>
  <c r="U1369" i="1" a="1"/>
  <c r="U1369" i="1" s="1"/>
  <c r="U1370" i="1" a="1"/>
  <c r="U1370" i="1" s="1"/>
  <c r="U1371" i="1" a="1"/>
  <c r="U1371" i="1" s="1"/>
  <c r="U1372" i="1" a="1"/>
  <c r="U1372" i="1" s="1"/>
  <c r="U1373" i="1" a="1"/>
  <c r="U1373" i="1" s="1"/>
  <c r="U1374" i="1" a="1"/>
  <c r="U1374" i="1" s="1"/>
  <c r="U1375" i="1" a="1"/>
  <c r="U1375" i="1" s="1"/>
  <c r="U1376" i="1" a="1"/>
  <c r="U1376" i="1" s="1"/>
  <c r="U1377" i="1" a="1"/>
  <c r="U1377" i="1" s="1"/>
  <c r="U1378" i="1" a="1"/>
  <c r="U1378" i="1" s="1"/>
  <c r="U1379" i="1" a="1"/>
  <c r="U1379" i="1" s="1"/>
  <c r="U1380" i="1" a="1"/>
  <c r="U1380" i="1" s="1"/>
  <c r="U1381" i="1" a="1"/>
  <c r="U1381" i="1" s="1"/>
  <c r="U1382" i="1" a="1"/>
  <c r="U1382" i="1" s="1"/>
  <c r="U1383" i="1" a="1"/>
  <c r="U1383" i="1" s="1"/>
  <c r="U1384" i="1" a="1"/>
  <c r="U1384" i="1" s="1"/>
  <c r="U1385" i="1" a="1"/>
  <c r="U1385" i="1" s="1"/>
  <c r="U1386" i="1" a="1"/>
  <c r="U1386" i="1" s="1"/>
  <c r="U1387" i="1" a="1"/>
  <c r="U1387" i="1" s="1"/>
  <c r="U1388" i="1" a="1"/>
  <c r="U1388" i="1" s="1"/>
  <c r="U1389" i="1" a="1"/>
  <c r="U1389" i="1" s="1"/>
  <c r="U1390" i="1" a="1"/>
  <c r="U1390" i="1" s="1"/>
  <c r="U1391" i="1" a="1"/>
  <c r="U1391" i="1" s="1"/>
  <c r="U1392" i="1" a="1"/>
  <c r="U1392" i="1" s="1"/>
  <c r="U1393" i="1" a="1"/>
  <c r="U1393" i="1" s="1"/>
  <c r="U1394" i="1" a="1"/>
  <c r="U1394" i="1" s="1"/>
  <c r="U1395" i="1" a="1"/>
  <c r="U1395" i="1" s="1"/>
  <c r="U1396" i="1" a="1"/>
  <c r="U1396" i="1" s="1"/>
  <c r="U1397" i="1" a="1"/>
  <c r="U1397" i="1" s="1"/>
  <c r="U1398" i="1" a="1"/>
  <c r="U1398" i="1" s="1"/>
  <c r="U1399" i="1" a="1"/>
  <c r="U1399" i="1" s="1"/>
  <c r="U1400" i="1" a="1"/>
  <c r="U1400" i="1" s="1"/>
  <c r="U1401" i="1" a="1"/>
  <c r="U1401" i="1" s="1"/>
  <c r="U1402" i="1" a="1"/>
  <c r="U1402" i="1" s="1"/>
  <c r="U1403" i="1" a="1"/>
  <c r="U1403" i="1" s="1"/>
  <c r="U1404" i="1" a="1"/>
  <c r="U1404" i="1" s="1"/>
  <c r="U1405" i="1" a="1"/>
  <c r="U1405" i="1" s="1"/>
  <c r="U1406" i="1" a="1"/>
  <c r="U1406" i="1" s="1"/>
  <c r="U1407" i="1" a="1"/>
  <c r="U1407" i="1" s="1"/>
  <c r="U1408" i="1" a="1"/>
  <c r="U1408" i="1" s="1"/>
  <c r="U1409" i="1" a="1"/>
  <c r="U1409" i="1" s="1"/>
  <c r="U1410" i="1" a="1"/>
  <c r="U1410" i="1" s="1"/>
  <c r="U1411" i="1" a="1"/>
  <c r="U1411" i="1" s="1"/>
  <c r="U1412" i="1" a="1"/>
  <c r="U1412" i="1" s="1"/>
  <c r="U1413" i="1" a="1"/>
  <c r="U1413" i="1" s="1"/>
  <c r="U1414" i="1" a="1"/>
  <c r="U1414" i="1" s="1"/>
  <c r="U1415" i="1" a="1"/>
  <c r="U1415" i="1" s="1"/>
  <c r="U1416" i="1" a="1"/>
  <c r="U1416" i="1" s="1"/>
  <c r="U1417" i="1" a="1"/>
  <c r="U1417" i="1" s="1"/>
  <c r="U1418" i="1" a="1"/>
  <c r="U1418" i="1" s="1"/>
  <c r="U1419" i="1" a="1"/>
  <c r="U1419" i="1" s="1"/>
  <c r="U1420" i="1" a="1"/>
  <c r="U1420" i="1" s="1"/>
  <c r="U1421" i="1" a="1"/>
  <c r="U1421" i="1" s="1"/>
  <c r="U1422" i="1" a="1"/>
  <c r="U1422" i="1" s="1"/>
  <c r="U1423" i="1" a="1"/>
  <c r="U1423" i="1" s="1"/>
  <c r="U1424" i="1" a="1"/>
  <c r="U1424" i="1" s="1"/>
  <c r="U1425" i="1" a="1"/>
  <c r="U1425" i="1" s="1"/>
  <c r="U1426" i="1" a="1"/>
  <c r="U1426" i="1" s="1"/>
  <c r="U1427" i="1" a="1"/>
  <c r="U1427" i="1" s="1"/>
  <c r="U1428" i="1" a="1"/>
  <c r="U1428" i="1" s="1"/>
  <c r="U1429" i="1" a="1"/>
  <c r="U1429" i="1" s="1"/>
  <c r="U1430" i="1" a="1"/>
  <c r="U1430" i="1" s="1"/>
  <c r="U1431" i="1" a="1"/>
  <c r="U1431" i="1" s="1"/>
  <c r="U1432" i="1" a="1"/>
  <c r="U1432" i="1" s="1"/>
  <c r="U1433" i="1" a="1"/>
  <c r="U1433" i="1" s="1"/>
  <c r="U1434" i="1" a="1"/>
  <c r="U1434" i="1" s="1"/>
  <c r="U1435" i="1" a="1"/>
  <c r="U1435" i="1" s="1"/>
  <c r="U1436" i="1" a="1"/>
  <c r="U1436" i="1" s="1"/>
  <c r="U1437" i="1" a="1"/>
  <c r="U1437" i="1" s="1"/>
  <c r="U1438" i="1" a="1"/>
  <c r="U1438" i="1" s="1"/>
  <c r="U1439" i="1" a="1"/>
  <c r="U1439" i="1" s="1"/>
  <c r="U1440" i="1" a="1"/>
  <c r="U1440" i="1" s="1"/>
  <c r="U1441" i="1" a="1"/>
  <c r="U1441" i="1" s="1"/>
  <c r="U1442" i="1" a="1"/>
  <c r="U1442" i="1" s="1"/>
  <c r="U1443" i="1" a="1"/>
  <c r="U1443" i="1" s="1"/>
  <c r="U1444" i="1" a="1"/>
  <c r="U1444" i="1" s="1"/>
  <c r="U1445" i="1" a="1"/>
  <c r="U1445" i="1" s="1"/>
  <c r="U1446" i="1" a="1"/>
  <c r="U1446" i="1" s="1"/>
  <c r="U1447" i="1" a="1"/>
  <c r="U1447" i="1" s="1"/>
  <c r="U1448" i="1" a="1"/>
  <c r="U1448" i="1" s="1"/>
  <c r="U1449" i="1" a="1"/>
  <c r="U1449" i="1" s="1"/>
  <c r="U1450" i="1" a="1"/>
  <c r="U1450" i="1" s="1"/>
  <c r="U1451" i="1" a="1"/>
  <c r="U1451" i="1" s="1"/>
  <c r="U1452" i="1" a="1"/>
  <c r="U1452" i="1" s="1"/>
  <c r="U1453" i="1" a="1"/>
  <c r="U1453" i="1" s="1"/>
  <c r="U1454" i="1" a="1"/>
  <c r="U1454" i="1" s="1"/>
  <c r="U1455" i="1" a="1"/>
  <c r="U1455" i="1" s="1"/>
  <c r="U1456" i="1" a="1"/>
  <c r="U1456" i="1" s="1"/>
  <c r="U1457" i="1" a="1"/>
  <c r="U1457" i="1" s="1"/>
  <c r="U1458" i="1" a="1"/>
  <c r="U1458" i="1" s="1"/>
  <c r="U1459" i="1" a="1"/>
  <c r="U1459" i="1" s="1"/>
  <c r="U1460" i="1" a="1"/>
  <c r="U1460" i="1" s="1"/>
  <c r="U1461" i="1" a="1"/>
  <c r="U1461" i="1" s="1"/>
  <c r="U1462" i="1" a="1"/>
  <c r="U1462" i="1" s="1"/>
  <c r="U1463" i="1" a="1"/>
  <c r="U1463" i="1" s="1"/>
  <c r="U1464" i="1" a="1"/>
  <c r="U1464" i="1" s="1"/>
  <c r="U1465" i="1" a="1"/>
  <c r="U1465" i="1" s="1"/>
  <c r="U1466" i="1" a="1"/>
  <c r="U1466" i="1" s="1"/>
  <c r="U1467" i="1" a="1"/>
  <c r="U1467" i="1" s="1"/>
  <c r="U1468" i="1" a="1"/>
  <c r="U1468" i="1" s="1"/>
  <c r="U1469" i="1" a="1"/>
  <c r="U1469" i="1" s="1"/>
  <c r="U1470" i="1" a="1"/>
  <c r="U1470" i="1" s="1"/>
  <c r="U1471" i="1" a="1"/>
  <c r="U1471" i="1" s="1"/>
  <c r="U1472" i="1" a="1"/>
  <c r="U1472" i="1" s="1"/>
  <c r="U1473" i="1" a="1"/>
  <c r="U1473" i="1" s="1"/>
  <c r="U1474" i="1" a="1"/>
  <c r="U1474" i="1" s="1"/>
  <c r="U1475" i="1" a="1"/>
  <c r="U1475" i="1" s="1"/>
  <c r="U1476" i="1" a="1"/>
  <c r="U1476" i="1" s="1"/>
  <c r="U1477" i="1" a="1"/>
  <c r="U1477" i="1" s="1"/>
  <c r="U1478" i="1" a="1"/>
  <c r="U1478" i="1" s="1"/>
  <c r="U1479" i="1" a="1"/>
  <c r="U1479" i="1" s="1"/>
  <c r="U1480" i="1" a="1"/>
  <c r="U1480" i="1" s="1"/>
  <c r="U1481" i="1" a="1"/>
  <c r="U1481" i="1" s="1"/>
  <c r="U1482" i="1" a="1"/>
  <c r="U1482" i="1" s="1"/>
  <c r="U1483" i="1" a="1"/>
  <c r="U1483" i="1" s="1"/>
  <c r="U1484" i="1" a="1"/>
  <c r="U1484" i="1" s="1"/>
  <c r="U1485" i="1" a="1"/>
  <c r="U1485" i="1" s="1"/>
  <c r="U1486" i="1" a="1"/>
  <c r="U1486" i="1" s="1"/>
  <c r="U1487" i="1" a="1"/>
  <c r="U1487" i="1" s="1"/>
  <c r="U1488" i="1" a="1"/>
  <c r="U1488" i="1" s="1"/>
  <c r="U1489" i="1" a="1"/>
  <c r="U1489" i="1" s="1"/>
  <c r="U1490" i="1" a="1"/>
  <c r="U1490" i="1" s="1"/>
  <c r="U1491" i="1" a="1"/>
  <c r="U1491" i="1" s="1"/>
  <c r="U1492" i="1" a="1"/>
  <c r="U1492" i="1" s="1"/>
  <c r="U1493" i="1" a="1"/>
  <c r="U1493" i="1" s="1"/>
  <c r="U1494" i="1" a="1"/>
  <c r="U1494" i="1" s="1"/>
  <c r="U1495" i="1" a="1"/>
  <c r="U1495" i="1" s="1"/>
  <c r="U1496" i="1" a="1"/>
  <c r="U1496" i="1" s="1"/>
  <c r="U1497" i="1" a="1"/>
  <c r="U1497" i="1" s="1"/>
  <c r="U1498" i="1" a="1"/>
  <c r="U1498" i="1" s="1"/>
  <c r="U1499" i="1" a="1"/>
  <c r="U1499" i="1" s="1"/>
  <c r="U1500" i="1" a="1"/>
  <c r="U1500" i="1" s="1"/>
  <c r="U1501" i="1" a="1"/>
  <c r="U1501" i="1" s="1"/>
  <c r="U1502" i="1" a="1"/>
  <c r="U1502" i="1" s="1"/>
  <c r="U1503" i="1" a="1"/>
  <c r="U1503" i="1" s="1"/>
  <c r="U1504" i="1" a="1"/>
  <c r="U1504" i="1" s="1"/>
  <c r="U1505" i="1" a="1"/>
  <c r="U1505" i="1" s="1"/>
  <c r="U1506" i="1" a="1"/>
  <c r="U1506" i="1" s="1"/>
  <c r="U1507" i="1" a="1"/>
  <c r="U1507" i="1" s="1"/>
  <c r="U1508" i="1" a="1"/>
  <c r="U1508" i="1" s="1"/>
  <c r="U1509" i="1" a="1"/>
  <c r="U1509" i="1" s="1"/>
  <c r="U1510" i="1" a="1"/>
  <c r="U1510" i="1" s="1"/>
  <c r="U1511" i="1" a="1"/>
  <c r="U1511" i="1" s="1"/>
  <c r="U1512" i="1" a="1"/>
  <c r="U1512" i="1" s="1"/>
  <c r="U1513" i="1" a="1"/>
  <c r="U1513" i="1" s="1"/>
  <c r="U1514" i="1" a="1"/>
  <c r="U1514" i="1" s="1"/>
  <c r="U1515" i="1" a="1"/>
  <c r="U1515" i="1" s="1"/>
  <c r="U1516" i="1" a="1"/>
  <c r="U1516" i="1" s="1"/>
  <c r="U1517" i="1" a="1"/>
  <c r="U1517" i="1" s="1"/>
  <c r="U1518" i="1" a="1"/>
  <c r="U1518" i="1" s="1"/>
  <c r="U1519" i="1" a="1"/>
  <c r="U1519" i="1" s="1"/>
  <c r="U1520" i="1" a="1"/>
  <c r="U1520" i="1" s="1"/>
  <c r="U1521" i="1" a="1"/>
  <c r="U1521" i="1" s="1"/>
  <c r="U1522" i="1" a="1"/>
  <c r="U1522" i="1" s="1"/>
  <c r="U1523" i="1" a="1"/>
  <c r="U1523" i="1" s="1"/>
  <c r="U1524" i="1" a="1"/>
  <c r="U1524" i="1" s="1"/>
  <c r="U1525" i="1" a="1"/>
  <c r="U1525" i="1" s="1"/>
  <c r="U1526" i="1" a="1"/>
  <c r="U1526" i="1" s="1"/>
  <c r="U1527" i="1" a="1"/>
  <c r="U1527" i="1" s="1"/>
  <c r="U1528" i="1" a="1"/>
  <c r="U1528" i="1" s="1"/>
  <c r="U1529" i="1" a="1"/>
  <c r="U1529" i="1" s="1"/>
  <c r="U1530" i="1" a="1"/>
  <c r="U1530" i="1" s="1"/>
  <c r="U1531" i="1" a="1"/>
  <c r="U1531" i="1" s="1"/>
  <c r="U1532" i="1" a="1"/>
  <c r="U1532" i="1" s="1"/>
  <c r="U1533" i="1" a="1"/>
  <c r="U1533" i="1" s="1"/>
  <c r="U1534" i="1" a="1"/>
  <c r="U1534" i="1" s="1"/>
  <c r="U1535" i="1" a="1"/>
  <c r="U1535" i="1" s="1"/>
  <c r="U1536" i="1" a="1"/>
  <c r="U1536" i="1" s="1"/>
  <c r="U1537" i="1" a="1"/>
  <c r="U1537" i="1" s="1"/>
  <c r="U1538" i="1" a="1"/>
  <c r="U1538" i="1" s="1"/>
  <c r="U1539" i="1" a="1"/>
  <c r="U1539" i="1" s="1"/>
  <c r="U1540" i="1" a="1"/>
  <c r="U1540" i="1" s="1"/>
  <c r="U1541" i="1" a="1"/>
  <c r="U1541" i="1" s="1"/>
  <c r="U1542" i="1" a="1"/>
  <c r="U1542" i="1" s="1"/>
  <c r="U1543" i="1" a="1"/>
  <c r="U1543" i="1" s="1"/>
  <c r="U1544" i="1" a="1"/>
  <c r="U1544" i="1" s="1"/>
  <c r="U1545" i="1" a="1"/>
  <c r="U1545" i="1" s="1"/>
  <c r="U1546" i="1" a="1"/>
  <c r="U1546" i="1" s="1"/>
  <c r="U1547" i="1" a="1"/>
  <c r="U1547" i="1" s="1"/>
  <c r="U1548" i="1" a="1"/>
  <c r="U1548" i="1" s="1"/>
  <c r="U1549" i="1" a="1"/>
  <c r="U1549" i="1" s="1"/>
  <c r="U1550" i="1" a="1"/>
  <c r="U1550" i="1" s="1"/>
  <c r="U1551" i="1" a="1"/>
  <c r="U1551" i="1" s="1"/>
  <c r="U1552" i="1" a="1"/>
  <c r="U1552" i="1" s="1"/>
  <c r="U1553" i="1" a="1"/>
  <c r="U1553" i="1" s="1"/>
  <c r="U1554" i="1" a="1"/>
  <c r="U1554" i="1" s="1"/>
  <c r="U1555" i="1" a="1"/>
  <c r="U1555" i="1" s="1"/>
  <c r="U1556" i="1" a="1"/>
  <c r="U1556" i="1" s="1"/>
  <c r="U1557" i="1" a="1"/>
  <c r="U1557" i="1" s="1"/>
  <c r="U1558" i="1" a="1"/>
  <c r="U1558" i="1" s="1"/>
  <c r="U1559" i="1" a="1"/>
  <c r="U1559" i="1" s="1"/>
  <c r="U1560" i="1" a="1"/>
  <c r="U1560" i="1" s="1"/>
  <c r="U1561" i="1" a="1"/>
  <c r="U1561" i="1" s="1"/>
  <c r="U1562" i="1" a="1"/>
  <c r="U1562" i="1" s="1"/>
  <c r="U1563" i="1" a="1"/>
  <c r="U1563" i="1" s="1"/>
  <c r="U1564" i="1" a="1"/>
  <c r="U1564" i="1" s="1"/>
  <c r="U1565" i="1" a="1"/>
  <c r="U1565" i="1" s="1"/>
  <c r="U1566" i="1" a="1"/>
  <c r="U1566" i="1" s="1"/>
  <c r="U1567" i="1" a="1"/>
  <c r="U1567" i="1" s="1"/>
  <c r="U1568" i="1" a="1"/>
  <c r="U1568" i="1" s="1"/>
  <c r="U1569" i="1" a="1"/>
  <c r="U1569" i="1" s="1"/>
  <c r="U1570" i="1" a="1"/>
  <c r="U1570" i="1" s="1"/>
  <c r="U1571" i="1" a="1"/>
  <c r="U1571" i="1" s="1"/>
  <c r="U1572" i="1" a="1"/>
  <c r="U1572" i="1" s="1"/>
  <c r="U1573" i="1" a="1"/>
  <c r="U1573" i="1" s="1"/>
  <c r="U1574" i="1" a="1"/>
  <c r="U1574" i="1" s="1"/>
  <c r="U1575" i="1" a="1"/>
  <c r="U1575" i="1" s="1"/>
  <c r="U1576" i="1" a="1"/>
  <c r="U1576" i="1" s="1"/>
  <c r="U1577" i="1" a="1"/>
  <c r="U1577" i="1" s="1"/>
  <c r="U1578" i="1" a="1"/>
  <c r="U1578" i="1" s="1"/>
  <c r="U1579" i="1" a="1"/>
  <c r="U1579" i="1" s="1"/>
  <c r="U1580" i="1" a="1"/>
  <c r="U1580" i="1" s="1"/>
  <c r="U1581" i="1" a="1"/>
  <c r="U1581" i="1" s="1"/>
  <c r="U1582" i="1" a="1"/>
  <c r="U1582" i="1" s="1"/>
  <c r="U1583" i="1" a="1"/>
  <c r="U1583" i="1" s="1"/>
  <c r="U1584" i="1" a="1"/>
  <c r="U1584" i="1" s="1"/>
  <c r="U1585" i="1" a="1"/>
  <c r="U1585" i="1" s="1"/>
  <c r="U1586" i="1" a="1"/>
  <c r="U1586" i="1" s="1"/>
  <c r="U1587" i="1" a="1"/>
  <c r="U1587" i="1" s="1"/>
  <c r="U1588" i="1" a="1"/>
  <c r="U1588" i="1" s="1"/>
  <c r="U1589" i="1" a="1"/>
  <c r="U1589" i="1" s="1"/>
  <c r="U1590" i="1" a="1"/>
  <c r="U1590" i="1" s="1"/>
  <c r="U1591" i="1" a="1"/>
  <c r="U1591" i="1" s="1"/>
  <c r="U1592" i="1" a="1"/>
  <c r="U1592" i="1" s="1"/>
  <c r="U1593" i="1" a="1"/>
  <c r="U1593" i="1" s="1"/>
  <c r="U1594" i="1" a="1"/>
  <c r="U1594" i="1" s="1"/>
  <c r="U1595" i="1" a="1"/>
  <c r="U1595" i="1" s="1"/>
  <c r="U1596" i="1" a="1"/>
  <c r="U1596" i="1" s="1"/>
  <c r="U1597" i="1" a="1"/>
  <c r="U1597" i="1" s="1"/>
  <c r="U1598" i="1" a="1"/>
  <c r="U1598" i="1" s="1"/>
  <c r="U1599" i="1" a="1"/>
  <c r="U1599" i="1" s="1"/>
  <c r="U1600" i="1" a="1"/>
  <c r="U1600" i="1" s="1"/>
  <c r="U1601" i="1" a="1"/>
  <c r="U1601" i="1" s="1"/>
  <c r="U1602" i="1" a="1"/>
  <c r="U1602" i="1" s="1"/>
  <c r="U1603" i="1" a="1"/>
  <c r="U1603" i="1" s="1"/>
  <c r="U1604" i="1" a="1"/>
  <c r="U1604" i="1" s="1"/>
  <c r="U1605" i="1" a="1"/>
  <c r="U1605" i="1" s="1"/>
  <c r="U1606" i="1" a="1"/>
  <c r="U1606" i="1" s="1"/>
  <c r="U1607" i="1" a="1"/>
  <c r="U1607" i="1" s="1"/>
  <c r="U1608" i="1" a="1"/>
  <c r="U1608" i="1" s="1"/>
  <c r="U1609" i="1" a="1"/>
  <c r="U1609" i="1" s="1"/>
  <c r="U1610" i="1" a="1"/>
  <c r="U1610" i="1" s="1"/>
  <c r="U1611" i="1" a="1"/>
  <c r="U1611" i="1" s="1"/>
  <c r="U1612" i="1" a="1"/>
  <c r="U1612" i="1" s="1"/>
  <c r="U1613" i="1" a="1"/>
  <c r="U1613" i="1" s="1"/>
  <c r="U1614" i="1" a="1"/>
  <c r="U1614" i="1" s="1"/>
  <c r="U1615" i="1" a="1"/>
  <c r="U1615" i="1" s="1"/>
  <c r="U1616" i="1" a="1"/>
  <c r="U1616" i="1" s="1"/>
  <c r="U1617" i="1" a="1"/>
  <c r="U1617" i="1" s="1"/>
  <c r="U1618" i="1" a="1"/>
  <c r="U1618" i="1" s="1"/>
  <c r="U1619" i="1" a="1"/>
  <c r="U1619" i="1" s="1"/>
  <c r="U1620" i="1" a="1"/>
  <c r="U1620" i="1" s="1"/>
  <c r="U1621" i="1" a="1"/>
  <c r="U1621" i="1" s="1"/>
  <c r="U1622" i="1" a="1"/>
  <c r="U1622" i="1" s="1"/>
  <c r="U1623" i="1" a="1"/>
  <c r="U1623" i="1" s="1"/>
  <c r="U1624" i="1" a="1"/>
  <c r="U1624" i="1" s="1"/>
  <c r="U1625" i="1" a="1"/>
  <c r="U1625" i="1" s="1"/>
  <c r="U1626" i="1" a="1"/>
  <c r="U1626" i="1" s="1"/>
  <c r="U1627" i="1" a="1"/>
  <c r="U1627" i="1" s="1"/>
  <c r="U1628" i="1" a="1"/>
  <c r="U1628" i="1" s="1"/>
  <c r="U1629" i="1" a="1"/>
  <c r="U1629" i="1" s="1"/>
  <c r="U1630" i="1" a="1"/>
  <c r="U1630" i="1" s="1"/>
  <c r="U1631" i="1" a="1"/>
  <c r="U1631" i="1" s="1"/>
  <c r="U1632" i="1" a="1"/>
  <c r="U1632" i="1" s="1"/>
  <c r="U1633" i="1" a="1"/>
  <c r="U1633" i="1" s="1"/>
  <c r="U1634" i="1" a="1"/>
  <c r="U1634" i="1" s="1"/>
  <c r="U1635" i="1" a="1"/>
  <c r="U1635" i="1" s="1"/>
  <c r="U1636" i="1" a="1"/>
  <c r="U1636" i="1" s="1"/>
  <c r="U1637" i="1" a="1"/>
  <c r="U1637" i="1" s="1"/>
  <c r="U1638" i="1" a="1"/>
  <c r="U1638" i="1" s="1"/>
  <c r="U1639" i="1" a="1"/>
  <c r="U1639" i="1" s="1"/>
  <c r="U1640" i="1" a="1"/>
  <c r="U1640" i="1" s="1"/>
  <c r="U1641" i="1" a="1"/>
  <c r="U1641" i="1" s="1"/>
  <c r="U1642" i="1" a="1"/>
  <c r="U1642" i="1" s="1"/>
  <c r="U1643" i="1" a="1"/>
  <c r="U1643" i="1" s="1"/>
  <c r="U1644" i="1" a="1"/>
  <c r="U1644" i="1" s="1"/>
  <c r="U1645" i="1" a="1"/>
  <c r="U1645" i="1" s="1"/>
  <c r="U1646" i="1" a="1"/>
  <c r="U1646" i="1" s="1"/>
  <c r="U1647" i="1" a="1"/>
  <c r="U1647" i="1" s="1"/>
  <c r="U1648" i="1" a="1"/>
  <c r="U1648" i="1" s="1"/>
  <c r="U1649" i="1" a="1"/>
  <c r="U1649" i="1" s="1"/>
  <c r="U1650" i="1" a="1"/>
  <c r="U1650" i="1" s="1"/>
  <c r="U1651" i="1" a="1"/>
  <c r="U1651" i="1" s="1"/>
  <c r="U1652" i="1" a="1"/>
  <c r="U1652" i="1" s="1"/>
  <c r="U1653" i="1" a="1"/>
  <c r="U1653" i="1" s="1"/>
  <c r="U1654" i="1" a="1"/>
  <c r="U1654" i="1" s="1"/>
  <c r="U1655" i="1" a="1"/>
  <c r="U1655" i="1" s="1"/>
  <c r="U1656" i="1" a="1"/>
  <c r="U1656" i="1" s="1"/>
  <c r="U1657" i="1" a="1"/>
  <c r="U1657" i="1" s="1"/>
  <c r="U1658" i="1" a="1"/>
  <c r="U1658" i="1" s="1"/>
  <c r="U1659" i="1" a="1"/>
  <c r="U1659" i="1" s="1"/>
  <c r="U1660" i="1" a="1"/>
  <c r="U1660" i="1" s="1"/>
  <c r="U1661" i="1" a="1"/>
  <c r="U1661" i="1" s="1"/>
  <c r="U1662" i="1" a="1"/>
  <c r="U1662" i="1" s="1"/>
  <c r="U1663" i="1" a="1"/>
  <c r="U1663" i="1" s="1"/>
  <c r="U1664" i="1" a="1"/>
  <c r="U1664" i="1" s="1"/>
  <c r="U1665" i="1" a="1"/>
  <c r="U1665" i="1" s="1"/>
  <c r="U1666" i="1" a="1"/>
  <c r="U1666" i="1" s="1"/>
  <c r="U1667" i="1" a="1"/>
  <c r="U1667" i="1" s="1"/>
  <c r="U1668" i="1" a="1"/>
  <c r="U1668" i="1" s="1"/>
  <c r="U1669" i="1" a="1"/>
  <c r="U1669" i="1" s="1"/>
  <c r="U1670" i="1" a="1"/>
  <c r="U1670" i="1" s="1"/>
  <c r="U1671" i="1" a="1"/>
  <c r="U1671" i="1" s="1"/>
  <c r="U1672" i="1" a="1"/>
  <c r="U1672" i="1" s="1"/>
  <c r="U1673" i="1" a="1"/>
  <c r="U1673" i="1" s="1"/>
  <c r="U1674" i="1" a="1"/>
  <c r="U1674" i="1" s="1"/>
  <c r="U1675" i="1" a="1"/>
  <c r="U1675" i="1" s="1"/>
  <c r="U1676" i="1" a="1"/>
  <c r="U1676" i="1" s="1"/>
  <c r="U1677" i="1" a="1"/>
  <c r="U1677" i="1" s="1"/>
  <c r="U1678" i="1" a="1"/>
  <c r="U1678" i="1" s="1"/>
  <c r="U1679" i="1" a="1"/>
  <c r="U1679" i="1" s="1"/>
  <c r="U1680" i="1" a="1"/>
  <c r="U1680" i="1" s="1"/>
  <c r="U1681" i="1" a="1"/>
  <c r="U1681" i="1" s="1"/>
  <c r="U1682" i="1" a="1"/>
  <c r="U1682" i="1" s="1"/>
  <c r="U1683" i="1" a="1"/>
  <c r="U1683" i="1" s="1"/>
  <c r="U1684" i="1" a="1"/>
  <c r="U1684" i="1" s="1"/>
  <c r="U1685" i="1" a="1"/>
  <c r="U1685" i="1" s="1"/>
  <c r="U1686" i="1" a="1"/>
  <c r="U1686" i="1" s="1"/>
  <c r="U1687" i="1" a="1"/>
  <c r="U1687" i="1" s="1"/>
  <c r="U1688" i="1" a="1"/>
  <c r="U1688" i="1" s="1"/>
  <c r="U1689" i="1" a="1"/>
  <c r="U1689" i="1" s="1"/>
  <c r="U1690" i="1" a="1"/>
  <c r="U1690" i="1" s="1"/>
  <c r="U1691" i="1" a="1"/>
  <c r="U1691" i="1" s="1"/>
  <c r="U1692" i="1" a="1"/>
  <c r="U1692" i="1" s="1"/>
  <c r="U1693" i="1" a="1"/>
  <c r="U1693" i="1" s="1"/>
  <c r="U1694" i="1" a="1"/>
  <c r="U1694" i="1" s="1"/>
  <c r="U1695" i="1" a="1"/>
  <c r="U1695" i="1" s="1"/>
  <c r="U1696" i="1" a="1"/>
  <c r="U1696" i="1" s="1"/>
  <c r="U1697" i="1" a="1"/>
  <c r="U1697" i="1" s="1"/>
  <c r="U1698" i="1" a="1"/>
  <c r="U1698" i="1" s="1"/>
  <c r="U1699" i="1" a="1"/>
  <c r="U1699" i="1" s="1"/>
  <c r="U1700" i="1" a="1"/>
  <c r="U1700" i="1" s="1"/>
  <c r="U1701" i="1" a="1"/>
  <c r="U1701" i="1" s="1"/>
  <c r="U1702" i="1" a="1"/>
  <c r="U1702" i="1" s="1"/>
  <c r="U1703" i="1" a="1"/>
  <c r="U1703" i="1" s="1"/>
  <c r="U1704" i="1" a="1"/>
  <c r="U1704" i="1" s="1"/>
  <c r="U1705" i="1" a="1"/>
  <c r="U1705" i="1" s="1"/>
  <c r="U1706" i="1" a="1"/>
  <c r="U1706" i="1" s="1"/>
  <c r="U1707" i="1" a="1"/>
  <c r="U1707" i="1" s="1"/>
  <c r="U1708" i="1" a="1"/>
  <c r="U1708" i="1" s="1"/>
  <c r="U1709" i="1" a="1"/>
  <c r="U1709" i="1" s="1"/>
  <c r="U1710" i="1" a="1"/>
  <c r="U1710" i="1" s="1"/>
  <c r="U1711" i="1" a="1"/>
  <c r="U1711" i="1" s="1"/>
  <c r="U1712" i="1" a="1"/>
  <c r="U1712" i="1" s="1"/>
  <c r="U1713" i="1" a="1"/>
  <c r="U1713" i="1" s="1"/>
  <c r="U1714" i="1" a="1"/>
  <c r="U1714" i="1" s="1"/>
  <c r="U1715" i="1" a="1"/>
  <c r="U1715" i="1" s="1"/>
  <c r="U1716" i="1" a="1"/>
  <c r="U1716" i="1" s="1"/>
  <c r="U1717" i="1" a="1"/>
  <c r="U1717" i="1" s="1"/>
  <c r="U1718" i="1" a="1"/>
  <c r="U1718" i="1" s="1"/>
  <c r="U1719" i="1" a="1"/>
  <c r="U1719" i="1" s="1"/>
  <c r="U1720" i="1" a="1"/>
  <c r="U1720" i="1" s="1"/>
  <c r="U1721" i="1" a="1"/>
  <c r="U1721" i="1" s="1"/>
  <c r="U1722" i="1" a="1"/>
  <c r="U1722" i="1" s="1"/>
  <c r="U1723" i="1" a="1"/>
  <c r="U1723" i="1" s="1"/>
  <c r="U1724" i="1" a="1"/>
  <c r="U1724" i="1" s="1"/>
  <c r="U1725" i="1" a="1"/>
  <c r="U1725" i="1" s="1"/>
  <c r="U1726" i="1" a="1"/>
  <c r="U1726" i="1" s="1"/>
  <c r="U1727" i="1" a="1"/>
  <c r="U1727" i="1" s="1"/>
  <c r="U1728" i="1" a="1"/>
  <c r="U1728" i="1" s="1"/>
  <c r="U1729" i="1" a="1"/>
  <c r="U1729" i="1" s="1"/>
  <c r="U1730" i="1" a="1"/>
  <c r="U1730" i="1" s="1"/>
  <c r="U1731" i="1" a="1"/>
  <c r="U1731" i="1" s="1"/>
  <c r="U1732" i="1" a="1"/>
  <c r="U1732" i="1" s="1"/>
  <c r="U1733" i="1" a="1"/>
  <c r="U1733" i="1" s="1"/>
  <c r="U1734" i="1" a="1"/>
  <c r="U1734" i="1" s="1"/>
  <c r="U1735" i="1" a="1"/>
  <c r="U1735" i="1" s="1"/>
  <c r="U1736" i="1" a="1"/>
  <c r="U1736" i="1" s="1"/>
  <c r="U1737" i="1" a="1"/>
  <c r="U1737" i="1" s="1"/>
  <c r="U1738" i="1" a="1"/>
  <c r="U1738" i="1" s="1"/>
  <c r="U1739" i="1" a="1"/>
  <c r="U1739" i="1" s="1"/>
  <c r="U1740" i="1" a="1"/>
  <c r="U1740" i="1" s="1"/>
  <c r="U1741" i="1" a="1"/>
  <c r="U1741" i="1" s="1"/>
  <c r="U1742" i="1" a="1"/>
  <c r="U1742" i="1" s="1"/>
  <c r="U1743" i="1" a="1"/>
  <c r="U1743" i="1" s="1"/>
  <c r="U1744" i="1" a="1"/>
  <c r="U1744" i="1" s="1"/>
  <c r="U1745" i="1" a="1"/>
  <c r="U1745" i="1" s="1"/>
  <c r="U1746" i="1" a="1"/>
  <c r="U1746" i="1" s="1"/>
  <c r="U1747" i="1" a="1"/>
  <c r="U1747" i="1" s="1"/>
  <c r="U1748" i="1" a="1"/>
  <c r="U1748" i="1" s="1"/>
  <c r="U1749" i="1" a="1"/>
  <c r="U1749" i="1" s="1"/>
  <c r="U1750" i="1" a="1"/>
  <c r="U1750" i="1" s="1"/>
  <c r="U1751" i="1" a="1"/>
  <c r="U1751" i="1" s="1"/>
  <c r="U1752" i="1" a="1"/>
  <c r="U1752" i="1" s="1"/>
  <c r="U1753" i="1" a="1"/>
  <c r="U1753" i="1" s="1"/>
  <c r="U1754" i="1" a="1"/>
  <c r="U1754" i="1" s="1"/>
  <c r="U1755" i="1" a="1"/>
  <c r="U1755" i="1" s="1"/>
  <c r="U1756" i="1" a="1"/>
  <c r="U1756" i="1" s="1"/>
  <c r="U1757" i="1" a="1"/>
  <c r="U1757" i="1" s="1"/>
  <c r="U1758" i="1" a="1"/>
  <c r="U1758" i="1" s="1"/>
  <c r="U1759" i="1" a="1"/>
  <c r="U1759" i="1" s="1"/>
  <c r="U1760" i="1" a="1"/>
  <c r="U1760" i="1" s="1"/>
  <c r="U1761" i="1" a="1"/>
  <c r="U1761" i="1" s="1"/>
  <c r="U1762" i="1" a="1"/>
  <c r="U1762" i="1" s="1"/>
  <c r="U1763" i="1" a="1"/>
  <c r="U1763" i="1" s="1"/>
  <c r="U1764" i="1" a="1"/>
  <c r="U1764" i="1" s="1"/>
  <c r="U1765" i="1" a="1"/>
  <c r="U1765" i="1" s="1"/>
  <c r="U1766" i="1" a="1"/>
  <c r="U1766" i="1" s="1"/>
  <c r="U1767" i="1" a="1"/>
  <c r="U1767" i="1" s="1"/>
  <c r="U1768" i="1" a="1"/>
  <c r="U1768" i="1" s="1"/>
  <c r="U1769" i="1" a="1"/>
  <c r="U1769" i="1" s="1"/>
  <c r="U1770" i="1" a="1"/>
  <c r="U1770" i="1" s="1"/>
  <c r="U1771" i="1" a="1"/>
  <c r="U1771" i="1" s="1"/>
  <c r="U1772" i="1" a="1"/>
  <c r="U1772" i="1" s="1"/>
  <c r="U1773" i="1" a="1"/>
  <c r="U1773" i="1" s="1"/>
  <c r="U1774" i="1" a="1"/>
  <c r="U1774" i="1" s="1"/>
  <c r="U1775" i="1" a="1"/>
  <c r="U1775" i="1" s="1"/>
  <c r="U1776" i="1" a="1"/>
  <c r="U1776" i="1" s="1"/>
  <c r="U1777" i="1" a="1"/>
  <c r="U1777" i="1" s="1"/>
  <c r="U1778" i="1" a="1"/>
  <c r="U1778" i="1" s="1"/>
  <c r="U1779" i="1" a="1"/>
  <c r="U1779" i="1" s="1"/>
  <c r="U1780" i="1" a="1"/>
  <c r="U1780" i="1" s="1"/>
  <c r="U1781" i="1" a="1"/>
  <c r="U1781" i="1" s="1"/>
  <c r="U1782" i="1" a="1"/>
  <c r="U1782" i="1" s="1"/>
  <c r="U1783" i="1" a="1"/>
  <c r="U1783" i="1" s="1"/>
  <c r="U1784" i="1" a="1"/>
  <c r="U1784" i="1" s="1"/>
  <c r="U1785" i="1" a="1"/>
  <c r="U1785" i="1" s="1"/>
  <c r="U1786" i="1" a="1"/>
  <c r="U1786" i="1" s="1"/>
  <c r="U1787" i="1" a="1"/>
  <c r="U1787" i="1" s="1"/>
  <c r="U1788" i="1" a="1"/>
  <c r="U1788" i="1" s="1"/>
  <c r="U1789" i="1" a="1"/>
  <c r="U1789" i="1" s="1"/>
  <c r="U1790" i="1" a="1"/>
  <c r="U1790" i="1" s="1"/>
  <c r="U1791" i="1" a="1"/>
  <c r="U1791" i="1" s="1"/>
  <c r="U1792" i="1" a="1"/>
  <c r="U1792" i="1" s="1"/>
  <c r="U1793" i="1" a="1"/>
  <c r="U1793" i="1" s="1"/>
  <c r="U1794" i="1" a="1"/>
  <c r="U1794" i="1" s="1"/>
  <c r="U1795" i="1" a="1"/>
  <c r="U1795" i="1" s="1"/>
  <c r="U1796" i="1" a="1"/>
  <c r="U1796" i="1" s="1"/>
  <c r="U1797" i="1" a="1"/>
  <c r="U1797" i="1" s="1"/>
  <c r="U1798" i="1" a="1"/>
  <c r="U1798" i="1" s="1"/>
  <c r="U1799" i="1" a="1"/>
  <c r="U1799" i="1" s="1"/>
  <c r="U1800" i="1" a="1"/>
  <c r="U1800" i="1" s="1"/>
  <c r="U1801" i="1" a="1"/>
  <c r="U1801" i="1" s="1"/>
  <c r="U1802" i="1" a="1"/>
  <c r="U1802" i="1" s="1"/>
  <c r="U1803" i="1" a="1"/>
  <c r="U1803" i="1" s="1"/>
  <c r="U1804" i="1" a="1"/>
  <c r="U1804" i="1" s="1"/>
  <c r="U1805" i="1" a="1"/>
  <c r="U1805" i="1" s="1"/>
  <c r="U1806" i="1" a="1"/>
  <c r="U1806" i="1" s="1"/>
  <c r="U1807" i="1" a="1"/>
  <c r="U1807" i="1" s="1"/>
  <c r="U1808" i="1" a="1"/>
  <c r="U1808" i="1" s="1"/>
  <c r="U1809" i="1" a="1"/>
  <c r="U1809" i="1" s="1"/>
  <c r="U1810" i="1" a="1"/>
  <c r="U1810" i="1" s="1"/>
  <c r="U1811" i="1" a="1"/>
  <c r="U1811" i="1" s="1"/>
  <c r="U1812" i="1" a="1"/>
  <c r="U1812" i="1" s="1"/>
  <c r="U1813" i="1" a="1"/>
  <c r="U1813" i="1" s="1"/>
  <c r="U1814" i="1" a="1"/>
  <c r="U1814" i="1" s="1"/>
  <c r="U1815" i="1" a="1"/>
  <c r="U1815" i="1" s="1"/>
  <c r="U1816" i="1" a="1"/>
  <c r="U1816" i="1" s="1"/>
  <c r="U1817" i="1" a="1"/>
  <c r="U1817" i="1" s="1"/>
  <c r="U1818" i="1" a="1"/>
  <c r="U1818" i="1" s="1"/>
  <c r="U1819" i="1" a="1"/>
  <c r="U1819" i="1" s="1"/>
  <c r="U1820" i="1" a="1"/>
  <c r="U1820" i="1" s="1"/>
  <c r="U1821" i="1" a="1"/>
  <c r="U1821" i="1" s="1"/>
  <c r="U1822" i="1" a="1"/>
  <c r="U1822" i="1" s="1"/>
  <c r="U1823" i="1" a="1"/>
  <c r="U1823" i="1" s="1"/>
  <c r="U1824" i="1" a="1"/>
  <c r="U1824" i="1" s="1"/>
  <c r="U1825" i="1" a="1"/>
  <c r="U1825" i="1" s="1"/>
  <c r="U1826" i="1" a="1"/>
  <c r="U1826" i="1" s="1"/>
  <c r="U1827" i="1" a="1"/>
  <c r="U1827" i="1" s="1"/>
  <c r="U1828" i="1" a="1"/>
  <c r="U1828" i="1" s="1"/>
  <c r="U1829" i="1" a="1"/>
  <c r="U1829" i="1" s="1"/>
  <c r="U1830" i="1" a="1"/>
  <c r="U1830" i="1" s="1"/>
  <c r="U1831" i="1" a="1"/>
  <c r="U1831" i="1" s="1"/>
  <c r="U1832" i="1" a="1"/>
  <c r="U1832" i="1" s="1"/>
  <c r="U1833" i="1" a="1"/>
  <c r="U1833" i="1" s="1"/>
  <c r="U1834" i="1" a="1"/>
  <c r="U1834" i="1" s="1"/>
  <c r="U1835" i="1" a="1"/>
  <c r="U1835" i="1" s="1"/>
  <c r="U1836" i="1" a="1"/>
  <c r="U1836" i="1" s="1"/>
  <c r="U1837" i="1" a="1"/>
  <c r="U1837" i="1" s="1"/>
  <c r="U1838" i="1" a="1"/>
  <c r="U1838" i="1" s="1"/>
  <c r="U1839" i="1" a="1"/>
  <c r="U1839" i="1" s="1"/>
  <c r="U1840" i="1" a="1"/>
  <c r="U1840" i="1" s="1"/>
  <c r="U1841" i="1" a="1"/>
  <c r="U1841" i="1" s="1"/>
  <c r="U1842" i="1" a="1"/>
  <c r="U1842" i="1" s="1"/>
  <c r="U1843" i="1" a="1"/>
  <c r="U1843" i="1" s="1"/>
  <c r="U1844" i="1" a="1"/>
  <c r="U1844" i="1" s="1"/>
  <c r="U1845" i="1" a="1"/>
  <c r="U1845" i="1" s="1"/>
  <c r="U1846" i="1" a="1"/>
  <c r="U1846" i="1" s="1"/>
  <c r="U1847" i="1" a="1"/>
  <c r="U1847" i="1" s="1"/>
  <c r="U1848" i="1" a="1"/>
  <c r="U1848" i="1" s="1"/>
  <c r="U1849" i="1" a="1"/>
  <c r="U1849" i="1" s="1"/>
  <c r="U1850" i="1" a="1"/>
  <c r="U1850" i="1" s="1"/>
  <c r="U1851" i="1" a="1"/>
  <c r="U1851" i="1" s="1"/>
  <c r="U1852" i="1" a="1"/>
  <c r="U1852" i="1" s="1"/>
  <c r="U1853" i="1" a="1"/>
  <c r="U1853" i="1" s="1"/>
  <c r="U1854" i="1" a="1"/>
  <c r="U1854" i="1" s="1"/>
  <c r="U1855" i="1" a="1"/>
  <c r="U1855" i="1" s="1"/>
  <c r="U1856" i="1" a="1"/>
  <c r="U1856" i="1" s="1"/>
  <c r="U1857" i="1" a="1"/>
  <c r="U1857" i="1" s="1"/>
  <c r="U1858" i="1" a="1"/>
  <c r="U1858" i="1" s="1"/>
  <c r="U1859" i="1" a="1"/>
  <c r="U1859" i="1" s="1"/>
  <c r="U1860" i="1" a="1"/>
  <c r="U1860" i="1" s="1"/>
  <c r="U1861" i="1" a="1"/>
  <c r="U1861" i="1" s="1"/>
  <c r="U1862" i="1" a="1"/>
  <c r="U1862" i="1" s="1"/>
  <c r="U1863" i="1" a="1"/>
  <c r="U1863" i="1" s="1"/>
  <c r="U1864" i="1" a="1"/>
  <c r="U1864" i="1" s="1"/>
  <c r="U1865" i="1" a="1"/>
  <c r="U1865" i="1" s="1"/>
  <c r="U1866" i="1" a="1"/>
  <c r="U1866" i="1" s="1"/>
  <c r="U1867" i="1" a="1"/>
  <c r="U1867" i="1" s="1"/>
  <c r="U1868" i="1" a="1"/>
  <c r="U1868" i="1" s="1"/>
  <c r="U1869" i="1" a="1"/>
  <c r="U1869" i="1" s="1"/>
  <c r="U1870" i="1" a="1"/>
  <c r="U1870" i="1" s="1"/>
  <c r="U1871" i="1" a="1"/>
  <c r="U1871" i="1" s="1"/>
  <c r="U1872" i="1" a="1"/>
  <c r="U1872" i="1" s="1"/>
  <c r="U1873" i="1" a="1"/>
  <c r="U1873" i="1" s="1"/>
  <c r="U1874" i="1" a="1"/>
  <c r="U1874" i="1" s="1"/>
  <c r="U1875" i="1" a="1"/>
  <c r="U1875" i="1" s="1"/>
  <c r="U1876" i="1" a="1"/>
  <c r="U1876" i="1" s="1"/>
  <c r="U1877" i="1" a="1"/>
  <c r="U1877" i="1" s="1"/>
  <c r="U1878" i="1" a="1"/>
  <c r="U1878" i="1" s="1"/>
  <c r="U1879" i="1" a="1"/>
  <c r="U1879" i="1" s="1"/>
  <c r="U1880" i="1" a="1"/>
  <c r="U1880" i="1" s="1"/>
  <c r="U1881" i="1" a="1"/>
  <c r="U1881" i="1" s="1"/>
  <c r="U1882" i="1" a="1"/>
  <c r="U1882" i="1" s="1"/>
  <c r="U1883" i="1" a="1"/>
  <c r="U1883" i="1" s="1"/>
  <c r="U1884" i="1" a="1"/>
  <c r="U1884" i="1" s="1"/>
  <c r="U1885" i="1" a="1"/>
  <c r="U1885" i="1" s="1"/>
  <c r="U1886" i="1" a="1"/>
  <c r="U1886" i="1" s="1"/>
  <c r="U1887" i="1" a="1"/>
  <c r="U1887" i="1" s="1"/>
  <c r="U1888" i="1" a="1"/>
  <c r="U1888" i="1" s="1"/>
  <c r="U1889" i="1" a="1"/>
  <c r="U1889" i="1" s="1"/>
  <c r="U1890" i="1" a="1"/>
  <c r="U1890" i="1" s="1"/>
  <c r="U1891" i="1" a="1"/>
  <c r="U1891" i="1" s="1"/>
  <c r="U1892" i="1" a="1"/>
  <c r="U1892" i="1" s="1"/>
  <c r="U1893" i="1" a="1"/>
  <c r="U1893" i="1" s="1"/>
  <c r="U1894" i="1" a="1"/>
  <c r="U1894" i="1" s="1"/>
  <c r="U1895" i="1" a="1"/>
  <c r="U1895" i="1" s="1"/>
  <c r="U1896" i="1" a="1"/>
  <c r="U1896" i="1" s="1"/>
  <c r="U1897" i="1" a="1"/>
  <c r="U1897" i="1" s="1"/>
  <c r="U1898" i="1" a="1"/>
  <c r="U1898" i="1" s="1"/>
  <c r="U1899" i="1" a="1"/>
  <c r="U1899" i="1" s="1"/>
  <c r="U1900" i="1" a="1"/>
  <c r="U1900" i="1" s="1"/>
  <c r="U1901" i="1" a="1"/>
  <c r="U1901" i="1" s="1"/>
  <c r="U1902" i="1" a="1"/>
  <c r="U1902" i="1" s="1"/>
  <c r="U1903" i="1" a="1"/>
  <c r="U1903" i="1" s="1"/>
  <c r="U1904" i="1" a="1"/>
  <c r="U1904" i="1" s="1"/>
  <c r="U1905" i="1" a="1"/>
  <c r="U1905" i="1" s="1"/>
  <c r="U1906" i="1" a="1"/>
  <c r="U1906" i="1" s="1"/>
  <c r="U1907" i="1" a="1"/>
  <c r="U1907" i="1" s="1"/>
  <c r="U1908" i="1" a="1"/>
  <c r="U1908" i="1" s="1"/>
  <c r="U1909" i="1" a="1"/>
  <c r="U1909" i="1" s="1"/>
  <c r="U1910" i="1" a="1"/>
  <c r="U1910" i="1" s="1"/>
  <c r="U1911" i="1" a="1"/>
  <c r="U1911" i="1" s="1"/>
  <c r="U1912" i="1" a="1"/>
  <c r="U1912" i="1" s="1"/>
  <c r="U1913" i="1" a="1"/>
  <c r="U1913" i="1" s="1"/>
  <c r="U1914" i="1" a="1"/>
  <c r="U1914" i="1" s="1"/>
  <c r="U1915" i="1" a="1"/>
  <c r="U1915" i="1" s="1"/>
  <c r="U1916" i="1" a="1"/>
  <c r="U1916" i="1" s="1"/>
  <c r="U1917" i="1" a="1"/>
  <c r="U1917" i="1" s="1"/>
  <c r="U1918" i="1" a="1"/>
  <c r="U1918" i="1" s="1"/>
  <c r="U1919" i="1" a="1"/>
  <c r="U1919" i="1" s="1"/>
  <c r="U1920" i="1" a="1"/>
  <c r="U1920" i="1" s="1"/>
  <c r="U1921" i="1" a="1"/>
  <c r="U1921" i="1" s="1"/>
  <c r="U1922" i="1" a="1"/>
  <c r="U1922" i="1" s="1"/>
  <c r="U1923" i="1" a="1"/>
  <c r="U1923" i="1" s="1"/>
  <c r="U1924" i="1" a="1"/>
  <c r="U1924" i="1" s="1"/>
  <c r="U1925" i="1" a="1"/>
  <c r="U1925" i="1" s="1"/>
  <c r="U1926" i="1" a="1"/>
  <c r="U1926" i="1" s="1"/>
  <c r="U1927" i="1" a="1"/>
  <c r="U1927" i="1" s="1"/>
  <c r="U1928" i="1" a="1"/>
  <c r="U1928" i="1" s="1"/>
  <c r="U1929" i="1" a="1"/>
  <c r="U1929" i="1" s="1"/>
  <c r="U1930" i="1" a="1"/>
  <c r="U1930" i="1" s="1"/>
  <c r="U1931" i="1" a="1"/>
  <c r="U1931" i="1" s="1"/>
  <c r="U1932" i="1" a="1"/>
  <c r="U1932" i="1" s="1"/>
  <c r="U1933" i="1" a="1"/>
  <c r="U1933" i="1" s="1"/>
  <c r="U1934" i="1" a="1"/>
  <c r="U1934" i="1" s="1"/>
  <c r="U1935" i="1" a="1"/>
  <c r="U1935" i="1" s="1"/>
  <c r="U1936" i="1" a="1"/>
  <c r="U1936" i="1" s="1"/>
  <c r="U1937" i="1" a="1"/>
  <c r="U1937" i="1" s="1"/>
  <c r="U1938" i="1" a="1"/>
  <c r="U1938" i="1" s="1"/>
  <c r="U1939" i="1" a="1"/>
  <c r="U1939" i="1" s="1"/>
  <c r="U1940" i="1" a="1"/>
  <c r="U1940" i="1" s="1"/>
  <c r="U1941" i="1" a="1"/>
  <c r="U1941" i="1" s="1"/>
  <c r="U1942" i="1" a="1"/>
  <c r="U1942" i="1" s="1"/>
  <c r="U1943" i="1" a="1"/>
  <c r="U1943" i="1" s="1"/>
  <c r="U1944" i="1" a="1"/>
  <c r="U1944" i="1" s="1"/>
  <c r="U1945" i="1" a="1"/>
  <c r="U1945" i="1" s="1"/>
  <c r="U1946" i="1" a="1"/>
  <c r="U1946" i="1" s="1"/>
  <c r="U1947" i="1" a="1"/>
  <c r="U1947" i="1" s="1"/>
  <c r="U1948" i="1" a="1"/>
  <c r="U1948" i="1" s="1"/>
  <c r="U1949" i="1" a="1"/>
  <c r="U1949" i="1" s="1"/>
  <c r="U1950" i="1" a="1"/>
  <c r="U1950" i="1" s="1"/>
  <c r="U1951" i="1" a="1"/>
  <c r="U1951" i="1" s="1"/>
  <c r="U1952" i="1" a="1"/>
  <c r="U1952" i="1" s="1"/>
  <c r="U1953" i="1" a="1"/>
  <c r="U1953" i="1" s="1"/>
  <c r="U1954" i="1" a="1"/>
  <c r="U1954" i="1" s="1"/>
  <c r="U1955" i="1" a="1"/>
  <c r="U1955" i="1" s="1"/>
  <c r="U1956" i="1" a="1"/>
  <c r="U1956" i="1" s="1"/>
  <c r="U1957" i="1" a="1"/>
  <c r="U1957" i="1" s="1"/>
  <c r="U1958" i="1" a="1"/>
  <c r="U1958" i="1" s="1"/>
  <c r="U1959" i="1" a="1"/>
  <c r="U1959" i="1" s="1"/>
  <c r="U1960" i="1" a="1"/>
  <c r="U1960" i="1" s="1"/>
  <c r="U1961" i="1" a="1"/>
  <c r="U1961" i="1" s="1"/>
  <c r="U1962" i="1" a="1"/>
  <c r="U1962" i="1" s="1"/>
  <c r="U1963" i="1" a="1"/>
  <c r="U1963" i="1" s="1"/>
  <c r="U1964" i="1" a="1"/>
  <c r="U1964" i="1" s="1"/>
  <c r="U1965" i="1" a="1"/>
  <c r="U1965" i="1" s="1"/>
  <c r="U1966" i="1" a="1"/>
  <c r="U1966" i="1" s="1"/>
  <c r="U1967" i="1" a="1"/>
  <c r="U1967" i="1" s="1"/>
  <c r="U1968" i="1" a="1"/>
  <c r="U1968" i="1" s="1"/>
  <c r="U1969" i="1" a="1"/>
  <c r="U1969" i="1" s="1"/>
  <c r="U1970" i="1" a="1"/>
  <c r="U1970" i="1" s="1"/>
  <c r="U1971" i="1" a="1"/>
  <c r="U1971" i="1" s="1"/>
  <c r="U1972" i="1" a="1"/>
  <c r="U1972" i="1" s="1"/>
  <c r="U1973" i="1" a="1"/>
  <c r="U1973" i="1" s="1"/>
  <c r="U1974" i="1" a="1"/>
  <c r="U1974" i="1" s="1"/>
  <c r="U1975" i="1" a="1"/>
  <c r="U1975" i="1" s="1"/>
  <c r="U1976" i="1" a="1"/>
  <c r="U1976" i="1" s="1"/>
  <c r="U1977" i="1" a="1"/>
  <c r="U1977" i="1" s="1"/>
  <c r="U1978" i="1" a="1"/>
  <c r="U1978" i="1" s="1"/>
  <c r="U1979" i="1" a="1"/>
  <c r="U1979" i="1" s="1"/>
  <c r="U1980" i="1" a="1"/>
  <c r="U1980" i="1" s="1"/>
  <c r="U1981" i="1" a="1"/>
  <c r="U1981" i="1" s="1"/>
  <c r="U1982" i="1" a="1"/>
  <c r="U1982" i="1" s="1"/>
  <c r="U1983" i="1" a="1"/>
  <c r="U1983" i="1" s="1"/>
  <c r="U1984" i="1" a="1"/>
  <c r="U1984" i="1" s="1"/>
  <c r="U1985" i="1" a="1"/>
  <c r="U1985" i="1" s="1"/>
  <c r="U1986" i="1" a="1"/>
  <c r="U1986" i="1" s="1"/>
  <c r="U1987" i="1" a="1"/>
  <c r="U1987" i="1" s="1"/>
  <c r="U1988" i="1" a="1"/>
  <c r="U1988" i="1" s="1"/>
  <c r="U1989" i="1" a="1"/>
  <c r="U1989" i="1" s="1"/>
  <c r="U1990" i="1" a="1"/>
  <c r="U1990" i="1" s="1"/>
  <c r="U1991" i="1" a="1"/>
  <c r="U1991" i="1" s="1"/>
  <c r="U1992" i="1" a="1"/>
  <c r="U1992" i="1" s="1"/>
  <c r="U1993" i="1" a="1"/>
  <c r="U1993" i="1" s="1"/>
  <c r="U1994" i="1" a="1"/>
  <c r="U1994" i="1" s="1"/>
  <c r="U1995" i="1" a="1"/>
  <c r="U1995" i="1" s="1"/>
  <c r="U1996" i="1" a="1"/>
  <c r="U1996" i="1" s="1"/>
  <c r="U1997" i="1" a="1"/>
  <c r="U1997" i="1" s="1"/>
  <c r="U1998" i="1" a="1"/>
  <c r="U1998" i="1" s="1"/>
  <c r="U1999" i="1" a="1"/>
  <c r="U1999" i="1" s="1"/>
  <c r="U2000" i="1" a="1"/>
  <c r="U2000" i="1" s="1"/>
  <c r="U2001" i="1" a="1"/>
  <c r="U2001" i="1" s="1"/>
  <c r="U2002" i="1" a="1"/>
  <c r="U2002" i="1" s="1"/>
  <c r="U2003" i="1" a="1"/>
  <c r="U2003" i="1" s="1"/>
  <c r="U2004" i="1" a="1"/>
  <c r="U2004" i="1" s="1"/>
  <c r="U2005" i="1" a="1"/>
  <c r="U2005" i="1" s="1"/>
  <c r="U2006" i="1" a="1"/>
  <c r="U2006" i="1" s="1"/>
  <c r="U2007" i="1" a="1"/>
  <c r="U2007" i="1" s="1"/>
  <c r="U2008" i="1" a="1"/>
  <c r="U2008" i="1" s="1"/>
  <c r="U2009" i="1" a="1"/>
  <c r="U2009" i="1" s="1"/>
  <c r="U2010" i="1" a="1"/>
  <c r="U2010" i="1" s="1"/>
  <c r="U2011" i="1" a="1"/>
  <c r="U2011" i="1" s="1"/>
  <c r="U2012" i="1" a="1"/>
  <c r="U2012" i="1" s="1"/>
  <c r="U2013" i="1" a="1"/>
  <c r="U2013" i="1" s="1"/>
  <c r="U2014" i="1" a="1"/>
  <c r="U2014" i="1" s="1"/>
  <c r="U2015" i="1" a="1"/>
  <c r="U2015" i="1" s="1"/>
  <c r="U2016" i="1" a="1"/>
  <c r="U2016" i="1" s="1"/>
  <c r="U2017" i="1" a="1"/>
  <c r="U2017" i="1" s="1"/>
  <c r="U2018" i="1" a="1"/>
  <c r="U2018" i="1" s="1"/>
  <c r="U2019" i="1" a="1"/>
  <c r="U2019" i="1" s="1"/>
  <c r="U2020" i="1" a="1"/>
  <c r="U2020" i="1" s="1"/>
  <c r="U2021" i="1" a="1"/>
  <c r="U2021" i="1" s="1"/>
  <c r="U2022" i="1" a="1"/>
  <c r="U2022" i="1" s="1"/>
  <c r="U2023" i="1" a="1"/>
  <c r="U2023" i="1" s="1"/>
  <c r="U2024" i="1" a="1"/>
  <c r="U2024" i="1" s="1"/>
  <c r="U2025" i="1" a="1"/>
  <c r="U2025" i="1" s="1"/>
  <c r="U2026" i="1" a="1"/>
  <c r="U2026" i="1" s="1"/>
  <c r="U2027" i="1" a="1"/>
  <c r="U2027" i="1" s="1"/>
  <c r="U2028" i="1" a="1"/>
  <c r="U2028" i="1" s="1"/>
  <c r="U2029" i="1" a="1"/>
  <c r="U2029" i="1" s="1"/>
  <c r="U2030" i="1" a="1"/>
  <c r="U2030" i="1" s="1"/>
  <c r="U2031" i="1" a="1"/>
  <c r="U2031" i="1" s="1"/>
  <c r="U2032" i="1" a="1"/>
  <c r="U2032" i="1" s="1"/>
  <c r="U2033" i="1" a="1"/>
  <c r="U2033" i="1" s="1"/>
  <c r="U2034" i="1" a="1"/>
  <c r="U2034" i="1" s="1"/>
  <c r="U2035" i="1" a="1"/>
  <c r="U2035" i="1" s="1"/>
  <c r="U2036" i="1" a="1"/>
  <c r="U2036" i="1" s="1"/>
  <c r="U2037" i="1" a="1"/>
  <c r="U2037" i="1" s="1"/>
  <c r="U2038" i="1" a="1"/>
  <c r="U2038" i="1" s="1"/>
  <c r="U2039" i="1" a="1"/>
  <c r="U2039" i="1" s="1"/>
  <c r="U2040" i="1" a="1"/>
  <c r="U2040" i="1" s="1"/>
  <c r="U2041" i="1" a="1"/>
  <c r="U2041" i="1" s="1"/>
  <c r="U2042" i="1" a="1"/>
  <c r="U2042" i="1" s="1"/>
  <c r="U2043" i="1" a="1"/>
  <c r="U2043" i="1" s="1"/>
  <c r="U2044" i="1" a="1"/>
  <c r="U2044" i="1" s="1"/>
  <c r="U2045" i="1" a="1"/>
  <c r="U2045" i="1" s="1"/>
  <c r="U2046" i="1" a="1"/>
  <c r="U2046" i="1" s="1"/>
  <c r="U2047" i="1" a="1"/>
  <c r="U2047" i="1" s="1"/>
  <c r="U2048" i="1" a="1"/>
  <c r="U2048" i="1" s="1"/>
  <c r="U2049" i="1" a="1"/>
  <c r="U2049" i="1" s="1"/>
  <c r="U2050" i="1" a="1"/>
  <c r="U2050" i="1" s="1"/>
  <c r="U2051" i="1" a="1"/>
  <c r="U2051" i="1" s="1"/>
  <c r="U2052" i="1" a="1"/>
  <c r="U2052" i="1" s="1"/>
  <c r="U2053" i="1" a="1"/>
  <c r="U2053" i="1" s="1"/>
  <c r="U2054" i="1" a="1"/>
  <c r="U2054" i="1" s="1"/>
  <c r="U2055" i="1" a="1"/>
  <c r="U2055" i="1" s="1"/>
  <c r="U2056" i="1" a="1"/>
  <c r="U2056" i="1" s="1"/>
  <c r="U2057" i="1" a="1"/>
  <c r="U2057" i="1" s="1"/>
  <c r="U2058" i="1" a="1"/>
  <c r="U2058" i="1" s="1"/>
  <c r="U2059" i="1" a="1"/>
  <c r="U2059" i="1" s="1"/>
  <c r="U2060" i="1" a="1"/>
  <c r="U2060" i="1" s="1"/>
  <c r="U2061" i="1" a="1"/>
  <c r="U2061" i="1" s="1"/>
  <c r="U2062" i="1" a="1"/>
  <c r="U2062" i="1" s="1"/>
  <c r="U2063" i="1" a="1"/>
  <c r="U2063" i="1" s="1"/>
  <c r="U2064" i="1" a="1"/>
  <c r="U2064" i="1" s="1"/>
  <c r="U2065" i="1" a="1"/>
  <c r="U2065" i="1" s="1"/>
  <c r="U2066" i="1" a="1"/>
  <c r="U2066" i="1" s="1"/>
  <c r="U2067" i="1" a="1"/>
  <c r="U2067" i="1" s="1"/>
  <c r="U2068" i="1" a="1"/>
  <c r="U2068" i="1" s="1"/>
  <c r="U2069" i="1" a="1"/>
  <c r="U2069" i="1" s="1"/>
  <c r="U2070" i="1" a="1"/>
  <c r="U2070" i="1" s="1"/>
  <c r="U2071" i="1" a="1"/>
  <c r="U2071" i="1" s="1"/>
  <c r="U2072" i="1" a="1"/>
  <c r="U2072" i="1" s="1"/>
  <c r="U2073" i="1" a="1"/>
  <c r="U2073" i="1" s="1"/>
  <c r="U2074" i="1" a="1"/>
  <c r="U2074" i="1" s="1"/>
  <c r="U2075" i="1" a="1"/>
  <c r="U2075" i="1" s="1"/>
  <c r="U2076" i="1" a="1"/>
  <c r="U2076" i="1" s="1"/>
  <c r="U2077" i="1" a="1"/>
  <c r="U2077" i="1" s="1"/>
  <c r="U2078" i="1" a="1"/>
  <c r="U2078" i="1" s="1"/>
  <c r="U2079" i="1" a="1"/>
  <c r="U2079" i="1" s="1"/>
  <c r="U2080" i="1" a="1"/>
  <c r="U2080" i="1" s="1"/>
  <c r="U2081" i="1" a="1"/>
  <c r="U2081" i="1" s="1"/>
  <c r="U2082" i="1" a="1"/>
  <c r="U2082" i="1" s="1"/>
  <c r="U2083" i="1" a="1"/>
  <c r="U2083" i="1" s="1"/>
  <c r="U2084" i="1" a="1"/>
  <c r="U2084" i="1" s="1"/>
  <c r="U2085" i="1" a="1"/>
  <c r="U2085" i="1" s="1"/>
  <c r="U2086" i="1" a="1"/>
  <c r="U2086" i="1" s="1"/>
  <c r="U2087" i="1" a="1"/>
  <c r="U2087" i="1" s="1"/>
  <c r="U2088" i="1" a="1"/>
  <c r="U2088" i="1" s="1"/>
  <c r="U2089" i="1" a="1"/>
  <c r="U2089" i="1" s="1"/>
  <c r="U2090" i="1" a="1"/>
  <c r="U2090" i="1" s="1"/>
  <c r="U2091" i="1" a="1"/>
  <c r="U2091" i="1" s="1"/>
  <c r="U2092" i="1" a="1"/>
  <c r="U2092" i="1" s="1"/>
  <c r="U2093" i="1" a="1"/>
  <c r="U2093" i="1" s="1"/>
  <c r="U2094" i="1" a="1"/>
  <c r="U2094" i="1" s="1"/>
  <c r="U2095" i="1" a="1"/>
  <c r="U2095" i="1" s="1"/>
  <c r="U2096" i="1" a="1"/>
  <c r="U2096" i="1" s="1"/>
  <c r="U2097" i="1" a="1"/>
  <c r="U2097" i="1" s="1"/>
  <c r="U2098" i="1" a="1"/>
  <c r="U2098" i="1" s="1"/>
  <c r="U2099" i="1" a="1"/>
  <c r="U2099" i="1" s="1"/>
  <c r="U2100" i="1" a="1"/>
  <c r="U2100" i="1" s="1"/>
  <c r="U2101" i="1" a="1"/>
  <c r="U2101" i="1" s="1"/>
  <c r="U2102" i="1" a="1"/>
  <c r="U2102" i="1" s="1"/>
  <c r="U2103" i="1" a="1"/>
  <c r="U2103" i="1" s="1"/>
  <c r="U2104" i="1" a="1"/>
  <c r="U2104" i="1" s="1"/>
  <c r="U2105" i="1" a="1"/>
  <c r="U2105" i="1" s="1"/>
  <c r="U2106" i="1" a="1"/>
  <c r="U2106" i="1" s="1"/>
  <c r="U2107" i="1" a="1"/>
  <c r="U2107" i="1" s="1"/>
  <c r="U2108" i="1" a="1"/>
  <c r="U2108" i="1" s="1"/>
  <c r="U2109" i="1" a="1"/>
  <c r="U2109" i="1" s="1"/>
  <c r="U2110" i="1" a="1"/>
  <c r="U2110" i="1" s="1"/>
  <c r="U2111" i="1" a="1"/>
  <c r="U2111" i="1" s="1"/>
  <c r="U2112" i="1" a="1"/>
  <c r="U2112" i="1" s="1"/>
  <c r="U2113" i="1" a="1"/>
  <c r="U2113" i="1" s="1"/>
  <c r="U2114" i="1" a="1"/>
  <c r="U2114" i="1" s="1"/>
  <c r="U2115" i="1" a="1"/>
  <c r="U2115" i="1" s="1"/>
  <c r="U2116" i="1" a="1"/>
  <c r="U2116" i="1" s="1"/>
  <c r="U2117" i="1" a="1"/>
  <c r="U2117" i="1" s="1"/>
  <c r="U2118" i="1" a="1"/>
  <c r="U2118" i="1" s="1"/>
  <c r="U2119" i="1" a="1"/>
  <c r="U2119" i="1" s="1"/>
  <c r="U2120" i="1" a="1"/>
  <c r="U2120" i="1" s="1"/>
  <c r="U2121" i="1" a="1"/>
  <c r="U2121" i="1" s="1"/>
  <c r="U2122" i="1" a="1"/>
  <c r="U2122" i="1" s="1"/>
  <c r="U2123" i="1" a="1"/>
  <c r="U2123" i="1" s="1"/>
  <c r="U2124" i="1" a="1"/>
  <c r="U2124" i="1" s="1"/>
  <c r="U2125" i="1" a="1"/>
  <c r="U2125" i="1" s="1"/>
  <c r="U2126" i="1" a="1"/>
  <c r="U2126" i="1" s="1"/>
  <c r="U2127" i="1" a="1"/>
  <c r="U2127" i="1" s="1"/>
  <c r="U2128" i="1" a="1"/>
  <c r="U2128" i="1" s="1"/>
  <c r="U2129" i="1" a="1"/>
  <c r="U2129" i="1" s="1"/>
  <c r="U2130" i="1" a="1"/>
  <c r="U2130" i="1" s="1"/>
  <c r="U2131" i="1" a="1"/>
  <c r="U2131" i="1" s="1"/>
  <c r="U2132" i="1" a="1"/>
  <c r="U2132" i="1" s="1"/>
  <c r="U2133" i="1" a="1"/>
  <c r="U2133" i="1" s="1"/>
  <c r="U2134" i="1" a="1"/>
  <c r="U2134" i="1" s="1"/>
  <c r="U2135" i="1" a="1"/>
  <c r="U2135" i="1" s="1"/>
  <c r="U2136" i="1" a="1"/>
  <c r="U2136" i="1" s="1"/>
  <c r="U2137" i="1" a="1"/>
  <c r="U2137" i="1" s="1"/>
  <c r="U2138" i="1" a="1"/>
  <c r="U2138" i="1" s="1"/>
  <c r="U2139" i="1" a="1"/>
  <c r="U2139" i="1" s="1"/>
  <c r="U2140" i="1" a="1"/>
  <c r="U2140" i="1" s="1"/>
  <c r="U2141" i="1" a="1"/>
  <c r="U2141" i="1" s="1"/>
  <c r="U2142" i="1" a="1"/>
  <c r="U2142" i="1" s="1"/>
  <c r="U2143" i="1" a="1"/>
  <c r="U2143" i="1" s="1"/>
  <c r="U2144" i="1" a="1"/>
  <c r="U2144" i="1" s="1"/>
  <c r="U2145" i="1" a="1"/>
  <c r="U2145" i="1" s="1"/>
  <c r="U2146" i="1" a="1"/>
  <c r="U2146" i="1" s="1"/>
  <c r="U2147" i="1" a="1"/>
  <c r="U2147" i="1" s="1"/>
  <c r="U2148" i="1" a="1"/>
  <c r="U2148" i="1" s="1"/>
  <c r="U2149" i="1" a="1"/>
  <c r="U2149" i="1" s="1"/>
  <c r="U2150" i="1" a="1"/>
  <c r="U2150" i="1" s="1"/>
  <c r="U2151" i="1" a="1"/>
  <c r="U2151" i="1" s="1"/>
  <c r="U2152" i="1" a="1"/>
  <c r="U2152" i="1" s="1"/>
  <c r="U2153" i="1" a="1"/>
  <c r="U2153" i="1" s="1"/>
  <c r="U2154" i="1" a="1"/>
  <c r="U2154" i="1" s="1"/>
  <c r="U2155" i="1" a="1"/>
  <c r="U2155" i="1" s="1"/>
  <c r="U2156" i="1" a="1"/>
  <c r="U2156" i="1" s="1"/>
  <c r="U2157" i="1" a="1"/>
  <c r="U2157" i="1" s="1"/>
  <c r="U2158" i="1" a="1"/>
  <c r="U2158" i="1" s="1"/>
  <c r="U2159" i="1" a="1"/>
  <c r="U2159" i="1" s="1"/>
  <c r="U2160" i="1" a="1"/>
  <c r="U2160" i="1" s="1"/>
  <c r="U2161" i="1" a="1"/>
  <c r="U2161" i="1" s="1"/>
  <c r="U2162" i="1" a="1"/>
  <c r="U2162" i="1" s="1"/>
  <c r="U2163" i="1" a="1"/>
  <c r="U2163" i="1" s="1"/>
  <c r="U2164" i="1" a="1"/>
  <c r="U2164" i="1" s="1"/>
  <c r="U2165" i="1" a="1"/>
  <c r="U2165" i="1" s="1"/>
  <c r="U2166" i="1" a="1"/>
  <c r="U2166" i="1" s="1"/>
  <c r="U2167" i="1" a="1"/>
  <c r="U2167" i="1" s="1"/>
  <c r="U2168" i="1" a="1"/>
  <c r="U2168" i="1" s="1"/>
  <c r="U2169" i="1" a="1"/>
  <c r="U2169" i="1" s="1"/>
  <c r="U2170" i="1" a="1"/>
  <c r="U2170" i="1" s="1"/>
  <c r="U2171" i="1" a="1"/>
  <c r="U2171" i="1" s="1"/>
  <c r="U2172" i="1" a="1"/>
  <c r="U2172" i="1" s="1"/>
  <c r="U2173" i="1" a="1"/>
  <c r="U2173" i="1" s="1"/>
  <c r="U2174" i="1" a="1"/>
  <c r="U2174" i="1" s="1"/>
  <c r="U2175" i="1" a="1"/>
  <c r="U2175" i="1" s="1"/>
  <c r="U2176" i="1" a="1"/>
  <c r="U2176" i="1" s="1"/>
  <c r="U2177" i="1" a="1"/>
  <c r="U2177" i="1" s="1"/>
  <c r="U2178" i="1" a="1"/>
  <c r="U2178" i="1" s="1"/>
  <c r="U2179" i="1" a="1"/>
  <c r="U2179" i="1" s="1"/>
  <c r="U2180" i="1" a="1"/>
  <c r="U2180" i="1" s="1"/>
  <c r="U103" i="1" a="1"/>
  <c r="U103" i="1" s="1"/>
  <c r="U104" i="1" a="1"/>
  <c r="U104" i="1" s="1"/>
  <c r="U105" i="1" a="1"/>
  <c r="U105" i="1" s="1"/>
  <c r="U106" i="1" a="1"/>
  <c r="U106" i="1" s="1"/>
  <c r="U107" i="1" a="1"/>
  <c r="U107" i="1" s="1"/>
  <c r="U108" i="1" a="1"/>
  <c r="U108" i="1" s="1"/>
  <c r="U109" i="1" a="1"/>
  <c r="U109" i="1" s="1"/>
  <c r="U110" i="1" a="1"/>
  <c r="U110" i="1" s="1"/>
  <c r="U111" i="1" a="1"/>
  <c r="U111" i="1" s="1"/>
  <c r="U112" i="1" a="1"/>
  <c r="U112" i="1" s="1"/>
  <c r="U113" i="1" a="1"/>
  <c r="U113" i="1" s="1"/>
  <c r="U114" i="1" a="1"/>
  <c r="U114" i="1" s="1"/>
  <c r="U115" i="1" a="1"/>
  <c r="U115" i="1" s="1"/>
  <c r="U116" i="1" a="1"/>
  <c r="U116" i="1" s="1"/>
  <c r="U117" i="1" a="1"/>
  <c r="U117" i="1" s="1"/>
  <c r="U118" i="1" a="1"/>
  <c r="U118" i="1" s="1"/>
  <c r="U119" i="1" a="1"/>
  <c r="U119" i="1" s="1"/>
  <c r="U120" i="1" a="1"/>
  <c r="U120" i="1" s="1"/>
  <c r="U121" i="1" a="1"/>
  <c r="U121" i="1" s="1"/>
  <c r="U69" i="1" a="1"/>
  <c r="U69" i="1" s="1"/>
  <c r="U70" i="1" a="1"/>
  <c r="U70" i="1" s="1"/>
  <c r="U71" i="1" a="1"/>
  <c r="U71" i="1" s="1"/>
  <c r="U72" i="1" a="1"/>
  <c r="U72" i="1" s="1"/>
  <c r="U73" i="1" a="1"/>
  <c r="U73" i="1" s="1"/>
  <c r="U74" i="1" a="1"/>
  <c r="U74" i="1" s="1"/>
  <c r="U75" i="1" a="1"/>
  <c r="U75" i="1" s="1"/>
  <c r="U76" i="1" a="1"/>
  <c r="U76" i="1" s="1"/>
  <c r="U77" i="1" a="1"/>
  <c r="U77" i="1" s="1"/>
  <c r="U78" i="1" a="1"/>
  <c r="U78" i="1" s="1"/>
  <c r="U79" i="1" a="1"/>
  <c r="U79" i="1" s="1"/>
  <c r="U80" i="1" a="1"/>
  <c r="U80" i="1" s="1"/>
  <c r="U81" i="1" a="1"/>
  <c r="U81" i="1" s="1"/>
  <c r="U82" i="1" a="1"/>
  <c r="U82" i="1" s="1"/>
  <c r="U83" i="1" a="1"/>
  <c r="U83" i="1" s="1"/>
  <c r="U84" i="1" a="1"/>
  <c r="U84" i="1" s="1"/>
  <c r="U85" i="1" a="1"/>
  <c r="U85" i="1" s="1"/>
  <c r="U86" i="1" a="1"/>
  <c r="U86" i="1" s="1"/>
  <c r="U87" i="1" a="1"/>
  <c r="U87" i="1" s="1"/>
  <c r="U88" i="1" a="1"/>
  <c r="U88" i="1" s="1"/>
  <c r="U89" i="1" a="1"/>
  <c r="U89" i="1" s="1"/>
  <c r="U90" i="1" a="1"/>
  <c r="U90" i="1" s="1"/>
  <c r="U91" i="1" a="1"/>
  <c r="U91" i="1" s="1"/>
  <c r="U92" i="1" a="1"/>
  <c r="U92" i="1" s="1"/>
  <c r="U93" i="1" a="1"/>
  <c r="U93" i="1" s="1"/>
  <c r="U94" i="1" a="1"/>
  <c r="U94" i="1" s="1"/>
  <c r="U95" i="1" a="1"/>
  <c r="U95" i="1" s="1"/>
  <c r="U96" i="1" a="1"/>
  <c r="U96" i="1" s="1"/>
  <c r="U97" i="1" a="1"/>
  <c r="U97" i="1" s="1"/>
  <c r="U98" i="1" a="1"/>
  <c r="U98" i="1" s="1"/>
  <c r="U99" i="1" a="1"/>
  <c r="U99" i="1" s="1"/>
  <c r="U100" i="1" a="1"/>
  <c r="U100" i="1" s="1"/>
  <c r="U101" i="1" a="1"/>
  <c r="U101" i="1" s="1"/>
  <c r="U102" i="1" a="1"/>
  <c r="U102" i="1" s="1"/>
  <c r="U16" i="1" a="1"/>
  <c r="U16" i="1" s="1"/>
  <c r="U17" i="1" a="1"/>
  <c r="U17" i="1" s="1"/>
  <c r="U18" i="1" a="1"/>
  <c r="U18" i="1" s="1"/>
  <c r="U19" i="1" a="1"/>
  <c r="U19" i="1" s="1"/>
  <c r="U20" i="1" a="1"/>
  <c r="U20" i="1" s="1"/>
  <c r="U21" i="1" a="1"/>
  <c r="U21" i="1" s="1"/>
  <c r="U22" i="1" a="1"/>
  <c r="U22" i="1" s="1"/>
  <c r="U23" i="1" a="1"/>
  <c r="U23" i="1" s="1"/>
  <c r="U24" i="1" a="1"/>
  <c r="U24" i="1" s="1"/>
  <c r="U25" i="1" a="1"/>
  <c r="U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U40" i="1" a="1"/>
  <c r="U40" i="1" s="1"/>
  <c r="U41" i="1" a="1"/>
  <c r="U41" i="1" s="1"/>
  <c r="U42" i="1" a="1"/>
  <c r="U42" i="1" s="1"/>
  <c r="U43" i="1" a="1"/>
  <c r="U43" i="1" s="1"/>
  <c r="U44" i="1" a="1"/>
  <c r="U44" i="1" s="1"/>
  <c r="U45" i="1" a="1"/>
  <c r="U45" i="1" s="1"/>
  <c r="U46" i="1" a="1"/>
  <c r="U46" i="1" s="1"/>
  <c r="U47" i="1" a="1"/>
  <c r="U47" i="1" s="1"/>
  <c r="U48" i="1" a="1"/>
  <c r="U48" i="1" s="1"/>
  <c r="U49" i="1" a="1"/>
  <c r="U49" i="1" s="1"/>
  <c r="U50" i="1" a="1"/>
  <c r="U50" i="1" s="1"/>
  <c r="U51" i="1" a="1"/>
  <c r="U51" i="1" s="1"/>
  <c r="U52" i="1" a="1"/>
  <c r="U52" i="1" s="1"/>
  <c r="U53" i="1" a="1"/>
  <c r="U53" i="1" s="1"/>
  <c r="U54" i="1" a="1"/>
  <c r="U54" i="1" s="1"/>
  <c r="U55" i="1" a="1"/>
  <c r="U55" i="1" s="1"/>
  <c r="U56" i="1" a="1"/>
  <c r="U56" i="1" s="1"/>
  <c r="U57" i="1" a="1"/>
  <c r="U57" i="1" s="1"/>
  <c r="U58" i="1" a="1"/>
  <c r="U58" i="1" s="1"/>
  <c r="U59" i="1" a="1"/>
  <c r="U59" i="1" s="1"/>
  <c r="U60" i="1" a="1"/>
  <c r="U60" i="1" s="1"/>
  <c r="U61" i="1" a="1"/>
  <c r="U61" i="1" s="1"/>
  <c r="U62" i="1" a="1"/>
  <c r="U62" i="1" s="1"/>
  <c r="U63" i="1" a="1"/>
  <c r="U63" i="1" s="1"/>
  <c r="U64" i="1" a="1"/>
  <c r="U64" i="1" s="1"/>
  <c r="U65" i="1" a="1"/>
  <c r="U65" i="1" s="1"/>
  <c r="U66" i="1" a="1"/>
  <c r="U66" i="1" s="1"/>
  <c r="U67" i="1" a="1"/>
  <c r="U67" i="1" s="1"/>
  <c r="U68" i="1" a="1"/>
  <c r="U68" i="1" s="1"/>
  <c r="U6" i="1" a="1"/>
  <c r="U6" i="1" s="1"/>
  <c r="U7" i="1" a="1"/>
  <c r="U7" i="1" s="1"/>
  <c r="U8" i="1" a="1"/>
  <c r="U8" i="1" s="1"/>
  <c r="U9" i="1" a="1"/>
  <c r="U9" i="1" s="1"/>
  <c r="U10" i="1" a="1"/>
  <c r="U10" i="1" s="1"/>
  <c r="U11" i="1" a="1"/>
  <c r="U11" i="1" s="1"/>
  <c r="U12" i="1" a="1"/>
  <c r="U12" i="1" s="1"/>
  <c r="U13" i="1" a="1"/>
  <c r="U13" i="1" s="1"/>
  <c r="U14" i="1" a="1"/>
  <c r="U14" i="1" s="1"/>
  <c r="U15" i="1" a="1"/>
  <c r="U15" i="1" s="1"/>
  <c r="U4" i="1" a="1"/>
  <c r="U4" i="1" s="1"/>
  <c r="BP17" i="1" l="1"/>
  <c r="CN5" i="1"/>
  <c r="CM7" i="1"/>
  <c r="CM516" i="1"/>
  <c r="CM510" i="1"/>
  <c r="CM505" i="1"/>
  <c r="CM500" i="1"/>
  <c r="CM494" i="1"/>
  <c r="CM489" i="1"/>
  <c r="CM484" i="1"/>
  <c r="CM478" i="1"/>
  <c r="CM473" i="1"/>
  <c r="CM468" i="1"/>
  <c r="CM462" i="1"/>
  <c r="CM457" i="1"/>
  <c r="CM452" i="1"/>
  <c r="CM446" i="1"/>
  <c r="CM441" i="1"/>
  <c r="CM436" i="1"/>
  <c r="CM430" i="1"/>
  <c r="CM425" i="1"/>
  <c r="CM420" i="1"/>
  <c r="CM414" i="1"/>
  <c r="CM409" i="1"/>
  <c r="CM404" i="1"/>
  <c r="CM398" i="1"/>
  <c r="CM393" i="1"/>
  <c r="CM388" i="1"/>
  <c r="CM382" i="1"/>
  <c r="CM377" i="1"/>
  <c r="CM372" i="1"/>
  <c r="CM366" i="1"/>
  <c r="CM361" i="1"/>
  <c r="CM356" i="1"/>
  <c r="CM350" i="1"/>
  <c r="CM345" i="1"/>
  <c r="CM340" i="1"/>
  <c r="CM334" i="1"/>
  <c r="CM329" i="1"/>
  <c r="CM324" i="1"/>
  <c r="CM318" i="1"/>
  <c r="CM313" i="1"/>
  <c r="CM308" i="1"/>
  <c r="CM302" i="1"/>
  <c r="CM297" i="1"/>
  <c r="CM292" i="1"/>
  <c r="CM286" i="1"/>
  <c r="CM281" i="1"/>
  <c r="CM276" i="1"/>
  <c r="CM270" i="1"/>
  <c r="CM265" i="1"/>
  <c r="CM260" i="1"/>
  <c r="CM254" i="1"/>
  <c r="CM249" i="1"/>
  <c r="CM244" i="1"/>
  <c r="CM238" i="1"/>
  <c r="CM233" i="1"/>
  <c r="CM228" i="1"/>
  <c r="CM222" i="1"/>
  <c r="CM217" i="1"/>
  <c r="CM212" i="1"/>
  <c r="CM206" i="1"/>
  <c r="CM201" i="1"/>
  <c r="CM196" i="1"/>
  <c r="CM190" i="1"/>
  <c r="CM185" i="1"/>
  <c r="CM180" i="1"/>
  <c r="CM174" i="1"/>
  <c r="CM169" i="1"/>
  <c r="CM164" i="1"/>
  <c r="CM158" i="1"/>
  <c r="CM153" i="1"/>
  <c r="CM148" i="1"/>
  <c r="CM142" i="1"/>
  <c r="CM137" i="1"/>
  <c r="CM132" i="1"/>
  <c r="CM126" i="1"/>
  <c r="CM118" i="1"/>
  <c r="CM102" i="1"/>
  <c r="CM86" i="1"/>
  <c r="CM70" i="1"/>
  <c r="CM54" i="1"/>
  <c r="CM38" i="1"/>
  <c r="CM22" i="1"/>
  <c r="CO4" i="1"/>
  <c r="BS15" i="1"/>
  <c r="BV15" i="1" s="1"/>
  <c r="BR15" i="1"/>
  <c r="BU15" i="1" s="1"/>
  <c r="BQ15" i="1"/>
  <c r="BT15" i="1" s="1"/>
  <c r="CM6" i="1"/>
  <c r="CM514" i="1"/>
  <c r="CM509" i="1"/>
  <c r="CM504" i="1"/>
  <c r="CM498" i="1"/>
  <c r="CM493" i="1"/>
  <c r="CM488" i="1"/>
  <c r="CM482" i="1"/>
  <c r="CM477" i="1"/>
  <c r="CM472" i="1"/>
  <c r="CM466" i="1"/>
  <c r="CM461" i="1"/>
  <c r="CM456" i="1"/>
  <c r="CM450" i="1"/>
  <c r="CM445" i="1"/>
  <c r="CM440" i="1"/>
  <c r="CM434" i="1"/>
  <c r="CM429" i="1"/>
  <c r="CM424" i="1"/>
  <c r="CM418" i="1"/>
  <c r="CM413" i="1"/>
  <c r="CM408" i="1"/>
  <c r="CM402" i="1"/>
  <c r="CM397" i="1"/>
  <c r="CM392" i="1"/>
  <c r="CM386" i="1"/>
  <c r="CM381" i="1"/>
  <c r="CM376" i="1"/>
  <c r="CM370" i="1"/>
  <c r="CM365" i="1"/>
  <c r="CM360" i="1"/>
  <c r="CM354" i="1"/>
  <c r="CM349" i="1"/>
  <c r="CM344" i="1"/>
  <c r="CM338" i="1"/>
  <c r="CM333" i="1"/>
  <c r="CM328" i="1"/>
  <c r="CM322" i="1"/>
  <c r="CM317" i="1"/>
  <c r="CM312" i="1"/>
  <c r="CM306" i="1"/>
  <c r="CM301" i="1"/>
  <c r="CM296" i="1"/>
  <c r="CM290" i="1"/>
  <c r="CM285" i="1"/>
  <c r="CM280" i="1"/>
  <c r="CM274" i="1"/>
  <c r="CM269" i="1"/>
  <c r="CM264" i="1"/>
  <c r="CM258" i="1"/>
  <c r="CM253" i="1"/>
  <c r="CM248" i="1"/>
  <c r="CM242" i="1"/>
  <c r="CM237" i="1"/>
  <c r="CM232" i="1"/>
  <c r="CM226" i="1"/>
  <c r="CM221" i="1"/>
  <c r="CM216" i="1"/>
  <c r="CM210" i="1"/>
  <c r="CM205" i="1"/>
  <c r="CM200" i="1"/>
  <c r="CM194" i="1"/>
  <c r="CM189" i="1"/>
  <c r="CM184" i="1"/>
  <c r="CM178" i="1"/>
  <c r="CM173" i="1"/>
  <c r="CM168" i="1"/>
  <c r="CM162" i="1"/>
  <c r="CM157" i="1"/>
  <c r="CM152" i="1"/>
  <c r="CM146" i="1"/>
  <c r="CM141" i="1"/>
  <c r="CM136" i="1"/>
  <c r="CM130" i="1"/>
  <c r="CM124" i="1"/>
  <c r="CM114" i="1"/>
  <c r="CM98" i="1"/>
  <c r="CM82" i="1"/>
  <c r="CM66" i="1"/>
  <c r="CM50" i="1"/>
  <c r="CM34" i="1"/>
  <c r="CM18" i="1"/>
  <c r="CN7" i="1"/>
  <c r="CL4" i="1"/>
  <c r="CM518" i="1"/>
  <c r="CM513" i="1"/>
  <c r="CM508" i="1"/>
  <c r="CM502" i="1"/>
  <c r="CM497" i="1"/>
  <c r="CM492" i="1"/>
  <c r="CM486" i="1"/>
  <c r="CM481" i="1"/>
  <c r="CM476" i="1"/>
  <c r="CM470" i="1"/>
  <c r="CM465" i="1"/>
  <c r="CM460" i="1"/>
  <c r="CM454" i="1"/>
  <c r="CM449" i="1"/>
  <c r="CM444" i="1"/>
  <c r="CM438" i="1"/>
  <c r="CM433" i="1"/>
  <c r="CM428" i="1"/>
  <c r="CM422" i="1"/>
  <c r="CM417" i="1"/>
  <c r="CM412" i="1"/>
  <c r="CM406" i="1"/>
  <c r="CM401" i="1"/>
  <c r="CM396" i="1"/>
  <c r="CM390" i="1"/>
  <c r="CM385" i="1"/>
  <c r="CM380" i="1"/>
  <c r="CM374" i="1"/>
  <c r="CM369" i="1"/>
  <c r="CM364" i="1"/>
  <c r="CM358" i="1"/>
  <c r="CM353" i="1"/>
  <c r="CM348" i="1"/>
  <c r="CM342" i="1"/>
  <c r="CM337" i="1"/>
  <c r="CM332" i="1"/>
  <c r="CM326" i="1"/>
  <c r="CM321" i="1"/>
  <c r="CM316" i="1"/>
  <c r="CM310" i="1"/>
  <c r="CM305" i="1"/>
  <c r="CM300" i="1"/>
  <c r="CM294" i="1"/>
  <c r="CM289" i="1"/>
  <c r="CM284" i="1"/>
  <c r="CM278" i="1"/>
  <c r="CM273" i="1"/>
  <c r="CM268" i="1"/>
  <c r="CM262" i="1"/>
  <c r="CM257" i="1"/>
  <c r="CM252" i="1"/>
  <c r="CM246" i="1"/>
  <c r="CM241" i="1"/>
  <c r="CM236" i="1"/>
  <c r="CM230" i="1"/>
  <c r="CM225" i="1"/>
  <c r="CM220" i="1"/>
  <c r="CM214" i="1"/>
  <c r="CM209" i="1"/>
  <c r="CM204" i="1"/>
  <c r="CM198" i="1"/>
  <c r="CM193" i="1"/>
  <c r="CM188" i="1"/>
  <c r="CM182" i="1"/>
  <c r="CM177" i="1"/>
  <c r="CM172" i="1"/>
  <c r="CM166" i="1"/>
  <c r="CM161" i="1"/>
  <c r="CM156" i="1"/>
  <c r="CM150" i="1"/>
  <c r="CM145" i="1"/>
  <c r="CM140" i="1"/>
  <c r="CM134" i="1"/>
  <c r="CM129" i="1"/>
  <c r="CM122" i="1"/>
  <c r="CM110" i="1"/>
  <c r="CM94" i="1"/>
  <c r="CM78" i="1"/>
  <c r="CM62" i="1"/>
  <c r="CM46" i="1"/>
  <c r="CM30" i="1"/>
  <c r="CM14" i="1"/>
  <c r="CO10" i="1"/>
  <c r="CO12" i="1"/>
  <c r="CO14" i="1"/>
  <c r="CN9" i="1"/>
  <c r="CN11" i="1"/>
  <c r="CO9" i="1"/>
  <c r="CO11" i="1"/>
  <c r="CN12" i="1"/>
  <c r="CN15" i="1"/>
  <c r="CN17" i="1"/>
  <c r="CN19" i="1"/>
  <c r="CN21" i="1"/>
  <c r="CN23" i="1"/>
  <c r="CN25" i="1"/>
  <c r="CN27" i="1"/>
  <c r="CN29" i="1"/>
  <c r="CN31" i="1"/>
  <c r="CN33" i="1"/>
  <c r="CN35" i="1"/>
  <c r="CN37" i="1"/>
  <c r="CN39" i="1"/>
  <c r="CN41" i="1"/>
  <c r="CN43" i="1"/>
  <c r="CN45" i="1"/>
  <c r="CN47" i="1"/>
  <c r="CN49" i="1"/>
  <c r="CN51" i="1"/>
  <c r="CN53" i="1"/>
  <c r="CN55" i="1"/>
  <c r="CN57" i="1"/>
  <c r="CN59" i="1"/>
  <c r="CN61" i="1"/>
  <c r="CN63" i="1"/>
  <c r="CN65" i="1"/>
  <c r="CN67" i="1"/>
  <c r="CN69" i="1"/>
  <c r="CN71" i="1"/>
  <c r="CN73" i="1"/>
  <c r="CN75" i="1"/>
  <c r="CN77" i="1"/>
  <c r="CN79" i="1"/>
  <c r="CN81" i="1"/>
  <c r="CN83" i="1"/>
  <c r="CN85" i="1"/>
  <c r="CN87" i="1"/>
  <c r="CN89" i="1"/>
  <c r="CN91" i="1"/>
  <c r="CN93" i="1"/>
  <c r="CN95" i="1"/>
  <c r="CN97" i="1"/>
  <c r="CN99" i="1"/>
  <c r="CN101" i="1"/>
  <c r="CN103" i="1"/>
  <c r="CN105" i="1"/>
  <c r="CN107" i="1"/>
  <c r="CN109" i="1"/>
  <c r="CN111" i="1"/>
  <c r="CN113" i="1"/>
  <c r="CN115" i="1"/>
  <c r="CN117" i="1"/>
  <c r="CN119" i="1"/>
  <c r="CN121" i="1"/>
  <c r="CN123" i="1"/>
  <c r="CN125" i="1"/>
  <c r="CN127" i="1"/>
  <c r="CN129" i="1"/>
  <c r="CN131" i="1"/>
  <c r="CN133" i="1"/>
  <c r="CN135" i="1"/>
  <c r="CN137" i="1"/>
  <c r="CN139" i="1"/>
  <c r="CN141" i="1"/>
  <c r="CN143" i="1"/>
  <c r="CN145" i="1"/>
  <c r="CN147" i="1"/>
  <c r="CN149" i="1"/>
  <c r="CN151" i="1"/>
  <c r="CN153" i="1"/>
  <c r="CN155" i="1"/>
  <c r="CN157" i="1"/>
  <c r="CN159" i="1"/>
  <c r="CN161" i="1"/>
  <c r="CN163" i="1"/>
  <c r="CN165" i="1"/>
  <c r="CN167" i="1"/>
  <c r="CN169" i="1"/>
  <c r="CN171" i="1"/>
  <c r="CN173" i="1"/>
  <c r="CN175" i="1"/>
  <c r="CN177" i="1"/>
  <c r="CN179" i="1"/>
  <c r="CN181" i="1"/>
  <c r="CN183" i="1"/>
  <c r="CN185" i="1"/>
  <c r="CN187" i="1"/>
  <c r="CN189" i="1"/>
  <c r="CN191" i="1"/>
  <c r="CN193" i="1"/>
  <c r="CN195" i="1"/>
  <c r="CN197" i="1"/>
  <c r="CN199" i="1"/>
  <c r="CN201" i="1"/>
  <c r="CN203" i="1"/>
  <c r="CN205" i="1"/>
  <c r="CN207" i="1"/>
  <c r="CN209" i="1"/>
  <c r="CN211" i="1"/>
  <c r="CN213" i="1"/>
  <c r="CN215" i="1"/>
  <c r="CN217" i="1"/>
  <c r="CN219" i="1"/>
  <c r="CN221" i="1"/>
  <c r="CN223" i="1"/>
  <c r="CN225" i="1"/>
  <c r="CN227" i="1"/>
  <c r="CN229" i="1"/>
  <c r="CN231" i="1"/>
  <c r="CN233" i="1"/>
  <c r="CN235" i="1"/>
  <c r="CN13" i="1"/>
  <c r="CO15" i="1"/>
  <c r="CO17" i="1"/>
  <c r="CO19" i="1"/>
  <c r="CO21" i="1"/>
  <c r="CO23" i="1"/>
  <c r="CO25" i="1"/>
  <c r="CO27" i="1"/>
  <c r="CO29" i="1"/>
  <c r="CO31" i="1"/>
  <c r="CO33" i="1"/>
  <c r="CO35" i="1"/>
  <c r="CO37" i="1"/>
  <c r="CO39" i="1"/>
  <c r="CO41" i="1"/>
  <c r="CO43" i="1"/>
  <c r="CO45" i="1"/>
  <c r="CO47" i="1"/>
  <c r="CO49" i="1"/>
  <c r="CO51" i="1"/>
  <c r="CO53" i="1"/>
  <c r="CO55" i="1"/>
  <c r="CO57" i="1"/>
  <c r="CO59" i="1"/>
  <c r="CO61" i="1"/>
  <c r="CO63" i="1"/>
  <c r="CO65" i="1"/>
  <c r="CO67" i="1"/>
  <c r="CO69" i="1"/>
  <c r="CO71" i="1"/>
  <c r="CO73" i="1"/>
  <c r="CO75" i="1"/>
  <c r="CO77" i="1"/>
  <c r="CO79" i="1"/>
  <c r="CO81" i="1"/>
  <c r="CO83" i="1"/>
  <c r="CO85" i="1"/>
  <c r="CO87" i="1"/>
  <c r="CO89" i="1"/>
  <c r="CO91" i="1"/>
  <c r="CO93" i="1"/>
  <c r="CO95" i="1"/>
  <c r="CO97" i="1"/>
  <c r="CO99" i="1"/>
  <c r="CO101" i="1"/>
  <c r="CO103" i="1"/>
  <c r="CO105" i="1"/>
  <c r="CO107" i="1"/>
  <c r="CO109" i="1"/>
  <c r="CO111" i="1"/>
  <c r="CO113" i="1"/>
  <c r="CO115" i="1"/>
  <c r="CO117" i="1"/>
  <c r="CO119" i="1"/>
  <c r="CO121" i="1"/>
  <c r="CO123" i="1"/>
  <c r="CO125" i="1"/>
  <c r="CO127" i="1"/>
  <c r="CO129" i="1"/>
  <c r="CO131" i="1"/>
  <c r="CO133" i="1"/>
  <c r="CO135" i="1"/>
  <c r="CO137" i="1"/>
  <c r="CO13" i="1"/>
  <c r="CN16" i="1"/>
  <c r="CN18" i="1"/>
  <c r="CN20" i="1"/>
  <c r="CN22" i="1"/>
  <c r="CN24" i="1"/>
  <c r="CN26" i="1"/>
  <c r="CN28" i="1"/>
  <c r="CN30" i="1"/>
  <c r="CN32" i="1"/>
  <c r="CN34" i="1"/>
  <c r="CN36" i="1"/>
  <c r="CN38" i="1"/>
  <c r="CN40" i="1"/>
  <c r="CN42" i="1"/>
  <c r="CN44" i="1"/>
  <c r="CN46" i="1"/>
  <c r="CN48" i="1"/>
  <c r="CN50" i="1"/>
  <c r="CN52" i="1"/>
  <c r="CN54" i="1"/>
  <c r="CN56" i="1"/>
  <c r="CN58" i="1"/>
  <c r="CN60" i="1"/>
  <c r="CN62" i="1"/>
  <c r="CN64" i="1"/>
  <c r="CN66" i="1"/>
  <c r="CN68" i="1"/>
  <c r="CN70" i="1"/>
  <c r="CN72" i="1"/>
  <c r="CN74" i="1"/>
  <c r="CN76" i="1"/>
  <c r="CN78" i="1"/>
  <c r="CN80" i="1"/>
  <c r="CN82" i="1"/>
  <c r="CN84" i="1"/>
  <c r="CN86" i="1"/>
  <c r="CN88" i="1"/>
  <c r="CN90" i="1"/>
  <c r="CN92" i="1"/>
  <c r="CN94" i="1"/>
  <c r="CN96" i="1"/>
  <c r="CN98" i="1"/>
  <c r="CN100" i="1"/>
  <c r="CN102" i="1"/>
  <c r="CN104" i="1"/>
  <c r="CN106" i="1"/>
  <c r="CN108" i="1"/>
  <c r="CN110" i="1"/>
  <c r="CN112" i="1"/>
  <c r="CN114" i="1"/>
  <c r="CN116" i="1"/>
  <c r="CN118" i="1"/>
  <c r="CN120" i="1"/>
  <c r="CN122" i="1"/>
  <c r="CN124" i="1"/>
  <c r="CN126" i="1"/>
  <c r="CN128" i="1"/>
  <c r="CN130" i="1"/>
  <c r="CN132" i="1"/>
  <c r="CN134" i="1"/>
  <c r="CN136" i="1"/>
  <c r="CN138" i="1"/>
  <c r="CN140" i="1"/>
  <c r="CN142" i="1"/>
  <c r="CN144" i="1"/>
  <c r="CN146" i="1"/>
  <c r="CN148" i="1"/>
  <c r="CN150" i="1"/>
  <c r="CN152" i="1"/>
  <c r="CN154" i="1"/>
  <c r="CN156" i="1"/>
  <c r="CN158" i="1"/>
  <c r="CN160" i="1"/>
  <c r="CN162" i="1"/>
  <c r="CN164" i="1"/>
  <c r="CN166" i="1"/>
  <c r="CN168" i="1"/>
  <c r="CN170" i="1"/>
  <c r="CN172" i="1"/>
  <c r="CN174" i="1"/>
  <c r="CN176" i="1"/>
  <c r="CN178" i="1"/>
  <c r="CN180" i="1"/>
  <c r="CN182" i="1"/>
  <c r="CN184" i="1"/>
  <c r="CN186" i="1"/>
  <c r="CN188" i="1"/>
  <c r="CN190" i="1"/>
  <c r="CN192" i="1"/>
  <c r="CN194" i="1"/>
  <c r="CN196" i="1"/>
  <c r="CN198" i="1"/>
  <c r="CN200" i="1"/>
  <c r="CN202" i="1"/>
  <c r="CN204" i="1"/>
  <c r="CN206" i="1"/>
  <c r="CN208" i="1"/>
  <c r="CN210" i="1"/>
  <c r="CN212" i="1"/>
  <c r="CN214" i="1"/>
  <c r="CN216" i="1"/>
  <c r="CN218" i="1"/>
  <c r="CN220" i="1"/>
  <c r="CN222" i="1"/>
  <c r="CN224" i="1"/>
  <c r="CN226" i="1"/>
  <c r="CN228" i="1"/>
  <c r="CN230" i="1"/>
  <c r="CN232" i="1"/>
  <c r="CN234" i="1"/>
  <c r="CN236" i="1"/>
  <c r="CN238" i="1"/>
  <c r="CN240" i="1"/>
  <c r="CN242" i="1"/>
  <c r="CN244" i="1"/>
  <c r="CN246" i="1"/>
  <c r="CN248" i="1"/>
  <c r="CN250" i="1"/>
  <c r="CN252" i="1"/>
  <c r="CN254" i="1"/>
  <c r="CN256" i="1"/>
  <c r="CN258" i="1"/>
  <c r="CN260" i="1"/>
  <c r="CN262" i="1"/>
  <c r="CN10" i="1"/>
  <c r="CN14" i="1"/>
  <c r="CO16" i="1"/>
  <c r="CO18" i="1"/>
  <c r="CO20" i="1"/>
  <c r="CO22" i="1"/>
  <c r="CO24" i="1"/>
  <c r="CO26" i="1"/>
  <c r="CO28" i="1"/>
  <c r="CO30" i="1"/>
  <c r="CO32" i="1"/>
  <c r="CO34" i="1"/>
  <c r="CO36" i="1"/>
  <c r="CO38" i="1"/>
  <c r="CO40" i="1"/>
  <c r="CO42" i="1"/>
  <c r="CO44" i="1"/>
  <c r="CO46" i="1"/>
  <c r="CO48" i="1"/>
  <c r="CO50" i="1"/>
  <c r="CO52" i="1"/>
  <c r="CO54" i="1"/>
  <c r="CO56" i="1"/>
  <c r="CO58" i="1"/>
  <c r="CO60" i="1"/>
  <c r="CO62" i="1"/>
  <c r="CO64" i="1"/>
  <c r="CO66" i="1"/>
  <c r="CO68" i="1"/>
  <c r="CO70" i="1"/>
  <c r="CO72" i="1"/>
  <c r="CO74" i="1"/>
  <c r="CO76" i="1"/>
  <c r="CO78" i="1"/>
  <c r="CO80" i="1"/>
  <c r="CO82" i="1"/>
  <c r="CO84" i="1"/>
  <c r="CO86" i="1"/>
  <c r="CO88" i="1"/>
  <c r="CO90" i="1"/>
  <c r="CO92" i="1"/>
  <c r="CO94" i="1"/>
  <c r="CO96" i="1"/>
  <c r="CO98" i="1"/>
  <c r="CO100" i="1"/>
  <c r="CO102" i="1"/>
  <c r="CO104" i="1"/>
  <c r="CO106" i="1"/>
  <c r="CO108" i="1"/>
  <c r="CO110" i="1"/>
  <c r="CO112" i="1"/>
  <c r="CO114" i="1"/>
  <c r="CO116" i="1"/>
  <c r="CO118" i="1"/>
  <c r="CO120" i="1"/>
  <c r="CO122" i="1"/>
  <c r="CO124" i="1"/>
  <c r="CO126" i="1"/>
  <c r="CO128" i="1"/>
  <c r="CO130" i="1"/>
  <c r="CO132" i="1"/>
  <c r="CO134" i="1"/>
  <c r="CO136" i="1"/>
  <c r="CO138" i="1"/>
  <c r="CO140" i="1"/>
  <c r="CO142" i="1"/>
  <c r="CO144" i="1"/>
  <c r="CO146" i="1"/>
  <c r="CO148" i="1"/>
  <c r="CO150" i="1"/>
  <c r="CO152" i="1"/>
  <c r="CO154" i="1"/>
  <c r="CO156" i="1"/>
  <c r="CO158" i="1"/>
  <c r="CO160" i="1"/>
  <c r="CO162" i="1"/>
  <c r="CO164" i="1"/>
  <c r="CO166" i="1"/>
  <c r="CO168" i="1"/>
  <c r="CO170" i="1"/>
  <c r="CO172" i="1"/>
  <c r="CO174" i="1"/>
  <c r="CO176" i="1"/>
  <c r="CO178" i="1"/>
  <c r="CO180" i="1"/>
  <c r="CO182" i="1"/>
  <c r="CO184" i="1"/>
  <c r="CO186" i="1"/>
  <c r="CO188" i="1"/>
  <c r="CO190" i="1"/>
  <c r="CO192" i="1"/>
  <c r="CO194" i="1"/>
  <c r="CO196" i="1"/>
  <c r="CO198" i="1"/>
  <c r="CO200" i="1"/>
  <c r="CO202" i="1"/>
  <c r="CO204" i="1"/>
  <c r="CO206" i="1"/>
  <c r="CO208" i="1"/>
  <c r="CO210" i="1"/>
  <c r="CO212" i="1"/>
  <c r="CO214" i="1"/>
  <c r="CO216" i="1"/>
  <c r="CO218" i="1"/>
  <c r="CO220" i="1"/>
  <c r="CO222" i="1"/>
  <c r="CO224" i="1"/>
  <c r="CO226" i="1"/>
  <c r="CO228" i="1"/>
  <c r="CO230" i="1"/>
  <c r="CO232" i="1"/>
  <c r="CO234" i="1"/>
  <c r="CO236" i="1"/>
  <c r="CO238" i="1"/>
  <c r="CO240" i="1"/>
  <c r="CO242" i="1"/>
  <c r="CO244" i="1"/>
  <c r="CO246" i="1"/>
  <c r="CO248" i="1"/>
  <c r="CO250" i="1"/>
  <c r="CO252" i="1"/>
  <c r="CO254" i="1"/>
  <c r="CO256" i="1"/>
  <c r="CO258" i="1"/>
  <c r="CO260" i="1"/>
  <c r="CO262" i="1"/>
  <c r="CO264" i="1"/>
  <c r="CO266" i="1"/>
  <c r="CO268" i="1"/>
  <c r="CO270" i="1"/>
  <c r="CO272" i="1"/>
  <c r="CO274" i="1"/>
  <c r="CO276" i="1"/>
  <c r="CO278" i="1"/>
  <c r="CO280" i="1"/>
  <c r="CO282" i="1"/>
  <c r="CO284" i="1"/>
  <c r="CO286" i="1"/>
  <c r="CO288" i="1"/>
  <c r="CO290" i="1"/>
  <c r="CO292" i="1"/>
  <c r="CO294" i="1"/>
  <c r="CO296" i="1"/>
  <c r="CO298" i="1"/>
  <c r="CO300" i="1"/>
  <c r="CO302" i="1"/>
  <c r="CO304" i="1"/>
  <c r="CO306" i="1"/>
  <c r="CO308" i="1"/>
  <c r="CO310" i="1"/>
  <c r="CO312" i="1"/>
  <c r="CO314" i="1"/>
  <c r="CO316" i="1"/>
  <c r="CO318" i="1"/>
  <c r="CO320" i="1"/>
  <c r="CO322" i="1"/>
  <c r="CO324" i="1"/>
  <c r="CO326" i="1"/>
  <c r="CO328" i="1"/>
  <c r="CO330" i="1"/>
  <c r="CO332" i="1"/>
  <c r="CO334" i="1"/>
  <c r="CO336" i="1"/>
  <c r="CO145" i="1"/>
  <c r="CO153" i="1"/>
  <c r="CO161" i="1"/>
  <c r="CO169" i="1"/>
  <c r="CO177" i="1"/>
  <c r="CO185" i="1"/>
  <c r="CO193" i="1"/>
  <c r="CO201" i="1"/>
  <c r="CO209" i="1"/>
  <c r="CO217" i="1"/>
  <c r="CO225" i="1"/>
  <c r="CO233" i="1"/>
  <c r="CN239" i="1"/>
  <c r="CN243" i="1"/>
  <c r="CN247" i="1"/>
  <c r="CN251" i="1"/>
  <c r="CN255" i="1"/>
  <c r="CN259" i="1"/>
  <c r="CN263" i="1"/>
  <c r="CO265" i="1"/>
  <c r="CN268" i="1"/>
  <c r="CN271" i="1"/>
  <c r="CO273" i="1"/>
  <c r="CN276" i="1"/>
  <c r="CN279" i="1"/>
  <c r="CO281" i="1"/>
  <c r="CN284" i="1"/>
  <c r="CN287" i="1"/>
  <c r="CO289" i="1"/>
  <c r="CN292" i="1"/>
  <c r="CN295" i="1"/>
  <c r="CO297" i="1"/>
  <c r="CN300" i="1"/>
  <c r="CN303" i="1"/>
  <c r="CO305" i="1"/>
  <c r="CN308" i="1"/>
  <c r="CN311" i="1"/>
  <c r="CO313" i="1"/>
  <c r="CN316" i="1"/>
  <c r="CN319" i="1"/>
  <c r="CO321" i="1"/>
  <c r="CN324" i="1"/>
  <c r="CN327" i="1"/>
  <c r="CO329" i="1"/>
  <c r="CN332" i="1"/>
  <c r="CN335" i="1"/>
  <c r="CO337" i="1"/>
  <c r="CO339" i="1"/>
  <c r="CO341" i="1"/>
  <c r="CO343" i="1"/>
  <c r="CO345" i="1"/>
  <c r="CO347" i="1"/>
  <c r="CO349" i="1"/>
  <c r="CO351" i="1"/>
  <c r="CO353" i="1"/>
  <c r="CO355" i="1"/>
  <c r="CO357" i="1"/>
  <c r="CO359" i="1"/>
  <c r="CO361" i="1"/>
  <c r="CO363" i="1"/>
  <c r="CO365" i="1"/>
  <c r="CO367" i="1"/>
  <c r="CO369" i="1"/>
  <c r="CO371" i="1"/>
  <c r="CO373" i="1"/>
  <c r="CO375" i="1"/>
  <c r="CO377" i="1"/>
  <c r="CO379" i="1"/>
  <c r="CO381" i="1"/>
  <c r="CO383" i="1"/>
  <c r="CO385" i="1"/>
  <c r="CO387" i="1"/>
  <c r="CO389" i="1"/>
  <c r="CO391" i="1"/>
  <c r="CO393" i="1"/>
  <c r="CO395" i="1"/>
  <c r="CO397" i="1"/>
  <c r="CO399" i="1"/>
  <c r="CO401" i="1"/>
  <c r="CO403" i="1"/>
  <c r="CO405" i="1"/>
  <c r="CO407" i="1"/>
  <c r="CO409" i="1"/>
  <c r="CO411" i="1"/>
  <c r="CO413" i="1"/>
  <c r="CO415" i="1"/>
  <c r="CO417" i="1"/>
  <c r="CO419" i="1"/>
  <c r="CO421" i="1"/>
  <c r="CO423" i="1"/>
  <c r="CO425" i="1"/>
  <c r="CO427" i="1"/>
  <c r="CO429" i="1"/>
  <c r="CO431" i="1"/>
  <c r="CO433" i="1"/>
  <c r="CO435" i="1"/>
  <c r="CO437" i="1"/>
  <c r="CO439" i="1"/>
  <c r="CO441" i="1"/>
  <c r="CO443" i="1"/>
  <c r="CO445" i="1"/>
  <c r="CO447" i="1"/>
  <c r="CO449" i="1"/>
  <c r="CO451" i="1"/>
  <c r="CO453" i="1"/>
  <c r="CO455" i="1"/>
  <c r="CO457" i="1"/>
  <c r="CO459" i="1"/>
  <c r="CO461" i="1"/>
  <c r="CO463" i="1"/>
  <c r="CO465" i="1"/>
  <c r="CO467" i="1"/>
  <c r="CO469" i="1"/>
  <c r="CO471" i="1"/>
  <c r="CO473" i="1"/>
  <c r="CO475" i="1"/>
  <c r="CO477" i="1"/>
  <c r="CO479" i="1"/>
  <c r="CO481" i="1"/>
  <c r="CO483" i="1"/>
  <c r="CO485" i="1"/>
  <c r="CO487" i="1"/>
  <c r="CO489" i="1"/>
  <c r="CO491" i="1"/>
  <c r="CO493" i="1"/>
  <c r="CO495" i="1"/>
  <c r="CO497" i="1"/>
  <c r="CO499" i="1"/>
  <c r="CO501" i="1"/>
  <c r="CO503" i="1"/>
  <c r="CO505" i="1"/>
  <c r="CO507" i="1"/>
  <c r="CO509" i="1"/>
  <c r="CO511" i="1"/>
  <c r="CO513" i="1"/>
  <c r="CO515" i="1"/>
  <c r="CO517" i="1"/>
  <c r="CO5" i="1"/>
  <c r="CO7" i="1"/>
  <c r="CN4" i="1"/>
  <c r="CQ4" i="1" s="1"/>
  <c r="CM11" i="1"/>
  <c r="CM15" i="1"/>
  <c r="CM19" i="1"/>
  <c r="CM23" i="1"/>
  <c r="CM27" i="1"/>
  <c r="CM31" i="1"/>
  <c r="CM35" i="1"/>
  <c r="CM39" i="1"/>
  <c r="CM43" i="1"/>
  <c r="CM47" i="1"/>
  <c r="CM51" i="1"/>
  <c r="CM55" i="1"/>
  <c r="CM59" i="1"/>
  <c r="CM63" i="1"/>
  <c r="CM67" i="1"/>
  <c r="CM71" i="1"/>
  <c r="CM75" i="1"/>
  <c r="CM79" i="1"/>
  <c r="CM83" i="1"/>
  <c r="CM87" i="1"/>
  <c r="CM91" i="1"/>
  <c r="CM95" i="1"/>
  <c r="CM99" i="1"/>
  <c r="CM103" i="1"/>
  <c r="CM107" i="1"/>
  <c r="CM111" i="1"/>
  <c r="CM115" i="1"/>
  <c r="CM119" i="1"/>
  <c r="CM123" i="1"/>
  <c r="CM127" i="1"/>
  <c r="CM131" i="1"/>
  <c r="CM135" i="1"/>
  <c r="CM139" i="1"/>
  <c r="CM143" i="1"/>
  <c r="CM147" i="1"/>
  <c r="CM151" i="1"/>
  <c r="CM155" i="1"/>
  <c r="CM159" i="1"/>
  <c r="CM163" i="1"/>
  <c r="CM167" i="1"/>
  <c r="CM171" i="1"/>
  <c r="CM175" i="1"/>
  <c r="CM179" i="1"/>
  <c r="CM183" i="1"/>
  <c r="CM187" i="1"/>
  <c r="CM191" i="1"/>
  <c r="CM195" i="1"/>
  <c r="CM199" i="1"/>
  <c r="CM203" i="1"/>
  <c r="CM207" i="1"/>
  <c r="CM211" i="1"/>
  <c r="CM215" i="1"/>
  <c r="CM219" i="1"/>
  <c r="CM223" i="1"/>
  <c r="CM227" i="1"/>
  <c r="CM231" i="1"/>
  <c r="CM235" i="1"/>
  <c r="CM239" i="1"/>
  <c r="CM243" i="1"/>
  <c r="CM247" i="1"/>
  <c r="CM251" i="1"/>
  <c r="CM255" i="1"/>
  <c r="CM259" i="1"/>
  <c r="CM263" i="1"/>
  <c r="CM267" i="1"/>
  <c r="CM271" i="1"/>
  <c r="CM275" i="1"/>
  <c r="CM279" i="1"/>
  <c r="CM283" i="1"/>
  <c r="CM287" i="1"/>
  <c r="CM291" i="1"/>
  <c r="CM295" i="1"/>
  <c r="CM299" i="1"/>
  <c r="CM303" i="1"/>
  <c r="CM307" i="1"/>
  <c r="CM311" i="1"/>
  <c r="CM315" i="1"/>
  <c r="CM319" i="1"/>
  <c r="CM323" i="1"/>
  <c r="CM327" i="1"/>
  <c r="CM331" i="1"/>
  <c r="CM335" i="1"/>
  <c r="CM339" i="1"/>
  <c r="CM343" i="1"/>
  <c r="CM347" i="1"/>
  <c r="CM351" i="1"/>
  <c r="CM355" i="1"/>
  <c r="CM359" i="1"/>
  <c r="CM363" i="1"/>
  <c r="CM367" i="1"/>
  <c r="CM371" i="1"/>
  <c r="CM375" i="1"/>
  <c r="CM379" i="1"/>
  <c r="CM383" i="1"/>
  <c r="CM387" i="1"/>
  <c r="CM391" i="1"/>
  <c r="CM395" i="1"/>
  <c r="CM399" i="1"/>
  <c r="CM403" i="1"/>
  <c r="CM407" i="1"/>
  <c r="CM411" i="1"/>
  <c r="CM415" i="1"/>
  <c r="CM419" i="1"/>
  <c r="CM423" i="1"/>
  <c r="CM427" i="1"/>
  <c r="CM431" i="1"/>
  <c r="CM435" i="1"/>
  <c r="CM439" i="1"/>
  <c r="CM443" i="1"/>
  <c r="CM447" i="1"/>
  <c r="CM451" i="1"/>
  <c r="CM455" i="1"/>
  <c r="CM459" i="1"/>
  <c r="CM463" i="1"/>
  <c r="CM467" i="1"/>
  <c r="CM471" i="1"/>
  <c r="CM475" i="1"/>
  <c r="CM479" i="1"/>
  <c r="CM483" i="1"/>
  <c r="CM487" i="1"/>
  <c r="CM491" i="1"/>
  <c r="CM495" i="1"/>
  <c r="CM499" i="1"/>
  <c r="CM503" i="1"/>
  <c r="CM507" i="1"/>
  <c r="CM511" i="1"/>
  <c r="CM515" i="1"/>
  <c r="CM5" i="1"/>
  <c r="CO139" i="1"/>
  <c r="CO147" i="1"/>
  <c r="CO155" i="1"/>
  <c r="CO163" i="1"/>
  <c r="CO171" i="1"/>
  <c r="CO179" i="1"/>
  <c r="CO187" i="1"/>
  <c r="CO195" i="1"/>
  <c r="CO203" i="1"/>
  <c r="CO211" i="1"/>
  <c r="CO219" i="1"/>
  <c r="CO227" i="1"/>
  <c r="CO235" i="1"/>
  <c r="CO239" i="1"/>
  <c r="CO243" i="1"/>
  <c r="CO247" i="1"/>
  <c r="CO251" i="1"/>
  <c r="CO255" i="1"/>
  <c r="CO259" i="1"/>
  <c r="CO263" i="1"/>
  <c r="CN266" i="1"/>
  <c r="CN269" i="1"/>
  <c r="CO271" i="1"/>
  <c r="CN274" i="1"/>
  <c r="CN277" i="1"/>
  <c r="CO279" i="1"/>
  <c r="CN282" i="1"/>
  <c r="CN285" i="1"/>
  <c r="CO287" i="1"/>
  <c r="CN290" i="1"/>
  <c r="CN293" i="1"/>
  <c r="CO295" i="1"/>
  <c r="CN298" i="1"/>
  <c r="CN301" i="1"/>
  <c r="CO303" i="1"/>
  <c r="CN306" i="1"/>
  <c r="CN309" i="1"/>
  <c r="CO311" i="1"/>
  <c r="CN314" i="1"/>
  <c r="CN317" i="1"/>
  <c r="CO319" i="1"/>
  <c r="CN322" i="1"/>
  <c r="CN325" i="1"/>
  <c r="CO327" i="1"/>
  <c r="CN330" i="1"/>
  <c r="CN333" i="1"/>
  <c r="CO335" i="1"/>
  <c r="CN338" i="1"/>
  <c r="CN340" i="1"/>
  <c r="CN342" i="1"/>
  <c r="CN344" i="1"/>
  <c r="CN346" i="1"/>
  <c r="CN348" i="1"/>
  <c r="CN350" i="1"/>
  <c r="CN352" i="1"/>
  <c r="CN354" i="1"/>
  <c r="CN356" i="1"/>
  <c r="CN358" i="1"/>
  <c r="CN360" i="1"/>
  <c r="CN362" i="1"/>
  <c r="CN364" i="1"/>
  <c r="CN366" i="1"/>
  <c r="CN368" i="1"/>
  <c r="CN370" i="1"/>
  <c r="CN372" i="1"/>
  <c r="CN374" i="1"/>
  <c r="CN376" i="1"/>
  <c r="CN378" i="1"/>
  <c r="CN380" i="1"/>
  <c r="CN382" i="1"/>
  <c r="CN384" i="1"/>
  <c r="CN386" i="1"/>
  <c r="CN388" i="1"/>
  <c r="CN390" i="1"/>
  <c r="CN392" i="1"/>
  <c r="CN394" i="1"/>
  <c r="CN396" i="1"/>
  <c r="CN398" i="1"/>
  <c r="CN400" i="1"/>
  <c r="CN402" i="1"/>
  <c r="CN404" i="1"/>
  <c r="CN406" i="1"/>
  <c r="CN408" i="1"/>
  <c r="CN410" i="1"/>
  <c r="CN412" i="1"/>
  <c r="CN414" i="1"/>
  <c r="CN416" i="1"/>
  <c r="CN418" i="1"/>
  <c r="CN420" i="1"/>
  <c r="CN422" i="1"/>
  <c r="CN424" i="1"/>
  <c r="CN426" i="1"/>
  <c r="CN428" i="1"/>
  <c r="CN430" i="1"/>
  <c r="CN432" i="1"/>
  <c r="CN434" i="1"/>
  <c r="CN436" i="1"/>
  <c r="CN438" i="1"/>
  <c r="CN440" i="1"/>
  <c r="CN442" i="1"/>
  <c r="CN444" i="1"/>
  <c r="CN446" i="1"/>
  <c r="CN448" i="1"/>
  <c r="CN450" i="1"/>
  <c r="CN452" i="1"/>
  <c r="CN454" i="1"/>
  <c r="CN456" i="1"/>
  <c r="CN458" i="1"/>
  <c r="CN460" i="1"/>
  <c r="CN462" i="1"/>
  <c r="CN464" i="1"/>
  <c r="CN466" i="1"/>
  <c r="CN468" i="1"/>
  <c r="CN470" i="1"/>
  <c r="CN472" i="1"/>
  <c r="CN474" i="1"/>
  <c r="CN476" i="1"/>
  <c r="CN478" i="1"/>
  <c r="CN480" i="1"/>
  <c r="CN482" i="1"/>
  <c r="CN484" i="1"/>
  <c r="CN486" i="1"/>
  <c r="CN488" i="1"/>
  <c r="CN490" i="1"/>
  <c r="CN492" i="1"/>
  <c r="CN494" i="1"/>
  <c r="CN496" i="1"/>
  <c r="CN498" i="1"/>
  <c r="CN500" i="1"/>
  <c r="CN502" i="1"/>
  <c r="CN504" i="1"/>
  <c r="CN506" i="1"/>
  <c r="CN508" i="1"/>
  <c r="CN510" i="1"/>
  <c r="CN512" i="1"/>
  <c r="CN514" i="1"/>
  <c r="CN516" i="1"/>
  <c r="CN518" i="1"/>
  <c r="CN6" i="1"/>
  <c r="CN8" i="1"/>
  <c r="CM4" i="1"/>
  <c r="CP4" i="1" s="1"/>
  <c r="CM12" i="1"/>
  <c r="CM16" i="1"/>
  <c r="CM20" i="1"/>
  <c r="CM24" i="1"/>
  <c r="CM28" i="1"/>
  <c r="CM32" i="1"/>
  <c r="CM36" i="1"/>
  <c r="CM40" i="1"/>
  <c r="CM44" i="1"/>
  <c r="CM48" i="1"/>
  <c r="CM52" i="1"/>
  <c r="CM56" i="1"/>
  <c r="CM60" i="1"/>
  <c r="CM64" i="1"/>
  <c r="CM68" i="1"/>
  <c r="CM72" i="1"/>
  <c r="CM76" i="1"/>
  <c r="CM80" i="1"/>
  <c r="CM84" i="1"/>
  <c r="CM88" i="1"/>
  <c r="CM92" i="1"/>
  <c r="CM96" i="1"/>
  <c r="CM100" i="1"/>
  <c r="CM104" i="1"/>
  <c r="CM108" i="1"/>
  <c r="CM112" i="1"/>
  <c r="CM116" i="1"/>
  <c r="CO141" i="1"/>
  <c r="CO149" i="1"/>
  <c r="CO157" i="1"/>
  <c r="CO165" i="1"/>
  <c r="CO173" i="1"/>
  <c r="CO181" i="1"/>
  <c r="CO189" i="1"/>
  <c r="CO197" i="1"/>
  <c r="CO205" i="1"/>
  <c r="CO213" i="1"/>
  <c r="CO221" i="1"/>
  <c r="CO229" i="1"/>
  <c r="CN237" i="1"/>
  <c r="CN241" i="1"/>
  <c r="CN245" i="1"/>
  <c r="CN249" i="1"/>
  <c r="CN253" i="1"/>
  <c r="CN257" i="1"/>
  <c r="CN261" i="1"/>
  <c r="CN264" i="1"/>
  <c r="CN267" i="1"/>
  <c r="CO269" i="1"/>
  <c r="CN272" i="1"/>
  <c r="CN275" i="1"/>
  <c r="CO277" i="1"/>
  <c r="CN280" i="1"/>
  <c r="CN283" i="1"/>
  <c r="CO285" i="1"/>
  <c r="CN288" i="1"/>
  <c r="CN291" i="1"/>
  <c r="CO293" i="1"/>
  <c r="CN296" i="1"/>
  <c r="CN299" i="1"/>
  <c r="CO301" i="1"/>
  <c r="CN304" i="1"/>
  <c r="CN307" i="1"/>
  <c r="CO309" i="1"/>
  <c r="CN312" i="1"/>
  <c r="CN315" i="1"/>
  <c r="CO317" i="1"/>
  <c r="CN320" i="1"/>
  <c r="CN323" i="1"/>
  <c r="CO325" i="1"/>
  <c r="CN328" i="1"/>
  <c r="CN331" i="1"/>
  <c r="CO333" i="1"/>
  <c r="CN336" i="1"/>
  <c r="CO338" i="1"/>
  <c r="CO340" i="1"/>
  <c r="CO342" i="1"/>
  <c r="CO344" i="1"/>
  <c r="CO346" i="1"/>
  <c r="CO348" i="1"/>
  <c r="CO350" i="1"/>
  <c r="CO352" i="1"/>
  <c r="CO354" i="1"/>
  <c r="CO356" i="1"/>
  <c r="CO358" i="1"/>
  <c r="CO360" i="1"/>
  <c r="CO362" i="1"/>
  <c r="CO364" i="1"/>
  <c r="CO366" i="1"/>
  <c r="CO368" i="1"/>
  <c r="CO370" i="1"/>
  <c r="CO372" i="1"/>
  <c r="CO374" i="1"/>
  <c r="CO376" i="1"/>
  <c r="CO378" i="1"/>
  <c r="CO380" i="1"/>
  <c r="CO382" i="1"/>
  <c r="CO384" i="1"/>
  <c r="CO386" i="1"/>
  <c r="CO388" i="1"/>
  <c r="CO390" i="1"/>
  <c r="CO392" i="1"/>
  <c r="CO394" i="1"/>
  <c r="CO396" i="1"/>
  <c r="CO398" i="1"/>
  <c r="CO400" i="1"/>
  <c r="CO402" i="1"/>
  <c r="CO404" i="1"/>
  <c r="CO406" i="1"/>
  <c r="CO408" i="1"/>
  <c r="CO410" i="1"/>
  <c r="CO412" i="1"/>
  <c r="CO414" i="1"/>
  <c r="CO416" i="1"/>
  <c r="CO418" i="1"/>
  <c r="CO420" i="1"/>
  <c r="CO422" i="1"/>
  <c r="CO424" i="1"/>
  <c r="CO426" i="1"/>
  <c r="CO428" i="1"/>
  <c r="CO430" i="1"/>
  <c r="CO432" i="1"/>
  <c r="CO434" i="1"/>
  <c r="CO436" i="1"/>
  <c r="CO438" i="1"/>
  <c r="CO440" i="1"/>
  <c r="CO442" i="1"/>
  <c r="CO444" i="1"/>
  <c r="CO446" i="1"/>
  <c r="CO448" i="1"/>
  <c r="CO450" i="1"/>
  <c r="CO452" i="1"/>
  <c r="CO454" i="1"/>
  <c r="CO456" i="1"/>
  <c r="CO458" i="1"/>
  <c r="CO460" i="1"/>
  <c r="CO462" i="1"/>
  <c r="CO464" i="1"/>
  <c r="CO466" i="1"/>
  <c r="CO468" i="1"/>
  <c r="CO470" i="1"/>
  <c r="CO472" i="1"/>
  <c r="CO474" i="1"/>
  <c r="CO476" i="1"/>
  <c r="CO478" i="1"/>
  <c r="CO480" i="1"/>
  <c r="CO482" i="1"/>
  <c r="CO484" i="1"/>
  <c r="CO486" i="1"/>
  <c r="CO488" i="1"/>
  <c r="CO490" i="1"/>
  <c r="CO492" i="1"/>
  <c r="CO494" i="1"/>
  <c r="CO496" i="1"/>
  <c r="CO498" i="1"/>
  <c r="CO500" i="1"/>
  <c r="CO502" i="1"/>
  <c r="CO504" i="1"/>
  <c r="CO506" i="1"/>
  <c r="CO508" i="1"/>
  <c r="CO510" i="1"/>
  <c r="CO512" i="1"/>
  <c r="CO514" i="1"/>
  <c r="CO516" i="1"/>
  <c r="CO518" i="1"/>
  <c r="CO6" i="1"/>
  <c r="CO8" i="1"/>
  <c r="CM9" i="1"/>
  <c r="CM13" i="1"/>
  <c r="CM17" i="1"/>
  <c r="CM21" i="1"/>
  <c r="CM25" i="1"/>
  <c r="CM29" i="1"/>
  <c r="CM33" i="1"/>
  <c r="CM37" i="1"/>
  <c r="CM41" i="1"/>
  <c r="CM45" i="1"/>
  <c r="CM49" i="1"/>
  <c r="CM53" i="1"/>
  <c r="CM57" i="1"/>
  <c r="CM61" i="1"/>
  <c r="CM65" i="1"/>
  <c r="CM69" i="1"/>
  <c r="CM73" i="1"/>
  <c r="CM77" i="1"/>
  <c r="CM81" i="1"/>
  <c r="CM85" i="1"/>
  <c r="CM89" i="1"/>
  <c r="CM93" i="1"/>
  <c r="CM97" i="1"/>
  <c r="CM101" i="1"/>
  <c r="CM105" i="1"/>
  <c r="CM109" i="1"/>
  <c r="CM113" i="1"/>
  <c r="CM117" i="1"/>
  <c r="CM121" i="1"/>
  <c r="CM125" i="1"/>
  <c r="CO143" i="1"/>
  <c r="CO151" i="1"/>
  <c r="CO159" i="1"/>
  <c r="CO167" i="1"/>
  <c r="CO175" i="1"/>
  <c r="CO183" i="1"/>
  <c r="CO191" i="1"/>
  <c r="CO199" i="1"/>
  <c r="CO207" i="1"/>
  <c r="CO215" i="1"/>
  <c r="CO223" i="1"/>
  <c r="CO231" i="1"/>
  <c r="CO237" i="1"/>
  <c r="CO241" i="1"/>
  <c r="CO245" i="1"/>
  <c r="CO249" i="1"/>
  <c r="CO253" i="1"/>
  <c r="CO257" i="1"/>
  <c r="CO261" i="1"/>
  <c r="CN265" i="1"/>
  <c r="CO267" i="1"/>
  <c r="CN270" i="1"/>
  <c r="CN273" i="1"/>
  <c r="CO275" i="1"/>
  <c r="CN278" i="1"/>
  <c r="CN281" i="1"/>
  <c r="CO283" i="1"/>
  <c r="CN286" i="1"/>
  <c r="CN289" i="1"/>
  <c r="CO291" i="1"/>
  <c r="CN294" i="1"/>
  <c r="CN297" i="1"/>
  <c r="CO299" i="1"/>
  <c r="CN302" i="1"/>
  <c r="CN305" i="1"/>
  <c r="CO307" i="1"/>
  <c r="CN310" i="1"/>
  <c r="CN313" i="1"/>
  <c r="CO315" i="1"/>
  <c r="CN318" i="1"/>
  <c r="CN321" i="1"/>
  <c r="CO323" i="1"/>
  <c r="CN326" i="1"/>
  <c r="CN329" i="1"/>
  <c r="CO331" i="1"/>
  <c r="CN334" i="1"/>
  <c r="CN337" i="1"/>
  <c r="CN339" i="1"/>
  <c r="CN341" i="1"/>
  <c r="CN343" i="1"/>
  <c r="CN345" i="1"/>
  <c r="CN347" i="1"/>
  <c r="CN349" i="1"/>
  <c r="CN351" i="1"/>
  <c r="CN353" i="1"/>
  <c r="CN355" i="1"/>
  <c r="CN357" i="1"/>
  <c r="CN359" i="1"/>
  <c r="CN361" i="1"/>
  <c r="CN363" i="1"/>
  <c r="CN365" i="1"/>
  <c r="CN367" i="1"/>
  <c r="CN369" i="1"/>
  <c r="CN371" i="1"/>
  <c r="CN373" i="1"/>
  <c r="CN375" i="1"/>
  <c r="CN377" i="1"/>
  <c r="CN379" i="1"/>
  <c r="CN381" i="1"/>
  <c r="CN383" i="1"/>
  <c r="CN385" i="1"/>
  <c r="CN387" i="1"/>
  <c r="CN389" i="1"/>
  <c r="CN391" i="1"/>
  <c r="CN393" i="1"/>
  <c r="CN395" i="1"/>
  <c r="CN397" i="1"/>
  <c r="CN399" i="1"/>
  <c r="CN401" i="1"/>
  <c r="CN403" i="1"/>
  <c r="CN405" i="1"/>
  <c r="CN407" i="1"/>
  <c r="CN409" i="1"/>
  <c r="CN411" i="1"/>
  <c r="CN413" i="1"/>
  <c r="CN415" i="1"/>
  <c r="CN417" i="1"/>
  <c r="CN419" i="1"/>
  <c r="CN421" i="1"/>
  <c r="CN423" i="1"/>
  <c r="CN425" i="1"/>
  <c r="CN427" i="1"/>
  <c r="CN429" i="1"/>
  <c r="CN431" i="1"/>
  <c r="CN433" i="1"/>
  <c r="CN435" i="1"/>
  <c r="CN437" i="1"/>
  <c r="CN439" i="1"/>
  <c r="CN441" i="1"/>
  <c r="CN443" i="1"/>
  <c r="CN445" i="1"/>
  <c r="CN447" i="1"/>
  <c r="CN449" i="1"/>
  <c r="CN451" i="1"/>
  <c r="CN453" i="1"/>
  <c r="CN455" i="1"/>
  <c r="CN457" i="1"/>
  <c r="CN459" i="1"/>
  <c r="CN461" i="1"/>
  <c r="CN463" i="1"/>
  <c r="CN465" i="1"/>
  <c r="CN467" i="1"/>
  <c r="CN469" i="1"/>
  <c r="CN471" i="1"/>
  <c r="CN473" i="1"/>
  <c r="CN475" i="1"/>
  <c r="CN477" i="1"/>
  <c r="CN479" i="1"/>
  <c r="CN481" i="1"/>
  <c r="CN483" i="1"/>
  <c r="CN485" i="1"/>
  <c r="CN487" i="1"/>
  <c r="CN489" i="1"/>
  <c r="CN491" i="1"/>
  <c r="CN493" i="1"/>
  <c r="CN495" i="1"/>
  <c r="CN497" i="1"/>
  <c r="CN499" i="1"/>
  <c r="CN501" i="1"/>
  <c r="CN503" i="1"/>
  <c r="CN505" i="1"/>
  <c r="CN507" i="1"/>
  <c r="CN509" i="1"/>
  <c r="CN511" i="1"/>
  <c r="CN513" i="1"/>
  <c r="CN515" i="1"/>
  <c r="CN517" i="1"/>
  <c r="CM8" i="1"/>
  <c r="CM517" i="1"/>
  <c r="CM512" i="1"/>
  <c r="CM506" i="1"/>
  <c r="CM501" i="1"/>
  <c r="CM496" i="1"/>
  <c r="CM490" i="1"/>
  <c r="CM485" i="1"/>
  <c r="CM480" i="1"/>
  <c r="CM474" i="1"/>
  <c r="CM469" i="1"/>
  <c r="CM464" i="1"/>
  <c r="CM458" i="1"/>
  <c r="CM453" i="1"/>
  <c r="CM448" i="1"/>
  <c r="CM442" i="1"/>
  <c r="CM437" i="1"/>
  <c r="CM432" i="1"/>
  <c r="CM426" i="1"/>
  <c r="CM421" i="1"/>
  <c r="CM416" i="1"/>
  <c r="CM410" i="1"/>
  <c r="CM405" i="1"/>
  <c r="CM400" i="1"/>
  <c r="CM394" i="1"/>
  <c r="CM389" i="1"/>
  <c r="CM384" i="1"/>
  <c r="CM378" i="1"/>
  <c r="CM373" i="1"/>
  <c r="CM368" i="1"/>
  <c r="CM362" i="1"/>
  <c r="CM357" i="1"/>
  <c r="CM352" i="1"/>
  <c r="CM346" i="1"/>
  <c r="CM341" i="1"/>
  <c r="CM336" i="1"/>
  <c r="CM330" i="1"/>
  <c r="CM325" i="1"/>
  <c r="CM320" i="1"/>
  <c r="CM314" i="1"/>
  <c r="CM309" i="1"/>
  <c r="CM304" i="1"/>
  <c r="CM298" i="1"/>
  <c r="CM293" i="1"/>
  <c r="CM288" i="1"/>
  <c r="CM282" i="1"/>
  <c r="CM277" i="1"/>
  <c r="CM272" i="1"/>
  <c r="CM266" i="1"/>
  <c r="CM261" i="1"/>
  <c r="CM256" i="1"/>
  <c r="CM250" i="1"/>
  <c r="CM245" i="1"/>
  <c r="CM240" i="1"/>
  <c r="CM234" i="1"/>
  <c r="CM229" i="1"/>
  <c r="CM224" i="1"/>
  <c r="CM218" i="1"/>
  <c r="CM213" i="1"/>
  <c r="CM208" i="1"/>
  <c r="CM202" i="1"/>
  <c r="CM197" i="1"/>
  <c r="CM192" i="1"/>
  <c r="CM186" i="1"/>
  <c r="CM181" i="1"/>
  <c r="CM176" i="1"/>
  <c r="CM170" i="1"/>
  <c r="CM165" i="1"/>
  <c r="CM160" i="1"/>
  <c r="CM154" i="1"/>
  <c r="CM149" i="1"/>
  <c r="CM144" i="1"/>
  <c r="CM138" i="1"/>
  <c r="CM133" i="1"/>
  <c r="CM128" i="1"/>
  <c r="CM120" i="1"/>
  <c r="CM106" i="1"/>
  <c r="CM90" i="1"/>
  <c r="CM74" i="1"/>
  <c r="CM58" i="1"/>
  <c r="CM42" i="1"/>
  <c r="CM26" i="1"/>
  <c r="CM10" i="1"/>
  <c r="CL326" i="1"/>
  <c r="CL518" i="1"/>
  <c r="CL514" i="1"/>
  <c r="CL510" i="1"/>
  <c r="CL506" i="1"/>
  <c r="CL502" i="1"/>
  <c r="CL498" i="1"/>
  <c r="CL494" i="1"/>
  <c r="CL490" i="1"/>
  <c r="CL486" i="1"/>
  <c r="CL482" i="1"/>
  <c r="CL478" i="1"/>
  <c r="CL474" i="1"/>
  <c r="CL470" i="1"/>
  <c r="CL466" i="1"/>
  <c r="CL462" i="1"/>
  <c r="CL458" i="1"/>
  <c r="CL454" i="1"/>
  <c r="CL450" i="1"/>
  <c r="CL446" i="1"/>
  <c r="CL442" i="1"/>
  <c r="CL438" i="1"/>
  <c r="CL434" i="1"/>
  <c r="CL431" i="1"/>
  <c r="CL428" i="1"/>
  <c r="CL426" i="1"/>
  <c r="CL401" i="1"/>
  <c r="CL421" i="1"/>
  <c r="CL399" i="1"/>
  <c r="CL414" i="1"/>
  <c r="CL411" i="1"/>
  <c r="CL394" i="1"/>
  <c r="CL408" i="1"/>
  <c r="CL390" i="1"/>
  <c r="CL386" i="1"/>
  <c r="CL382" i="1"/>
  <c r="CL379" i="1"/>
  <c r="CL375" i="1"/>
  <c r="CL372" i="1"/>
  <c r="CL335" i="1"/>
  <c r="CL366" i="1"/>
  <c r="CL364" i="1"/>
  <c r="CL360" i="1"/>
  <c r="CL330" i="1"/>
  <c r="CL355" i="1"/>
  <c r="CL350" i="1"/>
  <c r="CL5" i="1"/>
  <c r="CQ5" i="1" s="1"/>
  <c r="CL6" i="1"/>
  <c r="CL12" i="1"/>
  <c r="CL19" i="1"/>
  <c r="CL21" i="1"/>
  <c r="CL16" i="1"/>
  <c r="CL31" i="1"/>
  <c r="CL35" i="1"/>
  <c r="CL45" i="1"/>
  <c r="CL46" i="1"/>
  <c r="CL49" i="1"/>
  <c r="CL36" i="1"/>
  <c r="CL60" i="1"/>
  <c r="CL55" i="1"/>
  <c r="CL67" i="1"/>
  <c r="CL70" i="1"/>
  <c r="CL57" i="1"/>
  <c r="CL77" i="1"/>
  <c r="CL62" i="1"/>
  <c r="CL88" i="1"/>
  <c r="CL101" i="1"/>
  <c r="CL105" i="1"/>
  <c r="CL63" i="1"/>
  <c r="CL114" i="1"/>
  <c r="CL118" i="1"/>
  <c r="CL119" i="1"/>
  <c r="CL128" i="1"/>
  <c r="CL121" i="1"/>
  <c r="CL80" i="1"/>
  <c r="CL131" i="1"/>
  <c r="CL138" i="1"/>
  <c r="CL104" i="1"/>
  <c r="CL149" i="1"/>
  <c r="CL140" i="1"/>
  <c r="CL161" i="1"/>
  <c r="CL164" i="1"/>
  <c r="CL167" i="1"/>
  <c r="CL141" i="1"/>
  <c r="CL171" i="1"/>
  <c r="CL142" i="1"/>
  <c r="CL183" i="1"/>
  <c r="CL185" i="1"/>
  <c r="CL189" i="1"/>
  <c r="CL126" i="1"/>
  <c r="CL203" i="1"/>
  <c r="CL192" i="1"/>
  <c r="CL157" i="1"/>
  <c r="CL207" i="1"/>
  <c r="CL146" i="1"/>
  <c r="CL147" i="1"/>
  <c r="CL221" i="1"/>
  <c r="CL224" i="1"/>
  <c r="CL196" i="1"/>
  <c r="CL197" i="1"/>
  <c r="CL232" i="1"/>
  <c r="CL213" i="1"/>
  <c r="CL248" i="1"/>
  <c r="CL250" i="1"/>
  <c r="CL252" i="1"/>
  <c r="CL254" i="1"/>
  <c r="CL257" i="1"/>
  <c r="CL261" i="1"/>
  <c r="CL286" i="1"/>
  <c r="CL218" i="1"/>
  <c r="CL289" i="1"/>
  <c r="CL291" i="1"/>
  <c r="CL240" i="1"/>
  <c r="CL268" i="1"/>
  <c r="CL297" i="1"/>
  <c r="CL300" i="1"/>
  <c r="CL303" i="1"/>
  <c r="CL307" i="1"/>
  <c r="CL274" i="1"/>
  <c r="CL310" i="1"/>
  <c r="CL276" i="1"/>
  <c r="CL277" i="1"/>
  <c r="CL317" i="1"/>
  <c r="CL320" i="1"/>
  <c r="CL279" i="1"/>
  <c r="CL281" i="1"/>
  <c r="CL341" i="1"/>
  <c r="CL344" i="1"/>
  <c r="CL345" i="1"/>
  <c r="CL7" i="1"/>
  <c r="CL11" i="1"/>
  <c r="CL15" i="1"/>
  <c r="CL22" i="1"/>
  <c r="CL24" i="1"/>
  <c r="CL27" i="1"/>
  <c r="CL33" i="1"/>
  <c r="CL26" i="1"/>
  <c r="CL43" i="1"/>
  <c r="CL50" i="1"/>
  <c r="CL54" i="1"/>
  <c r="CL59" i="1"/>
  <c r="CL42" i="1"/>
  <c r="CL64" i="1"/>
  <c r="CL68" i="1"/>
  <c r="CL73" i="1"/>
  <c r="CL72" i="1"/>
  <c r="CL78" i="1"/>
  <c r="CL93" i="1"/>
  <c r="CL74" i="1"/>
  <c r="CL91" i="1"/>
  <c r="CL83" i="1"/>
  <c r="CL84" i="1"/>
  <c r="CL115" i="1"/>
  <c r="CL95" i="1"/>
  <c r="CL92" i="1"/>
  <c r="CL129" i="1"/>
  <c r="CL130" i="1"/>
  <c r="CL98" i="1"/>
  <c r="CL137" i="1"/>
  <c r="CL122" i="1"/>
  <c r="CL123" i="1"/>
  <c r="CL124" i="1"/>
  <c r="CL100" i="1"/>
  <c r="CL134" i="1"/>
  <c r="CL112" i="1"/>
  <c r="CL152" i="1"/>
  <c r="CL135" i="1"/>
  <c r="CL172" i="1"/>
  <c r="CL143" i="1"/>
  <c r="CL184" i="1"/>
  <c r="CL186" i="1"/>
  <c r="CL190" i="1"/>
  <c r="CL202" i="1"/>
  <c r="CL191" i="1"/>
  <c r="CL205" i="1"/>
  <c r="CL177" i="1"/>
  <c r="CL193" i="1"/>
  <c r="CL178" i="1"/>
  <c r="CL158" i="1"/>
  <c r="CL222" i="1"/>
  <c r="CL225" i="1"/>
  <c r="CL211" i="1"/>
  <c r="CL212" i="1"/>
  <c r="CL245" i="1"/>
  <c r="CL214" i="1"/>
  <c r="CL199" i="1"/>
  <c r="CL215" i="1"/>
  <c r="CL216" i="1"/>
  <c r="CL235" i="1"/>
  <c r="CL258" i="1"/>
  <c r="CL262" i="1"/>
  <c r="CL264" i="1"/>
  <c r="CL287" i="1"/>
  <c r="CL238" i="1"/>
  <c r="CL292" i="1"/>
  <c r="CL294" i="1"/>
  <c r="CL295" i="1"/>
  <c r="CL298" i="1"/>
  <c r="CL301" i="1"/>
  <c r="CL304" i="1"/>
  <c r="CL272" i="1"/>
  <c r="CL242" i="1"/>
  <c r="CL243" i="1"/>
  <c r="CL312" i="1"/>
  <c r="CL314" i="1"/>
  <c r="CL318" i="1"/>
  <c r="CL338" i="1"/>
  <c r="CL280" i="1"/>
  <c r="CL282" i="1"/>
  <c r="CL342" i="1"/>
  <c r="CL323" i="1"/>
  <c r="CL346" i="1"/>
  <c r="CL327" i="1"/>
  <c r="CL351" i="1"/>
  <c r="CL9" i="1"/>
  <c r="CL8" i="1"/>
  <c r="CL14" i="1"/>
  <c r="CL20" i="1"/>
  <c r="CL28" i="1"/>
  <c r="CL17" i="1"/>
  <c r="CL30" i="1"/>
  <c r="CL39" i="1"/>
  <c r="CL25" i="1"/>
  <c r="CL51" i="1"/>
  <c r="CL52" i="1"/>
  <c r="CL37" i="1"/>
  <c r="CL66" i="1"/>
  <c r="CL53" i="1"/>
  <c r="CL34" i="1"/>
  <c r="CL71" i="1"/>
  <c r="CL85" i="1"/>
  <c r="CL82" i="1"/>
  <c r="CL94" i="1"/>
  <c r="CL89" i="1"/>
  <c r="CL102" i="1"/>
  <c r="CL106" i="1"/>
  <c r="CL75" i="1"/>
  <c r="CL116" i="1"/>
  <c r="CL108" i="1"/>
  <c r="CL109" i="1"/>
  <c r="CL120" i="1"/>
  <c r="CL76" i="1"/>
  <c r="CL97" i="1"/>
  <c r="CL132" i="1"/>
  <c r="CL111" i="1"/>
  <c r="CL148" i="1"/>
  <c r="CL150" i="1"/>
  <c r="CL160" i="1"/>
  <c r="CL162" i="1"/>
  <c r="CL165" i="1"/>
  <c r="CL168" i="1"/>
  <c r="CL170" i="1"/>
  <c r="CL180" i="1"/>
  <c r="CL181" i="1"/>
  <c r="CL153" i="1"/>
  <c r="CL187" i="1"/>
  <c r="CL174" i="1"/>
  <c r="CL154" i="1"/>
  <c r="CL204" i="1"/>
  <c r="CL156" i="1"/>
  <c r="CL206" i="1"/>
  <c r="CL208" i="1"/>
  <c r="CL220" i="1"/>
  <c r="CL179" i="1"/>
  <c r="CL223" i="1"/>
  <c r="CL226" i="1"/>
  <c r="CL228" i="1"/>
  <c r="CL230" i="1"/>
  <c r="CL246" i="1"/>
  <c r="CL247" i="1"/>
  <c r="CL249" i="1"/>
  <c r="CL251" i="1"/>
  <c r="CL253" i="1"/>
  <c r="CL255" i="1"/>
  <c r="CL259" i="1"/>
  <c r="CL263" i="1"/>
  <c r="CL236" i="1"/>
  <c r="CL288" i="1"/>
  <c r="CL290" i="1"/>
  <c r="CL293" i="1"/>
  <c r="CL266" i="1"/>
  <c r="CL296" i="1"/>
  <c r="CL299" i="1"/>
  <c r="CL271" i="1"/>
  <c r="CL305" i="1"/>
  <c r="CL273" i="1"/>
  <c r="CL308" i="1"/>
  <c r="CL311" i="1"/>
  <c r="CL244" i="1"/>
  <c r="CL315" i="1"/>
  <c r="CL278" i="1"/>
  <c r="CL339" i="1"/>
  <c r="CL340" i="1"/>
  <c r="CL10" i="1"/>
  <c r="CL13" i="1"/>
  <c r="CL18" i="1"/>
  <c r="CL23" i="1"/>
  <c r="CL29" i="1"/>
  <c r="CL38" i="1"/>
  <c r="CL32" i="1"/>
  <c r="CL41" i="1"/>
  <c r="CL48" i="1"/>
  <c r="CL44" i="1"/>
  <c r="CL47" i="1"/>
  <c r="CL58" i="1"/>
  <c r="CL40" i="1"/>
  <c r="CL56" i="1"/>
  <c r="CL65" i="1"/>
  <c r="CL69" i="1"/>
  <c r="CL61" i="1"/>
  <c r="CL86" i="1"/>
  <c r="CL87" i="1"/>
  <c r="CL90" i="1"/>
  <c r="CL79" i="1"/>
  <c r="CL107" i="1"/>
  <c r="CL113" i="1"/>
  <c r="CL117" i="1"/>
  <c r="CL127" i="1"/>
  <c r="CL110" i="1"/>
  <c r="CL103" i="1"/>
  <c r="CL96" i="1"/>
  <c r="CL81" i="1"/>
  <c r="CL133" i="1"/>
  <c r="CL139" i="1"/>
  <c r="CL159" i="1"/>
  <c r="CL99" i="1"/>
  <c r="CL151" i="1"/>
  <c r="CL163" i="1"/>
  <c r="CL166" i="1"/>
  <c r="CL169" i="1"/>
  <c r="CL125" i="1"/>
  <c r="CL173" i="1"/>
  <c r="CL182" i="1"/>
  <c r="CL136" i="1"/>
  <c r="CL188" i="1"/>
  <c r="CL175" i="1"/>
  <c r="CL155" i="1"/>
  <c r="CL176" i="1"/>
  <c r="CL144" i="1"/>
  <c r="CL145" i="1"/>
  <c r="CL209" i="1"/>
  <c r="CL194" i="1"/>
  <c r="CL210" i="1"/>
  <c r="CL195" i="1"/>
  <c r="CL227" i="1"/>
  <c r="CL229" i="1"/>
  <c r="CL231" i="1"/>
  <c r="CL198" i="1"/>
  <c r="CL233" i="1"/>
  <c r="CL200" i="1"/>
  <c r="CL201" i="1"/>
  <c r="CL234" i="1"/>
  <c r="CL256" i="1"/>
  <c r="CL260" i="1"/>
  <c r="CL217" i="1"/>
  <c r="CL265" i="1"/>
  <c r="CL237" i="1"/>
  <c r="CL239" i="1"/>
  <c r="CL219" i="1"/>
  <c r="CL267" i="1"/>
  <c r="CL269" i="1"/>
  <c r="CL270" i="1"/>
  <c r="CL302" i="1"/>
  <c r="CL306" i="1"/>
  <c r="CL241" i="1"/>
  <c r="CL309" i="1"/>
  <c r="CL275" i="1"/>
  <c r="CL313" i="1"/>
  <c r="CL316" i="1"/>
  <c r="CL319" i="1"/>
  <c r="CL321" i="1"/>
  <c r="CL322" i="1"/>
  <c r="CL284" i="1"/>
  <c r="CL285" i="1"/>
  <c r="CL325" i="1"/>
  <c r="CL347" i="1"/>
  <c r="CL517" i="1"/>
  <c r="CL513" i="1"/>
  <c r="CL509" i="1"/>
  <c r="CL505" i="1"/>
  <c r="CL501" i="1"/>
  <c r="CL497" i="1"/>
  <c r="CL493" i="1"/>
  <c r="CL489" i="1"/>
  <c r="CL485" i="1"/>
  <c r="CL481" i="1"/>
  <c r="CL477" i="1"/>
  <c r="CL473" i="1"/>
  <c r="CL469" i="1"/>
  <c r="CL465" i="1"/>
  <c r="CL461" i="1"/>
  <c r="CL457" i="1"/>
  <c r="CL453" i="1"/>
  <c r="CL449" i="1"/>
  <c r="CL445" i="1"/>
  <c r="CL441" i="1"/>
  <c r="CL437" i="1"/>
  <c r="CL406" i="1"/>
  <c r="CL430" i="1"/>
  <c r="CL404" i="1"/>
  <c r="CL425" i="1"/>
  <c r="CL423" i="1"/>
  <c r="CL420" i="1"/>
  <c r="CL417" i="1"/>
  <c r="CL413" i="1"/>
  <c r="CL397" i="1"/>
  <c r="CL410" i="1"/>
  <c r="CL407" i="1"/>
  <c r="CL389" i="1"/>
  <c r="CL385" i="1"/>
  <c r="CL337" i="1"/>
  <c r="CL378" i="1"/>
  <c r="CL336" i="1"/>
  <c r="CL371" i="1"/>
  <c r="CL368" i="1"/>
  <c r="CL333" i="1"/>
  <c r="CL363" i="1"/>
  <c r="CL359" i="1"/>
  <c r="CL329" i="1"/>
  <c r="CL354" i="1"/>
  <c r="CL349" i="1"/>
  <c r="CL324" i="1"/>
  <c r="BH98" i="1"/>
  <c r="BK98" i="1" s="1"/>
  <c r="CL516" i="1"/>
  <c r="CL512" i="1"/>
  <c r="CL508" i="1"/>
  <c r="CL504" i="1"/>
  <c r="CL500" i="1"/>
  <c r="CL496" i="1"/>
  <c r="CL492" i="1"/>
  <c r="CL488" i="1"/>
  <c r="CL484" i="1"/>
  <c r="CL480" i="1"/>
  <c r="CL476" i="1"/>
  <c r="CL472" i="1"/>
  <c r="CL468" i="1"/>
  <c r="CL464" i="1"/>
  <c r="CL460" i="1"/>
  <c r="CL456" i="1"/>
  <c r="CL452" i="1"/>
  <c r="CL448" i="1"/>
  <c r="CL444" i="1"/>
  <c r="CL440" i="1"/>
  <c r="CL436" i="1"/>
  <c r="CL433" i="1"/>
  <c r="CL429" i="1"/>
  <c r="CL403" i="1"/>
  <c r="CL424" i="1"/>
  <c r="CL400" i="1"/>
  <c r="CL419" i="1"/>
  <c r="CL416" i="1"/>
  <c r="CL412" i="1"/>
  <c r="CL396" i="1"/>
  <c r="CL409" i="1"/>
  <c r="CL392" i="1"/>
  <c r="CL388" i="1"/>
  <c r="CL384" i="1"/>
  <c r="CL381" i="1"/>
  <c r="CL377" i="1"/>
  <c r="CL374" i="1"/>
  <c r="CL370" i="1"/>
  <c r="CL367" i="1"/>
  <c r="CL365" i="1"/>
  <c r="CL362" i="1"/>
  <c r="CL331" i="1"/>
  <c r="CL357" i="1"/>
  <c r="CL353" i="1"/>
  <c r="CL328" i="1"/>
  <c r="CL343" i="1"/>
  <c r="CL515" i="1"/>
  <c r="CL511" i="1"/>
  <c r="CL507" i="1"/>
  <c r="CL503" i="1"/>
  <c r="CL499" i="1"/>
  <c r="CL495" i="1"/>
  <c r="CL491" i="1"/>
  <c r="CL487" i="1"/>
  <c r="CL483" i="1"/>
  <c r="CL479" i="1"/>
  <c r="CL475" i="1"/>
  <c r="CL471" i="1"/>
  <c r="CL467" i="1"/>
  <c r="CL463" i="1"/>
  <c r="CL459" i="1"/>
  <c r="CL455" i="1"/>
  <c r="CL451" i="1"/>
  <c r="CL447" i="1"/>
  <c r="CL443" i="1"/>
  <c r="CL439" i="1"/>
  <c r="CL435" i="1"/>
  <c r="CL432" i="1"/>
  <c r="CL405" i="1"/>
  <c r="CL427" i="1"/>
  <c r="CL402" i="1"/>
  <c r="CL422" i="1"/>
  <c r="CL418" i="1"/>
  <c r="CL415" i="1"/>
  <c r="CL398" i="1"/>
  <c r="CL395" i="1"/>
  <c r="CL393" i="1"/>
  <c r="CL391" i="1"/>
  <c r="CL387" i="1"/>
  <c r="CL383" i="1"/>
  <c r="CL380" i="1"/>
  <c r="CL376" i="1"/>
  <c r="CL373" i="1"/>
  <c r="CL369" i="1"/>
  <c r="CL334" i="1"/>
  <c r="CL332" i="1"/>
  <c r="CL361" i="1"/>
  <c r="CL358" i="1"/>
  <c r="CL356" i="1"/>
  <c r="CL352" i="1"/>
  <c r="CL348" i="1"/>
  <c r="CL283" i="1"/>
  <c r="BH63" i="1"/>
  <c r="BK63" i="1" s="1"/>
  <c r="BH125" i="1"/>
  <c r="BK125" i="1" s="1"/>
  <c r="BH128" i="1"/>
  <c r="BK128" i="1" s="1"/>
  <c r="BH164" i="1"/>
  <c r="BK164" i="1" s="1"/>
  <c r="BI434" i="1"/>
  <c r="BG434" i="1"/>
  <c r="BJ434" i="1" s="1"/>
  <c r="BH434" i="1"/>
  <c r="BK434" i="1" s="1"/>
  <c r="BI277" i="1"/>
  <c r="BG277" i="1"/>
  <c r="BJ277" i="1" s="1"/>
  <c r="BH277" i="1"/>
  <c r="BK277" i="1" s="1"/>
  <c r="BI541" i="1"/>
  <c r="BH541" i="1"/>
  <c r="BK541" i="1" s="1"/>
  <c r="BG541" i="1"/>
  <c r="BJ541" i="1" s="1"/>
  <c r="BI515" i="1"/>
  <c r="BG515" i="1"/>
  <c r="BJ515" i="1" s="1"/>
  <c r="BH515" i="1"/>
  <c r="BK515" i="1" s="1"/>
  <c r="BI432" i="1"/>
  <c r="BG432" i="1"/>
  <c r="BJ432" i="1" s="1"/>
  <c r="BH432" i="1"/>
  <c r="BK432" i="1" s="1"/>
  <c r="BI427" i="1"/>
  <c r="BG427" i="1"/>
  <c r="BJ427" i="1" s="1"/>
  <c r="BH427" i="1"/>
  <c r="BK427" i="1" s="1"/>
  <c r="BI180" i="1"/>
  <c r="BG180" i="1"/>
  <c r="BJ180" i="1" s="1"/>
  <c r="BH180" i="1"/>
  <c r="BK180" i="1" s="1"/>
  <c r="BI269" i="1"/>
  <c r="BG269" i="1"/>
  <c r="BJ269" i="1" s="1"/>
  <c r="BH269" i="1"/>
  <c r="BK269" i="1" s="1"/>
  <c r="BI402" i="1"/>
  <c r="BG402" i="1"/>
  <c r="BJ402" i="1" s="1"/>
  <c r="BH402" i="1"/>
  <c r="BK402" i="1" s="1"/>
  <c r="BI393" i="1"/>
  <c r="BG393" i="1"/>
  <c r="BJ393" i="1" s="1"/>
  <c r="BH393" i="1"/>
  <c r="BK393" i="1" s="1"/>
  <c r="BI376" i="1"/>
  <c r="BG376" i="1"/>
  <c r="BJ376" i="1" s="1"/>
  <c r="BH376" i="1"/>
  <c r="BK376" i="1" s="1"/>
  <c r="BI306" i="1"/>
  <c r="BG306" i="1"/>
  <c r="BJ306" i="1" s="1"/>
  <c r="BH306" i="1"/>
  <c r="BK306" i="1" s="1"/>
  <c r="BI300" i="1"/>
  <c r="BG300" i="1"/>
  <c r="BJ300" i="1" s="1"/>
  <c r="BH300" i="1"/>
  <c r="BK300" i="1" s="1"/>
  <c r="BI546" i="1"/>
  <c r="BG546" i="1"/>
  <c r="BJ546" i="1" s="1"/>
  <c r="BH546" i="1"/>
  <c r="BK546" i="1" s="1"/>
  <c r="BI150" i="1"/>
  <c r="BG150" i="1"/>
  <c r="BJ150" i="1" s="1"/>
  <c r="BH150" i="1"/>
  <c r="BK150" i="1" s="1"/>
  <c r="BI431" i="1"/>
  <c r="BG431" i="1"/>
  <c r="BJ431" i="1" s="1"/>
  <c r="BH431" i="1"/>
  <c r="BK431" i="1" s="1"/>
  <c r="BI179" i="1"/>
  <c r="BG179" i="1"/>
  <c r="BJ179" i="1" s="1"/>
  <c r="BH179" i="1"/>
  <c r="BK179" i="1" s="1"/>
  <c r="BI272" i="1"/>
  <c r="BG272" i="1"/>
  <c r="BJ272" i="1" s="1"/>
  <c r="BH272" i="1"/>
  <c r="BK272" i="1" s="1"/>
  <c r="BI413" i="1"/>
  <c r="BG413" i="1"/>
  <c r="BJ413" i="1" s="1"/>
  <c r="BH413" i="1"/>
  <c r="BK413" i="1" s="1"/>
  <c r="BI262" i="1"/>
  <c r="BG262" i="1"/>
  <c r="BJ262" i="1" s="1"/>
  <c r="BH262" i="1"/>
  <c r="BK262" i="1" s="1"/>
  <c r="BI400" i="1"/>
  <c r="BG400" i="1"/>
  <c r="BJ400" i="1" s="1"/>
  <c r="BH400" i="1"/>
  <c r="BK400" i="1" s="1"/>
  <c r="BI381" i="1"/>
  <c r="BG381" i="1"/>
  <c r="BJ381" i="1" s="1"/>
  <c r="BH381" i="1"/>
  <c r="BK381" i="1" s="1"/>
  <c r="BI184" i="1"/>
  <c r="BG184" i="1"/>
  <c r="BJ184" i="1" s="1"/>
  <c r="BH184" i="1"/>
  <c r="BK184" i="1" s="1"/>
  <c r="BI572" i="1"/>
  <c r="BG572" i="1"/>
  <c r="BJ572" i="1" s="1"/>
  <c r="BH572" i="1"/>
  <c r="BK572" i="1" s="1"/>
  <c r="BI571" i="1"/>
  <c r="BG571" i="1"/>
  <c r="BJ571" i="1" s="1"/>
  <c r="BH571" i="1"/>
  <c r="BK571" i="1" s="1"/>
  <c r="BI307" i="1"/>
  <c r="BG307" i="1"/>
  <c r="BJ307" i="1" s="1"/>
  <c r="BH307" i="1"/>
  <c r="BK307" i="1" s="1"/>
  <c r="BI183" i="1"/>
  <c r="BG183" i="1"/>
  <c r="BJ183" i="1" s="1"/>
  <c r="BH183" i="1"/>
  <c r="BK183" i="1" s="1"/>
  <c r="BI305" i="1"/>
  <c r="BG305" i="1"/>
  <c r="BJ305" i="1" s="1"/>
  <c r="BH305" i="1"/>
  <c r="BK305" i="1" s="1"/>
  <c r="BI301" i="1"/>
  <c r="BG301" i="1"/>
  <c r="BJ301" i="1" s="1"/>
  <c r="BH301" i="1"/>
  <c r="BK301" i="1" s="1"/>
  <c r="BI551" i="1"/>
  <c r="BG551" i="1"/>
  <c r="BJ551" i="1" s="1"/>
  <c r="BH551" i="1"/>
  <c r="BK551" i="1" s="1"/>
  <c r="BI548" i="1"/>
  <c r="BG548" i="1"/>
  <c r="BJ548" i="1" s="1"/>
  <c r="BH548" i="1"/>
  <c r="BK548" i="1" s="1"/>
  <c r="BI298" i="1"/>
  <c r="BG298" i="1"/>
  <c r="BJ298" i="1" s="1"/>
  <c r="BH298" i="1"/>
  <c r="BK298" i="1" s="1"/>
  <c r="BI543" i="1"/>
  <c r="BG543" i="1"/>
  <c r="BJ543" i="1" s="1"/>
  <c r="BH543" i="1"/>
  <c r="BK543" i="1" s="1"/>
  <c r="BI542" i="1"/>
  <c r="BG542" i="1"/>
  <c r="BJ542" i="1" s="1"/>
  <c r="BH542" i="1"/>
  <c r="BK542" i="1" s="1"/>
  <c r="BI294" i="1"/>
  <c r="BG294" i="1"/>
  <c r="BJ294" i="1" s="1"/>
  <c r="BH294" i="1"/>
  <c r="BK294" i="1" s="1"/>
  <c r="BI534" i="1"/>
  <c r="BG534" i="1"/>
  <c r="BJ534" i="1" s="1"/>
  <c r="BH534" i="1"/>
  <c r="BK534" i="1" s="1"/>
  <c r="BI529" i="1"/>
  <c r="BH529" i="1"/>
  <c r="BK529" i="1" s="1"/>
  <c r="BG529" i="1"/>
  <c r="BJ529" i="1" s="1"/>
  <c r="BI522" i="1"/>
  <c r="BG522" i="1"/>
  <c r="BJ522" i="1" s="1"/>
  <c r="BH522" i="1"/>
  <c r="BK522" i="1" s="1"/>
  <c r="BI520" i="1"/>
  <c r="BG520" i="1"/>
  <c r="BJ520" i="1" s="1"/>
  <c r="BH520" i="1"/>
  <c r="BK520" i="1" s="1"/>
  <c r="BI291" i="1"/>
  <c r="BG291" i="1"/>
  <c r="BJ291" i="1" s="1"/>
  <c r="BH291" i="1"/>
  <c r="BK291" i="1" s="1"/>
  <c r="BI517" i="1"/>
  <c r="BH517" i="1"/>
  <c r="BK517" i="1" s="1"/>
  <c r="BG517" i="1"/>
  <c r="BJ517" i="1" s="1"/>
  <c r="BI512" i="1"/>
  <c r="BG512" i="1"/>
  <c r="BJ512" i="1" s="1"/>
  <c r="BH512" i="1"/>
  <c r="BK512" i="1" s="1"/>
  <c r="BI290" i="1"/>
  <c r="BG290" i="1"/>
  <c r="BJ290" i="1" s="1"/>
  <c r="BH290" i="1"/>
  <c r="BK290" i="1" s="1"/>
  <c r="BI288" i="1"/>
  <c r="BG288" i="1"/>
  <c r="BJ288" i="1" s="1"/>
  <c r="BH288" i="1"/>
  <c r="BK288" i="1" s="1"/>
  <c r="BI502" i="1"/>
  <c r="BG502" i="1"/>
  <c r="BJ502" i="1" s="1"/>
  <c r="BH502" i="1"/>
  <c r="BK502" i="1" s="1"/>
  <c r="BI495" i="1"/>
  <c r="BG495" i="1"/>
  <c r="BJ495" i="1" s="1"/>
  <c r="BH495" i="1"/>
  <c r="BK495" i="1" s="1"/>
  <c r="BI284" i="1"/>
  <c r="BG284" i="1"/>
  <c r="BJ284" i="1" s="1"/>
  <c r="BH284" i="1"/>
  <c r="BK284" i="1" s="1"/>
  <c r="BI487" i="1"/>
  <c r="BG487" i="1"/>
  <c r="BJ487" i="1" s="1"/>
  <c r="BH487" i="1"/>
  <c r="BK487" i="1" s="1"/>
  <c r="BI283" i="1"/>
  <c r="BG283" i="1"/>
  <c r="BJ283" i="1" s="1"/>
  <c r="BH283" i="1"/>
  <c r="BK283" i="1" s="1"/>
  <c r="BI482" i="1"/>
  <c r="BG482" i="1"/>
  <c r="BJ482" i="1" s="1"/>
  <c r="BH482" i="1"/>
  <c r="BK482" i="1" s="1"/>
  <c r="BI468" i="1"/>
  <c r="BG468" i="1"/>
  <c r="BJ468" i="1" s="1"/>
  <c r="BH468" i="1"/>
  <c r="BK468" i="1" s="1"/>
  <c r="BI466" i="1"/>
  <c r="BG466" i="1"/>
  <c r="BJ466" i="1" s="1"/>
  <c r="BH466" i="1"/>
  <c r="BK466" i="1" s="1"/>
  <c r="BI101" i="1"/>
  <c r="BG101" i="1"/>
  <c r="BJ101" i="1" s="1"/>
  <c r="BH101" i="1"/>
  <c r="BK101" i="1" s="1"/>
  <c r="BI455" i="1"/>
  <c r="BG455" i="1"/>
  <c r="BJ455" i="1" s="1"/>
  <c r="BH455" i="1"/>
  <c r="BK455" i="1" s="1"/>
  <c r="BI149" i="1"/>
  <c r="BG149" i="1"/>
  <c r="BJ149" i="1" s="1"/>
  <c r="BH149" i="1"/>
  <c r="BK149" i="1" s="1"/>
  <c r="BI446" i="1"/>
  <c r="BG446" i="1"/>
  <c r="BJ446" i="1" s="1"/>
  <c r="BH446" i="1"/>
  <c r="BK446" i="1" s="1"/>
  <c r="BI444" i="1"/>
  <c r="BG444" i="1"/>
  <c r="BJ444" i="1" s="1"/>
  <c r="BH444" i="1"/>
  <c r="BK444" i="1" s="1"/>
  <c r="BI435" i="1"/>
  <c r="BG435" i="1"/>
  <c r="BJ435" i="1" s="1"/>
  <c r="BH435" i="1"/>
  <c r="BK435" i="1" s="1"/>
  <c r="BI429" i="1"/>
  <c r="BG429" i="1"/>
  <c r="BJ429" i="1" s="1"/>
  <c r="BH429" i="1"/>
  <c r="BK429" i="1" s="1"/>
  <c r="BI274" i="1"/>
  <c r="BG274" i="1"/>
  <c r="BJ274" i="1" s="1"/>
  <c r="BH274" i="1"/>
  <c r="BK274" i="1" s="1"/>
  <c r="BI425" i="1"/>
  <c r="BG425" i="1"/>
  <c r="BJ425" i="1" s="1"/>
  <c r="BH425" i="1"/>
  <c r="BK425" i="1" s="1"/>
  <c r="BI421" i="1"/>
  <c r="BG421" i="1"/>
  <c r="BJ421" i="1" s="1"/>
  <c r="BH421" i="1"/>
  <c r="BK421" i="1" s="1"/>
  <c r="BI419" i="1"/>
  <c r="BG419" i="1"/>
  <c r="BJ419" i="1" s="1"/>
  <c r="BH419" i="1"/>
  <c r="BK419" i="1" s="1"/>
  <c r="BI113" i="1"/>
  <c r="BG113" i="1"/>
  <c r="BJ113" i="1" s="1"/>
  <c r="BH113" i="1"/>
  <c r="BK113" i="1" s="1"/>
  <c r="BI273" i="1"/>
  <c r="BG273" i="1"/>
  <c r="BJ273" i="1" s="1"/>
  <c r="BH273" i="1"/>
  <c r="BK273" i="1" s="1"/>
  <c r="BI270" i="1"/>
  <c r="BG270" i="1"/>
  <c r="BJ270" i="1" s="1"/>
  <c r="BH270" i="1"/>
  <c r="BK270" i="1" s="1"/>
  <c r="BI418" i="1"/>
  <c r="BG418" i="1"/>
  <c r="BJ418" i="1" s="1"/>
  <c r="BH418" i="1"/>
  <c r="BK418" i="1" s="1"/>
  <c r="BI268" i="1"/>
  <c r="BG268" i="1"/>
  <c r="BJ268" i="1" s="1"/>
  <c r="BH268" i="1"/>
  <c r="BK268" i="1" s="1"/>
  <c r="BI415" i="1"/>
  <c r="BG415" i="1"/>
  <c r="BJ415" i="1" s="1"/>
  <c r="BH415" i="1"/>
  <c r="BK415" i="1" s="1"/>
  <c r="BI411" i="1"/>
  <c r="BG411" i="1"/>
  <c r="BJ411" i="1" s="1"/>
  <c r="BH411" i="1"/>
  <c r="BK411" i="1" s="1"/>
  <c r="BI267" i="1"/>
  <c r="BG267" i="1"/>
  <c r="BJ267" i="1" s="1"/>
  <c r="BH267" i="1"/>
  <c r="BK267" i="1" s="1"/>
  <c r="BI266" i="1"/>
  <c r="BG266" i="1"/>
  <c r="BJ266" i="1" s="1"/>
  <c r="BH266" i="1"/>
  <c r="BK266" i="1" s="1"/>
  <c r="BI408" i="1"/>
  <c r="BG408" i="1"/>
  <c r="BJ408" i="1" s="1"/>
  <c r="BH408" i="1"/>
  <c r="BK408" i="1" s="1"/>
  <c r="BI407" i="1"/>
  <c r="BG407" i="1"/>
  <c r="BJ407" i="1" s="1"/>
  <c r="BH407" i="1"/>
  <c r="BK407" i="1" s="1"/>
  <c r="BI263" i="1"/>
  <c r="BG263" i="1"/>
  <c r="BJ263" i="1" s="1"/>
  <c r="BH263" i="1"/>
  <c r="BK263" i="1" s="1"/>
  <c r="BI177" i="1"/>
  <c r="BG177" i="1"/>
  <c r="BJ177" i="1" s="1"/>
  <c r="BH177" i="1"/>
  <c r="BK177" i="1" s="1"/>
  <c r="BI260" i="1"/>
  <c r="BG260" i="1"/>
  <c r="BJ260" i="1" s="1"/>
  <c r="BH260" i="1"/>
  <c r="BK260" i="1" s="1"/>
  <c r="BI259" i="1"/>
  <c r="BG259" i="1"/>
  <c r="BJ259" i="1" s="1"/>
  <c r="BH259" i="1"/>
  <c r="BK259" i="1" s="1"/>
  <c r="BI258" i="1"/>
  <c r="BG258" i="1"/>
  <c r="BJ258" i="1" s="1"/>
  <c r="BH258" i="1"/>
  <c r="BK258" i="1" s="1"/>
  <c r="BI391" i="1"/>
  <c r="BG391" i="1"/>
  <c r="BJ391" i="1" s="1"/>
  <c r="BH391" i="1"/>
  <c r="BK391" i="1" s="1"/>
  <c r="BI255" i="1"/>
  <c r="BG255" i="1"/>
  <c r="BJ255" i="1" s="1"/>
  <c r="BH255" i="1"/>
  <c r="BK255" i="1" s="1"/>
  <c r="BI254" i="1"/>
  <c r="BG254" i="1"/>
  <c r="BJ254" i="1" s="1"/>
  <c r="BH254" i="1"/>
  <c r="BK254" i="1" s="1"/>
  <c r="BI389" i="1"/>
  <c r="BG389" i="1"/>
  <c r="BJ389" i="1" s="1"/>
  <c r="BH389" i="1"/>
  <c r="BK389" i="1" s="1"/>
  <c r="BI252" i="1"/>
  <c r="BG252" i="1"/>
  <c r="BJ252" i="1" s="1"/>
  <c r="BH252" i="1"/>
  <c r="BK252" i="1" s="1"/>
  <c r="BI387" i="1"/>
  <c r="BG387" i="1"/>
  <c r="BJ387" i="1" s="1"/>
  <c r="BH387" i="1"/>
  <c r="BK387" i="1" s="1"/>
  <c r="BI384" i="1"/>
  <c r="BG384" i="1"/>
  <c r="BJ384" i="1" s="1"/>
  <c r="BH384" i="1"/>
  <c r="BK384" i="1" s="1"/>
  <c r="BI383" i="1"/>
  <c r="BG383" i="1"/>
  <c r="BJ383" i="1" s="1"/>
  <c r="BH383" i="1"/>
  <c r="BK383" i="1" s="1"/>
  <c r="BI251" i="1"/>
  <c r="BG251" i="1"/>
  <c r="BJ251" i="1" s="1"/>
  <c r="BH251" i="1"/>
  <c r="BK251" i="1" s="1"/>
  <c r="BI174" i="1"/>
  <c r="BG174" i="1"/>
  <c r="BJ174" i="1" s="1"/>
  <c r="BH174" i="1"/>
  <c r="BK174" i="1" s="1"/>
  <c r="BI380" i="1"/>
  <c r="BG380" i="1"/>
  <c r="BJ380" i="1" s="1"/>
  <c r="BH380" i="1"/>
  <c r="BK380" i="1" s="1"/>
  <c r="BI173" i="1"/>
  <c r="BG173" i="1"/>
  <c r="BJ173" i="1" s="1"/>
  <c r="BH173" i="1"/>
  <c r="BK173" i="1" s="1"/>
  <c r="BI248" i="1"/>
  <c r="BG248" i="1"/>
  <c r="BJ248" i="1" s="1"/>
  <c r="BH248" i="1"/>
  <c r="BK248" i="1" s="1"/>
  <c r="BI378" i="1"/>
  <c r="BG378" i="1"/>
  <c r="BJ378" i="1" s="1"/>
  <c r="BH378" i="1"/>
  <c r="BK378" i="1" s="1"/>
  <c r="BI171" i="1"/>
  <c r="BG171" i="1"/>
  <c r="BJ171" i="1" s="1"/>
  <c r="BH171" i="1"/>
  <c r="BK171" i="1" s="1"/>
  <c r="BI371" i="1"/>
  <c r="BG371" i="1"/>
  <c r="BJ371" i="1" s="1"/>
  <c r="BH371" i="1"/>
  <c r="BK371" i="1" s="1"/>
  <c r="BI245" i="1"/>
  <c r="BG245" i="1"/>
  <c r="BJ245" i="1" s="1"/>
  <c r="BH245" i="1"/>
  <c r="BK245" i="1" s="1"/>
  <c r="BI369" i="1"/>
  <c r="BG369" i="1"/>
  <c r="BJ369" i="1" s="1"/>
  <c r="BH369" i="1"/>
  <c r="BK369" i="1" s="1"/>
  <c r="BI142" i="1"/>
  <c r="BG142" i="1"/>
  <c r="BJ142" i="1" s="1"/>
  <c r="BH142" i="1"/>
  <c r="BK142" i="1" s="1"/>
  <c r="BI241" i="1"/>
  <c r="BG241" i="1"/>
  <c r="BJ241" i="1" s="1"/>
  <c r="BH241" i="1"/>
  <c r="BK241" i="1" s="1"/>
  <c r="BI122" i="1"/>
  <c r="BG122" i="1"/>
  <c r="BJ122" i="1" s="1"/>
  <c r="BH122" i="1"/>
  <c r="BK122" i="1" s="1"/>
  <c r="BI363" i="1"/>
  <c r="BG363" i="1"/>
  <c r="BJ363" i="1" s="1"/>
  <c r="BH363" i="1"/>
  <c r="BK363" i="1" s="1"/>
  <c r="BI111" i="1"/>
  <c r="BG111" i="1"/>
  <c r="BJ111" i="1" s="1"/>
  <c r="BH111" i="1"/>
  <c r="BK111" i="1" s="1"/>
  <c r="BI239" i="1"/>
  <c r="BG239" i="1"/>
  <c r="BJ239" i="1" s="1"/>
  <c r="BH239" i="1"/>
  <c r="BK239" i="1" s="1"/>
  <c r="BI361" i="1"/>
  <c r="BG361" i="1"/>
  <c r="BJ361" i="1" s="1"/>
  <c r="BH361" i="1"/>
  <c r="BK361" i="1" s="1"/>
  <c r="BI169" i="1"/>
  <c r="BG169" i="1"/>
  <c r="BJ169" i="1" s="1"/>
  <c r="BH169" i="1"/>
  <c r="BK169" i="1" s="1"/>
  <c r="BI359" i="1"/>
  <c r="BG359" i="1"/>
  <c r="BJ359" i="1" s="1"/>
  <c r="BH359" i="1"/>
  <c r="BK359" i="1" s="1"/>
  <c r="BI236" i="1"/>
  <c r="BG236" i="1"/>
  <c r="BJ236" i="1" s="1"/>
  <c r="BH236" i="1"/>
  <c r="BK236" i="1" s="1"/>
  <c r="BI235" i="1"/>
  <c r="BG235" i="1"/>
  <c r="BJ235" i="1" s="1"/>
  <c r="BH235" i="1"/>
  <c r="BK235" i="1" s="1"/>
  <c r="BI234" i="1"/>
  <c r="BG234" i="1"/>
  <c r="BJ234" i="1" s="1"/>
  <c r="BH234" i="1"/>
  <c r="BK234" i="1" s="1"/>
  <c r="BI167" i="1"/>
  <c r="BG167" i="1"/>
  <c r="BJ167" i="1" s="1"/>
  <c r="BH167" i="1"/>
  <c r="BK167" i="1" s="1"/>
  <c r="BI346" i="1"/>
  <c r="BG346" i="1"/>
  <c r="BJ346" i="1" s="1"/>
  <c r="BH346" i="1"/>
  <c r="BK346" i="1" s="1"/>
  <c r="BI227" i="1"/>
  <c r="BG227" i="1"/>
  <c r="BJ227" i="1" s="1"/>
  <c r="BH227" i="1"/>
  <c r="BK227" i="1" s="1"/>
  <c r="BH77" i="1"/>
  <c r="BK77" i="1" s="1"/>
  <c r="BH65" i="1"/>
  <c r="BK65" i="1" s="1"/>
  <c r="BH42" i="1"/>
  <c r="BK42" i="1" s="1"/>
  <c r="BH139" i="1"/>
  <c r="BK139" i="1" s="1"/>
  <c r="BH93" i="1"/>
  <c r="BK93" i="1" s="1"/>
  <c r="BI216" i="1"/>
  <c r="BG216" i="1"/>
  <c r="BJ216" i="1" s="1"/>
  <c r="BH216" i="1"/>
  <c r="BK216" i="1" s="1"/>
  <c r="BI215" i="1"/>
  <c r="BG215" i="1"/>
  <c r="BJ215" i="1" s="1"/>
  <c r="BH215" i="1"/>
  <c r="BK215" i="1" s="1"/>
  <c r="BI117" i="1"/>
  <c r="BG117" i="1"/>
  <c r="BJ117" i="1" s="1"/>
  <c r="BH117" i="1"/>
  <c r="BK117" i="1" s="1"/>
  <c r="BI328" i="1"/>
  <c r="BG328" i="1"/>
  <c r="BJ328" i="1" s="1"/>
  <c r="BH328" i="1"/>
  <c r="BK328" i="1" s="1"/>
  <c r="BI212" i="1"/>
  <c r="BG212" i="1"/>
  <c r="BJ212" i="1" s="1"/>
  <c r="BH212" i="1"/>
  <c r="BK212" i="1" s="1"/>
  <c r="BH86" i="1"/>
  <c r="BK86" i="1" s="1"/>
  <c r="BI137" i="1"/>
  <c r="BG137" i="1"/>
  <c r="BJ137" i="1" s="1"/>
  <c r="BH137" i="1"/>
  <c r="BK137" i="1" s="1"/>
  <c r="BI157" i="1"/>
  <c r="BG157" i="1"/>
  <c r="BJ157" i="1" s="1"/>
  <c r="BH157" i="1"/>
  <c r="BK157" i="1" s="1"/>
  <c r="BH36" i="1"/>
  <c r="BK36" i="1" s="1"/>
  <c r="BH135" i="1"/>
  <c r="BK135" i="1" s="1"/>
  <c r="BI320" i="1"/>
  <c r="BG320" i="1"/>
  <c r="BJ320" i="1" s="1"/>
  <c r="BH320" i="1"/>
  <c r="BK320" i="1" s="1"/>
  <c r="BH89" i="1"/>
  <c r="BK89" i="1" s="1"/>
  <c r="BH75" i="1"/>
  <c r="BK75" i="1" s="1"/>
  <c r="BH41" i="1"/>
  <c r="BK41" i="1" s="1"/>
  <c r="BH32" i="1"/>
  <c r="BK32" i="1" s="1"/>
  <c r="BH72" i="1"/>
  <c r="BK72" i="1" s="1"/>
  <c r="BH9" i="1"/>
  <c r="BK9" i="1" s="1"/>
  <c r="BH15" i="1"/>
  <c r="BK15" i="1" s="1"/>
  <c r="BH21" i="1"/>
  <c r="BK21" i="1" s="1"/>
  <c r="BI573" i="1"/>
  <c r="BH573" i="1"/>
  <c r="BK573" i="1" s="1"/>
  <c r="BG573" i="1"/>
  <c r="BJ573" i="1" s="1"/>
  <c r="BI570" i="1"/>
  <c r="BG570" i="1"/>
  <c r="BJ570" i="1" s="1"/>
  <c r="BH570" i="1"/>
  <c r="BK570" i="1" s="1"/>
  <c r="BI569" i="1"/>
  <c r="BH569" i="1"/>
  <c r="BK569" i="1" s="1"/>
  <c r="BG569" i="1"/>
  <c r="BJ569" i="1" s="1"/>
  <c r="BI568" i="1"/>
  <c r="BG568" i="1"/>
  <c r="BJ568" i="1" s="1"/>
  <c r="BH568" i="1"/>
  <c r="BK568" i="1" s="1"/>
  <c r="BI565" i="1"/>
  <c r="BH565" i="1"/>
  <c r="BK565" i="1" s="1"/>
  <c r="BG565" i="1"/>
  <c r="BJ565" i="1" s="1"/>
  <c r="BI303" i="1"/>
  <c r="BG303" i="1"/>
  <c r="BJ303" i="1" s="1"/>
  <c r="BH303" i="1"/>
  <c r="BK303" i="1" s="1"/>
  <c r="BI302" i="1"/>
  <c r="BG302" i="1"/>
  <c r="BJ302" i="1" s="1"/>
  <c r="BH302" i="1"/>
  <c r="BK302" i="1" s="1"/>
  <c r="BI553" i="1"/>
  <c r="BH553" i="1"/>
  <c r="BK553" i="1" s="1"/>
  <c r="BG553" i="1"/>
  <c r="BJ553" i="1" s="1"/>
  <c r="BI550" i="1"/>
  <c r="BG550" i="1"/>
  <c r="BJ550" i="1" s="1"/>
  <c r="BH550" i="1"/>
  <c r="BK550" i="1" s="1"/>
  <c r="BI549" i="1"/>
  <c r="BH549" i="1"/>
  <c r="BK549" i="1" s="1"/>
  <c r="BG549" i="1"/>
  <c r="BJ549" i="1" s="1"/>
  <c r="BI299" i="1"/>
  <c r="BG299" i="1"/>
  <c r="BJ299" i="1" s="1"/>
  <c r="BH299" i="1"/>
  <c r="BK299" i="1" s="1"/>
  <c r="BI540" i="1"/>
  <c r="BG540" i="1"/>
  <c r="BJ540" i="1" s="1"/>
  <c r="BH540" i="1"/>
  <c r="BK540" i="1" s="1"/>
  <c r="BI296" i="1"/>
  <c r="BG296" i="1"/>
  <c r="BJ296" i="1" s="1"/>
  <c r="BH296" i="1"/>
  <c r="BK296" i="1" s="1"/>
  <c r="BI538" i="1"/>
  <c r="BG538" i="1"/>
  <c r="BJ538" i="1" s="1"/>
  <c r="BH538" i="1"/>
  <c r="BK538" i="1" s="1"/>
  <c r="BI533" i="1"/>
  <c r="BH533" i="1"/>
  <c r="BK533" i="1" s="1"/>
  <c r="BG533" i="1"/>
  <c r="BJ533" i="1" s="1"/>
  <c r="BI293" i="1"/>
  <c r="BG293" i="1"/>
  <c r="BJ293" i="1" s="1"/>
  <c r="BH293" i="1"/>
  <c r="BK293" i="1" s="1"/>
  <c r="BI527" i="1"/>
  <c r="BG527" i="1"/>
  <c r="BJ527" i="1" s="1"/>
  <c r="BH527" i="1"/>
  <c r="BK527" i="1" s="1"/>
  <c r="BI525" i="1"/>
  <c r="BH525" i="1"/>
  <c r="BK525" i="1" s="1"/>
  <c r="BG525" i="1"/>
  <c r="BJ525" i="1" s="1"/>
  <c r="BI518" i="1"/>
  <c r="BG518" i="1"/>
  <c r="BJ518" i="1" s="1"/>
  <c r="BH518" i="1"/>
  <c r="BK518" i="1" s="1"/>
  <c r="BI514" i="1"/>
  <c r="BG514" i="1"/>
  <c r="BJ514" i="1" s="1"/>
  <c r="BH514" i="1"/>
  <c r="BK514" i="1" s="1"/>
  <c r="BI509" i="1"/>
  <c r="BH509" i="1"/>
  <c r="BK509" i="1" s="1"/>
  <c r="BG509" i="1"/>
  <c r="BJ509" i="1" s="1"/>
  <c r="BI507" i="1"/>
  <c r="BG507" i="1"/>
  <c r="BJ507" i="1" s="1"/>
  <c r="BH507" i="1"/>
  <c r="BK507" i="1" s="1"/>
  <c r="BI504" i="1"/>
  <c r="BG504" i="1"/>
  <c r="BJ504" i="1" s="1"/>
  <c r="BH504" i="1"/>
  <c r="BK504" i="1" s="1"/>
  <c r="BI286" i="1"/>
  <c r="BG286" i="1"/>
  <c r="BJ286" i="1" s="1"/>
  <c r="BH286" i="1"/>
  <c r="BK286" i="1" s="1"/>
  <c r="BI285" i="1"/>
  <c r="BG285" i="1"/>
  <c r="BJ285" i="1" s="1"/>
  <c r="BH285" i="1"/>
  <c r="BK285" i="1" s="1"/>
  <c r="BI491" i="1"/>
  <c r="BG491" i="1"/>
  <c r="BJ491" i="1" s="1"/>
  <c r="BH491" i="1"/>
  <c r="BK491" i="1" s="1"/>
  <c r="BI488" i="1"/>
  <c r="BG488" i="1"/>
  <c r="BJ488" i="1" s="1"/>
  <c r="BH488" i="1"/>
  <c r="BK488" i="1" s="1"/>
  <c r="BI483" i="1"/>
  <c r="BG483" i="1"/>
  <c r="BJ483" i="1" s="1"/>
  <c r="BH483" i="1"/>
  <c r="BK483" i="1" s="1"/>
  <c r="BI477" i="1"/>
  <c r="BG477" i="1"/>
  <c r="BJ477" i="1" s="1"/>
  <c r="BH477" i="1"/>
  <c r="BK477" i="1" s="1"/>
  <c r="BI474" i="1"/>
  <c r="BG474" i="1"/>
  <c r="BJ474" i="1" s="1"/>
  <c r="BH474" i="1"/>
  <c r="BK474" i="1" s="1"/>
  <c r="BI472" i="1"/>
  <c r="BG472" i="1"/>
  <c r="BJ472" i="1" s="1"/>
  <c r="BH472" i="1"/>
  <c r="BK472" i="1" s="1"/>
  <c r="BI470" i="1"/>
  <c r="BG470" i="1"/>
  <c r="BJ470" i="1" s="1"/>
  <c r="BH470" i="1"/>
  <c r="BK470" i="1" s="1"/>
  <c r="BI461" i="1"/>
  <c r="BG461" i="1"/>
  <c r="BJ461" i="1" s="1"/>
  <c r="BH461" i="1"/>
  <c r="BK461" i="1" s="1"/>
  <c r="BI459" i="1"/>
  <c r="BG459" i="1"/>
  <c r="BJ459" i="1" s="1"/>
  <c r="BH459" i="1"/>
  <c r="BK459" i="1" s="1"/>
  <c r="BI458" i="1"/>
  <c r="BG458" i="1"/>
  <c r="BJ458" i="1" s="1"/>
  <c r="BH458" i="1"/>
  <c r="BK458" i="1" s="1"/>
  <c r="BI449" i="1"/>
  <c r="BG449" i="1"/>
  <c r="BJ449" i="1" s="1"/>
  <c r="BH449" i="1"/>
  <c r="BK449" i="1" s="1"/>
  <c r="BI182" i="1"/>
  <c r="BG182" i="1"/>
  <c r="BJ182" i="1" s="1"/>
  <c r="BH182" i="1"/>
  <c r="BK182" i="1" s="1"/>
  <c r="BI278" i="1"/>
  <c r="BG278" i="1"/>
  <c r="BJ278" i="1" s="1"/>
  <c r="BH278" i="1"/>
  <c r="BK278" i="1" s="1"/>
  <c r="BI181" i="1"/>
  <c r="BG181" i="1"/>
  <c r="BJ181" i="1" s="1"/>
  <c r="BH181" i="1"/>
  <c r="BK181" i="1" s="1"/>
  <c r="BI443" i="1"/>
  <c r="BG443" i="1"/>
  <c r="BJ443" i="1" s="1"/>
  <c r="BH443" i="1"/>
  <c r="BK443" i="1" s="1"/>
  <c r="BI441" i="1"/>
  <c r="BG441" i="1"/>
  <c r="BJ441" i="1" s="1"/>
  <c r="BH441" i="1"/>
  <c r="BK441" i="1" s="1"/>
  <c r="BI436" i="1"/>
  <c r="BG436" i="1"/>
  <c r="BJ436" i="1" s="1"/>
  <c r="BH436" i="1"/>
  <c r="BK436" i="1" s="1"/>
  <c r="BI433" i="1"/>
  <c r="BG433" i="1"/>
  <c r="BJ433" i="1" s="1"/>
  <c r="BH433" i="1"/>
  <c r="BK433" i="1" s="1"/>
  <c r="BI430" i="1"/>
  <c r="BG430" i="1"/>
  <c r="BJ430" i="1" s="1"/>
  <c r="BH430" i="1"/>
  <c r="BK430" i="1" s="1"/>
  <c r="BI422" i="1"/>
  <c r="BG422" i="1"/>
  <c r="BJ422" i="1" s="1"/>
  <c r="BH422" i="1"/>
  <c r="BK422" i="1" s="1"/>
  <c r="BI420" i="1"/>
  <c r="BG420" i="1"/>
  <c r="BJ420" i="1" s="1"/>
  <c r="BH420" i="1"/>
  <c r="BK420" i="1" s="1"/>
  <c r="BI416" i="1"/>
  <c r="BG416" i="1"/>
  <c r="BJ416" i="1" s="1"/>
  <c r="BH416" i="1"/>
  <c r="BK416" i="1" s="1"/>
  <c r="BI414" i="1"/>
  <c r="BG414" i="1"/>
  <c r="BJ414" i="1" s="1"/>
  <c r="BH414" i="1"/>
  <c r="BK414" i="1" s="1"/>
  <c r="BI409" i="1"/>
  <c r="BG409" i="1"/>
  <c r="BJ409" i="1" s="1"/>
  <c r="BH409" i="1"/>
  <c r="BK409" i="1" s="1"/>
  <c r="BI144" i="1"/>
  <c r="BG144" i="1"/>
  <c r="BJ144" i="1" s="1"/>
  <c r="BH144" i="1"/>
  <c r="BK144" i="1" s="1"/>
  <c r="BI404" i="1"/>
  <c r="BG404" i="1"/>
  <c r="BJ404" i="1" s="1"/>
  <c r="BH404" i="1"/>
  <c r="BK404" i="1" s="1"/>
  <c r="BI403" i="1"/>
  <c r="BG403" i="1"/>
  <c r="BJ403" i="1" s="1"/>
  <c r="BH403" i="1"/>
  <c r="BK403" i="1" s="1"/>
  <c r="BI176" i="1"/>
  <c r="BG176" i="1"/>
  <c r="BJ176" i="1" s="1"/>
  <c r="BH176" i="1"/>
  <c r="BK176" i="1" s="1"/>
  <c r="BI399" i="1"/>
  <c r="BG399" i="1"/>
  <c r="BJ399" i="1" s="1"/>
  <c r="BH399" i="1"/>
  <c r="BK399" i="1" s="1"/>
  <c r="BI257" i="1"/>
  <c r="BG257" i="1"/>
  <c r="BJ257" i="1" s="1"/>
  <c r="BH257" i="1"/>
  <c r="BK257" i="1" s="1"/>
  <c r="BI396" i="1"/>
  <c r="BG396" i="1"/>
  <c r="BJ396" i="1" s="1"/>
  <c r="BH396" i="1"/>
  <c r="BK396" i="1" s="1"/>
  <c r="BI253" i="1"/>
  <c r="BG253" i="1"/>
  <c r="BJ253" i="1" s="1"/>
  <c r="BH253" i="1"/>
  <c r="BK253" i="1" s="1"/>
  <c r="BI388" i="1"/>
  <c r="BG388" i="1"/>
  <c r="BJ388" i="1" s="1"/>
  <c r="BH388" i="1"/>
  <c r="BK388" i="1" s="1"/>
  <c r="BI386" i="1"/>
  <c r="BG386" i="1"/>
  <c r="BJ386" i="1" s="1"/>
  <c r="BH386" i="1"/>
  <c r="BK386" i="1" s="1"/>
  <c r="BI382" i="1"/>
  <c r="BG382" i="1"/>
  <c r="BJ382" i="1" s="1"/>
  <c r="BH382" i="1"/>
  <c r="BK382" i="1" s="1"/>
  <c r="BI379" i="1"/>
  <c r="BG379" i="1"/>
  <c r="BJ379" i="1" s="1"/>
  <c r="BH379" i="1"/>
  <c r="BK379" i="1" s="1"/>
  <c r="BI247" i="1"/>
  <c r="BG247" i="1"/>
  <c r="BJ247" i="1" s="1"/>
  <c r="BH247" i="1"/>
  <c r="BK247" i="1" s="1"/>
  <c r="BI375" i="1"/>
  <c r="BG375" i="1"/>
  <c r="BJ375" i="1" s="1"/>
  <c r="BH375" i="1"/>
  <c r="BK375" i="1" s="1"/>
  <c r="BI372" i="1"/>
  <c r="BG372" i="1"/>
  <c r="BJ372" i="1" s="1"/>
  <c r="BH372" i="1"/>
  <c r="BK372" i="1" s="1"/>
  <c r="BI243" i="1"/>
  <c r="BG243" i="1"/>
  <c r="BJ243" i="1" s="1"/>
  <c r="BH243" i="1"/>
  <c r="BK243" i="1" s="1"/>
  <c r="BI170" i="1"/>
  <c r="BG170" i="1"/>
  <c r="BJ170" i="1" s="1"/>
  <c r="BH170" i="1"/>
  <c r="BK170" i="1" s="1"/>
  <c r="BI367" i="1"/>
  <c r="BG367" i="1"/>
  <c r="BJ367" i="1" s="1"/>
  <c r="BH367" i="1"/>
  <c r="BK367" i="1" s="1"/>
  <c r="BI366" i="1"/>
  <c r="BG366" i="1"/>
  <c r="BJ366" i="1" s="1"/>
  <c r="BH366" i="1"/>
  <c r="BK366" i="1" s="1"/>
  <c r="BI237" i="1"/>
  <c r="BG237" i="1"/>
  <c r="BJ237" i="1" s="1"/>
  <c r="BH237" i="1"/>
  <c r="BK237" i="1" s="1"/>
  <c r="BI358" i="1"/>
  <c r="BG358" i="1"/>
  <c r="BJ358" i="1" s="1"/>
  <c r="BH358" i="1"/>
  <c r="BK358" i="1" s="1"/>
  <c r="BI141" i="1"/>
  <c r="BG141" i="1"/>
  <c r="BJ141" i="1" s="1"/>
  <c r="BH141" i="1"/>
  <c r="BK141" i="1" s="1"/>
  <c r="BI354" i="1"/>
  <c r="BG354" i="1"/>
  <c r="BJ354" i="1" s="1"/>
  <c r="BH354" i="1"/>
  <c r="BK354" i="1" s="1"/>
  <c r="BI353" i="1"/>
  <c r="BG353" i="1"/>
  <c r="BJ353" i="1" s="1"/>
  <c r="BH353" i="1"/>
  <c r="BK353" i="1" s="1"/>
  <c r="BI352" i="1"/>
  <c r="BG352" i="1"/>
  <c r="BJ352" i="1" s="1"/>
  <c r="BH352" i="1"/>
  <c r="BK352" i="1" s="1"/>
  <c r="BI231" i="1"/>
  <c r="BG231" i="1"/>
  <c r="BJ231" i="1" s="1"/>
  <c r="BH231" i="1"/>
  <c r="BK231" i="1" s="1"/>
  <c r="BH165" i="1"/>
  <c r="BK165" i="1" s="1"/>
  <c r="BI225" i="1"/>
  <c r="BG225" i="1"/>
  <c r="BJ225" i="1" s="1"/>
  <c r="BH225" i="1"/>
  <c r="BK225" i="1" s="1"/>
  <c r="BI221" i="1"/>
  <c r="BG221" i="1"/>
  <c r="BJ221" i="1" s="1"/>
  <c r="BH221" i="1"/>
  <c r="BK221" i="1" s="1"/>
  <c r="BI220" i="1"/>
  <c r="BG220" i="1"/>
  <c r="BJ220" i="1" s="1"/>
  <c r="BH220" i="1"/>
  <c r="BK220" i="1" s="1"/>
  <c r="BI341" i="1"/>
  <c r="BG341" i="1"/>
  <c r="BJ341" i="1" s="1"/>
  <c r="BH341" i="1"/>
  <c r="BK341" i="1" s="1"/>
  <c r="BI340" i="1"/>
  <c r="BG340" i="1"/>
  <c r="BJ340" i="1" s="1"/>
  <c r="BH340" i="1"/>
  <c r="BK340" i="1" s="1"/>
  <c r="BI140" i="1"/>
  <c r="BG140" i="1"/>
  <c r="BJ140" i="1" s="1"/>
  <c r="BH140" i="1"/>
  <c r="BK140" i="1" s="1"/>
  <c r="BI338" i="1"/>
  <c r="BG338" i="1"/>
  <c r="BJ338" i="1" s="1"/>
  <c r="BH338" i="1"/>
  <c r="BK338" i="1" s="1"/>
  <c r="BI336" i="1"/>
  <c r="BG336" i="1"/>
  <c r="BJ336" i="1" s="1"/>
  <c r="BH336" i="1"/>
  <c r="BK336" i="1" s="1"/>
  <c r="BI94" i="1"/>
  <c r="BG94" i="1"/>
  <c r="BJ94" i="1" s="1"/>
  <c r="BH94" i="1"/>
  <c r="BK94" i="1" s="1"/>
  <c r="BI81" i="1"/>
  <c r="BG81" i="1"/>
  <c r="BJ81" i="1" s="1"/>
  <c r="BH81" i="1"/>
  <c r="BK81" i="1" s="1"/>
  <c r="BH87" i="1"/>
  <c r="BK87" i="1" s="1"/>
  <c r="BI332" i="1"/>
  <c r="BG332" i="1"/>
  <c r="BJ332" i="1" s="1"/>
  <c r="BH332" i="1"/>
  <c r="BK332" i="1" s="1"/>
  <c r="BI326" i="1"/>
  <c r="BG326" i="1"/>
  <c r="BJ326" i="1" s="1"/>
  <c r="BH326" i="1"/>
  <c r="BK326" i="1" s="1"/>
  <c r="BH60" i="1"/>
  <c r="BK60" i="1" s="1"/>
  <c r="BI210" i="1"/>
  <c r="BG210" i="1"/>
  <c r="BJ210" i="1" s="1"/>
  <c r="BH210" i="1"/>
  <c r="BK210" i="1" s="1"/>
  <c r="BH14" i="1"/>
  <c r="BK14" i="1" s="1"/>
  <c r="BH131" i="1"/>
  <c r="BK131" i="1" s="1"/>
  <c r="BI202" i="1"/>
  <c r="BG202" i="1"/>
  <c r="BJ202" i="1" s="1"/>
  <c r="BH202" i="1"/>
  <c r="BK202" i="1" s="1"/>
  <c r="BH45" i="1"/>
  <c r="BK45" i="1" s="1"/>
  <c r="BH105" i="1"/>
  <c r="BK105" i="1" s="1"/>
  <c r="BI311" i="1"/>
  <c r="BL311" i="1" s="1"/>
  <c r="BG311" i="1"/>
  <c r="BJ311" i="1" s="1"/>
  <c r="BH311" i="1"/>
  <c r="BK311" i="1" s="1"/>
  <c r="BH26" i="1"/>
  <c r="BK26" i="1" s="1"/>
  <c r="BH127" i="1"/>
  <c r="BK127" i="1" s="1"/>
  <c r="BH8" i="1"/>
  <c r="BK8" i="1" s="1"/>
  <c r="BH11" i="1"/>
  <c r="BK11" i="1" s="1"/>
  <c r="BH35" i="1"/>
  <c r="BK35" i="1" s="1"/>
  <c r="BH4" i="1"/>
  <c r="BK4" i="1" s="1"/>
  <c r="BI567" i="1"/>
  <c r="BG567" i="1"/>
  <c r="BJ567" i="1" s="1"/>
  <c r="BH567" i="1"/>
  <c r="BK567" i="1" s="1"/>
  <c r="BI564" i="1"/>
  <c r="BL564" i="1" s="1"/>
  <c r="BG564" i="1"/>
  <c r="BJ564" i="1" s="1"/>
  <c r="BH564" i="1"/>
  <c r="BK564" i="1" s="1"/>
  <c r="BI560" i="1"/>
  <c r="BG560" i="1"/>
  <c r="BJ560" i="1" s="1"/>
  <c r="BH560" i="1"/>
  <c r="BK560" i="1" s="1"/>
  <c r="BI558" i="1"/>
  <c r="BG558" i="1"/>
  <c r="BJ558" i="1" s="1"/>
  <c r="BH558" i="1"/>
  <c r="BK558" i="1" s="1"/>
  <c r="BI557" i="1"/>
  <c r="BH557" i="1"/>
  <c r="BK557" i="1" s="1"/>
  <c r="BG557" i="1"/>
  <c r="BJ557" i="1" s="1"/>
  <c r="BI555" i="1"/>
  <c r="BG555" i="1"/>
  <c r="BJ555" i="1" s="1"/>
  <c r="BH555" i="1"/>
  <c r="BK555" i="1" s="1"/>
  <c r="BI547" i="1"/>
  <c r="BG547" i="1"/>
  <c r="BJ547" i="1" s="1"/>
  <c r="BH547" i="1"/>
  <c r="BK547" i="1" s="1"/>
  <c r="BI545" i="1"/>
  <c r="BH545" i="1"/>
  <c r="BK545" i="1" s="1"/>
  <c r="BG545" i="1"/>
  <c r="BJ545" i="1" s="1"/>
  <c r="BI539" i="1"/>
  <c r="BG539" i="1"/>
  <c r="BJ539" i="1" s="1"/>
  <c r="BH539" i="1"/>
  <c r="BK539" i="1" s="1"/>
  <c r="BI536" i="1"/>
  <c r="BG536" i="1"/>
  <c r="BJ536" i="1" s="1"/>
  <c r="BH536" i="1"/>
  <c r="BK536" i="1" s="1"/>
  <c r="BI530" i="1"/>
  <c r="BG530" i="1"/>
  <c r="BJ530" i="1" s="1"/>
  <c r="BH530" i="1"/>
  <c r="BK530" i="1" s="1"/>
  <c r="BI528" i="1"/>
  <c r="BG528" i="1"/>
  <c r="BJ528" i="1" s="1"/>
  <c r="BH528" i="1"/>
  <c r="BK528" i="1" s="1"/>
  <c r="BI526" i="1"/>
  <c r="BG526" i="1"/>
  <c r="BJ526" i="1" s="1"/>
  <c r="BH526" i="1"/>
  <c r="BK526" i="1" s="1"/>
  <c r="BI524" i="1"/>
  <c r="BG524" i="1"/>
  <c r="BJ524" i="1" s="1"/>
  <c r="BH524" i="1"/>
  <c r="BK524" i="1" s="1"/>
  <c r="BI516" i="1"/>
  <c r="BG516" i="1"/>
  <c r="BJ516" i="1" s="1"/>
  <c r="BH516" i="1"/>
  <c r="BK516" i="1" s="1"/>
  <c r="BI506" i="1"/>
  <c r="BG506" i="1"/>
  <c r="BJ506" i="1" s="1"/>
  <c r="BH506" i="1"/>
  <c r="BK506" i="1" s="1"/>
  <c r="BI505" i="1"/>
  <c r="BH505" i="1"/>
  <c r="BK505" i="1" s="1"/>
  <c r="BG505" i="1"/>
  <c r="BJ505" i="1" s="1"/>
  <c r="BI289" i="1"/>
  <c r="BG289" i="1"/>
  <c r="BJ289" i="1" s="1"/>
  <c r="BH289" i="1"/>
  <c r="BK289" i="1" s="1"/>
  <c r="BI503" i="1"/>
  <c r="BG503" i="1"/>
  <c r="BJ503" i="1" s="1"/>
  <c r="BH503" i="1"/>
  <c r="BK503" i="1" s="1"/>
  <c r="BI500" i="1"/>
  <c r="BG500" i="1"/>
  <c r="BJ500" i="1" s="1"/>
  <c r="BH500" i="1"/>
  <c r="BK500" i="1" s="1"/>
  <c r="BI499" i="1"/>
  <c r="BL499" i="1" s="1"/>
  <c r="BG499" i="1"/>
  <c r="BJ499" i="1" s="1"/>
  <c r="BH499" i="1"/>
  <c r="BK499" i="1" s="1"/>
  <c r="BI496" i="1"/>
  <c r="BG496" i="1"/>
  <c r="BJ496" i="1" s="1"/>
  <c r="BH496" i="1"/>
  <c r="BK496" i="1" s="1"/>
  <c r="BI493" i="1"/>
  <c r="BH493" i="1"/>
  <c r="BK493" i="1" s="1"/>
  <c r="BG493" i="1"/>
  <c r="BJ493" i="1" s="1"/>
  <c r="BI492" i="1"/>
  <c r="BG492" i="1"/>
  <c r="BJ492" i="1" s="1"/>
  <c r="BH492" i="1"/>
  <c r="BK492" i="1" s="1"/>
  <c r="BI489" i="1"/>
  <c r="BG489" i="1"/>
  <c r="BJ489" i="1" s="1"/>
  <c r="BH489" i="1"/>
  <c r="BK489" i="1" s="1"/>
  <c r="BI486" i="1"/>
  <c r="BG486" i="1"/>
  <c r="BJ486" i="1" s="1"/>
  <c r="BH486" i="1"/>
  <c r="BK486" i="1" s="1"/>
  <c r="BI485" i="1"/>
  <c r="BG485" i="1"/>
  <c r="BJ485" i="1" s="1"/>
  <c r="BH485" i="1"/>
  <c r="BK485" i="1" s="1"/>
  <c r="BI484" i="1"/>
  <c r="BG484" i="1"/>
  <c r="BJ484" i="1" s="1"/>
  <c r="BH484" i="1"/>
  <c r="BK484" i="1" s="1"/>
  <c r="BI282" i="1"/>
  <c r="BL282" i="1" s="1"/>
  <c r="BG282" i="1"/>
  <c r="BJ282" i="1" s="1"/>
  <c r="BH282" i="1"/>
  <c r="BK282" i="1" s="1"/>
  <c r="BI480" i="1"/>
  <c r="BG480" i="1"/>
  <c r="BJ480" i="1" s="1"/>
  <c r="BH480" i="1"/>
  <c r="BK480" i="1" s="1"/>
  <c r="BI280" i="1"/>
  <c r="BG280" i="1"/>
  <c r="BJ280" i="1" s="1"/>
  <c r="BH280" i="1"/>
  <c r="BK280" i="1" s="1"/>
  <c r="BI478" i="1"/>
  <c r="BG478" i="1"/>
  <c r="BJ478" i="1" s="1"/>
  <c r="BH478" i="1"/>
  <c r="BK478" i="1" s="1"/>
  <c r="BI476" i="1"/>
  <c r="BL476" i="1" s="1"/>
  <c r="BG476" i="1"/>
  <c r="BJ476" i="1" s="1"/>
  <c r="BH476" i="1"/>
  <c r="BK476" i="1" s="1"/>
  <c r="BI279" i="1"/>
  <c r="BL279" i="1" s="1"/>
  <c r="BG279" i="1"/>
  <c r="BJ279" i="1" s="1"/>
  <c r="BH279" i="1"/>
  <c r="BK279" i="1" s="1"/>
  <c r="BI473" i="1"/>
  <c r="BG473" i="1"/>
  <c r="BJ473" i="1" s="1"/>
  <c r="BH473" i="1"/>
  <c r="BK473" i="1" s="1"/>
  <c r="BI469" i="1"/>
  <c r="BG469" i="1"/>
  <c r="BJ469" i="1" s="1"/>
  <c r="BH469" i="1"/>
  <c r="BK469" i="1" s="1"/>
  <c r="BI467" i="1"/>
  <c r="BL467" i="1" s="1"/>
  <c r="BG467" i="1"/>
  <c r="BJ467" i="1" s="1"/>
  <c r="BH467" i="1"/>
  <c r="BK467" i="1" s="1"/>
  <c r="BI465" i="1"/>
  <c r="BL465" i="1" s="1"/>
  <c r="BG465" i="1"/>
  <c r="BJ465" i="1" s="1"/>
  <c r="BH465" i="1"/>
  <c r="BK465" i="1" s="1"/>
  <c r="BI463" i="1"/>
  <c r="BG463" i="1"/>
  <c r="BJ463" i="1" s="1"/>
  <c r="BH463" i="1"/>
  <c r="BK463" i="1" s="1"/>
  <c r="BI453" i="1"/>
  <c r="BG453" i="1"/>
  <c r="BJ453" i="1" s="1"/>
  <c r="BH453" i="1"/>
  <c r="BK453" i="1" s="1"/>
  <c r="BI448" i="1"/>
  <c r="BG448" i="1"/>
  <c r="BJ448" i="1" s="1"/>
  <c r="BH448" i="1"/>
  <c r="BK448" i="1" s="1"/>
  <c r="BI447" i="1"/>
  <c r="BL447" i="1" s="1"/>
  <c r="BG447" i="1"/>
  <c r="BJ447" i="1" s="1"/>
  <c r="BH447" i="1"/>
  <c r="BK447" i="1" s="1"/>
  <c r="BI439" i="1"/>
  <c r="BG439" i="1"/>
  <c r="BJ439" i="1" s="1"/>
  <c r="BH439" i="1"/>
  <c r="BK439" i="1" s="1"/>
  <c r="BI438" i="1"/>
  <c r="BG438" i="1"/>
  <c r="BJ438" i="1" s="1"/>
  <c r="BH438" i="1"/>
  <c r="BK438" i="1" s="1"/>
  <c r="BI428" i="1"/>
  <c r="BL428" i="1" s="1"/>
  <c r="BG428" i="1"/>
  <c r="BJ428" i="1" s="1"/>
  <c r="BH428" i="1"/>
  <c r="BK428" i="1" s="1"/>
  <c r="BI426" i="1"/>
  <c r="BG426" i="1"/>
  <c r="BJ426" i="1" s="1"/>
  <c r="BH426" i="1"/>
  <c r="BK426" i="1" s="1"/>
  <c r="BI146" i="1"/>
  <c r="BG146" i="1"/>
  <c r="BJ146" i="1" s="1"/>
  <c r="BH146" i="1"/>
  <c r="BK146" i="1" s="1"/>
  <c r="BI423" i="1"/>
  <c r="BG423" i="1"/>
  <c r="BJ423" i="1" s="1"/>
  <c r="BH423" i="1"/>
  <c r="BK423" i="1" s="1"/>
  <c r="BI123" i="1"/>
  <c r="BL123" i="1" s="1"/>
  <c r="BG123" i="1"/>
  <c r="BJ123" i="1" s="1"/>
  <c r="BH123" i="1"/>
  <c r="BK123" i="1" s="1"/>
  <c r="BI271" i="1"/>
  <c r="BG271" i="1"/>
  <c r="BJ271" i="1" s="1"/>
  <c r="BH271" i="1"/>
  <c r="BK271" i="1" s="1"/>
  <c r="BI417" i="1"/>
  <c r="BG417" i="1"/>
  <c r="BJ417" i="1" s="1"/>
  <c r="BH417" i="1"/>
  <c r="BK417" i="1" s="1"/>
  <c r="BH68" i="1"/>
  <c r="BK68" i="1" s="1"/>
  <c r="BI265" i="1"/>
  <c r="BG265" i="1"/>
  <c r="BJ265" i="1" s="1"/>
  <c r="BH265" i="1"/>
  <c r="BK265" i="1" s="1"/>
  <c r="BI406" i="1"/>
  <c r="BG406" i="1"/>
  <c r="BJ406" i="1" s="1"/>
  <c r="BH406" i="1"/>
  <c r="BK406" i="1" s="1"/>
  <c r="BI405" i="1"/>
  <c r="BG405" i="1"/>
  <c r="BJ405" i="1" s="1"/>
  <c r="BH405" i="1"/>
  <c r="BK405" i="1" s="1"/>
  <c r="BI261" i="1"/>
  <c r="BG261" i="1"/>
  <c r="BJ261" i="1" s="1"/>
  <c r="BH261" i="1"/>
  <c r="BK261" i="1" s="1"/>
  <c r="BI397" i="1"/>
  <c r="BG397" i="1"/>
  <c r="BJ397" i="1" s="1"/>
  <c r="BH397" i="1"/>
  <c r="BK397" i="1" s="1"/>
  <c r="BI394" i="1"/>
  <c r="BG394" i="1"/>
  <c r="BJ394" i="1" s="1"/>
  <c r="BH394" i="1"/>
  <c r="BK394" i="1" s="1"/>
  <c r="BI392" i="1"/>
  <c r="BL392" i="1" s="1"/>
  <c r="BG392" i="1"/>
  <c r="BJ392" i="1" s="1"/>
  <c r="BH392" i="1"/>
  <c r="BK392" i="1" s="1"/>
  <c r="BI95" i="1"/>
  <c r="BG95" i="1"/>
  <c r="BJ95" i="1" s="1"/>
  <c r="BH95" i="1"/>
  <c r="BK95" i="1" s="1"/>
  <c r="BI250" i="1"/>
  <c r="BG250" i="1"/>
  <c r="BJ250" i="1" s="1"/>
  <c r="BH250" i="1"/>
  <c r="BK250" i="1" s="1"/>
  <c r="BI249" i="1"/>
  <c r="BG249" i="1"/>
  <c r="BJ249" i="1" s="1"/>
  <c r="BH249" i="1"/>
  <c r="BK249" i="1" s="1"/>
  <c r="BI246" i="1"/>
  <c r="BL246" i="1" s="1"/>
  <c r="BG246" i="1"/>
  <c r="BJ246" i="1" s="1"/>
  <c r="BH246" i="1"/>
  <c r="BK246" i="1" s="1"/>
  <c r="BI112" i="1"/>
  <c r="BL112" i="1" s="1"/>
  <c r="BG112" i="1"/>
  <c r="BJ112" i="1" s="1"/>
  <c r="BH112" i="1"/>
  <c r="BK112" i="1" s="1"/>
  <c r="BI373" i="1"/>
  <c r="BG373" i="1"/>
  <c r="BJ373" i="1" s="1"/>
  <c r="BH373" i="1"/>
  <c r="BK373" i="1" s="1"/>
  <c r="BI172" i="1"/>
  <c r="BG172" i="1"/>
  <c r="BJ172" i="1" s="1"/>
  <c r="BH172" i="1"/>
  <c r="BK172" i="1" s="1"/>
  <c r="BI83" i="1"/>
  <c r="BL83" i="1" s="1"/>
  <c r="BG83" i="1"/>
  <c r="BJ83" i="1" s="1"/>
  <c r="BH83" i="1"/>
  <c r="BK83" i="1" s="1"/>
  <c r="BI229" i="1"/>
  <c r="BG229" i="1"/>
  <c r="BJ229" i="1" s="1"/>
  <c r="BH229" i="1"/>
  <c r="BK229" i="1" s="1"/>
  <c r="BI226" i="1"/>
  <c r="BG226" i="1"/>
  <c r="BJ226" i="1" s="1"/>
  <c r="BH226" i="1"/>
  <c r="BK226" i="1" s="1"/>
  <c r="BI345" i="1"/>
  <c r="BG345" i="1"/>
  <c r="BJ345" i="1" s="1"/>
  <c r="BH345" i="1"/>
  <c r="BK345" i="1" s="1"/>
  <c r="BH25" i="1"/>
  <c r="BK25" i="1" s="1"/>
  <c r="BH57" i="1"/>
  <c r="BK57" i="1" s="1"/>
  <c r="BH58" i="1"/>
  <c r="BK58" i="1" s="1"/>
  <c r="BI162" i="1"/>
  <c r="BL162" i="1" s="1"/>
  <c r="BG162" i="1"/>
  <c r="BJ162" i="1" s="1"/>
  <c r="BH162" i="1"/>
  <c r="BK162" i="1" s="1"/>
  <c r="BI160" i="1"/>
  <c r="BG160" i="1"/>
  <c r="BJ160" i="1" s="1"/>
  <c r="BH160" i="1"/>
  <c r="BK160" i="1" s="1"/>
  <c r="BI138" i="1"/>
  <c r="BG138" i="1"/>
  <c r="BJ138" i="1" s="1"/>
  <c r="BH138" i="1"/>
  <c r="BK138" i="1" s="1"/>
  <c r="BI327" i="1"/>
  <c r="BG327" i="1"/>
  <c r="BJ327" i="1" s="1"/>
  <c r="BH327" i="1"/>
  <c r="BK327" i="1" s="1"/>
  <c r="BI136" i="1"/>
  <c r="BL136" i="1" s="1"/>
  <c r="BG136" i="1"/>
  <c r="BJ136" i="1" s="1"/>
  <c r="BH136" i="1"/>
  <c r="BK136" i="1" s="1"/>
  <c r="BH100" i="1"/>
  <c r="BK100" i="1" s="1"/>
  <c r="BH106" i="1"/>
  <c r="BK106" i="1" s="1"/>
  <c r="BH30" i="1"/>
  <c r="BK30" i="1" s="1"/>
  <c r="BH39" i="1"/>
  <c r="BK39" i="1" s="1"/>
  <c r="BH38" i="1"/>
  <c r="BK38" i="1" s="1"/>
  <c r="BH34" i="1"/>
  <c r="BK34" i="1" s="1"/>
  <c r="BH27" i="1"/>
  <c r="BK27" i="1" s="1"/>
  <c r="BI188" i="1"/>
  <c r="BG188" i="1"/>
  <c r="BJ188" i="1" s="1"/>
  <c r="BH188" i="1"/>
  <c r="BK188" i="1" s="1"/>
  <c r="BI6" i="1"/>
  <c r="BL6" i="1" s="1"/>
  <c r="BG6" i="1"/>
  <c r="BJ6" i="1" s="1"/>
  <c r="BH6" i="1"/>
  <c r="BK6" i="1" s="1"/>
  <c r="BI566" i="1"/>
  <c r="BL566" i="1" s="1"/>
  <c r="BG566" i="1"/>
  <c r="BJ566" i="1" s="1"/>
  <c r="BH566" i="1"/>
  <c r="BK566" i="1" s="1"/>
  <c r="BI563" i="1"/>
  <c r="BG563" i="1"/>
  <c r="BJ563" i="1" s="1"/>
  <c r="BH563" i="1"/>
  <c r="BK563" i="1" s="1"/>
  <c r="BI562" i="1"/>
  <c r="BG562" i="1"/>
  <c r="BJ562" i="1" s="1"/>
  <c r="BH562" i="1"/>
  <c r="BK562" i="1" s="1"/>
  <c r="BI304" i="1"/>
  <c r="BL304" i="1" s="1"/>
  <c r="BG304" i="1"/>
  <c r="BJ304" i="1" s="1"/>
  <c r="BH304" i="1"/>
  <c r="BK304" i="1" s="1"/>
  <c r="BI561" i="1"/>
  <c r="BH561" i="1"/>
  <c r="BK561" i="1" s="1"/>
  <c r="BG561" i="1"/>
  <c r="BJ561" i="1" s="1"/>
  <c r="BI559" i="1"/>
  <c r="BG559" i="1"/>
  <c r="BJ559" i="1" s="1"/>
  <c r="BH559" i="1"/>
  <c r="BK559" i="1" s="1"/>
  <c r="BI556" i="1"/>
  <c r="BG556" i="1"/>
  <c r="BJ556" i="1" s="1"/>
  <c r="BH556" i="1"/>
  <c r="BK556" i="1" s="1"/>
  <c r="BI554" i="1"/>
  <c r="BL554" i="1" s="1"/>
  <c r="BG554" i="1"/>
  <c r="BJ554" i="1" s="1"/>
  <c r="BH554" i="1"/>
  <c r="BK554" i="1" s="1"/>
  <c r="BI552" i="1"/>
  <c r="BG552" i="1"/>
  <c r="BJ552" i="1" s="1"/>
  <c r="BH552" i="1"/>
  <c r="BK552" i="1" s="1"/>
  <c r="BI544" i="1"/>
  <c r="BG544" i="1"/>
  <c r="BJ544" i="1" s="1"/>
  <c r="BH544" i="1"/>
  <c r="BK544" i="1" s="1"/>
  <c r="BI297" i="1"/>
  <c r="BG297" i="1"/>
  <c r="BJ297" i="1" s="1"/>
  <c r="BH297" i="1"/>
  <c r="BK297" i="1" s="1"/>
  <c r="BI295" i="1"/>
  <c r="BL295" i="1" s="1"/>
  <c r="BG295" i="1"/>
  <c r="BJ295" i="1" s="1"/>
  <c r="BH295" i="1"/>
  <c r="BK295" i="1" s="1"/>
  <c r="BI537" i="1"/>
  <c r="BH537" i="1"/>
  <c r="BK537" i="1" s="1"/>
  <c r="BG537" i="1"/>
  <c r="BJ537" i="1" s="1"/>
  <c r="BI535" i="1"/>
  <c r="BG535" i="1"/>
  <c r="BJ535" i="1" s="1"/>
  <c r="BH535" i="1"/>
  <c r="BK535" i="1" s="1"/>
  <c r="BI532" i="1"/>
  <c r="BG532" i="1"/>
  <c r="BJ532" i="1" s="1"/>
  <c r="BH532" i="1"/>
  <c r="BK532" i="1" s="1"/>
  <c r="BI531" i="1"/>
  <c r="BL531" i="1" s="1"/>
  <c r="BG531" i="1"/>
  <c r="BJ531" i="1" s="1"/>
  <c r="BH531" i="1"/>
  <c r="BK531" i="1" s="1"/>
  <c r="BI292" i="1"/>
  <c r="BG292" i="1"/>
  <c r="BJ292" i="1" s="1"/>
  <c r="BH292" i="1"/>
  <c r="BK292" i="1" s="1"/>
  <c r="BI523" i="1"/>
  <c r="BG523" i="1"/>
  <c r="BJ523" i="1" s="1"/>
  <c r="BH523" i="1"/>
  <c r="BK523" i="1" s="1"/>
  <c r="BI521" i="1"/>
  <c r="BH521" i="1"/>
  <c r="BK521" i="1" s="1"/>
  <c r="BG521" i="1"/>
  <c r="BJ521" i="1" s="1"/>
  <c r="BI519" i="1"/>
  <c r="BG519" i="1"/>
  <c r="BJ519" i="1" s="1"/>
  <c r="BH519" i="1"/>
  <c r="BK519" i="1" s="1"/>
  <c r="BI513" i="1"/>
  <c r="BH513" i="1"/>
  <c r="BK513" i="1" s="1"/>
  <c r="BG513" i="1"/>
  <c r="BJ513" i="1" s="1"/>
  <c r="BI511" i="1"/>
  <c r="BG511" i="1"/>
  <c r="BJ511" i="1" s="1"/>
  <c r="BH511" i="1"/>
  <c r="BK511" i="1" s="1"/>
  <c r="BI510" i="1"/>
  <c r="BL510" i="1" s="1"/>
  <c r="BG510" i="1"/>
  <c r="BJ510" i="1" s="1"/>
  <c r="BH510" i="1"/>
  <c r="BK510" i="1" s="1"/>
  <c r="BI508" i="1"/>
  <c r="BG508" i="1"/>
  <c r="BJ508" i="1" s="1"/>
  <c r="BH508" i="1"/>
  <c r="BK508" i="1" s="1"/>
  <c r="BI48" i="1"/>
  <c r="BG48" i="1"/>
  <c r="BJ48" i="1" s="1"/>
  <c r="BH48" i="1"/>
  <c r="BK48" i="1" s="1"/>
  <c r="BI287" i="1"/>
  <c r="BG287" i="1"/>
  <c r="BJ287" i="1" s="1"/>
  <c r="BH287" i="1"/>
  <c r="BK287" i="1" s="1"/>
  <c r="BI501" i="1"/>
  <c r="BL501" i="1" s="1"/>
  <c r="BH501" i="1"/>
  <c r="BK501" i="1" s="1"/>
  <c r="BG501" i="1"/>
  <c r="BJ501" i="1" s="1"/>
  <c r="BI498" i="1"/>
  <c r="BG498" i="1"/>
  <c r="BJ498" i="1" s="1"/>
  <c r="BH498" i="1"/>
  <c r="BK498" i="1" s="1"/>
  <c r="BI497" i="1"/>
  <c r="BH497" i="1"/>
  <c r="BK497" i="1" s="1"/>
  <c r="BG497" i="1"/>
  <c r="BJ497" i="1" s="1"/>
  <c r="BI494" i="1"/>
  <c r="BG494" i="1"/>
  <c r="BJ494" i="1" s="1"/>
  <c r="BH494" i="1"/>
  <c r="BK494" i="1" s="1"/>
  <c r="BI490" i="1"/>
  <c r="BL490" i="1" s="1"/>
  <c r="BG490" i="1"/>
  <c r="BJ490" i="1" s="1"/>
  <c r="BH490" i="1"/>
  <c r="BK490" i="1" s="1"/>
  <c r="BI281" i="1"/>
  <c r="BL281" i="1" s="1"/>
  <c r="BG281" i="1"/>
  <c r="BJ281" i="1" s="1"/>
  <c r="BH281" i="1"/>
  <c r="BK281" i="1" s="1"/>
  <c r="BI481" i="1"/>
  <c r="BG481" i="1"/>
  <c r="BJ481" i="1" s="1"/>
  <c r="BH481" i="1"/>
  <c r="BK481" i="1" s="1"/>
  <c r="BI64" i="1"/>
  <c r="BG64" i="1"/>
  <c r="BJ64" i="1" s="1"/>
  <c r="BH64" i="1"/>
  <c r="BK64" i="1" s="1"/>
  <c r="BI479" i="1"/>
  <c r="BL479" i="1" s="1"/>
  <c r="BG479" i="1"/>
  <c r="BJ479" i="1" s="1"/>
  <c r="BH479" i="1"/>
  <c r="BK479" i="1" s="1"/>
  <c r="BI475" i="1"/>
  <c r="BG475" i="1"/>
  <c r="BJ475" i="1" s="1"/>
  <c r="BH475" i="1"/>
  <c r="BK475" i="1" s="1"/>
  <c r="BI471" i="1"/>
  <c r="BG471" i="1"/>
  <c r="BJ471" i="1" s="1"/>
  <c r="BH471" i="1"/>
  <c r="BK471" i="1" s="1"/>
  <c r="BI464" i="1"/>
  <c r="BG464" i="1"/>
  <c r="BJ464" i="1" s="1"/>
  <c r="BH464" i="1"/>
  <c r="BK464" i="1" s="1"/>
  <c r="BI462" i="1"/>
  <c r="BL462" i="1" s="1"/>
  <c r="BG462" i="1"/>
  <c r="BJ462" i="1" s="1"/>
  <c r="BH462" i="1"/>
  <c r="BK462" i="1" s="1"/>
  <c r="BI460" i="1"/>
  <c r="BG460" i="1"/>
  <c r="BJ460" i="1" s="1"/>
  <c r="BH460" i="1"/>
  <c r="BK460" i="1" s="1"/>
  <c r="BI457" i="1"/>
  <c r="BG457" i="1"/>
  <c r="BJ457" i="1" s="1"/>
  <c r="BH457" i="1"/>
  <c r="BK457" i="1" s="1"/>
  <c r="BI456" i="1"/>
  <c r="BG456" i="1"/>
  <c r="BJ456" i="1" s="1"/>
  <c r="BH456" i="1"/>
  <c r="BK456" i="1" s="1"/>
  <c r="BI454" i="1"/>
  <c r="BL454" i="1" s="1"/>
  <c r="BG454" i="1"/>
  <c r="BJ454" i="1" s="1"/>
  <c r="BH454" i="1"/>
  <c r="BK454" i="1" s="1"/>
  <c r="BI452" i="1"/>
  <c r="BG452" i="1"/>
  <c r="BJ452" i="1" s="1"/>
  <c r="BH452" i="1"/>
  <c r="BK452" i="1" s="1"/>
  <c r="BI451" i="1"/>
  <c r="BG451" i="1"/>
  <c r="BJ451" i="1" s="1"/>
  <c r="BH451" i="1"/>
  <c r="BK451" i="1" s="1"/>
  <c r="BI450" i="1"/>
  <c r="BG450" i="1"/>
  <c r="BJ450" i="1" s="1"/>
  <c r="BH450" i="1"/>
  <c r="BK450" i="1" s="1"/>
  <c r="BI148" i="1"/>
  <c r="BL148" i="1" s="1"/>
  <c r="BG148" i="1"/>
  <c r="BJ148" i="1" s="1"/>
  <c r="BH148" i="1"/>
  <c r="BK148" i="1" s="1"/>
  <c r="BI147" i="1"/>
  <c r="BG147" i="1"/>
  <c r="BJ147" i="1" s="1"/>
  <c r="BH147" i="1"/>
  <c r="BK147" i="1" s="1"/>
  <c r="BI445" i="1"/>
  <c r="BG445" i="1"/>
  <c r="BJ445" i="1" s="1"/>
  <c r="BH445" i="1"/>
  <c r="BK445" i="1" s="1"/>
  <c r="BI442" i="1"/>
  <c r="BG442" i="1"/>
  <c r="BJ442" i="1" s="1"/>
  <c r="BH442" i="1"/>
  <c r="BK442" i="1" s="1"/>
  <c r="BI440" i="1"/>
  <c r="BL440" i="1" s="1"/>
  <c r="BG440" i="1"/>
  <c r="BJ440" i="1" s="1"/>
  <c r="BH440" i="1"/>
  <c r="BK440" i="1" s="1"/>
  <c r="BI437" i="1"/>
  <c r="BG437" i="1"/>
  <c r="BJ437" i="1" s="1"/>
  <c r="BH437" i="1"/>
  <c r="BK437" i="1" s="1"/>
  <c r="BI276" i="1"/>
  <c r="BG276" i="1"/>
  <c r="BJ276" i="1" s="1"/>
  <c r="BH276" i="1"/>
  <c r="BK276" i="1" s="1"/>
  <c r="BI275" i="1"/>
  <c r="BG275" i="1"/>
  <c r="BJ275" i="1" s="1"/>
  <c r="BH275" i="1"/>
  <c r="BK275" i="1" s="1"/>
  <c r="BI424" i="1"/>
  <c r="BL424" i="1" s="1"/>
  <c r="BG424" i="1"/>
  <c r="BJ424" i="1" s="1"/>
  <c r="BH424" i="1"/>
  <c r="BK424" i="1" s="1"/>
  <c r="BI145" i="1"/>
  <c r="BG145" i="1"/>
  <c r="BJ145" i="1" s="1"/>
  <c r="BH145" i="1"/>
  <c r="BK145" i="1" s="1"/>
  <c r="BI178" i="1"/>
  <c r="BG178" i="1"/>
  <c r="BJ178" i="1" s="1"/>
  <c r="BH178" i="1"/>
  <c r="BK178" i="1" s="1"/>
  <c r="BI412" i="1"/>
  <c r="BG412" i="1"/>
  <c r="BJ412" i="1" s="1"/>
  <c r="BH412" i="1"/>
  <c r="BK412" i="1" s="1"/>
  <c r="BI410" i="1"/>
  <c r="BL410" i="1" s="1"/>
  <c r="BG410" i="1"/>
  <c r="BJ410" i="1" s="1"/>
  <c r="BH410" i="1"/>
  <c r="BK410" i="1" s="1"/>
  <c r="BI264" i="1"/>
  <c r="BG264" i="1"/>
  <c r="BJ264" i="1" s="1"/>
  <c r="BH264" i="1"/>
  <c r="BK264" i="1" s="1"/>
  <c r="BI143" i="1"/>
  <c r="BG143" i="1"/>
  <c r="BJ143" i="1" s="1"/>
  <c r="BH143" i="1"/>
  <c r="BK143" i="1" s="1"/>
  <c r="BI401" i="1"/>
  <c r="BG401" i="1"/>
  <c r="BJ401" i="1" s="1"/>
  <c r="BH401" i="1"/>
  <c r="BK401" i="1" s="1"/>
  <c r="BI398" i="1"/>
  <c r="BL398" i="1" s="1"/>
  <c r="BG398" i="1"/>
  <c r="BJ398" i="1" s="1"/>
  <c r="BH398" i="1"/>
  <c r="BK398" i="1" s="1"/>
  <c r="BI395" i="1"/>
  <c r="BG395" i="1"/>
  <c r="BJ395" i="1" s="1"/>
  <c r="BH395" i="1"/>
  <c r="BK395" i="1" s="1"/>
  <c r="BI256" i="1"/>
  <c r="BG256" i="1"/>
  <c r="BJ256" i="1" s="1"/>
  <c r="BH256" i="1"/>
  <c r="BK256" i="1" s="1"/>
  <c r="BI390" i="1"/>
  <c r="BG390" i="1"/>
  <c r="BJ390" i="1" s="1"/>
  <c r="BH390" i="1"/>
  <c r="BK390" i="1" s="1"/>
  <c r="BI385" i="1"/>
  <c r="BL385" i="1" s="1"/>
  <c r="BG385" i="1"/>
  <c r="BJ385" i="1" s="1"/>
  <c r="BH385" i="1"/>
  <c r="BK385" i="1" s="1"/>
  <c r="BI175" i="1"/>
  <c r="BG175" i="1"/>
  <c r="BJ175" i="1" s="1"/>
  <c r="BH175" i="1"/>
  <c r="BK175" i="1" s="1"/>
  <c r="BI377" i="1"/>
  <c r="BG377" i="1"/>
  <c r="BJ377" i="1" s="1"/>
  <c r="BH377" i="1"/>
  <c r="BK377" i="1" s="1"/>
  <c r="BI374" i="1"/>
  <c r="BG374" i="1"/>
  <c r="BJ374" i="1" s="1"/>
  <c r="BH374" i="1"/>
  <c r="BK374" i="1" s="1"/>
  <c r="BI52" i="1"/>
  <c r="BL52" i="1" s="1"/>
  <c r="BG52" i="1"/>
  <c r="BJ52" i="1" s="1"/>
  <c r="BH52" i="1"/>
  <c r="BK52" i="1" s="1"/>
  <c r="BI69" i="1"/>
  <c r="BG69" i="1"/>
  <c r="BJ69" i="1" s="1"/>
  <c r="BH69" i="1"/>
  <c r="BK69" i="1" s="1"/>
  <c r="BI242" i="1"/>
  <c r="BG242" i="1"/>
  <c r="BJ242" i="1" s="1"/>
  <c r="BH242" i="1"/>
  <c r="BK242" i="1" s="1"/>
  <c r="BI362" i="1"/>
  <c r="BG362" i="1"/>
  <c r="BJ362" i="1" s="1"/>
  <c r="BH362" i="1"/>
  <c r="BK362" i="1" s="1"/>
  <c r="BI238" i="1"/>
  <c r="BL238" i="1" s="1"/>
  <c r="BG238" i="1"/>
  <c r="BJ238" i="1" s="1"/>
  <c r="BH238" i="1"/>
  <c r="BK238" i="1" s="1"/>
  <c r="BI360" i="1"/>
  <c r="BL360" i="1" s="1"/>
  <c r="BG360" i="1"/>
  <c r="BJ360" i="1" s="1"/>
  <c r="BH360" i="1"/>
  <c r="BK360" i="1" s="1"/>
  <c r="BI168" i="1"/>
  <c r="BG168" i="1"/>
  <c r="BJ168" i="1" s="1"/>
  <c r="BH168" i="1"/>
  <c r="BK168" i="1" s="1"/>
  <c r="BI357" i="1"/>
  <c r="BG357" i="1"/>
  <c r="BJ357" i="1" s="1"/>
  <c r="BH357" i="1"/>
  <c r="BK357" i="1" s="1"/>
  <c r="BI356" i="1"/>
  <c r="BL356" i="1" s="1"/>
  <c r="BG356" i="1"/>
  <c r="BJ356" i="1" s="1"/>
  <c r="BH356" i="1"/>
  <c r="BK356" i="1" s="1"/>
  <c r="BI351" i="1"/>
  <c r="BG351" i="1"/>
  <c r="BJ351" i="1" s="1"/>
  <c r="BH351" i="1"/>
  <c r="BK351" i="1" s="1"/>
  <c r="BI232" i="1"/>
  <c r="BG232" i="1"/>
  <c r="BJ232" i="1" s="1"/>
  <c r="BH232" i="1"/>
  <c r="BK232" i="1" s="1"/>
  <c r="BI349" i="1"/>
  <c r="BG349" i="1"/>
  <c r="BJ349" i="1" s="1"/>
  <c r="BH349" i="1"/>
  <c r="BK349" i="1" s="1"/>
  <c r="BI230" i="1"/>
  <c r="BL230" i="1" s="1"/>
  <c r="BG230" i="1"/>
  <c r="BJ230" i="1" s="1"/>
  <c r="BH230" i="1"/>
  <c r="BK230" i="1" s="1"/>
  <c r="BH166" i="1"/>
  <c r="BK166" i="1" s="1"/>
  <c r="BI228" i="1"/>
  <c r="BL228" i="1" s="1"/>
  <c r="BG228" i="1"/>
  <c r="BJ228" i="1" s="1"/>
  <c r="BH228" i="1"/>
  <c r="BK228" i="1" s="1"/>
  <c r="BI344" i="1"/>
  <c r="BG344" i="1"/>
  <c r="BJ344" i="1" s="1"/>
  <c r="BH344" i="1"/>
  <c r="BK344" i="1" s="1"/>
  <c r="BI223" i="1"/>
  <c r="BG223" i="1"/>
  <c r="BJ223" i="1" s="1"/>
  <c r="BH223" i="1"/>
  <c r="BK223" i="1" s="1"/>
  <c r="BI342" i="1"/>
  <c r="BG342" i="1"/>
  <c r="BJ342" i="1" s="1"/>
  <c r="BH342" i="1"/>
  <c r="BK342" i="1" s="1"/>
  <c r="BI339" i="1"/>
  <c r="BL339" i="1" s="1"/>
  <c r="BG339" i="1"/>
  <c r="BJ339" i="1" s="1"/>
  <c r="BH339" i="1"/>
  <c r="BK339" i="1" s="1"/>
  <c r="BI219" i="1"/>
  <c r="BL219" i="1" s="1"/>
  <c r="BG219" i="1"/>
  <c r="BJ219" i="1" s="1"/>
  <c r="BH219" i="1"/>
  <c r="BK219" i="1" s="1"/>
  <c r="BH62" i="1"/>
  <c r="BK62" i="1" s="1"/>
  <c r="BH23" i="1"/>
  <c r="BK23" i="1" s="1"/>
  <c r="BI158" i="1"/>
  <c r="BL158" i="1" s="1"/>
  <c r="BG158" i="1"/>
  <c r="BJ158" i="1" s="1"/>
  <c r="BH158" i="1"/>
  <c r="BK158" i="1" s="1"/>
  <c r="BI59" i="1"/>
  <c r="BL59" i="1" s="1"/>
  <c r="BG59" i="1"/>
  <c r="BJ59" i="1" s="1"/>
  <c r="BH59" i="1"/>
  <c r="BK59" i="1" s="1"/>
  <c r="BH153" i="1"/>
  <c r="BK153" i="1" s="1"/>
  <c r="BH85" i="1"/>
  <c r="BK85" i="1" s="1"/>
  <c r="BH152" i="1"/>
  <c r="BK152" i="1" s="1"/>
  <c r="BH71" i="1"/>
  <c r="BK71" i="1" s="1"/>
  <c r="BH55" i="1"/>
  <c r="BK55" i="1" s="1"/>
  <c r="BH18" i="1"/>
  <c r="BK18" i="1" s="1"/>
  <c r="BH17" i="1"/>
  <c r="BK17" i="1" s="1"/>
  <c r="BH88" i="1"/>
  <c r="BK88" i="1" s="1"/>
  <c r="BI187" i="1"/>
  <c r="BG187" i="1"/>
  <c r="BJ187" i="1" s="1"/>
  <c r="BH187" i="1"/>
  <c r="BK187" i="1" s="1"/>
  <c r="BH28" i="1"/>
  <c r="BK28" i="1" s="1"/>
  <c r="BH56" i="1"/>
  <c r="BK56" i="1" s="1"/>
  <c r="BI5" i="1"/>
  <c r="BL5" i="1" s="1"/>
  <c r="BG5" i="1"/>
  <c r="BJ5" i="1" s="1"/>
  <c r="BH5" i="1"/>
  <c r="BK5" i="1" s="1"/>
  <c r="BI96" i="1"/>
  <c r="BL96" i="1" s="1"/>
  <c r="BG96" i="1"/>
  <c r="BJ96" i="1" s="1"/>
  <c r="BI109" i="1"/>
  <c r="BL109" i="1" s="1"/>
  <c r="BG109" i="1"/>
  <c r="BJ109" i="1" s="1"/>
  <c r="BI218" i="1"/>
  <c r="BG218" i="1"/>
  <c r="BJ218" i="1" s="1"/>
  <c r="BI118" i="1"/>
  <c r="BL118" i="1" s="1"/>
  <c r="BG118" i="1"/>
  <c r="BJ118" i="1" s="1"/>
  <c r="BI331" i="1"/>
  <c r="BG331" i="1"/>
  <c r="BJ331" i="1" s="1"/>
  <c r="BI330" i="1"/>
  <c r="BL330" i="1" s="1"/>
  <c r="BG330" i="1"/>
  <c r="BJ330" i="1" s="1"/>
  <c r="BI329" i="1"/>
  <c r="BL329" i="1" s="1"/>
  <c r="BG329" i="1"/>
  <c r="BJ329" i="1" s="1"/>
  <c r="BI121" i="1"/>
  <c r="BL121" i="1" s="1"/>
  <c r="BG121" i="1"/>
  <c r="BJ121" i="1" s="1"/>
  <c r="BI211" i="1"/>
  <c r="BL211" i="1" s="1"/>
  <c r="BG211" i="1"/>
  <c r="BJ211" i="1" s="1"/>
  <c r="BI322" i="1"/>
  <c r="BL322" i="1" s="1"/>
  <c r="BG322" i="1"/>
  <c r="BJ322" i="1" s="1"/>
  <c r="BI209" i="1"/>
  <c r="BG209" i="1"/>
  <c r="BJ209" i="1" s="1"/>
  <c r="BI61" i="1"/>
  <c r="BG61" i="1"/>
  <c r="BJ61" i="1" s="1"/>
  <c r="BI92" i="1"/>
  <c r="BG92" i="1"/>
  <c r="BJ92" i="1" s="1"/>
  <c r="BI156" i="1"/>
  <c r="BG156" i="1"/>
  <c r="BJ156" i="1" s="1"/>
  <c r="BI321" i="1"/>
  <c r="BG321" i="1"/>
  <c r="BJ321" i="1" s="1"/>
  <c r="BI205" i="1"/>
  <c r="BL205" i="1" s="1"/>
  <c r="BG205" i="1"/>
  <c r="BJ205" i="1" s="1"/>
  <c r="BI132" i="1"/>
  <c r="BG132" i="1"/>
  <c r="BJ132" i="1" s="1"/>
  <c r="BI91" i="1"/>
  <c r="BL91" i="1" s="1"/>
  <c r="BG91" i="1"/>
  <c r="BJ91" i="1" s="1"/>
  <c r="BI130" i="1"/>
  <c r="BG130" i="1"/>
  <c r="BJ130" i="1" s="1"/>
  <c r="BI67" i="1"/>
  <c r="BG67" i="1"/>
  <c r="BJ67" i="1" s="1"/>
  <c r="BI73" i="1"/>
  <c r="BG73" i="1"/>
  <c r="BJ73" i="1" s="1"/>
  <c r="BI115" i="1"/>
  <c r="BL115" i="1" s="1"/>
  <c r="BG115" i="1"/>
  <c r="BJ115" i="1" s="1"/>
  <c r="BI315" i="1"/>
  <c r="BG315" i="1"/>
  <c r="BJ315" i="1" s="1"/>
  <c r="BI314" i="1"/>
  <c r="BG314" i="1"/>
  <c r="BJ314" i="1" s="1"/>
  <c r="BI70" i="1"/>
  <c r="BG70" i="1"/>
  <c r="BJ70" i="1" s="1"/>
  <c r="BI51" i="1"/>
  <c r="BG51" i="1"/>
  <c r="BJ51" i="1" s="1"/>
  <c r="BI19" i="1"/>
  <c r="BG19" i="1"/>
  <c r="BJ19" i="1" s="1"/>
  <c r="BI84" i="1"/>
  <c r="BG84" i="1"/>
  <c r="BJ84" i="1" s="1"/>
  <c r="BI114" i="1"/>
  <c r="BG114" i="1"/>
  <c r="BJ114" i="1" s="1"/>
  <c r="BI99" i="1"/>
  <c r="BG99" i="1"/>
  <c r="BJ99" i="1" s="1"/>
  <c r="BI16" i="1"/>
  <c r="BG16" i="1"/>
  <c r="BJ16" i="1" s="1"/>
  <c r="BI310" i="1"/>
  <c r="BG310" i="1"/>
  <c r="BJ310" i="1" s="1"/>
  <c r="BI103" i="1"/>
  <c r="BG103" i="1"/>
  <c r="BJ103" i="1" s="1"/>
  <c r="BI102" i="1"/>
  <c r="BG102" i="1"/>
  <c r="BJ102" i="1" s="1"/>
  <c r="BI8" i="1"/>
  <c r="BG8" i="1"/>
  <c r="BJ8" i="1" s="1"/>
  <c r="BI24" i="1"/>
  <c r="BG24" i="1"/>
  <c r="BJ24" i="1" s="1"/>
  <c r="BI43" i="1"/>
  <c r="BG43" i="1"/>
  <c r="BJ43" i="1" s="1"/>
  <c r="BI124" i="1"/>
  <c r="BL124" i="1" s="1"/>
  <c r="BG124" i="1"/>
  <c r="BJ124" i="1" s="1"/>
  <c r="BI50" i="1"/>
  <c r="BG50" i="1"/>
  <c r="BJ50" i="1" s="1"/>
  <c r="BI78" i="1"/>
  <c r="BG78" i="1"/>
  <c r="BJ78" i="1" s="1"/>
  <c r="BI12" i="1"/>
  <c r="BG12" i="1"/>
  <c r="BJ12" i="1" s="1"/>
  <c r="BI13" i="1"/>
  <c r="BG13" i="1"/>
  <c r="BJ13" i="1" s="1"/>
  <c r="BH16" i="1"/>
  <c r="BK16" i="1" s="1"/>
  <c r="BH50" i="1"/>
  <c r="BK50" i="1" s="1"/>
  <c r="BH19" i="1"/>
  <c r="BK19" i="1" s="1"/>
  <c r="BH84" i="1"/>
  <c r="BK84" i="1" s="1"/>
  <c r="BH91" i="1"/>
  <c r="BK91" i="1" s="1"/>
  <c r="BH109" i="1"/>
  <c r="BK109" i="1" s="1"/>
  <c r="BH96" i="1"/>
  <c r="BK96" i="1" s="1"/>
  <c r="BH156" i="1"/>
  <c r="BK156" i="1" s="1"/>
  <c r="BI370" i="1"/>
  <c r="BL370" i="1" s="1"/>
  <c r="BG370" i="1"/>
  <c r="BJ370" i="1" s="1"/>
  <c r="BI244" i="1"/>
  <c r="BL244" i="1" s="1"/>
  <c r="BG244" i="1"/>
  <c r="BJ244" i="1" s="1"/>
  <c r="BI368" i="1"/>
  <c r="BL368" i="1" s="1"/>
  <c r="BG368" i="1"/>
  <c r="BJ368" i="1" s="1"/>
  <c r="BI119" i="1"/>
  <c r="BG119" i="1"/>
  <c r="BJ119" i="1" s="1"/>
  <c r="BI365" i="1"/>
  <c r="BL365" i="1" s="1"/>
  <c r="BG365" i="1"/>
  <c r="BJ365" i="1" s="1"/>
  <c r="BI240" i="1"/>
  <c r="BG240" i="1"/>
  <c r="BJ240" i="1" s="1"/>
  <c r="BI364" i="1"/>
  <c r="BL364" i="1" s="1"/>
  <c r="BG364" i="1"/>
  <c r="BJ364" i="1" s="1"/>
  <c r="BI110" i="1"/>
  <c r="BG110" i="1"/>
  <c r="BJ110" i="1" s="1"/>
  <c r="BI355" i="1"/>
  <c r="BL355" i="1" s="1"/>
  <c r="BG355" i="1"/>
  <c r="BJ355" i="1" s="1"/>
  <c r="BI233" i="1"/>
  <c r="BG233" i="1"/>
  <c r="BJ233" i="1" s="1"/>
  <c r="BI350" i="1"/>
  <c r="BL350" i="1" s="1"/>
  <c r="BG350" i="1"/>
  <c r="BJ350" i="1" s="1"/>
  <c r="BI82" i="1"/>
  <c r="BG82" i="1"/>
  <c r="BJ82" i="1" s="1"/>
  <c r="BI224" i="1"/>
  <c r="BL224" i="1" s="1"/>
  <c r="BG224" i="1"/>
  <c r="BJ224" i="1" s="1"/>
  <c r="BI47" i="1"/>
  <c r="BG47" i="1"/>
  <c r="BJ47" i="1" s="1"/>
  <c r="BI222" i="1"/>
  <c r="BL222" i="1" s="1"/>
  <c r="BG222" i="1"/>
  <c r="BJ222" i="1" s="1"/>
  <c r="BI164" i="1"/>
  <c r="BL164" i="1" s="1"/>
  <c r="BG164" i="1"/>
  <c r="BJ164" i="1" s="1"/>
  <c r="BI57" i="1"/>
  <c r="BL57" i="1" s="1"/>
  <c r="BG57" i="1"/>
  <c r="BJ57" i="1" s="1"/>
  <c r="BI337" i="1"/>
  <c r="BG337" i="1"/>
  <c r="BJ337" i="1" s="1"/>
  <c r="BI335" i="1"/>
  <c r="BL335" i="1" s="1"/>
  <c r="BG335" i="1"/>
  <c r="BJ335" i="1" s="1"/>
  <c r="BI163" i="1"/>
  <c r="BL163" i="1" s="1"/>
  <c r="BG163" i="1"/>
  <c r="BJ163" i="1" s="1"/>
  <c r="BI333" i="1"/>
  <c r="BL333" i="1" s="1"/>
  <c r="BG333" i="1"/>
  <c r="BJ333" i="1" s="1"/>
  <c r="BI161" i="1"/>
  <c r="BL161" i="1" s="1"/>
  <c r="BG161" i="1"/>
  <c r="BJ161" i="1" s="1"/>
  <c r="BI217" i="1"/>
  <c r="BL217" i="1" s="1"/>
  <c r="BG217" i="1"/>
  <c r="BJ217" i="1" s="1"/>
  <c r="BI79" i="1"/>
  <c r="BG79" i="1"/>
  <c r="BJ79" i="1" s="1"/>
  <c r="BI213" i="1"/>
  <c r="BL213" i="1" s="1"/>
  <c r="BG213" i="1"/>
  <c r="BJ213" i="1" s="1"/>
  <c r="BI324" i="1"/>
  <c r="BL324" i="1" s="1"/>
  <c r="BG324" i="1"/>
  <c r="BJ324" i="1" s="1"/>
  <c r="BI74" i="1"/>
  <c r="BL74" i="1" s="1"/>
  <c r="BG74" i="1"/>
  <c r="BJ74" i="1" s="1"/>
  <c r="BI323" i="1"/>
  <c r="BL323" i="1" s="1"/>
  <c r="BG323" i="1"/>
  <c r="BJ323" i="1" s="1"/>
  <c r="BI100" i="1"/>
  <c r="BL100" i="1" s="1"/>
  <c r="BG100" i="1"/>
  <c r="BJ100" i="1" s="1"/>
  <c r="BI208" i="1"/>
  <c r="BG208" i="1"/>
  <c r="BJ208" i="1" s="1"/>
  <c r="BI133" i="1"/>
  <c r="BL133" i="1" s="1"/>
  <c r="BG133" i="1"/>
  <c r="BJ133" i="1" s="1"/>
  <c r="BI107" i="1"/>
  <c r="BG107" i="1"/>
  <c r="BJ107" i="1" s="1"/>
  <c r="BI25" i="1"/>
  <c r="BL25" i="1" s="1"/>
  <c r="BG25" i="1"/>
  <c r="BJ25" i="1" s="1"/>
  <c r="BI204" i="1"/>
  <c r="BL204" i="1" s="1"/>
  <c r="BG204" i="1"/>
  <c r="BJ204" i="1" s="1"/>
  <c r="BI131" i="1"/>
  <c r="BL131" i="1" s="1"/>
  <c r="BG131" i="1"/>
  <c r="BJ131" i="1" s="1"/>
  <c r="BI68" i="1"/>
  <c r="BG68" i="1"/>
  <c r="BJ68" i="1" s="1"/>
  <c r="BI152" i="1"/>
  <c r="BL152" i="1" s="1"/>
  <c r="BG152" i="1"/>
  <c r="BJ152" i="1" s="1"/>
  <c r="BI71" i="1"/>
  <c r="BL71" i="1" s="1"/>
  <c r="BG71" i="1"/>
  <c r="BJ71" i="1" s="1"/>
  <c r="BI36" i="1"/>
  <c r="BL36" i="1" s="1"/>
  <c r="BG36" i="1"/>
  <c r="BJ36" i="1" s="1"/>
  <c r="BI53" i="1"/>
  <c r="BL53" i="1" s="1"/>
  <c r="BG53" i="1"/>
  <c r="BJ53" i="1" s="1"/>
  <c r="BI316" i="1"/>
  <c r="BL316" i="1" s="1"/>
  <c r="BG316" i="1"/>
  <c r="BJ316" i="1" s="1"/>
  <c r="BI194" i="1"/>
  <c r="BG194" i="1"/>
  <c r="BJ194" i="1" s="1"/>
  <c r="BI60" i="1"/>
  <c r="BL60" i="1" s="1"/>
  <c r="BG60" i="1"/>
  <c r="BJ60" i="1" s="1"/>
  <c r="BI55" i="1"/>
  <c r="BL55" i="1" s="1"/>
  <c r="BG55" i="1"/>
  <c r="BJ55" i="1" s="1"/>
  <c r="BI45" i="1"/>
  <c r="BL45" i="1" s="1"/>
  <c r="BG45" i="1"/>
  <c r="BJ45" i="1" s="1"/>
  <c r="BI312" i="1"/>
  <c r="BG312" i="1"/>
  <c r="BJ312" i="1" s="1"/>
  <c r="BI26" i="1"/>
  <c r="BL26" i="1" s="1"/>
  <c r="BG26" i="1"/>
  <c r="BJ26" i="1" s="1"/>
  <c r="BI127" i="1"/>
  <c r="BL127" i="1" s="1"/>
  <c r="BG127" i="1"/>
  <c r="BJ127" i="1" s="1"/>
  <c r="BI63" i="1"/>
  <c r="BL63" i="1" s="1"/>
  <c r="BG63" i="1"/>
  <c r="BJ63" i="1" s="1"/>
  <c r="BI27" i="1"/>
  <c r="BL27" i="1" s="1"/>
  <c r="BG27" i="1"/>
  <c r="BJ27" i="1" s="1"/>
  <c r="BI41" i="1"/>
  <c r="BL41" i="1" s="1"/>
  <c r="BG41" i="1"/>
  <c r="BJ41" i="1" s="1"/>
  <c r="BI30" i="1"/>
  <c r="BL30" i="1" s="1"/>
  <c r="BG30" i="1"/>
  <c r="BJ30" i="1" s="1"/>
  <c r="BI9" i="1"/>
  <c r="BL9" i="1" s="1"/>
  <c r="BG9" i="1"/>
  <c r="BJ9" i="1" s="1"/>
  <c r="BI10" i="1"/>
  <c r="BG10" i="1"/>
  <c r="BJ10" i="1" s="1"/>
  <c r="BI39" i="1"/>
  <c r="BL39" i="1" s="1"/>
  <c r="BG39" i="1"/>
  <c r="BJ39" i="1" s="1"/>
  <c r="BI125" i="1"/>
  <c r="BL125" i="1" s="1"/>
  <c r="BG125" i="1"/>
  <c r="BJ125" i="1" s="1"/>
  <c r="BI20" i="1"/>
  <c r="BL20" i="1" s="1"/>
  <c r="BG20" i="1"/>
  <c r="BJ20" i="1" s="1"/>
  <c r="BI58" i="1"/>
  <c r="BG58" i="1"/>
  <c r="BJ58" i="1" s="1"/>
  <c r="BI14" i="1"/>
  <c r="BL14" i="1" s="1"/>
  <c r="BG14" i="1"/>
  <c r="BJ14" i="1" s="1"/>
  <c r="BI38" i="1"/>
  <c r="BG38" i="1"/>
  <c r="BJ38" i="1" s="1"/>
  <c r="BI37" i="1"/>
  <c r="BL37" i="1" s="1"/>
  <c r="BG37" i="1"/>
  <c r="BJ37" i="1" s="1"/>
  <c r="BI23" i="1"/>
  <c r="BL23" i="1" s="1"/>
  <c r="BG23" i="1"/>
  <c r="BJ23" i="1" s="1"/>
  <c r="BI87" i="1"/>
  <c r="BL87" i="1" s="1"/>
  <c r="BG87" i="1"/>
  <c r="BJ87" i="1" s="1"/>
  <c r="BH10" i="1"/>
  <c r="BK10" i="1" s="1"/>
  <c r="BH20" i="1"/>
  <c r="BK20" i="1" s="1"/>
  <c r="BH37" i="1"/>
  <c r="BK37" i="1" s="1"/>
  <c r="BH47" i="1"/>
  <c r="BK47" i="1" s="1"/>
  <c r="BH43" i="1"/>
  <c r="BK43" i="1" s="1"/>
  <c r="BH53" i="1"/>
  <c r="BK53" i="1" s="1"/>
  <c r="BH61" i="1"/>
  <c r="BK61" i="1" s="1"/>
  <c r="BH78" i="1"/>
  <c r="BK78" i="1" s="1"/>
  <c r="BH82" i="1"/>
  <c r="BK82" i="1" s="1"/>
  <c r="BH92" i="1"/>
  <c r="BK92" i="1" s="1"/>
  <c r="BH102" i="1"/>
  <c r="BK102" i="1" s="1"/>
  <c r="BH110" i="1"/>
  <c r="BK110" i="1" s="1"/>
  <c r="BH124" i="1"/>
  <c r="BK124" i="1" s="1"/>
  <c r="BH132" i="1"/>
  <c r="BK132" i="1" s="1"/>
  <c r="BH205" i="1"/>
  <c r="BK205" i="1" s="1"/>
  <c r="BH209" i="1"/>
  <c r="BK209" i="1" s="1"/>
  <c r="BH213" i="1"/>
  <c r="BK213" i="1" s="1"/>
  <c r="BH217" i="1"/>
  <c r="BK217" i="1" s="1"/>
  <c r="BH233" i="1"/>
  <c r="BK233" i="1" s="1"/>
  <c r="BH114" i="1"/>
  <c r="BK114" i="1" s="1"/>
  <c r="BH118" i="1"/>
  <c r="BK118" i="1" s="1"/>
  <c r="BH161" i="1"/>
  <c r="BK161" i="1" s="1"/>
  <c r="BH321" i="1"/>
  <c r="BK321" i="1" s="1"/>
  <c r="BH329" i="1"/>
  <c r="BK329" i="1" s="1"/>
  <c r="BH333" i="1"/>
  <c r="BK333" i="1" s="1"/>
  <c r="BH337" i="1"/>
  <c r="BK337" i="1" s="1"/>
  <c r="BH365" i="1"/>
  <c r="BK365" i="1" s="1"/>
  <c r="BI325" i="1"/>
  <c r="BL325" i="1" s="1"/>
  <c r="BG325" i="1"/>
  <c r="BJ325" i="1" s="1"/>
  <c r="BI134" i="1"/>
  <c r="BG134" i="1"/>
  <c r="BJ134" i="1" s="1"/>
  <c r="BI120" i="1"/>
  <c r="BL120" i="1" s="1"/>
  <c r="BG120" i="1"/>
  <c r="BJ120" i="1" s="1"/>
  <c r="BI108" i="1"/>
  <c r="BG108" i="1"/>
  <c r="BJ108" i="1" s="1"/>
  <c r="BI155" i="1"/>
  <c r="BL155" i="1" s="1"/>
  <c r="BG155" i="1"/>
  <c r="BJ155" i="1" s="1"/>
  <c r="BI154" i="1"/>
  <c r="BL154" i="1" s="1"/>
  <c r="BG154" i="1"/>
  <c r="BJ154" i="1" s="1"/>
  <c r="BI319" i="1"/>
  <c r="BL319" i="1" s="1"/>
  <c r="BG319" i="1"/>
  <c r="BJ319" i="1" s="1"/>
  <c r="BI22" i="1"/>
  <c r="BL22" i="1" s="1"/>
  <c r="BG22" i="1"/>
  <c r="BJ22" i="1" s="1"/>
  <c r="BI153" i="1"/>
  <c r="BL153" i="1" s="1"/>
  <c r="BG153" i="1"/>
  <c r="BJ153" i="1" s="1"/>
  <c r="BI85" i="1"/>
  <c r="BL85" i="1" s="1"/>
  <c r="BG85" i="1"/>
  <c r="BJ85" i="1" s="1"/>
  <c r="BI201" i="1"/>
  <c r="BL201" i="1" s="1"/>
  <c r="BG201" i="1"/>
  <c r="BJ201" i="1" s="1"/>
  <c r="BI199" i="1"/>
  <c r="BG199" i="1"/>
  <c r="BJ199" i="1" s="1"/>
  <c r="BI198" i="1"/>
  <c r="BL198" i="1" s="1"/>
  <c r="BG198" i="1"/>
  <c r="BJ198" i="1" s="1"/>
  <c r="BI89" i="1"/>
  <c r="BG89" i="1"/>
  <c r="BJ89" i="1" s="1"/>
  <c r="BI317" i="1"/>
  <c r="BL317" i="1" s="1"/>
  <c r="BG317" i="1"/>
  <c r="BJ317" i="1" s="1"/>
  <c r="BI129" i="1"/>
  <c r="BG129" i="1"/>
  <c r="BJ129" i="1" s="1"/>
  <c r="BI66" i="1"/>
  <c r="BL66" i="1" s="1"/>
  <c r="BG66" i="1"/>
  <c r="BJ66" i="1" s="1"/>
  <c r="BI90" i="1"/>
  <c r="BG90" i="1"/>
  <c r="BJ90" i="1" s="1"/>
  <c r="BI313" i="1"/>
  <c r="BL313" i="1" s="1"/>
  <c r="BG313" i="1"/>
  <c r="BJ313" i="1" s="1"/>
  <c r="BI192" i="1"/>
  <c r="BG192" i="1"/>
  <c r="BJ192" i="1" s="1"/>
  <c r="BI72" i="1"/>
  <c r="BL72" i="1" s="1"/>
  <c r="BG72" i="1"/>
  <c r="BJ72" i="1" s="1"/>
  <c r="BI104" i="1"/>
  <c r="BG104" i="1"/>
  <c r="BJ104" i="1" s="1"/>
  <c r="BI18" i="1"/>
  <c r="BL18" i="1" s="1"/>
  <c r="BG18" i="1"/>
  <c r="BJ18" i="1" s="1"/>
  <c r="BI191" i="1"/>
  <c r="BG191" i="1"/>
  <c r="BJ191" i="1" s="1"/>
  <c r="BI34" i="1"/>
  <c r="BL34" i="1" s="1"/>
  <c r="BG34" i="1"/>
  <c r="BJ34" i="1" s="1"/>
  <c r="BI31" i="1"/>
  <c r="BG31" i="1"/>
  <c r="BJ31" i="1" s="1"/>
  <c r="BI151" i="1"/>
  <c r="BL151" i="1" s="1"/>
  <c r="BG151" i="1"/>
  <c r="BJ151" i="1" s="1"/>
  <c r="BI15" i="1"/>
  <c r="BG15" i="1"/>
  <c r="BJ15" i="1" s="1"/>
  <c r="BI29" i="1"/>
  <c r="BL29" i="1" s="1"/>
  <c r="BG29" i="1"/>
  <c r="BJ29" i="1" s="1"/>
  <c r="BI17" i="1"/>
  <c r="BG17" i="1"/>
  <c r="BJ17" i="1" s="1"/>
  <c r="BI189" i="1"/>
  <c r="BL189" i="1" s="1"/>
  <c r="BG189" i="1"/>
  <c r="BJ189" i="1" s="1"/>
  <c r="BI88" i="1"/>
  <c r="BL88" i="1" s="1"/>
  <c r="BG88" i="1"/>
  <c r="BJ88" i="1" s="1"/>
  <c r="BI44" i="1"/>
  <c r="BL44" i="1" s="1"/>
  <c r="BG44" i="1"/>
  <c r="BJ44" i="1" s="1"/>
  <c r="BI11" i="1"/>
  <c r="BL11" i="1" s="1"/>
  <c r="BG11" i="1"/>
  <c r="BJ11" i="1" s="1"/>
  <c r="BI309" i="1"/>
  <c r="BL309" i="1" s="1"/>
  <c r="BG309" i="1"/>
  <c r="BJ309" i="1" s="1"/>
  <c r="BI186" i="1"/>
  <c r="BG186" i="1"/>
  <c r="BJ186" i="1" s="1"/>
  <c r="BI28" i="1"/>
  <c r="BL28" i="1" s="1"/>
  <c r="BG28" i="1"/>
  <c r="BJ28" i="1" s="1"/>
  <c r="BI185" i="1"/>
  <c r="BL185" i="1" s="1"/>
  <c r="BG185" i="1"/>
  <c r="BJ185" i="1" s="1"/>
  <c r="BI49" i="1"/>
  <c r="BL49" i="1" s="1"/>
  <c r="BG49" i="1"/>
  <c r="BJ49" i="1" s="1"/>
  <c r="BI7" i="1"/>
  <c r="BL7" i="1" s="1"/>
  <c r="BG7" i="1"/>
  <c r="BJ7" i="1" s="1"/>
  <c r="BI35" i="1"/>
  <c r="BL35" i="1" s="1"/>
  <c r="BG35" i="1"/>
  <c r="BJ35" i="1" s="1"/>
  <c r="BH22" i="1"/>
  <c r="BK22" i="1" s="1"/>
  <c r="BH29" i="1"/>
  <c r="BK29" i="1" s="1"/>
  <c r="BH44" i="1"/>
  <c r="BK44" i="1" s="1"/>
  <c r="BH66" i="1"/>
  <c r="BK66" i="1" s="1"/>
  <c r="BH120" i="1"/>
  <c r="BK120" i="1" s="1"/>
  <c r="BH49" i="1"/>
  <c r="BK49" i="1" s="1"/>
  <c r="BH79" i="1"/>
  <c r="BK79" i="1" s="1"/>
  <c r="BH103" i="1"/>
  <c r="BK103" i="1" s="1"/>
  <c r="BH107" i="1"/>
  <c r="BK107" i="1" s="1"/>
  <c r="BH129" i="1"/>
  <c r="BK129" i="1" s="1"/>
  <c r="BH133" i="1"/>
  <c r="BK133" i="1" s="1"/>
  <c r="BH186" i="1"/>
  <c r="BK186" i="1" s="1"/>
  <c r="BH194" i="1"/>
  <c r="BK194" i="1" s="1"/>
  <c r="BH198" i="1"/>
  <c r="BK198" i="1" s="1"/>
  <c r="BH218" i="1"/>
  <c r="BK218" i="1" s="1"/>
  <c r="BH222" i="1"/>
  <c r="BK222" i="1" s="1"/>
  <c r="BH73" i="1"/>
  <c r="BK73" i="1" s="1"/>
  <c r="BH115" i="1"/>
  <c r="BK115" i="1" s="1"/>
  <c r="BH119" i="1"/>
  <c r="BK119" i="1" s="1"/>
  <c r="BH154" i="1"/>
  <c r="BK154" i="1" s="1"/>
  <c r="BH310" i="1"/>
  <c r="BK310" i="1" s="1"/>
  <c r="BH314" i="1"/>
  <c r="BK314" i="1" s="1"/>
  <c r="BH322" i="1"/>
  <c r="BK322" i="1" s="1"/>
  <c r="BH330" i="1"/>
  <c r="BK330" i="1" s="1"/>
  <c r="BH350" i="1"/>
  <c r="BK350" i="1" s="1"/>
  <c r="BH370" i="1"/>
  <c r="BK370" i="1" s="1"/>
  <c r="BI166" i="1"/>
  <c r="BL166" i="1" s="1"/>
  <c r="BG166" i="1"/>
  <c r="BJ166" i="1" s="1"/>
  <c r="BI348" i="1"/>
  <c r="BL348" i="1" s="1"/>
  <c r="BG348" i="1"/>
  <c r="BJ348" i="1" s="1"/>
  <c r="BI347" i="1"/>
  <c r="BG347" i="1"/>
  <c r="BJ347" i="1" s="1"/>
  <c r="BI165" i="1"/>
  <c r="BL165" i="1" s="1"/>
  <c r="BG165" i="1"/>
  <c r="BJ165" i="1" s="1"/>
  <c r="BI343" i="1"/>
  <c r="BL343" i="1" s="1"/>
  <c r="BG343" i="1"/>
  <c r="BJ343" i="1" s="1"/>
  <c r="BI77" i="1"/>
  <c r="BL77" i="1" s="1"/>
  <c r="BG77" i="1"/>
  <c r="BJ77" i="1" s="1"/>
  <c r="BI65" i="1"/>
  <c r="BL65" i="1" s="1"/>
  <c r="BG65" i="1"/>
  <c r="BJ65" i="1" s="1"/>
  <c r="BI42" i="1"/>
  <c r="BL42" i="1" s="1"/>
  <c r="BG42" i="1"/>
  <c r="BJ42" i="1" s="1"/>
  <c r="BI139" i="1"/>
  <c r="BL139" i="1" s="1"/>
  <c r="BG139" i="1"/>
  <c r="BJ139" i="1" s="1"/>
  <c r="BI93" i="1"/>
  <c r="BL93" i="1" s="1"/>
  <c r="BG93" i="1"/>
  <c r="BJ93" i="1" s="1"/>
  <c r="BI334" i="1"/>
  <c r="BL334" i="1" s="1"/>
  <c r="BG334" i="1"/>
  <c r="BJ334" i="1" s="1"/>
  <c r="BI62" i="1"/>
  <c r="BL62" i="1" s="1"/>
  <c r="BG62" i="1"/>
  <c r="BJ62" i="1" s="1"/>
  <c r="BI80" i="1"/>
  <c r="BL80" i="1" s="1"/>
  <c r="BG80" i="1"/>
  <c r="BJ80" i="1" s="1"/>
  <c r="BI214" i="1"/>
  <c r="BL214" i="1" s="1"/>
  <c r="BG214" i="1"/>
  <c r="BJ214" i="1" s="1"/>
  <c r="BI97" i="1"/>
  <c r="BG97" i="1"/>
  <c r="BJ97" i="1" s="1"/>
  <c r="BI159" i="1"/>
  <c r="BL159" i="1" s="1"/>
  <c r="BG159" i="1"/>
  <c r="BJ159" i="1" s="1"/>
  <c r="BI86" i="1"/>
  <c r="BL86" i="1" s="1"/>
  <c r="BG86" i="1"/>
  <c r="BJ86" i="1" s="1"/>
  <c r="BI116" i="1"/>
  <c r="BL116" i="1" s="1"/>
  <c r="BG116" i="1"/>
  <c r="BJ116" i="1" s="1"/>
  <c r="BI135" i="1"/>
  <c r="BG135" i="1"/>
  <c r="BJ135" i="1" s="1"/>
  <c r="BI207" i="1"/>
  <c r="BL207" i="1" s="1"/>
  <c r="BG207" i="1"/>
  <c r="BJ207" i="1" s="1"/>
  <c r="BI206" i="1"/>
  <c r="BL206" i="1" s="1"/>
  <c r="BG206" i="1"/>
  <c r="BJ206" i="1" s="1"/>
  <c r="BI106" i="1"/>
  <c r="BL106" i="1" s="1"/>
  <c r="BG106" i="1"/>
  <c r="BJ106" i="1" s="1"/>
  <c r="BI203" i="1"/>
  <c r="BL203" i="1" s="1"/>
  <c r="BG203" i="1"/>
  <c r="BJ203" i="1" s="1"/>
  <c r="BI200" i="1"/>
  <c r="BL200" i="1" s="1"/>
  <c r="BG200" i="1"/>
  <c r="BJ200" i="1" s="1"/>
  <c r="BI197" i="1"/>
  <c r="BL197" i="1" s="1"/>
  <c r="BG197" i="1"/>
  <c r="BJ197" i="1" s="1"/>
  <c r="BI318" i="1"/>
  <c r="BL318" i="1" s="1"/>
  <c r="BG318" i="1"/>
  <c r="BJ318" i="1" s="1"/>
  <c r="BI196" i="1"/>
  <c r="BL196" i="1" s="1"/>
  <c r="BG196" i="1"/>
  <c r="BJ196" i="1" s="1"/>
  <c r="BI105" i="1"/>
  <c r="BL105" i="1" s="1"/>
  <c r="BG105" i="1"/>
  <c r="BJ105" i="1" s="1"/>
  <c r="BI195" i="1"/>
  <c r="BL195" i="1" s="1"/>
  <c r="BG195" i="1"/>
  <c r="BJ195" i="1" s="1"/>
  <c r="BI128" i="1"/>
  <c r="BL128" i="1" s="1"/>
  <c r="BG128" i="1"/>
  <c r="BJ128" i="1" s="1"/>
  <c r="BI54" i="1"/>
  <c r="BG54" i="1"/>
  <c r="BJ54" i="1" s="1"/>
  <c r="BI76" i="1"/>
  <c r="BL76" i="1" s="1"/>
  <c r="BG76" i="1"/>
  <c r="BJ76" i="1" s="1"/>
  <c r="BI193" i="1"/>
  <c r="BL193" i="1" s="1"/>
  <c r="BG193" i="1"/>
  <c r="BJ193" i="1" s="1"/>
  <c r="BI190" i="1"/>
  <c r="BL190" i="1" s="1"/>
  <c r="BG190" i="1"/>
  <c r="BJ190" i="1" s="1"/>
  <c r="BI126" i="1"/>
  <c r="BL126" i="1" s="1"/>
  <c r="BG126" i="1"/>
  <c r="BJ126" i="1" s="1"/>
  <c r="BI32" i="1"/>
  <c r="BL32" i="1" s="1"/>
  <c r="BG32" i="1"/>
  <c r="BJ32" i="1" s="1"/>
  <c r="BI40" i="1"/>
  <c r="BL40" i="1" s="1"/>
  <c r="BG40" i="1"/>
  <c r="BJ40" i="1" s="1"/>
  <c r="BI21" i="1"/>
  <c r="BL21" i="1" s="1"/>
  <c r="BG21" i="1"/>
  <c r="BJ21" i="1" s="1"/>
  <c r="BI33" i="1"/>
  <c r="BL33" i="1" s="1"/>
  <c r="BG33" i="1"/>
  <c r="BJ33" i="1" s="1"/>
  <c r="BI98" i="1"/>
  <c r="BL98" i="1" s="1"/>
  <c r="BG98" i="1"/>
  <c r="BJ98" i="1" s="1"/>
  <c r="BI308" i="1"/>
  <c r="BL308" i="1" s="1"/>
  <c r="BG308" i="1"/>
  <c r="BJ308" i="1" s="1"/>
  <c r="BI75" i="1"/>
  <c r="BL75" i="1" s="1"/>
  <c r="BG75" i="1"/>
  <c r="BJ75" i="1" s="1"/>
  <c r="BI56" i="1"/>
  <c r="BL56" i="1" s="1"/>
  <c r="BG56" i="1"/>
  <c r="BJ56" i="1" s="1"/>
  <c r="BI46" i="1"/>
  <c r="BL46" i="1" s="1"/>
  <c r="BG46" i="1"/>
  <c r="BJ46" i="1" s="1"/>
  <c r="BI4" i="1"/>
  <c r="BL4" i="1" s="1"/>
  <c r="BG4" i="1"/>
  <c r="BJ4" i="1" s="1"/>
  <c r="BH7" i="1"/>
  <c r="BK7" i="1" s="1"/>
  <c r="BH12" i="1"/>
  <c r="BK12" i="1" s="1"/>
  <c r="BH13" i="1"/>
  <c r="BK13" i="1" s="1"/>
  <c r="BH24" i="1"/>
  <c r="BK24" i="1" s="1"/>
  <c r="BH46" i="1"/>
  <c r="BK46" i="1" s="1"/>
  <c r="BH33" i="1"/>
  <c r="BK33" i="1" s="1"/>
  <c r="BH51" i="1"/>
  <c r="BK51" i="1" s="1"/>
  <c r="BH31" i="1"/>
  <c r="BK31" i="1" s="1"/>
  <c r="BH40" i="1"/>
  <c r="BK40" i="1" s="1"/>
  <c r="BH76" i="1"/>
  <c r="BK76" i="1" s="1"/>
  <c r="BH97" i="1"/>
  <c r="BK97" i="1" s="1"/>
  <c r="BH67" i="1"/>
  <c r="BK67" i="1" s="1"/>
  <c r="BH99" i="1"/>
  <c r="BK99" i="1" s="1"/>
  <c r="BH121" i="1"/>
  <c r="BK121" i="1" s="1"/>
  <c r="BH54" i="1"/>
  <c r="BK54" i="1" s="1"/>
  <c r="BH70" i="1"/>
  <c r="BK70" i="1" s="1"/>
  <c r="BH80" i="1"/>
  <c r="BK80" i="1" s="1"/>
  <c r="BH90" i="1"/>
  <c r="BK90" i="1" s="1"/>
  <c r="BH104" i="1"/>
  <c r="BK104" i="1" s="1"/>
  <c r="BH108" i="1"/>
  <c r="BK108" i="1" s="1"/>
  <c r="BH126" i="1"/>
  <c r="BK126" i="1" s="1"/>
  <c r="BH130" i="1"/>
  <c r="BK130" i="1" s="1"/>
  <c r="BH134" i="1"/>
  <c r="BK134" i="1" s="1"/>
  <c r="BH191" i="1"/>
  <c r="BK191" i="1" s="1"/>
  <c r="BH195" i="1"/>
  <c r="BK195" i="1" s="1"/>
  <c r="BH199" i="1"/>
  <c r="BK199" i="1" s="1"/>
  <c r="BH203" i="1"/>
  <c r="BK203" i="1" s="1"/>
  <c r="BH207" i="1"/>
  <c r="BK207" i="1" s="1"/>
  <c r="BH211" i="1"/>
  <c r="BK211" i="1" s="1"/>
  <c r="BH74" i="1"/>
  <c r="BK74" i="1" s="1"/>
  <c r="BH116" i="1"/>
  <c r="BK116" i="1" s="1"/>
  <c r="BH151" i="1"/>
  <c r="BK151" i="1" s="1"/>
  <c r="BH155" i="1"/>
  <c r="BK155" i="1" s="1"/>
  <c r="BH159" i="1"/>
  <c r="BK159" i="1" s="1"/>
  <c r="BH163" i="1"/>
  <c r="BK163" i="1" s="1"/>
  <c r="BH315" i="1"/>
  <c r="BK315" i="1" s="1"/>
  <c r="BH319" i="1"/>
  <c r="BK319" i="1" s="1"/>
  <c r="BH323" i="1"/>
  <c r="BK323" i="1" s="1"/>
  <c r="BH331" i="1"/>
  <c r="BK331" i="1" s="1"/>
  <c r="BH335" i="1"/>
  <c r="BK335" i="1" s="1"/>
  <c r="BH343" i="1"/>
  <c r="BK343" i="1" s="1"/>
  <c r="BH347" i="1"/>
  <c r="BK347" i="1" s="1"/>
  <c r="BH355" i="1"/>
  <c r="BK355" i="1" s="1"/>
  <c r="BL573" i="1"/>
  <c r="BL569" i="1"/>
  <c r="BL565" i="1"/>
  <c r="BL561" i="1"/>
  <c r="BL557" i="1"/>
  <c r="BL553" i="1"/>
  <c r="BL549" i="1"/>
  <c r="BL545" i="1"/>
  <c r="BL541" i="1"/>
  <c r="BL537" i="1"/>
  <c r="BL533" i="1"/>
  <c r="BL529" i="1"/>
  <c r="BL525" i="1"/>
  <c r="BL521" i="1"/>
  <c r="BL517" i="1"/>
  <c r="BL513" i="1"/>
  <c r="BL509" i="1"/>
  <c r="BL505" i="1"/>
  <c r="BL497" i="1"/>
  <c r="BL493" i="1"/>
  <c r="BL489" i="1"/>
  <c r="BL485" i="1"/>
  <c r="BL481" i="1"/>
  <c r="BL477" i="1"/>
  <c r="BL473" i="1"/>
  <c r="BL469" i="1"/>
  <c r="BL461" i="1"/>
  <c r="BL457" i="1"/>
  <c r="BL453" i="1"/>
  <c r="BL449" i="1"/>
  <c r="BL445" i="1"/>
  <c r="BL441" i="1"/>
  <c r="BL437" i="1"/>
  <c r="BL433" i="1"/>
  <c r="BL429" i="1"/>
  <c r="BL425" i="1"/>
  <c r="BL421" i="1"/>
  <c r="BL417" i="1"/>
  <c r="BL413" i="1"/>
  <c r="BL409" i="1"/>
  <c r="BL405" i="1"/>
  <c r="BL401" i="1"/>
  <c r="BL397" i="1"/>
  <c r="BL393" i="1"/>
  <c r="BL389" i="1"/>
  <c r="BL381" i="1"/>
  <c r="BL377" i="1"/>
  <c r="BL373" i="1"/>
  <c r="BL369" i="1"/>
  <c r="BL361" i="1"/>
  <c r="BL357" i="1"/>
  <c r="BL353" i="1"/>
  <c r="BL349" i="1"/>
  <c r="BL345" i="1"/>
  <c r="BL341" i="1"/>
  <c r="BL337" i="1"/>
  <c r="BL321" i="1"/>
  <c r="BL181" i="1"/>
  <c r="BL177" i="1"/>
  <c r="BL173" i="1"/>
  <c r="BL169" i="1"/>
  <c r="BL157" i="1"/>
  <c r="BL114" i="1"/>
  <c r="BL305" i="1"/>
  <c r="BL301" i="1"/>
  <c r="BL297" i="1"/>
  <c r="BL293" i="1"/>
  <c r="BL289" i="1"/>
  <c r="BL285" i="1"/>
  <c r="BL277" i="1"/>
  <c r="BL273" i="1"/>
  <c r="BL269" i="1"/>
  <c r="BL265" i="1"/>
  <c r="BL261" i="1"/>
  <c r="BL257" i="1"/>
  <c r="BL253" i="1"/>
  <c r="BL249" i="1"/>
  <c r="BL245" i="1"/>
  <c r="BL241" i="1"/>
  <c r="BL237" i="1"/>
  <c r="BL233" i="1"/>
  <c r="BL229" i="1"/>
  <c r="BL572" i="1"/>
  <c r="BL568" i="1"/>
  <c r="BL560" i="1"/>
  <c r="BL556" i="1"/>
  <c r="BL552" i="1"/>
  <c r="BL548" i="1"/>
  <c r="BL544" i="1"/>
  <c r="BL540" i="1"/>
  <c r="BL536" i="1"/>
  <c r="BL532" i="1"/>
  <c r="BL528" i="1"/>
  <c r="BL524" i="1"/>
  <c r="BL520" i="1"/>
  <c r="BL516" i="1"/>
  <c r="BL512" i="1"/>
  <c r="BL508" i="1"/>
  <c r="BL504" i="1"/>
  <c r="BL500" i="1"/>
  <c r="BL496" i="1"/>
  <c r="BL492" i="1"/>
  <c r="BL488" i="1"/>
  <c r="BL484" i="1"/>
  <c r="BL480" i="1"/>
  <c r="BL472" i="1"/>
  <c r="BL468" i="1"/>
  <c r="BL464" i="1"/>
  <c r="BL460" i="1"/>
  <c r="BL456" i="1"/>
  <c r="BL452" i="1"/>
  <c r="BL448" i="1"/>
  <c r="BL444" i="1"/>
  <c r="BL436" i="1"/>
  <c r="BL432" i="1"/>
  <c r="BL420" i="1"/>
  <c r="BL416" i="1"/>
  <c r="BL412" i="1"/>
  <c r="BL408" i="1"/>
  <c r="BL404" i="1"/>
  <c r="BL400" i="1"/>
  <c r="BL396" i="1"/>
  <c r="BL388" i="1"/>
  <c r="BL384" i="1"/>
  <c r="BL380" i="1"/>
  <c r="BL376" i="1"/>
  <c r="BL372" i="1"/>
  <c r="BL352" i="1"/>
  <c r="BL344" i="1"/>
  <c r="BL340" i="1"/>
  <c r="BL336" i="1"/>
  <c r="BL332" i="1"/>
  <c r="BL328" i="1"/>
  <c r="BL320" i="1"/>
  <c r="BL312" i="1"/>
  <c r="BL180" i="1"/>
  <c r="BL176" i="1"/>
  <c r="BL172" i="1"/>
  <c r="BL168" i="1"/>
  <c r="BL160" i="1"/>
  <c r="BL156" i="1"/>
  <c r="BL117" i="1"/>
  <c r="BL300" i="1"/>
  <c r="BL296" i="1"/>
  <c r="BL292" i="1"/>
  <c r="BL288" i="1"/>
  <c r="BL284" i="1"/>
  <c r="BL280" i="1"/>
  <c r="BL276" i="1"/>
  <c r="BL272" i="1"/>
  <c r="BL268" i="1"/>
  <c r="BL264" i="1"/>
  <c r="BL260" i="1"/>
  <c r="BL256" i="1"/>
  <c r="BL252" i="1"/>
  <c r="BL248" i="1"/>
  <c r="BL240" i="1"/>
  <c r="BL236" i="1"/>
  <c r="BL232" i="1"/>
  <c r="BL571" i="1"/>
  <c r="BL567" i="1"/>
  <c r="BL563" i="1"/>
  <c r="BL559" i="1"/>
  <c r="BL555" i="1"/>
  <c r="BL551" i="1"/>
  <c r="BL547" i="1"/>
  <c r="BL543" i="1"/>
  <c r="BL539" i="1"/>
  <c r="BL535" i="1"/>
  <c r="BL527" i="1"/>
  <c r="BL523" i="1"/>
  <c r="BL519" i="1"/>
  <c r="BL515" i="1"/>
  <c r="BL511" i="1"/>
  <c r="BL507" i="1"/>
  <c r="BL503" i="1"/>
  <c r="BL495" i="1"/>
  <c r="BL491" i="1"/>
  <c r="BL487" i="1"/>
  <c r="BL483" i="1"/>
  <c r="BL475" i="1"/>
  <c r="BL471" i="1"/>
  <c r="BL463" i="1"/>
  <c r="BL459" i="1"/>
  <c r="BL455" i="1"/>
  <c r="BL451" i="1"/>
  <c r="BL443" i="1"/>
  <c r="BL439" i="1"/>
  <c r="BL435" i="1"/>
  <c r="BL431" i="1"/>
  <c r="BL427" i="1"/>
  <c r="BL423" i="1"/>
  <c r="BL419" i="1"/>
  <c r="BL415" i="1"/>
  <c r="BL411" i="1"/>
  <c r="BL407" i="1"/>
  <c r="BL403" i="1"/>
  <c r="BL399" i="1"/>
  <c r="BL395" i="1"/>
  <c r="BL391" i="1"/>
  <c r="BL387" i="1"/>
  <c r="BL383" i="1"/>
  <c r="BL379" i="1"/>
  <c r="BL375" i="1"/>
  <c r="BL371" i="1"/>
  <c r="BL367" i="1"/>
  <c r="BL363" i="1"/>
  <c r="BL359" i="1"/>
  <c r="BL351" i="1"/>
  <c r="BL347" i="1"/>
  <c r="BL331" i="1"/>
  <c r="BL327" i="1"/>
  <c r="BL315" i="1"/>
  <c r="BL183" i="1"/>
  <c r="BL179" i="1"/>
  <c r="BL175" i="1"/>
  <c r="BL171" i="1"/>
  <c r="BL167" i="1"/>
  <c r="BL307" i="1"/>
  <c r="BL303" i="1"/>
  <c r="BL299" i="1"/>
  <c r="BL291" i="1"/>
  <c r="BL287" i="1"/>
  <c r="BL283" i="1"/>
  <c r="BL275" i="1"/>
  <c r="BL271" i="1"/>
  <c r="BL267" i="1"/>
  <c r="BL263" i="1"/>
  <c r="BL259" i="1"/>
  <c r="BL255" i="1"/>
  <c r="BL251" i="1"/>
  <c r="BL247" i="1"/>
  <c r="BL243" i="1"/>
  <c r="BL239" i="1"/>
  <c r="BL235" i="1"/>
  <c r="BL231" i="1"/>
  <c r="BL227" i="1"/>
  <c r="BL223" i="1"/>
  <c r="BL570" i="1"/>
  <c r="BL562" i="1"/>
  <c r="BL558" i="1"/>
  <c r="BL550" i="1"/>
  <c r="BL546" i="1"/>
  <c r="BL542" i="1"/>
  <c r="BL538" i="1"/>
  <c r="BL534" i="1"/>
  <c r="BL530" i="1"/>
  <c r="BL526" i="1"/>
  <c r="BL522" i="1"/>
  <c r="BL518" i="1"/>
  <c r="BL514" i="1"/>
  <c r="BL506" i="1"/>
  <c r="BL502" i="1"/>
  <c r="BL498" i="1"/>
  <c r="BL494" i="1"/>
  <c r="BL486" i="1"/>
  <c r="BL482" i="1"/>
  <c r="BL478" i="1"/>
  <c r="BL474" i="1"/>
  <c r="BL470" i="1"/>
  <c r="BL466" i="1"/>
  <c r="BL458" i="1"/>
  <c r="BL450" i="1"/>
  <c r="BL446" i="1"/>
  <c r="BL442" i="1"/>
  <c r="BL438" i="1"/>
  <c r="BL434" i="1"/>
  <c r="BL430" i="1"/>
  <c r="BL426" i="1"/>
  <c r="BL422" i="1"/>
  <c r="BL418" i="1"/>
  <c r="BL414" i="1"/>
  <c r="BL406" i="1"/>
  <c r="BL402" i="1"/>
  <c r="BL394" i="1"/>
  <c r="BL390" i="1"/>
  <c r="BL386" i="1"/>
  <c r="BL382" i="1"/>
  <c r="BL378" i="1"/>
  <c r="BL374" i="1"/>
  <c r="BL366" i="1"/>
  <c r="BL362" i="1"/>
  <c r="BL358" i="1"/>
  <c r="BL354" i="1"/>
  <c r="BL346" i="1"/>
  <c r="BL342" i="1"/>
  <c r="BL338" i="1"/>
  <c r="BL326" i="1"/>
  <c r="BL314" i="1"/>
  <c r="BL310" i="1"/>
  <c r="BL182" i="1"/>
  <c r="BL178" i="1"/>
  <c r="BL174" i="1"/>
  <c r="BL170" i="1"/>
  <c r="BL119" i="1"/>
  <c r="BL73" i="1"/>
  <c r="BL306" i="1"/>
  <c r="BL302" i="1"/>
  <c r="BL298" i="1"/>
  <c r="BL294" i="1"/>
  <c r="BL290" i="1"/>
  <c r="BL286" i="1"/>
  <c r="BL278" i="1"/>
  <c r="BL274" i="1"/>
  <c r="BL270" i="1"/>
  <c r="BL266" i="1"/>
  <c r="BL262" i="1"/>
  <c r="BL258" i="1"/>
  <c r="BL254" i="1"/>
  <c r="BL250" i="1"/>
  <c r="BL242" i="1"/>
  <c r="BL234" i="1"/>
  <c r="BL226" i="1"/>
  <c r="BL218" i="1"/>
  <c r="BL210" i="1"/>
  <c r="BL202" i="1"/>
  <c r="BL194" i="1"/>
  <c r="BL186" i="1"/>
  <c r="BL149" i="1"/>
  <c r="BL145" i="1"/>
  <c r="BL225" i="1"/>
  <c r="BL221" i="1"/>
  <c r="BL209" i="1"/>
  <c r="BL144" i="1"/>
  <c r="BL140" i="1"/>
  <c r="BL132" i="1"/>
  <c r="BL110" i="1"/>
  <c r="BL102" i="1"/>
  <c r="BL92" i="1"/>
  <c r="BL82" i="1"/>
  <c r="BL78" i="1"/>
  <c r="BL61" i="1"/>
  <c r="BL101" i="1"/>
  <c r="BL89" i="1"/>
  <c r="BL69" i="1"/>
  <c r="BL43" i="1"/>
  <c r="BL47" i="1"/>
  <c r="BL64" i="1"/>
  <c r="BL15" i="1"/>
  <c r="BL10" i="1"/>
  <c r="BL220" i="1"/>
  <c r="BL216" i="1"/>
  <c r="BL212" i="1"/>
  <c r="BL208" i="1"/>
  <c r="BL192" i="1"/>
  <c r="BL188" i="1"/>
  <c r="BL184" i="1"/>
  <c r="BL147" i="1"/>
  <c r="BL143" i="1"/>
  <c r="BL135" i="1"/>
  <c r="BL113" i="1"/>
  <c r="BL95" i="1"/>
  <c r="BL81" i="1"/>
  <c r="BL122" i="1"/>
  <c r="BL68" i="1"/>
  <c r="BL48" i="1"/>
  <c r="BL84" i="1"/>
  <c r="BL19" i="1"/>
  <c r="BL50" i="1"/>
  <c r="BL16" i="1"/>
  <c r="BL17" i="1"/>
  <c r="BL215" i="1"/>
  <c r="BL199" i="1"/>
  <c r="BL191" i="1"/>
  <c r="BL187" i="1"/>
  <c r="BL150" i="1"/>
  <c r="BL146" i="1"/>
  <c r="BL142" i="1"/>
  <c r="BL138" i="1"/>
  <c r="BL134" i="1"/>
  <c r="BL130" i="1"/>
  <c r="BL108" i="1"/>
  <c r="BL104" i="1"/>
  <c r="BL94" i="1"/>
  <c r="BL90" i="1"/>
  <c r="BL70" i="1"/>
  <c r="BL54" i="1"/>
  <c r="BL99" i="1"/>
  <c r="BL67" i="1"/>
  <c r="BL97" i="1"/>
  <c r="BL58" i="1"/>
  <c r="BL31" i="1"/>
  <c r="BL51" i="1"/>
  <c r="BL24" i="1"/>
  <c r="BL13" i="1"/>
  <c r="BL12" i="1"/>
  <c r="BL141" i="1"/>
  <c r="BL137" i="1"/>
  <c r="BL129" i="1"/>
  <c r="BL111" i="1"/>
  <c r="BL107" i="1"/>
  <c r="BL103" i="1"/>
  <c r="BL79" i="1"/>
  <c r="BL38" i="1"/>
  <c r="BL8" i="1"/>
  <c r="BS17" i="1" l="1"/>
  <c r="BV17" i="1" s="1"/>
  <c r="BQ17" i="1"/>
  <c r="BT17" i="1" s="1"/>
  <c r="BR17" i="1"/>
  <c r="BU17" i="1" s="1"/>
  <c r="CP42" i="1"/>
  <c r="CP106" i="1"/>
  <c r="CP138" i="1"/>
  <c r="CP160" i="1"/>
  <c r="CP181" i="1"/>
  <c r="CP202" i="1"/>
  <c r="CP224" i="1"/>
  <c r="CP245" i="1"/>
  <c r="CP266" i="1"/>
  <c r="CP288" i="1"/>
  <c r="CP309" i="1"/>
  <c r="CP330" i="1"/>
  <c r="CP352" i="1"/>
  <c r="CP373" i="1"/>
  <c r="CP394" i="1"/>
  <c r="CP416" i="1"/>
  <c r="CP437" i="1"/>
  <c r="CP458" i="1"/>
  <c r="CP480" i="1"/>
  <c r="CP501" i="1"/>
  <c r="CP8" i="1"/>
  <c r="CQ511" i="1"/>
  <c r="CQ503" i="1"/>
  <c r="CQ495" i="1"/>
  <c r="CQ487" i="1"/>
  <c r="CQ479" i="1"/>
  <c r="CQ471" i="1"/>
  <c r="CQ463" i="1"/>
  <c r="CQ455" i="1"/>
  <c r="CQ447" i="1"/>
  <c r="CQ439" i="1"/>
  <c r="CQ431" i="1"/>
  <c r="CQ423" i="1"/>
  <c r="CQ415" i="1"/>
  <c r="CQ407" i="1"/>
  <c r="CQ399" i="1"/>
  <c r="CQ391" i="1"/>
  <c r="CQ383" i="1"/>
  <c r="CQ375" i="1"/>
  <c r="CQ367" i="1"/>
  <c r="CQ359" i="1"/>
  <c r="CQ351" i="1"/>
  <c r="CQ343" i="1"/>
  <c r="CQ334" i="1"/>
  <c r="CR323" i="1"/>
  <c r="CQ313" i="1"/>
  <c r="CQ302" i="1"/>
  <c r="CR291" i="1"/>
  <c r="CQ281" i="1"/>
  <c r="CQ270" i="1"/>
  <c r="CR257" i="1"/>
  <c r="CR241" i="1"/>
  <c r="CR215" i="1"/>
  <c r="CR183" i="1"/>
  <c r="CR151" i="1"/>
  <c r="CP117" i="1"/>
  <c r="CP101" i="1"/>
  <c r="CP85" i="1"/>
  <c r="CP69" i="1"/>
  <c r="CP53" i="1"/>
  <c r="CP58" i="1"/>
  <c r="CP120" i="1"/>
  <c r="CP144" i="1"/>
  <c r="CP165" i="1"/>
  <c r="CP186" i="1"/>
  <c r="CP208" i="1"/>
  <c r="CP229" i="1"/>
  <c r="CP250" i="1"/>
  <c r="CP272" i="1"/>
  <c r="CP293" i="1"/>
  <c r="CP314" i="1"/>
  <c r="CP336" i="1"/>
  <c r="CP357" i="1"/>
  <c r="CP378" i="1"/>
  <c r="CP400" i="1"/>
  <c r="CP421" i="1"/>
  <c r="CP442" i="1"/>
  <c r="CP464" i="1"/>
  <c r="CP485" i="1"/>
  <c r="CP506" i="1"/>
  <c r="CQ517" i="1"/>
  <c r="CQ509" i="1"/>
  <c r="CQ501" i="1"/>
  <c r="CQ493" i="1"/>
  <c r="CQ485" i="1"/>
  <c r="CQ477" i="1"/>
  <c r="CQ469" i="1"/>
  <c r="CQ461" i="1"/>
  <c r="CQ453" i="1"/>
  <c r="CQ445" i="1"/>
  <c r="CQ437" i="1"/>
  <c r="CQ429" i="1"/>
  <c r="CQ421" i="1"/>
  <c r="CQ413" i="1"/>
  <c r="CQ405" i="1"/>
  <c r="CQ397" i="1"/>
  <c r="CQ389" i="1"/>
  <c r="CQ381" i="1"/>
  <c r="CQ373" i="1"/>
  <c r="CQ365" i="1"/>
  <c r="CQ357" i="1"/>
  <c r="CQ349" i="1"/>
  <c r="CQ341" i="1"/>
  <c r="CR331" i="1"/>
  <c r="CQ321" i="1"/>
  <c r="CQ310" i="1"/>
  <c r="CR299" i="1"/>
  <c r="CQ289" i="1"/>
  <c r="CQ278" i="1"/>
  <c r="CR267" i="1"/>
  <c r="CR253" i="1"/>
  <c r="CR237" i="1"/>
  <c r="CR207" i="1"/>
  <c r="CR175" i="1"/>
  <c r="CR143" i="1"/>
  <c r="CP113" i="1"/>
  <c r="CP97" i="1"/>
  <c r="CP81" i="1"/>
  <c r="CP65" i="1"/>
  <c r="CP49" i="1"/>
  <c r="CP33" i="1"/>
  <c r="CP10" i="1"/>
  <c r="CP74" i="1"/>
  <c r="CP128" i="1"/>
  <c r="CP149" i="1"/>
  <c r="CP170" i="1"/>
  <c r="CP192" i="1"/>
  <c r="CP213" i="1"/>
  <c r="CP234" i="1"/>
  <c r="CP256" i="1"/>
  <c r="CP277" i="1"/>
  <c r="CP298" i="1"/>
  <c r="CP320" i="1"/>
  <c r="CP341" i="1"/>
  <c r="CP362" i="1"/>
  <c r="CP384" i="1"/>
  <c r="CP405" i="1"/>
  <c r="CP426" i="1"/>
  <c r="CP448" i="1"/>
  <c r="CP469" i="1"/>
  <c r="CP490" i="1"/>
  <c r="CP512" i="1"/>
  <c r="CQ515" i="1"/>
  <c r="CQ507" i="1"/>
  <c r="CQ499" i="1"/>
  <c r="CQ491" i="1"/>
  <c r="CQ483" i="1"/>
  <c r="CQ475" i="1"/>
  <c r="CQ467" i="1"/>
  <c r="CQ459" i="1"/>
  <c r="CQ451" i="1"/>
  <c r="CQ443" i="1"/>
  <c r="CQ435" i="1"/>
  <c r="CQ427" i="1"/>
  <c r="CQ419" i="1"/>
  <c r="CQ411" i="1"/>
  <c r="CQ403" i="1"/>
  <c r="CQ395" i="1"/>
  <c r="CQ387" i="1"/>
  <c r="CQ379" i="1"/>
  <c r="CQ371" i="1"/>
  <c r="CQ363" i="1"/>
  <c r="CQ355" i="1"/>
  <c r="CQ347" i="1"/>
  <c r="CQ339" i="1"/>
  <c r="CQ329" i="1"/>
  <c r="CQ318" i="1"/>
  <c r="CR307" i="1"/>
  <c r="CQ297" i="1"/>
  <c r="CQ286" i="1"/>
  <c r="CR275" i="1"/>
  <c r="CQ265" i="1"/>
  <c r="CR249" i="1"/>
  <c r="CR231" i="1"/>
  <c r="CR199" i="1"/>
  <c r="CR167" i="1"/>
  <c r="CP26" i="1"/>
  <c r="CP90" i="1"/>
  <c r="CP133" i="1"/>
  <c r="CP154" i="1"/>
  <c r="CP176" i="1"/>
  <c r="CP197" i="1"/>
  <c r="CP218" i="1"/>
  <c r="CP240" i="1"/>
  <c r="CP261" i="1"/>
  <c r="CP282" i="1"/>
  <c r="CP304" i="1"/>
  <c r="CP325" i="1"/>
  <c r="CP346" i="1"/>
  <c r="CP368" i="1"/>
  <c r="CP389" i="1"/>
  <c r="CP410" i="1"/>
  <c r="CP432" i="1"/>
  <c r="CP453" i="1"/>
  <c r="CP474" i="1"/>
  <c r="CP496" i="1"/>
  <c r="CP517" i="1"/>
  <c r="CQ513" i="1"/>
  <c r="CQ505" i="1"/>
  <c r="CQ497" i="1"/>
  <c r="CQ489" i="1"/>
  <c r="CQ481" i="1"/>
  <c r="CQ473" i="1"/>
  <c r="CQ465" i="1"/>
  <c r="CQ457" i="1"/>
  <c r="CQ449" i="1"/>
  <c r="CQ441" i="1"/>
  <c r="CQ433" i="1"/>
  <c r="CQ425" i="1"/>
  <c r="CQ417" i="1"/>
  <c r="CQ409" i="1"/>
  <c r="CQ401" i="1"/>
  <c r="CQ393" i="1"/>
  <c r="CQ385" i="1"/>
  <c r="CQ377" i="1"/>
  <c r="CQ369" i="1"/>
  <c r="CQ361" i="1"/>
  <c r="CQ353" i="1"/>
  <c r="CQ345" i="1"/>
  <c r="CQ337" i="1"/>
  <c r="CQ326" i="1"/>
  <c r="CR315" i="1"/>
  <c r="CQ305" i="1"/>
  <c r="CQ294" i="1"/>
  <c r="CR283" i="1"/>
  <c r="CQ273" i="1"/>
  <c r="CR261" i="1"/>
  <c r="CR245" i="1"/>
  <c r="CR223" i="1"/>
  <c r="CR191" i="1"/>
  <c r="CR159" i="1"/>
  <c r="CP121" i="1"/>
  <c r="CP105" i="1"/>
  <c r="CP89" i="1"/>
  <c r="CP73" i="1"/>
  <c r="CP57" i="1"/>
  <c r="CP41" i="1"/>
  <c r="CP37" i="1"/>
  <c r="CP21" i="1"/>
  <c r="CR8" i="1"/>
  <c r="CR514" i="1"/>
  <c r="CR506" i="1"/>
  <c r="CR498" i="1"/>
  <c r="CR490" i="1"/>
  <c r="CR482" i="1"/>
  <c r="CR474" i="1"/>
  <c r="CR466" i="1"/>
  <c r="CR458" i="1"/>
  <c r="CR450" i="1"/>
  <c r="CR442" i="1"/>
  <c r="CR434" i="1"/>
  <c r="CR426" i="1"/>
  <c r="CR418" i="1"/>
  <c r="CR410" i="1"/>
  <c r="CR402" i="1"/>
  <c r="CR394" i="1"/>
  <c r="CR386" i="1"/>
  <c r="CR378" i="1"/>
  <c r="CR370" i="1"/>
  <c r="CR362" i="1"/>
  <c r="CR354" i="1"/>
  <c r="CR346" i="1"/>
  <c r="CR338" i="1"/>
  <c r="CQ328" i="1"/>
  <c r="CR317" i="1"/>
  <c r="CQ307" i="1"/>
  <c r="CQ296" i="1"/>
  <c r="CR285" i="1"/>
  <c r="CQ275" i="1"/>
  <c r="CQ264" i="1"/>
  <c r="CQ249" i="1"/>
  <c r="CR229" i="1"/>
  <c r="CR197" i="1"/>
  <c r="CR165" i="1"/>
  <c r="CP116" i="1"/>
  <c r="CP100" i="1"/>
  <c r="CP84" i="1"/>
  <c r="CP68" i="1"/>
  <c r="CP52" i="1"/>
  <c r="CP36" i="1"/>
  <c r="CP20" i="1"/>
  <c r="CQ8" i="1"/>
  <c r="CQ514" i="1"/>
  <c r="CQ506" i="1"/>
  <c r="CQ498" i="1"/>
  <c r="CQ490" i="1"/>
  <c r="CQ482" i="1"/>
  <c r="CQ474" i="1"/>
  <c r="CQ466" i="1"/>
  <c r="CQ458" i="1"/>
  <c r="CQ450" i="1"/>
  <c r="CQ442" i="1"/>
  <c r="CQ434" i="1"/>
  <c r="CQ426" i="1"/>
  <c r="CQ418" i="1"/>
  <c r="CQ410" i="1"/>
  <c r="CQ402" i="1"/>
  <c r="CQ394" i="1"/>
  <c r="CQ386" i="1"/>
  <c r="CQ378" i="1"/>
  <c r="CQ370" i="1"/>
  <c r="CQ362" i="1"/>
  <c r="CQ354" i="1"/>
  <c r="CQ346" i="1"/>
  <c r="CQ338" i="1"/>
  <c r="CR327" i="1"/>
  <c r="CQ317" i="1"/>
  <c r="CQ306" i="1"/>
  <c r="CR295" i="1"/>
  <c r="CQ285" i="1"/>
  <c r="CQ274" i="1"/>
  <c r="CR263" i="1"/>
  <c r="CR247" i="1"/>
  <c r="CR227" i="1"/>
  <c r="CR195" i="1"/>
  <c r="CR163" i="1"/>
  <c r="CP5" i="1"/>
  <c r="CP503" i="1"/>
  <c r="CP487" i="1"/>
  <c r="CP471" i="1"/>
  <c r="CP17" i="1"/>
  <c r="CR6" i="1"/>
  <c r="CR512" i="1"/>
  <c r="CR504" i="1"/>
  <c r="CR496" i="1"/>
  <c r="CR488" i="1"/>
  <c r="CR480" i="1"/>
  <c r="CR472" i="1"/>
  <c r="CR464" i="1"/>
  <c r="CR456" i="1"/>
  <c r="CR448" i="1"/>
  <c r="CR440" i="1"/>
  <c r="CR432" i="1"/>
  <c r="CR424" i="1"/>
  <c r="CR416" i="1"/>
  <c r="CR408" i="1"/>
  <c r="CR400" i="1"/>
  <c r="CR392" i="1"/>
  <c r="CR384" i="1"/>
  <c r="CR376" i="1"/>
  <c r="CR368" i="1"/>
  <c r="CR360" i="1"/>
  <c r="CR352" i="1"/>
  <c r="CR344" i="1"/>
  <c r="CQ336" i="1"/>
  <c r="CR325" i="1"/>
  <c r="CQ315" i="1"/>
  <c r="CQ304" i="1"/>
  <c r="CR293" i="1"/>
  <c r="CQ283" i="1"/>
  <c r="CQ272" i="1"/>
  <c r="CQ261" i="1"/>
  <c r="CQ245" i="1"/>
  <c r="CR221" i="1"/>
  <c r="CR189" i="1"/>
  <c r="CR157" i="1"/>
  <c r="CP112" i="1"/>
  <c r="CP96" i="1"/>
  <c r="CP80" i="1"/>
  <c r="CP64" i="1"/>
  <c r="CP48" i="1"/>
  <c r="CP32" i="1"/>
  <c r="CP16" i="1"/>
  <c r="CQ6" i="1"/>
  <c r="CQ512" i="1"/>
  <c r="CQ504" i="1"/>
  <c r="CQ496" i="1"/>
  <c r="CQ488" i="1"/>
  <c r="CQ480" i="1"/>
  <c r="CQ472" i="1"/>
  <c r="CQ464" i="1"/>
  <c r="CQ456" i="1"/>
  <c r="CQ448" i="1"/>
  <c r="CQ440" i="1"/>
  <c r="CQ432" i="1"/>
  <c r="CQ424" i="1"/>
  <c r="CQ416" i="1"/>
  <c r="CQ408" i="1"/>
  <c r="CQ400" i="1"/>
  <c r="CQ392" i="1"/>
  <c r="CQ384" i="1"/>
  <c r="CQ376" i="1"/>
  <c r="CQ368" i="1"/>
  <c r="CQ360" i="1"/>
  <c r="CQ352" i="1"/>
  <c r="CQ344" i="1"/>
  <c r="CR335" i="1"/>
  <c r="CQ325" i="1"/>
  <c r="CQ314" i="1"/>
  <c r="CR303" i="1"/>
  <c r="CQ293" i="1"/>
  <c r="CQ282" i="1"/>
  <c r="CR271" i="1"/>
  <c r="CR259" i="1"/>
  <c r="CR243" i="1"/>
  <c r="CR219" i="1"/>
  <c r="CR187" i="1"/>
  <c r="CR155" i="1"/>
  <c r="CP515" i="1"/>
  <c r="CP499" i="1"/>
  <c r="CP483" i="1"/>
  <c r="CP467" i="1"/>
  <c r="CP451" i="1"/>
  <c r="CP125" i="1"/>
  <c r="CP109" i="1"/>
  <c r="CP93" i="1"/>
  <c r="CP77" i="1"/>
  <c r="CP61" i="1"/>
  <c r="CP45" i="1"/>
  <c r="CP29" i="1"/>
  <c r="CP13" i="1"/>
  <c r="CR518" i="1"/>
  <c r="CR510" i="1"/>
  <c r="CR502" i="1"/>
  <c r="CR494" i="1"/>
  <c r="CR486" i="1"/>
  <c r="CR478" i="1"/>
  <c r="CR470" i="1"/>
  <c r="CR462" i="1"/>
  <c r="CR454" i="1"/>
  <c r="CR446" i="1"/>
  <c r="CR438" i="1"/>
  <c r="CR430" i="1"/>
  <c r="CR422" i="1"/>
  <c r="CR414" i="1"/>
  <c r="CR406" i="1"/>
  <c r="CR398" i="1"/>
  <c r="CR390" i="1"/>
  <c r="CR382" i="1"/>
  <c r="CR374" i="1"/>
  <c r="CR366" i="1"/>
  <c r="CR358" i="1"/>
  <c r="CR350" i="1"/>
  <c r="CR342" i="1"/>
  <c r="CR333" i="1"/>
  <c r="CQ323" i="1"/>
  <c r="CQ312" i="1"/>
  <c r="CR301" i="1"/>
  <c r="CQ291" i="1"/>
  <c r="CQ280" i="1"/>
  <c r="CR269" i="1"/>
  <c r="CQ257" i="1"/>
  <c r="CQ241" i="1"/>
  <c r="CR213" i="1"/>
  <c r="CR181" i="1"/>
  <c r="CR149" i="1"/>
  <c r="CP108" i="1"/>
  <c r="CP92" i="1"/>
  <c r="CP76" i="1"/>
  <c r="CP60" i="1"/>
  <c r="CP44" i="1"/>
  <c r="CP28" i="1"/>
  <c r="CP12" i="1"/>
  <c r="CQ518" i="1"/>
  <c r="CQ510" i="1"/>
  <c r="CQ502" i="1"/>
  <c r="CQ494" i="1"/>
  <c r="CQ486" i="1"/>
  <c r="CQ478" i="1"/>
  <c r="CQ470" i="1"/>
  <c r="CQ462" i="1"/>
  <c r="CQ454" i="1"/>
  <c r="CQ446" i="1"/>
  <c r="CQ438" i="1"/>
  <c r="CQ430" i="1"/>
  <c r="CQ422" i="1"/>
  <c r="CQ414" i="1"/>
  <c r="CQ406" i="1"/>
  <c r="CQ398" i="1"/>
  <c r="CQ390" i="1"/>
  <c r="CQ382" i="1"/>
  <c r="CQ374" i="1"/>
  <c r="CQ366" i="1"/>
  <c r="CQ358" i="1"/>
  <c r="CQ350" i="1"/>
  <c r="CQ342" i="1"/>
  <c r="CQ333" i="1"/>
  <c r="CQ322" i="1"/>
  <c r="CR311" i="1"/>
  <c r="CQ301" i="1"/>
  <c r="CQ290" i="1"/>
  <c r="CR279" i="1"/>
  <c r="CQ269" i="1"/>
  <c r="CR255" i="1"/>
  <c r="CR239" i="1"/>
  <c r="CR211" i="1"/>
  <c r="CR179" i="1"/>
  <c r="CR147" i="1"/>
  <c r="CP25" i="1"/>
  <c r="CP9" i="1"/>
  <c r="CR516" i="1"/>
  <c r="CR508" i="1"/>
  <c r="CR500" i="1"/>
  <c r="CR492" i="1"/>
  <c r="CR484" i="1"/>
  <c r="CR476" i="1"/>
  <c r="CR468" i="1"/>
  <c r="CR460" i="1"/>
  <c r="CR452" i="1"/>
  <c r="CR444" i="1"/>
  <c r="CR436" i="1"/>
  <c r="CR428" i="1"/>
  <c r="CR420" i="1"/>
  <c r="CR412" i="1"/>
  <c r="CR404" i="1"/>
  <c r="CR396" i="1"/>
  <c r="CR388" i="1"/>
  <c r="CR380" i="1"/>
  <c r="CR372" i="1"/>
  <c r="CR364" i="1"/>
  <c r="CR356" i="1"/>
  <c r="CR348" i="1"/>
  <c r="CR340" i="1"/>
  <c r="CQ331" i="1"/>
  <c r="CQ320" i="1"/>
  <c r="CR309" i="1"/>
  <c r="CQ299" i="1"/>
  <c r="CQ288" i="1"/>
  <c r="CR277" i="1"/>
  <c r="CQ267" i="1"/>
  <c r="CQ253" i="1"/>
  <c r="CQ237" i="1"/>
  <c r="CR205" i="1"/>
  <c r="CR173" i="1"/>
  <c r="CR141" i="1"/>
  <c r="CP104" i="1"/>
  <c r="CP88" i="1"/>
  <c r="CP72" i="1"/>
  <c r="CP56" i="1"/>
  <c r="CP40" i="1"/>
  <c r="CP24" i="1"/>
  <c r="CQ516" i="1"/>
  <c r="CQ508" i="1"/>
  <c r="CQ500" i="1"/>
  <c r="CQ492" i="1"/>
  <c r="CQ484" i="1"/>
  <c r="CQ476" i="1"/>
  <c r="CQ468" i="1"/>
  <c r="CQ460" i="1"/>
  <c r="CQ452" i="1"/>
  <c r="CQ444" i="1"/>
  <c r="CQ436" i="1"/>
  <c r="CQ428" i="1"/>
  <c r="CQ420" i="1"/>
  <c r="CQ412" i="1"/>
  <c r="CQ404" i="1"/>
  <c r="CQ396" i="1"/>
  <c r="CQ388" i="1"/>
  <c r="CQ380" i="1"/>
  <c r="CQ372" i="1"/>
  <c r="CQ364" i="1"/>
  <c r="CQ356" i="1"/>
  <c r="CQ348" i="1"/>
  <c r="CQ340" i="1"/>
  <c r="CQ330" i="1"/>
  <c r="CR319" i="1"/>
  <c r="CQ309" i="1"/>
  <c r="CQ298" i="1"/>
  <c r="CR287" i="1"/>
  <c r="CQ277" i="1"/>
  <c r="CQ266" i="1"/>
  <c r="CR251" i="1"/>
  <c r="CR235" i="1"/>
  <c r="CR203" i="1"/>
  <c r="CR171" i="1"/>
  <c r="CR139" i="1"/>
  <c r="CP507" i="1"/>
  <c r="CP491" i="1"/>
  <c r="CP475" i="1"/>
  <c r="CP459" i="1"/>
  <c r="CP443" i="1"/>
  <c r="CP455" i="1"/>
  <c r="CP439" i="1"/>
  <c r="CP423" i="1"/>
  <c r="CP407" i="1"/>
  <c r="CP391" i="1"/>
  <c r="CP375" i="1"/>
  <c r="CP359" i="1"/>
  <c r="CP343" i="1"/>
  <c r="CP327" i="1"/>
  <c r="CP311" i="1"/>
  <c r="CP295" i="1"/>
  <c r="CP279" i="1"/>
  <c r="CP263" i="1"/>
  <c r="CP247" i="1"/>
  <c r="CP231" i="1"/>
  <c r="CP215" i="1"/>
  <c r="CP199" i="1"/>
  <c r="CP183" i="1"/>
  <c r="CP167" i="1"/>
  <c r="CP151" i="1"/>
  <c r="CP135" i="1"/>
  <c r="CP119" i="1"/>
  <c r="CP103" i="1"/>
  <c r="CP87" i="1"/>
  <c r="CP71" i="1"/>
  <c r="CP55" i="1"/>
  <c r="CP39" i="1"/>
  <c r="CP23" i="1"/>
  <c r="CR515" i="1"/>
  <c r="CR507" i="1"/>
  <c r="CR499" i="1"/>
  <c r="CR491" i="1"/>
  <c r="CR483" i="1"/>
  <c r="CR475" i="1"/>
  <c r="CR467" i="1"/>
  <c r="CR459" i="1"/>
  <c r="CR451" i="1"/>
  <c r="CR443" i="1"/>
  <c r="CR435" i="1"/>
  <c r="CR427" i="1"/>
  <c r="CR419" i="1"/>
  <c r="CR411" i="1"/>
  <c r="CR403" i="1"/>
  <c r="CR395" i="1"/>
  <c r="CR387" i="1"/>
  <c r="CR379" i="1"/>
  <c r="CR371" i="1"/>
  <c r="CR363" i="1"/>
  <c r="CR355" i="1"/>
  <c r="CR347" i="1"/>
  <c r="CR339" i="1"/>
  <c r="CR329" i="1"/>
  <c r="CQ319" i="1"/>
  <c r="CQ308" i="1"/>
  <c r="CR297" i="1"/>
  <c r="CQ287" i="1"/>
  <c r="CQ276" i="1"/>
  <c r="CR265" i="1"/>
  <c r="CQ251" i="1"/>
  <c r="CR233" i="1"/>
  <c r="CR201" i="1"/>
  <c r="CR169" i="1"/>
  <c r="CR336" i="1"/>
  <c r="CR328" i="1"/>
  <c r="CR320" i="1"/>
  <c r="CR312" i="1"/>
  <c r="CR304" i="1"/>
  <c r="CR296" i="1"/>
  <c r="CR288" i="1"/>
  <c r="CR280" i="1"/>
  <c r="CR272" i="1"/>
  <c r="CR264" i="1"/>
  <c r="CR256" i="1"/>
  <c r="CR248" i="1"/>
  <c r="CR240" i="1"/>
  <c r="CR232" i="1"/>
  <c r="CR224" i="1"/>
  <c r="CR216" i="1"/>
  <c r="CR208" i="1"/>
  <c r="CR200" i="1"/>
  <c r="CR192" i="1"/>
  <c r="CR184" i="1"/>
  <c r="CR176" i="1"/>
  <c r="CR168" i="1"/>
  <c r="CP435" i="1"/>
  <c r="CP419" i="1"/>
  <c r="CP403" i="1"/>
  <c r="CP387" i="1"/>
  <c r="CP371" i="1"/>
  <c r="CP355" i="1"/>
  <c r="CP339" i="1"/>
  <c r="CP323" i="1"/>
  <c r="CP307" i="1"/>
  <c r="CP291" i="1"/>
  <c r="CP275" i="1"/>
  <c r="CP259" i="1"/>
  <c r="CP243" i="1"/>
  <c r="CP227" i="1"/>
  <c r="CP211" i="1"/>
  <c r="CP195" i="1"/>
  <c r="CP179" i="1"/>
  <c r="CP163" i="1"/>
  <c r="CP147" i="1"/>
  <c r="CP131" i="1"/>
  <c r="CP115" i="1"/>
  <c r="CP99" i="1"/>
  <c r="CP83" i="1"/>
  <c r="CP67" i="1"/>
  <c r="CP51" i="1"/>
  <c r="CP35" i="1"/>
  <c r="CP19" i="1"/>
  <c r="CR7" i="1"/>
  <c r="CR513" i="1"/>
  <c r="CR505" i="1"/>
  <c r="CR497" i="1"/>
  <c r="CR489" i="1"/>
  <c r="CR481" i="1"/>
  <c r="CR473" i="1"/>
  <c r="CR465" i="1"/>
  <c r="CR457" i="1"/>
  <c r="CR449" i="1"/>
  <c r="CR441" i="1"/>
  <c r="CR433" i="1"/>
  <c r="CR425" i="1"/>
  <c r="CR417" i="1"/>
  <c r="CR409" i="1"/>
  <c r="CR401" i="1"/>
  <c r="CR393" i="1"/>
  <c r="CR385" i="1"/>
  <c r="CR377" i="1"/>
  <c r="CR369" i="1"/>
  <c r="CR361" i="1"/>
  <c r="CR353" i="1"/>
  <c r="CR345" i="1"/>
  <c r="CR337" i="1"/>
  <c r="CQ327" i="1"/>
  <c r="CQ316" i="1"/>
  <c r="CR305" i="1"/>
  <c r="CQ295" i="1"/>
  <c r="CQ284" i="1"/>
  <c r="CR273" i="1"/>
  <c r="CQ263" i="1"/>
  <c r="CQ247" i="1"/>
  <c r="CR225" i="1"/>
  <c r="CR193" i="1"/>
  <c r="CR161" i="1"/>
  <c r="CR334" i="1"/>
  <c r="CR326" i="1"/>
  <c r="CR318" i="1"/>
  <c r="CR310" i="1"/>
  <c r="CR302" i="1"/>
  <c r="CR294" i="1"/>
  <c r="CR286" i="1"/>
  <c r="CR278" i="1"/>
  <c r="CR270" i="1"/>
  <c r="CR262" i="1"/>
  <c r="CR254" i="1"/>
  <c r="CR246" i="1"/>
  <c r="CR238" i="1"/>
  <c r="CR230" i="1"/>
  <c r="CR222" i="1"/>
  <c r="CR214" i="1"/>
  <c r="CR206" i="1"/>
  <c r="CR198" i="1"/>
  <c r="CR190" i="1"/>
  <c r="CR182" i="1"/>
  <c r="CR174" i="1"/>
  <c r="CR166" i="1"/>
  <c r="CR158" i="1"/>
  <c r="CP511" i="1"/>
  <c r="CP495" i="1"/>
  <c r="CP479" i="1"/>
  <c r="CP463" i="1"/>
  <c r="CP447" i="1"/>
  <c r="CP431" i="1"/>
  <c r="CP415" i="1"/>
  <c r="CP399" i="1"/>
  <c r="CP383" i="1"/>
  <c r="CP367" i="1"/>
  <c r="CP351" i="1"/>
  <c r="CP335" i="1"/>
  <c r="CP319" i="1"/>
  <c r="CP303" i="1"/>
  <c r="CP287" i="1"/>
  <c r="CP271" i="1"/>
  <c r="CP255" i="1"/>
  <c r="CP239" i="1"/>
  <c r="CP223" i="1"/>
  <c r="CP207" i="1"/>
  <c r="CP191" i="1"/>
  <c r="CP175" i="1"/>
  <c r="CP159" i="1"/>
  <c r="CP143" i="1"/>
  <c r="CP127" i="1"/>
  <c r="CP111" i="1"/>
  <c r="CP95" i="1"/>
  <c r="CP79" i="1"/>
  <c r="CP63" i="1"/>
  <c r="CP47" i="1"/>
  <c r="CP31" i="1"/>
  <c r="CP15" i="1"/>
  <c r="CR5" i="1"/>
  <c r="CR511" i="1"/>
  <c r="CR503" i="1"/>
  <c r="CR495" i="1"/>
  <c r="CR487" i="1"/>
  <c r="CR479" i="1"/>
  <c r="CR471" i="1"/>
  <c r="CR463" i="1"/>
  <c r="CR455" i="1"/>
  <c r="CR447" i="1"/>
  <c r="CR439" i="1"/>
  <c r="CR431" i="1"/>
  <c r="CR423" i="1"/>
  <c r="CR415" i="1"/>
  <c r="CR407" i="1"/>
  <c r="CR399" i="1"/>
  <c r="CR391" i="1"/>
  <c r="CR383" i="1"/>
  <c r="CR375" i="1"/>
  <c r="CR367" i="1"/>
  <c r="CR359" i="1"/>
  <c r="CR351" i="1"/>
  <c r="CR343" i="1"/>
  <c r="CQ335" i="1"/>
  <c r="CQ324" i="1"/>
  <c r="CR313" i="1"/>
  <c r="CQ303" i="1"/>
  <c r="CQ292" i="1"/>
  <c r="CR281" i="1"/>
  <c r="CQ271" i="1"/>
  <c r="CQ259" i="1"/>
  <c r="CQ243" i="1"/>
  <c r="CR217" i="1"/>
  <c r="CR185" i="1"/>
  <c r="CR153" i="1"/>
  <c r="CR332" i="1"/>
  <c r="CR324" i="1"/>
  <c r="CR316" i="1"/>
  <c r="CR308" i="1"/>
  <c r="CR300" i="1"/>
  <c r="CR292" i="1"/>
  <c r="CR284" i="1"/>
  <c r="CR276" i="1"/>
  <c r="CR268" i="1"/>
  <c r="CR260" i="1"/>
  <c r="CR252" i="1"/>
  <c r="CR244" i="1"/>
  <c r="CR236" i="1"/>
  <c r="CP427" i="1"/>
  <c r="CP411" i="1"/>
  <c r="CP395" i="1"/>
  <c r="CP379" i="1"/>
  <c r="CP363" i="1"/>
  <c r="CP347" i="1"/>
  <c r="CP331" i="1"/>
  <c r="CP315" i="1"/>
  <c r="CP299" i="1"/>
  <c r="CP283" i="1"/>
  <c r="CP267" i="1"/>
  <c r="CP251" i="1"/>
  <c r="CP235" i="1"/>
  <c r="CP219" i="1"/>
  <c r="CP203" i="1"/>
  <c r="CP187" i="1"/>
  <c r="CP171" i="1"/>
  <c r="CP155" i="1"/>
  <c r="CP139" i="1"/>
  <c r="CP123" i="1"/>
  <c r="CP107" i="1"/>
  <c r="CP91" i="1"/>
  <c r="CP75" i="1"/>
  <c r="CP59" i="1"/>
  <c r="CP43" i="1"/>
  <c r="CP27" i="1"/>
  <c r="CP11" i="1"/>
  <c r="CR517" i="1"/>
  <c r="CR509" i="1"/>
  <c r="CR501" i="1"/>
  <c r="CR493" i="1"/>
  <c r="CR485" i="1"/>
  <c r="CR477" i="1"/>
  <c r="CR469" i="1"/>
  <c r="CR461" i="1"/>
  <c r="CR453" i="1"/>
  <c r="CR445" i="1"/>
  <c r="CR437" i="1"/>
  <c r="CR429" i="1"/>
  <c r="CR421" i="1"/>
  <c r="CR413" i="1"/>
  <c r="CR405" i="1"/>
  <c r="CR397" i="1"/>
  <c r="CR389" i="1"/>
  <c r="CR381" i="1"/>
  <c r="CR373" i="1"/>
  <c r="CR365" i="1"/>
  <c r="CR357" i="1"/>
  <c r="CR349" i="1"/>
  <c r="CR341" i="1"/>
  <c r="CQ332" i="1"/>
  <c r="CR321" i="1"/>
  <c r="CQ311" i="1"/>
  <c r="CQ300" i="1"/>
  <c r="CR289" i="1"/>
  <c r="CQ279" i="1"/>
  <c r="CQ268" i="1"/>
  <c r="CQ255" i="1"/>
  <c r="CQ239" i="1"/>
  <c r="CR209" i="1"/>
  <c r="CR177" i="1"/>
  <c r="CR145" i="1"/>
  <c r="CR330" i="1"/>
  <c r="CR322" i="1"/>
  <c r="CR314" i="1"/>
  <c r="CR306" i="1"/>
  <c r="CR298" i="1"/>
  <c r="CR290" i="1"/>
  <c r="CR282" i="1"/>
  <c r="CR274" i="1"/>
  <c r="CR266" i="1"/>
  <c r="CR258" i="1"/>
  <c r="CR150" i="1"/>
  <c r="CR142" i="1"/>
  <c r="CR134" i="1"/>
  <c r="CR126" i="1"/>
  <c r="CR118" i="1"/>
  <c r="CR110" i="1"/>
  <c r="CR102" i="1"/>
  <c r="CR94" i="1"/>
  <c r="CR86" i="1"/>
  <c r="CR78" i="1"/>
  <c r="CR70" i="1"/>
  <c r="CR62" i="1"/>
  <c r="CR54" i="1"/>
  <c r="CR46" i="1"/>
  <c r="CR38" i="1"/>
  <c r="CR30" i="1"/>
  <c r="CR22" i="1"/>
  <c r="CQ14" i="1"/>
  <c r="CQ258" i="1"/>
  <c r="CQ250" i="1"/>
  <c r="CQ242" i="1"/>
  <c r="CQ234" i="1"/>
  <c r="CQ226" i="1"/>
  <c r="CQ218" i="1"/>
  <c r="CQ210" i="1"/>
  <c r="CQ202" i="1"/>
  <c r="CQ194" i="1"/>
  <c r="CQ186" i="1"/>
  <c r="CQ178" i="1"/>
  <c r="CQ170" i="1"/>
  <c r="CQ162" i="1"/>
  <c r="CQ154" i="1"/>
  <c r="CQ146" i="1"/>
  <c r="CQ138" i="1"/>
  <c r="CQ130" i="1"/>
  <c r="CQ122" i="1"/>
  <c r="CQ114" i="1"/>
  <c r="CQ106" i="1"/>
  <c r="CQ98" i="1"/>
  <c r="CQ90" i="1"/>
  <c r="CQ82" i="1"/>
  <c r="CQ74" i="1"/>
  <c r="CQ66" i="1"/>
  <c r="CQ58" i="1"/>
  <c r="CQ50" i="1"/>
  <c r="CQ42" i="1"/>
  <c r="CQ34" i="1"/>
  <c r="CQ26" i="1"/>
  <c r="CQ18" i="1"/>
  <c r="CR135" i="1"/>
  <c r="CR127" i="1"/>
  <c r="CR119" i="1"/>
  <c r="CR111" i="1"/>
  <c r="CR103" i="1"/>
  <c r="CR95" i="1"/>
  <c r="CR87" i="1"/>
  <c r="CR79" i="1"/>
  <c r="CR71" i="1"/>
  <c r="CR63" i="1"/>
  <c r="CR55" i="1"/>
  <c r="CR47" i="1"/>
  <c r="CR39" i="1"/>
  <c r="CR31" i="1"/>
  <c r="CR23" i="1"/>
  <c r="CR15" i="1"/>
  <c r="CQ231" i="1"/>
  <c r="CQ223" i="1"/>
  <c r="CQ215" i="1"/>
  <c r="CQ207" i="1"/>
  <c r="CQ199" i="1"/>
  <c r="CQ191" i="1"/>
  <c r="CQ183" i="1"/>
  <c r="CQ175" i="1"/>
  <c r="CQ167" i="1"/>
  <c r="CQ159" i="1"/>
  <c r="CQ151" i="1"/>
  <c r="CQ143" i="1"/>
  <c r="CQ135" i="1"/>
  <c r="CQ127" i="1"/>
  <c r="CQ119" i="1"/>
  <c r="CQ111" i="1"/>
  <c r="CQ103" i="1"/>
  <c r="CQ95" i="1"/>
  <c r="CQ87" i="1"/>
  <c r="CQ79" i="1"/>
  <c r="CQ71" i="1"/>
  <c r="CQ63" i="1"/>
  <c r="CQ55" i="1"/>
  <c r="CQ47" i="1"/>
  <c r="CQ39" i="1"/>
  <c r="CQ31" i="1"/>
  <c r="CQ23" i="1"/>
  <c r="CQ15" i="1"/>
  <c r="CQ11" i="1"/>
  <c r="CR10" i="1"/>
  <c r="CP62" i="1"/>
  <c r="CP122" i="1"/>
  <c r="CP145" i="1"/>
  <c r="CP166" i="1"/>
  <c r="CP188" i="1"/>
  <c r="CP209" i="1"/>
  <c r="CP230" i="1"/>
  <c r="CP252" i="1"/>
  <c r="CP273" i="1"/>
  <c r="CP294" i="1"/>
  <c r="CP316" i="1"/>
  <c r="CP337" i="1"/>
  <c r="CP358" i="1"/>
  <c r="CP380" i="1"/>
  <c r="CP401" i="1"/>
  <c r="CP422" i="1"/>
  <c r="CP444" i="1"/>
  <c r="CP465" i="1"/>
  <c r="CP486" i="1"/>
  <c r="CP508" i="1"/>
  <c r="CP50" i="1"/>
  <c r="CP114" i="1"/>
  <c r="CP141" i="1"/>
  <c r="CP162" i="1"/>
  <c r="CP184" i="1"/>
  <c r="CP205" i="1"/>
  <c r="CP226" i="1"/>
  <c r="CP248" i="1"/>
  <c r="CP269" i="1"/>
  <c r="CP290" i="1"/>
  <c r="CP312" i="1"/>
  <c r="CP333" i="1"/>
  <c r="CP354" i="1"/>
  <c r="CP376" i="1"/>
  <c r="CP397" i="1"/>
  <c r="CP418" i="1"/>
  <c r="CP440" i="1"/>
  <c r="CP461" i="1"/>
  <c r="CP482" i="1"/>
  <c r="CP504" i="1"/>
  <c r="CR4" i="1"/>
  <c r="CP70" i="1"/>
  <c r="CP126" i="1"/>
  <c r="CP148" i="1"/>
  <c r="CP169" i="1"/>
  <c r="CP190" i="1"/>
  <c r="CP212" i="1"/>
  <c r="CP233" i="1"/>
  <c r="CP254" i="1"/>
  <c r="CP276" i="1"/>
  <c r="CP297" i="1"/>
  <c r="CP318" i="1"/>
  <c r="CP340" i="1"/>
  <c r="CP361" i="1"/>
  <c r="CP382" i="1"/>
  <c r="CP404" i="1"/>
  <c r="CP425" i="1"/>
  <c r="CP446" i="1"/>
  <c r="CP468" i="1"/>
  <c r="CP489" i="1"/>
  <c r="CP510" i="1"/>
  <c r="CR228" i="1"/>
  <c r="CR220" i="1"/>
  <c r="CR212" i="1"/>
  <c r="CR204" i="1"/>
  <c r="CR196" i="1"/>
  <c r="CR188" i="1"/>
  <c r="CR180" i="1"/>
  <c r="CR172" i="1"/>
  <c r="CR164" i="1"/>
  <c r="CR156" i="1"/>
  <c r="CR148" i="1"/>
  <c r="CR140" i="1"/>
  <c r="CR132" i="1"/>
  <c r="CR124" i="1"/>
  <c r="CR116" i="1"/>
  <c r="CR108" i="1"/>
  <c r="CR100" i="1"/>
  <c r="CR92" i="1"/>
  <c r="CR84" i="1"/>
  <c r="CR76" i="1"/>
  <c r="CR68" i="1"/>
  <c r="CR60" i="1"/>
  <c r="CR52" i="1"/>
  <c r="CR44" i="1"/>
  <c r="CR36" i="1"/>
  <c r="CR28" i="1"/>
  <c r="CR20" i="1"/>
  <c r="CQ10" i="1"/>
  <c r="CQ256" i="1"/>
  <c r="CQ248" i="1"/>
  <c r="CQ240" i="1"/>
  <c r="CQ232" i="1"/>
  <c r="CQ224" i="1"/>
  <c r="CQ216" i="1"/>
  <c r="CQ208" i="1"/>
  <c r="CQ200" i="1"/>
  <c r="CQ192" i="1"/>
  <c r="CQ184" i="1"/>
  <c r="CQ176" i="1"/>
  <c r="CQ168" i="1"/>
  <c r="CQ160" i="1"/>
  <c r="CQ152" i="1"/>
  <c r="CQ144" i="1"/>
  <c r="CQ136" i="1"/>
  <c r="CQ128" i="1"/>
  <c r="CQ120" i="1"/>
  <c r="CQ112" i="1"/>
  <c r="CQ104" i="1"/>
  <c r="CQ96" i="1"/>
  <c r="CQ88" i="1"/>
  <c r="CQ80" i="1"/>
  <c r="CQ72" i="1"/>
  <c r="CQ64" i="1"/>
  <c r="CQ56" i="1"/>
  <c r="CQ48" i="1"/>
  <c r="CQ40" i="1"/>
  <c r="CQ32" i="1"/>
  <c r="CQ24" i="1"/>
  <c r="CQ16" i="1"/>
  <c r="CR133" i="1"/>
  <c r="CR125" i="1"/>
  <c r="CR117" i="1"/>
  <c r="CR109" i="1"/>
  <c r="CR101" i="1"/>
  <c r="CR93" i="1"/>
  <c r="CR85" i="1"/>
  <c r="CR77" i="1"/>
  <c r="CR69" i="1"/>
  <c r="CR61" i="1"/>
  <c r="CR53" i="1"/>
  <c r="CR45" i="1"/>
  <c r="CR37" i="1"/>
  <c r="CR29" i="1"/>
  <c r="CR21" i="1"/>
  <c r="CQ13" i="1"/>
  <c r="CQ229" i="1"/>
  <c r="CQ221" i="1"/>
  <c r="CQ213" i="1"/>
  <c r="CQ205" i="1"/>
  <c r="CQ197" i="1"/>
  <c r="CQ189" i="1"/>
  <c r="CQ181" i="1"/>
  <c r="CQ173" i="1"/>
  <c r="CQ165" i="1"/>
  <c r="CQ157" i="1"/>
  <c r="CQ149" i="1"/>
  <c r="CQ141" i="1"/>
  <c r="CQ133" i="1"/>
  <c r="CQ125" i="1"/>
  <c r="CQ117" i="1"/>
  <c r="CQ109" i="1"/>
  <c r="CQ101" i="1"/>
  <c r="CQ93" i="1"/>
  <c r="CQ85" i="1"/>
  <c r="CQ77" i="1"/>
  <c r="CQ69" i="1"/>
  <c r="CQ61" i="1"/>
  <c r="CQ53" i="1"/>
  <c r="CQ45" i="1"/>
  <c r="CQ37" i="1"/>
  <c r="CQ29" i="1"/>
  <c r="CQ21" i="1"/>
  <c r="CQ12" i="1"/>
  <c r="CQ9" i="1"/>
  <c r="CP14" i="1"/>
  <c r="CP78" i="1"/>
  <c r="CP129" i="1"/>
  <c r="CP150" i="1"/>
  <c r="CP172" i="1"/>
  <c r="CP193" i="1"/>
  <c r="CP214" i="1"/>
  <c r="CP236" i="1"/>
  <c r="CP257" i="1"/>
  <c r="CP278" i="1"/>
  <c r="CP300" i="1"/>
  <c r="CP321" i="1"/>
  <c r="CP342" i="1"/>
  <c r="CP364" i="1"/>
  <c r="CP385" i="1"/>
  <c r="CP406" i="1"/>
  <c r="CP428" i="1"/>
  <c r="CP449" i="1"/>
  <c r="CP470" i="1"/>
  <c r="CP492" i="1"/>
  <c r="CP513" i="1"/>
  <c r="CQ7" i="1"/>
  <c r="CP66" i="1"/>
  <c r="CP124" i="1"/>
  <c r="CP146" i="1"/>
  <c r="CP168" i="1"/>
  <c r="CP189" i="1"/>
  <c r="CP210" i="1"/>
  <c r="CP232" i="1"/>
  <c r="CP253" i="1"/>
  <c r="CP274" i="1"/>
  <c r="CP296" i="1"/>
  <c r="CP317" i="1"/>
  <c r="CP338" i="1"/>
  <c r="CP360" i="1"/>
  <c r="CP381" i="1"/>
  <c r="CP402" i="1"/>
  <c r="CP424" i="1"/>
  <c r="CP445" i="1"/>
  <c r="CP466" i="1"/>
  <c r="CP488" i="1"/>
  <c r="CP509" i="1"/>
  <c r="CP22" i="1"/>
  <c r="CP86" i="1"/>
  <c r="CP132" i="1"/>
  <c r="CP153" i="1"/>
  <c r="CP174" i="1"/>
  <c r="CP196" i="1"/>
  <c r="CP217" i="1"/>
  <c r="CP238" i="1"/>
  <c r="CP260" i="1"/>
  <c r="CP281" i="1"/>
  <c r="CP302" i="1"/>
  <c r="CP324" i="1"/>
  <c r="CP345" i="1"/>
  <c r="CP366" i="1"/>
  <c r="CP388" i="1"/>
  <c r="CP409" i="1"/>
  <c r="CP430" i="1"/>
  <c r="CP452" i="1"/>
  <c r="CP473" i="1"/>
  <c r="CP494" i="1"/>
  <c r="CP516" i="1"/>
  <c r="CR250" i="1"/>
  <c r="CR242" i="1"/>
  <c r="CR234" i="1"/>
  <c r="CR226" i="1"/>
  <c r="CR218" i="1"/>
  <c r="CR210" i="1"/>
  <c r="CR202" i="1"/>
  <c r="CR194" i="1"/>
  <c r="CR186" i="1"/>
  <c r="CR178" i="1"/>
  <c r="CR170" i="1"/>
  <c r="CR162" i="1"/>
  <c r="CR154" i="1"/>
  <c r="CR146" i="1"/>
  <c r="CR138" i="1"/>
  <c r="CR130" i="1"/>
  <c r="CR122" i="1"/>
  <c r="CR114" i="1"/>
  <c r="CR106" i="1"/>
  <c r="CR98" i="1"/>
  <c r="CR90" i="1"/>
  <c r="CR82" i="1"/>
  <c r="CR74" i="1"/>
  <c r="CR66" i="1"/>
  <c r="CR58" i="1"/>
  <c r="CR50" i="1"/>
  <c r="CR42" i="1"/>
  <c r="CR34" i="1"/>
  <c r="CR26" i="1"/>
  <c r="CR18" i="1"/>
  <c r="CQ262" i="1"/>
  <c r="CQ254" i="1"/>
  <c r="CQ246" i="1"/>
  <c r="CQ238" i="1"/>
  <c r="CQ230" i="1"/>
  <c r="CQ222" i="1"/>
  <c r="CQ214" i="1"/>
  <c r="CQ206" i="1"/>
  <c r="CQ198" i="1"/>
  <c r="CQ190" i="1"/>
  <c r="CQ182" i="1"/>
  <c r="CQ174" i="1"/>
  <c r="CQ166" i="1"/>
  <c r="CQ158" i="1"/>
  <c r="CQ150" i="1"/>
  <c r="CQ142" i="1"/>
  <c r="CQ134" i="1"/>
  <c r="CQ126" i="1"/>
  <c r="CQ118" i="1"/>
  <c r="CQ110" i="1"/>
  <c r="CQ102" i="1"/>
  <c r="CQ94" i="1"/>
  <c r="CQ86" i="1"/>
  <c r="CQ78" i="1"/>
  <c r="CQ70" i="1"/>
  <c r="CQ62" i="1"/>
  <c r="CQ54" i="1"/>
  <c r="CQ46" i="1"/>
  <c r="CQ38" i="1"/>
  <c r="CQ30" i="1"/>
  <c r="CQ22" i="1"/>
  <c r="CR13" i="1"/>
  <c r="CR131" i="1"/>
  <c r="CR123" i="1"/>
  <c r="CR115" i="1"/>
  <c r="CR107" i="1"/>
  <c r="CR99" i="1"/>
  <c r="CR91" i="1"/>
  <c r="CR83" i="1"/>
  <c r="CR75" i="1"/>
  <c r="CR67" i="1"/>
  <c r="CR59" i="1"/>
  <c r="CR51" i="1"/>
  <c r="CR43" i="1"/>
  <c r="CR35" i="1"/>
  <c r="CR27" i="1"/>
  <c r="CR19" i="1"/>
  <c r="CQ235" i="1"/>
  <c r="CQ227" i="1"/>
  <c r="CQ219" i="1"/>
  <c r="CQ211" i="1"/>
  <c r="CQ203" i="1"/>
  <c r="CQ195" i="1"/>
  <c r="CQ187" i="1"/>
  <c r="CQ179" i="1"/>
  <c r="CQ171" i="1"/>
  <c r="CQ163" i="1"/>
  <c r="CQ155" i="1"/>
  <c r="CQ147" i="1"/>
  <c r="CQ139" i="1"/>
  <c r="CQ131" i="1"/>
  <c r="CQ123" i="1"/>
  <c r="CQ115" i="1"/>
  <c r="CQ107" i="1"/>
  <c r="CQ99" i="1"/>
  <c r="CQ91" i="1"/>
  <c r="CQ83" i="1"/>
  <c r="CQ75" i="1"/>
  <c r="CQ67" i="1"/>
  <c r="CQ59" i="1"/>
  <c r="CQ51" i="1"/>
  <c r="CQ43" i="1"/>
  <c r="CQ35" i="1"/>
  <c r="CQ27" i="1"/>
  <c r="CQ19" i="1"/>
  <c r="CR11" i="1"/>
  <c r="CR14" i="1"/>
  <c r="CP30" i="1"/>
  <c r="CP94" i="1"/>
  <c r="CP134" i="1"/>
  <c r="CP156" i="1"/>
  <c r="CP177" i="1"/>
  <c r="CP198" i="1"/>
  <c r="CP220" i="1"/>
  <c r="CP241" i="1"/>
  <c r="CP262" i="1"/>
  <c r="CP284" i="1"/>
  <c r="CP305" i="1"/>
  <c r="CP326" i="1"/>
  <c r="CP348" i="1"/>
  <c r="CP369" i="1"/>
  <c r="CP390" i="1"/>
  <c r="CP412" i="1"/>
  <c r="CP433" i="1"/>
  <c r="CP454" i="1"/>
  <c r="CP476" i="1"/>
  <c r="CP497" i="1"/>
  <c r="CP518" i="1"/>
  <c r="CP18" i="1"/>
  <c r="CP82" i="1"/>
  <c r="CP130" i="1"/>
  <c r="CP152" i="1"/>
  <c r="CP173" i="1"/>
  <c r="CP194" i="1"/>
  <c r="CP216" i="1"/>
  <c r="CP237" i="1"/>
  <c r="CP258" i="1"/>
  <c r="CP280" i="1"/>
  <c r="CP301" i="1"/>
  <c r="CP322" i="1"/>
  <c r="CP344" i="1"/>
  <c r="CP365" i="1"/>
  <c r="CP386" i="1"/>
  <c r="CP408" i="1"/>
  <c r="CP429" i="1"/>
  <c r="CP450" i="1"/>
  <c r="CP472" i="1"/>
  <c r="CP493" i="1"/>
  <c r="CP514" i="1"/>
  <c r="CP38" i="1"/>
  <c r="CP102" i="1"/>
  <c r="CP137" i="1"/>
  <c r="CP158" i="1"/>
  <c r="CP180" i="1"/>
  <c r="CP201" i="1"/>
  <c r="CP222" i="1"/>
  <c r="CP244" i="1"/>
  <c r="CP265" i="1"/>
  <c r="CP286" i="1"/>
  <c r="CP308" i="1"/>
  <c r="CP329" i="1"/>
  <c r="CP350" i="1"/>
  <c r="CP372" i="1"/>
  <c r="CP393" i="1"/>
  <c r="CP414" i="1"/>
  <c r="CP436" i="1"/>
  <c r="CP457" i="1"/>
  <c r="CP478" i="1"/>
  <c r="CP500" i="1"/>
  <c r="CP7" i="1"/>
  <c r="CR160" i="1"/>
  <c r="CR152" i="1"/>
  <c r="CR144" i="1"/>
  <c r="CR136" i="1"/>
  <c r="CR128" i="1"/>
  <c r="CR120" i="1"/>
  <c r="CR112" i="1"/>
  <c r="CR104" i="1"/>
  <c r="CR96" i="1"/>
  <c r="CR88" i="1"/>
  <c r="CR80" i="1"/>
  <c r="CR72" i="1"/>
  <c r="CR64" i="1"/>
  <c r="CR56" i="1"/>
  <c r="CR48" i="1"/>
  <c r="CR40" i="1"/>
  <c r="CR32" i="1"/>
  <c r="CR24" i="1"/>
  <c r="CR16" i="1"/>
  <c r="CQ260" i="1"/>
  <c r="CQ252" i="1"/>
  <c r="CQ244" i="1"/>
  <c r="CQ236" i="1"/>
  <c r="CQ228" i="1"/>
  <c r="CQ220" i="1"/>
  <c r="CQ212" i="1"/>
  <c r="CQ204" i="1"/>
  <c r="CQ196" i="1"/>
  <c r="CQ188" i="1"/>
  <c r="CQ180" i="1"/>
  <c r="CQ172" i="1"/>
  <c r="CQ164" i="1"/>
  <c r="CQ156" i="1"/>
  <c r="CQ148" i="1"/>
  <c r="CQ140" i="1"/>
  <c r="CQ132" i="1"/>
  <c r="CQ124" i="1"/>
  <c r="CQ116" i="1"/>
  <c r="CQ108" i="1"/>
  <c r="CQ100" i="1"/>
  <c r="CQ92" i="1"/>
  <c r="CQ84" i="1"/>
  <c r="CQ76" i="1"/>
  <c r="CQ68" i="1"/>
  <c r="CQ60" i="1"/>
  <c r="CQ52" i="1"/>
  <c r="CQ44" i="1"/>
  <c r="CQ36" i="1"/>
  <c r="CQ28" i="1"/>
  <c r="CQ20" i="1"/>
  <c r="CR137" i="1"/>
  <c r="CR129" i="1"/>
  <c r="CR121" i="1"/>
  <c r="CR113" i="1"/>
  <c r="CR105" i="1"/>
  <c r="CR97" i="1"/>
  <c r="CR89" i="1"/>
  <c r="CR81" i="1"/>
  <c r="CR73" i="1"/>
  <c r="CR65" i="1"/>
  <c r="CR57" i="1"/>
  <c r="CR49" i="1"/>
  <c r="CR41" i="1"/>
  <c r="CR33" i="1"/>
  <c r="CR25" i="1"/>
  <c r="CR17" i="1"/>
  <c r="CQ233" i="1"/>
  <c r="CQ225" i="1"/>
  <c r="CQ217" i="1"/>
  <c r="CQ209" i="1"/>
  <c r="CQ201" i="1"/>
  <c r="CQ193" i="1"/>
  <c r="CQ185" i="1"/>
  <c r="CQ177" i="1"/>
  <c r="CQ169" i="1"/>
  <c r="CQ161" i="1"/>
  <c r="CQ153" i="1"/>
  <c r="CQ145" i="1"/>
  <c r="CQ137" i="1"/>
  <c r="CQ129" i="1"/>
  <c r="CQ121" i="1"/>
  <c r="CQ113" i="1"/>
  <c r="CQ105" i="1"/>
  <c r="CQ97" i="1"/>
  <c r="CQ89" i="1"/>
  <c r="CQ81" i="1"/>
  <c r="CQ73" i="1"/>
  <c r="CQ65" i="1"/>
  <c r="CQ57" i="1"/>
  <c r="CQ49" i="1"/>
  <c r="CQ41" i="1"/>
  <c r="CQ33" i="1"/>
  <c r="CQ25" i="1"/>
  <c r="CQ17" i="1"/>
  <c r="CR9" i="1"/>
  <c r="CR12" i="1"/>
  <c r="CP46" i="1"/>
  <c r="CP110" i="1"/>
  <c r="CP140" i="1"/>
  <c r="CP161" i="1"/>
  <c r="CP182" i="1"/>
  <c r="CP204" i="1"/>
  <c r="CP225" i="1"/>
  <c r="CP246" i="1"/>
  <c r="CP268" i="1"/>
  <c r="CP289" i="1"/>
  <c r="CP310" i="1"/>
  <c r="CP332" i="1"/>
  <c r="CP353" i="1"/>
  <c r="CP374" i="1"/>
  <c r="CP396" i="1"/>
  <c r="CP417" i="1"/>
  <c r="CP438" i="1"/>
  <c r="CP460" i="1"/>
  <c r="CP481" i="1"/>
  <c r="CP502" i="1"/>
  <c r="CP34" i="1"/>
  <c r="CP98" i="1"/>
  <c r="CP136" i="1"/>
  <c r="CP157" i="1"/>
  <c r="CP178" i="1"/>
  <c r="CP200" i="1"/>
  <c r="CP221" i="1"/>
  <c r="CP242" i="1"/>
  <c r="CP264" i="1"/>
  <c r="CP285" i="1"/>
  <c r="CP306" i="1"/>
  <c r="CP328" i="1"/>
  <c r="CP349" i="1"/>
  <c r="CP370" i="1"/>
  <c r="CP392" i="1"/>
  <c r="CP413" i="1"/>
  <c r="CP434" i="1"/>
  <c r="CP456" i="1"/>
  <c r="CP477" i="1"/>
  <c r="CP498" i="1"/>
  <c r="CP6" i="1"/>
  <c r="CP54" i="1"/>
  <c r="CP118" i="1"/>
  <c r="CP142" i="1"/>
  <c r="CP164" i="1"/>
  <c r="CP185" i="1"/>
  <c r="CP206" i="1"/>
  <c r="CP228" i="1"/>
  <c r="CP249" i="1"/>
  <c r="CP270" i="1"/>
  <c r="CP292" i="1"/>
  <c r="CP313" i="1"/>
  <c r="CP334" i="1"/>
  <c r="CP356" i="1"/>
  <c r="CP377" i="1"/>
  <c r="CP398" i="1"/>
  <c r="CP420" i="1"/>
  <c r="CP441" i="1"/>
  <c r="CP462" i="1"/>
  <c r="CP484" i="1"/>
  <c r="CP50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<sst xmlns="http://schemas.openxmlformats.org/spreadsheetml/2006/main" count="93092" uniqueCount="26276">
  <si>
    <t>Volta Trucks</t>
  </si>
  <si>
    <t>Scratchpad</t>
  </si>
  <si>
    <t>Landing</t>
  </si>
  <si>
    <t>Scalapay</t>
  </si>
  <si>
    <t>FOLX Health</t>
  </si>
  <si>
    <t>Ula</t>
  </si>
  <si>
    <t>StackPulse</t>
  </si>
  <si>
    <t>FootPrint Coalition</t>
  </si>
  <si>
    <t>Garner Health</t>
  </si>
  <si>
    <t>BukuKas</t>
  </si>
  <si>
    <t>Remote</t>
  </si>
  <si>
    <t>Pennylane</t>
  </si>
  <si>
    <t>CloudTrucks</t>
  </si>
  <si>
    <t>Pipe</t>
  </si>
  <si>
    <t>Zero Grocery</t>
  </si>
  <si>
    <t>Tamara</t>
  </si>
  <si>
    <t>Yotta Savings</t>
  </si>
  <si>
    <t>Mosaic.tech</t>
  </si>
  <si>
    <t>Nuvia</t>
  </si>
  <si>
    <t>Oyster</t>
  </si>
  <si>
    <t>Dondo</t>
  </si>
  <si>
    <t>Routefusion</t>
  </si>
  <si>
    <t>Nayya</t>
  </si>
  <si>
    <t>Opyn</t>
  </si>
  <si>
    <t>Weezy</t>
  </si>
  <si>
    <t>Valon Technologies</t>
  </si>
  <si>
    <t>Cowbell Cyber</t>
  </si>
  <si>
    <t>Lordstown Motors</t>
  </si>
  <si>
    <t>Capchase</t>
  </si>
  <si>
    <t>Croldy</t>
  </si>
  <si>
    <t>Volopay</t>
  </si>
  <si>
    <t>MainStreet</t>
  </si>
  <si>
    <t>Pinecone</t>
  </si>
  <si>
    <t>Club Feast</t>
  </si>
  <si>
    <t>Nacelle</t>
  </si>
  <si>
    <t>Instnt</t>
  </si>
  <si>
    <t>Clubhouse</t>
  </si>
  <si>
    <t>Calibrate</t>
  </si>
  <si>
    <t>Infinitus Systems</t>
  </si>
  <si>
    <t>Fyllo</t>
  </si>
  <si>
    <t>Kyte</t>
  </si>
  <si>
    <t>Alloy Automation</t>
  </si>
  <si>
    <t>CloudNatix</t>
  </si>
  <si>
    <t>Check Technologies</t>
  </si>
  <si>
    <t>Voice</t>
  </si>
  <si>
    <t>Ramp</t>
  </si>
  <si>
    <t>Jupiter</t>
  </si>
  <si>
    <t>JD Health</t>
  </si>
  <si>
    <t>uLesson</t>
  </si>
  <si>
    <t>Fashinza</t>
  </si>
  <si>
    <t>Drata</t>
  </si>
  <si>
    <t>Vectorized</t>
  </si>
  <si>
    <t>HUMBL</t>
  </si>
  <si>
    <t>HiPeople</t>
  </si>
  <si>
    <t>mealco</t>
  </si>
  <si>
    <t>Vendia</t>
  </si>
  <si>
    <t>Hopin</t>
  </si>
  <si>
    <t>Gowalla</t>
  </si>
  <si>
    <t>Tradeswell</t>
  </si>
  <si>
    <t>Gorillas</t>
  </si>
  <si>
    <t>Swimm</t>
  </si>
  <si>
    <t>Boson Protocol</t>
  </si>
  <si>
    <t>Uplifting Results Labs</t>
  </si>
  <si>
    <t>Iteratively</t>
  </si>
  <si>
    <t>First Boulevard</t>
  </si>
  <si>
    <t>Monument</t>
  </si>
  <si>
    <t>Payflow</t>
  </si>
  <si>
    <t>Kyt</t>
  </si>
  <si>
    <t>Yac</t>
  </si>
  <si>
    <t>FINESSE</t>
  </si>
  <si>
    <t>Firebolt</t>
  </si>
  <si>
    <t>Frankie Health</t>
  </si>
  <si>
    <t>Fast</t>
  </si>
  <si>
    <t>Banxware</t>
  </si>
  <si>
    <t>Anyscale</t>
  </si>
  <si>
    <t>Valence Community</t>
  </si>
  <si>
    <t>SaltPay</t>
  </si>
  <si>
    <t>DotPe</t>
  </si>
  <si>
    <t>Beam</t>
  </si>
  <si>
    <t>Kambr</t>
  </si>
  <si>
    <t>VoltaGrid</t>
  </si>
  <si>
    <t>Roboflow</t>
  </si>
  <si>
    <t>PagarBook</t>
  </si>
  <si>
    <t>6clicks</t>
  </si>
  <si>
    <t>Softr</t>
  </si>
  <si>
    <t>Cerebral</t>
  </si>
  <si>
    <t>Balance</t>
  </si>
  <si>
    <t>Celona</t>
  </si>
  <si>
    <t>Saveo</t>
  </si>
  <si>
    <t>Vamstar</t>
  </si>
  <si>
    <t>Airmeet</t>
  </si>
  <si>
    <t>Commsor</t>
  </si>
  <si>
    <t>Bazaar Technologies</t>
  </si>
  <si>
    <t>Run The World</t>
  </si>
  <si>
    <t>Snorkel AI</t>
  </si>
  <si>
    <t>Mentor Spaces</t>
  </si>
  <si>
    <t>Neeva</t>
  </si>
  <si>
    <t>Heyday</t>
  </si>
  <si>
    <t>Archlet</t>
  </si>
  <si>
    <t>Tecton</t>
  </si>
  <si>
    <t>Ben</t>
  </si>
  <si>
    <t>Dukaan</t>
  </si>
  <si>
    <t>mmhmm</t>
  </si>
  <si>
    <t>Numbers Protocol</t>
  </si>
  <si>
    <t>Favo</t>
  </si>
  <si>
    <t>Nayms</t>
  </si>
  <si>
    <t>Avesha</t>
  </si>
  <si>
    <t>Amount.com</t>
  </si>
  <si>
    <t>HealthHero</t>
  </si>
  <si>
    <t>Biconomy</t>
  </si>
  <si>
    <t>Minerva</t>
  </si>
  <si>
    <t>Cutback Coach</t>
  </si>
  <si>
    <t>Wiz, Inc.</t>
  </si>
  <si>
    <t>Numinus</t>
  </si>
  <si>
    <t>Varda</t>
  </si>
  <si>
    <t>BlaBla</t>
  </si>
  <si>
    <t>Lowkey</t>
  </si>
  <si>
    <t>Avenue 8</t>
  </si>
  <si>
    <t>Zluri</t>
  </si>
  <si>
    <t>Classiq Technologies</t>
  </si>
  <si>
    <t>Zadar Labs</t>
  </si>
  <si>
    <t>Poppy</t>
  </si>
  <si>
    <t>Qatalog</t>
  </si>
  <si>
    <t>Cargamos.com</t>
  </si>
  <si>
    <t>Saddle Finance</t>
  </si>
  <si>
    <t>1inch Exchange</t>
  </si>
  <si>
    <t>Persefoni</t>
  </si>
  <si>
    <t>GetVantage</t>
  </si>
  <si>
    <t>Shef</t>
  </si>
  <si>
    <t>Beforepay</t>
  </si>
  <si>
    <t>Truera</t>
  </si>
  <si>
    <t>Pave</t>
  </si>
  <si>
    <t>Swapp</t>
  </si>
  <si>
    <t>Mozper</t>
  </si>
  <si>
    <t>Reface</t>
  </si>
  <si>
    <t>Noname Security</t>
  </si>
  <si>
    <t>ShopG</t>
  </si>
  <si>
    <t>Credibook</t>
  </si>
  <si>
    <t>ZmBIZI</t>
  </si>
  <si>
    <t>GetSetUp</t>
  </si>
  <si>
    <t>Relay Payments</t>
  </si>
  <si>
    <t>Voyager Space Holdings</t>
  </si>
  <si>
    <t>Lunchbox Technologies</t>
  </si>
  <si>
    <t>Extend</t>
  </si>
  <si>
    <t>Belvo</t>
  </si>
  <si>
    <t>Marco</t>
  </si>
  <si>
    <t>Perch</t>
  </si>
  <si>
    <t>Convex Group</t>
  </si>
  <si>
    <t>Perch Credit</t>
  </si>
  <si>
    <t>Primer</t>
  </si>
  <si>
    <t>Planet FWD</t>
  </si>
  <si>
    <t>Playco</t>
  </si>
  <si>
    <t>SellerX</t>
  </si>
  <si>
    <t>RadSwan</t>
  </si>
  <si>
    <t>Tend</t>
  </si>
  <si>
    <t>PostHog</t>
  </si>
  <si>
    <t>Turbotic AB</t>
  </si>
  <si>
    <t>FitOn</t>
  </si>
  <si>
    <t>Apex Rides</t>
  </si>
  <si>
    <t>Klar</t>
  </si>
  <si>
    <t>Skyqraft</t>
  </si>
  <si>
    <t>Calqulate</t>
  </si>
  <si>
    <t>BluSmart Mobility</t>
  </si>
  <si>
    <t>Removery</t>
  </si>
  <si>
    <t>Ermetic</t>
  </si>
  <si>
    <t>SILQ</t>
  </si>
  <si>
    <t>Razor Group</t>
  </si>
  <si>
    <t>Lockstep</t>
  </si>
  <si>
    <t>Buddyfit</t>
  </si>
  <si>
    <t>Sturish</t>
  </si>
  <si>
    <t>Casai</t>
  </si>
  <si>
    <t>Human AI Labs (Hu.man.ai)</t>
  </si>
  <si>
    <t>Alula</t>
  </si>
  <si>
    <t>DASH Systems</t>
  </si>
  <si>
    <t>MindRight Health</t>
  </si>
  <si>
    <t>v2food</t>
  </si>
  <si>
    <t>Materialize</t>
  </si>
  <si>
    <t>LinkAja</t>
  </si>
  <si>
    <t>spiderSilk</t>
  </si>
  <si>
    <t>Horizon3.ai</t>
  </si>
  <si>
    <t>Hubilo</t>
  </si>
  <si>
    <t>Class Technologies</t>
  </si>
  <si>
    <t>Reflect</t>
  </si>
  <si>
    <t>Ankorstore</t>
  </si>
  <si>
    <t>Dayforward</t>
  </si>
  <si>
    <t>LatticeFlow</t>
  </si>
  <si>
    <t>Apna</t>
  </si>
  <si>
    <t>LIDO</t>
  </si>
  <si>
    <t>CAST.AI</t>
  </si>
  <si>
    <t>Ilara Health</t>
  </si>
  <si>
    <t>Capitalize</t>
  </si>
  <si>
    <t>Mirai Foods</t>
  </si>
  <si>
    <t>Crush Capital</t>
  </si>
  <si>
    <t>finn.auto</t>
  </si>
  <si>
    <t>Sidewalk Infrastructure Partners</t>
  </si>
  <si>
    <t>Truthset</t>
  </si>
  <si>
    <t>Bird Eats Bug</t>
  </si>
  <si>
    <t>Linear</t>
  </si>
  <si>
    <t>Red Kubes</t>
  </si>
  <si>
    <t>Bridgecrew</t>
  </si>
  <si>
    <t>Accurics</t>
  </si>
  <si>
    <t>Oveo</t>
  </si>
  <si>
    <t>Superchat</t>
  </si>
  <si>
    <t>Kenbi</t>
  </si>
  <si>
    <t>Finmark</t>
  </si>
  <si>
    <t>Internal</t>
  </si>
  <si>
    <t>AiDash</t>
  </si>
  <si>
    <t>HMBradley</t>
  </si>
  <si>
    <t>Remagine</t>
  </si>
  <si>
    <t>Courier</t>
  </si>
  <si>
    <t>CityMall</t>
  </si>
  <si>
    <t>Latitude</t>
  </si>
  <si>
    <t>Jüsto</t>
  </si>
  <si>
    <t>Slim.AI</t>
  </si>
  <si>
    <t>Whatnot</t>
  </si>
  <si>
    <t>Scitara</t>
  </si>
  <si>
    <t>Anthill AI</t>
  </si>
  <si>
    <t>TerraScale | Follow Us There</t>
  </si>
  <si>
    <t>Wonder</t>
  </si>
  <si>
    <t>Heroes</t>
  </si>
  <si>
    <t>Index</t>
  </si>
  <si>
    <t>theklicker</t>
  </si>
  <si>
    <t>Glimpse Protocol</t>
  </si>
  <si>
    <t>Distributed Solar Development</t>
  </si>
  <si>
    <t>Lendtable</t>
  </si>
  <si>
    <t>Monte Carlo</t>
  </si>
  <si>
    <t>Cassbana</t>
  </si>
  <si>
    <t>Evernest</t>
  </si>
  <si>
    <t>Naza Beauty</t>
  </si>
  <si>
    <t>Loop</t>
  </si>
  <si>
    <t>Brightline</t>
  </si>
  <si>
    <t>Opal</t>
  </si>
  <si>
    <t>Bijak</t>
  </si>
  <si>
    <t>Aflorithmic Labs</t>
  </si>
  <si>
    <t>Nomo</t>
  </si>
  <si>
    <t>Clover</t>
  </si>
  <si>
    <t>GrowFix</t>
  </si>
  <si>
    <t>Brightly</t>
  </si>
  <si>
    <t>Turnip</t>
  </si>
  <si>
    <t>Clair</t>
  </si>
  <si>
    <t>BookClub</t>
  </si>
  <si>
    <t>Trash Warrior</t>
  </si>
  <si>
    <t>Openbase</t>
  </si>
  <si>
    <t>Walnut</t>
  </si>
  <si>
    <t>Secureframe</t>
  </si>
  <si>
    <t>Energy X</t>
  </si>
  <si>
    <t>Pinwheel</t>
  </si>
  <si>
    <t>Robust Intelligence</t>
  </si>
  <si>
    <t>Atmos</t>
  </si>
  <si>
    <t>GajiGesa</t>
  </si>
  <si>
    <t>Sable</t>
  </si>
  <si>
    <t>Plume</t>
  </si>
  <si>
    <t>VENN</t>
  </si>
  <si>
    <t>Zaraz</t>
  </si>
  <si>
    <t>Fylamynt</t>
  </si>
  <si>
    <t>Aleph Alpha</t>
  </si>
  <si>
    <t>Udayy</t>
  </si>
  <si>
    <t>Junio</t>
  </si>
  <si>
    <t>Copper Banking</t>
  </si>
  <si>
    <t>Fusebit</t>
  </si>
  <si>
    <t>Placement</t>
  </si>
  <si>
    <t>Joshu</t>
  </si>
  <si>
    <t>Welcome</t>
  </si>
  <si>
    <t>PayMongo</t>
  </si>
  <si>
    <t>autoRetouch</t>
  </si>
  <si>
    <t>Sprout Therapy</t>
  </si>
  <si>
    <t>Pixpay</t>
  </si>
  <si>
    <t>CrowdfundNC</t>
  </si>
  <si>
    <t>CloudSphere</t>
  </si>
  <si>
    <t>Rendin</t>
  </si>
  <si>
    <t>Temporal Technologies</t>
  </si>
  <si>
    <t>Mindstone</t>
  </si>
  <si>
    <t>Grid.ai</t>
  </si>
  <si>
    <t>OctoML</t>
  </si>
  <si>
    <t>Pigment</t>
  </si>
  <si>
    <t>Kranus Health</t>
  </si>
  <si>
    <t>PiggyRide</t>
  </si>
  <si>
    <t>Laika</t>
  </si>
  <si>
    <t>Synctera</t>
  </si>
  <si>
    <t>Ziina</t>
  </si>
  <si>
    <t>TagMango</t>
  </si>
  <si>
    <t>Acala Network</t>
  </si>
  <si>
    <t>Yummy Corp</t>
  </si>
  <si>
    <t>Mine</t>
  </si>
  <si>
    <t>Stellar Labs</t>
  </si>
  <si>
    <t>Tomo</t>
  </si>
  <si>
    <t>Snoop</t>
  </si>
  <si>
    <t>Graphiant</t>
  </si>
  <si>
    <t>Quell</t>
  </si>
  <si>
    <t>TopCourt</t>
  </si>
  <si>
    <t>Esme Learning Solutions</t>
  </si>
  <si>
    <t>NWO.ai</t>
  </si>
  <si>
    <t>Tsū</t>
  </si>
  <si>
    <t>Moss</t>
  </si>
  <si>
    <t>Dover</t>
  </si>
  <si>
    <t>Charityvest</t>
  </si>
  <si>
    <t>Real</t>
  </si>
  <si>
    <t>Planetly</t>
  </si>
  <si>
    <t>AntWak</t>
  </si>
  <si>
    <t>Skyflow</t>
  </si>
  <si>
    <t>Fastic</t>
  </si>
  <si>
    <t>Ruptok</t>
  </si>
  <si>
    <t>S'More Date</t>
  </si>
  <si>
    <t>Greyparrot</t>
  </si>
  <si>
    <t>Circle</t>
  </si>
  <si>
    <t>Well Dot</t>
  </si>
  <si>
    <t>Joblist</t>
  </si>
  <si>
    <t>Fiture</t>
  </si>
  <si>
    <t>Wellory</t>
  </si>
  <si>
    <t>OnJuno</t>
  </si>
  <si>
    <t>Energy Robotics</t>
  </si>
  <si>
    <t>Camp K12</t>
  </si>
  <si>
    <t>ReturnSafe</t>
  </si>
  <si>
    <t>Finch</t>
  </si>
  <si>
    <t>Replica</t>
  </si>
  <si>
    <t>54gene</t>
  </si>
  <si>
    <t>Findem</t>
  </si>
  <si>
    <t>Collective</t>
  </si>
  <si>
    <t>Edge Impulse</t>
  </si>
  <si>
    <t>LoudCrowd</t>
  </si>
  <si>
    <t>MathWallet</t>
  </si>
  <si>
    <t>Cloud Paper</t>
  </si>
  <si>
    <t>One</t>
  </si>
  <si>
    <t>Finom</t>
  </si>
  <si>
    <t>Selina Finance</t>
  </si>
  <si>
    <t>Sym</t>
  </si>
  <si>
    <t>Spinwheel</t>
  </si>
  <si>
    <t>Autoleap</t>
  </si>
  <si>
    <t>Prizeout</t>
  </si>
  <si>
    <t>INDORIVER</t>
  </si>
  <si>
    <t>Ultrahuman</t>
  </si>
  <si>
    <t>MADE</t>
  </si>
  <si>
    <t>Emitwise</t>
  </si>
  <si>
    <t>API3</t>
  </si>
  <si>
    <t>Flex</t>
  </si>
  <si>
    <t>Pulley</t>
  </si>
  <si>
    <t>praktice.ai</t>
  </si>
  <si>
    <t>Huddle</t>
  </si>
  <si>
    <t>LifeRaft</t>
  </si>
  <si>
    <t>Open Raven</t>
  </si>
  <si>
    <t>Animall</t>
  </si>
  <si>
    <t>Hive Brands</t>
  </si>
  <si>
    <t>LCA Vantage</t>
  </si>
  <si>
    <t>Moxie</t>
  </si>
  <si>
    <t>Sovryn</t>
  </si>
  <si>
    <t>Plum</t>
  </si>
  <si>
    <t>Capital Technologies</t>
  </si>
  <si>
    <t>Almanac</t>
  </si>
  <si>
    <t>Biren Technology</t>
  </si>
  <si>
    <t>Ribbon</t>
  </si>
  <si>
    <t>Nextbillion.ai</t>
  </si>
  <si>
    <t>River Financial</t>
  </si>
  <si>
    <t>Habi</t>
  </si>
  <si>
    <t>Jina AI</t>
  </si>
  <si>
    <t>RudderStack</t>
  </si>
  <si>
    <t>Planswell</t>
  </si>
  <si>
    <t>Frontegg</t>
  </si>
  <si>
    <t>LevelOps</t>
  </si>
  <si>
    <t>Epifi</t>
  </si>
  <si>
    <t>Okay</t>
  </si>
  <si>
    <t>Robust.AI</t>
  </si>
  <si>
    <t>WMall (Blitzscale Technologies)</t>
  </si>
  <si>
    <t>PalmPay</t>
  </si>
  <si>
    <t>Engageli</t>
  </si>
  <si>
    <t>Orum.io</t>
  </si>
  <si>
    <t>The Bayesian Group</t>
  </si>
  <si>
    <t>Supabase</t>
  </si>
  <si>
    <t>MitronTV</t>
  </si>
  <si>
    <t>Phantom Space Corporation</t>
  </si>
  <si>
    <t>UnionTech</t>
  </si>
  <si>
    <t>Valour</t>
  </si>
  <si>
    <t>WorkWhile</t>
  </si>
  <si>
    <t>Omnipresent</t>
  </si>
  <si>
    <t>KingSwap</t>
  </si>
  <si>
    <t>Profitboss</t>
  </si>
  <si>
    <t>AaDya Security</t>
  </si>
  <si>
    <t>Flat.mx</t>
  </si>
  <si>
    <t>Nile AI</t>
  </si>
  <si>
    <t>Tailscale</t>
  </si>
  <si>
    <t>Remotion</t>
  </si>
  <si>
    <t>OxeFit</t>
  </si>
  <si>
    <t>Cohere Health</t>
  </si>
  <si>
    <t>Metafy</t>
  </si>
  <si>
    <t>Klima</t>
  </si>
  <si>
    <t>Alpian</t>
  </si>
  <si>
    <t>Spora Health</t>
  </si>
  <si>
    <t>Kit.com</t>
  </si>
  <si>
    <t>Capsule</t>
  </si>
  <si>
    <t>Inorganic Intelligence</t>
  </si>
  <si>
    <t>Pixxel</t>
  </si>
  <si>
    <t>Otoklix</t>
  </si>
  <si>
    <t>Sofar Ocean Technologies</t>
  </si>
  <si>
    <t>Postal.io</t>
  </si>
  <si>
    <t>MedArrive</t>
  </si>
  <si>
    <t>Alice</t>
  </si>
  <si>
    <t>Spyglass Ophthalmics</t>
  </si>
  <si>
    <t>Moment House</t>
  </si>
  <si>
    <t>Mindzie</t>
  </si>
  <si>
    <t>Layer</t>
  </si>
  <si>
    <t>VenWiz</t>
  </si>
  <si>
    <t>Zesty.co</t>
  </si>
  <si>
    <t>CrossTower</t>
  </si>
  <si>
    <t>Frontline Road Safety</t>
  </si>
  <si>
    <t>Lana</t>
  </si>
  <si>
    <t>Dapi</t>
  </si>
  <si>
    <t>Oliver Space</t>
  </si>
  <si>
    <t>Epsilo</t>
  </si>
  <si>
    <t>apiiro</t>
  </si>
  <si>
    <t>Lucidum</t>
  </si>
  <si>
    <t>Relay Platform Inc</t>
  </si>
  <si>
    <t>Noteable</t>
  </si>
  <si>
    <t>Vindex</t>
  </si>
  <si>
    <t>Bionic</t>
  </si>
  <si>
    <t>Grow Mobility</t>
  </si>
  <si>
    <t>Sensi.Ai</t>
  </si>
  <si>
    <t>Sifchain Finance</t>
  </si>
  <si>
    <t>Ergatta</t>
  </si>
  <si>
    <t>Veego</t>
  </si>
  <si>
    <t>Pair Team</t>
  </si>
  <si>
    <t>Luma</t>
  </si>
  <si>
    <t>Imprint</t>
  </si>
  <si>
    <t>Candu</t>
  </si>
  <si>
    <t>Lick Home</t>
  </si>
  <si>
    <t>Chilibeli</t>
  </si>
  <si>
    <t>QuestDB</t>
  </si>
  <si>
    <t>Nude</t>
  </si>
  <si>
    <t>Lightspin</t>
  </si>
  <si>
    <t>Dija</t>
  </si>
  <si>
    <t>Tring</t>
  </si>
  <si>
    <t>Libeo</t>
  </si>
  <si>
    <t>Perigee</t>
  </si>
  <si>
    <t>Soap Health</t>
  </si>
  <si>
    <t>Descartes Underwriting</t>
  </si>
  <si>
    <t>Axelar</t>
  </si>
  <si>
    <t>superwise.ai</t>
  </si>
  <si>
    <t>Athlane</t>
  </si>
  <si>
    <t>Warmly,</t>
  </si>
  <si>
    <t>Ahana</t>
  </si>
  <si>
    <t>Cozy</t>
  </si>
  <si>
    <t>Blueprint</t>
  </si>
  <si>
    <t>Deci AI</t>
  </si>
  <si>
    <t>Newton School</t>
  </si>
  <si>
    <t>Field Trip Health</t>
  </si>
  <si>
    <t>CERE Network</t>
  </si>
  <si>
    <t>Mosaic Wellness</t>
  </si>
  <si>
    <t>Twingate</t>
  </si>
  <si>
    <t>CHAI</t>
  </si>
  <si>
    <t>HappyPal</t>
  </si>
  <si>
    <t>Sweetheart Kitchen</t>
  </si>
  <si>
    <t>Juked</t>
  </si>
  <si>
    <t>ToposWare</t>
  </si>
  <si>
    <t>Cubbo</t>
  </si>
  <si>
    <t>Leap Finance</t>
  </si>
  <si>
    <t>Trybe</t>
  </si>
  <si>
    <t>Hellosaurus</t>
  </si>
  <si>
    <t>Zibo</t>
  </si>
  <si>
    <t>Firehawk Aerospace</t>
  </si>
  <si>
    <t>retraced</t>
  </si>
  <si>
    <t>Paytron</t>
  </si>
  <si>
    <t>Bigspoon</t>
  </si>
  <si>
    <t>Earthly Technologies</t>
  </si>
  <si>
    <t>Kenjo</t>
  </si>
  <si>
    <t>Hello Ralphie</t>
  </si>
  <si>
    <t>StudyFree</t>
  </si>
  <si>
    <t>Heru</t>
  </si>
  <si>
    <t>Henry</t>
  </si>
  <si>
    <t>Winuall</t>
  </si>
  <si>
    <t>TenureX</t>
  </si>
  <si>
    <t>PyxisPM</t>
  </si>
  <si>
    <t>CITYDATA.ai</t>
  </si>
  <si>
    <t>Found</t>
  </si>
  <si>
    <t>Osmind</t>
  </si>
  <si>
    <t>Wanted</t>
  </si>
  <si>
    <t>Aprende Institute</t>
  </si>
  <si>
    <t>Dongnae</t>
  </si>
  <si>
    <t>Mandolin</t>
  </si>
  <si>
    <t>Axiom Cloud</t>
  </si>
  <si>
    <t>Silverflow</t>
  </si>
  <si>
    <t>BeyondSkool</t>
  </si>
  <si>
    <t>Lev</t>
  </si>
  <si>
    <t>CASHDROP</t>
  </si>
  <si>
    <t>Deepnote</t>
  </si>
  <si>
    <t>Super Seguros</t>
  </si>
  <si>
    <t>regal.tech</t>
  </si>
  <si>
    <t>Outsight</t>
  </si>
  <si>
    <t>Chronosphere</t>
  </si>
  <si>
    <t>Kumospace</t>
  </si>
  <si>
    <t>Teal</t>
  </si>
  <si>
    <t>Hayden AI</t>
  </si>
  <si>
    <t>minu</t>
  </si>
  <si>
    <t>Authomize</t>
  </si>
  <si>
    <t>Moves</t>
  </si>
  <si>
    <t>RAMP DEFI</t>
  </si>
  <si>
    <t>Writer</t>
  </si>
  <si>
    <t>Ki Insurance</t>
  </si>
  <si>
    <t>BackboneAI</t>
  </si>
  <si>
    <t>Appboxo</t>
  </si>
  <si>
    <t>Nucoro</t>
  </si>
  <si>
    <t>Tomorrow’s Education</t>
  </si>
  <si>
    <t>Flink Food GmbH</t>
  </si>
  <si>
    <t>Proper</t>
  </si>
  <si>
    <t>Myelin Foundry</t>
  </si>
  <si>
    <t>Zapper</t>
  </si>
  <si>
    <t>Tul</t>
  </si>
  <si>
    <t>Explo</t>
  </si>
  <si>
    <t>Fazenda Futuro</t>
  </si>
  <si>
    <t>Boulder</t>
  </si>
  <si>
    <t>WareIQ</t>
  </si>
  <si>
    <t>Approve.com</t>
  </si>
  <si>
    <t>Depict.ai</t>
  </si>
  <si>
    <t>Ethena</t>
  </si>
  <si>
    <t>Podimo</t>
  </si>
  <si>
    <t>Careerist</t>
  </si>
  <si>
    <t>Dance</t>
  </si>
  <si>
    <t>Able Jobs</t>
  </si>
  <si>
    <t>Datafold</t>
  </si>
  <si>
    <t>Stairwell</t>
  </si>
  <si>
    <t>Welcome Homes</t>
  </si>
  <si>
    <t>Mable</t>
  </si>
  <si>
    <t>Nuvocargo</t>
  </si>
  <si>
    <t>Second State</t>
  </si>
  <si>
    <t>Casted</t>
  </si>
  <si>
    <t>Glimpse</t>
  </si>
  <si>
    <t>TradeWing</t>
  </si>
  <si>
    <t>BLOCK 30</t>
  </si>
  <si>
    <t>Gentem</t>
  </si>
  <si>
    <t>Futureswap</t>
  </si>
  <si>
    <t>Branch</t>
  </si>
  <si>
    <t>PAAS</t>
  </si>
  <si>
    <t>Zero Networks</t>
  </si>
  <si>
    <t>WoodSpoon</t>
  </si>
  <si>
    <t>Decentriq</t>
  </si>
  <si>
    <t>Kettle</t>
  </si>
  <si>
    <t>Privafy</t>
  </si>
  <si>
    <t>Wecommerce</t>
  </si>
  <si>
    <t>Screening Eagle Technologies</t>
  </si>
  <si>
    <t>Buzzer</t>
  </si>
  <si>
    <t>Mozart Data</t>
  </si>
  <si>
    <t>Candidate Labs</t>
  </si>
  <si>
    <t>Space Perspective</t>
  </si>
  <si>
    <t>Segmed</t>
  </si>
  <si>
    <t>Dropshyp</t>
  </si>
  <si>
    <t>Picky</t>
  </si>
  <si>
    <t>EarlyBird</t>
  </si>
  <si>
    <t>BondAval</t>
  </si>
  <si>
    <t>ForeVR</t>
  </si>
  <si>
    <t>Talentspace</t>
  </si>
  <si>
    <t>Swan</t>
  </si>
  <si>
    <t>Xpansiv CBL Holding Group</t>
  </si>
  <si>
    <t>VComply</t>
  </si>
  <si>
    <t>Knapsack</t>
  </si>
  <si>
    <t>Vanti Analytics</t>
  </si>
  <si>
    <t>Nobl9</t>
  </si>
  <si>
    <t>Cado Security</t>
  </si>
  <si>
    <t>presize.ai</t>
  </si>
  <si>
    <t>Drugviu</t>
  </si>
  <si>
    <t>Ox</t>
  </si>
  <si>
    <t>Retirable</t>
  </si>
  <si>
    <t>Cobble</t>
  </si>
  <si>
    <t>getquin</t>
  </si>
  <si>
    <t>Fractal</t>
  </si>
  <si>
    <t>Clever Care Health Plan Inc.</t>
  </si>
  <si>
    <t>Orbit</t>
  </si>
  <si>
    <t>Tinvio</t>
  </si>
  <si>
    <t>Just Auto Insurance</t>
  </si>
  <si>
    <t>Jam</t>
  </si>
  <si>
    <t>Vocalis Health</t>
  </si>
  <si>
    <t>Guard Dog Solutions</t>
  </si>
  <si>
    <t>Rizzle</t>
  </si>
  <si>
    <t>Dadi</t>
  </si>
  <si>
    <t>Yolobus</t>
  </si>
  <si>
    <t>Verifiable</t>
  </si>
  <si>
    <t>Nourished</t>
  </si>
  <si>
    <t>Storyboard</t>
  </si>
  <si>
    <t>Mira</t>
  </si>
  <si>
    <t>Oula Health</t>
  </si>
  <si>
    <t>Ubiq Security</t>
  </si>
  <si>
    <t>TrueNorth</t>
  </si>
  <si>
    <t>goDutch</t>
  </si>
  <si>
    <t>Modern Animal</t>
  </si>
  <si>
    <t>Auditoria.AI</t>
  </si>
  <si>
    <t>Daloopa</t>
  </si>
  <si>
    <t>BrightHire</t>
  </si>
  <si>
    <t>GoodJob Software</t>
  </si>
  <si>
    <t>Gitpod</t>
  </si>
  <si>
    <t>Pequity</t>
  </si>
  <si>
    <t>Datasaur</t>
  </si>
  <si>
    <t>n8n.io</t>
  </si>
  <si>
    <t>Coiled</t>
  </si>
  <si>
    <t>Jinx</t>
  </si>
  <si>
    <t>Keeper Tax</t>
  </si>
  <si>
    <t>Benepass</t>
  </si>
  <si>
    <t>Bringko</t>
  </si>
  <si>
    <t>Duffl</t>
  </si>
  <si>
    <t>PowerTrade</t>
  </si>
  <si>
    <t>EvolutionIQ</t>
  </si>
  <si>
    <t>Eleanor Health</t>
  </si>
  <si>
    <t>Receeve</t>
  </si>
  <si>
    <t>onetool</t>
  </si>
  <si>
    <t>Oxide Computer Company</t>
  </si>
  <si>
    <t>WIZ.AI</t>
  </si>
  <si>
    <t>Monogram Health</t>
  </si>
  <si>
    <t>Lean Technologies</t>
  </si>
  <si>
    <t>Planted Foods</t>
  </si>
  <si>
    <t>Park+</t>
  </si>
  <si>
    <t>Docket</t>
  </si>
  <si>
    <t>YAYZY</t>
  </si>
  <si>
    <t>Meet Cute</t>
  </si>
  <si>
    <t>Spenmo</t>
  </si>
  <si>
    <t>Raylo</t>
  </si>
  <si>
    <t>BluBracket</t>
  </si>
  <si>
    <t>Masai School</t>
  </si>
  <si>
    <t>Angle Health</t>
  </si>
  <si>
    <t>EnerVenue</t>
  </si>
  <si>
    <t>Flip Fit</t>
  </si>
  <si>
    <t>Secure</t>
  </si>
  <si>
    <t>Curve Health</t>
  </si>
  <si>
    <t>Vembla</t>
  </si>
  <si>
    <t>Meemo</t>
  </si>
  <si>
    <t>Airalo</t>
  </si>
  <si>
    <t>Koyeb</t>
  </si>
  <si>
    <t>Ware</t>
  </si>
  <si>
    <t>Railofy</t>
  </si>
  <si>
    <t>Gardin</t>
  </si>
  <si>
    <t>Atomic FI</t>
  </si>
  <si>
    <t>Edify</t>
  </si>
  <si>
    <t>Better Dairy</t>
  </si>
  <si>
    <t>Reflexer Labs</t>
  </si>
  <si>
    <t>Pandion</t>
  </si>
  <si>
    <t>Siply Services</t>
  </si>
  <si>
    <t>BuildBuddy</t>
  </si>
  <si>
    <t>Cora</t>
  </si>
  <si>
    <t>Bloom</t>
  </si>
  <si>
    <t>Ionir</t>
  </si>
  <si>
    <t>Pactum</t>
  </si>
  <si>
    <t>Aginity</t>
  </si>
  <si>
    <t>Wishleaf</t>
  </si>
  <si>
    <t>neo.tax</t>
  </si>
  <si>
    <t>Beyond Identity</t>
  </si>
  <si>
    <t>Climax Foods</t>
  </si>
  <si>
    <t>Raycast</t>
  </si>
  <si>
    <t>Cottage</t>
  </si>
  <si>
    <t>PollyEx</t>
  </si>
  <si>
    <t>Juni</t>
  </si>
  <si>
    <t>Here</t>
  </si>
  <si>
    <t>SquidPay</t>
  </si>
  <si>
    <t>Vianai</t>
  </si>
  <si>
    <t>Polytomic</t>
  </si>
  <si>
    <t>Cycode</t>
  </si>
  <si>
    <t>TradeUp</t>
  </si>
  <si>
    <t>Maestro</t>
  </si>
  <si>
    <t>Sleek</t>
  </si>
  <si>
    <t>build.security</t>
  </si>
  <si>
    <t>GoPlay</t>
  </si>
  <si>
    <t>Tazapay</t>
  </si>
  <si>
    <t>Willa</t>
  </si>
  <si>
    <t>Handle</t>
  </si>
  <si>
    <t>Steadily</t>
  </si>
  <si>
    <t>Cloud Cycle</t>
  </si>
  <si>
    <t>Mobix Labs</t>
  </si>
  <si>
    <t>Orderchamp</t>
  </si>
  <si>
    <t>Synapse</t>
  </si>
  <si>
    <t>Paragon</t>
  </si>
  <si>
    <t>Shoreline Software</t>
  </si>
  <si>
    <t>The Browser Company</t>
  </si>
  <si>
    <t>Sperax</t>
  </si>
  <si>
    <t>Unifimoney</t>
  </si>
  <si>
    <t>Mitiga</t>
  </si>
  <si>
    <t>Greenwood Bank</t>
  </si>
  <si>
    <t>Convosight</t>
  </si>
  <si>
    <t>Payaut</t>
  </si>
  <si>
    <t>OlaMoney</t>
  </si>
  <si>
    <t>Positive Development</t>
  </si>
  <si>
    <t>Swyft</t>
  </si>
  <si>
    <t>Qblox</t>
  </si>
  <si>
    <t>Verana Networks</t>
  </si>
  <si>
    <t>Satori Cyber</t>
  </si>
  <si>
    <t>FanUp</t>
  </si>
  <si>
    <t>Hebbia</t>
  </si>
  <si>
    <t>Pearl</t>
  </si>
  <si>
    <t>Woovly, Shop Socially</t>
  </si>
  <si>
    <t>Piepacker</t>
  </si>
  <si>
    <t>TurboHire Technologies</t>
  </si>
  <si>
    <t>Finli</t>
  </si>
  <si>
    <t>Orca Security</t>
  </si>
  <si>
    <t>DriveU.auto</t>
  </si>
  <si>
    <t>Pawp</t>
  </si>
  <si>
    <t>Recount Media</t>
  </si>
  <si>
    <t>BitClass</t>
  </si>
  <si>
    <t>Inspirit</t>
  </si>
  <si>
    <t>Wren</t>
  </si>
  <si>
    <t>Marco Experiences</t>
  </si>
  <si>
    <t>Persistence One</t>
  </si>
  <si>
    <t>Enso Security</t>
  </si>
  <si>
    <t>Corsight AI</t>
  </si>
  <si>
    <t>Medarca</t>
  </si>
  <si>
    <t>Strike Graph</t>
  </si>
  <si>
    <t>Yellow Class</t>
  </si>
  <si>
    <t>Apheris AI</t>
  </si>
  <si>
    <t>WhyLabs</t>
  </si>
  <si>
    <t>Sesh</t>
  </si>
  <si>
    <t>Fairmint</t>
  </si>
  <si>
    <t>ontop</t>
  </si>
  <si>
    <t>Dispo</t>
  </si>
  <si>
    <t>AideXa</t>
  </si>
  <si>
    <t>moons</t>
  </si>
  <si>
    <t>Glean analytics</t>
  </si>
  <si>
    <t>Toucan</t>
  </si>
  <si>
    <t>Virtually</t>
  </si>
  <si>
    <t>Typewise</t>
  </si>
  <si>
    <t>YieldX</t>
  </si>
  <si>
    <t>Business Score</t>
  </si>
  <si>
    <t>Verijet</t>
  </si>
  <si>
    <t>Crave Hospitality Group</t>
  </si>
  <si>
    <t>Speedscale</t>
  </si>
  <si>
    <t>Collective Benefits</t>
  </si>
  <si>
    <t>42dot</t>
  </si>
  <si>
    <t>MindLabs</t>
  </si>
  <si>
    <t>Positivly</t>
  </si>
  <si>
    <t>Aesthetic Prosthetic Bionics</t>
  </si>
  <si>
    <t>Strider</t>
  </si>
  <si>
    <t>Katoo</t>
  </si>
  <si>
    <t>Acquire App</t>
  </si>
  <si>
    <t>Torre</t>
  </si>
  <si>
    <t>Saturn Cloud</t>
  </si>
  <si>
    <t>Havoc Shield</t>
  </si>
  <si>
    <t>Axora</t>
  </si>
  <si>
    <t>StayQrious</t>
  </si>
  <si>
    <t>Clim8 Invest</t>
  </si>
  <si>
    <t>Zora</t>
  </si>
  <si>
    <t>Tava Health</t>
  </si>
  <si>
    <t>Navisteps</t>
  </si>
  <si>
    <t>Cuure</t>
  </si>
  <si>
    <t>Unfold</t>
  </si>
  <si>
    <t>Studs</t>
  </si>
  <si>
    <t>Einblick</t>
  </si>
  <si>
    <t>Tropic</t>
  </si>
  <si>
    <t>Gully Network Retail</t>
  </si>
  <si>
    <t>BLISSWAY</t>
  </si>
  <si>
    <t>Let's Dive</t>
  </si>
  <si>
    <t>MandaraRX</t>
  </si>
  <si>
    <t>SmartMore Technology</t>
  </si>
  <si>
    <t>Plant an App</t>
  </si>
  <si>
    <t>Bandit ML</t>
  </si>
  <si>
    <t>Rosebud AI</t>
  </si>
  <si>
    <t>Boardroom Labs</t>
  </si>
  <si>
    <t>Juno</t>
  </si>
  <si>
    <t>Moon Surgical</t>
  </si>
  <si>
    <t>Okra, Inc</t>
  </si>
  <si>
    <t>Moss.Earth</t>
  </si>
  <si>
    <t>dot.LA</t>
  </si>
  <si>
    <t>Bloobirds</t>
  </si>
  <si>
    <t>UpEquity</t>
  </si>
  <si>
    <t>GeoDB</t>
  </si>
  <si>
    <t>Brella Insurance</t>
  </si>
  <si>
    <t>Setcoin Group</t>
  </si>
  <si>
    <t>Calii</t>
  </si>
  <si>
    <t>Lilia</t>
  </si>
  <si>
    <t>StreamNative</t>
  </si>
  <si>
    <t>Quolum</t>
  </si>
  <si>
    <t>Apricus Health</t>
  </si>
  <si>
    <t>EraDB</t>
  </si>
  <si>
    <t>HOPR</t>
  </si>
  <si>
    <t>BRIKL</t>
  </si>
  <si>
    <t>Klover</t>
  </si>
  <si>
    <t>Notabene</t>
  </si>
  <si>
    <t>Opora</t>
  </si>
  <si>
    <t>Logisly</t>
  </si>
  <si>
    <t>Liquity</t>
  </si>
  <si>
    <t>Bigger Games</t>
  </si>
  <si>
    <t>Memmo</t>
  </si>
  <si>
    <t>FeaturePeek</t>
  </si>
  <si>
    <t>Cartlow</t>
  </si>
  <si>
    <t>Facio</t>
  </si>
  <si>
    <t>Learn In</t>
  </si>
  <si>
    <t>Perpetual Protocol</t>
  </si>
  <si>
    <t>Recurrent</t>
  </si>
  <si>
    <t>Story Health</t>
  </si>
  <si>
    <t>HourOne AI</t>
  </si>
  <si>
    <t>Salty Dot Insurance Agency</t>
  </si>
  <si>
    <t>BERA</t>
  </si>
  <si>
    <t>DipJar</t>
  </si>
  <si>
    <t>Lightlytics</t>
  </si>
  <si>
    <t>Otta</t>
  </si>
  <si>
    <t>Agora World</t>
  </si>
  <si>
    <t>Galixir</t>
  </si>
  <si>
    <t>Hasty.ai</t>
  </si>
  <si>
    <t>USA Rare Earth</t>
  </si>
  <si>
    <t>Simplifyy</t>
  </si>
  <si>
    <t>Reebelo</t>
  </si>
  <si>
    <t>Lightrun</t>
  </si>
  <si>
    <t>CMDTY</t>
  </si>
  <si>
    <t>Rae Wellness</t>
  </si>
  <si>
    <t>LetsBuild</t>
  </si>
  <si>
    <t>Energy Plum Texas LLC</t>
  </si>
  <si>
    <t>X-EPIC</t>
  </si>
  <si>
    <t>everstox</t>
  </si>
  <si>
    <t>Zeller</t>
  </si>
  <si>
    <t>Sharework</t>
  </si>
  <si>
    <t>Listory</t>
  </si>
  <si>
    <t>Evolv Technology Solutions</t>
  </si>
  <si>
    <t>Vegrow</t>
  </si>
  <si>
    <t>Vectrix.io</t>
  </si>
  <si>
    <t>Z League</t>
  </si>
  <si>
    <t>nextmv</t>
  </si>
  <si>
    <t>Reserved.ai</t>
  </si>
  <si>
    <t>HamsaPay</t>
  </si>
  <si>
    <t>Vurbl</t>
  </si>
  <si>
    <t>Skipr</t>
  </si>
  <si>
    <t>SiPhox</t>
  </si>
  <si>
    <t>Jenfi</t>
  </si>
  <si>
    <t>Airblack</t>
  </si>
  <si>
    <t>Wellpay</t>
  </si>
  <si>
    <t>Ananda Networks</t>
  </si>
  <si>
    <t>Impress</t>
  </si>
  <si>
    <t>BlueSpace.ai</t>
  </si>
  <si>
    <t>Denim Social</t>
  </si>
  <si>
    <t>Revel</t>
  </si>
  <si>
    <t>Storm2</t>
  </si>
  <si>
    <t>Nomad Homes</t>
  </si>
  <si>
    <t>Abwaab</t>
  </si>
  <si>
    <t>Big Run Studios</t>
  </si>
  <si>
    <t>CoSell</t>
  </si>
  <si>
    <t>Hilma</t>
  </si>
  <si>
    <t>Provizio</t>
  </si>
  <si>
    <t>Elpha</t>
  </si>
  <si>
    <t>Shipa</t>
  </si>
  <si>
    <t>LaunchNotes</t>
  </si>
  <si>
    <t>Springtide Child Development</t>
  </si>
  <si>
    <t>Mansa</t>
  </si>
  <si>
    <t>Swivel Finance</t>
  </si>
  <si>
    <t>Hammock</t>
  </si>
  <si>
    <t>PredaSAR</t>
  </si>
  <si>
    <t>moka.care</t>
  </si>
  <si>
    <t>Betterway</t>
  </si>
  <si>
    <t>Alude</t>
  </si>
  <si>
    <t>Rapid Robotics</t>
  </si>
  <si>
    <t>DoControl</t>
  </si>
  <si>
    <t>edly</t>
  </si>
  <si>
    <t>Coinbase CBT</t>
  </si>
  <si>
    <t>Fasset</t>
  </si>
  <si>
    <t>BlueX Trade</t>
  </si>
  <si>
    <t>Queue</t>
  </si>
  <si>
    <t>RPA Labs</t>
  </si>
  <si>
    <t>Kevala</t>
  </si>
  <si>
    <t>Databento</t>
  </si>
  <si>
    <t>Opsera</t>
  </si>
  <si>
    <t>Delightree</t>
  </si>
  <si>
    <t>ERUDIT AI</t>
  </si>
  <si>
    <t>Searchable.ai</t>
  </si>
  <si>
    <t>PSYKHE</t>
  </si>
  <si>
    <t>Graviti</t>
  </si>
  <si>
    <t>Overproof.com</t>
  </si>
  <si>
    <t>Fnality International</t>
  </si>
  <si>
    <t>GamerzClass</t>
  </si>
  <si>
    <t>Beamable</t>
  </si>
  <si>
    <t>Mockingbird</t>
  </si>
  <si>
    <t>Robin Games</t>
  </si>
  <si>
    <t>Vico Therapeutics</t>
  </si>
  <si>
    <t>Cerby</t>
  </si>
  <si>
    <t>Fairplay</t>
  </si>
  <si>
    <t>One Team Partners</t>
  </si>
  <si>
    <t>Creatively</t>
  </si>
  <si>
    <t>Linear Finance</t>
  </si>
  <si>
    <t>Riverside.fm</t>
  </si>
  <si>
    <t>FENIX</t>
  </si>
  <si>
    <t>Eaton Hemp</t>
  </si>
  <si>
    <t>Housi</t>
  </si>
  <si>
    <t>Good Day Farm</t>
  </si>
  <si>
    <t>First Dollar</t>
  </si>
  <si>
    <t>SmartAC.com</t>
  </si>
  <si>
    <t>Pipo Saúde</t>
  </si>
  <si>
    <t>StartX</t>
  </si>
  <si>
    <t>Felix Health</t>
  </si>
  <si>
    <t>arfa</t>
  </si>
  <si>
    <t>Special Project</t>
  </si>
  <si>
    <t>CoreCare</t>
  </si>
  <si>
    <t>Jitsu</t>
  </si>
  <si>
    <t>Terra Quantum</t>
  </si>
  <si>
    <t>HASH</t>
  </si>
  <si>
    <t>TestGorilla</t>
  </si>
  <si>
    <t>Jamm</t>
  </si>
  <si>
    <t>Contingent</t>
  </si>
  <si>
    <t>Shoppable Inc.</t>
  </si>
  <si>
    <t>Turing Labs</t>
  </si>
  <si>
    <t>Onaroll</t>
  </si>
  <si>
    <t>Treelab</t>
  </si>
  <si>
    <t>Kakao Enterprise</t>
  </si>
  <si>
    <t>Yuca</t>
  </si>
  <si>
    <t>ZeBrand Inc.</t>
  </si>
  <si>
    <t>Alexis</t>
  </si>
  <si>
    <t>Exer Labs</t>
  </si>
  <si>
    <t>Bellman</t>
  </si>
  <si>
    <t>Edlyft</t>
  </si>
  <si>
    <t>Gr4vy</t>
  </si>
  <si>
    <t>Humanity</t>
  </si>
  <si>
    <t>PocketList</t>
  </si>
  <si>
    <t>9.5 Ventures</t>
  </si>
  <si>
    <t>Headliner</t>
  </si>
  <si>
    <t>Starface</t>
  </si>
  <si>
    <t>HumanForest</t>
  </si>
  <si>
    <t>Green Whale Global</t>
  </si>
  <si>
    <t>Hey Maet</t>
  </si>
  <si>
    <t>Ophelia</t>
  </si>
  <si>
    <t>Dream Games</t>
  </si>
  <si>
    <t>Theia</t>
  </si>
  <si>
    <t>Camus Energy</t>
  </si>
  <si>
    <t>Akrod Limited</t>
  </si>
  <si>
    <t>Amie</t>
  </si>
  <si>
    <t>Eano Home Renovation</t>
  </si>
  <si>
    <t>Sosivio</t>
  </si>
  <si>
    <t>co-op commerce</t>
  </si>
  <si>
    <t>Razor Network</t>
  </si>
  <si>
    <t>Sabbar</t>
  </si>
  <si>
    <t>Inigo Ltd.</t>
  </si>
  <si>
    <t>Verteva</t>
  </si>
  <si>
    <t>Centricity</t>
  </si>
  <si>
    <t>Xepelin</t>
  </si>
  <si>
    <t>C2i Genomics</t>
  </si>
  <si>
    <t>Mainframe Industries</t>
  </si>
  <si>
    <t>Free Agency</t>
  </si>
  <si>
    <t>Hello Genius</t>
  </si>
  <si>
    <t>asistensi</t>
  </si>
  <si>
    <t>Ravacan</t>
  </si>
  <si>
    <t>yzr</t>
  </si>
  <si>
    <t>Money Tap</t>
  </si>
  <si>
    <t>Oico</t>
  </si>
  <si>
    <t>Terabase Energy</t>
  </si>
  <si>
    <t>geojam</t>
  </si>
  <si>
    <t>SafeBase</t>
  </si>
  <si>
    <t>Aavenir</t>
  </si>
  <si>
    <t>Karbon Card</t>
  </si>
  <si>
    <t>AirDeck</t>
  </si>
  <si>
    <t>Grounded Foods Co.</t>
  </si>
  <si>
    <t>Path</t>
  </si>
  <si>
    <t>Lex</t>
  </si>
  <si>
    <t>Maui Greens</t>
  </si>
  <si>
    <t>Humanly</t>
  </si>
  <si>
    <t>Sentry Kiosk</t>
  </si>
  <si>
    <t>MarketerHire</t>
  </si>
  <si>
    <t>AccessBell</t>
  </si>
  <si>
    <t>Adaptive Shield</t>
  </si>
  <si>
    <t>Cooler Future</t>
  </si>
  <si>
    <t>RIZEK</t>
  </si>
  <si>
    <t>Goodpath</t>
  </si>
  <si>
    <t>Matik</t>
  </si>
  <si>
    <t>YIELD App</t>
  </si>
  <si>
    <t>Grayce</t>
  </si>
  <si>
    <t>XanPool</t>
  </si>
  <si>
    <t>Stuf</t>
  </si>
  <si>
    <t>OtterTune</t>
  </si>
  <si>
    <t>Edgecortix</t>
  </si>
  <si>
    <t>Syntegra</t>
  </si>
  <si>
    <t>GO Sharing</t>
  </si>
  <si>
    <t>Credify</t>
  </si>
  <si>
    <t>NUGGS</t>
  </si>
  <si>
    <t>Insight Browser</t>
  </si>
  <si>
    <t>Retailo Technologies</t>
  </si>
  <si>
    <t>Demoflow</t>
  </si>
  <si>
    <t>Headroom</t>
  </si>
  <si>
    <t>Zenus Bank</t>
  </si>
  <si>
    <t>Bold</t>
  </si>
  <si>
    <t>Sounder.fm</t>
  </si>
  <si>
    <t>Klub</t>
  </si>
  <si>
    <t>Ponicode</t>
  </si>
  <si>
    <t>Wookey Project</t>
  </si>
  <si>
    <t>O2 Power</t>
  </si>
  <si>
    <t>Ofload</t>
  </si>
  <si>
    <t>Mango Sciences</t>
  </si>
  <si>
    <t>Cyolo</t>
  </si>
  <si>
    <t>Synthesis AI</t>
  </si>
  <si>
    <t>Hi Auto</t>
  </si>
  <si>
    <t>Heron Data</t>
  </si>
  <si>
    <t>Naki Power</t>
  </si>
  <si>
    <t>Eradani</t>
  </si>
  <si>
    <t>Uprising Food</t>
  </si>
  <si>
    <t>Mudafy</t>
  </si>
  <si>
    <t>Land Intelligence</t>
  </si>
  <si>
    <t>Samya.AI</t>
  </si>
  <si>
    <t>Zaiko</t>
  </si>
  <si>
    <t>Kinaset Therapeutics</t>
  </si>
  <si>
    <t>Coda Platform</t>
  </si>
  <si>
    <t>Cosmos Video</t>
  </si>
  <si>
    <t>Hoss</t>
  </si>
  <si>
    <t>Bottlepay</t>
  </si>
  <si>
    <t>Arloid Automation</t>
  </si>
  <si>
    <t>Synthetaic</t>
  </si>
  <si>
    <t>Platypus</t>
  </si>
  <si>
    <t>Charge Enterprises</t>
  </si>
  <si>
    <t>penny software</t>
  </si>
  <si>
    <t>Grin</t>
  </si>
  <si>
    <t>Cohere</t>
  </si>
  <si>
    <t>Base</t>
  </si>
  <si>
    <t>DigitalBrain</t>
  </si>
  <si>
    <t>Yunwang Wandian</t>
  </si>
  <si>
    <t>WELINK</t>
  </si>
  <si>
    <t>RightBound</t>
  </si>
  <si>
    <t>Homebuyer</t>
  </si>
  <si>
    <t>Noquo Foods</t>
  </si>
  <si>
    <t>Captain Fresh</t>
  </si>
  <si>
    <t>Click Cash</t>
  </si>
  <si>
    <t>Formulate</t>
  </si>
  <si>
    <t>Byos</t>
  </si>
  <si>
    <t>Plunk</t>
  </si>
  <si>
    <t>Rialtic</t>
  </si>
  <si>
    <t>Mitto</t>
  </si>
  <si>
    <t>Gunzilla Games</t>
  </si>
  <si>
    <t>Vectice</t>
  </si>
  <si>
    <t>Citrine Medicine</t>
  </si>
  <si>
    <t>HYPR</t>
  </si>
  <si>
    <t>Sleuth</t>
  </si>
  <si>
    <t>Syncari</t>
  </si>
  <si>
    <t>SSA Finserv</t>
  </si>
  <si>
    <t>Resistant AI</t>
  </si>
  <si>
    <t>Jutro Medical</t>
  </si>
  <si>
    <t>Rarebreed veterinary partners</t>
  </si>
  <si>
    <t>Podcastle</t>
  </si>
  <si>
    <t>OneView</t>
  </si>
  <si>
    <t>Suridata.ai</t>
  </si>
  <si>
    <t>Beable</t>
  </si>
  <si>
    <t>reMIX Republic</t>
  </si>
  <si>
    <t>Cornelis Networks</t>
  </si>
  <si>
    <t>ZEWAY</t>
  </si>
  <si>
    <t>Curb Food</t>
  </si>
  <si>
    <t>Kitch</t>
  </si>
  <si>
    <t>Cymptom</t>
  </si>
  <si>
    <t>Karus</t>
  </si>
  <si>
    <t>Oin Finance</t>
  </si>
  <si>
    <t>Homestead</t>
  </si>
  <si>
    <t>Teamshares</t>
  </si>
  <si>
    <t>Onfly</t>
  </si>
  <si>
    <t>LILA Games</t>
  </si>
  <si>
    <t>Marpipe</t>
  </si>
  <si>
    <t>Tortoise</t>
  </si>
  <si>
    <t>Blueheart</t>
  </si>
  <si>
    <t>Ten Little</t>
  </si>
  <si>
    <t>Shift5</t>
  </si>
  <si>
    <t>Datomize Ltd.</t>
  </si>
  <si>
    <t>Front Finance</t>
  </si>
  <si>
    <t>Chatpay</t>
  </si>
  <si>
    <t>NOW Insurance Services, Inc.</t>
  </si>
  <si>
    <t>Claro Money</t>
  </si>
  <si>
    <t>Fincy</t>
  </si>
  <si>
    <t>Buf</t>
  </si>
  <si>
    <t>Presidio Identity</t>
  </si>
  <si>
    <t>Kippo</t>
  </si>
  <si>
    <t>PureStake</t>
  </si>
  <si>
    <t>Tot Squad</t>
  </si>
  <si>
    <t>Qualtik</t>
  </si>
  <si>
    <t>BeaTrust</t>
  </si>
  <si>
    <t>Cimon Medical</t>
  </si>
  <si>
    <t>Direct.me</t>
  </si>
  <si>
    <t>Novi</t>
  </si>
  <si>
    <t>Kangu</t>
  </si>
  <si>
    <t>Dorm</t>
  </si>
  <si>
    <t>Cyvatar.ai Inc.</t>
  </si>
  <si>
    <t>iKcon</t>
  </si>
  <si>
    <t>Confirm</t>
  </si>
  <si>
    <t>Open Secret</t>
  </si>
  <si>
    <t>AudioMob</t>
  </si>
  <si>
    <t>ACDX</t>
  </si>
  <si>
    <t>Teemyco</t>
  </si>
  <si>
    <t>Zingbus</t>
  </si>
  <si>
    <t>DrOwl</t>
  </si>
  <si>
    <t>Alembic</t>
  </si>
  <si>
    <t>Higg Co</t>
  </si>
  <si>
    <t>Go Arena</t>
  </si>
  <si>
    <t>Refinery</t>
  </si>
  <si>
    <t>TREAD</t>
  </si>
  <si>
    <t>Canela Media</t>
  </si>
  <si>
    <t>Aryeo</t>
  </si>
  <si>
    <t>HES Facilities</t>
  </si>
  <si>
    <t>Terra.do</t>
  </si>
  <si>
    <t>Supercast</t>
  </si>
  <si>
    <t>yearend.</t>
  </si>
  <si>
    <t>Zzoomm Full Fibre Broadband</t>
  </si>
  <si>
    <t>Biocogniv</t>
  </si>
  <si>
    <t>Spotter</t>
  </si>
  <si>
    <t>Mindleap Health</t>
  </si>
  <si>
    <t>Instasolv</t>
  </si>
  <si>
    <t>Longboard Pharmaceuticals</t>
  </si>
  <si>
    <t>The @ Company</t>
  </si>
  <si>
    <t>Kzas.AI</t>
  </si>
  <si>
    <t>Scope</t>
  </si>
  <si>
    <t>Alice &amp; Bob</t>
  </si>
  <si>
    <t>Solvo</t>
  </si>
  <si>
    <t>BALA Footwear</t>
  </si>
  <si>
    <t>Toolio</t>
  </si>
  <si>
    <t>Stacks</t>
  </si>
  <si>
    <t>Flowlity</t>
  </si>
  <si>
    <t>Arti.tv</t>
  </si>
  <si>
    <t>TeamHandOut</t>
  </si>
  <si>
    <t>NanoBridge Semiconductor</t>
  </si>
  <si>
    <t>Onda</t>
  </si>
  <si>
    <t>harbor</t>
  </si>
  <si>
    <t>Capiche</t>
  </si>
  <si>
    <t>Crown Affair</t>
  </si>
  <si>
    <t>Joon</t>
  </si>
  <si>
    <t>Jeeves</t>
  </si>
  <si>
    <t>Skydweller</t>
  </si>
  <si>
    <t>Wallet Engine</t>
  </si>
  <si>
    <t>XEND</t>
  </si>
  <si>
    <t>Northflank</t>
  </si>
  <si>
    <t>Wysh</t>
  </si>
  <si>
    <t>Qcraft</t>
  </si>
  <si>
    <t>Astiva Health</t>
  </si>
  <si>
    <t>ecoworks</t>
  </si>
  <si>
    <t>Purple Dot</t>
  </si>
  <si>
    <t>m1neral</t>
  </si>
  <si>
    <t>Anno.Ai</t>
  </si>
  <si>
    <t>Yokoy</t>
  </si>
  <si>
    <t>Keyhole</t>
  </si>
  <si>
    <t>DAGsHub</t>
  </si>
  <si>
    <t>Sevco Security</t>
  </si>
  <si>
    <t>Robyn</t>
  </si>
  <si>
    <t>PursueCare</t>
  </si>
  <si>
    <t>Zeus Labs</t>
  </si>
  <si>
    <t>Panda AI</t>
  </si>
  <si>
    <t>Taika</t>
  </si>
  <si>
    <t>BLADE</t>
  </si>
  <si>
    <t>ClearGen</t>
  </si>
  <si>
    <t>Les Nouveaux Fermiers</t>
  </si>
  <si>
    <t>SOC.OS</t>
  </si>
  <si>
    <t>Remarkably</t>
  </si>
  <si>
    <t>Prisidio</t>
  </si>
  <si>
    <t>Manabie</t>
  </si>
  <si>
    <t>Ender</t>
  </si>
  <si>
    <t>Monk.ai</t>
  </si>
  <si>
    <t>Revel Technologies</t>
  </si>
  <si>
    <t>Beautiful Mind, Inc</t>
  </si>
  <si>
    <t>emlen</t>
  </si>
  <si>
    <t>C-Zero</t>
  </si>
  <si>
    <t>Nansen</t>
  </si>
  <si>
    <t>Reclaim.ai</t>
  </si>
  <si>
    <t>Workist</t>
  </si>
  <si>
    <t>Infinite Fleet</t>
  </si>
  <si>
    <t>Lyre's Spirit Co</t>
  </si>
  <si>
    <t>Artis Technologies</t>
  </si>
  <si>
    <t>Beauty Labs</t>
  </si>
  <si>
    <t>Laundrygo</t>
  </si>
  <si>
    <t>iPondr</t>
  </si>
  <si>
    <t>Sustainment</t>
  </si>
  <si>
    <t>Dryad Networks</t>
  </si>
  <si>
    <t>StudentFinance</t>
  </si>
  <si>
    <t>Teller Finance</t>
  </si>
  <si>
    <t>Jabberwock Ventures</t>
  </si>
  <si>
    <t>Doceree</t>
  </si>
  <si>
    <t>Candidate</t>
  </si>
  <si>
    <t>Agerris</t>
  </si>
  <si>
    <t>trustshare</t>
  </si>
  <si>
    <t>Ready</t>
  </si>
  <si>
    <t>Drop Delivery</t>
  </si>
  <si>
    <t>Truekx</t>
  </si>
  <si>
    <t>Riff</t>
  </si>
  <si>
    <t>Artifact</t>
  </si>
  <si>
    <t>BRELYON</t>
  </si>
  <si>
    <t>Pyn</t>
  </si>
  <si>
    <t>Helaina</t>
  </si>
  <si>
    <t>Hey Rowan</t>
  </si>
  <si>
    <t>Intuitivo</t>
  </si>
  <si>
    <t>Next Gen Foods</t>
  </si>
  <si>
    <t>Talyn Air</t>
  </si>
  <si>
    <t>Talos Systems</t>
  </si>
  <si>
    <t>Kyoto Fusioneering</t>
  </si>
  <si>
    <t>TreeCard</t>
  </si>
  <si>
    <t>Included Health</t>
  </si>
  <si>
    <t>Replai</t>
  </si>
  <si>
    <t>Canopy</t>
  </si>
  <si>
    <t>Bedrock Ocean Exploration</t>
  </si>
  <si>
    <t>bioniq health-tech solutions</t>
  </si>
  <si>
    <t>Factoreal</t>
  </si>
  <si>
    <t>NannyML</t>
  </si>
  <si>
    <t>Helloworld Technologies India</t>
  </si>
  <si>
    <t>Ideal CTVM</t>
  </si>
  <si>
    <t>Pico MES</t>
  </si>
  <si>
    <t>PredictAP</t>
  </si>
  <si>
    <t>Oisto</t>
  </si>
  <si>
    <t>Mate Fertility</t>
  </si>
  <si>
    <t>Treehouse Games</t>
  </si>
  <si>
    <t>Hall of Fame Resort and Entertainment</t>
  </si>
  <si>
    <t>Cozy Finance</t>
  </si>
  <si>
    <t>Charli AI</t>
  </si>
  <si>
    <t>MediSponsor</t>
  </si>
  <si>
    <t>Omnipresence Technologies</t>
  </si>
  <si>
    <t>ChAI</t>
  </si>
  <si>
    <t>Fleming</t>
  </si>
  <si>
    <t>Palexy</t>
  </si>
  <si>
    <t>Stoke</t>
  </si>
  <si>
    <t>River Health</t>
  </si>
  <si>
    <t>Anvilogic</t>
  </si>
  <si>
    <t>Elix</t>
  </si>
  <si>
    <t>Vested</t>
  </si>
  <si>
    <t>Alike</t>
  </si>
  <si>
    <t>VIVA Finance</t>
  </si>
  <si>
    <t>Glow</t>
  </si>
  <si>
    <t>Vincere Health</t>
  </si>
  <si>
    <t>Certifaction</t>
  </si>
  <si>
    <t>Disco</t>
  </si>
  <si>
    <t>Vox Digital</t>
  </si>
  <si>
    <t>Spectro Cloud</t>
  </si>
  <si>
    <t>Multiverse Computing</t>
  </si>
  <si>
    <t>Befundo.com</t>
  </si>
  <si>
    <t>Wollit</t>
  </si>
  <si>
    <t>Flown</t>
  </si>
  <si>
    <t>T3 Mobile Travel Services</t>
  </si>
  <si>
    <t>Dash Energy</t>
  </si>
  <si>
    <t>Alif Semiconductor</t>
  </si>
  <si>
    <t>Zen Beverage</t>
  </si>
  <si>
    <t>Paired</t>
  </si>
  <si>
    <t>Layerise</t>
  </si>
  <si>
    <t>Rapicare</t>
  </si>
  <si>
    <t>Truman's</t>
  </si>
  <si>
    <t>Right-Hand Cybersecurity</t>
  </si>
  <si>
    <t>Bower</t>
  </si>
  <si>
    <t>Aspireship</t>
  </si>
  <si>
    <t>Japan Infrastructure Waymark</t>
  </si>
  <si>
    <t>Tryft</t>
  </si>
  <si>
    <t>Sewer AI</t>
  </si>
  <si>
    <t>Serve Automation</t>
  </si>
  <si>
    <t>BITE Investments</t>
  </si>
  <si>
    <t>Otipy</t>
  </si>
  <si>
    <t>Trust</t>
  </si>
  <si>
    <t>DeNexus</t>
  </si>
  <si>
    <t>Valenture Institute</t>
  </si>
  <si>
    <t>taxProper</t>
  </si>
  <si>
    <t>Alphagreen Group</t>
  </si>
  <si>
    <t>offmade</t>
  </si>
  <si>
    <t>Parallel Systems</t>
  </si>
  <si>
    <t>Rentroom</t>
  </si>
  <si>
    <t>ZSuite Technologies</t>
  </si>
  <si>
    <t>Springbox AI</t>
  </si>
  <si>
    <t>iATROS</t>
  </si>
  <si>
    <t>Stratify Technologies</t>
  </si>
  <si>
    <t>Seekify</t>
  </si>
  <si>
    <t>Incentify</t>
  </si>
  <si>
    <t>A Kids Book About</t>
  </si>
  <si>
    <t>Root &amp; Bloom</t>
  </si>
  <si>
    <t>Priothera</t>
  </si>
  <si>
    <t>Riskbook</t>
  </si>
  <si>
    <t>Matter Labs</t>
  </si>
  <si>
    <t>FreightWeb</t>
  </si>
  <si>
    <t>yBANQ</t>
  </si>
  <si>
    <t>Willow</t>
  </si>
  <si>
    <t>Demand Sage</t>
  </si>
  <si>
    <t>Profundus Imaging</t>
  </si>
  <si>
    <t>Hot Mic</t>
  </si>
  <si>
    <t>Suma Wealth</t>
  </si>
  <si>
    <t>Synendos Therapeutics</t>
  </si>
  <si>
    <t>XOKind</t>
  </si>
  <si>
    <t>Playable Worlds</t>
  </si>
  <si>
    <t>Qcode</t>
  </si>
  <si>
    <t>CloudEats</t>
  </si>
  <si>
    <t>SYN</t>
  </si>
  <si>
    <t>ShiftPosts</t>
  </si>
  <si>
    <t>UNOWN</t>
  </si>
  <si>
    <t>LIZEE</t>
  </si>
  <si>
    <t>Wingocard</t>
  </si>
  <si>
    <t>Sarus</t>
  </si>
  <si>
    <t>Woho</t>
  </si>
  <si>
    <t>Aware Healthcare</t>
  </si>
  <si>
    <t>Rayo Credit Colombia</t>
  </si>
  <si>
    <t>Screenplay</t>
  </si>
  <si>
    <t>Amberflo</t>
  </si>
  <si>
    <t>elovee</t>
  </si>
  <si>
    <t>Opteran</t>
  </si>
  <si>
    <t>Didactic</t>
  </si>
  <si>
    <t>Diamond Age</t>
  </si>
  <si>
    <t>Horizen Labs</t>
  </si>
  <si>
    <t>Bolster</t>
  </si>
  <si>
    <t>Tillit</t>
  </si>
  <si>
    <t>Powow AI</t>
  </si>
  <si>
    <t>Weavit</t>
  </si>
  <si>
    <t>Two Front</t>
  </si>
  <si>
    <t>Fertifa</t>
  </si>
  <si>
    <t>Adrenaline Shoc</t>
  </si>
  <si>
    <t>Agricycle</t>
  </si>
  <si>
    <t>Reflective</t>
  </si>
  <si>
    <t>Gather Wholesale</t>
  </si>
  <si>
    <t>Upgraid</t>
  </si>
  <si>
    <t>WeMoney</t>
  </si>
  <si>
    <t>Xona Space Systems</t>
  </si>
  <si>
    <t>MPowered</t>
  </si>
  <si>
    <t>LIFEdata AI</t>
  </si>
  <si>
    <t>Cryptocurrency Nerds</t>
  </si>
  <si>
    <t>Atomic Loans</t>
  </si>
  <si>
    <t>Conducto</t>
  </si>
  <si>
    <t>Tailorie</t>
  </si>
  <si>
    <t>Elevate Dynamics</t>
  </si>
  <si>
    <t>Voliro Airborne Robotics</t>
  </si>
  <si>
    <t>Retrocausal</t>
  </si>
  <si>
    <t>Mimic</t>
  </si>
  <si>
    <t>Aerologix</t>
  </si>
  <si>
    <t>Stealth</t>
  </si>
  <si>
    <t>Sentinel</t>
  </si>
  <si>
    <t>Genial Care</t>
  </si>
  <si>
    <t>NLMatics</t>
  </si>
  <si>
    <t>Violux</t>
  </si>
  <si>
    <t>Monit</t>
  </si>
  <si>
    <t>Gelato Network</t>
  </si>
  <si>
    <t>NAG Studios</t>
  </si>
  <si>
    <t>MultiLiving</t>
  </si>
  <si>
    <t>dForce</t>
  </si>
  <si>
    <t>Elate</t>
  </si>
  <si>
    <t>United Veterinary Care</t>
  </si>
  <si>
    <t>Medcorder</t>
  </si>
  <si>
    <t>SaaSWorks</t>
  </si>
  <si>
    <t>Fintso</t>
  </si>
  <si>
    <t>Heavenly Rx</t>
  </si>
  <si>
    <t>Remilk</t>
  </si>
  <si>
    <t>Trellus Health</t>
  </si>
  <si>
    <t>Quantum Brilliance</t>
  </si>
  <si>
    <t>Apromore</t>
  </si>
  <si>
    <t>Lemon Energy</t>
  </si>
  <si>
    <t>Instantcoins.ng</t>
  </si>
  <si>
    <t>Devron</t>
  </si>
  <si>
    <t>Threedy</t>
  </si>
  <si>
    <t>Untitled Labs</t>
  </si>
  <si>
    <t>Buildforce</t>
  </si>
  <si>
    <t>QUASA</t>
  </si>
  <si>
    <t>On Spec</t>
  </si>
  <si>
    <t>Mogul - Hospitality Engine</t>
  </si>
  <si>
    <t>DebtBook</t>
  </si>
  <si>
    <t>BelleVie</t>
  </si>
  <si>
    <t>BitRussia</t>
  </si>
  <si>
    <t>Medzy</t>
  </si>
  <si>
    <t>Doyobi</t>
  </si>
  <si>
    <t>Canapii</t>
  </si>
  <si>
    <t>Qilibri</t>
  </si>
  <si>
    <t>GIGXR</t>
  </si>
  <si>
    <t>Supremind</t>
  </si>
  <si>
    <t>Resurface Labs</t>
  </si>
  <si>
    <t>Tahora</t>
  </si>
  <si>
    <t>WAKU Robotics</t>
  </si>
  <si>
    <t>Mustard</t>
  </si>
  <si>
    <t>Supersocial</t>
  </si>
  <si>
    <t>Colette</t>
  </si>
  <si>
    <t>Loopa</t>
  </si>
  <si>
    <t>Nomad</t>
  </si>
  <si>
    <t>Getkart</t>
  </si>
  <si>
    <t>Colibra</t>
  </si>
  <si>
    <t>Upside</t>
  </si>
  <si>
    <t>ADARx Pharmaceuticals</t>
  </si>
  <si>
    <t>SmartLam North America</t>
  </si>
  <si>
    <t>QantEv</t>
  </si>
  <si>
    <t>Triparound</t>
  </si>
  <si>
    <t>AptEdge</t>
  </si>
  <si>
    <t>respond.io</t>
  </si>
  <si>
    <t>Variance</t>
  </si>
  <si>
    <t>GODI</t>
  </si>
  <si>
    <t>stand.fm</t>
  </si>
  <si>
    <t>Plantt</t>
  </si>
  <si>
    <t>Zevv</t>
  </si>
  <si>
    <t>Novatiq</t>
  </si>
  <si>
    <t>Magma Capital Funds</t>
  </si>
  <si>
    <t>MIOO</t>
  </si>
  <si>
    <t>Generian Pharmaceuticals</t>
  </si>
  <si>
    <t>MigVax</t>
  </si>
  <si>
    <t>Kaiam</t>
  </si>
  <si>
    <t>Founderpath</t>
  </si>
  <si>
    <t>ViaLase</t>
  </si>
  <si>
    <t>lowercase.digital</t>
  </si>
  <si>
    <t>TeleTeachers</t>
  </si>
  <si>
    <t>Tesseract Ventures</t>
  </si>
  <si>
    <t>Qapita</t>
  </si>
  <si>
    <t>Drivill Inc</t>
  </si>
  <si>
    <t>Not So Dark</t>
  </si>
  <si>
    <t>SKOOT</t>
  </si>
  <si>
    <t>LitLingo</t>
  </si>
  <si>
    <t>Equis</t>
  </si>
  <si>
    <t>SoftSmile</t>
  </si>
  <si>
    <t>Soar Robotics</t>
  </si>
  <si>
    <t>Bravo Studio</t>
  </si>
  <si>
    <t>FiNANCiE</t>
  </si>
  <si>
    <t>CarKeta</t>
  </si>
  <si>
    <t>Kurvv</t>
  </si>
  <si>
    <t>Pomerium</t>
  </si>
  <si>
    <t>Dolado</t>
  </si>
  <si>
    <t>QueryPie</t>
  </si>
  <si>
    <t>Elodie Games</t>
  </si>
  <si>
    <t>Sirius Medical</t>
  </si>
  <si>
    <t>Petabyte Technology</t>
  </si>
  <si>
    <t>Butter</t>
  </si>
  <si>
    <t>Phaver</t>
  </si>
  <si>
    <t>Kaddy</t>
  </si>
  <si>
    <t>ANTENNA Analytics</t>
  </si>
  <si>
    <t>Factored</t>
  </si>
  <si>
    <t>3XR</t>
  </si>
  <si>
    <t>Masteos</t>
  </si>
  <si>
    <t>Karshare</t>
  </si>
  <si>
    <t>Imagen Dental Partners</t>
  </si>
  <si>
    <t>Zilla Security</t>
  </si>
  <si>
    <t>Kraftful</t>
  </si>
  <si>
    <t>thatDot</t>
  </si>
  <si>
    <t>Ayoa - The all-in-one online whiteboard</t>
  </si>
  <si>
    <t>The Wonder</t>
  </si>
  <si>
    <t>Venus Aerospace</t>
  </si>
  <si>
    <t>Vesta Food Lab</t>
  </si>
  <si>
    <t>Treno</t>
  </si>
  <si>
    <t>YUR</t>
  </si>
  <si>
    <t>Waffledog</t>
  </si>
  <si>
    <t>Partly</t>
  </si>
  <si>
    <t>Seaplane IO</t>
  </si>
  <si>
    <t>CeREELs</t>
  </si>
  <si>
    <t>oolo</t>
  </si>
  <si>
    <t>Ion Mobility</t>
  </si>
  <si>
    <t>Balko</t>
  </si>
  <si>
    <t>Bonsai</t>
  </si>
  <si>
    <t>KintoHub</t>
  </si>
  <si>
    <t>Percepta</t>
  </si>
  <si>
    <t>1000Farmacie</t>
  </si>
  <si>
    <t>Arcspring</t>
  </si>
  <si>
    <t>Norban</t>
  </si>
  <si>
    <t>Stadium Live</t>
  </si>
  <si>
    <t>Minded</t>
  </si>
  <si>
    <t>MerQube</t>
  </si>
  <si>
    <t>Urbeez</t>
  </si>
  <si>
    <t>Tensil</t>
  </si>
  <si>
    <t>Spyderbat</t>
  </si>
  <si>
    <t>ConductorOne</t>
  </si>
  <si>
    <t>Scalez</t>
  </si>
  <si>
    <t>EmPath</t>
  </si>
  <si>
    <t>Fintel</t>
  </si>
  <si>
    <t>SPREAD</t>
  </si>
  <si>
    <t>Armoney.com</t>
  </si>
  <si>
    <t>Finicast</t>
  </si>
  <si>
    <t>Cake DeFi</t>
  </si>
  <si>
    <t>End Game Interactive</t>
  </si>
  <si>
    <t>Cobre</t>
  </si>
  <si>
    <t>Oath Gaming</t>
  </si>
  <si>
    <t>CrowdSec</t>
  </si>
  <si>
    <t>Skuad</t>
  </si>
  <si>
    <t>DxTx Pain and Spine</t>
  </si>
  <si>
    <t>bsport solution</t>
  </si>
  <si>
    <t>POSEIDON NETWORK</t>
  </si>
  <si>
    <t>Aplanet</t>
  </si>
  <si>
    <t>Reejig</t>
  </si>
  <si>
    <t>Simply Speak</t>
  </si>
  <si>
    <t>HUMANoX</t>
  </si>
  <si>
    <t>Acoustic Wells</t>
  </si>
  <si>
    <t>Urban Sky</t>
  </si>
  <si>
    <t>Shipium</t>
  </si>
  <si>
    <t>Bodyswaps</t>
  </si>
  <si>
    <t>Aiola</t>
  </si>
  <si>
    <t>Everytale</t>
  </si>
  <si>
    <t>Falkbuilt</t>
  </si>
  <si>
    <t>Tesis Labs LLC</t>
  </si>
  <si>
    <t>Hook Security Inc</t>
  </si>
  <si>
    <t>CorVent Medical</t>
  </si>
  <si>
    <t>Machine Labs</t>
  </si>
  <si>
    <t>Culture Fresh Foods</t>
  </si>
  <si>
    <t>Gabriel</t>
  </si>
  <si>
    <t>SNAFU Records</t>
  </si>
  <si>
    <t>Next Gate Tech</t>
  </si>
  <si>
    <t>Halcyon Health</t>
  </si>
  <si>
    <t>Altis</t>
  </si>
  <si>
    <t>Pointvoucher | Games &amp; Rewards</t>
  </si>
  <si>
    <t>Banks.com</t>
  </si>
  <si>
    <t>Divilo</t>
  </si>
  <si>
    <t>Aerialoop Corp</t>
  </si>
  <si>
    <t>Lover App</t>
  </si>
  <si>
    <t>Topography</t>
  </si>
  <si>
    <t>Detected</t>
  </si>
  <si>
    <t>GoWithFlow</t>
  </si>
  <si>
    <t>Yalla Fel Sekka</t>
  </si>
  <si>
    <t>Stamus Networks</t>
  </si>
  <si>
    <t>OwnersBox</t>
  </si>
  <si>
    <t>HAGS</t>
  </si>
  <si>
    <t>PoolTogether</t>
  </si>
  <si>
    <t>Rebelstork</t>
  </si>
  <si>
    <t>Beyond (Israel)</t>
  </si>
  <si>
    <t>FLX Distribution</t>
  </si>
  <si>
    <t>Valent Low-Carbon Technologies</t>
  </si>
  <si>
    <t>Kindred</t>
  </si>
  <si>
    <t>Qwarry</t>
  </si>
  <si>
    <t>Mureni</t>
  </si>
  <si>
    <t>Bavarva Flock Inc.</t>
  </si>
  <si>
    <t>Keynua</t>
  </si>
  <si>
    <t>Arc</t>
  </si>
  <si>
    <t>Abacus.AI</t>
  </si>
  <si>
    <t>Alara Imaging</t>
  </si>
  <si>
    <t>Jodo</t>
  </si>
  <si>
    <t>101 Studios</t>
  </si>
  <si>
    <t>PackUpp Same Day Delivery</t>
  </si>
  <si>
    <t>Lynx</t>
  </si>
  <si>
    <t>Stay Open</t>
  </si>
  <si>
    <t>Magic Spoon</t>
  </si>
  <si>
    <t>Headway</t>
  </si>
  <si>
    <t>Beny</t>
  </si>
  <si>
    <t>Stream Engine</t>
  </si>
  <si>
    <t>Prosperty</t>
  </si>
  <si>
    <t>Mountaintop Studios</t>
  </si>
  <si>
    <t>Radiant</t>
  </si>
  <si>
    <t>Go Culture International</t>
  </si>
  <si>
    <t>Highfive Brands</t>
  </si>
  <si>
    <t>Wealthbucket</t>
  </si>
  <si>
    <t>NuSachi, Inc.</t>
  </si>
  <si>
    <t>Seadora</t>
  </si>
  <si>
    <t>TravClan</t>
  </si>
  <si>
    <t>DataDistillr</t>
  </si>
  <si>
    <t>Avicena Tech</t>
  </si>
  <si>
    <t>Viable Fit</t>
  </si>
  <si>
    <t>Proof Trading</t>
  </si>
  <si>
    <t>CakeAI</t>
  </si>
  <si>
    <t>Synchrono Group</t>
  </si>
  <si>
    <t>Happy Cabbage Analytics</t>
  </si>
  <si>
    <t>Fulllife</t>
  </si>
  <si>
    <t>Sakneen</t>
  </si>
  <si>
    <t>MedznMore</t>
  </si>
  <si>
    <t>ImmunifyMe Healthcare Technologies Pvt Ltd</t>
  </si>
  <si>
    <t>Preventric</t>
  </si>
  <si>
    <t>ArenaCX</t>
  </si>
  <si>
    <t>Bliss</t>
  </si>
  <si>
    <t>Riot</t>
  </si>
  <si>
    <t>IntroEQ</t>
  </si>
  <si>
    <t>TelcoDR</t>
  </si>
  <si>
    <t>Horizon Minerals</t>
  </si>
  <si>
    <t>Sippd</t>
  </si>
  <si>
    <t>UpStay</t>
  </si>
  <si>
    <t>RingLogix</t>
  </si>
  <si>
    <t>IntiGo</t>
  </si>
  <si>
    <t>BlueSuit</t>
  </si>
  <si>
    <t>INCRMNTAL</t>
  </si>
  <si>
    <t>Uncapped</t>
  </si>
  <si>
    <t>Redbud Brands</t>
  </si>
  <si>
    <t>Rally Cry</t>
  </si>
  <si>
    <t>Alén Space</t>
  </si>
  <si>
    <t>Mana Labs</t>
  </si>
  <si>
    <t>Yoga Teacher Training in Rishikesh India</t>
  </si>
  <si>
    <t>PORTL Hologram</t>
  </si>
  <si>
    <t>Lanistar</t>
  </si>
  <si>
    <t>Aive</t>
  </si>
  <si>
    <t>Fusioner</t>
  </si>
  <si>
    <t>Unitary</t>
  </si>
  <si>
    <t>Praisidio</t>
  </si>
  <si>
    <t>Gauss Labs</t>
  </si>
  <si>
    <t>Assembly Software</t>
  </si>
  <si>
    <t>Collimator</t>
  </si>
  <si>
    <t>Cardea</t>
  </si>
  <si>
    <t>Hangry</t>
  </si>
  <si>
    <t>ivee</t>
  </si>
  <si>
    <t>Bond</t>
  </si>
  <si>
    <t>AuthorDigital</t>
  </si>
  <si>
    <t>Virtual Event Place</t>
  </si>
  <si>
    <t>Centred</t>
  </si>
  <si>
    <t>Superforest</t>
  </si>
  <si>
    <t>BancroftX Media</t>
  </si>
  <si>
    <t>ZeroWall.io</t>
  </si>
  <si>
    <t>Proteus</t>
  </si>
  <si>
    <t>digitty.io</t>
  </si>
  <si>
    <t>Living Optics</t>
  </si>
  <si>
    <t>Hello Raye Incorporated</t>
  </si>
  <si>
    <t>yup</t>
  </si>
  <si>
    <t>Sober Peer, LLC</t>
  </si>
  <si>
    <t>Hart Dairy</t>
  </si>
  <si>
    <t>Verge Ag</t>
  </si>
  <si>
    <t>LanzaJet</t>
  </si>
  <si>
    <t>GreenAcreage Real Estate Corp</t>
  </si>
  <si>
    <t>Leading Edge Data Centres</t>
  </si>
  <si>
    <t>Regional Fish</t>
  </si>
  <si>
    <t>Medinet</t>
  </si>
  <si>
    <t>Leaner Technologies</t>
  </si>
  <si>
    <t>Waves Vietnam Podcasts</t>
  </si>
  <si>
    <t>Senoptica Technologies</t>
  </si>
  <si>
    <t>CEA Fresh Farms</t>
  </si>
  <si>
    <t>Wiggles India</t>
  </si>
  <si>
    <t>Salto</t>
  </si>
  <si>
    <t>BCN3D</t>
  </si>
  <si>
    <t>abe</t>
  </si>
  <si>
    <t>Company Six</t>
  </si>
  <si>
    <t>Clarity HQ</t>
  </si>
  <si>
    <t>Oriental InfraTrust</t>
  </si>
  <si>
    <t>Rising Giants Network</t>
  </si>
  <si>
    <t>Edgematrix</t>
  </si>
  <si>
    <t>ZigZag</t>
  </si>
  <si>
    <t>Flourish Change</t>
  </si>
  <si>
    <t>Malltera</t>
  </si>
  <si>
    <t>Roborigger</t>
  </si>
  <si>
    <t>ShopYourFit</t>
  </si>
  <si>
    <t>TiinTiin</t>
  </si>
  <si>
    <t>Cameralyze</t>
  </si>
  <si>
    <t>XQ Message</t>
  </si>
  <si>
    <t>OneNeighbor</t>
  </si>
  <si>
    <t>WireWallet</t>
  </si>
  <si>
    <t>Uwill</t>
  </si>
  <si>
    <t>FPL Technologies</t>
  </si>
  <si>
    <t>Protaryx Medical</t>
  </si>
  <si>
    <t>Atom</t>
  </si>
  <si>
    <t>Lumina Vision Partners</t>
  </si>
  <si>
    <t>LIGC Application</t>
  </si>
  <si>
    <t>Core Loop Games</t>
  </si>
  <si>
    <t>Clean Crop Technologies</t>
  </si>
  <si>
    <t>Sumanchna Springedge Healthcare</t>
  </si>
  <si>
    <t>Lemonada Media</t>
  </si>
  <si>
    <t>Choosing Therapy</t>
  </si>
  <si>
    <t>Procurated</t>
  </si>
  <si>
    <t>Sync Computing</t>
  </si>
  <si>
    <t>honesto</t>
  </si>
  <si>
    <t>Encore Drive-In Nights</t>
  </si>
  <si>
    <t>BeFC Bioenzymatic Fuel Cells</t>
  </si>
  <si>
    <t>NVX Clouds Tech</t>
  </si>
  <si>
    <t>Sportrecs</t>
  </si>
  <si>
    <t>Lidya Live</t>
  </si>
  <si>
    <t>Nexit</t>
  </si>
  <si>
    <t>NOT A HOTEL</t>
  </si>
  <si>
    <t>Avassa</t>
  </si>
  <si>
    <t>Basma</t>
  </si>
  <si>
    <t>LaunchPoint Electric Propulsion Solutions, Inc.</t>
  </si>
  <si>
    <t>Cazamio</t>
  </si>
  <si>
    <t>Hawkeye Analytics</t>
  </si>
  <si>
    <t>2UP Games</t>
  </si>
  <si>
    <t>ArtiQ</t>
  </si>
  <si>
    <t>CleanCo</t>
  </si>
  <si>
    <t>Silver Creek Dental Partners</t>
  </si>
  <si>
    <t>desk-O-pedia</t>
  </si>
  <si>
    <t>Webpushr</t>
  </si>
  <si>
    <t>American Injectables</t>
  </si>
  <si>
    <t>Bareways</t>
  </si>
  <si>
    <t>Paragon Vitamins</t>
  </si>
  <si>
    <t>LocationMind</t>
  </si>
  <si>
    <t>FamPay</t>
  </si>
  <si>
    <t>ScoutCam</t>
  </si>
  <si>
    <t>Locqum</t>
  </si>
  <si>
    <t>Double Loop Games</t>
  </si>
  <si>
    <t>Underdog Pharmaceuticals</t>
  </si>
  <si>
    <t>FunCraft</t>
  </si>
  <si>
    <t>Collective Intelligence</t>
  </si>
  <si>
    <t>Freely Pet</t>
  </si>
  <si>
    <t>Cardless</t>
  </si>
  <si>
    <t>Wayland Additive</t>
  </si>
  <si>
    <t>Octiva Inc</t>
  </si>
  <si>
    <t>Interlapse Technologies</t>
  </si>
  <si>
    <t>60 Decibels</t>
  </si>
  <si>
    <t>SoniqWave</t>
  </si>
  <si>
    <t>Edgewater Midstream</t>
  </si>
  <si>
    <t>Accelerist</t>
  </si>
  <si>
    <t>Bazooka Tango</t>
  </si>
  <si>
    <t>Unit</t>
  </si>
  <si>
    <t>Lorryz</t>
  </si>
  <si>
    <t>Mir Protocol</t>
  </si>
  <si>
    <t>Farfetch China</t>
  </si>
  <si>
    <t>simsim</t>
  </si>
  <si>
    <t>Alooba</t>
  </si>
  <si>
    <t>Athena Alliance Inc</t>
  </si>
  <si>
    <t>Element5</t>
  </si>
  <si>
    <t>Snaps Ventures</t>
  </si>
  <si>
    <t>Boox</t>
  </si>
  <si>
    <t>beepbeep mobilidade</t>
  </si>
  <si>
    <t>Replica Analytics</t>
  </si>
  <si>
    <t>HCMJ</t>
  </si>
  <si>
    <t>Museum of Future Experiences</t>
  </si>
  <si>
    <t>NOBL Group</t>
  </si>
  <si>
    <t>Vivid Money</t>
  </si>
  <si>
    <t>Flybotix</t>
  </si>
  <si>
    <t>GFN.RU</t>
  </si>
  <si>
    <t>Athenen Therapeutics</t>
  </si>
  <si>
    <t>Lionheart Games</t>
  </si>
  <si>
    <t>Initiate Studios</t>
  </si>
  <si>
    <t>Verify4</t>
  </si>
  <si>
    <t>Oda</t>
  </si>
  <si>
    <t>Travizory</t>
  </si>
  <si>
    <t>BucksApp</t>
  </si>
  <si>
    <t>OXYGEN</t>
  </si>
  <si>
    <t>SturdyAI</t>
  </si>
  <si>
    <t>Limitl3ss</t>
  </si>
  <si>
    <t>Coin</t>
  </si>
  <si>
    <t>NeuralGalaxy</t>
  </si>
  <si>
    <t>MachinaTrader</t>
  </si>
  <si>
    <t>PHILTER Labs</t>
  </si>
  <si>
    <t>XIRA Connect</t>
  </si>
  <si>
    <t>True</t>
  </si>
  <si>
    <t>QustomDot</t>
  </si>
  <si>
    <t>Asensys</t>
  </si>
  <si>
    <t>Mako Strategies</t>
  </si>
  <si>
    <t>Occuity</t>
  </si>
  <si>
    <t>DeltaQ</t>
  </si>
  <si>
    <t>MS Pen Technologies, Inc.</t>
  </si>
  <si>
    <t>OpenSC</t>
  </si>
  <si>
    <t>SIBEX</t>
  </si>
  <si>
    <t>Stirlingshire</t>
  </si>
  <si>
    <t>Ride Home Media</t>
  </si>
  <si>
    <t>Vinivia AG</t>
  </si>
  <si>
    <t>Exit Plan Games</t>
  </si>
  <si>
    <t>EsportsLAB</t>
  </si>
  <si>
    <t>Erthos</t>
  </si>
  <si>
    <t>ATOMica</t>
  </si>
  <si>
    <t>Proxicoin</t>
  </si>
  <si>
    <t>Konzortia Capital Inc</t>
  </si>
  <si>
    <t>Standard Tokenization Protocol</t>
  </si>
  <si>
    <t>InCountry</t>
  </si>
  <si>
    <t>Famecast Media</t>
  </si>
  <si>
    <t>Boston Geospatial</t>
  </si>
  <si>
    <t>Mangkokku</t>
  </si>
  <si>
    <t>Negus</t>
  </si>
  <si>
    <t>SiPearl</t>
  </si>
  <si>
    <t>SingleFile Technologies</t>
  </si>
  <si>
    <t>Kadenwood</t>
  </si>
  <si>
    <t>Livelife corp</t>
  </si>
  <si>
    <t>Sababa</t>
  </si>
  <si>
    <t>Shipyard</t>
  </si>
  <si>
    <t>Phlow</t>
  </si>
  <si>
    <t>Inbalance grid</t>
  </si>
  <si>
    <t>hlpy</t>
  </si>
  <si>
    <t>Chesky</t>
  </si>
  <si>
    <t>NetGiver</t>
  </si>
  <si>
    <t>Celebrands</t>
  </si>
  <si>
    <t>Armadillo Financial Technologies</t>
  </si>
  <si>
    <t>Crowdport, Inc.</t>
  </si>
  <si>
    <t>dreevo</t>
  </si>
  <si>
    <t>Wayfarer Hospitality</t>
  </si>
  <si>
    <t>Fountain Life</t>
  </si>
  <si>
    <t>Attractive.ai</t>
  </si>
  <si>
    <t>Cuzen Matcha</t>
  </si>
  <si>
    <t>Oralucent</t>
  </si>
  <si>
    <t>FibreCoat</t>
  </si>
  <si>
    <t>SmokeD</t>
  </si>
  <si>
    <t>IntelliSpeX</t>
  </si>
  <si>
    <t>tabby</t>
  </si>
  <si>
    <t>Integrative Health Centers</t>
  </si>
  <si>
    <t>Intellective AI</t>
  </si>
  <si>
    <t>VOCHI</t>
  </si>
  <si>
    <t>Hacchu Dachhu Incorporation</t>
  </si>
  <si>
    <t>Dengi Vpered</t>
  </si>
  <si>
    <t>Orenda</t>
  </si>
  <si>
    <t>BandPay.ME</t>
  </si>
  <si>
    <t>Vella Bioscience</t>
  </si>
  <si>
    <t>Happiest Community</t>
  </si>
  <si>
    <t>Illest</t>
  </si>
  <si>
    <t>Astrid</t>
  </si>
  <si>
    <t>Global Digital Payments</t>
  </si>
  <si>
    <t>Esports Players League</t>
  </si>
  <si>
    <t>PharmCo</t>
  </si>
  <si>
    <t>The House of LR&amp;C</t>
  </si>
  <si>
    <t>Simple Homes</t>
  </si>
  <si>
    <t>LOUNGE LAB</t>
  </si>
  <si>
    <t>Péntech - Digital Factoring</t>
  </si>
  <si>
    <t>Untrodden</t>
  </si>
  <si>
    <t>Readyworks</t>
  </si>
  <si>
    <t>Noops</t>
  </si>
  <si>
    <t>Guoxin Investment Group Limited</t>
  </si>
  <si>
    <t>Headmade Materials</t>
  </si>
  <si>
    <t>Rubypayeur</t>
  </si>
  <si>
    <t>HELPFUL</t>
  </si>
  <si>
    <t>BaM</t>
  </si>
  <si>
    <t>macaron TAXI (KST Intelligence)</t>
  </si>
  <si>
    <t>Siiibo</t>
  </si>
  <si>
    <t>JETCOOL Technologies</t>
  </si>
  <si>
    <t>MicroStream</t>
  </si>
  <si>
    <t>Disaster Tech</t>
  </si>
  <si>
    <t>One More Game</t>
  </si>
  <si>
    <t>Satellite Innovations</t>
  </si>
  <si>
    <t>eCIO</t>
  </si>
  <si>
    <t>oollee</t>
  </si>
  <si>
    <t>Rainbow</t>
  </si>
  <si>
    <t>Kandui Holdings</t>
  </si>
  <si>
    <t>TOM Medications</t>
  </si>
  <si>
    <t>Vocalto</t>
  </si>
  <si>
    <t>King Energy</t>
  </si>
  <si>
    <t>Sahoja</t>
  </si>
  <si>
    <t>JanOne</t>
  </si>
  <si>
    <t>Linxe</t>
  </si>
  <si>
    <t>The Red Warriors FC Berhad</t>
  </si>
  <si>
    <t>ShowPay</t>
  </si>
  <si>
    <t>Bitshares Labs</t>
  </si>
  <si>
    <t>Architect.io</t>
  </si>
  <si>
    <t>Cecilian Partners</t>
  </si>
  <si>
    <t>TYME Bank</t>
  </si>
  <si>
    <t>Nuperfect</t>
  </si>
  <si>
    <t>JTEC Energy, Inc.</t>
  </si>
  <si>
    <t>Entoura</t>
  </si>
  <si>
    <t>IVF Access</t>
  </si>
  <si>
    <t>Hygienica</t>
  </si>
  <si>
    <t>R.grid</t>
  </si>
  <si>
    <t>Slocoach</t>
  </si>
  <si>
    <t>Ikaria</t>
  </si>
  <si>
    <t>SecureG</t>
  </si>
  <si>
    <t>PvP.com</t>
  </si>
  <si>
    <t>Lightheart Entertainment</t>
  </si>
  <si>
    <t>TOffeeAM</t>
  </si>
  <si>
    <t>Shiftlab</t>
  </si>
  <si>
    <t>The Qube</t>
  </si>
  <si>
    <t>Kilter Finance</t>
  </si>
  <si>
    <t>nefsy</t>
  </si>
  <si>
    <t>Assembler School of Software Engineering</t>
  </si>
  <si>
    <t>ALBA Robot</t>
  </si>
  <si>
    <t>StackHawk</t>
  </si>
  <si>
    <t>SignD Identity</t>
  </si>
  <si>
    <t>Tandem Chat</t>
  </si>
  <si>
    <t>Numa Health</t>
  </si>
  <si>
    <t>Adjacent Academies</t>
  </si>
  <si>
    <t>Hmcare</t>
  </si>
  <si>
    <t>Ubican Global</t>
  </si>
  <si>
    <t>Edmond</t>
  </si>
  <si>
    <t>Stella Financial Solutions</t>
  </si>
  <si>
    <t>Shuoye Wangluo</t>
  </si>
  <si>
    <t>Onlife</t>
  </si>
  <si>
    <t>Sindro</t>
  </si>
  <si>
    <t>Freede Solutions</t>
  </si>
  <si>
    <t>Axon Pulse</t>
  </si>
  <si>
    <t>Interlace</t>
  </si>
  <si>
    <t>Olive Diagnostics</t>
  </si>
  <si>
    <t>Arioso Systems</t>
  </si>
  <si>
    <t>AlphaNavi Pharma</t>
  </si>
  <si>
    <t>UniAcco</t>
  </si>
  <si>
    <t>Kajou</t>
  </si>
  <si>
    <t>Quattr</t>
  </si>
  <si>
    <t>Cloudrise</t>
  </si>
  <si>
    <t>1nHealth</t>
  </si>
  <si>
    <t>Skystone Games</t>
  </si>
  <si>
    <t>ngagge</t>
  </si>
  <si>
    <t>Guoxinex</t>
  </si>
  <si>
    <t>Hempstreet Medicare</t>
  </si>
  <si>
    <t>ROUTE06</t>
  </si>
  <si>
    <t>Biteris</t>
  </si>
  <si>
    <t>Pogo Financial</t>
  </si>
  <si>
    <t>Melt Pharmaceuticals</t>
  </si>
  <si>
    <t>susten Capital Management</t>
  </si>
  <si>
    <t>Stacked</t>
  </si>
  <si>
    <t>Collectible Holdings</t>
  </si>
  <si>
    <t>Gate Science</t>
  </si>
  <si>
    <t>Scienture</t>
  </si>
  <si>
    <t>Pipra AG</t>
  </si>
  <si>
    <t>Ryno Energy Partners</t>
  </si>
  <si>
    <t>VirtAI Tech</t>
  </si>
  <si>
    <t>KOALA Tech Japan</t>
  </si>
  <si>
    <t>Shared</t>
  </si>
  <si>
    <t>CrowdPlay</t>
  </si>
  <si>
    <t>Magenge Mining Group</t>
  </si>
  <si>
    <t>Nebuli</t>
  </si>
  <si>
    <t>Filo Mining</t>
  </si>
  <si>
    <t>HubIsoft Group</t>
  </si>
  <si>
    <t>InFuse Holdings</t>
  </si>
  <si>
    <t>MOON-X</t>
  </si>
  <si>
    <t>Stone Rooster Distributors</t>
  </si>
  <si>
    <t>Wild Games</t>
  </si>
  <si>
    <t>Spring Games</t>
  </si>
  <si>
    <t>Haber Technologies</t>
  </si>
  <si>
    <t>AlpsenTek</t>
  </si>
  <si>
    <t>WeChangers</t>
  </si>
  <si>
    <t>Click Spray</t>
  </si>
  <si>
    <t>Burmester &amp; Vogel</t>
  </si>
  <si>
    <t>Da'at Technologies</t>
  </si>
  <si>
    <t>Green Wallet</t>
  </si>
  <si>
    <t>Shotgun Seltzer</t>
  </si>
  <si>
    <t>Performa Labs</t>
  </si>
  <si>
    <t>Quickreach</t>
  </si>
  <si>
    <t>Course Studio</t>
  </si>
  <si>
    <t>Bark Social</t>
  </si>
  <si>
    <t>Preddio Technologies</t>
  </si>
  <si>
    <t>Stray Bombay</t>
  </si>
  <si>
    <t>Deduce</t>
  </si>
  <si>
    <t>Vika, inc.</t>
  </si>
  <si>
    <t>HighCare Shop</t>
  </si>
  <si>
    <t>Zhizun Baowu</t>
  </si>
  <si>
    <t>Bond - The Post Purchase Company</t>
  </si>
  <si>
    <t>Flick Remittance</t>
  </si>
  <si>
    <t>Blue 360 Analytics</t>
  </si>
  <si>
    <t>JiT Finco</t>
  </si>
  <si>
    <t>TwyLabz</t>
  </si>
  <si>
    <t>Arize AI</t>
  </si>
  <si>
    <t>symmetrical.ai</t>
  </si>
  <si>
    <t>Tolago</t>
  </si>
  <si>
    <t>Child Registry Ltd.</t>
  </si>
  <si>
    <t>LENUS BIOSCIENCES SPAC</t>
  </si>
  <si>
    <t>Spiritrade</t>
  </si>
  <si>
    <t>Vidyao</t>
  </si>
  <si>
    <t>Intera Oncology</t>
  </si>
  <si>
    <t>Local Heroes</t>
  </si>
  <si>
    <t>Empheal</t>
  </si>
  <si>
    <t>Louisiana Pepper Exchange</t>
  </si>
  <si>
    <t>Category41</t>
  </si>
  <si>
    <t>Moonfish</t>
  </si>
  <si>
    <t>TOOPI Organics</t>
  </si>
  <si>
    <t>Zeta Alpha</t>
  </si>
  <si>
    <t>LiquidApps</t>
  </si>
  <si>
    <t>Antedotum</t>
  </si>
  <si>
    <t>Novauto</t>
  </si>
  <si>
    <t>S!NG</t>
  </si>
  <si>
    <t>TransData Chain</t>
  </si>
  <si>
    <t>FlipRide</t>
  </si>
  <si>
    <t>MyCellHub</t>
  </si>
  <si>
    <t>Living Tech</t>
  </si>
  <si>
    <t>Lumasol</t>
  </si>
  <si>
    <t>Odele</t>
  </si>
  <si>
    <t>CoinShare</t>
  </si>
  <si>
    <t>Shanghai Laisi Xinxi Jishu Co. Ltd.</t>
  </si>
  <si>
    <t>Rydable</t>
  </si>
  <si>
    <t>Bikayi</t>
  </si>
  <si>
    <t>Aerospace Technology Ventures (Ecom.aero)</t>
  </si>
  <si>
    <t>Pulsify Medical</t>
  </si>
  <si>
    <t>Lineintent</t>
  </si>
  <si>
    <t>Dev Accelerator Private Limited</t>
  </si>
  <si>
    <t>Keylabs AI</t>
  </si>
  <si>
    <t>InsightCat</t>
  </si>
  <si>
    <t>GETFASTER.IO</t>
  </si>
  <si>
    <t>Leef Holdings</t>
  </si>
  <si>
    <t>TipsterChat</t>
  </si>
  <si>
    <t>Paceline</t>
  </si>
  <si>
    <t>Yahyn</t>
  </si>
  <si>
    <t>InterWell Health</t>
  </si>
  <si>
    <t>Quality Biomedical</t>
  </si>
  <si>
    <t>Hovi</t>
  </si>
  <si>
    <t>The Stoke App</t>
  </si>
  <si>
    <t>Sky Mavis</t>
  </si>
  <si>
    <t>Renata Medical</t>
  </si>
  <si>
    <t>MultiVu Technologies</t>
  </si>
  <si>
    <t>GaitQ</t>
  </si>
  <si>
    <t>RAETI FINANCIAL SERVICES SPAC</t>
  </si>
  <si>
    <t>CellBank</t>
  </si>
  <si>
    <t>X4Impact Inc</t>
  </si>
  <si>
    <t>Music City Baseball</t>
  </si>
  <si>
    <t>OthersideAI</t>
  </si>
  <si>
    <t>HeusX</t>
  </si>
  <si>
    <t>VentriFlo</t>
  </si>
  <si>
    <t>Robocorp</t>
  </si>
  <si>
    <t>Distributed Energy</t>
  </si>
  <si>
    <t>Helicoid Industries</t>
  </si>
  <si>
    <t>MAI Qunmai</t>
  </si>
  <si>
    <t>Delorean Power</t>
  </si>
  <si>
    <t>Quintessent</t>
  </si>
  <si>
    <t>Elixir Fine Foods</t>
  </si>
  <si>
    <t>Productpine</t>
  </si>
  <si>
    <t>Beauty Biooming</t>
  </si>
  <si>
    <t>HAAWKING</t>
  </si>
  <si>
    <t>Six</t>
  </si>
  <si>
    <t>COSI Hospitality</t>
  </si>
  <si>
    <t>Trace Data</t>
  </si>
  <si>
    <t>Actual Energy</t>
  </si>
  <si>
    <t>Brave Care</t>
  </si>
  <si>
    <t>Lightyear</t>
  </si>
  <si>
    <t>Window Supply Company (WSC)</t>
  </si>
  <si>
    <t>xaana.ai</t>
  </si>
  <si>
    <t>GoGenics</t>
  </si>
  <si>
    <t>AstronauTx</t>
  </si>
  <si>
    <t>Hocomo Hemp</t>
  </si>
  <si>
    <t>Lockhart Management Group</t>
  </si>
  <si>
    <t>Soteria AI</t>
  </si>
  <si>
    <t>HippoScreen Neurotech Corp.</t>
  </si>
  <si>
    <t>Qiqingsong</t>
  </si>
  <si>
    <t>Geek Star</t>
  </si>
  <si>
    <t>Cool Planet Group</t>
  </si>
  <si>
    <t>MICLEDI Microdisplays</t>
  </si>
  <si>
    <t>MuseApp</t>
  </si>
  <si>
    <t>Walter Companies</t>
  </si>
  <si>
    <t>Bluebear</t>
  </si>
  <si>
    <t>Growth - Cannabis Conference</t>
  </si>
  <si>
    <t>Rugser</t>
  </si>
  <si>
    <t>Zeus Logics</t>
  </si>
  <si>
    <t>Odyssey Semiconductor Technologies</t>
  </si>
  <si>
    <t>Oubang</t>
  </si>
  <si>
    <t>Bevz</t>
  </si>
  <si>
    <t>1st &amp; TNTH</t>
  </si>
  <si>
    <t>Denteric</t>
  </si>
  <si>
    <t>CrossBridge Health</t>
  </si>
  <si>
    <t>PatternAI</t>
  </si>
  <si>
    <t>Estate Technologies</t>
  </si>
  <si>
    <t>Deeproute</t>
  </si>
  <si>
    <t>Lora Mac</t>
  </si>
  <si>
    <t>Infinity Water Solutions</t>
  </si>
  <si>
    <t>Ortharize</t>
  </si>
  <si>
    <t>Purple Fete</t>
  </si>
  <si>
    <t>CapConnectPlus</t>
  </si>
  <si>
    <t>Quantum Loophole</t>
  </si>
  <si>
    <t>Four Points Innovation</t>
  </si>
  <si>
    <t>Doorstead</t>
  </si>
  <si>
    <t>Shenshang Keji</t>
  </si>
  <si>
    <t>Out &amp; About CBD</t>
  </si>
  <si>
    <t>encoord</t>
  </si>
  <si>
    <t>Corrosion Innovations</t>
  </si>
  <si>
    <t>Pace Groups Inc</t>
  </si>
  <si>
    <t>Asenso</t>
  </si>
  <si>
    <t>Cannabis Technology House</t>
  </si>
  <si>
    <t>Quansu Zaixian</t>
  </si>
  <si>
    <t>TapRm</t>
  </si>
  <si>
    <t>Zain Tea</t>
  </si>
  <si>
    <t>Ouray Digital</t>
  </si>
  <si>
    <t>CREATE</t>
  </si>
  <si>
    <t>Phoenix Point</t>
  </si>
  <si>
    <t>Parabolic Digital</t>
  </si>
  <si>
    <t>Sigmai</t>
  </si>
  <si>
    <t>Journey Health</t>
  </si>
  <si>
    <t>Flick</t>
  </si>
  <si>
    <t>Uberbinder</t>
  </si>
  <si>
    <t>Indivisible Game</t>
  </si>
  <si>
    <t>Yallvend</t>
  </si>
  <si>
    <t>Kayezen</t>
  </si>
  <si>
    <t>Otokoro.com</t>
  </si>
  <si>
    <t>Yuanxin Huibao</t>
  </si>
  <si>
    <t>Crisp Holdings</t>
  </si>
  <si>
    <t>Arcuate Therapeutics</t>
  </si>
  <si>
    <t>GDP Inc.</t>
  </si>
  <si>
    <t>Nextraction</t>
  </si>
  <si>
    <t>Apparo</t>
  </si>
  <si>
    <t>Eclipse Foods</t>
  </si>
  <si>
    <t>Sena Mac</t>
  </si>
  <si>
    <t>Xinlian Payment</t>
  </si>
  <si>
    <t>AxisPoint Alliance</t>
  </si>
  <si>
    <t>REAL WEB MEDIA</t>
  </si>
  <si>
    <t>Zurra, Inc.</t>
  </si>
  <si>
    <t>TNQ InGage</t>
  </si>
  <si>
    <t>Black Start, LLC</t>
  </si>
  <si>
    <t>Joes Future Food</t>
  </si>
  <si>
    <t>Zhongke Haoyin</t>
  </si>
  <si>
    <t>The Tiny Chef Show</t>
  </si>
  <si>
    <t>Destination Dog Ranch</t>
  </si>
  <si>
    <t>Hachimantai Smart Farm</t>
  </si>
  <si>
    <t>Hongsong Xuetang</t>
  </si>
  <si>
    <t>Public Media Group</t>
  </si>
  <si>
    <t>Driftless Extracts</t>
  </si>
  <si>
    <t>Rebelation</t>
  </si>
  <si>
    <t>Laguo</t>
  </si>
  <si>
    <t>GMOBIL</t>
  </si>
  <si>
    <t>IMS Vintage Photos</t>
  </si>
  <si>
    <t>HighGold Mining</t>
  </si>
  <si>
    <t>Sheltr</t>
  </si>
  <si>
    <t>Hemp2Lab</t>
  </si>
  <si>
    <t>The Butterfly</t>
  </si>
  <si>
    <t>FLOC*</t>
  </si>
  <si>
    <t>Love Games</t>
  </si>
  <si>
    <t>Lantha Sensors</t>
  </si>
  <si>
    <t>Huabao Technology</t>
  </si>
  <si>
    <t>Jikestar Programming for Children</t>
  </si>
  <si>
    <t>Dreesz</t>
  </si>
  <si>
    <t>Parks Services</t>
  </si>
  <si>
    <t>Jimi Corporate Lease</t>
  </si>
  <si>
    <t>Levitated Metals</t>
  </si>
  <si>
    <t>Digi-Prex</t>
  </si>
  <si>
    <t>QnQuality Pharmaceuticals</t>
  </si>
  <si>
    <t>Second Century Ag</t>
  </si>
  <si>
    <t>CoinMako</t>
  </si>
  <si>
    <t>Mountain Air Medical</t>
  </si>
  <si>
    <t>Bitrus</t>
  </si>
  <si>
    <t>Danglaoshi</t>
  </si>
  <si>
    <t>Aviemore Technologies</t>
  </si>
  <si>
    <t>Kingdom Home</t>
  </si>
  <si>
    <t>Cumberland Extracts</t>
  </si>
  <si>
    <t>PINGPOD</t>
  </si>
  <si>
    <t>KnowIt Events</t>
  </si>
  <si>
    <t>Nano</t>
  </si>
  <si>
    <t>Quadtalent</t>
  </si>
  <si>
    <t>Leveljump Healthcare</t>
  </si>
  <si>
    <t>First Digital Trust</t>
  </si>
  <si>
    <t>BACC</t>
  </si>
  <si>
    <t>Intelliate</t>
  </si>
  <si>
    <t>Laugh &amp; Peace_Mother</t>
  </si>
  <si>
    <t>UZO</t>
  </si>
  <si>
    <t>Transparency Registry</t>
  </si>
  <si>
    <t>Pottsgrove Farms</t>
  </si>
  <si>
    <t>tapNpay</t>
  </si>
  <si>
    <t>Campus Box Media</t>
  </si>
  <si>
    <t>Called Higher Studios</t>
  </si>
  <si>
    <t>Casela</t>
  </si>
  <si>
    <t>Spacejoy</t>
  </si>
  <si>
    <t>Kuaishangche</t>
  </si>
  <si>
    <t>Fi.Money</t>
  </si>
  <si>
    <t>Community Growth Partners</t>
  </si>
  <si>
    <t>Midgard Self Storage</t>
  </si>
  <si>
    <t>FutureFeed Pty Ltd</t>
  </si>
  <si>
    <t>Pure Culture Beauty</t>
  </si>
  <si>
    <t>4-T Holdings</t>
  </si>
  <si>
    <t>Hina</t>
  </si>
  <si>
    <t>Shanghai AI Innovation</t>
  </si>
  <si>
    <t>Feixi</t>
  </si>
  <si>
    <t>ON TIME</t>
  </si>
  <si>
    <t>Aliro Technologies</t>
  </si>
  <si>
    <t>Pure Green Farms</t>
  </si>
  <si>
    <t>Marmax</t>
  </si>
  <si>
    <t>Gyft Labs</t>
  </si>
  <si>
    <t>SSSO</t>
  </si>
  <si>
    <t>Podcasts for Startups</t>
  </si>
  <si>
    <t>JAM-Labs</t>
  </si>
  <si>
    <t>Henkaku, LLC</t>
  </si>
  <si>
    <t>Maxx Technology</t>
  </si>
  <si>
    <t>Breakup Tours</t>
  </si>
  <si>
    <t>Secre Coffee</t>
  </si>
  <si>
    <t>The Lane Social Club</t>
  </si>
  <si>
    <t>Jobspola.lk</t>
  </si>
  <si>
    <t>Synesis Aleph</t>
  </si>
  <si>
    <t>Sigma360</t>
  </si>
  <si>
    <t>Fluid Power AI</t>
  </si>
  <si>
    <t>KDK Private Wealth Management</t>
  </si>
  <si>
    <t>Finite Automata</t>
  </si>
  <si>
    <t>WorldPlus</t>
  </si>
  <si>
    <t>BOHUA UHD</t>
  </si>
  <si>
    <t>NurtureCloud</t>
  </si>
  <si>
    <t>Sama</t>
  </si>
  <si>
    <t>Sensobright</t>
  </si>
  <si>
    <t>deerhome</t>
  </si>
  <si>
    <t>Nemesis Labs Inc.</t>
  </si>
  <si>
    <t>Sreekhadri technologies LLC</t>
  </si>
  <si>
    <t>MerchantFi</t>
  </si>
  <si>
    <t>2020 Fund</t>
  </si>
  <si>
    <t>Optimum Growth Strategies</t>
  </si>
  <si>
    <t>NexEos Diagnostics</t>
  </si>
  <si>
    <t>Congruity Health</t>
  </si>
  <si>
    <t>Active Guardian</t>
  </si>
  <si>
    <t>Quantum Elements Development</t>
  </si>
  <si>
    <t>Passenger</t>
  </si>
  <si>
    <t>AASAN Bioware Pvt. Ltd.</t>
  </si>
  <si>
    <t>Nongxin Intelligent</t>
  </si>
  <si>
    <t>Bamboo Energy Access Multiplier (BEAM)</t>
  </si>
  <si>
    <t>StayTuned</t>
  </si>
  <si>
    <t>Rhino Go</t>
  </si>
  <si>
    <t>EB Electronics</t>
  </si>
  <si>
    <t>Tea Monsters</t>
  </si>
  <si>
    <t>Tudu</t>
  </si>
  <si>
    <t>OnPoint</t>
  </si>
  <si>
    <t>8K Lanyue</t>
  </si>
  <si>
    <t>Oatoat</t>
  </si>
  <si>
    <t>The French Factory</t>
  </si>
  <si>
    <t>Mavely</t>
  </si>
  <si>
    <t>UnoLigo Solutions</t>
  </si>
  <si>
    <t>301 Prado Group</t>
  </si>
  <si>
    <t>Qukankanbei</t>
  </si>
  <si>
    <t>Jiexiang Supply Chain</t>
  </si>
  <si>
    <t>Innovo Surgical</t>
  </si>
  <si>
    <t>Auto Arremate</t>
  </si>
  <si>
    <t>Yunwen Technology</t>
  </si>
  <si>
    <t>Nongpaidang</t>
  </si>
  <si>
    <t>RancH2O Spirits</t>
  </si>
  <si>
    <t>Southbridge Savannah Golf Club</t>
  </si>
  <si>
    <t>Star chain technology</t>
  </si>
  <si>
    <t>Great Ocean Guoxin (Malaysia) Sdn Bhd</t>
  </si>
  <si>
    <t>Superior Farms Solution</t>
  </si>
  <si>
    <t>NORTH WEST PRIVATE DRIVER</t>
  </si>
  <si>
    <t>OS1 Holdings</t>
  </si>
  <si>
    <t>We Pro-Tech</t>
  </si>
  <si>
    <t>GoldenVagance</t>
  </si>
  <si>
    <t>TopCanna</t>
  </si>
  <si>
    <t>Makromusic</t>
  </si>
  <si>
    <t>Great Bay Insurance Group</t>
  </si>
  <si>
    <t>Taste Lab</t>
  </si>
  <si>
    <t>Biteris Rentals</t>
  </si>
  <si>
    <t>Kmose</t>
  </si>
  <si>
    <t>Higher</t>
  </si>
  <si>
    <t>Launch 10</t>
  </si>
  <si>
    <t>Tridital Marketing</t>
  </si>
  <si>
    <t>TTH Networks Corp</t>
  </si>
  <si>
    <t>Saphron</t>
  </si>
  <si>
    <t>Blink Solutions</t>
  </si>
  <si>
    <t>Jianghu Lunjiu</t>
  </si>
  <si>
    <t>Oakidoki</t>
  </si>
  <si>
    <t>Simple Cultivate</t>
  </si>
  <si>
    <t>Dongsheng</t>
  </si>
  <si>
    <t>Rezpa</t>
  </si>
  <si>
    <t>Nushine</t>
  </si>
  <si>
    <t>ACE Ventures</t>
  </si>
  <si>
    <t>Lupeng Powertrain Technologies</t>
  </si>
  <si>
    <t>Shentong Wanma</t>
  </si>
  <si>
    <t>Xinglian Information Technology</t>
  </si>
  <si>
    <t>Banyan Pediatric Care Centers</t>
  </si>
  <si>
    <t>MotosierraTech</t>
  </si>
  <si>
    <t>CHAINDIGG</t>
  </si>
  <si>
    <t>Neosolutions Muszakibolt Kft</t>
  </si>
  <si>
    <t>Ningkang Ruizhu</t>
  </si>
  <si>
    <t>Luua</t>
  </si>
  <si>
    <t>Fuyang Class</t>
  </si>
  <si>
    <t>Ruixin Regenerative</t>
  </si>
  <si>
    <t>Apollo Zhixing</t>
  </si>
  <si>
    <t>Wel Whale Light Smoke</t>
  </si>
  <si>
    <t>Lihu Information Technology</t>
  </si>
  <si>
    <t>Yardley Investment Resources</t>
  </si>
  <si>
    <t>Hetai Electron</t>
  </si>
  <si>
    <t>Presidium Harlingen Partner</t>
  </si>
  <si>
    <t>Qifeixian</t>
  </si>
  <si>
    <t>GoodBang</t>
  </si>
  <si>
    <t>Sport.com</t>
  </si>
  <si>
    <t>Wel</t>
  </si>
  <si>
    <t>itiliti</t>
  </si>
  <si>
    <t>Jiffy grocery</t>
  </si>
  <si>
    <t>Predict Point</t>
  </si>
  <si>
    <t>Volta Trucks is an automotive company offering electric trucks for sustainable cities.</t>
  </si>
  <si>
    <t>Scratchpad is an all-in-one sales efficiency toolkit that allows users to consolidate and streamline the different aspects of sales.</t>
  </si>
  <si>
    <t>Landing develops a membership-based network of fully-finished urban apartment homes.</t>
  </si>
  <si>
    <t>Scalapay is a payment method that allows the users to purchase and pay it in three installments of the same amount without interest.</t>
  </si>
  <si>
    <t>FOLX Health provides digital health care services designed for the LGBTQIA+ community.</t>
  </si>
  <si>
    <t>Ula is a wholesale e-commerce marketplace that provides working capital and inventory sourcing for small business owners</t>
  </si>
  <si>
    <t>StackPulse helps SREs and developers make their software services more reliable through automation and orchestration.</t>
  </si>
  <si>
    <t>FootPrint Coalition is a media and investment group using robotics and nanotechnology to clean up the planet.</t>
  </si>
  <si>
    <t>Garner Health is a provider of healthcare services used to help employers give their employees a better healthcare experience.</t>
  </si>
  <si>
    <t>BukuKas provides a digital ledger app designed to assist micro and small businesses in their cash management.</t>
  </si>
  <si>
    <t>Remote offers international payroll, benefits, and compliance services for distributed employees and contractors.</t>
  </si>
  <si>
    <t>Pennylane is a developer of a full-stack financial management platform used to deal with financial data.</t>
  </si>
  <si>
    <t>CloudTrucks offers a virtual trucking carrier application designed to reduce operating costs for truck drivers.</t>
  </si>
  <si>
    <t>Pipe is the new way for SaaS companies to finance growth without equity dilution or venture debt.</t>
  </si>
  <si>
    <t>Zero Grocery provides a convenient zero-waste grocery delivery service.</t>
  </si>
  <si>
    <t>Tamara offers a buy now, pay later platform that enables customers to pay in installments.</t>
  </si>
  <si>
    <t>Yotta Savings offers free FDIC-insured bank savings accounts and rewards savings account depositors with weekly prize drawings.</t>
  </si>
  <si>
    <t>Mosaic.tech is a finance platform that provides predictive reporting capabilities to assist with financial strategy and planning.</t>
  </si>
  <si>
    <t>Nuvia develops processors intended to create high-performance silicon design for a compute-intensive world.</t>
  </si>
  <si>
    <t>Oyster is a human resource platform designed for globally-distributed companies</t>
  </si>
  <si>
    <t>Get what you want giving what you have</t>
  </si>
  <si>
    <t>Routefusion is an API for cross border bank-to-bank payments.</t>
  </si>
  <si>
    <t>Nayya is an insurance benefits experience and management platform that addresses health plan challenges.</t>
  </si>
  <si>
    <t>Opyn allows users to earn a premium or take views on assets by trading options on ETH and ERC20s.</t>
  </si>
  <si>
    <t>Weezy is an online supermarket platform designed for on-demand grocery shopping.</t>
  </si>
  <si>
    <t>A modern, secure, and homeowner-first approach to homeownership.</t>
  </si>
  <si>
    <t>Delivers standalone, customized cyber insurance policies using AI for continuous risk assessment and for accurate and expedited underwriting</t>
  </si>
  <si>
    <t>Lordstown Motors is completing the engineering and development of the first full-electric pickup truck.</t>
  </si>
  <si>
    <t>Capchase helps SaaS companies finance the growth of their operations with cash tied up in future monthly payments.</t>
  </si>
  <si>
    <t>Indian multinational technology company</t>
  </si>
  <si>
    <t>Volopay simplifies business spending using corporate cards and automated payables.</t>
  </si>
  <si>
    <t>MainStreet helps startups discover &amp; claim tax credits in minutes.</t>
  </si>
  <si>
    <t>Pinecone is a database for machine learning applications. Build vector-based personalization, ranking, and search systems.</t>
  </si>
  <si>
    <t>Club Feast connects subscribers with their favorite local restaurants and saves them 50% on their pre-scheduled food delivery</t>
  </si>
  <si>
    <t>Nacelle turns slow eCommerce sites into lightning fast PWAs which convert 25%+ better</t>
  </si>
  <si>
    <t>Instnt is the first fully managed onboarding platform for businesses with fraud loss liability insurance.</t>
  </si>
  <si>
    <t>Clubhouse is an audio-based social app that allows users to spontaneously join group chats.</t>
  </si>
  <si>
    <t>Calibrate is a digital metabolic health business that provides a virtual program for weight loss.</t>
  </si>
  <si>
    <t>Infinitus is a startup company that develops voice robotic process automation tools for the health care industry.</t>
  </si>
  <si>
    <t>Fyllo offers compliance cloud enterprise grade software and database services for the cannabis industry.</t>
  </si>
  <si>
    <t>Kyte is a technology platform connecting professional fleet owners with rental customers.</t>
  </si>
  <si>
    <t>Alloy is a no-code tool for creating automated workflows</t>
  </si>
  <si>
    <t>CloudNatix is a provider of efficient infrastructure across multiple clouds and on-premise environments.</t>
  </si>
  <si>
    <t>Check is a payroll infrastructure startup.</t>
  </si>
  <si>
    <t>Voice is a platform that redefines media by cultivating creation, sharing, discovery and promotion of content by real users.</t>
  </si>
  <si>
    <t>Ramp is a technology company that develops corporate credit cards designed to save money for businesses.</t>
  </si>
  <si>
    <t>Jupiter - Putting grocery and meal planning on autopilot</t>
  </si>
  <si>
    <t>JD Health is an e-commerce platform for pharmaceutical products.</t>
  </si>
  <si>
    <t>uLesson mobile offering rests on three pillars: academics,media &amp; technology and curriculum content is delivered via streaming and SD cards.</t>
  </si>
  <si>
    <t>Fashinza is a B2B manufacturing marketplace that solves apparel/fashion supply chain challenges.</t>
  </si>
  <si>
    <t>Drata is a compliance and security automation company that offers a fast way to achieve and maintain continuous compliance.</t>
  </si>
  <si>
    <t>Vectorized is the Intelligent Data API company.</t>
  </si>
  <si>
    <t>HUMBL provides merchant services software which is being developed to accommodate the migration by governments to digital forms.</t>
  </si>
  <si>
    <t>HiPeople creates in-depth talent insights to make hiring easy for everyone.</t>
  </si>
  <si>
    <t>Mealco is a food-tech platform to create delivery-native food brands.</t>
  </si>
  <si>
    <t>Vendia is a multi-cloud serverless platform for sharing distributed data in real time.</t>
  </si>
  <si>
    <t>Hopin is a live virtual events platform that enables attendees to connect, learn, and interact with people anywhere.</t>
  </si>
  <si>
    <t>Gowalla is an augmented reality social game.</t>
  </si>
  <si>
    <t>Tradeswell develops an operating system for real-time commerce.</t>
  </si>
  <si>
    <t>Groceries at retail prices. Delivered in only 10 minutes.</t>
  </si>
  <si>
    <t>Swimm helps engineers ramp-up to new codebases at ease and speed optimizing team productivity, independent work and time-to-value.</t>
  </si>
  <si>
    <t>Boson Protocol is a foundational Web3 primitive that enables the Decentralized Autonomous Commerce Revolution.</t>
  </si>
  <si>
    <t>Uplifting Results Labs is a consumer health and food tech company that focuses on nutrition solutions to address chronic health conditions.</t>
  </si>
  <si>
    <t>We help teams who rely on data to capture clean, consistent digital analytics they can trust.</t>
  </si>
  <si>
    <t>A neobank focused on improving the financial livelihood of Black America.</t>
  </si>
  <si>
    <t>Monument is an alcohol addiction treatment platform for those looking to change their relationship with alcohol.</t>
  </si>
  <si>
    <t>Payflow is a fintech firm that allows employees to instantly access earned wages through a mobile app</t>
  </si>
  <si>
    <t>Kyt is an Educational technology platform and global academy for extracurriculars, learning holistic education for every child.</t>
  </si>
  <si>
    <t>Yac is an asynchronous voice messaging platform for remote teams.</t>
  </si>
  <si>
    <t>FINESSE is a fashion house that leverages AI on big data and community feedback to predict trends and optimize distribution.</t>
  </si>
  <si>
    <t>Firebolt has developed a cloud data warehousing platform that allows users to streamline their analytics and access to insights.</t>
  </si>
  <si>
    <t>Frankie is a B2B mental health platform that delivers personalised mental healthcare to modern teams.</t>
  </si>
  <si>
    <t>Fast is the home of Fast Checkout, bringing one-click buying to the entire internet</t>
  </si>
  <si>
    <t>Software provider for embedded financial services. With Banxware's solution any company can offer financial services to their customers.</t>
  </si>
  <si>
    <t>Anyscale provides an application development platform for developers to build distributed applications.</t>
  </si>
  <si>
    <t>Valence is an internet company that connects, showcases, and empowers the global black professional community.</t>
  </si>
  <si>
    <t>SaltPay is a FinTech company dedicated to building a better future for merchants by servicing them through payment and management tools.</t>
  </si>
  <si>
    <t>DotPe is an innovative offline technology platform digitising merchant's customer engagement with mobile discovery, ordering and payments.</t>
  </si>
  <si>
    <t>Beam is a software startup that collects their thoughts and experience through the Internet.</t>
  </si>
  <si>
    <t>Raising airline revenue performance through Software, Consultancy and Content.</t>
  </si>
  <si>
    <t>VoltaGrid is ushering in a new era of power generation and permanently changing the landscape of mobile power.</t>
  </si>
  <si>
    <t>Roboflow is a developer tool for building computer vision models faster and more accurately.</t>
  </si>
  <si>
    <t>PagarBook is a staff's salary, work, and attendance management app for small and medium enterprises.</t>
  </si>
  <si>
    <t>Your complete Risk &amp; Compliance Operating System, including award-winning mobile app and world-first AI engine.</t>
  </si>
  <si>
    <t>Softr is the easiest no-code platform to create powerful websites &amp; web-apps from Airtable, in 10 minutes.</t>
  </si>
  <si>
    <t>Cerebral is a mental health telemedicine company that offers comprehensive online care and medication management for anxiety and depression.</t>
  </si>
  <si>
    <t>A digital payments platform designed to make the B2B online purchasing experience delightful &amp; friction-free, for buyers and vendors alike.</t>
  </si>
  <si>
    <t>Celona accelerates adoption of digital automation and critical apps on enterprise wireless.</t>
  </si>
  <si>
    <t>Saveo operates a business-to-business e-commerce platform focused on pharmacies.</t>
  </si>
  <si>
    <t>We use AI for accelerating commercialisation in healthcare</t>
  </si>
  <si>
    <t>Airmeet is an all-in-one events platform for virtual summits, meetups, and workshops that includes virtual social lounges for networking.</t>
  </si>
  <si>
    <t>Commsor is your community control center – powerful analytics, automations, and engagement tools for world-class community management.</t>
  </si>
  <si>
    <t>Bazaar is an online marketplace that connects retailers directly with wholesalers and manufacturers.</t>
  </si>
  <si>
    <t>Run The World is a digital event platform that is designed to host all types of events from cocktail parties to global conferences.</t>
  </si>
  <si>
    <t>Snorkel AI is focused on making AI practical through Snorkel Flow: the data-first platform for enterprise AI.</t>
  </si>
  <si>
    <t>Virtual mentorship platform that helps companies scale diversity &amp; inclusion efforts while advancing the careers of underrepresented talent.</t>
  </si>
  <si>
    <t>Neeva is an ad-free, private search engine that helps its users find exactly what matters to them.</t>
  </si>
  <si>
    <t>Heyday offers a digital marketplace space built for sellers to accelerate consumer product brands.</t>
  </si>
  <si>
    <t>Archlet is a B2B SaaS application empowering company buyers to make faster and more informed decisions in strategic sourcing.</t>
  </si>
  <si>
    <t>The data platform for machine learning, from the creators of Uber Michelangelo. Build a library of great features, serve them in production.</t>
  </si>
  <si>
    <t>Supercharge your benefits, save time and money</t>
  </si>
  <si>
    <t>Dukaan is a DIY platform which enables merchants with zero programming skills to set up their e-commerce store using smartphone.</t>
  </si>
  <si>
    <t>mmhmm is a virtual camera application used to create virtual rooms, backdrops, and presentations during video conferencing calls.</t>
  </si>
  <si>
    <t>Numbers Protocol provides a data traceability system to secure data integrity and history.</t>
  </si>
  <si>
    <t>Favo is a supermarket shopping community that connects local entrepreneurs and neighbors.</t>
  </si>
  <si>
    <t>Nayms is a Smart contract platform for the placement, trade, reporting and settlement of insurance risk.</t>
  </si>
  <si>
    <t>Avesha is a technology platform that enables application workloads to disaggregate across cloud, multi-cloud, and edge locations.</t>
  </si>
  <si>
    <t>Amount is a digital technology company that accelerates digital transformation for financial institutions</t>
  </si>
  <si>
    <t>HealthHero offers remote access to experienced doctors and expert clinicians directly to patients, insurance-policy holders and employees.</t>
  </si>
  <si>
    <t>Biconomy is a technology company building transaction infrastructure for next-generation Web 3 applications.</t>
  </si>
  <si>
    <t>Minerva is a platform enabling anyone to create and sharing clickable instructions for anything on the internet.</t>
  </si>
  <si>
    <t>The proactive alcohol health platform</t>
  </si>
  <si>
    <t>Wiz is the first cloud visibility solution for enterprise security teams.</t>
  </si>
  <si>
    <t>Numinus utilizes psychedelic-assisted psychotherapy methods to bring holistic healthcare to patients.</t>
  </si>
  <si>
    <t>Varda is a space manufacturing startup that focuses on creating products in space for terrestrial applications.</t>
  </si>
  <si>
    <t>BlaBla is a language learning app that makes learning a language engaging, fun, and mobile.</t>
  </si>
  <si>
    <t>Capture, relive, and share your best gaming moments</t>
  </si>
  <si>
    <t>Avenue 8 is a digital and mobile-first residential real estate brokerage developed for modern real estate agents.</t>
  </si>
  <si>
    <t>SaaS Management Platform for IT Teams</t>
  </si>
  <si>
    <t>Automation and Synthesis of Quantum Algorithms</t>
  </si>
  <si>
    <t>Zadar Labs brings radar intelligence to autonomous systems</t>
  </si>
  <si>
    <t>Poppy is a tech-enabled, managed marketplace connecting customers, event florists, and flower farms.</t>
  </si>
  <si>
    <t>Qatalog is a modern productivity and collaboration hub for remote teams and knowledge workers.</t>
  </si>
  <si>
    <t>Darkstores everywhere!</t>
  </si>
  <si>
    <t>Saddle Finance is an automated market maker (AMM) optimized for pegged value crypto assets.</t>
  </si>
  <si>
    <t>Liquidity Aggregator on the Ethereum Blockchain</t>
  </si>
  <si>
    <t>Persefoni builds an AI, SaaS-based platform enabling organizations to plan, monitor, analyze, and reduce their carbon footprint.</t>
  </si>
  <si>
    <t>GetVantage is India and Southeast Asia's first fintech enabled Revenue-based financing platform.</t>
  </si>
  <si>
    <t>Shef empowers local cooks to make a meaningful income from home by selling authentic, homemade dishes to their neighbors.</t>
  </si>
  <si>
    <t>Reinventing the way people access their wages, budget and manage their finances, to increase financial wellness and happiness :D</t>
  </si>
  <si>
    <t>Truera provides a Model Intelligence platform for enterprises to analyze machine learning.</t>
  </si>
  <si>
    <t>Pave provides real-time compensation transparency tools that track, measure, and communicate the total compensation of employees.</t>
  </si>
  <si>
    <t>Swapp aims to disrupt the current planning methodologies by providing an AI-driven end-to-end planning service.</t>
  </si>
  <si>
    <t>Mozper offers a debit card and an app designed for kids and parents to manage savings and spending.</t>
  </si>
  <si>
    <t>Reface is an AI powered app where people can swap faces in the videos, GIFs and images in just a few seconds.</t>
  </si>
  <si>
    <t>Noname Security is a holistic security platform that allows enterprises to see and secure managed and unmanaged APIs.</t>
  </si>
  <si>
    <t>ShopG is a social commerce platform selling multi category products.</t>
  </si>
  <si>
    <t>Helping people to keep track of their receivables and payables</t>
  </si>
  <si>
    <t>ZmBIZI is an App ecosystem consisting of a Hardware and Software symbiosis of technologies curated with the mission of empowering its user.</t>
  </si>
  <si>
    <t>GetSetup is a social learning platform that offers classes and social opportunities to help older adults.</t>
  </si>
  <si>
    <t>Relay Payments is an end to end payment network providing a new payment option for the logistics industry.</t>
  </si>
  <si>
    <t>Voyager Space Holding is an aviation and aerospace company that specializes in the space exploration industry.</t>
  </si>
  <si>
    <t>Lunchbox Technologies offers digital marketing and ordering solutions for brick and mortar restaurants.</t>
  </si>
  <si>
    <t>Extend provides extended warranties as a service to merchants and innovates the broken customer experience associated with them.</t>
  </si>
  <si>
    <t>Belvo is the Open Banking API platform in Latin America and the easiest way for users to connect their account to an app.</t>
  </si>
  <si>
    <t>Marco is a tech-enabled, trade finance platform that provides reliable access to working capital for Latin American SMEs.</t>
  </si>
  <si>
    <t>Perch is a technology-driven company that acquires direct-to-consumer businesses that are selling on Amazon and growing their operations.</t>
  </si>
  <si>
    <t>Convex Group Ltd, a newly-launched, Bermuda-based property and casualty insurance company.</t>
  </si>
  <si>
    <t>Perch helps users build their credit score for free by turning recurring payments (like rent) into creditworthy payments.</t>
  </si>
  <si>
    <t>The open payments infrastructure with endless connectivity and an uncompromising checkout experience.</t>
  </si>
  <si>
    <t>Planet FWD specializes in developing a regenerative food platform.</t>
  </si>
  <si>
    <t>Playco is a developer of instant-play games across a variety of platforms.</t>
  </si>
  <si>
    <t>SellerX buys and builds promising smaller businesses that sell via Amazon’s platform.</t>
  </si>
  <si>
    <t>RadSwan is a consumer goods company that specializes in providing hair fashion design for black women.</t>
  </si>
  <si>
    <t>Tend provides hassle-free, personalized, and straightforward dental services with a focus on patient happiness.</t>
  </si>
  <si>
    <t>Open source product analytics. Track every event with a one line install, and stay in control of all your data, featuring hedgehogs.</t>
  </si>
  <si>
    <t>Enterprise Automation and AI thru Autonomous Enterprise System (SaaS)</t>
  </si>
  <si>
    <t>FitOn is the #1 free fitness app with more than 6M+ members who have completed over 500M workout minutes on the platform.</t>
  </si>
  <si>
    <t>Apex Rides is the direct-to-consumer in-home smart-bike and app concept.</t>
  </si>
  <si>
    <t>Klar is a FinTech challenger bank that provides deposit and credit services for Mexican customers.</t>
  </si>
  <si>
    <t>Skyqraft provides autonomous aerial infrastructure inspection.</t>
  </si>
  <si>
    <t>Calqulate’s financial analytics platform helps SaaS and subscription companies understand their current and future business performance.</t>
  </si>
  <si>
    <t>Blu Smart is an all-electric, shared, and smart mobility platform for ride-sharing, car-sharing, and scooter-sharing.</t>
  </si>
  <si>
    <t>Removery is a specialized provider of tattoo removal, change, and fade services.</t>
  </si>
  <si>
    <t>Enabling enterprises to protect identities and data in the cloud by powering access policy definition and enforcement at scale.</t>
  </si>
  <si>
    <t>Delivering in-line intelligence online.</t>
  </si>
  <si>
    <t>Razor is a new-age global consumer holding. We partner with e-commerce merchants to acquire and scale winning brands.</t>
  </si>
  <si>
    <t>Lockstep connects accounting teams to help them work better together.</t>
  </si>
  <si>
    <t>Workout with your personal trainer, everywhere</t>
  </si>
  <si>
    <t>Sturish is an AI-driven eCommerce growth platform that establishes and grows online businesses.</t>
  </si>
  <si>
    <t>Casai is a hospitality company that provides travelers with premium accommodations, locally sourced designs, and smart home technology.</t>
  </si>
  <si>
    <t>Safekeep the thoughts and memories that define you with a Personal AI that Recalls Your Life</t>
  </si>
  <si>
    <t>Alula develops a digital platform designed for cancer patients and caregivers.</t>
  </si>
  <si>
    <t>DASH Systems is a tech company developing hardware and software to enable precision airdrop deliveries.</t>
  </si>
  <si>
    <t>MindRight Health offers culturally-responsive mental health coaching over a text message.</t>
  </si>
  <si>
    <t>v2food is a plant-based meat company that produces legume-based meat alternatives.</t>
  </si>
  <si>
    <t>Materialize offers a streaming SQL database solution that simplifies application development for developers.</t>
  </si>
  <si>
    <t>LinkAja is an electronic-based service that makes your financial transactions more exciting.</t>
  </si>
  <si>
    <t>spiderSilk delivers high impact adversarial cyber-attack simulations for the public and private sectors, globally.</t>
  </si>
  <si>
    <t>We identify your cybersecurity weaknesses by safely conducting offensive cyber operations leveraging automation, machine learning, &amp; AI</t>
  </si>
  <si>
    <t>Hubilo is a virtual events platform that utilizes a range of insights to track attendee engagement &amp; other event-related data.</t>
  </si>
  <si>
    <t>Class Technologies provides Class for Zoom, which integrates the Class software on the Zoom Meetings platform.</t>
  </si>
  <si>
    <t>Reflect is an automated web testing tool for developers to test their web app without writing a line of code.</t>
  </si>
  <si>
    <t>Ankorstore is an online B2B marketplace that connects independent shop owners and specialist brands with neighborhood retailers.</t>
  </si>
  <si>
    <t>A completely new type of life insurance. A better way to protect your family is coming.</t>
  </si>
  <si>
    <t>LatticeFlow is empowering organizations to build and deploy robust AI they can understand and trust.</t>
  </si>
  <si>
    <t>Apna is a recruitment platform that gives opportunities for blue or grey collar jobs.</t>
  </si>
  <si>
    <t>LIDO is an ed-tech company that revolutionizes education through an immersive online platform.</t>
  </si>
  <si>
    <t>SaaS, provides developers with a multi-cloud Kubernetes tool to help deploy &amp; optimize K8s infra with an instant cross-cloud capability</t>
  </si>
  <si>
    <t>Affordable technology-powered diagnostics for Africa</t>
  </si>
  <si>
    <t>Capitalize is a fintech company that helps people find and transfer old retirement accounts and open new ones.</t>
  </si>
  <si>
    <t>Mirai Foods is a cellular agriculture startup developing cultured beef.</t>
  </si>
  <si>
    <t>Crush Capital is a fintech company that democratize access to investment opportunities and usher in a retail investor.</t>
  </si>
  <si>
    <t>finn.auto offers monthly car-subscriptions to create a sustainable method for mobility.</t>
  </si>
  <si>
    <t>Sidewalk Infrastructure Partners applies innovative technology to urban infrastructure systems.</t>
  </si>
  <si>
    <t>Truth{set} is a data intelligence company, focused exclusively on validating the accuracy and compliance of consumer data.</t>
  </si>
  <si>
    <t>Bird Eats Bug helps development teams to catch, report and fix bugs faster.</t>
  </si>
  <si>
    <t>Linear allows users to manage software development and track bugs.</t>
  </si>
  <si>
    <t>Jupiter is a provider of digital retail banking services to help users track their expenses.</t>
  </si>
  <si>
    <t>Red Kubes is a Dutch start-up founded in 2019 and builds products to make Kubernetes easy.</t>
  </si>
  <si>
    <t>Bridgecrew develops and delivers security as code, so anyone, anywhere can deploy the defenses needed to protect their cloud infrastructure</t>
  </si>
  <si>
    <t>Accurics is a cloud cyber resilience specialist that enables resilient, self-healing cloud-native infrastructure.</t>
  </si>
  <si>
    <t>Oveo creates is a cloud-based software company.</t>
  </si>
  <si>
    <t>Superchat helps your business connect with your customers, acquire new customers and retain existing ones.</t>
  </si>
  <si>
    <t>A nurse centric outpatient care company</t>
  </si>
  <si>
    <t>Finmark is financial planning software for startups; making it simple for companies to manage their runway, hiring, and cash.</t>
  </si>
  <si>
    <t>Internal offers a tool that helps companies resolve customer issues.</t>
  </si>
  <si>
    <t>AI-first vertical SaaS company enabling satellite-powered operations and maintenance for utility, energy, and other core industries.</t>
  </si>
  <si>
    <t>HMBradley is a digital banking platform that develops programs to reward savers.</t>
  </si>
  <si>
    <t>Remagine is a finance platform that empowers business through accounts, team cards.</t>
  </si>
  <si>
    <t>The smartest way to design &amp; deliver your product's notifications.</t>
  </si>
  <si>
    <t>CityMall is a social e-commerce platform that sells lifestyle and curated products via peer-to-peer referrals on WhatsApp.</t>
  </si>
  <si>
    <t>Latitude develops AI-powered games designed for player freedom and self-expression.</t>
  </si>
  <si>
    <t>Jüsto is a delivery-only grocery store chain.</t>
  </si>
  <si>
    <t>Slim.AI helps application developers create, build, deploy and run their cloud native apps with zero friction, complexity, and waste.</t>
  </si>
  <si>
    <t>Whatnot is a marketplace to buy and sell authentic collectible items.</t>
  </si>
  <si>
    <t>Scitara offers a unique cloud-based connectivity platform that transforms integration between instruments and lab informatics applications.</t>
  </si>
  <si>
    <t>Anthill enables companies to retain, engage, and develop employees when work happens away from the office.</t>
  </si>
  <si>
    <t>Data Center development, green power infrastructure</t>
  </si>
  <si>
    <t>Wonder is a virtual space where people can meet and talk.</t>
  </si>
  <si>
    <t>Heroes is a technology-driven e-commerce company that acquires, operates, and scales small and medium-sized brands.</t>
  </si>
  <si>
    <t>Index wants companies to use its no-code dashboard builder to help visualize their KPIs and track performance.</t>
  </si>
  <si>
    <t>Theklicker is an e-commerce tool that provides a directory of products for consumers to efficiently buy online.</t>
  </si>
  <si>
    <t>Glimpse Protocol delivers accurate digital ads with zero data disclosed.</t>
  </si>
  <si>
    <t>Distributed Solar Development is a solar energy management company.</t>
  </si>
  <si>
    <t>Lendtable provides income-constrained individuals with wealth-building cash advances.</t>
  </si>
  <si>
    <t>Monte Carlo is a software company that helps organizations increase trust in data by eliminating and preventing data downtime.</t>
  </si>
  <si>
    <t>Cassbana uses AI to run a behavior-based credit scoring system, which determines individuals and businesses ' access to credit.</t>
  </si>
  <si>
    <t>Evernest offers a data-driven service platform and gives its customers a transparent, and personal purchase and sales experience.</t>
  </si>
  <si>
    <t>Naza Beauty is a protective styling salon that specializes in coily, kinky, afro-textured hair.</t>
  </si>
  <si>
    <t>Loop Insurance uses AI-technology, big data, and telematics to create more fairly priced insurance products.</t>
  </si>
  <si>
    <t>Brightline is a med-tech company that provides behavioral healthcare services for children and their families.</t>
  </si>
  <si>
    <t>Your digital wellbeing assistant</t>
  </si>
  <si>
    <t>Bijak is a developer of B2B platform for agricultural commodities positioned towards MSME buyers and sellers</t>
  </si>
  <si>
    <t>Hyper-personalized, engaging audio experiences produced at scale using AI voice synthesis and ethical voice cloning.</t>
  </si>
  <si>
    <t>Nomo is a first digital platform that unifies in a single app everything that a freelance .</t>
  </si>
  <si>
    <t>Clover is the all-in-one notebook that allows you to brainstorm, write, and plan in a visual way.</t>
  </si>
  <si>
    <t>GrowFix offers high net-worth individuals and retail investors, asset-backed fixed income products.</t>
  </si>
  <si>
    <t>Brightly is a community-driven lifestyle brand empowering conscious consumers.</t>
  </si>
  <si>
    <t>Turnip is a live game streaming and community platform.</t>
  </si>
  <si>
    <t>Clair is a social fintech that provides Instant Pay Access as a Service for human capital management and gig platforms.</t>
  </si>
  <si>
    <t>BookClub is a virtual book club platform that provides an new way for readers and writers to connect and discuss books.</t>
  </si>
  <si>
    <t>Trash Warrior is a tech-enabled platform for B2B waste management solutions. Clients include Amazon, Tuft &amp; Needle, Holiday Inn, etc.</t>
  </si>
  <si>
    <t>Openbase helps developers choose among millions of open-source packages, so they can build amazing products faster.</t>
  </si>
  <si>
    <t>Walnut offers a failure-free, codeless, and 100% customizable sales demo platform.</t>
  </si>
  <si>
    <t>Secureframe is a provider of SOC 2 and ISO 27001 compliance automation software for compliant security.</t>
  </si>
  <si>
    <t>Energy X connects energy market participants from individual households to EPC contractors and investors via its online and mobile platform.</t>
  </si>
  <si>
    <t>Pinwheel is the first API for Payroll</t>
  </si>
  <si>
    <t>Robust Intelligence is a provider of an AI security and reliability platform that secures the deployment of artificial intelligence.</t>
  </si>
  <si>
    <t>Atmos handles the entire homebuilding process, all online.</t>
  </si>
  <si>
    <t>GajiGesa is a financial wellness platform helping Indonesians achieve financial dignity and security from their work.</t>
  </si>
  <si>
    <t>Digital bank that welcomes credit worthy internationals in the U.S</t>
  </si>
  <si>
    <t>Plume is a health tech company for the transgender community.</t>
  </si>
  <si>
    <t>VENN is a 24/7 post-cable network aimed at gaming, esports and entertainment audiences.</t>
  </si>
  <si>
    <t>Zaraz makes any website 40% faster with a single line of code, by optimizing how it loads third-party tools. Formerly Sweeps, YCW20.</t>
  </si>
  <si>
    <t>Cloud Workflow Automation Platform</t>
  </si>
  <si>
    <t>Aleph Alpha aims to revolutionize the accessibility and usability of Artificial General Intelligence (AGI) in Europe.</t>
  </si>
  <si>
    <t>Udayy is a live online learning platform for kids in class 1-5 focused on smart communication.</t>
  </si>
  <si>
    <t>Junio is a kids-focused digital pocket money-smart card.</t>
  </si>
  <si>
    <t>Copper is a developer of an application and payment card used to provide digital banking services.</t>
  </si>
  <si>
    <t>The first integration platform designed for developer joy</t>
  </si>
  <si>
    <t>Fly through your job search. Access career coaching, live workshops, and magic tools at Placement.com.</t>
  </si>
  <si>
    <t>Joshu helps insurance carriers launch online distribution channels quickly and independently.</t>
  </si>
  <si>
    <t>Welcome creates jaw-dropping virtual events.</t>
  </si>
  <si>
    <t>PayMongo is a payment processing startup that provides a payments API that can be integrated into mobile apps or websites.</t>
  </si>
  <si>
    <t>autoRetouch is the AI-powered image editing platform.</t>
  </si>
  <si>
    <t>Sprout Therapy is a health and wellness company that specializes in the fields of information technology, medicine, and treatments.</t>
  </si>
  <si>
    <t>Pixpay provides mobile banking for teens.</t>
  </si>
  <si>
    <t>CrowdfundNC is an investment crowdfunding platform that provides syndication services.</t>
  </si>
  <si>
    <t>CloudSphere is a provider of a Cloud Governance Platform.</t>
  </si>
  <si>
    <t>Rendin is a long-term home renting service that replaces security deposits and guarantees rental income.</t>
  </si>
  <si>
    <t>Temporal Technologies enables its users to build and operate resilient applications using developer-friendly primitives.</t>
  </si>
  <si>
    <t>Mindstone is an online compound learning tool that allows people to annotate the web.</t>
  </si>
  <si>
    <t>Grid.ai enables training state-of-the-art AI models on hundreds of cloud GPUs and TPUs from their laptops. Focus on ML, not infrastructure.</t>
  </si>
  <si>
    <t>OctoML is changing how developers optimize and deploy machine learning models for their AI needs.</t>
  </si>
  <si>
    <t>Pigment is a business forecasting platform.</t>
  </si>
  <si>
    <t>Kranus Health is a global provider for Men‘s Health Digital Therapeutics.</t>
  </si>
  <si>
    <t>PiggyRide is provider of online classes, events, courses. we have music, dance, activity, &amp; summer camp</t>
  </si>
  <si>
    <t>End-to-end compliance and audit management for modern companies</t>
  </si>
  <si>
    <t>Synctera is a banking company that connects financial institutions with fintech companies.</t>
  </si>
  <si>
    <t>Ziina is bringing the next generation of financial services to the Middle East. Ziina is the UAE’s first peer-to-peer payment app.</t>
  </si>
  <si>
    <t>TagMango is a marketing and advertising app that helps influencer, and brands to partner with individuals.</t>
  </si>
  <si>
    <t>Acala Network is a decentralized finance hub and stablecoin platform powering cross-blockchain liquidity and applications.</t>
  </si>
  <si>
    <t>Yummy Corp is a cloud kitchen management and online catering company that operates a network of delivery-only kitchens.</t>
  </si>
  <si>
    <t>Mine provides a smart data assistant that enables people to discover and control their personal data online.</t>
  </si>
  <si>
    <t>EdTech, science based learning busting the skills gap in Industry 4.0</t>
  </si>
  <si>
    <t>Tomo is a fintech startup that will improve the homebuying experience, initially as a digital mortgage and transaction company.</t>
  </si>
  <si>
    <t>Snoop is a smart money mobile app that helps consumers save money on bills and subscriptions.</t>
  </si>
  <si>
    <t>A Silicon Valley venture-funded stealth startup working on next generation networking technologies</t>
  </si>
  <si>
    <t>Quell delivers a virtual fitness world that offers a unique experience of intense workout while gaming to achieve fitness goals.</t>
  </si>
  <si>
    <t>TopCourt is a startup that builds an online platform for tennis instruction.</t>
  </si>
  <si>
    <t>Esme Learning Solutions delivers transformational online learning experiences.</t>
  </si>
  <si>
    <t>NWO.ai is an intelligence amplification platform that harnesses machine learning techniques and human metadata.</t>
  </si>
  <si>
    <t>Tsū is a social media platform that shares ad revenue as well as provides tools that inspire content creation.</t>
  </si>
  <si>
    <t>The corporate credit card built for your entire spend.</t>
  </si>
  <si>
    <t>Build your recruiting engine.</t>
  </si>
  <si>
    <t>Charityvest is a personal charitable giving fund that allows individuals to donate to US nonprofits from one tax-deductible account.</t>
  </si>
  <si>
    <t>Real is making mental wellness an essential part of wellbeing.</t>
  </si>
  <si>
    <t>Planetly is building the software to analyze, reduce and offset your carbon footprint.</t>
  </si>
  <si>
    <t>AntWak provides a video platform for e-learning service.</t>
  </si>
  <si>
    <t>A privacy API for all your sensitive data. Built on a customer data vault.</t>
  </si>
  <si>
    <t>Fastic is the world’s number one for healthy fasting.</t>
  </si>
  <si>
    <t>Ruptok operates as a fintech platform for gold loans.</t>
  </si>
  <si>
    <t>S'More Date is a dating app that starts with getting to know a person before swiping on them.</t>
  </si>
  <si>
    <t>AI-based computer vision solutions to power next generation robotics and smart systems for the waste management industry</t>
  </si>
  <si>
    <t>Circle is a community platform that brings together the creators' discussions, memberships, and content.</t>
  </si>
  <si>
    <t>Well offers members personalized on-demand expertise and rewards for taking small steps to improve their health.</t>
  </si>
  <si>
    <t>Every job search is different. Joblist helps anyone find the right job for them.</t>
  </si>
  <si>
    <t>Fiture is a smart household fitness equipment brand.</t>
  </si>
  <si>
    <t>Wellory is a tech company on a mission to make personalized nutrition accessible for all.</t>
  </si>
  <si>
    <t>OnJuno is a cross-border Neo Banking Platform that aims to give users across the world a high yield account to grow their savings.</t>
  </si>
  <si>
    <t>Energy Robotics is a developer of software solutions for mobile inspection robots.</t>
  </si>
  <si>
    <t>Global Online School for 21st century skills</t>
  </si>
  <si>
    <t>The first end to end platform for managing infectious disease.</t>
  </si>
  <si>
    <t>Finch is a seamless, all-in-one account that provides the benefits of investing with the flexibility of checking</t>
  </si>
  <si>
    <t>Replica is an enterprise data platform that delivers critical insights about the built environment.</t>
  </si>
  <si>
    <t>54gene is a healthcare startup that offers a genetics testing platform.</t>
  </si>
  <si>
    <t>Findem is a People Intelligence platform that helps companies build more engaged, diverse teams and close their talent gaps faster.</t>
  </si>
  <si>
    <t>Collective operates as an online back-office platform designed for self-employed people.</t>
  </si>
  <si>
    <t>Edge Impulse is the platform for developing intelligent devices using embedded machine learning (TinyML).</t>
  </si>
  <si>
    <t>LoudCrowd is a SaaS company redefining the way brands invest and interact with their customers as a tool for growth.</t>
  </si>
  <si>
    <t>MathWallet is a multi-platform crypto wallet that supports more than 50 public blockchains.</t>
  </si>
  <si>
    <t>Cloud Paper is a tree-free paper manufacturer that makes paper products made with 100% bamboo.</t>
  </si>
  <si>
    <t>One is a provider of banking services intended to make banking experience better.</t>
  </si>
  <si>
    <t>Finom provides financial solutions for entrepreneurs, self-employed, and freelancers.</t>
  </si>
  <si>
    <t>Selina Finance provides loans to small and medium businesses in the form of flexible credit facilities.</t>
  </si>
  <si>
    <t>Sym is a security workflow platform that solves the intent-to-execution gap between policies and workflows.</t>
  </si>
  <si>
    <t>Platform to help Americans paydown student debt by powering management &amp; payment of loans in their favorite loyalty, payment &amp; banking apps</t>
  </si>
  <si>
    <t>The easiest way to grow your auto repair shop</t>
  </si>
  <si>
    <t>Prizeout is an online marketplace that offers digital gift cards.</t>
  </si>
  <si>
    <t>B2B e-Commerce for Manufacturing Industry - All Made in Indonesia.</t>
  </si>
  <si>
    <t>Ultrahuman is a platform for transformation centred around Mind, Body &amp; Recovery.</t>
  </si>
  <si>
    <t>MADE is an architecture and planning company that specializes in home renovation.</t>
  </si>
  <si>
    <t>Emitwise empowers businesses to automatically measure, report, and reduce their carbon footprint in real-time.</t>
  </si>
  <si>
    <t>API3 is a decentralized API (dAPI) network that enables data providers to become their own blockchain ‘oracles.</t>
  </si>
  <si>
    <t>Flex enables people to pay bills on a schedule that fits their personal finances.</t>
  </si>
  <si>
    <t>Pulley offers a cap table management platform designed to help startup founders, employees, and investors monitor their equity information.</t>
  </si>
  <si>
    <t>Praktice helps health systems with the AI powered personalised patient navigation technology to enhance care delivery &amp; profitability.</t>
  </si>
  <si>
    <t>Innovative products and better operational efficiency for gaming operators.</t>
  </si>
  <si>
    <t>LifeRaft is an insurtech company that offers supplementary health insurance products for patients.</t>
  </si>
  <si>
    <t>Open Raven is a developer of data security tools.</t>
  </si>
  <si>
    <t>Animall buys and sells dairy and cattle online.</t>
  </si>
  <si>
    <t>Hive Brands is an online marketplace of great natural and organic products while doing good for the world</t>
  </si>
  <si>
    <t>Healthcare, Health Insurance</t>
  </si>
  <si>
    <t>Moxie is the online fitness marketplace. All-in-one platform for hosting live fitness classes, scheduling, payments, streaming music.</t>
  </si>
  <si>
    <t>Sovryn is a Bitcoin-based decentralized trading and lending platform.</t>
  </si>
  <si>
    <t>High quality health insurance and health benefits</t>
  </si>
  <si>
    <t>Capital Technologies is a provider of non-dilutive growth capital to fast-growing companies.</t>
  </si>
  <si>
    <t>Almanac is a cloud-based platform for professionals to create, collaborate, and share open-source work documents.</t>
  </si>
  <si>
    <t>Biren Technology is a high-tech startup that has the niche in softwares, hardwares, and chip system.</t>
  </si>
  <si>
    <t>Ribbon is a one-stop-shop online platform for live and recorded events that provides services such as Zoom integrations and email marketing.</t>
  </si>
  <si>
    <t>Nextbillion.ai offers a wide range of AI-powered hyperlocal solutions, from business mapping to data management.</t>
  </si>
  <si>
    <t>River Financial is a Bitcoin financial institution allowing long-term investors to buy, sell, and manage Bitcoin.</t>
  </si>
  <si>
    <t>Habi is a digital platform that aims to simplify the process of buying and selling real estate properties in Colombia.</t>
  </si>
  <si>
    <t>We provide the cloud-native neural search solution powered by state-of-the-art AI technology.</t>
  </si>
  <si>
    <t>Open Source Customer Data Routing and Processing Platform</t>
  </si>
  <si>
    <t>Planswell is on a mission to provide the world's most actionable financial planning experience to everyone, for free.</t>
  </si>
  <si>
    <t>Pre-built, easily integrated SaaS product capabilities, empowering teams to focus on their core technology.</t>
  </si>
  <si>
    <t>LevelOps's mission is to bring analytics and automation to the engineering discipline</t>
  </si>
  <si>
    <t>Epifi is a digital banking solution that will be focusing on young millennial workers.</t>
  </si>
  <si>
    <t>Okay helps leaders run high-performing teams with dashboards and user-friendly workflows</t>
  </si>
  <si>
    <t>Creating a New Foundation for the Future of Robotics</t>
  </si>
  <si>
    <t>WMall (https://www.wmall.co.in/) is India’s 1st B2C social E-commerce platform focusing on the next billion Indian internet users.</t>
  </si>
  <si>
    <t>PalmPay is a simple and secure payment app that give rewards.</t>
  </si>
  <si>
    <t>Engageli is an inclusive digital learning platform.</t>
  </si>
  <si>
    <t>Orum is building infrastructure for a frictionless financial system, powering smart, real-time money movement with proprietary intelligence.</t>
  </si>
  <si>
    <t>We’re weaving together a digital asset marketplace to transform, hold, trade and grow every asset you own.</t>
  </si>
  <si>
    <t>Supabase is a developer of developer tools' suite intended to handle repetitive workflow.</t>
  </si>
  <si>
    <t>MitronTV is a social network platform aimed at sharing short-form videos.</t>
  </si>
  <si>
    <t>Focused on space transportation including satellites, propulsion and launch vehicle technology</t>
  </si>
  <si>
    <t>UnionTech is a software company committed to providing safe, stable, intelligent, and easy-to-use operating system products and solutions.</t>
  </si>
  <si>
    <t>Providing financial products for professional and retail investors.</t>
  </si>
  <si>
    <t>WorkWhile is a labor technology platform that helps workers find jobs that fit their skills, schedule, and location.</t>
  </si>
  <si>
    <t>Omnipresent provides a human resource and onboarding platform designed to help companies employ remote-working local teams worldwide.</t>
  </si>
  <si>
    <t>KingSwap is the newest DeFi liquidity pool platform that offers off-ramp fiat currency converting solutions.</t>
  </si>
  <si>
    <t>Profitboss powers direct online ordering for restaurants through their website.</t>
  </si>
  <si>
    <t>AaDya is a cyber security company servicing small and medium businesses.</t>
  </si>
  <si>
    <t>Flat.mx is a property tech startup that is simplifying the home-buying experience by removing the common hurdles of selling a home.</t>
  </si>
  <si>
    <t>Nile AI is an independent company that seeks to improve care for people living with epilepsy, their caregivers, and healthcare providers.</t>
  </si>
  <si>
    <t>Tailscale is a developer of a corporate VPN alternative, aiming to make private networks easier to build and maintain.</t>
  </si>
  <si>
    <t>Remotion is a video calling platform designed for remote teams to collaborate through live video chats.</t>
  </si>
  <si>
    <t>OxeFit provides the smartest and most effective training system for safely improving your performance.</t>
  </si>
  <si>
    <t>Cohere Health is a Saas company focused on improving the experience of patience and doctors on health rather than on payment hassles.</t>
  </si>
  <si>
    <t>Metafy is a platform that enables online players in the world to monetize their talent through 1:1 coaching and courses.</t>
  </si>
  <si>
    <t>Klima is a provider of CO2 offsetting services used to reverse the effects of climate change.</t>
  </si>
  <si>
    <t>Alpian combines banking services, personal wealth management, and tailored investment products all in one app.</t>
  </si>
  <si>
    <t>Spora Health is a primary care provider designed for people of color.</t>
  </si>
  <si>
    <t>State-of-the-art at-home testing to track your patients' health.</t>
  </si>
  <si>
    <t>Capsule is a startup that makes tools for editing short-form videos.</t>
  </si>
  <si>
    <t>Inorganic Intelligence develops data center and edge AI computing solutions to serve deep learning and machine learning applications.</t>
  </si>
  <si>
    <t>Pixxel is a Bengaluru-based space technology startup building a constellation of advanced earth imaging small satellites.</t>
  </si>
  <si>
    <t>Otoklix is a focused Startup on the Automotive aftermarket domain.</t>
  </si>
  <si>
    <t>Sofar Ocean Technologies is a build accessible ocean sensing and exploration tools for ocean enthusiasts, industry, and conservation.</t>
  </si>
  <si>
    <t>Sales and marketing experience platform that generates leads, increases sales, and improves retention through direct mail, events and gifts.</t>
  </si>
  <si>
    <t>MedArrive is a startup that connects a workforce of EMS professionals to patients from their homes and within their existing health systems.</t>
  </si>
  <si>
    <t>Alice is a tech-powered healthcare company that will make people healthier.</t>
  </si>
  <si>
    <t>Spyglass Ophthalmics develops ophthalmic devices intended to improve vision and eye care of patients.</t>
  </si>
  <si>
    <t>Premium digital live platform for artists and creators</t>
  </si>
  <si>
    <t>Mindzie is a developer of business process optimization software that focuses on removing bottlenecks from business processes.</t>
  </si>
  <si>
    <t>Layer is a web application that adds collaboration and workflow features on top of MS Excel and Google Sheets.</t>
  </si>
  <si>
    <t>VenWiz is a platform transforming discovery, procurement and execution of industrial B2B services.</t>
  </si>
  <si>
    <t>Zesty is the world’s first real-time cloud management platform that automatically optimizes companies’ cloud infrastructure.</t>
  </si>
  <si>
    <t>CrossTower is an exchange operator.</t>
  </si>
  <si>
    <t>Frontline Road Safety provides pavement marking services to a variety of end markets and customers.</t>
  </si>
  <si>
    <t>Lana is a technology platform for Gig Economy workers that operates as a financial marketplace in LATAM</t>
  </si>
  <si>
    <t>Dapi is a platform that enables any application to accept payments instantly at near to 0 fees directly from bank accounts.</t>
  </si>
  <si>
    <t>Oliver Space is a home furnishing company that makes beautiful spaces easy and affordable.</t>
  </si>
  <si>
    <t>End-to-end E-commerce Marketing Stack. Sequoia backed.</t>
  </si>
  <si>
    <t>apiiro Ltd. is a Code Risk Platform™ that helps accelerate delivery by automatically reducing application &amp; infrastructure risk.</t>
  </si>
  <si>
    <t>Lucidum is the asset discovery company that eliminates blind spots across cloud, security and IT operations.</t>
  </si>
  <si>
    <t>Next-Generation Collaboration Platform for Reinsurance Placements</t>
  </si>
  <si>
    <t>Work With Data The Way You Want</t>
  </si>
  <si>
    <t>Vindex is a NYC-based global esports infrastructure platform.</t>
  </si>
  <si>
    <t>Bionic is the leader in application intelligence.</t>
  </si>
  <si>
    <t>Grow is a micromobility and payments platform based in Latam.</t>
  </si>
  <si>
    <t>Pioneering, audio-based AI for analyzing long term care environments</t>
  </si>
  <si>
    <t>Sifchain is the world's first omni-chain decentralized exchange (DEX) for digital assets.</t>
  </si>
  <si>
    <t>Ergatta is a fitness startup that provides competitive games to deliver full-body workouts through home fitness services.</t>
  </si>
  <si>
    <t>Perfecting the internet user experience in every connected home.</t>
  </si>
  <si>
    <t>Pair Team is an end-to-end operations platform that automates clinical operations and provides high-touch patient support.</t>
  </si>
  <si>
    <t>Luma provides a platform for people to host virtual classes, record live shows, educate, and find their communities via Zoom.</t>
  </si>
  <si>
    <t>Imprint is a financial service company building the future of payments, rewards, and loyalty services.</t>
  </si>
  <si>
    <t>Candu is a product experience platform for software teams who want to design, refine, and personalize their application’s user interface.</t>
  </si>
  <si>
    <t>Lick Home is a home decor brand.</t>
  </si>
  <si>
    <t>Chilibeli is a social commerce platform that connects manufactures/farmers with agents directly through various instant messaging tools.</t>
  </si>
  <si>
    <t>QuestDB is an open-source SQL database designed to process time-series data, faster.</t>
  </si>
  <si>
    <t>The new way to save for and purchase your first home.</t>
  </si>
  <si>
    <t>Lightspin's contextual cloud security platform protects native, Kubernetes, and microservices from known and unknown risks.</t>
  </si>
  <si>
    <t>London-based startup delivering groceries in 10 minutes</t>
  </si>
  <si>
    <t>Tring is a celebrity engagement platform, for all occasions including birthday, anniversaries, get well soon messages.</t>
  </si>
  <si>
    <t>Libeo is on a mission to simplify processing and payment of account payables for SMEs.</t>
  </si>
  <si>
    <t>Protect and enhance operating technology</t>
  </si>
  <si>
    <t>Soap Health is an artificial human health assistant that offers solutions to create precision patients for physicians.</t>
  </si>
  <si>
    <t>Descartes Underwriting is an insurtech company that specializes in climate risk modeling and data-driven risk transfer.</t>
  </si>
  <si>
    <t>Making cross-chain communication as simple as using http/https</t>
  </si>
  <si>
    <t>AI Assurance - keeping an eye on your AI; AI performance management; AI monitoring</t>
  </si>
  <si>
    <t>Athlane facilitates sponsorship and endorsement deals between streamers and brands.</t>
  </si>
  <si>
    <t>Warmly leverages the networks of your customers to find you new business</t>
  </si>
  <si>
    <t>Ahana brings PrestoDB-based ad hoc analytics offerings to market.</t>
  </si>
  <si>
    <t>Browse the most chic and comfortable products for you and your home from Cozy.</t>
  </si>
  <si>
    <t>Blueprint aids mental health clinicians in providing personalized results through measurement-based care.</t>
  </si>
  <si>
    <t>Deci’s platform supercharges deep learning models to top performance, ready for production at scale.</t>
  </si>
  <si>
    <t>Newton School is a platform to learn and develop skills that you need for your best Tech career.</t>
  </si>
  <si>
    <t>Field Trip Health, Inc. providing simple, evidence-based therapies for healing and heightening engagement with the world.</t>
  </si>
  <si>
    <t>CERE Network is a blockchain customer relationship management startup.</t>
  </si>
  <si>
    <t>The closing and total rewards platform for HR teams</t>
  </si>
  <si>
    <t>Mosaic Wellness provides cruelty-free and natural products for beauty and wellness.</t>
  </si>
  <si>
    <t>Twingate provides businesses and their distributed workforces with modern, secure remote access to private resources.</t>
  </si>
  <si>
    <t>CHAI is a mobile payments dApp that allows consumers to pay for items online by simply adding their bank account.</t>
  </si>
  <si>
    <t>HappyPal reinvents employee perks with a SaaS and Payment solution</t>
  </si>
  <si>
    <t>Sweetheart Kitchen is a multi brand virtual kitchen that uses advanced cooking techniques to produce and deliver food.</t>
  </si>
  <si>
    <t>Juked's mission is to build a home where esports community and culture flourish.</t>
  </si>
  <si>
    <t>Toposware is developing a fully interoperable blockchain ecosystem powered by zero-knowledge proofs.</t>
  </si>
  <si>
    <t>Re-purposing distressed real estate assets into micro-fulfillment spaces throughout Latin America.</t>
  </si>
  <si>
    <t>Leap Finance is a fintech startup for Indian students pursuing international higher education.</t>
  </si>
  <si>
    <t>Trybe is a modern school for dedicated and studious people who focused on digital professions.</t>
  </si>
  <si>
    <t>Hellosaurus is an e-learning platform that offers creative programs, fun activities and video classes for kids.</t>
  </si>
  <si>
    <t>Zibo is a landlord platform with financial services and property insights.</t>
  </si>
  <si>
    <t>Firehawk Aerospace designs and manufactures safe, reliable, and cost effective high performance rocket engines.</t>
  </si>
  <si>
    <t>retraced provides a SaaS solution enabling tracing of fashion supply chains with Blockchain technology - Building trust through transparency</t>
  </si>
  <si>
    <t>International payments provider for small, medium &amp; large businesses.</t>
  </si>
  <si>
    <t>Bigspoon is a cloud kitchen startup that has an omni-channel approach to ordering and delivery.</t>
  </si>
  <si>
    <t>Earthly Technologies is a developer tools company that provides automation system for the post-container era.</t>
  </si>
  <si>
    <t>All-in-one effortless HR software. For engaged individuals.</t>
  </si>
  <si>
    <t>Hello Ralphie is a marketplace that connects pet parents with veterinarians for virtual appointments.</t>
  </si>
  <si>
    <t>StudyFree is the Subscription-based platform that connects students with international opportunities worldwide</t>
  </si>
  <si>
    <t>Heru is a technology platform focused on improving the quality of life for app workers and freelancers.</t>
  </si>
  <si>
    <t>Henry trains software developers for free and helps them find a job in exchange for a share of their future income.</t>
  </si>
  <si>
    <t>Winuall specializes in the fields of E-learning, online quizzes, and tests, study material for competitive exams.</t>
  </si>
  <si>
    <t>Tenure is a pioneering technology and enablement service provider for correspondent banking services.</t>
  </si>
  <si>
    <t>PyxisPM is an artificial intelligence (AI)-based marketing cloud startup.</t>
  </si>
  <si>
    <t>People Intelligence (TM) for smarter cities and real-world businesses</t>
  </si>
  <si>
    <t>Financial Services for Self Employed</t>
  </si>
  <si>
    <t>We build software and accelerate research for the future of mental health.</t>
  </si>
  <si>
    <t>An anonymous marketplace for talent to switch jobs at their desired salary</t>
  </si>
  <si>
    <t>Aprende Institute is the leading online education platform for vocational skills training in the US hispanic market and LATAM.</t>
  </si>
  <si>
    <t>Dongnae digitizes the rental and home-buying market.</t>
  </si>
  <si>
    <t>Mandolin is a digital platform designed to help artists, venues, and fans connect through live music.</t>
  </si>
  <si>
    <t>SaaS for commercial refrigeration</t>
  </si>
  <si>
    <t>Silverflow is a cloud-based processing platform that provides an upgrade for payment-providers to accelerate technological innovation.</t>
  </si>
  <si>
    <t>BeyondSkool is a live upskilling platform for kids.</t>
  </si>
  <si>
    <t>Lev is a commercial mortgage marketplace.</t>
  </si>
  <si>
    <t>CASHDROP is a mobile commerce platform that helps businesses create and manage an online storefront from a smartphone.</t>
  </si>
  <si>
    <t>Deepnote is a collaboration platform for data scientists.</t>
  </si>
  <si>
    <t>Super Seguros is an insurance company that developed radical insurance products.</t>
  </si>
  <si>
    <t>Recently pioneering evolutionary, predictive, large-scale AI/ML tools for Covid-19 front-line workers.</t>
  </si>
  <si>
    <t>Outsight develops a revolutionary kind of sensor, a 3D Semantic Camera that brings Full Situation Awareness to Smart Machines and Cities.</t>
  </si>
  <si>
    <t>Chronosphere develops a scalable, reliable, and customizable monitoring solution built for cloud-native applications.</t>
  </si>
  <si>
    <t>Kumospace is a developer of an online immersive video chat platform intended to provide remote video conferencing.</t>
  </si>
  <si>
    <t>Teal helps people navigate change and drive their career with confidence and purpose.</t>
  </si>
  <si>
    <t>Artificial intelligence powered data platform for smart and safe city applications</t>
  </si>
  <si>
    <t>minu revolutionizes the financial health of Mexican employees, offering them access to their already worked salary when they need it.</t>
  </si>
  <si>
    <t>Automated Authorization Governance and Management Solution</t>
  </si>
  <si>
    <t>A fintech product for the gig economy, and a collective for gig workers</t>
  </si>
  <si>
    <t>RAMP DEFI is a decentralized finance solution that focuses on unlocking liquid capital from staked digital assets.</t>
  </si>
  <si>
    <t>Writer is the AI writing assistant for teams.</t>
  </si>
  <si>
    <t>Ki Insurance is a fully digital and algorithmically-driven Lloyd’s of London syndicate offering instant capacity, accessible at any time.</t>
  </si>
  <si>
    <t>BackboneAI develops data networks through intercompany automation.</t>
  </si>
  <si>
    <t>Appboxo provides integration software that allows the launching of miniapps within other native super apps.</t>
  </si>
  <si>
    <t>The platform to build all fintech money management propositions.</t>
  </si>
  <si>
    <t>Tomorrow’s Education is an ed-tech learning platform.</t>
  </si>
  <si>
    <t>Flink Food GmbH is a provider of food services.</t>
  </si>
  <si>
    <t>Build your holistic, long term sleep health, starting tonight.</t>
  </si>
  <si>
    <t>Myelin Foundry develops Artificial Intelligence algorithms on video, voice, and sensor data, for edge devices.</t>
  </si>
  <si>
    <t>Manage all your DeFi assets from one simple interface.</t>
  </si>
  <si>
    <t>Tül offers an application where users can buy hardware and construction products directly from their phone.</t>
  </si>
  <si>
    <t>Embedded customer-facing analytics - lightning fast</t>
  </si>
  <si>
    <t>Fazenda Futuro is a food tech company that produces flat meat.</t>
  </si>
  <si>
    <t>Boulder is a human resource copmany.</t>
  </si>
  <si>
    <t>WareIQ offers Amazon-like next-day delivery for eCommerce companies in India</t>
  </si>
  <si>
    <t>Simple, Customizable Procurement Processes For Your Organization.</t>
  </si>
  <si>
    <t>Depict.ai is building a product recommendation engine to help bring “Amazon-quality” product recommendation for any e-commerce store.</t>
  </si>
  <si>
    <t>Compliance training for today's teams.</t>
  </si>
  <si>
    <t>Podimo brings you the podcasts you already know and love.</t>
  </si>
  <si>
    <t>Adapting US labor to the new economy for a share of future salary</t>
  </si>
  <si>
    <t>Dance is an e-bike subscription service where users pay a monthly fee that covers their bikes and provides an all-inclusive support package.</t>
  </si>
  <si>
    <t>Able Jobs provides an app for job training in sales, support, and marketing.</t>
  </si>
  <si>
    <t>Data observability platform that helps Data Scientists and Data Engineers monitor and improve analytical data quality</t>
  </si>
  <si>
    <t>Cybersecurity SaaS</t>
  </si>
  <si>
    <t>Welcome Homes is a revolutionary home building platform that makes buying and designing new homes simple and more affordable.</t>
  </si>
  <si>
    <t>Mable is a mobile and web-based B2B wholesale e-commerce platform for grocers.</t>
  </si>
  <si>
    <t>Nuvocargo is a software-enabled freight forwarder and licensed US customs broker helping shippers move cargo between USA and Latin America.</t>
  </si>
  <si>
    <t>Next-gen open source operating system for the cloud&amp;decentralized web. SSVM: alternative to native code, building AI&amp;big data microservices.</t>
  </si>
  <si>
    <t>Casted is the first B2B content marketing solution built on podcasting. The next generation of marketing is fueled by conversation.</t>
  </si>
  <si>
    <t>Glimpse provides product placement opportunities for short-term rental hosts.</t>
  </si>
  <si>
    <t>TradeWing is an engagement platform that helps build a community for an association that provides clear and lasting value to its members.</t>
  </si>
  <si>
    <t>BLOCK 30 is a blockchain and mobile payments provider, with a focus on the emerging markets.</t>
  </si>
  <si>
    <t>Blueprint operates as a Whatsapp and SMS e-commerce platform.</t>
  </si>
  <si>
    <t>Gentem helps providers get paid more and faster than ever before by automating medical billing and simplifying the reimbursement experience.</t>
  </si>
  <si>
    <t>Futureswap is a decentralized (or non-custodial) futures exchange.</t>
  </si>
  <si>
    <t>Your space for work and play. Bring back serendipity to your remote team with spatial conversations.</t>
  </si>
  <si>
    <t>PAAS is a spend analytics SaaS company focusing on the Technology category utilizing AI and ML.</t>
  </si>
  <si>
    <t>Zero Networks automates the development and enforcement of network access rules throughout an entire network.</t>
  </si>
  <si>
    <t>WoodSpoon is a food delivery service that offers on-demand, crafted foods made by home chefs and delivered to the diner.</t>
  </si>
  <si>
    <t>Secure Data Collaboration in the Cloud</t>
  </si>
  <si>
    <t>Kettle develops a machine-learning powered reinsurer balancing risk in a changing climate.</t>
  </si>
  <si>
    <t>Privafy redefines data-in-motion security and delivers protection in an easy-to-use cloud-native service.</t>
  </si>
  <si>
    <t>Wecommerce starts, buys, and invests in top Shopify businesses.</t>
  </si>
  <si>
    <t>Screening Eagle Technologies is a cloud-based technology platform for intelligent inspection of assets and infrastructure.</t>
  </si>
  <si>
    <t>Buzzer is a notification-driven mobile platform for live sports personalized for fans.</t>
  </si>
  <si>
    <t>Mozart Data specializes in data stack, SaaS, data-visualization and engineering solutions for companies.</t>
  </si>
  <si>
    <t>The Modern Talent Agency for Sales &amp; Marketing Hiring</t>
  </si>
  <si>
    <t>Space Perspective is a space travel company that was established so that humans would explore space for the betterment of all.</t>
  </si>
  <si>
    <t>Segmed provides high quality medical data and tools to companies and researchers developing medical AI algorithms.</t>
  </si>
  <si>
    <t>Dropshyp provides large, medium, and small scale businesses with the ability to connect with suppliers.</t>
  </si>
  <si>
    <t>Picky is a mobile-first content platform providing consumers with authentic information in the global beauty space.</t>
  </si>
  <si>
    <t>EarlyBird is empowering parents, family, and friends to collectively invest in a child's financial future, starting at the earliest age.</t>
  </si>
  <si>
    <t>BondAval is a digital platform for B2B credit security to replace bank guarantees and traditional collateral-based instruments.</t>
  </si>
  <si>
    <t>ForeVR is a gaming company dedicated to bringing VR to the masses.</t>
  </si>
  <si>
    <t>Talentspace is your home for online recruiting events.</t>
  </si>
  <si>
    <t>Swan is a DIY banking platform that allows any company to offer branded accounts, cards, and IBANS in minutes</t>
  </si>
  <si>
    <t>Xpansiv CBL Holding Group is empowers informed decision-making and commodity differentiation.</t>
  </si>
  <si>
    <t>VComply is a governance, risk, and compliance management solution provider.</t>
  </si>
  <si>
    <t>The design system platform for ambitious product teams.</t>
  </si>
  <si>
    <t>Vanti Analytics analyzes manufacturing data and delivers actionable insights for manufacturers to reach their productivity goals.</t>
  </si>
  <si>
    <t>Nobl9 Service Level Objective platform connects your reliability metrics to business goals via a modern engineering workflow.</t>
  </si>
  <si>
    <t>Cado Security builds a software platform for responding to cyber-security threats and performing digital forensics.</t>
  </si>
  <si>
    <t>By combining the latest breakthroughs in Computer Vision and Deep Learning, presize.ai develops the most accurate body scanning software.</t>
  </si>
  <si>
    <t>Drugviu is a population health platform that is expanding the data set in health and medication outcomes for non-white populations.</t>
  </si>
  <si>
    <t>Digital fulfillment tools.</t>
  </si>
  <si>
    <t>Retirable is a financial services company that focuses on older adults.</t>
  </si>
  <si>
    <t>Cobble develops a decision-making app that curates date night plans for couples.</t>
  </si>
  <si>
    <t>getquin is your free go-to platform for everything related to investing.</t>
  </si>
  <si>
    <t>Fractal supercharges your applications by streaming them from the cloud.</t>
  </si>
  <si>
    <t>Clever Care Health Plan is a healthcare company that offers medicare advantage health plans to its members.</t>
  </si>
  <si>
    <t>Orbit is the first platform built specifically to grow developer communities.</t>
  </si>
  <si>
    <t>Tinvio is a communication and commerce platform that manages orders for merchants and suppliers.</t>
  </si>
  <si>
    <t>Just Auto Insurance provides data driven, pre-paid, pay-per-mile car insurance.</t>
  </si>
  <si>
    <t>Jam is an in-the-flow company that turns any website into a collaborative document.</t>
  </si>
  <si>
    <t>Vocalis Health is to develop AI platform to enable healthcare.</t>
  </si>
  <si>
    <t>guardDog secures network ‘edge territory’ by exposing invisible threats on networks</t>
  </si>
  <si>
    <t>60-second videos focused on talk shows and mini-series</t>
  </si>
  <si>
    <t>Dadi offers sperm storage, male fertility report, and at-home collection kit.</t>
  </si>
  <si>
    <t>Yolobus provides inter-city bus and mobility services, providing passengers with a comfortable and safe ride experience.</t>
  </si>
  <si>
    <t>Verifiable is building an API to automate license verification for healthcare providers, integrating with state and federal sources.</t>
  </si>
  <si>
    <t>Nourished is the world's first truly personalised vitamin gummy, utilising patented 3D printing technology and a unique vegan formula.</t>
  </si>
  <si>
    <t>Storyboard is an enterprise podcast and audio platform.</t>
  </si>
  <si>
    <t>Mira is a health delivery network, helping self-employed professionals, small businesses, and unions access affordable everyday healthcare.</t>
  </si>
  <si>
    <t>Oula Health reimagines how women experience pregnancy and delivery.</t>
  </si>
  <si>
    <t>Simplifying encryption for developers through APIs.</t>
  </si>
  <si>
    <t>TrueNorth offers software that helps truckers manage insurance, fuel, and maintenance.</t>
  </si>
  <si>
    <t>GoDutch is a fintech application that powers group payments.</t>
  </si>
  <si>
    <t>Modern Animal is an innovative veterinary platform building a new kind of veterinary experience for animals and humans.</t>
  </si>
  <si>
    <t>Auditoria is a provider of AI-driven automation solutions for Finance teams.</t>
  </si>
  <si>
    <t>Document automation and data extraction using AI</t>
  </si>
  <si>
    <t>BrightHire is a stealth seed-funded startup with a mission to transform how every company in the world hires.</t>
  </si>
  <si>
    <t>GoodJob is a SaaS / AI platform that provides deep matching of jobs and candidates.</t>
  </si>
  <si>
    <t>Gitpod is an open source developer platform automating the provisioning of ready-to-code development environments</t>
  </si>
  <si>
    <t>Pequity helps teams make informed pay decisions, combat pay inequality, and work smarter. Let's de-complicate compensation, together.</t>
  </si>
  <si>
    <t>Datasaur develops productive tools designed for data labeling needs.</t>
  </si>
  <si>
    <t>Free, open and self-hostable workflow automation tool.</t>
  </si>
  <si>
    <t>Coiled is a modern solution for seamlessly scaling data science, machine learning, and AI in Python.</t>
  </si>
  <si>
    <t>Jinx is a dog wellness brand that primarily sells dog foods online.</t>
  </si>
  <si>
    <t>Keeper Tax automatically monitors purchases for tax deductible expenses.</t>
  </si>
  <si>
    <t>Benepass is a fintech platform that provides benefits cards for startups and small and medium-sized businesses.</t>
  </si>
  <si>
    <t>Bringko is an integrated shopping platform that provides easy and quick purchase of Korean products.</t>
  </si>
  <si>
    <t>A 10-minute delivery service for college students. Made for students, by students.</t>
  </si>
  <si>
    <t>Mobile crypto options and derivatives platform</t>
  </si>
  <si>
    <t>EvolutionIQ provides vertical fraud detection and investigation platform for insurance companies.</t>
  </si>
  <si>
    <t>Eleanor Health provides comprehensive mental health and substance use disorder care in clinics, virtually, and in patient's homes.</t>
  </si>
  <si>
    <t>Receeve is a digital debt servicing platform.</t>
  </si>
  <si>
    <t>onetool is a free platform where you can discover, subscribe &amp; manage your SaaS tools.</t>
  </si>
  <si>
    <t>Oxide Computer Company is a developer of cloud hyperscale technology intended to build a new kind of server.</t>
  </si>
  <si>
    <t>WIZ.AI is an AI startup that provides integrated artificial intelligence service solutions.</t>
  </si>
  <si>
    <t>Monogram Health is a nephrologists to deliver transformative kidney care services.</t>
  </si>
  <si>
    <t>Lean builds developer-friendly APIs, which provide Fintechs with access to customer Financial data and payment initiation capabilities.</t>
  </si>
  <si>
    <t>Planted is an ETH Spinoff that uses cutting edge technology to turn all-natural ingredients into plant-based meat.</t>
  </si>
  <si>
    <t>Park+ is an interactive parking application.</t>
  </si>
  <si>
    <t>Docket is a meeting-focused workspace designed for collaborative agenda creation, decision documentation, and action item tracking.</t>
  </si>
  <si>
    <t>YAYZY is building solutions to automatically track, understand and reduce your personal carbon footprint.</t>
  </si>
  <si>
    <t>Meet Cute is a podcast company that focuses on romantic comedies.</t>
  </si>
  <si>
    <t>Spenmo is a spend management platform that automates expense reports and simplifies spending.</t>
  </si>
  <si>
    <t>Raylo is on a mission to shake up the UK mobile sector</t>
  </si>
  <si>
    <t>BluBracket is the first comprehensive enterprise security solution for code in a software-driven world.</t>
  </si>
  <si>
    <t>Masai School is a job-oriented software training services.</t>
  </si>
  <si>
    <t>Angle Health delivers the modern health insurance experience expected by today's employees.</t>
  </si>
  <si>
    <t>EnerVenue provides metal-hydrogen batteries for large-scale renewable and storage applications.</t>
  </si>
  <si>
    <t>Flip Fit is a fashion focused social media application</t>
  </si>
  <si>
    <t>Secure provides a purpose-built emergency savings solution.</t>
  </si>
  <si>
    <t>Curve Health delivers connected senior care via a platform that combines telemedicine, smart billing, health information exchange.</t>
  </si>
  <si>
    <t>Vembla is a marketplace with a vast selection of groceries and everyday goods from local retailers delivered to customers within minutes.</t>
  </si>
  <si>
    <t>Meemo is an AI-powered social finance app that lets users receive personal rewards based on recent activity and transfer money to friends.</t>
  </si>
  <si>
    <t>Airalo is an eSIM store for travelers to access eSIMs at a local and affordable rate.</t>
  </si>
  <si>
    <t>The fastest way to deploy serverless applications globally.</t>
  </si>
  <si>
    <t>Autonomous, self-flying drones + AI for warehouse inventory</t>
  </si>
  <si>
    <t>Railofy is a WL &amp; RAC protection that enables waitlisted passengers to reach their destination at the lowest possible price.</t>
  </si>
  <si>
    <t>Gardin develops optical phenotyping technology and analytics to optimise food production.</t>
  </si>
  <si>
    <t>Atomic FI is a technology company that builds products that drive consumer engagement in financial services.</t>
  </si>
  <si>
    <t>Edify is the frictionless way to onboard software engineers.</t>
  </si>
  <si>
    <t>Building the future of food, starting with dairy.</t>
  </si>
  <si>
    <t>Reflexer Labs is a new decentralized finance project aimed at softening volatility.</t>
  </si>
  <si>
    <t>Pandion is the first parcel network designed for the unique challenges of e-commerce.</t>
  </si>
  <si>
    <t>Siply Services operates as a micro-savings platform.</t>
  </si>
  <si>
    <t>BuildBuddy provides enterprise features for Bazel, an open-source build system that allows companies to build and test software faster.</t>
  </si>
  <si>
    <t>Cora is a fin-tech startup that provides financial services to help entrepreneurs and businesses achieve their goals.</t>
  </si>
  <si>
    <t>Bloom is an Ai-powered wellness app that provides therapy exercises to help cope with stress, anxiety, and depression.</t>
  </si>
  <si>
    <t>Ionir is K8s Storage and Data Management</t>
  </si>
  <si>
    <t>Pactum AI helps companies to unlock value from thousands of suppliers by automatically negotiating contracts on a massive scale.</t>
  </si>
  <si>
    <t>Aginity provides the worlds only integrated analytics management tools powering collaboration between data engineers and business analysts</t>
  </si>
  <si>
    <t>Wishleaf is a digital insurance company that offers customized solutions for general insurance.</t>
  </si>
  <si>
    <t>Get an extra month of runway with the r&amp;d tax credit for early stage startups</t>
  </si>
  <si>
    <t>Beyond Identity provides passwordless identity management solutions to help secure digital business.</t>
  </si>
  <si>
    <t>Climax Foods Climax Foods develops machine intelligence tools to create plant-based foods that will out-compete animal-based predecessors.</t>
  </si>
  <si>
    <t>Raycast is a developer of a command bar software intended to assist developers to control their tools.</t>
  </si>
  <si>
    <t>Cottage is solving housing affordability by making it easy to build an Accessory Dwelling Unit (ADU)</t>
  </si>
  <si>
    <t>PollyEx is a loan trading platform that improves loan sale execution for efficient trading.</t>
  </si>
  <si>
    <t>Juni is a fintech company that develops a banking app and platform for e-commerce and online marketing entrepreneurs.</t>
  </si>
  <si>
    <t>Here's where teams and friends connect in personal, shareable and flexible video</t>
  </si>
  <si>
    <t>SquidPay is an e-payments platform that provides electronic payments and collection through a stored value card and mobile application.</t>
  </si>
  <si>
    <t>Vianai provides enterprise artificial intelligence solutions.</t>
  </si>
  <si>
    <t>Sync internal data to your business systems</t>
  </si>
  <si>
    <t>The first source code control, detection, and response solution for visibility and protection across code repositories.</t>
  </si>
  <si>
    <t>TradeUp provides alternative student financial aid while training for a new career.</t>
  </si>
  <si>
    <t>Maestro is a software platform built to maximize value in private equity-backed companies.</t>
  </si>
  <si>
    <t>We're a deep learning startup that cracks the code on wait times by fusing various different data sources.</t>
  </si>
  <si>
    <t>build.security provides developers with easy deployment, ecosystem integrations and code extensibility.</t>
  </si>
  <si>
    <t>GoPlay is the video streaming service under Indonesia's Gojek.</t>
  </si>
  <si>
    <t>Tazapay is a cloud-based trade management platform for small and medium-sized businesses.</t>
  </si>
  <si>
    <t>Willa is a fintech startup solving freelancers' biggest pain: getting paid on time, every time.</t>
  </si>
  <si>
    <t>Handle is construction software that solves late payment issues and access to funding within the industry.</t>
  </si>
  <si>
    <t>Steadily is offers fast, affordable landlord insurance to rental property owners.</t>
  </si>
  <si>
    <t>A platform enabling concrete providers to manage concrete quality better, reduce waste, save money and slash CO2 emissions.</t>
  </si>
  <si>
    <t>Mobix Labs is a manufacturer of semiconductors that are used for 5th generation technology.</t>
  </si>
  <si>
    <t>Wholesale, Marketplace, Ecommerce, Retail</t>
  </si>
  <si>
    <t>Synapse increases the productivity of L&amp;D teams</t>
  </si>
  <si>
    <t>Paragon is a low-code platform that makes it easy to build product integrations and deliver the features your customers want, faster.</t>
  </si>
  <si>
    <t>Shoreline Software is develops tools to empower software service operators.</t>
  </si>
  <si>
    <t>The Browser Company is a software platform that enables users to get a better way of using the internet.</t>
  </si>
  <si>
    <t>Sperax builds the most secure and scalable infrastructure for decentralized financial services.</t>
  </si>
  <si>
    <t>Mobile app integrating high interest checking account, credit card and Robo investment platform designed for young high earners</t>
  </si>
  <si>
    <t>Reshaping Breach Readiness and Response in the Cloud</t>
  </si>
  <si>
    <t>Greenwood Bank is a digital banking platform for Black and Latinx people and business owners.</t>
  </si>
  <si>
    <t>Convosight is a software-as-a-service (SaaS) platform which allows Facebook community admins to manage their groups.</t>
  </si>
  <si>
    <t>Payaut is an automated payment solution for online marketplaces.</t>
  </si>
  <si>
    <t>OlaMoney which provides mobile payments.</t>
  </si>
  <si>
    <t>Positive Development is improving lives by helping develop the skills to connect with one’s self, family, and community.</t>
  </si>
  <si>
    <t>The B2B marketplace for same-day logistics</t>
  </si>
  <si>
    <t>Qblox is a Dutch Quantum technology scaleup that offers patented solutions for scalable control of quantum computers.</t>
  </si>
  <si>
    <t>Verana Networks develops an innovative 5G Radio Access Network solution for service providers.</t>
  </si>
  <si>
    <t>Satori Cyber provides data-flow visibility with transparent, secure &amp; compliant data access across all data stores.</t>
  </si>
  <si>
    <t>Meet FanUp, where sports and esports fans win together.</t>
  </si>
  <si>
    <t>Superpowered AI productivity tools.</t>
  </si>
  <si>
    <t>Pearl is a computer vision company focusing on solving challenging problems in the dental industry.</t>
  </si>
  <si>
    <t>Woovly is a social commerce platform which helps users to shop instantly via AI driven brand tagged user generated content</t>
  </si>
  <si>
    <t>Piepacker is a free cloud gaming platform to hang out and plays premium retro games online.</t>
  </si>
  <si>
    <t>TurboHire Technologies is an Intelligent Recruitment platform that specializes in talent acquisition and candidate discovery.</t>
  </si>
  <si>
    <t>Finli helps businesses streamline operations and grow.</t>
  </si>
  <si>
    <t>Orca Security provides instant-on, workload-level security for AWS, Microsoft Azure, and Google Cloud Platform.</t>
  </si>
  <si>
    <t>DriveU.auto is a US-based developer of a connectivity platform for autonomous vehicle teleoperation.</t>
  </si>
  <si>
    <t>The Digital Health Clinic for Pets: Chat with expert vets 24/7 &amp; get $3K in an emergency.</t>
  </si>
  <si>
    <t>Recount Media is a fast-growing startup focused on high quality journalism and short form video</t>
  </si>
  <si>
    <t>BitClass is a PAAS (Platform As A Service) solution for teachers to set up and manage their independent live classes.</t>
  </si>
  <si>
    <t>Inspirit uses virtual labs, simulations, and virtual reality to transform science courses for science education.</t>
  </si>
  <si>
    <t>Wren is a web app that helps live carbon neutral by accounting for and offsetting CO2 emissions.</t>
  </si>
  <si>
    <t>Marco is a platform for discovering, planning, and booking high-quality virtual experiences.</t>
  </si>
  <si>
    <t>Protocol Powering Institutional Decentralized Finance</t>
  </si>
  <si>
    <t>Enso is an information security startup that offers an application security posture management solution.</t>
  </si>
  <si>
    <t>Corsight AI is a developer of a real-time facial recognition platform.</t>
  </si>
  <si>
    <t>Medarca is a software developer of a drug management solution for the elderly.</t>
  </si>
  <si>
    <t>A compliance SAAS solution simplifying cyber security certifications. These certifications dramatically improve revenue for B2B companies.</t>
  </si>
  <si>
    <t>Yellow Class is an online hobby platform for young kids.</t>
  </si>
  <si>
    <t>Apheris AI is unlocking data insights via federated and privacy preserving data analytics.</t>
  </si>
  <si>
    <t>WhyLabs is the AI observability and monitoring company.</t>
  </si>
  <si>
    <t>Sesh is a mental health company providing access to group support via a mobile app.</t>
  </si>
  <si>
    <t>Fairmint offers a platform for continuous securities offerings that enables private companies to go public.</t>
  </si>
  <si>
    <t>Taxes, Onboarding and Payroll manager for international teams</t>
  </si>
  <si>
    <t>Dispo operates as a social network.</t>
  </si>
  <si>
    <t>AideXa is an Italian challenger bank for SMEs.</t>
  </si>
  <si>
    <t>Moons is a health, wellness, and fitness company that offers dental services.</t>
  </si>
  <si>
    <t>Glean unlocks the powerful data detailed in vendor invoices/receipts to surface relevant spend insights and drive spend accountability</t>
  </si>
  <si>
    <t>Learn a new language while browsing the web. Download the Chrome extension for free today! JoinToucan.com</t>
  </si>
  <si>
    <t>Virtually is an online school that helps in bridging live conferencing, payment-processing and student management in one place.</t>
  </si>
  <si>
    <t>Secure and intelligent human-machine interface, starting with the keyboard.</t>
  </si>
  <si>
    <t>YieldX introduces a fixed income investing with an end-to-end digital platform that powers personalization at scale.</t>
  </si>
  <si>
    <t>Funding marketplace for eCommerce companies</t>
  </si>
  <si>
    <t>Verijet is a technology company using novel AI and supercomputing to grow the private aviation industry.</t>
  </si>
  <si>
    <t>Provides kitchen space for independent restaurant brands and offers tenants marketing, ordering and delivery software to run operations.</t>
  </si>
  <si>
    <t>Speedscale develops a test automation solution that helps dev teams fix application issues before release.</t>
  </si>
  <si>
    <t>We provide benefits that matter for the self-employed that make it easy for companies to attract, retain and reward self-employed workforces</t>
  </si>
  <si>
    <t>42dot is a technology company pioneering frictionless and autonomous mobility services through the development of UMOS.</t>
  </si>
  <si>
    <t>MindLabs is the world's first live mental health platform.</t>
  </si>
  <si>
    <t>The world's first financial personality test, matching people to investments and advice.</t>
  </si>
  <si>
    <t>Biological Engineering, Bionics, Exoskeletons &amp; Robotics</t>
  </si>
  <si>
    <t>Strider is a computer software company that develops tools for enterprises to combat economic espionage threats beyond the cyber domain.</t>
  </si>
  <si>
    <t>Ordering from your suppliers made easy.</t>
  </si>
  <si>
    <t>Acquire App aims to provide online merchants of varying sizes with an elevated checkout solution.</t>
  </si>
  <si>
    <t>Torre is a professional network that reinvents job-matching and recruitment services.</t>
  </si>
  <si>
    <t>Saturn Cloud is a premier data science platform for enterprise.</t>
  </si>
  <si>
    <t>Havoc Shield is a fast and effective cyber security program for small businesses.</t>
  </si>
  <si>
    <t>A cross-industry innovation hub and marketplace providing industry insights and leading digital solutions to industrial companies worldwide.</t>
  </si>
  <si>
    <t>StayQrious is an edtech company that focusses on essential 21st century skills through live online coding classes.</t>
  </si>
  <si>
    <t>Make an impact on climate change with your savings</t>
  </si>
  <si>
    <t>Zora operates as a crypto-driven marketplace.</t>
  </si>
  <si>
    <t>Tava Health aims to improve emotional health through frictionless, technology-enabled care.</t>
  </si>
  <si>
    <t>Navisteps is an all-in-one business expense and travel management solution</t>
  </si>
  <si>
    <t>Cuure is a wellness technology startup that delivers personalized food supplements to everyone's doorsteps</t>
  </si>
  <si>
    <t>Unfold focuses on innovating vegetable varieties that deliver optimized quality and sensory experience in the vertical farming industry.</t>
  </si>
  <si>
    <t>Studs is a piercing studio meant to appeal to a conscious millennial and Gen-Z customer.</t>
  </si>
  <si>
    <t>Einblick is a visual data computing platform that provides the fastest way for organizations.</t>
  </si>
  <si>
    <t>Tropic automates SaaS procurement for tech-forward companies, saving them money and time.</t>
  </si>
  <si>
    <t>Gully Network is a tech-enabled network of mid-sized grocery stores.</t>
  </si>
  <si>
    <t>BLISSWAY provides tolling infrastructure that is 10x cheaper and 100x faster to deploy than today’s</t>
  </si>
  <si>
    <t>Dive is the social space for remote teams where team members can play games, bond on common interests and do many activities together.</t>
  </si>
  <si>
    <t>MandaraRX is a manufacturer of Cannabidiol products and provides personalized guidance for integrating CBD into lifestyle.</t>
  </si>
  <si>
    <t>SmartMore Technology provides artificial intelligence solutions.</t>
  </si>
  <si>
    <t>The only app development platform that gives IT teams the speed of low-code without compromising the power of code</t>
  </si>
  <si>
    <t>Bandit ML optimizes incentives for e-commerce companies.</t>
  </si>
  <si>
    <t>Rosebud AI uses deep learning to create photos and videos of virtual models for brand advertising and entertainment.</t>
  </si>
  <si>
    <t>Boardroom is an integrated governance management platform improving distributed decisionmaking across crypto networks</t>
  </si>
  <si>
    <t>Juno develops apartment buildings intended to offer environment-friendly and speedy housing alternatives.</t>
  </si>
  <si>
    <t>MastOR is a medical device company developing a surgical robot for laparoscopy assistance.</t>
  </si>
  <si>
    <t>Accelerating financial innovation through data. #5thGenFintech</t>
  </si>
  <si>
    <t>Moss.Earth is an environmental platform focused on developing innovative approaches to pursuing a sustainable environment.</t>
  </si>
  <si>
    <t>dot.LA is a digital newsroom covering L.A.'s startup and tech community.</t>
  </si>
  <si>
    <t>Bloobirds offers an all-in-one outbound management sales platform.</t>
  </si>
  <si>
    <t>UpEquity is a tech-enabled mortgage platform creating a better way to buy a home.</t>
  </si>
  <si>
    <t>GeoDB is building the first decentralized location data digital marketplace.</t>
  </si>
  <si>
    <t>Brella Insurance is an insurance technology company that provides financial support to people with health recovery.</t>
  </si>
  <si>
    <t>Responsible ESG, commercial real estate, renewable energy, infratech, smart cities, agrotech, private equity investments</t>
  </si>
  <si>
    <t>Calii automates the food supply chain in LATAM</t>
  </si>
  <si>
    <t>Lilia is a home fertility startup that serves as a egg securing concierge for busy people who want the option of having kids later.</t>
  </si>
  <si>
    <t>StreamNative offers an streaming platform based on Apache Pulsar that enables companies to access enterprise data as real-time streams.</t>
  </si>
  <si>
    <t>Quolum is a building industry’s first platform</t>
  </si>
  <si>
    <t>Apricus Health is provides members a direct one-on-one relationship with healthcare providers and care navigators.</t>
  </si>
  <si>
    <t>The first time-series database built for machine learning and anomaly detection.</t>
  </si>
  <si>
    <t>The HOPR protocol ensures everyone has control of their privacy, data, and identity.</t>
  </si>
  <si>
    <t>BRIKL is a 3D &amp; Ecommerce platform for custom-made products and team purchasing</t>
  </si>
  <si>
    <t>Klover leverages important assets and data to level the financial playing field.</t>
  </si>
  <si>
    <t>Notabene helps businesses perform crypto transactions that are regulatory compliant.</t>
  </si>
  <si>
    <t>Opora develops cyber threat intelligence technologies.</t>
  </si>
  <si>
    <t>Logisly is an e-forwarding startup</t>
  </si>
  <si>
    <t>Interest free borrowing, built on Ethereum.</t>
  </si>
  <si>
    <t>Bigger Games is a mobile gaming company that started in 2019 with a passion for creating games that millions of people play every day.</t>
  </si>
  <si>
    <t>Memmo is a platform that offers personal video messages from famous profiles to their fans and followers.</t>
  </si>
  <si>
    <t>Supercharged deployment previews for all</t>
  </si>
  <si>
    <t>UAE-based ‘re-commerce’ solutions provider with a focus on transforming the pre-owned industry sector and eliminating unsustainable practice</t>
  </si>
  <si>
    <t>Facio is a digital platform that facilitates the process of contracting loans for the working class.</t>
  </si>
  <si>
    <t>Learn In provides a comprehensive upskilling-as-a-service platform, which enables companies to offer employees sabbaticals.</t>
  </si>
  <si>
    <t>Perpetual Protocol is a decentralized perpetual contract trading protocol for every asset.</t>
  </si>
  <si>
    <t>The best way to buy and sell used electric vehicles.</t>
  </si>
  <si>
    <t>Story Health helps specialists to understand medical situations and make clinical decisions that are through virtual protocols.</t>
  </si>
  <si>
    <t>Hour One is the world’s leading trusted provider of synthetic characters based on real-life people.</t>
  </si>
  <si>
    <t>Salty. is a hyper-growth insurance technology company that offers a platform for insurance.</t>
  </si>
  <si>
    <t>BERA offers a brand equity assessment platform that helps the brand, marketing, and finance leaders to optimize and accelerate growth.</t>
  </si>
  <si>
    <t>DipJar is changing the game of fundraising</t>
  </si>
  <si>
    <t>We’re on a mission to empower organizations to code and deploy configurations faster and safer, from plan to production.</t>
  </si>
  <si>
    <t>Otta helps job seekers find roles at the world’s most innovative companies.</t>
  </si>
  <si>
    <t>Agora World discover and create honest beauty content.</t>
  </si>
  <si>
    <t>Galixir is an artificial intelligence technology to promote the research and development of new drugs.</t>
  </si>
  <si>
    <t>Next Generation Image Annotation – higher levels of automation and exponential speed achieved by training the model while labeling.</t>
  </si>
  <si>
    <t>USA Rare Earth specializes in large range of critical heavy rare earth elements and high-tech metals.</t>
  </si>
  <si>
    <t>SaaS, Multifamily Technology, Proptech, RentTech</t>
  </si>
  <si>
    <t>APAC's leading marketplace for affordable &amp; sustainable electronics.</t>
  </si>
  <si>
    <t>Lightrun is a startup that makes it easier for developers to debug their production code.</t>
  </si>
  <si>
    <t>Supply chain technology company</t>
  </si>
  <si>
    <t>Rae Wellness offers a wide range of vegan, non-GMO, and gluten-free supplements.</t>
  </si>
  <si>
    <t>An end-to-end digital platform for the construction phase</t>
  </si>
  <si>
    <t>SaaS Cloud Based Commodity Trading &amp; Customer Engagement Platform</t>
  </si>
  <si>
    <t>X-EPIC is a Nanjing city-based startup aimed at building up China’s own EDA (Electronic Design Automation) industrial software technology.</t>
  </si>
  <si>
    <t>Logistics-as-a-Service and technology platform for flexible warehousing &amp; fulfillment services across Europe</t>
  </si>
  <si>
    <t>A better alternative to business banking. Everything you need to get paid, manage your cash flow, and access your money.</t>
  </si>
  <si>
    <t>Sharework is a SaaS platform that connects CRMs together to help companies identify and maximize synergies and with their business partners.</t>
  </si>
  <si>
    <t>Listory is the world’s first content refinery powered by human-curation to mine the best of the web.</t>
  </si>
  <si>
    <t>Evolv Technology Solutions is an autonomous optimization platform for the digital era.</t>
  </si>
  <si>
    <t>Vegrow is a tech platform partnering with farmers, aggregating supply and selling to organized demand through partnership.</t>
  </si>
  <si>
    <t>Vectrix is the first SaaS platform for one-click cloud and SaaS security scanners.</t>
  </si>
  <si>
    <t>Z League is a skill-based Call of Duty Warzone tournament platform.</t>
  </si>
  <si>
    <t>nextmv is an end to end decision automation platform that provides developers with the building blocks to create and test models</t>
  </si>
  <si>
    <t>Reserved.ai is specializes in the fields of cloud cost optimization, reserved instances, dev ops, and finance.</t>
  </si>
  <si>
    <t>HamsaPay provides solutions for the B2B e-commerce payments market.</t>
  </si>
  <si>
    <t>Vurbl is a creator-first, free streaming audio platform for all audio types, including user generated audio.</t>
  </si>
  <si>
    <t>Skipr is a mobility SaaS solution for professionals.</t>
  </si>
  <si>
    <t>SiPhox offers a handheld optical chip-based medical diagnostics platform for point-of-care and at-home testing.</t>
  </si>
  <si>
    <t>Jenfi is a financial technology company that provides revenue-based financing to rapidly growing businesses in Asia.</t>
  </si>
  <si>
    <t>Airblack enables people with passion to learn from curated experts and influencers, live and launch their businesses online</t>
  </si>
  <si>
    <t>Wellpay is a platform that helps providers streamline and give a lot of context to patients around their billing.</t>
  </si>
  <si>
    <t>Ananda Networks is a cloud-managed service that enables organizations to create their own private networks.</t>
  </si>
  <si>
    <t>The leading DTC orthodontic company in Europe</t>
  </si>
  <si>
    <t>BlueSpace.ai is an urban mobility company that develops an autonomous vehicle technology.</t>
  </si>
  <si>
    <t>Denim Social provides social media management and marketing automation software for customers.</t>
  </si>
  <si>
    <t>Revel is a marketplace for women over 50 to host and attend small, local gatherings on topics of their choice.</t>
  </si>
  <si>
    <t>Storm2 operates as a recruitment marketplace for fintech.</t>
  </si>
  <si>
    <t>Nomad Homes is digital platform that uses technology to help people in Europe and the Middle East to buy and finance homes.</t>
  </si>
  <si>
    <t>An online learning platform that is changing the way students learn outside the classroom.</t>
  </si>
  <si>
    <t>Big Run Studios is a building cutting edge mobile games for overlooked and underserved audiences.</t>
  </si>
  <si>
    <t>Sell More, Together. A network built for sales teams to surface prospect and customer overlaps to drive the exchange of warm introductions.</t>
  </si>
  <si>
    <t>Hilma creates quality products and natural remedies to support health when needed it most.</t>
  </si>
  <si>
    <t>Provizio is an accident prevention technology company that uses AI software and a five-dimensional sensory platform to prevent accidents.</t>
  </si>
  <si>
    <t>Where women in tech talk candidly online</t>
  </si>
  <si>
    <t>Shipa is an Application Management Framework for Cloud Native Applications.</t>
  </si>
  <si>
    <t>LaunchNotes delivers exceptional customer experiences by keeping your teams and your users ahead of upcoming product changes.</t>
  </si>
  <si>
    <t>Springtide Child Development is a modern clinic to support children with developmental delays.</t>
  </si>
  <si>
    <t>Mansa allows freelancers and gig workers borrow money with fair pricing and a genuine user experience.</t>
  </si>
  <si>
    <t>Swivel Finance is a decentralized protocol for fixed-rate lending and interest-rate derivatives.</t>
  </si>
  <si>
    <t>Hammock is a technology platform that helps landlords reconcile transactions on the go.</t>
  </si>
  <si>
    <t>PredaSAR is an emerging nanosatellite data provider building that develops SAR satellite constellation.</t>
  </si>
  <si>
    <t>moka.care is a complete solution allowing your employees to take care of their mental health.</t>
  </si>
  <si>
    <t>Payment solutions for mobility</t>
  </si>
  <si>
    <t>Alude is a database company that simplifies the process of buying and leasing of real-estate.</t>
  </si>
  <si>
    <t>Rapid Robotics provides box automation for manufacturers.</t>
  </si>
  <si>
    <t>Data Access Controls for SaaS applications</t>
  </si>
  <si>
    <t>Edly is an online marketplace connecting schools and accredited investors to fund income share agreements.</t>
  </si>
  <si>
    <t>Coinbase CBT is a IEO fund raising project of Coinbase that aims to connect with millions of crypto investors around the world.</t>
  </si>
  <si>
    <t>Fasset is the operating system for financing sustainable infrastructure built on the Ethereum blockchain.</t>
  </si>
  <si>
    <t>BlueX tech-enable ocean carriers and connects their shippers to increase logistics transparency.</t>
  </si>
  <si>
    <t>Queue is a platform that lets creative professionals manage their clients, get feedback on their work, and get paid faster.</t>
  </si>
  <si>
    <t>Automating business processes for the supply chain/logistics industry using Robotic Process Automation</t>
  </si>
  <si>
    <t>Kevala provides network and digital services intended for delivering flexibility, connectivity and confidence to healthcare's front line.</t>
  </si>
  <si>
    <t>Databento is a platform that offers institutional-quality, live, and historical, market, and alternative data.</t>
  </si>
  <si>
    <t>Opsera is the provider of the first Continuous Orchestration platform for DevOps practitioners.</t>
  </si>
  <si>
    <t>Delightree is a workflow app for franchise businesses.</t>
  </si>
  <si>
    <t>We develop AI models to detect emotional and personality patterns from text and voice owned by our clients.</t>
  </si>
  <si>
    <t>Searchable.ai is a developer of a personalized semantic search engine used to improve work productivity.</t>
  </si>
  <si>
    <t>The leader in AI and psychology-powered recommendation.</t>
  </si>
  <si>
    <t>Graviti is an artificial intelligence data service platform dedicated to growing into a one-stop AI data service platform for storing.</t>
  </si>
  <si>
    <t>A Lymion Group Inc. applies AI to the Beverage Alcohol industry, offering various SaaS solutions to suppliers, distributors and retailers</t>
  </si>
  <si>
    <t>Fnality International provides a digital cash system that uses blockchain technology to settle financial transactions.</t>
  </si>
  <si>
    <t>A B2C subscription service that help gamers reach their full potential</t>
  </si>
  <si>
    <t>Enables game makers to easily add social, commerce and content management features to their games with drag-and-drop prefabs inside Unity.</t>
  </si>
  <si>
    <t>Mockingbird is a new baby gear brand on a mission to empower parents.</t>
  </si>
  <si>
    <t>Robin Games provide stylish, sophisticated fantasy content in an elevated way that is missing from the current gaming landscape.</t>
  </si>
  <si>
    <t>Vico Therapeutics is a developer of ribonucleic acid (RNA) modulating therapies.</t>
  </si>
  <si>
    <t>Cerby is a cybersecurity company focused on helping enterprises harness Shadow IT.</t>
  </si>
  <si>
    <t>Fairplay is a performance-based financing platform that supports and helps e-Commerce companies to grow.</t>
  </si>
  <si>
    <t>One Team Partners is a company to help athletes maximize the value of their name, image and likeness rights.</t>
  </si>
  <si>
    <t>Live and work creatively. Find work globally. Creatively is a professional network for creatives of all disciplines.</t>
  </si>
  <si>
    <t>Linear Finance is a cross-chain compatible, decentralized delta-one asset protocol.</t>
  </si>
  <si>
    <t>Riverside.fm is a video podcasting platform.</t>
  </si>
  <si>
    <t>Fenix is a UAE-based free floating micromobility operator anchored in the GCC region.</t>
  </si>
  <si>
    <t>Eaton Hemp is a licensed hemp farm that offers its own line of USDA Organic CBD.</t>
  </si>
  <si>
    <t>Housi is a startup focused on property management, optimizing profitability through a proprietary algorithm and online distribution</t>
  </si>
  <si>
    <t>Good Day Farm is a health-focused hemp grower that also offers venue spaces and barns intended to protect and preserve the environment.</t>
  </si>
  <si>
    <t>First Dollar is a healthcare savings platform.</t>
  </si>
  <si>
    <t>SmartAC.com is a machine learning health platform that provides heating, ventilation, and air conditioning (HVAC) services.</t>
  </si>
  <si>
    <t>We are a platform that sells and manages healthcare benefits (from your healthcare plan to your fitness benefit).</t>
  </si>
  <si>
    <t>The World’s First Complete Business EcoSystem.</t>
  </si>
  <si>
    <t>Felix is a digital healthcare company providing seamless access to medication through online diagnoses and delivery.</t>
  </si>
  <si>
    <t>Making the customer a part of consumer products.</t>
  </si>
  <si>
    <t>Special is a platform for independent video creators to launch their own direct-to-fan subscription streaming service.</t>
  </si>
  <si>
    <t>CoreCare is a developer of managed care software used to eliminate the financial complexity of healthcare providers.</t>
  </si>
  <si>
    <t>Jitsu.com (YC S20) is an open-source data integration and event collection platform. We're the maintainers of EventNative.org</t>
  </si>
  <si>
    <t>Terra Quantum is a deep tech pioneer, developing revolutionary quantum applications to shape the technology of the future.</t>
  </si>
  <si>
    <t>HASH enables real-time modeling and simulation of complex systems</t>
  </si>
  <si>
    <t>TestGorilla operates as a pre-employment testing software company.</t>
  </si>
  <si>
    <t>Jamm is a lightweight, spontaneous voice and video collaboration app for remote teams.</t>
  </si>
  <si>
    <t>Contingent is an enterprise supplier risk and resilience platform.</t>
  </si>
  <si>
    <t>Shoppable Inc. is an e-commerce provider.</t>
  </si>
  <si>
    <t>Turing is a research and development digital platform that improves speed-to-market for consumer goods.</t>
  </si>
  <si>
    <t>Onaroll is an employee rewards app that incentivizes productivity and longevity.</t>
  </si>
  <si>
    <t>Treelab combines the flexibility of a spreadsheet with the power of a database to enable any organization to create their own workflow.</t>
  </si>
  <si>
    <t>Kakao Enterprise specializes in providing AI technology-based working platforms and services.</t>
  </si>
  <si>
    <t>Yuca is a Brazilian rental services startup.</t>
  </si>
  <si>
    <t>ZeBrand is a brand-building platform built to help emerging businesses brand their way to growth.</t>
  </si>
  <si>
    <t>Alexis is an AI as a service platform that offers elite consulting services in machine learning, big data, analytics, and blockchain.</t>
  </si>
  <si>
    <t>Exer Labs is an information Technology &amp; Services company.</t>
  </si>
  <si>
    <t>Bellman is the first co-ownership trustee to offer a no obligation contract.</t>
  </si>
  <si>
    <t>Support platform helping college students &amp; adult learners through CS courses by pairing them with mentors and online group tutoring.</t>
  </si>
  <si>
    <t>Gr4vy is a payment orchestration platform that offers payment solutions for businesses.</t>
  </si>
  <si>
    <t>Humanity is a healthcare company that aims to extend the healthspan of humanity.</t>
  </si>
  <si>
    <t>PocketList is a rental platform that shows exclusive info about places to rent months before they go on the market.</t>
  </si>
  <si>
    <t>Corporate Venture Capital Fund</t>
  </si>
  <si>
    <t>A new world for artists</t>
  </si>
  <si>
    <t>Skincare</t>
  </si>
  <si>
    <t>HumanForest is a dockless, shared, and ad-supported e-bike service company.</t>
  </si>
  <si>
    <t>Bioplastic Manufacturing</t>
  </si>
  <si>
    <t>Hey Maet is a plant-based food company in China.</t>
  </si>
  <si>
    <t>Ophelia offers medication and support for quitting opioids.</t>
  </si>
  <si>
    <t>Dream Games is a mobile gaming company based in Istanbul.</t>
  </si>
  <si>
    <t>Theia is a young Brazilian startup with a mission to empower parents to be healthier, happier and more successful at home and at work</t>
  </si>
  <si>
    <t>Open source grid management software as a service for distributed energy and the renewable transition</t>
  </si>
  <si>
    <t>Powering the next generation of credit technology for the world’s underbanked</t>
  </si>
  <si>
    <t>The joyful productivity app</t>
  </si>
  <si>
    <t>Your automated project manager for home renovation. We provide standardized packages for design, construction and materials.</t>
  </si>
  <si>
    <t>Sosivio is the only non-intrusive Autonomous Cloud Native platform</t>
  </si>
  <si>
    <t>A network of the world's best brands partnering together to grow</t>
  </si>
  <si>
    <t>Razor is live on rinkeby and is serving price of ETH/USD.</t>
  </si>
  <si>
    <t>Sabbar is a niche on-demand staffing platform for gig workers in the retail, hospitality, and entertainment industries in MENA.</t>
  </si>
  <si>
    <t>Inigo Ltd. is a specialty insurance and re-insurance company.</t>
  </si>
  <si>
    <t>Verteva is a Fintech company that uses data and digital expertise to disrupt the mortgage process</t>
  </si>
  <si>
    <t>Centricity is a Saas company providing micro market pre purchase intent data to todays modern retailer &amp; CPG company</t>
  </si>
  <si>
    <t>SMB Digital Bank for Latam</t>
  </si>
  <si>
    <t>C2i Genomics provides cloud-based cancer diagnostic services to pharmaceutical and diagnostic organizations.</t>
  </si>
  <si>
    <t>Mainframe Industries is a pan-Nordic game venture with studios in Helsinki and Reyjavik.</t>
  </si>
  <si>
    <t>Free Agency operates as a talent agency offering career services.</t>
  </si>
  <si>
    <t>Hello Genius is an app-based learning system that connects parents and children through personalized learning experiences.</t>
  </si>
  <si>
    <t>Health insurance remittance that gives migrants a better way to support the health of their families back home</t>
  </si>
  <si>
    <t>Ravacan is a Purchasing &amp; Procurement software for commodity &amp; supply managers, with a central place to analyze costs and manage suppliers.</t>
  </si>
  <si>
    <t>yzr develops software solutions used to normalize data.</t>
  </si>
  <si>
    <t>Money Tap is a planning, development, operation and consulting for various Fintech solutions using blockchain.</t>
  </si>
  <si>
    <t>Oico develops an online marketplace designed for small retailers and buyers of building materials.</t>
  </si>
  <si>
    <t>Terabase Energy is a web-based tool that reduces cost and deployment timelines by digitalizing the solar power plant.</t>
  </si>
  <si>
    <t>Experience Moments Together</t>
  </si>
  <si>
    <t>SafeBase helps B2B SaaS companies close enterprise deals faster by streamlining the security assessment process.</t>
  </si>
  <si>
    <t>Aavenir is a software-as-a-service-based source-to-pay solutions provider.</t>
  </si>
  <si>
    <t>Karbon Card is a financial platform for Indian entrepreneurs.</t>
  </si>
  <si>
    <t>SaaS document engagement platform that used voice and video narration.</t>
  </si>
  <si>
    <t>Grounded Foods makes plant-based cheeses from a proprietary fermentation process, using imperfect vegetables and hemp seed.</t>
  </si>
  <si>
    <t>Path makes it easy to find a world class mental health provider that’s covered by your insurance.</t>
  </si>
  <si>
    <t>lo-fi, text-based social app for womxn, trans, genderqueer, intersex, two spirit, and non-binary. For meeting lovers and friends.</t>
  </si>
  <si>
    <t>Maui Greens is a food and beverage company that specializes in the fields of food processing and organic food.</t>
  </si>
  <si>
    <t>Humanly is a developer of a hiring platform designed for screening and scheduling job candidates.</t>
  </si>
  <si>
    <t>Sentry Kiosk is a non-contact kiosk that combines screening techniques, surveys, and sanitization in a single platform.</t>
  </si>
  <si>
    <t>MarketerHire is a hiring platform for marketing talent.</t>
  </si>
  <si>
    <t>Video Conferencing for Enterprise Workflows</t>
  </si>
  <si>
    <t>Adaptive Shield is a developer of a security posture management platform used to help businesses manage their cloud services.</t>
  </si>
  <si>
    <t>Cooler Future is a fintech startup developing transparent and effective impact investment solutions for the climate-conscious generation.</t>
  </si>
  <si>
    <t>RIZEK is a tech-startup aimed at creating more jobs across the MENA region.</t>
  </si>
  <si>
    <t>Goodpath is a telehealth startup focused on improve helping people managing common health conditions.</t>
  </si>
  <si>
    <t>Matik provides an online platform that generates personalized customer presentations in minutes.</t>
  </si>
  <si>
    <t>YIELD App is a decentralized finance (DeFi) banking platform.</t>
  </si>
  <si>
    <t>The navigation platform for families with aging and vulnerable loved ones.</t>
  </si>
  <si>
    <t>XanPool is a C2C software builder that allows individuals to automate their own financial transactions in a more powerful way.</t>
  </si>
  <si>
    <t>Stuf is a self-storage startup that converts unused spaces into a storage, making it accessible for their users.</t>
  </si>
  <si>
    <t>OtterTune provides automated performance tuning solutions for data-intensive applications.</t>
  </si>
  <si>
    <t>Edgecortix is a deeptech startup automating machine learning driven hardware &amp; software co-design and deep learning acceleration at the edge</t>
  </si>
  <si>
    <t>Syntegra applies state-of-the-art machine learning models to create synthetic healthcare datasets.</t>
  </si>
  <si>
    <t>GO Sharing is a Netherlands-based e-scooter network, making e-scooters discoverable via a mobile app.</t>
  </si>
  <si>
    <t>Credify ushers in the age of embedded finance through self-sovereign digital identity and privacy-first cross-service offering technologies.</t>
  </si>
  <si>
    <t>NUGGS utilizes an advanced soy protein technology that enables a simulation of the texture and flavor of an animal-based nugget.</t>
  </si>
  <si>
    <t>Insight is an iOS browser with powerful, easy-to-make extensions</t>
  </si>
  <si>
    <t>Retailo Technologies is an online B2B marketplace that aims to technologically supercharge retail supply chain.</t>
  </si>
  <si>
    <t>Demoflow is a collaborative remote selling platform that streamlines prep, presentation, and documentation across a sales organization.</t>
  </si>
  <si>
    <t>Headroom is a virtual meeting interface that empowers people to do what they do best - form relationships, think creatively, solve problems.</t>
  </si>
  <si>
    <t>Zenus Bank provides a safe and easy way to Access, Send, Receive, and Store money in USA.</t>
  </si>
  <si>
    <t>Offers financial services to SMBs in Colombia</t>
  </si>
  <si>
    <t>Sounder.fm is a platform that helps audio creators manage, market, and measure their audio content.</t>
  </si>
  <si>
    <t>Klub utilizes data-driven analytics and community engagement to provide financing to loved brands with high customer engagement.</t>
  </si>
  <si>
    <t>Create, modify and visualise your Javascript unit tests in just a few clicks on our straightforward AI-powered interface.</t>
  </si>
  <si>
    <t>Wookey Project is to create a new generation of online AR/VR experiences that allow users the power of collaborative interaction.</t>
  </si>
  <si>
    <t>O2 Power is a renewable energy and environment counseling company.</t>
  </si>
  <si>
    <t>Ofload is a digital road freight platform that fully tackles freight inefficiencies.</t>
  </si>
  <si>
    <t>Mango Sciences is an emerging market data science company that connects millions of underrepresented patients to precision medicine.</t>
  </si>
  <si>
    <t>Cyolo's Zero Trust solution enables onsite and remote users to easily access their organization’s applications, servers, desktops and files.</t>
  </si>
  <si>
    <t>The data generation platform for computer vision.</t>
  </si>
  <si>
    <t>Automated Drive Thru Ordering</t>
  </si>
  <si>
    <t>We categorise and label bank transaction data.</t>
  </si>
  <si>
    <t>Naki Power is a pioneer Belgian company in on-the-go charging devices.</t>
  </si>
  <si>
    <t>Eradani develops and offers cloud-based DevOps management solutions.</t>
  </si>
  <si>
    <t>Uprising foods are superfood keto chips and keto bread with 2 net carbs.</t>
  </si>
  <si>
    <t>Mudafy is a tech-enabled real estate broker for LatAm.</t>
  </si>
  <si>
    <t>Land Intelligence provides reports, analysis, and advisory services to all stakeholders involved in land development and acquisition.</t>
  </si>
  <si>
    <t>Samya.AI operates as a revenue growth AI company that brings the power of deep learning.</t>
  </si>
  <si>
    <t>Two way marketplace connecting event organizers with media companies as sales channels. Ticketing as a service.</t>
  </si>
  <si>
    <t>Kinaset Therapeutics is a therapeutics company that focuses on advancement of novel drugs in areas of unmet medical needs.</t>
  </si>
  <si>
    <t>Coda Platform is a publishing platform to enable free-to-play and casual mobile games to go to market.</t>
  </si>
  <si>
    <t>Cosmos Video is the virtual venue platform that allows people to work, hang out, and socialize together.</t>
  </si>
  <si>
    <t>Hoss is an enterprise software company that helps teams make better API-driven products by tracking and managing the APIs they consume.</t>
  </si>
  <si>
    <t>Bottlepay is a fintech company opening the gateway to the digital economy</t>
  </si>
  <si>
    <t>Arloid is an AI solution that learns to automatically adjust HVAC settings based on changing environmental conditions.</t>
  </si>
  <si>
    <t>Synthetaic is a Delafield, Wisconsin-based company that grows large and high-quality datasets sufficient for machine learning.</t>
  </si>
  <si>
    <t>Platypus is the SaaS startup that improves person-organisation cultural alignment to reduce staff turnover.</t>
  </si>
  <si>
    <t>Global business connecting people everywhere with communications, infrastructure and transportation</t>
  </si>
  <si>
    <t>Procure to Pay &amp; Spend Management Software</t>
  </si>
  <si>
    <t>Grin is a comprehensive digital orthodontic platform providing teeth straightening for all types of patients with a real local orthodontist.</t>
  </si>
  <si>
    <t>Cohere is an online portal that offers solutions like real-time guidance, live streams, multiple interaction and monitoring the user issues.</t>
  </si>
  <si>
    <t>The Future of Health Tracking is here. Test sleep/stress/energy/immunity at the lab or at-home, all managed from your app</t>
  </si>
  <si>
    <t>Digital Brain helps you get through your support tickets twice as fast.</t>
  </si>
  <si>
    <t>Yunwang Wandian is an eCommerce and online retail service.</t>
  </si>
  <si>
    <t>WELINK is a domestic video cloud solution service provider company.</t>
  </si>
  <si>
    <t>RightBound develops a sales platform that automates and streamlines the sales process.</t>
  </si>
  <si>
    <t>The best mortgage lender for first-time home buyers. NMLS 423065.</t>
  </si>
  <si>
    <t>Noquo Foods is created to reinvent the vegan foods using today’s technologies and science.</t>
  </si>
  <si>
    <t>Captain Fresh is a freshwater fish and seafood supply chain platform.</t>
  </si>
  <si>
    <t>Click Cash is a mobile App that enables fast and secure personal loans in emerging economies using Open Banking and data analysis.</t>
  </si>
  <si>
    <t>Rethinking the way we design, manufacture, and distribute personal care products.</t>
  </si>
  <si>
    <t>Byos delivers an endpoint micro-segmentation solution for better protecting and managing remote endpoints on untrusted networks.</t>
  </si>
  <si>
    <t>Plunk is a mobile app that helps you grow your most valuable asset--your home.</t>
  </si>
  <si>
    <t>Rialtic develops an open marketplace platform that equips and enables accurate payments in healthcare.</t>
  </si>
  <si>
    <t>Mitto is a debit card and app designed for “Generation Z” teens.</t>
  </si>
  <si>
    <t>Gunzilla Games is an independent, innovative, and player-focused developer of AAA games.</t>
  </si>
  <si>
    <t>Vectice is the cloud-based platform that powers data and AI initiative.</t>
  </si>
  <si>
    <t>Citrine Medicine is a rare disease-focused pharmaceutical firm.</t>
  </si>
  <si>
    <t>HYPR is a next-generation autonomous mobility company. We build intelligent robots.</t>
  </si>
  <si>
    <t>Sleuth is a deployment tracker built to solve the confusion that comes when companies have adopted continuous delivery.</t>
  </si>
  <si>
    <t>Syncari is a modern Data Automation Platform</t>
  </si>
  <si>
    <t>SSA Finserv is a non-banking financial company that focuses on micro, small and medium enterprises (MSMEs).</t>
  </si>
  <si>
    <t>Resistant AI helps to protect AI systems from targeted manipulation, adversarial machine learning attacks and advanced fraud.</t>
  </si>
  <si>
    <t>Mobile first primary care clinics</t>
  </si>
  <si>
    <t>Rarebreed Veterinary Partners is a company dedicated to bringing veterinary talent together to ultimately offer exceptional care.</t>
  </si>
  <si>
    <t>Podcastle converts text news and articles to a podcast, with very natural human speech using machine learning.</t>
  </si>
  <si>
    <t>OneView accelerates machine learning model training for remote sensing imagery analytics</t>
  </si>
  <si>
    <t>Suridata.ai specializes in helping organizations gain visibility and obtain control over their sensitive data</t>
  </si>
  <si>
    <t>Beable is the Life-Ready Literacy company.</t>
  </si>
  <si>
    <t>Hit Songs + Influencers</t>
  </si>
  <si>
    <t>Cornelis Networks is a provider of purpose-built interconnects focused on high-performance computing and data analytics.</t>
  </si>
  <si>
    <t>ZEWAY is a developer of mobility solution intended to help people switch to electric scooters for mobility.</t>
  </si>
  <si>
    <t>Curb Food is a delivery-first dark kitchen provider.</t>
  </si>
  <si>
    <t>Delivery-first kitchens housing the most exciting restaurants in town.</t>
  </si>
  <si>
    <t>Cymptom Makes Businesses Too Difficult to Breach.</t>
  </si>
  <si>
    <t>Karus makes lenders smarter, originators more efficient, and institutional investors more successful.</t>
  </si>
  <si>
    <t>Oin Finance is a Defi company building liquidity pool lending platforms.</t>
  </si>
  <si>
    <t>Homestead helps homeowners turn underutilized space into income.</t>
  </si>
  <si>
    <t>Teamshares is a fintech platform for employee ownership.</t>
  </si>
  <si>
    <t>Corporate travel plataform</t>
  </si>
  <si>
    <t>Mobile game developer</t>
  </si>
  <si>
    <t>Marpipe is a multivariate creative testing platform.</t>
  </si>
  <si>
    <t>Tortoise is an automated delivery platform for the retail and logistics industries</t>
  </si>
  <si>
    <t>Blueheart is a sex therapy AI-powered app that provides research &amp; science based sex therapy.</t>
  </si>
  <si>
    <t>Ten Little is a predictive e-commerce platform that makes shopping for kids easy at every stage.</t>
  </si>
  <si>
    <t>Intrusion detection, intrusion prevention, alerting and incident response for operational technology (OT) platforms</t>
  </si>
  <si>
    <t>Datomize offers the clients organization the ability to innovate, collaborate and monetize.</t>
  </si>
  <si>
    <t>Front helps a new generation of investors make better investments with FISCO technology. Get our free app for iOS &amp; Android.</t>
  </si>
  <si>
    <t>ChatPay helps talented people to easily monetize their content in WhatsApp and Telegram groups.</t>
  </si>
  <si>
    <t>A full-stack commercial insurance platform for health care practitioners, business professionals and small business owners across industries</t>
  </si>
  <si>
    <t>Claro is a digital financial coach that empowers you to make smarter financial decisions every day.</t>
  </si>
  <si>
    <t>Fincy is a fintech startup that utilizes modern distributed ledger technology to minimize the costs of currency exchange.</t>
  </si>
  <si>
    <t>Buf develops a protocol buffer technology intended to make usage of client independent protocols easy to use.</t>
  </si>
  <si>
    <t>Presidio Identity provides services to prevent identity theft and fraud.</t>
  </si>
  <si>
    <t>Kippo is a dating and social app for gamers</t>
  </si>
  <si>
    <t>PureStake provides blockchain technology including infrastructure, APIs, and other developer tools. Currently building Moonbeam on Polkadot.</t>
  </si>
  <si>
    <t>Tot Squad is a marketplace connecting new parents to services like babyproofing, sleep and lactation consulting.</t>
  </si>
  <si>
    <t>Stop managing your Commercial Real Estate assets in a spreadsheet</t>
  </si>
  <si>
    <t>BeaTrust helps each employee to connect easily, accelerating collaboration and driving innovation.</t>
  </si>
  <si>
    <t>Cimon Medical develops and manufactures novel Doppler ultrasound technology for continuous and direct monitoring of blood-flow</t>
  </si>
  <si>
    <t>Direct.me is an online platform that helps influencers and businesses promote their online activity.</t>
  </si>
  <si>
    <t>Novi is a technology platform that uses AI to ingest proprietary chemical information from chemical manufacturers.</t>
  </si>
  <si>
    <t>Kangu is a vertically integrated network of drop-off and pick-up points for e-commerce logistics.</t>
  </si>
  <si>
    <t>Dorm is an audio learning app that aggregates and curates the world's podcasting content.</t>
  </si>
  <si>
    <t>Cyvatar is a technology-enabled cyber security as a service provider.</t>
  </si>
  <si>
    <t>iKcon is a tech-enabled cloud kitchen operator that procures, cooks, and delivers food on behalf of restaurants and brand owners.</t>
  </si>
  <si>
    <t>Confirm is the data-driven hiring platform that helps you make the right hire every time.</t>
  </si>
  <si>
    <t>Open Secret is a food and beverages startup.</t>
  </si>
  <si>
    <t>Monetizing mobile games non-intrusively using audio ads! AudioMob are the creators of Audio Enhanced Banners &amp; Rewarded Audio</t>
  </si>
  <si>
    <t>ACDX offers a next-generation cryptocurrency derivatives trading platform.</t>
  </si>
  <si>
    <t>Teemyco is an online-based platform that connects employees online and enables them to conduct meeting online.</t>
  </si>
  <si>
    <t>Zingbus is an emerging brand in the intercity bus services.</t>
  </si>
  <si>
    <t>Securely sync, access, and share medical records. Free screening and monitoring tool. And telemedicine solution.</t>
  </si>
  <si>
    <t>Alembic is a stealth phase startup in MarTech that is developing cutting edge new technology.</t>
  </si>
  <si>
    <t>Higg Co is a comprehensive supply chain measurement and improvement system for consumer products.</t>
  </si>
  <si>
    <t>Go Arena is a fitness company that provides workout and fitness solutions.</t>
  </si>
  <si>
    <t>Link together Code Blocks from Refinery's repository to build your backend in a fraction of the time.</t>
  </si>
  <si>
    <t>TREAD is an online fitness startup.</t>
  </si>
  <si>
    <t>Canela Media operates as a digital media company.</t>
  </si>
  <si>
    <t>Aryeo is a leading content management platform for the real estate industry.</t>
  </si>
  <si>
    <t>HES Facilities is a provider of facilities services to education partners.</t>
  </si>
  <si>
    <t>Terra.do operates as an online climate school.</t>
  </si>
  <si>
    <t>Supercast is a startup that helps podcast creators make money off premium subscriptions.</t>
  </si>
  <si>
    <t>YearEnd is software that helps startup employees to optimize their equity and taxes in real-time.</t>
  </si>
  <si>
    <t>Zzoomm is the Full Fibre broadband network that gives you more.</t>
  </si>
  <si>
    <t>Biocogniv develops next generation medical diagnostics using state-of-the-art artificial intelligence.</t>
  </si>
  <si>
    <t>Spotter provides a financial solution for independent content creators across digital platforms.</t>
  </si>
  <si>
    <t>Mindleap Health is a digital health platform that helps people connect with mental health specialists.</t>
  </si>
  <si>
    <t>InstaSolv is ‘Bharat’s largest Q&amp;A app’ for students to get Answers to their academic Questions instantly.</t>
  </si>
  <si>
    <t>Longboard Pharmaceuticals delivers medicines with optimized pharmacology and pharmacokinetics to patients with rare neurological diseases.</t>
  </si>
  <si>
    <t>The @ protocol is a distributed system, like DNS, but for people so that they can own their own digital selves.</t>
  </si>
  <si>
    <t>Kzas is a platform that matches real buyers with real properties with assistance of conversational AI simplifying from the search to notary.</t>
  </si>
  <si>
    <t>Scope is an Implementation-as-a-Service platform that scales and reduces the cost of implementations.</t>
  </si>
  <si>
    <t>Alice&amp;Bob build Universal, Error-free, Quantum Computers to help industries and researchers solve the hardest problems.</t>
  </si>
  <si>
    <t>Solvo allows developers and DevOps to deliver a cloud product with a lease-privileged security configuration.</t>
  </si>
  <si>
    <t>Premium Footwear Designed for Nurses</t>
  </si>
  <si>
    <t>Toolio is a Merchandising Platform that empowers you to make fast, data-driven merchandising decisions through automation and insights.</t>
  </si>
  <si>
    <t>Stacks is a social video studio building the future of entertainment</t>
  </si>
  <si>
    <t>A SaaS software using AI to synchronize your Supply Chain planning with your suppliers and customers.</t>
  </si>
  <si>
    <t>Arti is a cloud-based AR platform for broadcasters &amp; online storytellers to create, design, and deliver augmented reality stories.</t>
  </si>
  <si>
    <t>TeamHandOut is a mobile application development company founded in San Francisco, California.</t>
  </si>
  <si>
    <t>NanoBridge Semiconductor designs and manufactures advanced circuits and conducts IP-licensing sales using NanoBridge.</t>
  </si>
  <si>
    <t>Onda is a sparkling tequila brand for a new generation of drinkers</t>
  </si>
  <si>
    <t>harbor provides an app and readiness platform which offers a way to assess and develop preparedness for emergency events such as wildfires.</t>
  </si>
  <si>
    <t>We’re on a mission to end information asymmetry in business software.</t>
  </si>
  <si>
    <t>Crown Affair is a haircare brand that specializes in luxury products, consumer goods.</t>
  </si>
  <si>
    <t>Joon is a teletherapy for teens &amp; young adults.</t>
  </si>
  <si>
    <t>Jeeves offers financial infrastructure built to power global startups.</t>
  </si>
  <si>
    <t>Skydweller Aero Inc, and would lead marketing of the drone in Italy, the United Kingdom and Poland.</t>
  </si>
  <si>
    <t>International gateway for embedded finance</t>
  </si>
  <si>
    <t>Xend is an African end-to-end merchant solution that includes inventory management, payments, and business intelligence.</t>
  </si>
  <si>
    <t>Northflank is an automated development operations platform enabling the build and deployment of code across multiple regions.</t>
  </si>
  <si>
    <t>Wysh is a platform that connects users with their favourite celebrities.</t>
  </si>
  <si>
    <t>Qcraft operates as a self-driving startup company.</t>
  </si>
  <si>
    <t>Astiva Health is a Medicare health plan that serves the senior population.</t>
  </si>
  <si>
    <t>ecoworks uses industrial pre-fabrication, digital processes, and highly efficient energy systems.</t>
  </si>
  <si>
    <t>Purple Dot allows consumers to request a “worth-the-wait” lower price.</t>
  </si>
  <si>
    <t>M1neral is building the first all-in-one transaction management platform for oil &amp; gas minerals and royalties.</t>
  </si>
  <si>
    <t>Anno.Ai is structuring the unstructured world.</t>
  </si>
  <si>
    <t>Yokoy is a FinTech and AI company that fully automates expense and business card processes.</t>
  </si>
  <si>
    <t>Keyhole helps tenants access their dream rental residence without laying down a large upfront deposit.</t>
  </si>
  <si>
    <t>DAGsHub is a platform for data science collaboration</t>
  </si>
  <si>
    <t>Sevco Security is a provider of cybersecurity services and products for cyber experts.</t>
  </si>
  <si>
    <t>Robyn connects aspiring, expecting and new parents to wellness resources and providers.</t>
  </si>
  <si>
    <t>PursueCare is a telemedicine substance use disorder treatment company</t>
  </si>
  <si>
    <t>The next-generation digital freight platform</t>
  </si>
  <si>
    <t>Panda AI develops a B2B artificial intelligence platform designed to simplify work and combine various tasks.</t>
  </si>
  <si>
    <t>Coffee that accentuates reality</t>
  </si>
  <si>
    <t>BLADE is a cryptocurrency derivatives exchange</t>
  </si>
  <si>
    <t>ClearGen is empowering the transition to a more sustainable energy future.</t>
  </si>
  <si>
    <t>Les Nouveaux Fermiers cultivates a passion for taste, the real, the healthy, and the impact on the planet.</t>
  </si>
  <si>
    <t>SOC.OS is an alert correlation and triage automation tool.</t>
  </si>
  <si>
    <t>Remarkably is a multifamily real estate marketing data, analytics, and insights company.</t>
  </si>
  <si>
    <t>Prisidio is a life organizer that allows you to securely store, organize, manage, and share key documents and information.</t>
  </si>
  <si>
    <t>Manabie is an Education Technology start-up company on a mission to provide a new style of online &amp; offline merged learning.</t>
  </si>
  <si>
    <t>Ender is a real estate company that helps owners of rental homes to more efficiently handle day-to-day operations of property management.</t>
  </si>
  <si>
    <t>We create trust wherever an item changes hands by providing automated &amp; objective condition reports showing every change.</t>
  </si>
  <si>
    <t>Revel Technologies is making the world’s first caffeine alternative.</t>
  </si>
  <si>
    <t>BeautifulMind is innovative natural and artificial intelligence company for preserving and nourishing mind through data science and sense.</t>
  </si>
  <si>
    <t>Content Activation. For The New Generation.</t>
  </si>
  <si>
    <t>C-Zero is unlocking the zero-emission energy embedded in natural gas</t>
  </si>
  <si>
    <t>Blockchain analytics platform for crypto professionals and investors</t>
  </si>
  <si>
    <t>A smart friend for your calendar that automatically makes time for the things you want to get done.</t>
  </si>
  <si>
    <t>Business process automation based on RPA robots called AI Workers that learn through human-AI teamwork</t>
  </si>
  <si>
    <t>Infinite Fleet is an epic sci-fi massively multiplayer online (MMO) strategy game.</t>
  </si>
  <si>
    <t>Impossibly Crafted Non-Alcoholic Spirits</t>
  </si>
  <si>
    <t>Artis Technologies provides modern lending solutions for businesses to offer affordable, low-friction finance.</t>
  </si>
  <si>
    <t>AI Platform for Beauty Industry</t>
  </si>
  <si>
    <t>Laundrygo is a on-demand laundry service.</t>
  </si>
  <si>
    <t>iPondr is a NEW essential in digital news and information media.</t>
  </si>
  <si>
    <t>Sustainment is an online software platform that efficiently connects manufacturing vendors and heavy industry.</t>
  </si>
  <si>
    <t>Telecom, Forestry, IOT, Sensors, Networking, Analytics, Cloud, Environmental, Green</t>
  </si>
  <si>
    <t>StudentFinance is a Fintech company that aims to solve the skills gap, while transforming the trillion dollar education industry.</t>
  </si>
  <si>
    <t>Teller Finance is a blockchain project for decentralized lending.</t>
  </si>
  <si>
    <t>Jabberwock Ventures is a business builder and venture developer</t>
  </si>
  <si>
    <t>Doceree is a fully integrated programmatic ad exchange for data-driven marketing exclusively to physicians.</t>
  </si>
  <si>
    <t>Candidate is the marketplace that empowers and incentivizes every person to be a recruiter for their network.</t>
  </si>
  <si>
    <t>Agerris is a field robotics and AI start-up based on technology created at the Australian Centre for Field Robotics.</t>
  </si>
  <si>
    <t>Escrow infrastructure as a service. We allow brands that consumers trust to go live with a fully branded escrow solution in 5 lines of code.</t>
  </si>
  <si>
    <t>Ready makes it easy for local ISPs to acquire, retain, and monetize subscribers.</t>
  </si>
  <si>
    <t>Drop Delivery is the cannabis industry's only all-in-one compliant delivery management platform.</t>
  </si>
  <si>
    <t>Cross-Platform App. Where we are solving is to boost sales, advertising and growth of all companies in a network</t>
  </si>
  <si>
    <t>Riff is a voice-first chat tool for teams to communicate when working remotely.</t>
  </si>
  <si>
    <t>Artifact is a developer of a qualitative data insights platform used to understand customer needs.</t>
  </si>
  <si>
    <t>Brelyon is a developer of a display used to replace traditional monitors and virtual reality headgear.</t>
  </si>
  <si>
    <t>Pyn improves employee communications using marketing techniques such as personalization, scheduling, and automated triggering.</t>
  </si>
  <si>
    <t>Helaina builds better breast milk alternatives for the modern parent.</t>
  </si>
  <si>
    <t>Hey Rowan is a magical adventure full of milestones</t>
  </si>
  <si>
    <t>The future of Retail</t>
  </si>
  <si>
    <t>Next Gen Foods is a food-tech startup that offers plant-based meats products.</t>
  </si>
  <si>
    <t>Talyn Air is an electric vertical takeoff and landing aircraft system.</t>
  </si>
  <si>
    <t>Talos Systems is a modern operating system designed for Kubernetes.</t>
  </si>
  <si>
    <t>Kyoto Fusioneering is a research &amp; development, design, and manufacture of parts related to fusion reactors.</t>
  </si>
  <si>
    <t>TreeCard is the free top-up debit card that reforests the planet with your everyday payments.</t>
  </si>
  <si>
    <t>Included Health is a concierge healthcare platform focused on raising care equality for your LGBTQ+ employees.</t>
  </si>
  <si>
    <t>Replai powers the world's gaming and esports leaders to build enthusiastic fans through AI.</t>
  </si>
  <si>
    <t>Canopy is a platform intended to connect the dots and identifies key opportunities for managers to be proactive.</t>
  </si>
  <si>
    <t>Developing robotics, autonomy, and software to explore, map, and classify the entirety of Earth's oceans.</t>
  </si>
  <si>
    <t>Bioniq offers a data-driven approach to disease prevention and health promotion.</t>
  </si>
  <si>
    <t>Factoreal is the simplest all-in-one customer journey automation platform</t>
  </si>
  <si>
    <t>NannyML monitors AI</t>
  </si>
  <si>
    <t>Helloworld Technologies India is a co-living and student living entity.</t>
  </si>
  <si>
    <t>Ideal CTVM provides innovative services in the financial intermediation market.</t>
  </si>
  <si>
    <t>Pico MES is a computer software company that offers computer software designed for factory and machinery control.</t>
  </si>
  <si>
    <t>PredictAP is a Fintech startup using AI to automate accounts payable and payment processing for large real estate investment companies</t>
  </si>
  <si>
    <t>Founded in 2020 Oisto is the world’s leading medical and hospital equipment and products marketplace for healthcare professionals.</t>
  </si>
  <si>
    <t>Mate Fertility leverages its proprietary technology and platform to increase accessibility for fertility treatments.</t>
  </si>
  <si>
    <t>Treehouse Games is a game studio dedicated to collaborative games.</t>
  </si>
  <si>
    <t>Hall of Fame Resort and Entertainment is a sports, entertainment, and media enterprise for professional football and its legendary players.</t>
  </si>
  <si>
    <t>permissionless, peer-to-peer protection from smart contract failure</t>
  </si>
  <si>
    <t>Meet Charli, AI to make work flow. Delegate the boring stuff.</t>
  </si>
  <si>
    <t>MediSponsor offers easy-to-use XAAS-based innovative yet Integrated Healthcare Cloud CRM Solution.</t>
  </si>
  <si>
    <t>Omnipresence is a unified customer experience platform for healthcare and life sciences organizations.</t>
  </si>
  <si>
    <t>Predicting commodity prices with AI on Alternative Data to mitigate price volatility for manufacturers.</t>
  </si>
  <si>
    <t>Fleming is a smart healthcare app that allows you to get virtual doctor consultations at any time.</t>
  </si>
  <si>
    <t>AI-powered SaaS tools to empower brick and mortar retail to digitize the in-store experience and optimize the operational efficiency</t>
  </si>
  <si>
    <t>Stoke is remote teams and freelance management platform (Payment, Compliance and hiring)</t>
  </si>
  <si>
    <t>River provides everyday health and wellness services like doctor visits, birth control, lab tests, nutrition services, and more.</t>
  </si>
  <si>
    <t>Anvilogic provides a collaborative SOC content platform for enterprises.</t>
  </si>
  <si>
    <t>Elix is a personalized clinically-backed herbal remedies brand for women's hormonal health.</t>
  </si>
  <si>
    <t>Vested is helping employees maximize the value of their hard-earned equity.</t>
  </si>
  <si>
    <t>Alike is a Tel Aviv-based digital health startup.</t>
  </si>
  <si>
    <t>Online Lending Platform</t>
  </si>
  <si>
    <t>Glow provides podcast creators the tools to establish direct relationships with their customers.</t>
  </si>
  <si>
    <t>Smarter incentives, biofeedback and coaching for behavior change.</t>
  </si>
  <si>
    <t>SaaS solution to certify, notarize and sign any type of documents and make them instantly verifiable</t>
  </si>
  <si>
    <t>Disco is a personal-care brand that offers a one-stop-shop for skincare products for men.</t>
  </si>
  <si>
    <t>Vox Digital is a marketing agency in Calgary Alberta, Canada. We specialize in web design, SEO, and social media management / marketing.</t>
  </si>
  <si>
    <t>Spectro Cloud is an infrastructure company that provides scalable and policy-based cluster management of Kubernetes for enterprises.</t>
  </si>
  <si>
    <t>Multiverse Computing provides software for companies from the financial industry wanting to gain an edge with quantum computing.</t>
  </si>
  <si>
    <t>Befundo is a multifunctional app where online platforms for property, marketplace, jobs, companies, and news come together on one website.</t>
  </si>
  <si>
    <t>Tend is the premier marketplace for hospitality staffing</t>
  </si>
  <si>
    <t>Fintech dedicated to radically improving the financial wellbeing of the modern workforce.</t>
  </si>
  <si>
    <t>Flown offers ideal mental and physical spaces for individuals and teams to think and work more creatively and productively.</t>
  </si>
  <si>
    <t>T3 Mobile Travel Services offers car-sharing services powered by renewable energy.</t>
  </si>
  <si>
    <t>Tech startup bringing the energy ecosystem of brokers, suppliers and businesses into the future.</t>
  </si>
  <si>
    <t>Alif Semiconductor develops processing solutions designed to connect and process systems in an affordable and productive manner.</t>
  </si>
  <si>
    <t>Zen Beverage offers Zenwtr, a vapor distilled alkaline water bottled in recyclable ocean-bound plastic.</t>
  </si>
  <si>
    <t>Paired provides the steps needed by couples to improve their relationship each day.</t>
  </si>
  <si>
    <t>Interactive and effective product onboarding. Re-focus from product instructions to interactive customer experiences.</t>
  </si>
  <si>
    <t>We enable healthcare companies to purchase supplies digitally and receive them directly at multiple destinations.</t>
  </si>
  <si>
    <t>Truman’s is a household company that offers non-toxic products that reduce shipping and plastic waste while effectively cleaning clothes.</t>
  </si>
  <si>
    <t>The AI-Powered Cyber and Policy Awareness Platform</t>
  </si>
  <si>
    <t>Bower is a mobile app that enables deposit of packages and products at existing recycling stations.</t>
  </si>
  <si>
    <t>Online training and recruiting platform for SaaS sales</t>
  </si>
  <si>
    <t>Japan's infrastructure is an infrastructure consulting and planning company.</t>
  </si>
  <si>
    <t>Tryft is a marketing company that finds deals and saves money.</t>
  </si>
  <si>
    <t>SewerAI leverages artificial intelligence, computer vision, along with a cloud workflow platform to automatically detect pipeline defects.</t>
  </si>
  <si>
    <t>Serve Automation is changing the way your favorite food gets delivered.</t>
  </si>
  <si>
    <t>BITE is a fintech firm using tech to enable HNWs &amp; advisors to invest bite-sized amounts in alternative funds and underlying co-investments</t>
  </si>
  <si>
    <t>Otipy offers fresh fruits and vegetables sourced directly from farms.</t>
  </si>
  <si>
    <t>The smarter way to do business.</t>
  </si>
  <si>
    <t>DeNexus is an industrial cyber risk modeling and quantification company.</t>
  </si>
  <si>
    <t>Valenture Institute is a global private online high school offering a curriculum recognised by the world's leading universities.</t>
  </si>
  <si>
    <t>taxProper is a property tax management platform that provides homeowners with tools to save money on their property taxes.</t>
  </si>
  <si>
    <t>Alphagreen Group company which owns a consumer marketplace for legally certified cannabis.</t>
  </si>
  <si>
    <t>Digitizing real estate transactions</t>
  </si>
  <si>
    <t>We are building Autonomous Zero-Emissions Freight Transportation.</t>
  </si>
  <si>
    <t>Next generation software for property owners and tenants</t>
  </si>
  <si>
    <t>ZSuite Technologies provides financial institutions with innovative technology that solves real problems and grow businesses.</t>
  </si>
  <si>
    <t>Springbox AI is an AI-powered financial forecasting application designed to replace financial market investment service.</t>
  </si>
  <si>
    <t>Artificial Intelligence (AI), Cardiology, E-Health, Internet of Things (IoT), Machine Learning, Healthcare</t>
  </si>
  <si>
    <t>Stratify Technologies provides real-time and collaborative budgeting and forecasting solution.</t>
  </si>
  <si>
    <t>Seekify integrates into multiple software used by businesses to aggregate all the data that drives their customer experience.</t>
  </si>
  <si>
    <t>Incentify is a global SaaS platform solving the needs of enterprise Tax Credits &amp; Incentives (C&amp;I) portfolios.</t>
  </si>
  <si>
    <t>A Kids Book About is a publishing company that has a collection of books for children.</t>
  </si>
  <si>
    <t>Root &amp; Bloom is an adult-use cannabis cultivation and product manufacturing company.</t>
  </si>
  <si>
    <t>Priothera is developing the orally applied sphingosine 1 phosphate (S1P) receptor modulators for haematological malignancies.</t>
  </si>
  <si>
    <t>Riskbook is a hyperconnected reinsurance marketplace.</t>
  </si>
  <si>
    <t>Matter Labs accelerates the mass adoption of public blockchains.</t>
  </si>
  <si>
    <t>FreightWeb is a transportation startup is disrupting the trucking market by offering lower prices and better services.</t>
  </si>
  <si>
    <t>yBANQ is a fintech startup that simplifies collection and reconciliation for large B2B businesses in India.</t>
  </si>
  <si>
    <t>Willow is a real estate investing platform that helps to build a custom portfolio of rent-generating properties across Canada.</t>
  </si>
  <si>
    <t>Demand Sage is a sales &amp; marketing intelligence SaaS solution</t>
  </si>
  <si>
    <t>Profundus Imaging is a producer of an innovative camera used for earlier diagnosis of retina-related diseases.</t>
  </si>
  <si>
    <t>Hot Mic is a live streaming platform that connects with favorite media personalities to television.</t>
  </si>
  <si>
    <t>A financial wellness company for the U.S. Latinx community.</t>
  </si>
  <si>
    <t>Synendos Therapeutics develops a class of small molecules for the treatment of anxiety and stress-related disorders.</t>
  </si>
  <si>
    <t>XOKind is an AI startup, formed with the mission of simplifying human planning and decision.</t>
  </si>
  <si>
    <t>Playable Worlds is a computer games company that specializes in the fields of game development, online games, and gamification.</t>
  </si>
  <si>
    <t>Qcode is an audio production studio.</t>
  </si>
  <si>
    <t>CloudEats is a cloud kitchens and restaurants business based in Southeast Asia</t>
  </si>
  <si>
    <t>SYN develops an internet and software business that aims to brings out the goodness of Japanese food.</t>
  </si>
  <si>
    <t>ShiftPosts is an on-demand platform that provides shift workers to the healthcare sector.</t>
  </si>
  <si>
    <t>UNOWN enables people to subscribe to fashion instead of owning it.</t>
  </si>
  <si>
    <t>LIZEE is a logistics and managed services solution.</t>
  </si>
  <si>
    <t>Wingocard is a personal finance platform designed to connect teens to the mobile, cashless economy, &amp; strengthen financial literacy skills.</t>
  </si>
  <si>
    <t>Privacy-by-design AI and analytics</t>
  </si>
  <si>
    <t>Woho is a technology company that enables a new way to conceived and build spaces.</t>
  </si>
  <si>
    <t>Aware Healthcare is a VC-backed digital healthcare startup on a mission to build the “thermometer for the mind”.</t>
  </si>
  <si>
    <t>RAYO Colombia is a platform designed to solve occasional financial needs, we specialize in instant mini loans, without collateral.</t>
  </si>
  <si>
    <t>Screenplay helps fast-moving mobile teams iterate with confidence.</t>
  </si>
  <si>
    <t>Amberflo is a cloud metering and pricing platform that offers real-time metering and product usage tracking.</t>
  </si>
  <si>
    <t>Elovee is a health and wellness company that features conversation software to create a digital render of a family member.</t>
  </si>
  <si>
    <t>Opteran operates as a natural intelligence company.</t>
  </si>
  <si>
    <t>Didactic is a developer of an online cohort-based leadership program designed to create a community where anyone can start their own course.</t>
  </si>
  <si>
    <t>Diamond Age automates the construction of single-family homes and makes the American Dream affordable.</t>
  </si>
  <si>
    <t>Horizen Labs is a technology company that enables businesses to build secure distributed ledger solutions.</t>
  </si>
  <si>
    <t>Bolster is an executive talent marketplace that connects high-growth companies with trusted and flexible executive talent.</t>
  </si>
  <si>
    <t>Consumer Fintech - Fund investing made easy, engaging, and open to everyone.</t>
  </si>
  <si>
    <t>Powow AI is a technology company developing innovative products using the latest advancements in AI to revolutionize how business is done.</t>
  </si>
  <si>
    <t>Weavit links all the information you have scattered - notes, contacts, meetings, documents... It's your pocket brain.</t>
  </si>
  <si>
    <t>In-Home Orthodontics</t>
  </si>
  <si>
    <t>Fertifa is an innovative employer benefit solution making fertility care more accessible and affordable.</t>
  </si>
  <si>
    <t>Adrenaline Shoc provides energy drinks that intends to offer sugar-free beverages.</t>
  </si>
  <si>
    <t>Agricycle transforms food waste and agricultural byproducts into all-natural and organic CPG brands.</t>
  </si>
  <si>
    <t>Reflective is an app that guides and automates work.</t>
  </si>
  <si>
    <t>Gather Wholesale operates an end-to-end order management platform for the foodservice industry.</t>
  </si>
  <si>
    <t>Upgraid is a category-creating proactive healthcare company that helps people feel better without the use of synthetic chemicals.</t>
  </si>
  <si>
    <t>WeMoney is a personal finance management app that allows you to see all your finances in one place.</t>
  </si>
  <si>
    <t>Xona Space Systems is a developer of Positioning, Navigation, and Timing satellite service.</t>
  </si>
  <si>
    <t>MPowered specialises in asset-management solutions.</t>
  </si>
  <si>
    <t>LIFEdata is a No-code AI platform to turn business processes into experiences enabling the Omnichannel Customer Experience</t>
  </si>
  <si>
    <t>CryptocurrencyNerds is one of the best-known sources of financial information on the internet.</t>
  </si>
  <si>
    <t>Protocol for bitcoin and crypto-backed loans on your terms, without middlemen.</t>
  </si>
  <si>
    <t>Conducto simplifies complex CI/CD and data science pipelines.</t>
  </si>
  <si>
    <t>Tailorie is a social platform that helps brands and consumers discover one another.</t>
  </si>
  <si>
    <t>Medical Device Product Manufacturer</t>
  </si>
  <si>
    <t>Voliro is developing advanced flying robots to perform Inspection and Maintenance tasks. Voliro's flying robot can “fly, see and touch”.</t>
  </si>
  <si>
    <t>Visual Mistake-Proofing for Manual Assembly</t>
  </si>
  <si>
    <t>Mimic will reinvent the food delivery industry in LATAM.</t>
  </si>
  <si>
    <t>Aerologix is a platform that connects customers with drone pilots.</t>
  </si>
  <si>
    <t>Telehealth, Fertility, Remote Testing, ePharma</t>
  </si>
  <si>
    <t>Sentinel which is developing a detection platform for identifying synthesized media.</t>
  </si>
  <si>
    <t>Genial Care transforms lives through mental healthcare.</t>
  </si>
  <si>
    <t>NLMatics is a Natural Language Processing (NLP) platform that deploys multiple strategies to improve relevancy.</t>
  </si>
  <si>
    <t>The world's first smart UV light cleaning technology. Proven to kill 99.9% of viruses, germs, and bacteria on personal items used daily.</t>
  </si>
  <si>
    <t>Predictive cashflow &amp; financial optimization platform for small business owners, distributed by banks and enterprise partners serving SMBs.</t>
  </si>
  <si>
    <t>Gelato Network is an Ethereum-focused protocol for transaction automation.</t>
  </si>
  <si>
    <t>NAG Studios is an Esports startup that integrates the community into the teams through streaming platforms built for all types of users.</t>
  </si>
  <si>
    <t>MultiLiving offers a network of curated premium apartments aimed at urban professionals.</t>
  </si>
  <si>
    <t>dForce is an Integrated Platform for Decentralized Finance Protocols.</t>
  </si>
  <si>
    <t>Elate is an operations platform designed to reach business outcomes by unifying internal technologies and disparate data.</t>
  </si>
  <si>
    <t>United Veterinary Care is a animal hospitals providing a range of medical and surgical services.</t>
  </si>
  <si>
    <t>Medcorder is a mobile app that helps families to coordinate and communicate about patient care.</t>
  </si>
  <si>
    <t>SaaSWorks is the no-app solution for scaling SaaS companies. It improves customer health, revenue operations, and customer success outcomes.</t>
  </si>
  <si>
    <t>Providing solutions for the Financial Advisory Ecosystem</t>
  </si>
  <si>
    <t>Heavenly Rx is a dynamic wellness company that believes in the power of CBD.</t>
  </si>
  <si>
    <t>Remilk is a global leader in the development of animal-free dairy through microbial fermentation.</t>
  </si>
  <si>
    <t>Trellus Health is a resilience-driven connected health solution for complex chronic conditions, starting with IBD.</t>
  </si>
  <si>
    <t>Room Temperature Quantum Computing</t>
  </si>
  <si>
    <t>Apromore is a provider of open-source solutions for process mining and AI-driven business process improvement.</t>
  </si>
  <si>
    <t>Lemon Energy simplifies the consumption of solar energy, connecting local producers to businesses.</t>
  </si>
  <si>
    <t>Instantcoins.ng is an automated cryptocurrencies trading platform in Nigeria.</t>
  </si>
  <si>
    <t>Devron is a developer of a data science product platform intended to democratize machine learning in distributed silos.</t>
  </si>
  <si>
    <t>Threedy is a provider of an instant3Dhub platform.</t>
  </si>
  <si>
    <t>Untitled Labs is a consumer application idea lab.</t>
  </si>
  <si>
    <t>Buildforce is a SaaS and tech-enabled services business enabling construction firms to scale their workforce without scaling their overhead.</t>
  </si>
  <si>
    <t>The First Open Blockchain Platform With Artificial Intelligence For Connecting People</t>
  </si>
  <si>
    <t>On Spec is a NYC based studio that develops and accelerates innovative consumer products and larger then life brands.</t>
  </si>
  <si>
    <t>Mogul is a tech-led hospitality company that provides talent, booking and branding solutions for the hospitality and real estate industry.</t>
  </si>
  <si>
    <t>DebtBook provides software and services to government and non-profit finance professionals.</t>
  </si>
  <si>
    <t>BelleVie vision is to create an environment where people who provide and receive care thrive together.</t>
  </si>
  <si>
    <t>BitRussia fin-tech ecosystem based on distributed ledger technology (DLT)</t>
  </si>
  <si>
    <t>Medzy enables its affiliated pharmacies to build strong relationships with their customers remotely.</t>
  </si>
  <si>
    <t>Doyobi is an ed-tech startup providing science and coding courses for kids.</t>
  </si>
  <si>
    <t>Virtual and Hybrid Events platform</t>
  </si>
  <si>
    <t>Experts in wellness through food</t>
  </si>
  <si>
    <t>GIGXR is a SaaS startup that uses mixed reality to drive training outcomes in healthcare, helping to save lives and costs globally.</t>
  </si>
  <si>
    <t>Supremind is a Chinese AI-based video big data analysis company.</t>
  </si>
  <si>
    <t>Understand your APIs. Resurface makes every user API call a durable transaction for troubleshooting, remediation and rich data sets.</t>
  </si>
  <si>
    <t>WAKU builds AI software to help warehouse operators and manufacturers to design, procure and run the best robotic solution.</t>
  </si>
  <si>
    <t>Mustard is an elite-level motion analysis app for broad athletics coaching.</t>
  </si>
  <si>
    <t>Supersocial is a indie games studio focused on creating insanely fun games for the metaverse, starting with Roblox.</t>
  </si>
  <si>
    <t>We help students &amp; young active to access a better &amp; affordable housing by co-living with seniors who have spare rooms.</t>
  </si>
  <si>
    <t>Loopa is an integrated financial management platform designed to track business transactions.</t>
  </si>
  <si>
    <t>Nomad is providing financial services.</t>
  </si>
  <si>
    <t>Getkart is one of the best and top leading E-commerce where you can buy anything whatever you want at reasonable prices.</t>
  </si>
  <si>
    <t>The Boarding Pass Wallet that gives guaranteed pay for every 1+ hour flight delay or cancellation!</t>
  </si>
  <si>
    <t>Upside is an open banking based marketing platform, connecting retailers to consumers through frictionless 'upsides' (cashback)</t>
  </si>
  <si>
    <t>ADARx Pharmaceuticals is a genetic medicine company focusing on the base editing of mRNA transcripts.</t>
  </si>
  <si>
    <t>SmartLam North America is a provider of Cross Laminated Timber for sustainable green buildings from coast-to-coast.</t>
  </si>
  <si>
    <t>Smart claims platform for augmented insurance</t>
  </si>
  <si>
    <t>Triparound is bringing travel planning into the future with a holistic software platform (SaaS) for travel professionals worldwide</t>
  </si>
  <si>
    <t>AptEdge helps businesses understand customer challenges to build a better product experience.</t>
  </si>
  <si>
    <t>Respond.io is a business messaging platform that connects customers from any channel to any team.</t>
  </si>
  <si>
    <t>Variance helps in mastering tools.</t>
  </si>
  <si>
    <t>GODI is a technologically innovative organization focused on the engineering &amp; manufacturing of sustainable green energy storage solutions.</t>
  </si>
  <si>
    <t>stand.fm is an audio distribution application that anyone can record and deliver.</t>
  </si>
  <si>
    <t>Plantt connects to your sales and support tools, analyzing your conversations to create a tailor-made customer experience.</t>
  </si>
  <si>
    <t>Zevv is a mobile app that enables food brands and entrepreneurs to improve food access for all.</t>
  </si>
  <si>
    <t>Novatiq makes first-party data safe to use in new environments, so telcos and publishers can monetise data safely for marketer use.</t>
  </si>
  <si>
    <t>Quantitative Hedge Fund</t>
  </si>
  <si>
    <t>Mobile App, Bicycle service, Subscription, Bicycle insurance</t>
  </si>
  <si>
    <t>Generian has developed an innovative approach to uncover first-in-class, gain-of-function drugs that activate key cellular networks.</t>
  </si>
  <si>
    <t>MigVax is an Israeli medical technology startup.</t>
  </si>
  <si>
    <t>KAIAM provides photonic integrated circuits for high performance interconnect applications in warehouse-scale data centers.</t>
  </si>
  <si>
    <t>SaaS founders get $10k to $2m in capital in under 72 hours using fintech platform. Founders give up no equity, no warrants, no board seats.</t>
  </si>
  <si>
    <t>ViaLase develops an image-guided femtosecond laser surgical system for the treatment of glaucoma.</t>
  </si>
  <si>
    <t>We make apps that are fun</t>
  </si>
  <si>
    <t>TeleTeachers operates as a speech-language pathologist.</t>
  </si>
  <si>
    <t>Tesseract is a robotics company that specializes in the fields of robotics, AI, invention, UIX, and XR.</t>
  </si>
  <si>
    <t>Qapita is a provider of digital equity management SaaS solutions.</t>
  </si>
  <si>
    <t>Drivill is An American New Generation Transportation Network Company.</t>
  </si>
  <si>
    <t>Not So Dark offers a food delivery industry solution that creates exclusively online brands.</t>
  </si>
  <si>
    <t>SKOOT is a new Carbon Negative Lift-Sharing app.</t>
  </si>
  <si>
    <t>LitLingo provides an A.I. platform that reduces business risk, improves culture, and saves money with every communication sent.</t>
  </si>
  <si>
    <t>Equis is renewable energy and waste infrastructure, developer.</t>
  </si>
  <si>
    <t>SaaS for dentists and orthodontists helping them to prepare treatment plan and integrate the setups automatically</t>
  </si>
  <si>
    <t>Reliable Connectivity for the Autonomous World.</t>
  </si>
  <si>
    <t>Turn mobile app designs into native apps.</t>
  </si>
  <si>
    <t>FiNANCiE is a social networking service.</t>
  </si>
  <si>
    <t>CarKeta helps car buyers and used car dealerships connect better and faster.</t>
  </si>
  <si>
    <t>SaaS, MLaaS, Machine learning, Data Science as a Service</t>
  </si>
  <si>
    <t>Pomerium authenticate, authorize, monitor, and secure user access to any application without a VPN.</t>
  </si>
  <si>
    <t>Dolado is a SaaS platform and B2B marketplace that provides 360-degree business solutions for SMBs in Latam.</t>
  </si>
  <si>
    <t>QueryPie offers a web-based database access control/audit solution for data scientists.</t>
  </si>
  <si>
    <t>Elodie Games connect gamers around the globe by creating games with deep co-op gameplay and endlessly engaging experiences.</t>
  </si>
  <si>
    <t>Sirius medical helps in improving healthcare for cancer patients by developing medical devices that helps in surgical treament.</t>
  </si>
  <si>
    <t>Petabyte Technology is a startup building a cloud-based platform to modernize how veterinary clinics manage their practices.</t>
  </si>
  <si>
    <t>Butter is where churn ends - increase payment authorizations, eliminate passive churn, and grow recurring revenues.</t>
  </si>
  <si>
    <t>Phaver social recommendation platform for sharing favourite things from products to local services with friends and followers.</t>
  </si>
  <si>
    <t>Kaddy is a platform that provides hospitality services.</t>
  </si>
  <si>
    <t>ANTENNA Analytics provides a best-in-class market measurement of purchase behavior and subscription metrics.</t>
  </si>
  <si>
    <t>Factored helps companies build world-class, rigorously vetted data science, machine-learning, and AI engineering teams.</t>
  </si>
  <si>
    <t>3XR improve brands' visual product offering with augmented-reality ready 3D models.</t>
  </si>
  <si>
    <t>Rental investment advisory</t>
  </si>
  <si>
    <t>Karshare is a community car-sharing platform.</t>
  </si>
  <si>
    <t>Imagen Dental Partners is a collaborative partnership of the industry’s best dentists.</t>
  </si>
  <si>
    <t>Zilla Security is an early-stage security startup that provides software-as-a-service security management platform.</t>
  </si>
  <si>
    <t>Kraftful develops smart home apps that control the smart home.</t>
  </si>
  <si>
    <t>thatDot is a streaming data platform that connects, acts on, and explores streaming data for enterprise workflow and analytics.</t>
  </si>
  <si>
    <t>Ayoa is an all-in-one online whiteboard where you can brainstorm ideas, work together and get things done. Discover the smarter way to work.</t>
  </si>
  <si>
    <t>The Wonder is a membership based space for families who crave creativity, culture and community.</t>
  </si>
  <si>
    <t>Venus Aerospace is a start-up company pushing the boundaries of high speed transportation.</t>
  </si>
  <si>
    <t>Vesta Food Lab is an R&amp;D-driven plant-based meat company that produces and sells plant meat products.</t>
  </si>
  <si>
    <t>Treno is a venture-backed startup currently in stealth mode.</t>
  </si>
  <si>
    <t>YUR is a fitness and health platform designed to make fitness a game using virtual reality.</t>
  </si>
  <si>
    <t>Waffledog is a stealth mode startup in the luxury pet food space. x test 3.6</t>
  </si>
  <si>
    <t>SaaS, Marketplace, Data</t>
  </si>
  <si>
    <t>Seaplane IO is a serverless cloud for modern enterprises allowing customers to deploy their functions everywhere.</t>
  </si>
  <si>
    <t>Mobile Media App with a library of original contents</t>
  </si>
  <si>
    <t>oolo is an autonomous monitoring solution platform for digital media.</t>
  </si>
  <si>
    <t>Ion Mobility is a tech-driven all-electric mobility company tackling a challenging and complex space.</t>
  </si>
  <si>
    <t>Balko is the first trading platform focused on illiquid assets in Brazil. We connect buyers and sellers of legal claims and NPLs</t>
  </si>
  <si>
    <t>Bonsai is on a mission to democratize access to social capital - giving you the advice you need for the career you want.</t>
  </si>
  <si>
    <t>Build Apps In Clicks, Not Weeks.</t>
  </si>
  <si>
    <t>​Percepta uses proprietary AI technology to analyze existing security camera feeds, and alerts employees of shoplifting incidents.</t>
  </si>
  <si>
    <t>Online Pharmacy and Integrated Healthcare Platform</t>
  </si>
  <si>
    <t>Arcspring is a private equity firm that combines capital, technology, value analysis, and design-thinking to unlock exponential growth.</t>
  </si>
  <si>
    <t>Norban is a real estate company helping people sell their homes with a real estate service.</t>
  </si>
  <si>
    <t>The digital world for Gen Z sports &amp; eSports fans to create and play together.</t>
  </si>
  <si>
    <t>A better way to renew and refill prescriptions for mental health medication</t>
  </si>
  <si>
    <t>Cloud-native financial indexing platform</t>
  </si>
  <si>
    <t>Urbeez operates as an e-cargo delivery company.</t>
  </si>
  <si>
    <t>Tensil develops a collaborative creation space intended to create videos together.</t>
  </si>
  <si>
    <t>Spyderbat develops innovative solutions to radically change the way organizations handle early threat discovery and investigation.</t>
  </si>
  <si>
    <t>ConductorOne integrates permission management for the web and modern infrastructure.</t>
  </si>
  <si>
    <t>Conversational AI Platforms for Personalized Expert Advice Experiences</t>
  </si>
  <si>
    <t>EmPath provides the workforce of the future with a greater understanding of employee skills and talent development.</t>
  </si>
  <si>
    <t>A solution to automatically evaluate the creditworthiness of individuals and originate loans instantly.</t>
  </si>
  <si>
    <t>We create digital product perception like no machine understood before – less artificial, more intelligent!</t>
  </si>
  <si>
    <t>Bitcoin, Blockchain, Cryptocurrency, Financial Services, Asset Management, Analytics, Cloud Data Services, Internet, Trading Platform</t>
  </si>
  <si>
    <t>Finicast software helps FP&amp;A teams, financial analysts and businesses build detailed and scalable financial forecasts.</t>
  </si>
  <si>
    <t>Generate cashflow out of crypto assets by bringing decentralised finance to the people.</t>
  </si>
  <si>
    <t>End Game Interactive initially built third-party apps for games such as Pokévision.</t>
  </si>
  <si>
    <t>Building workplace banks in LatAm</t>
  </si>
  <si>
    <t>Oath Gaming is a professional esports organization building the next generation of future professional esports for gamers.</t>
  </si>
  <si>
    <t>CrowdSec is a security automation engine, using both local IP behavior detection &amp; our community-driven IP reputation database.</t>
  </si>
  <si>
    <t>Skuad is a digital payroll platform to build, pay, and manage globally distributed teams.</t>
  </si>
  <si>
    <t>DxTx Pain and Spine is a health network of affiliated interventional pain and spine practices.</t>
  </si>
  <si>
    <t>bsport solution is the nextgen software for managing a boutique fitness : from Marketing to Online streaming and VOD</t>
  </si>
  <si>
    <t>Poseidon Network is a Decentralized P2P Network Built on IoT Edge Computing and Blockchain Technologies</t>
  </si>
  <si>
    <t>Aplanet offers cloud technology solutions for organizations to manage their CSR and sustainability programs.</t>
  </si>
  <si>
    <t>Reejig is a talent intelligence platform</t>
  </si>
  <si>
    <t>Simply Speak is a digital health company leveraging Conversational-AI to restore humanity to the practice of medicine.</t>
  </si>
  <si>
    <t>HUMANoX is developing analytics wearables for football.</t>
  </si>
  <si>
    <t>Acoustic Wells offers industrial IoT solutions to maximize oil field efficiency and reduce environmental impact.</t>
  </si>
  <si>
    <t>Urban Sky offers a revolution in remote sensing through the new stratospheric Microballon.</t>
  </si>
  <si>
    <t>Shipium operates as an e-commerce logistics company.</t>
  </si>
  <si>
    <t>Bodyswaps is a B2B immersive learning platform (VR SaaS) designed to deliver effective and scalable soft skills training.</t>
  </si>
  <si>
    <t>Virtual Analyst</t>
  </si>
  <si>
    <t>Everytale is an AI driven Marketplace for conducting online events</t>
  </si>
  <si>
    <t>Falkbuilt is a construction company that digitizes interior construction with next-generation technology.</t>
  </si>
  <si>
    <t>Tesis Labs LLC is a provider of Health Care services.</t>
  </si>
  <si>
    <t>Hook Security is a cybersecurity training company introducing Psychological Security to the outdated Security Awareness Training industry.</t>
  </si>
  <si>
    <t>CorVent Medical is developing smart, versatile, lifesaving ventilators for critical care.</t>
  </si>
  <si>
    <t>Big company machine learning for marketing at a small company price.</t>
  </si>
  <si>
    <t>Culture Fresh Foods manufactures Dairy + Non-Dairy products and Beverages.</t>
  </si>
  <si>
    <t>The only security service people will ever love. Cameras as a service. 24/7 monitoring. Just works.</t>
  </si>
  <si>
    <t>SNAFU Records creates algorithms that scan through data from major music platforms.</t>
  </si>
  <si>
    <t>Next Gate Tech is a Data-driven FundTech that provides innovative Software-as-a-Service solutions for the asset management industry.</t>
  </si>
  <si>
    <t>Halcyon Health is an integrated, evidence-based treatment program focused on long-term care.</t>
  </si>
  <si>
    <t>Computer Vision + AI movement-based instruction.</t>
  </si>
  <si>
    <t>Play fun online games and earn real-life rewards from great brands.</t>
  </si>
  <si>
    <t>We work for you. Our mission is to become your trusted, go-to resource for all things financial.</t>
  </si>
  <si>
    <t>Divilo is a B2B financial platform for companies and the self-employed.</t>
  </si>
  <si>
    <t>Drone Delivery Airline</t>
  </si>
  <si>
    <t>Lover App develops a mobile application designed to address sexual concerns.</t>
  </si>
  <si>
    <t>Topography focuses on creating a new topography of health.</t>
  </si>
  <si>
    <t>The Blue Tick for Marketplaces</t>
  </si>
  <si>
    <t>GoWithFlow is a sustainable Mobility Management solution manages and optimizes the entire mobility and energy lifecycle.</t>
  </si>
  <si>
    <t>Yalla Fel Sekka is Egypt’s only efficient instant delivery company that provides reliable and affordable services within urban communities.</t>
  </si>
  <si>
    <t>Stamus Networks provides a custom network traffic analysis engine to enable security practitioners to find intrusions within their network.</t>
  </si>
  <si>
    <t>OwnersBox is an innovative sports-tech company disrupting the way consumers play Fantasy Sports. ‍</t>
  </si>
  <si>
    <t>HAGS is a platform for high school students built on top of Snapchat.</t>
  </si>
  <si>
    <t>PoolTogether is a no-loss, audited savings game powered by blockchain technology.</t>
  </si>
  <si>
    <t>Rebelstork is enabling the buying and selling of overstock, open-boxed, and used baby gear at a reduced price.</t>
  </si>
  <si>
    <t>Beyond (Israel) is an anew cyber-security company.</t>
  </si>
  <si>
    <t>FLX Distribution is a financial technology company focused on asset management distribution.</t>
  </si>
  <si>
    <t>Valent Low-Carbon is an industrial technology development company focused emerging renewable fuels and refining process innovations.</t>
  </si>
  <si>
    <t>Kindred is a platform that digitizes word-of-mouth recommendations on social media.</t>
  </si>
  <si>
    <t>Qwarry is a cutting-edge Semantic Marketing Platform.</t>
  </si>
  <si>
    <t>Mureni is a one stop tech shop for dentists in Latin America</t>
  </si>
  <si>
    <t>A Next Generation Digital Energy Investment Firm</t>
  </si>
  <si>
    <t>Keynua is a provider of e-signatures used to identity verification and validating transactions.</t>
  </si>
  <si>
    <t>Cloud Infrastructure, Internet, Content Delivery Network, Monetization, User Privacy</t>
  </si>
  <si>
    <t>Abacus.AI is a San Francisco-based artificial intelligence research and AI cloud services company.</t>
  </si>
  <si>
    <t>Alara’s mission is to continuously optimize patient health and care delivery through medical imaging and data-driven analytics.</t>
  </si>
  <si>
    <t>Jodo is a mission-oriented fintech company which is building customized financial products for middle-income households in urban India.</t>
  </si>
  <si>
    <t>101 Studios empowers content creators through first-class collaboration and innovation.</t>
  </si>
  <si>
    <t>New Generation On-Demand "Same-Day Delivery" and "Next-Day Delivery" for Businesses Technology Logistics Company.</t>
  </si>
  <si>
    <t>Lynx is a first standalone Mixed Reality headset capable of virtual and augmented reality.</t>
  </si>
  <si>
    <t>Stay Open transform any commercial real estate space into affordable, flexible, and socially engaging hotels and co-living properties.</t>
  </si>
  <si>
    <t>Magic Spoon is a food company that provides childlike, low-carbohydrate cereal foods for adult customers.</t>
  </si>
  <si>
    <t>Headway is a mental healthcare system provider that helps patients connect with therapists and submit insurance claims online.</t>
  </si>
  <si>
    <t>Beny helps you maximize dollars spent on non-traditional benefits by giving you access to an employer funded marketplace.</t>
  </si>
  <si>
    <t>Machine Learning, Artificial Intelligence, Media &amp; Entertainment</t>
  </si>
  <si>
    <t>Swyft is an on-demand mobile delivery app.</t>
  </si>
  <si>
    <t>Prosperty is a revolutionary PropTech company that transforms the way the real estate market works.</t>
  </si>
  <si>
    <t>Mountaintop Studios is a game studio creating multiplayer games.</t>
  </si>
  <si>
    <t>Radiant is developing the first portable, zero-emissions power source that works anywhere.</t>
  </si>
  <si>
    <t>Go Culture International is an educational platform providing training and certification in (DEI) Diversity, Equity, and Inclusion.</t>
  </si>
  <si>
    <t>Highfive Brands acquires brands consumers love and brings them to the next level by providing them access to an e-commerce platform.</t>
  </si>
  <si>
    <t>Wealthbucket provides a platform for investment online.</t>
  </si>
  <si>
    <t>Premium hemp products for the global marketplace.</t>
  </si>
  <si>
    <t>Fish-booking platform</t>
  </si>
  <si>
    <t>TravClan is a fast growing, well funded, IIT / IIM alumni product startup in the travel domain</t>
  </si>
  <si>
    <t>DataDistillR is a next generation enterprise platform that enables data scientists to get value from their data, faster..</t>
  </si>
  <si>
    <t>Avicena Tech manufactures ultra-dense, ultra-low power petabit per second optical chip interconnects.</t>
  </si>
  <si>
    <t>Viable Fit develops a structured user platform designed to use historical qualitative data to answer new questions instantly.</t>
  </si>
  <si>
    <t>Proof Trading is an institutional equities broker that aims to get investors better prices.</t>
  </si>
  <si>
    <t>CakeAI uses Analytics and Artificial Intelligence to drive Insights and Innovation.</t>
  </si>
  <si>
    <t>Synchrono Group is a state-of-the-art, digital underwriting and professional services.</t>
  </si>
  <si>
    <t>Happy Cabbage Analytics provides a data analytics and insights platform for the cannabis industry.</t>
  </si>
  <si>
    <t>THE FIRST DIGITAL NATIVE GAMESWEAR COMPANY</t>
  </si>
  <si>
    <t>Sakneen provides a fast, easy, and convenient way to find and buy a home.</t>
  </si>
  <si>
    <t>MedznMore makes quality healthcare effortless, reliable and affordable.</t>
  </si>
  <si>
    <t>ImmunifyMe leverages technology to monitor Immunization. Our technolofy ensures every child gets their vaccinations ontime and every time.</t>
  </si>
  <si>
    <t>Preventric provides clinically superior vascular data that helps people live longer and healthier lives.</t>
  </si>
  <si>
    <t>Modern companies need a modern staffing solution. ArenaCX is where contact centers compete to better serve your customers.</t>
  </si>
  <si>
    <t>Bliss is a platform that enables users to promote and sell on any chat and social network app.</t>
  </si>
  <si>
    <t>Riot offers an open, secure, and inter-operable communication platform for work and home.</t>
  </si>
  <si>
    <t>Enables tech executives to expand their network, learn from each other and earn additional income via virtual roundtables on demand</t>
  </si>
  <si>
    <t>TelcoDR is a platform that provides news and insights of the telecom industry.</t>
  </si>
  <si>
    <t>Horizon Minerals is an emerging mid-tier gold producer with high quality projects located in the heart of the West Australian goldfields.</t>
  </si>
  <si>
    <t>Sippd is an A.I.-powered sommelier that provides users with personalized wine recommendations from any restaurant wine list.</t>
  </si>
  <si>
    <t>UpStay is the leading upgrade solutions provider for the hospitality industry.</t>
  </si>
  <si>
    <t>White Label VoIP Platform for Resellers</t>
  </si>
  <si>
    <t>IntiGo is a bike taxi startup that allows users to book bike rides.</t>
  </si>
  <si>
    <t>BlueSuit is transforming how brokers and owners collaborate to create value in privately held commercial real estate.</t>
  </si>
  <si>
    <t>INCRMNTAL is an incrementality testing software for the post IDFA/GAID world.</t>
  </si>
  <si>
    <t>Uncapped is a provider of revenue-based financing that enables founders to raise growth capital without interest or equity.</t>
  </si>
  <si>
    <t>RedBud Brands is a development studio bringing people, ideas, and capital to create companies with an emphasis on the consumer space.</t>
  </si>
  <si>
    <t>Rally Cry is an early-stage gaming technology startup located in Southern California.</t>
  </si>
  <si>
    <t>Alén uncloses the new space revolution to orbit your business model. Design, build and deliver high-quality nanosatellite turnkey missions</t>
  </si>
  <si>
    <t>Share what you love with 1:1 sessions and live classes. Inspire dedicated followers who fund your work.</t>
  </si>
  <si>
    <t>Yoga Teacher Training Course in Rishikesh, India as confident teachers with a strong and solid teaching skill</t>
  </si>
  <si>
    <t>PORTL Hologram offers at-home hologram machines.</t>
  </si>
  <si>
    <t>Lanistar is a fintech company that provides customer-centric alternative to traditional banking.</t>
  </si>
  <si>
    <t>Creative AI for video creation and distribution automation</t>
  </si>
  <si>
    <t>Online marketplace for music instruments and accessories</t>
  </si>
  <si>
    <t>Unitary is making the internet safer with AI</t>
  </si>
  <si>
    <t>Praisidio™ protects your enterprise by mitigating talent risk through the use of a new generation of augmented intelligence tools.</t>
  </si>
  <si>
    <t>Gauss Labs is a revolutionize semiconductor manufacturing through innovative AI technologies by utilizing a vast amount of data generated.</t>
  </si>
  <si>
    <t>Assembly Software is a legal technology company that is used by litigation and settlement firms, insurance companies, and defense firms.</t>
  </si>
  <si>
    <t>Modern cloud-native engineering modeling and simulation software</t>
  </si>
  <si>
    <t>Cardea brings curation to job searches, so users can see the jobs that count.</t>
  </si>
  <si>
    <t>Hangry connects brands with Uber and Cabify passengers, transforming rides into a place to shop and try new products</t>
  </si>
  <si>
    <t>ivee makes wellness accessible by providing at-home health services.</t>
  </si>
  <si>
    <t>Bond is an enterprise-grade financial technology platform streamlining the integration between brands and banks.</t>
  </si>
  <si>
    <t>AuthorDigital is an information technology that specializes in video game development.</t>
  </si>
  <si>
    <t>Virtual Event Place connects the user to the community, employees, customers, prospects, and students in a fun, engaging way.</t>
  </si>
  <si>
    <t>Centred is a new global platform that aims to bring peace of mind to travelers with an offering of wellness experiences and resources.</t>
  </si>
  <si>
    <t>Superforest is a market-ready mobile conservation platform.</t>
  </si>
  <si>
    <t>Video Production Video for Streaming Services</t>
  </si>
  <si>
    <t>ZeroWall.io operates as an enterprise information security company.</t>
  </si>
  <si>
    <t>SaaS</t>
  </si>
  <si>
    <t>SaaS for Software Project Management and IaaS to build two sided market places.</t>
  </si>
  <si>
    <t>Living Optics is an imaging technology company.</t>
  </si>
  <si>
    <t>Making you fall in love with the design process all over again.</t>
  </si>
  <si>
    <t>yup is providing services to support freelance people's funding.</t>
  </si>
  <si>
    <t>Sober Peer is a behavioral health platform for the substance use treatment industry.</t>
  </si>
  <si>
    <t>Hart Dairy is a single-source producer of free-range, grass-fed milk</t>
  </si>
  <si>
    <t>Verge provides information technology services for farming.</t>
  </si>
  <si>
    <t>LanzaJet producer of aviation fuel that captures waste gas emissions and uses bacteria to turn it into useable ethanol fuel.</t>
  </si>
  <si>
    <t>GreenAcreage Real Estate Corp is a real estate investment trust (REIT) that serves the cannabis industry.</t>
  </si>
  <si>
    <t>Leading Edge Data Centres specialises in edge data centres which enable faster compute by locally hosting applications.</t>
  </si>
  <si>
    <t>Regional Fish provides seed, seedlings, aquaculture methods and fisheries services.</t>
  </si>
  <si>
    <t>Medinet provides wide range of Telehealth products to bring healthcare to your pocket.</t>
  </si>
  <si>
    <t>Leaner Technologies provides cloud-based software for cost reduction analysis.</t>
  </si>
  <si>
    <t>Waves Vietnam Podcasts operates as an audio and podcast startup.</t>
  </si>
  <si>
    <t>Senoptica has created a novel sensor that helps Global Retailers increase category sales through reducing food waste</t>
  </si>
  <si>
    <t>CEA Fresh Farms is an agriculture company that specializes in the fields of food production and improving natural resources.</t>
  </si>
  <si>
    <t>Wiggles Box, India's first monthly preventive healthcare subscription box, is the one stop shop for your pet's healthier and happier life.</t>
  </si>
  <si>
    <t>Salto brings software development and DevOps concepts and tools to the world of business operations</t>
  </si>
  <si>
    <t>BCN3D Technologies designs and manufactures in Barcelona high-quality 3D printers for professionals</t>
  </si>
  <si>
    <t>The #1 Betting Intelligence Platform in the United States, abe is your one-stop destination to compare odds, research bets and place wagers.</t>
  </si>
  <si>
    <t>Company Six is a developer of a technology that advances the awareness and protection of those who put themselves in harm’s way.</t>
  </si>
  <si>
    <t>A global business advisory platform that empowers accountants, bookkeepers and advisers to help small business owners achieve success.</t>
  </si>
  <si>
    <t>Oriental InfraTrust is an infrastructure construction services company.</t>
  </si>
  <si>
    <t>Rising Giants Network is a story-telling company that scripts, produces, and builds audio experiences.</t>
  </si>
  <si>
    <t>EDGEMATRIX is a startup spun out from the AI ​​project team of a global venture company .</t>
  </si>
  <si>
    <t>Create Together, Trend Together! ZigZag is the new social media app that helps you make viral videos with friends.</t>
  </si>
  <si>
    <t>Flourish aims to redically redefine donations for the modern age.</t>
  </si>
  <si>
    <t>Shop Malltera.com marketplace for the best deals on the best selling products. The Online Mall of the Universe</t>
  </si>
  <si>
    <t>Roborigger provide specialist engineering solutions for offshore lifting, drilling, construction and operations.</t>
  </si>
  <si>
    <t>The Fashion Meta-Search Engine that matches users with clothes that will fit them properly</t>
  </si>
  <si>
    <t>TiinTiin is a multi-vertical transactional marketplace for used cars and motorcycles.</t>
  </si>
  <si>
    <t>Cameralyze brings artificial intelligence solutions to your physical locations, products and visitors.</t>
  </si>
  <si>
    <t>XQ is a data protection platform that easily encrypts and tracks at the edge and works everywhere.</t>
  </si>
  <si>
    <t>OneNeighbor is an app that allows homeowners to find, purchase, and manage home services.</t>
  </si>
  <si>
    <t>WireWallet is an electronic money institution offering its users named IBAN accounts to send and receive wire transfers.</t>
  </si>
  <si>
    <t>Uwill incorporates technologies that facilitate best-in-class video and message-based counseling within a secure environment.</t>
  </si>
  <si>
    <t>FPL is on a mission to re-imagine credit and payments from first principles and is building a mobile-first credit card in India.</t>
  </si>
  <si>
    <t>Protaryx Medical is a medical device company committed to reimagining access to the left atrium for transcatheter cardiac procedures.</t>
  </si>
  <si>
    <t>Enterprise cloud and digital transformation services.</t>
  </si>
  <si>
    <t>Lumina Vision Partners focuses on building a nationwide network of patient-centric optometric practices.</t>
  </si>
  <si>
    <t>LIGC Application is a maker of Laser-Induced Graphene filters.</t>
  </si>
  <si>
    <t>Core Loop Games engages in reimagining massively multiplayer online game.</t>
  </si>
  <si>
    <t>Clean Crop Technologies is translating groundbreaking research on ways to reduce molds, toxins, and pests.</t>
  </si>
  <si>
    <t>India's 1st and Fastest Growing Healthcare Chain. It has a robust presence across the healthcare ecosystem ...</t>
  </si>
  <si>
    <t>Lemonada Media is a podcast network that shares the unfiltered version of the human experience.</t>
  </si>
  <si>
    <t>Choosing Therapy is an online publication focused on creating accurate, actionable mental and behavioral health content.</t>
  </si>
  <si>
    <t>Procurated is the leading platform enabling public sector organizations to incorporate peer reviews in their supplier selection process</t>
  </si>
  <si>
    <t>Sync Computing is a developer of an optimization processing unit designed to eliminate some of society's profound problems.</t>
  </si>
  <si>
    <t>First crypto trading app backed by a Swiss bank. A one stop shop for tokenized assets.</t>
  </si>
  <si>
    <t>Experiential Content Distribution Company with exclusive distribution rights across North American drive-ins</t>
  </si>
  <si>
    <t>BeFC Bioenzymatic Fuel Cells provide Eco-friendly paper-based bio-enzymatic fuel cells for sustainable energy generation.</t>
  </si>
  <si>
    <t>NVX Clouds Tech is an artificial intelligence security computing company focused on data privacy protection.</t>
  </si>
  <si>
    <t>Sports Video Platform</t>
  </si>
  <si>
    <t>Lidya Live offer high engaging, interactive shopping experience for your customers.</t>
  </si>
  <si>
    <t>Nexit is a mobile app &amp; next generation mobile mapping company provides navigation services.</t>
  </si>
  <si>
    <t>NOT A HOTEL is an in-house hotel brand developement company.</t>
  </si>
  <si>
    <t>Edge cloud company</t>
  </si>
  <si>
    <t>Basma operates as a digital dental startup.</t>
  </si>
  <si>
    <t>LaunchPoint EPS specializes in advanced electric and hybrid electric propulsion and power generation systems for aerospace.</t>
  </si>
  <si>
    <t>Rental platform that eliminates the need for Real Estate Agents.</t>
  </si>
  <si>
    <t>Hawkeye is a financial market search engine that enables the discovery of evidence-based results on a vast array of market events &amp; signals.</t>
  </si>
  <si>
    <t>2UP Games builds mobile games to harness humanity’s superpower.</t>
  </si>
  <si>
    <t>ArtiQ developed AI-based software to help doctors save time &amp; improve interpretation of lung function tests &amp; diagnosis of lung diseases</t>
  </si>
  <si>
    <t>CleanCo produces low and no alcohol spirits.</t>
  </si>
  <si>
    <t>Dental support organization designed to pursue partnership-based affiliations with prominent dental practices.</t>
  </si>
  <si>
    <t>SaaS Based EdTech Company</t>
  </si>
  <si>
    <t>Webpushr is the new standard is web push notifications.</t>
  </si>
  <si>
    <t>American Injectables is a sterile injectable manufacturer of parenteral drugs.</t>
  </si>
  <si>
    <t>Bareways develops AI driven software solutions to enable mobility innovations in rural areas.</t>
  </si>
  <si>
    <t>Paragon Vitamins is a vitamin company that generates a custom wellness solution based on unique bio-blueprint.</t>
  </si>
  <si>
    <t>LocationMind is an IT company that provides human flow analysis, IoT solutions, and security for positioning signals.</t>
  </si>
  <si>
    <t>India's First Numberless card and UPI without a bank account</t>
  </si>
  <si>
    <t>ScoutCam develops and manufactures customized visualization solutions across a variety of industries.</t>
  </si>
  <si>
    <t>Locqum is a developer of the medical recruitment portal intended to help healthcare professionals find jobs.</t>
  </si>
  <si>
    <t>Double Loop Games is a mobile studio dedicated to making delightful, relaxing experiences for the biggest audience in games.</t>
  </si>
  <si>
    <t>Underdog develops interventions targeting toxic forms of cholesterol to provide true disease-modifying treatments for age-related diseases.</t>
  </si>
  <si>
    <t>FunCraft is to make mobile games that are daily rituals in our players’ lives. ​</t>
  </si>
  <si>
    <t>SaaS app focused on crowd sourcing marketing content while empowering employees</t>
  </si>
  <si>
    <t>Freely Pet is a producer of pet food supplies intended to provide quality pet food.</t>
  </si>
  <si>
    <t>Cardless is building a platform that helps brands launch credit cards.</t>
  </si>
  <si>
    <t>Wayland Additive Limited is a West-Yorkshire based company pushing the boundaries of electron beam 3D printing.</t>
  </si>
  <si>
    <t>Octiva is a solutions-oriented Telehealth company, focused on quality care and value based outcomes.</t>
  </si>
  <si>
    <t>Interlapse Technologies is developing applications to empower future generations of commerce and the adoption of virtual currencies.</t>
  </si>
  <si>
    <t>60 Decibels is a a separate social enterprise.</t>
  </si>
  <si>
    <t>SoniqWave specializes in Advanced Radio Spectrum opportunities, acquisitions, and development.</t>
  </si>
  <si>
    <t>Edgewater provides independent midstream solutions to refiners, producers and marketers of crude oil, refined products.</t>
  </si>
  <si>
    <t>Accelerist is the platform where companies and causes start and accelerate their partnerships.</t>
  </si>
  <si>
    <t>Bazooka Tango is a mobile gaming company.</t>
  </si>
  <si>
    <t>Unit is a developer of a platform that allows third parties to integrate banking services into their businesses.</t>
  </si>
  <si>
    <t>Lorryz is an innovative online market place / digital platform through web and smart phone app.</t>
  </si>
  <si>
    <t>Mir Protocol is a scalable cryptocurrency protocol which allows arbitrary computations to be verified in constant time.</t>
  </si>
  <si>
    <t>Farfetch China offers fashion luxury industry, aiming to closely connect brands.</t>
  </si>
  <si>
    <t>Simsim is an e-commerce company enabling community opinion to sell products to thousands of micro-communities in India.</t>
  </si>
  <si>
    <t>Alooba is offers data assessments for companies to effectively and efficiency screen candidates.</t>
  </si>
  <si>
    <t>Digital Community Platform - Subscription Membership + Executive Development</t>
  </si>
  <si>
    <t>Element5 provides automation-as-a-service solutions to Homecare and Hospice providers.</t>
  </si>
  <si>
    <t>Snaps Ventures is a manufacturer of snaps for caps intended for national basketball association.</t>
  </si>
  <si>
    <t>Boox is creating a platform to re-use shipping boxes so you never have to thrown them away again.</t>
  </si>
  <si>
    <t>Carsharing company in Brazil is changing the mobility as a service market with 100% electric vehicles fleet for b2b and b2c clients.</t>
  </si>
  <si>
    <t>Replica Analytics provides two core synthetic data solutions - Data Synthesis Software &amp; Services and, Privacy Assurance Software &amp; Services</t>
  </si>
  <si>
    <t>HCMJ specializes in software development in the medical industry.</t>
  </si>
  <si>
    <t>Museum of Future Experiences is an entertainment company that crafts and distributes VR experiences.</t>
  </si>
  <si>
    <t>NOBL is an information technology services company that specializes in cannabis data, conferences and consulting.</t>
  </si>
  <si>
    <t>Vivid Money is a financial platform and mobile banking app that helps customers save and invest their money.</t>
  </si>
  <si>
    <t>Flybotix develops a collision tolerant drone for in-structure and indoor inspection.</t>
  </si>
  <si>
    <t>GFN.RU is NVIDIA GeForceNow Alliance Partner in Russia, Ukraine, Belarus, Armenia Azerbaijan, Kazakhstan, Uzbekistan, Moldova and Georgia</t>
  </si>
  <si>
    <t>Athenen Therapeutics is a boston-based pharmaceutical company.</t>
  </si>
  <si>
    <t>Lionheart Games is a mobile game studio focused on creating innovative, high-performing games for players.</t>
  </si>
  <si>
    <t>Initiate Studios is a creative programming and design outreach start-up studio.</t>
  </si>
  <si>
    <t>Verify4 utilizes alternative data to expand credit access and promote financial inclusion.</t>
  </si>
  <si>
    <t>Oda offers live music experience for homes with its preordered speakers.</t>
  </si>
  <si>
    <t>Travizory operates as a travel management startup.</t>
  </si>
  <si>
    <t>Fintech focused on young adults</t>
  </si>
  <si>
    <t>OXYGEN builds a platform for the patients to take back control of their health and doctors to become digital-first.</t>
  </si>
  <si>
    <t>SturdyAI's mission is to empower enterprises to convert every conversation with customers, from any channel, into a revenue opportunity.</t>
  </si>
  <si>
    <t>Innovative Performance Marketing Network</t>
  </si>
  <si>
    <t>Stealth FinTech Company</t>
  </si>
  <si>
    <t>NeuralGalaxy is a brain science company which is devoted to solve brain disorders.</t>
  </si>
  <si>
    <t>The Swiss army knife for automated trading of digital assets. Highly reliable, ultra-scalable, blazingly fast!</t>
  </si>
  <si>
    <t>A technology company, that has developed and patented personal filtration solutions with a mission to eliminate secondhand vapor and smoke.</t>
  </si>
  <si>
    <t>Full Service Online Profesional Mareketplace</t>
  </si>
  <si>
    <t>Tech startup creating a world of loyal customers, empowered businesses and revolutionary customer relationships.</t>
  </si>
  <si>
    <t>QustomDot is an advanced materials start-up that provides customized solutions for next-generation applications.</t>
  </si>
  <si>
    <t>Asensys is a new-generation, high performance system that brings throughput and state put to a new, scalable level.</t>
  </si>
  <si>
    <t>Mako Strategies is a investment company.</t>
  </si>
  <si>
    <t>Occuity specializes in the research, design, and production of non-contact optical instruments.</t>
  </si>
  <si>
    <t>Saas, machine learning, proptech, predictive building control</t>
  </si>
  <si>
    <t>MS Pen Technologies specializes in the application of the MasSpec Pen, a novel probe which enables real-time biochemical analysis.</t>
  </si>
  <si>
    <t>OpenSC is an impact venture that uses advanced technology to enable more sustainable, ethical, and profitable supply chains.</t>
  </si>
  <si>
    <t>SIBEX is a software company that provides access to a decentralized, non-custodial, peer-to-peer OTC dark pool for digital assets.</t>
  </si>
  <si>
    <t>The Full-Service Broker Dealer model is broken. A fix is coming soon.</t>
  </si>
  <si>
    <t>Ride Home Media is an online platform that makes daily news podcast for busy people who want to stay updated.</t>
  </si>
  <si>
    <t>The new interactive LIVE- Videoplattform</t>
  </si>
  <si>
    <t>New experiences for players, fun games with fresh concepts, easy to pick-up and play… Games which developers would want to play themselves.</t>
  </si>
  <si>
    <t>EsportsLAB provides the most advanced and comprehensive esports performance analytic platform to date.</t>
  </si>
  <si>
    <t>Erthos is transforming the utility-scale solar industry by driving technology innovation to arrive at the lowest levelized cost of energy.</t>
  </si>
  <si>
    <t>ATOMica is a co-working space and business management company.</t>
  </si>
  <si>
    <t>Proxicoin is a new film, television and digital media company</t>
  </si>
  <si>
    <t>Fintech consortium</t>
  </si>
  <si>
    <t>STP Network is an open-source standard defining tokenized assets are issued and transferred while complying with all necessary regulations.</t>
  </si>
  <si>
    <t>InCountry is a data residency-as-a-service platform that enables global data compliance for international business.</t>
  </si>
  <si>
    <t>Famecast Media is an AI-powered content creation, management and audience monetization technology platform.</t>
  </si>
  <si>
    <t>Boston Geospatial develops a geospatial data platform designed to access a number of satellite data providers.</t>
  </si>
  <si>
    <t>Mangkokku is a culinary startup that offers professional chef-level dishes in the form of rice bowls.</t>
  </si>
  <si>
    <t>ㅤㅤ</t>
  </si>
  <si>
    <t>SiPearl commercializes the work of the EPI and bring a low-power microprocessor to market for exascale supercomputing.</t>
  </si>
  <si>
    <t>SingleFile Technologies is a companies and law firms fill out reports, manage filings, maintain internal records and remain in good standing</t>
  </si>
  <si>
    <t>Kadenwood is a privately-held consumer products lifestyle company.</t>
  </si>
  <si>
    <t>LiveLife is a full-service logistics, supply, quality control, and delivery company for Covid-19 supplies.</t>
  </si>
  <si>
    <t>Food-tech startup disrupting the last frontier for consumer internet – Food</t>
  </si>
  <si>
    <t>Shipyard creates and manages copies of your environments (app)</t>
  </si>
  <si>
    <t>Phlow supplies affordable, quality, essential medicines through U.S.-based advanced manufacturing processes.</t>
  </si>
  <si>
    <t>Inbalance grid which is developing smart electric vehicle (EV) charging solutions for business and network operators.</t>
  </si>
  <si>
    <t>hlpy operates as a roadside assistance company.</t>
  </si>
  <si>
    <t>Chesky is an easiest way to prepare for a technical interview.</t>
  </si>
  <si>
    <t>NetGiver develops a deposit-generating and loyalty-building application designed for credit unions and their members.</t>
  </si>
  <si>
    <t>Celebrands specializes in celebrity consumer brands.</t>
  </si>
  <si>
    <t>Account and payment verification made simple</t>
  </si>
  <si>
    <t>Crowdport operates a P2P platform, connecting individual investors who wish to manage their assets with companies.</t>
  </si>
  <si>
    <t>dreevo is empowering e-commerce platforms with reliable, affordable, and technological logistics solutions.</t>
  </si>
  <si>
    <t>Accommodations operations</t>
  </si>
  <si>
    <t>Fountain Life is a provider of fully-integrated platforms delivering predictive, preventative, personalized, and data-driven health.</t>
  </si>
  <si>
    <t>Attractive.ai analyse user experience by machine, and with a model that can scale to cover the whole of the web.</t>
  </si>
  <si>
    <t>Cuzen Matcha is to modernize authentic matcha to daily life through technology and design.</t>
  </si>
  <si>
    <t>Oralucent creates and distributes innovative health products of the highest quality, safety and efficacy.</t>
  </si>
  <si>
    <t>FibreCoat GmbH produces thermoplastic-coated fibres for composites and aluminium-coated fibres for shielding applications.</t>
  </si>
  <si>
    <t>Hardware Embedded SaaS, AI, deep learning, machine learning - the newest technology for wildfire detection</t>
  </si>
  <si>
    <t>IntelliSpeX is a patent-pending, SaaS mobile-app worksite productivity tool, field-validated at over 5,000 worksites in the United States.</t>
  </si>
  <si>
    <t>tabby allows retailers to offer their online and in-store customers the ability to buy now and pay later</t>
  </si>
  <si>
    <t>Integrative Health Centers, LLC provides comprehensive psychiatry, behavioral health and addiction medicine services.</t>
  </si>
  <si>
    <t>Intellective AI is the industry leader in Patented Machine-Learning, Artificial Intelligence technologies.</t>
  </si>
  <si>
    <t>Computer Vision, Mobile App, Video</t>
  </si>
  <si>
    <t>A next generation agro tech engineering smart village where primary focus is over renewable energy and other form of technologies.</t>
  </si>
  <si>
    <t>You worked today. Get paid today. Product for people and HR to empower financial wellness. Get what you already earned.</t>
  </si>
  <si>
    <t>Orenda is a renewable energy technology company that develops and operates utility scale energy storage assets.</t>
  </si>
  <si>
    <t>BandPay.ME is a mobile application platform that allows artists and collaborators to manage their payments.</t>
  </si>
  <si>
    <t>Vella Bioscience is a health-tech company dedicated to sexually empowering every woman.</t>
  </si>
  <si>
    <t>‘Happiest Community’™ is an Iconic Lifestyle Brand &amp; Global Community on a Mission to 'Make Every Heart Happy’™ | www.happiestcommunity.com</t>
  </si>
  <si>
    <t>Minimalistic abstraction apparel by BLVCK DIVMOND.</t>
  </si>
  <si>
    <t>Astrid is a "magical schoolbook" that makes reading fun. A complete e-learning platform that supports students, teachers and parents.</t>
  </si>
  <si>
    <t>Global Digital Payments is a fintech startup</t>
  </si>
  <si>
    <t>Esports Players League is a global esports tournament and media network.</t>
  </si>
  <si>
    <t>PharmCo is into banking and financial services.</t>
  </si>
  <si>
    <t>The House of LR&amp;C makes good brands that embody LOVE, RESPECT &amp; CARE.</t>
  </si>
  <si>
    <t>We help builders design, manufacture, and assemble high-quality homes using the latest digital fabrication tech and off-site construction.</t>
  </si>
  <si>
    <t>LOUNGE'LAB is an retail-tech startup that innovates user experience by using cutting-edge technologies.</t>
  </si>
  <si>
    <t>Péntech is an invoice financing start-up enabling SMEs to increase their liquidity at the ease of clicking a button.</t>
  </si>
  <si>
    <t>Untrodden is fuel for wanderlust. An antidote to soulless travel. A place to feel awake and alive.</t>
  </si>
  <si>
    <t>Readyworks is a developer of real-time compliance management software designed for documentation and data insights in the medical field.</t>
  </si>
  <si>
    <t>Noops is an omnichannel brand of better for you plant-based snacks</t>
  </si>
  <si>
    <t>Investment Holding</t>
  </si>
  <si>
    <t>Headmade Materials is a developer of metal 3D printing process by Cold Metal Fusion.</t>
  </si>
  <si>
    <t>Rubypayeur is a digital firm specializing in debt collection.</t>
  </si>
  <si>
    <t>HELPFUL is a London based fin-tech company empowering sustainable living.</t>
  </si>
  <si>
    <t>BaM is a producer of cannabis that is lab-tested to ensure it is potent and free of contaminants.</t>
  </si>
  <si>
    <t>macaron TAXI (KST Intelligence) is a cab chauffeur app</t>
  </si>
  <si>
    <t>Siiibo is a Startup to collect a small number of investors and issue bond based on its own web information platform.</t>
  </si>
  <si>
    <t>Plantt is a marketplace for landscape and garden goods and services.</t>
  </si>
  <si>
    <t>JETCOOL Technologies develops microjet cooling modules for advanced electronics, publishing the results in several papers.</t>
  </si>
  <si>
    <t>Database, SaaS, In-Memory Computing, Middleware</t>
  </si>
  <si>
    <t>Disaster Tech is a data science tools and custom software delivering full tech stack built for disaster managers.</t>
  </si>
  <si>
    <t>One More Game is an online game company.</t>
  </si>
  <si>
    <t>Satellite Innovations is solving the technology talent war by building global dedicated software development teams for innovative companies.</t>
  </si>
  <si>
    <t>eCIO is an online platform designed to provide low-cost investment management solutions.</t>
  </si>
  <si>
    <t>oollee -- Water Provider. It's like internet provider, but instead of modem we install water purifier. Unlimited fresh water everyday!</t>
  </si>
  <si>
    <t>Rainbow is a cannabis tech startup.</t>
  </si>
  <si>
    <t>Kandui's priority is building long term value for acquired brands, start-ups and other partnerships.</t>
  </si>
  <si>
    <t>TOM uses artificial intelligence to detect deviations in therapies for chronic diseases at an early stage.</t>
  </si>
  <si>
    <t>Fully automated physician documentation using Artificial Intelligence</t>
  </si>
  <si>
    <t>King Energy is a next generation energy company bringing solar power to multi-tenant commercial properties.</t>
  </si>
  <si>
    <t>Sahoja is an online community centered around doing good where you can connect, give, and shop.</t>
  </si>
  <si>
    <t>JanOne is a pharmaceutical company focused on finding treatments for conditions that cause severe pain and bringing to market drugs.</t>
  </si>
  <si>
    <t>focused on offering small and short-term loans to low-income employees of SMEs with direct discount from their paycheck</t>
  </si>
  <si>
    <t>The Red Warriors FC Berhad is a professional football club based in Kota Bharu, Kelantan, Malaysia</t>
  </si>
  <si>
    <t>ShowPay is a global cryptocurrency payment system powered by BitcoinSV.</t>
  </si>
  <si>
    <t>Blockchain Technology Integration, Web and Mobile App Development and Training Services</t>
  </si>
  <si>
    <t>The world’s first DevOps-as-a-Service platform. Automate deployments, service discovery, and network security all at once.</t>
  </si>
  <si>
    <t>Cecilian Partners develops a real estate software platform that simplifies the management of community development.</t>
  </si>
  <si>
    <t>TYME Bank customize and personalize financial solutions with you at the center.</t>
  </si>
  <si>
    <t>Nuperfect is a teeth-straightening company that focuses on invisible teeth correction.</t>
  </si>
  <si>
    <t>New Energy Company</t>
  </si>
  <si>
    <t>Entoura builds a supply chain solution for hemp, CBD oil, and isolates.</t>
  </si>
  <si>
    <t>IVF Access is a healthcare startup.</t>
  </si>
  <si>
    <t>Hygienica is a disinfecting technology startup for facility professionals to kill viruses, pathogens, bacteria.</t>
  </si>
  <si>
    <t>R.grid has built machine learning-based software for medical research.</t>
  </si>
  <si>
    <t>Slocoach is an online platform that allows athletes of all levels who want to be their best, the ability to upload video content.</t>
  </si>
  <si>
    <t>Ikaria is an online platform that helps you to engage with your community.</t>
  </si>
  <si>
    <t>SecureG is a company that develops universal security technologies for fifth generation wireless services.</t>
  </si>
  <si>
    <t>The first true gamer social community.</t>
  </si>
  <si>
    <t>Lightheart Entertainment is a new mobile game development studio based in Helsinki, Finland.</t>
  </si>
  <si>
    <t>TOffeeAM optimizes product designs for 3D printing.</t>
  </si>
  <si>
    <t>A scalable retail scheduling optimization platform designed to maximize performance and employee engagement while reducing labor costs.</t>
  </si>
  <si>
    <t>Creatives, Music, Art, Film, Photography</t>
  </si>
  <si>
    <t>Kilter Finance is a specialty finance company that provides flexible and innovative financing solutions to the financial services sector.</t>
  </si>
  <si>
    <t>Eat for a good cause app</t>
  </si>
  <si>
    <t>Assembler School of Software Engineering is a private school that trains software engineers in a project based and peer learning program.</t>
  </si>
  <si>
    <t>ALBA Robot is a platform to safely move people and goods, transforming electric vehicles into autonomous and smart ones</t>
  </si>
  <si>
    <t>StackHawk is a computer software company that specializes in website and software maintenance and detecting bugs.</t>
  </si>
  <si>
    <t>SignD Identity is a specialist in digital onboarding and KYC.</t>
  </si>
  <si>
    <t>Tandem is a virtual office for remote teams.</t>
  </si>
  <si>
    <t>Numa Health is a medical bioinformatics health tech company.</t>
  </si>
  <si>
    <t>Adjacent Academies enables liberal arts students to earn college credit while building in-demand tech skills.</t>
  </si>
  <si>
    <t>Hmcare is a start-up that uses innovation and technology to provide human solutions for healthcare.</t>
  </si>
  <si>
    <t>Ubican Global produces quality, custom formulated hemp-derived CBD products for the global market.</t>
  </si>
  <si>
    <t>Edmond providing of payment solutions for the photovoltaics market (solar).</t>
  </si>
  <si>
    <t>Stella Financial Solutions is a provider of a varied range of financial services.</t>
  </si>
  <si>
    <t>Shuoye Wangluo is dedicated to creating a user platform that professionally serves the interactive community of gamers.</t>
  </si>
  <si>
    <t>Onlife - is a SaaS tech startup, a mobile app for travelers and business with social network elements based on blockchain.</t>
  </si>
  <si>
    <t>Saas platform for Fitness Studios to run their business and operations, as well as member app.</t>
  </si>
  <si>
    <t>Freede develops strategies intended to help people reduce and eliminate their debt.</t>
  </si>
  <si>
    <t>Revolutionize the radar sector by creating AI-based product that classifies targets automatically</t>
  </si>
  <si>
    <t>Interlace is an online dating platform that allows users to find local people and friends with cameras.</t>
  </si>
  <si>
    <t>100% passive sensor mounted to the toilet which optically performs continuous urinalysis to detect and monitor key vital health indicators</t>
  </si>
  <si>
    <t>Arioso Systems is a provider of micro-transducer technology.</t>
  </si>
  <si>
    <t>AlphaNavi Pharma specializes in the research and development of new drugs.</t>
  </si>
  <si>
    <t>Trusted student accommodation prop-tech platform where students can compare, consult and choose their accommodation.</t>
  </si>
  <si>
    <t>Kajou is a SD card that turns your smartphone into a library.</t>
  </si>
  <si>
    <t>An AI platform offering a 2X faster way to grow your web audience and to simultaneously lower cost per acquisition.</t>
  </si>
  <si>
    <t>Cloudrise focuses on bridging the data risk gap through automation.</t>
  </si>
  <si>
    <t>1nHealth is a digital technology company utilizing big data analysis to tap qualified and engaged subjects that others ignore.</t>
  </si>
  <si>
    <t>Skystone Games is a next-gen multiplatform gaming Company that publishes and develops video games designed to offer games globally.</t>
  </si>
  <si>
    <t>FREE-FOREVER, omni-channel business conversation platform with 25+ premium tools, includeing live chat, bots, SMS, WhatsApp, and more...</t>
  </si>
  <si>
    <t>Digital Asset Exchange</t>
  </si>
  <si>
    <t>Hempstreet Medicare is a research-to-retail venture for ayurvedic cannabis.</t>
  </si>
  <si>
    <t>ROUTE06 is a software company that provides DX consulting, digital product development and enterprise software services.</t>
  </si>
  <si>
    <t>Biteris is a multi-national company providing payment processing solutions, cross border investment opportunities and business funding.</t>
  </si>
  <si>
    <t>Pogo Financial is a financial services company that specializes in the fields of mobile and online payments.</t>
  </si>
  <si>
    <t>Melt Pharmaceuticals focuses on developing novel approach to providing procedural sedation and analgesia for short-term medical procedures.</t>
  </si>
  <si>
    <t>Susten Capital Management develops internet asset management services.</t>
  </si>
  <si>
    <t>Stacked is a smart automated crypto investing platform.</t>
  </si>
  <si>
    <t>Collectible Holdings is a blockchain company focused on collectibles.</t>
  </si>
  <si>
    <t>Gate Science is a Pharmaceuticals company.</t>
  </si>
  <si>
    <t>Scienture is an operator of a pharmaceutical research company used to focus on drug screening.</t>
  </si>
  <si>
    <t>PIPRA is developing a cutting-edge AI-based pre-surgical tool to assess patients’ risk of suffering from cognitive impairment after surgery.</t>
  </si>
  <si>
    <t>Ryno Energy Partners is a growth-oriented, independent midstream company</t>
  </si>
  <si>
    <t>VirtAI Tech focuses on providing global data center class AI accelerator virtualization and resource management software and solutions.</t>
  </si>
  <si>
    <t>Koala Tech is an innovative high-tech startup company.</t>
  </si>
  <si>
    <t>Shared offers dockless, rentable seated e-scooters that are ideal for 1.5 to 4 mile trips.</t>
  </si>
  <si>
    <t>Partners with sports organizations; providing a platform that enhances the fan experience while driving new revenue opportunities for teams.</t>
  </si>
  <si>
    <t>Magenge is an emerging gold exploration company focused on exploring and developing gold mining opportunities in the Republic of Tanzania.</t>
  </si>
  <si>
    <t>Dramatically expand your capabilities by turning existing machines and applications into super-smart robotic coworkers.</t>
  </si>
  <si>
    <t>A Canadian mining company .</t>
  </si>
  <si>
    <t>HubIsoft Group smart user interface enables the analysis process to be intuitive, non-technical and engaging.</t>
  </si>
  <si>
    <t>InFuse Holdings operates high-quality, cost-effective ambulatory infusion centers.</t>
  </si>
  <si>
    <t>Moon-X is a beer manufacturing company.</t>
  </si>
  <si>
    <t>Stone Rooster provides a variety of services, from warehousing and fulfillment to client services and custom apparel design.</t>
  </si>
  <si>
    <t>Wild Games is an independent mobile games developer based in Stockholm founded by industry veterans</t>
  </si>
  <si>
    <t>Mobile games</t>
  </si>
  <si>
    <t>Haber Technologies develops grain drying technology intended to improve grain quality.</t>
  </si>
  <si>
    <t>AlpsenTek is a company engaged in the research and development of machine vision sensors and algorithms.</t>
  </si>
  <si>
    <t>Social startup</t>
  </si>
  <si>
    <t>Cannabis Mouth Spray</t>
  </si>
  <si>
    <t>Demurrage software and freight analytics for maritime transportation and commodity trade execution</t>
  </si>
  <si>
    <t>Da'at Technologies is Reinventing Healthcare software.</t>
  </si>
  <si>
    <t>Green Wallet is an app that makes easy to save money while saving the planet.</t>
  </si>
  <si>
    <t>Shotgun Seltzer delivers a craft quality and crisp taste that’s completely unique classic cocktails.</t>
  </si>
  <si>
    <t>Performa Labs provides a software platform that allows faster, safer training for professionals with mission-critical careers.</t>
  </si>
  <si>
    <t>QuickReach is an intelligent process automation platform company.</t>
  </si>
  <si>
    <t>Course Studio is a learning experience designed for the Internet.</t>
  </si>
  <si>
    <t>Experiential Pet Retail Concept - off-leash dog park with beer garden, coffee house, and boutique retail.</t>
  </si>
  <si>
    <t>Preddio Technologies is an IOT solution provider that enables commercial and industrial companies to reduce their operating cost.</t>
  </si>
  <si>
    <t>Stray Bombay is a studio made up of Industry veterans and making cooperative games.</t>
  </si>
  <si>
    <t>Deduce uses collective intelligence to fight back against account takeover fraud.</t>
  </si>
  <si>
    <t>vikadata is a digital transformation technology company that provides a one-stop digital transformation solution</t>
  </si>
  <si>
    <t>HighCare helps people to instantly access quality care at home or work. Try another way of life, something new and different.</t>
  </si>
  <si>
    <t>Zhizun Baowu is an online auction platform for decorative goods.</t>
  </si>
  <si>
    <t>We enable digital native brands to provide an outstanding post-purchase experience that impacts sales, retention, and satisfaction</t>
  </si>
  <si>
    <t>Flick Remittance is a seamless peer to peer app that digitizes money transfer.</t>
  </si>
  <si>
    <t>Blue 360 Analytics delivers a comprehensive, research expert system that gives investment managers customizable financial models.</t>
  </si>
  <si>
    <t>JiT Finco is solving the access-to-finance problem for 65 million small businesses in India.</t>
  </si>
  <si>
    <t>Service Provider : Information Technology &amp; Services | Cloud Infrastructure Services (CIS) | Digital Marketing</t>
  </si>
  <si>
    <t>Arize AI offers a platform that explains and troubleshoots production AI.</t>
  </si>
  <si>
    <t>We are a technology company that builds core infrastructure for fast, flexible and empowering payroll of the future.</t>
  </si>
  <si>
    <t>Tolago is a producer of hard seltzer beverages intended to expand the palate of flavors available to people.</t>
  </si>
  <si>
    <t>Child Registry Ltd is a Financial Technology (Fintech) Company based in New York and London.</t>
  </si>
  <si>
    <t>LENUS BIOSCIENCE SPAC targets to acquire a conglomerate of companies in the area of medical cannabis CBD)</t>
  </si>
  <si>
    <t>Spiritrade is an online trading platform for the spirits and drinks industry.</t>
  </si>
  <si>
    <t>A video streaming and a video hosting platform like no other, focusing on things that matter; their creators and their viewers.</t>
  </si>
  <si>
    <t>Intera Oncology specializes in improving the survival of colorectal cancer and cholangiocarcinoma patients.</t>
  </si>
  <si>
    <t>Local Heroes is the e-commerce platform with which easily and always order the range of local entrepreneurs via the app.</t>
  </si>
  <si>
    <t>empheal is a health management advisor Visualization of health issues.</t>
  </si>
  <si>
    <t>Louisiana Pepper Exchange imports and manufactures chili pepper variety.</t>
  </si>
  <si>
    <t>Category41 is the operator of a global experience company.</t>
  </si>
  <si>
    <t>Moonfish provides flight deals.</t>
  </si>
  <si>
    <t>TOOPI Organics is specializing in the unusual market of using human urine for agriculture.</t>
  </si>
  <si>
    <t>Zeta Alpha is building the next generation Enterprise Search and Insights platform, 100% focused on AI and Data Science teams.</t>
  </si>
  <si>
    <t>LiquidApps is a open blockchain middleware making Apps scalable, multichain, immortal.</t>
  </si>
  <si>
    <t>Antedotum prides itself in crafting the world’s most effective topical CBD skincare products.</t>
  </si>
  <si>
    <t>Novauto develops an intelligent computing platform for smart driving.</t>
  </si>
  <si>
    <t>S!NG is a hesitation-free idea-sharing platform providing new groundbreaking technology services targeted for the music industry.</t>
  </si>
  <si>
    <t>TransData Chain is a collaborative vehicle road traffic blockchain developer company.</t>
  </si>
  <si>
    <t>FlipRide is an application for buy and sells a car.</t>
  </si>
  <si>
    <t>MyCellHub.com - Data management and process analytics for manufacturers of cell-based products.</t>
  </si>
  <si>
    <t>Living Tech provides unmanned solutions for the accommodation business.</t>
  </si>
  <si>
    <t>Lumasol is a health technology company</t>
  </si>
  <si>
    <t>Odele is designed, formulated and manufactured in Minneapolis, MN, Odele applying decades of experience in beauty,</t>
  </si>
  <si>
    <t>CoinShare is a collaborative social shopping platform</t>
  </si>
  <si>
    <t>Shanghai Laisi Xinxi Jishu Co. Ltd. is an artificial intelligence hardware technology company.</t>
  </si>
  <si>
    <t>Rydable produces and manufactures an extensive range of electric skateboards, scooters, hoverboards and more.</t>
  </si>
  <si>
    <t>Bikayi is a social e-commerce platform that allows merchandisers to create their online channel &amp; communicate with subscribers in real-time.</t>
  </si>
  <si>
    <t>Ecom.aero is an online booking management system for air charter operators who want to book more flights.</t>
  </si>
  <si>
    <t>Pulsify Medical is a digital medical technology company</t>
  </si>
  <si>
    <t>Account intelligence for the enterprise sales executive</t>
  </si>
  <si>
    <t>DevX is a co-working cum Accelerator with core focus on Spaces &amp; innovation.</t>
  </si>
  <si>
    <t>Keylabs merges advanced annotation tools, training of Machine Learning models, operation and project management in a one-stop shop platform.</t>
  </si>
  <si>
    <t>InsightCat is a full-stack monitoring system working on next-generation SaaS monitoring system for both cloud and on-premise environments.</t>
  </si>
  <si>
    <t>New generation express delivery grocery retailer in Germany: delivery time starting from 10 minutes</t>
  </si>
  <si>
    <t>Leef Holdings is a cannabis industry power-house that allows bringing quality cannabis to the conscientious consumer.</t>
  </si>
  <si>
    <t>TipsterChat is an online marketplace which provides on-demand sports gaming content.</t>
  </si>
  <si>
    <t>Paceline is a health and wellness platform that rewards physical activity with financial benefits.</t>
  </si>
  <si>
    <t>Yahyn is an amalgam of old-world traditions with a modern twist, bringing your favorite vintages with a simple connection with the future.</t>
  </si>
  <si>
    <t>InterWell Health is a national physician-centric partnership between Fresenius Medical Care North America.</t>
  </si>
  <si>
    <t>Quality Biomedical helps healthcare providers improve operational efficiency.</t>
  </si>
  <si>
    <t>We provide a transformative digital Marketing and Sales platform enabling your business to grow, and most importantly to scale.</t>
  </si>
  <si>
    <t>Mobile App</t>
  </si>
  <si>
    <t>Blockchain Technology Simplified - We bring the benefits of blockchain to everyone through fun and practical applications.</t>
  </si>
  <si>
    <t>Renata Medical develops purposeful medical devices for unmet pediatric needs.</t>
  </si>
  <si>
    <t>MultiVu is a 3D imaging solution with a single lens camera, designed to advance your face authentication process.</t>
  </si>
  <si>
    <t>GaitQ is a developer of a medical device used to help people living with Parkinson's disease to overcome freezing of gait.</t>
  </si>
  <si>
    <t>RAETI is a financial services SPAC that will acquire a bank in Liechtenstein, aiming to build a future-proof bank heavily using Tech &amp; AI</t>
  </si>
  <si>
    <t>Saas Banking Software, ePayments, Telco, Retail &amp; Big Community Business Fintech Solutions</t>
  </si>
  <si>
    <t>X4Impact is a free market intelligence platform for social innovation</t>
  </si>
  <si>
    <t>Music City Baseball is an organization of Nashville business, sports, music, and community leaders.</t>
  </si>
  <si>
    <t>OthersideAI is a provider of an AI-driven software which turns summaries and shorthand notes into written emails.</t>
  </si>
  <si>
    <t>Investment Veracity Protocol</t>
  </si>
  <si>
    <t>VentriFlo develops blood pumping system designed to achieve superior outcomes, reduce costs, and improve safety.</t>
  </si>
  <si>
    <t>Robocorp is a cloud platform for robotic process automation (RPA) and open source RPA tools.</t>
  </si>
  <si>
    <t>Distributed Energy is a development and aggregation platform that connects renewable projects with funders</t>
  </si>
  <si>
    <t>Helicoid Industries develops and licenses biomimetic disruptive technology and boosts composite impact strength.</t>
  </si>
  <si>
    <t>MAI Qunmai is a customer relationship management platform.</t>
  </si>
  <si>
    <t>Delorean Power is a utility-scale energy storage development company.</t>
  </si>
  <si>
    <t>Quintessent is a Santa Barbara start-up that commercializes quantum dot-based lasers and photonic integrated circuits.</t>
  </si>
  <si>
    <t>Elixir Fine Foods is an innovative startup company bringing European food products to China, using the power of social commerce.</t>
  </si>
  <si>
    <t>Productpine is a D2C commerce platform that lowers brands customer acquisition costs through social discovery shopping &amp; platform economics.</t>
  </si>
  <si>
    <t>Beauty Biooming is a life service e-commerce platform based on the beauty industry.</t>
  </si>
  <si>
    <t>HAAWKING is a company engaged in R&amp;D of industrial control microprocessor and special chip for machine vision &amp; graphic image processing.</t>
  </si>
  <si>
    <t>Six On Broadway is a theatre production in New York</t>
  </si>
  <si>
    <t>COSI Hospitality is a hospitality brand</t>
  </si>
  <si>
    <t>Data observability for a connected world. Trace Data helps companies understand, monitor and secure their data.</t>
  </si>
  <si>
    <t>Actual Energy offers a wide array of services aimed at using energy smarter.</t>
  </si>
  <si>
    <t>Brave Care operates healthcare clinics intended to offer urgent childcare services.</t>
  </si>
  <si>
    <t>Lightyear is a developer of a web application platform that helps businesses save time and money buying in IT infrastructure.</t>
  </si>
  <si>
    <t>Window Supply Company (WSC) is a company which manufactures and distributes window products.</t>
  </si>
  <si>
    <t>Xaana.ai specializes in the fields of AI-driven integration, AI-driven analytics, and robotics process automation.</t>
  </si>
  <si>
    <t>GoGenics manufactures CBD products and wellness brands.</t>
  </si>
  <si>
    <t>AstronauTx is a UCL spin-off, will develop medicines designed to reset the behaviour of astrocytes.</t>
  </si>
  <si>
    <t>Hocomo Hemp works with deeply rooted family run farms, merged with the new genetic research advances and fresh thinking.</t>
  </si>
  <si>
    <t>Lockhart Management Group offers climate controlled self storage, indoor and outdoor boat and rv storage.</t>
  </si>
  <si>
    <t>Soteria AI is developing the next generation of artificial intelligence.</t>
  </si>
  <si>
    <t>Electroencephalogram (EEG) based solution for mental health assessment</t>
  </si>
  <si>
    <t>Qiqingsong is a B2B platform that focuses on the promotion of corporate gifts.</t>
  </si>
  <si>
    <t>Geek Star is an Internet broker learning platform that provides advanced learning courses for “Internet brokers</t>
  </si>
  <si>
    <t>Cool Planet Group is an energy services business company.</t>
  </si>
  <si>
    <t>MICLEDI Microdisplays is an experienced executive in the semiconductor industry,</t>
  </si>
  <si>
    <t>MuseApp is for creative professionals such as writers, film-makers, designers, and entrepreneurs.</t>
  </si>
  <si>
    <t>Here at Walter, we automate your home buying homework.</t>
  </si>
  <si>
    <t>Bluebear is a provider of dairy products intended to provide fresh dairy desserts.</t>
  </si>
  <si>
    <t>Growth is a definitive annual cannabis conference with highly curated content.</t>
  </si>
  <si>
    <t>E-commerce</t>
  </si>
  <si>
    <t>Zeus Logics provides modular apps for managing financial and regulatory processes related to logistics.</t>
  </si>
  <si>
    <t>Odyssey Semiconductor Technologies is a semiconductor device company developing high-voltage power switching components and systems.</t>
  </si>
  <si>
    <t>Oubang is a smart and intelligent avatar situational interactive service provider.</t>
  </si>
  <si>
    <t>Convenience store technology and services platform</t>
  </si>
  <si>
    <t>1st &amp; TNTH fills the void of representation in the wellness space by increasing visibility and awareness of the needs of Black Americans.</t>
  </si>
  <si>
    <t>Denteric is developing a vaccine based on research conducted at the University of Melbourne.</t>
  </si>
  <si>
    <t>CrossBridge Health is a software platform to connect physicians and payers to deliver evidence-based care with cost efficiency.</t>
  </si>
  <si>
    <t>Data Science as a Service (DSaaS)</t>
  </si>
  <si>
    <t>Estate Technologies is a provider of AI big data analysis services in the real estate field.</t>
  </si>
  <si>
    <t>Deeproute is a provider of Level 4 full stack self-driving solutions with an international background.</t>
  </si>
  <si>
    <t>Lora Mac provides consulting services.</t>
  </si>
  <si>
    <t>Providing water management solutions, including recycling, reuse and disposal, to the oil and gas industry</t>
  </si>
  <si>
    <t>Next-gen business travel management for organisations looking to save money on travel by rewarding their staff when they cut costs.</t>
  </si>
  <si>
    <t>Purple Fete offers exclusive services and experiences such as boutique luxury Tuscan villa rental and wine consulting.</t>
  </si>
  <si>
    <t>CapConnectPlus is an operator of a FinTech company intended to modernize and democratize the capital markets.</t>
  </si>
  <si>
    <t>Quantum Loophole operates a data center campuses in gigawatt scale.</t>
  </si>
  <si>
    <t>Four Points Innovation is a private company aiming to accelerate drug discovery and development.</t>
  </si>
  <si>
    <t>Technology-operations brokerage that provides full-service property management and cash-flow certainty to residential property owners.</t>
  </si>
  <si>
    <t>Shenshang Keji offers AI solutions in the fashion industry.</t>
  </si>
  <si>
    <t>Out &amp; About CBD is a provider of health and wellness services intended to enhance the overall well-being of the LGBT community.</t>
  </si>
  <si>
    <t>encoord is a software company specialized in modeling of energy networks.</t>
  </si>
  <si>
    <t>Corrosion Innovations is a developer of coating technology intended to solve the problem of corrosion.</t>
  </si>
  <si>
    <t>Pace Groups Inc. is a mental fitness and social wellness platform with a focus on group therapy.</t>
  </si>
  <si>
    <t>Asenso is a financial technology company offering an end-to-end business accelerator for micro, small, and medium enterprises.</t>
  </si>
  <si>
    <t>Cannabis Technology House designs and develops the best cannabis delivery systems in the world.</t>
  </si>
  <si>
    <t>Quansu Zaixian is a China-based fast fashion export e-commerce brand.</t>
  </si>
  <si>
    <t>Beer E-Commerce and Distribution</t>
  </si>
  <si>
    <t>Zain Tea is a tea brand operator service provider company.</t>
  </si>
  <si>
    <t>Ouray Digital is developing a series of community-building applications.</t>
  </si>
  <si>
    <t>CREATE offers researchers from around campus came together to discuss common interests.</t>
  </si>
  <si>
    <t>Phoenix Point was notably created by Julian Gollop, the veteran designer of the original X-COM games</t>
  </si>
  <si>
    <t>Parabolic Digital is a fully integrated provider of Digital Assets for professional counterparties.</t>
  </si>
  <si>
    <t>Sigmai is a provider of manufacturing and task support services.</t>
  </si>
  <si>
    <t>Journey Health is a provider of preventative health and vaccination services for travel, for school, for work.</t>
  </si>
  <si>
    <t>Flick offers a mobile application that enables its users to transfer money with the use of blockchain technology solutions.</t>
  </si>
  <si>
    <t>Uberbinder offers a transformative organic polymer binder for sustainable transportation infrastructure.</t>
  </si>
  <si>
    <t>Indivisible is a hybrid platformer/RPG developed by Lab Zero Games.</t>
  </si>
  <si>
    <t>Mobile Payment, Vending Machine, IoT, Retail, Smart Retail</t>
  </si>
  <si>
    <t>Kayezen is a dial-in resistance tube system designed to deliver single and multi-VECTOR exercises.</t>
  </si>
  <si>
    <t>Otokoro.com is an internet and advertising company that offers search site services for stores.</t>
  </si>
  <si>
    <t>Yuanxin Huibao is a health insurance technology service provider.</t>
  </si>
  <si>
    <t>Crisp Holdings offers online payment, store management systems and CRM solutions.</t>
  </si>
  <si>
    <t>Arcuate Therapeutics is a provider of stealth healthcare service.</t>
  </si>
  <si>
    <t>GDP is a fintech company that delivers technological solutions for cross-border financial transactions.</t>
  </si>
  <si>
    <t>Nextraction is an industrial provider of pure, acidic cannabinoids derived from hemp.</t>
  </si>
  <si>
    <t>Apparo is a food processing technology intended to process crops in order to maximize the yield of available nutrients.</t>
  </si>
  <si>
    <t>Eclipse Foods is a plant-based dairy products that are indistinguishable from animal dairy products.</t>
  </si>
  <si>
    <t>Sena Mac is a tech startup.</t>
  </si>
  <si>
    <t>Xinlian Payment is a Smart transportation service provider.</t>
  </si>
  <si>
    <t>AxisPoint Alliance specializes in technology for manufacturers and distributors.</t>
  </si>
  <si>
    <t>Real Web Media is a self serve platform for buying and selling ads on the web and mobile devices.</t>
  </si>
  <si>
    <t>Zurra, Inc. is a provider of hospitality services.</t>
  </si>
  <si>
    <t>TNQ InGage provides enterprises in the healthcare, manufacturing, and construction industries</t>
  </si>
  <si>
    <t>Black Start provides multi-discipline technicians for industrial start-up, commissioning, and outage field services in the power sector.</t>
  </si>
  <si>
    <t>Joes Future Food engages the development, production, testing, and sales of raw and auxiliary materials for food and biological products.</t>
  </si>
  <si>
    <t>Zhongke Haoyin is a Voiceprint AI Solution Provider.</t>
  </si>
  <si>
    <t>The Tiny Chef Show is a developer of stop-motion videos intended to help children to learn cooking.</t>
  </si>
  <si>
    <t>Destination Dog Ranch is the dog destination for the Houston area, providing the best dog training, lodging, and more.</t>
  </si>
  <si>
    <t>Hachimantai Smart Farm is an agricultural land owned eligible corporation specified in the agricultural land act.</t>
  </si>
  <si>
    <t>Hongsong Xuetang provides professional solutions for corporate strategic decisions.</t>
  </si>
  <si>
    <t>Public Media Group focuses on advancing the distribution of content and data to all communities.</t>
  </si>
  <si>
    <t>Driftless Extracts operates as a hemp producer and processor.</t>
  </si>
  <si>
    <t>Rebelation is a music streaming platform that builts around the concepts of deep personalization and ease of use.</t>
  </si>
  <si>
    <t>Laguo.com is an online, vertical recruitment platform.</t>
  </si>
  <si>
    <t>GMobil is a digital product development factory, creating applications and platforms with e-learning, development and entertainment at core.</t>
  </si>
  <si>
    <t>IMS Vintage Photos is involved in preserving history and helping archives around the world in digitizing their physical images, photos.</t>
  </si>
  <si>
    <t>HighGold Mining is a gold exploration company focusing on two North American gold mining environments.</t>
  </si>
  <si>
    <t>Making home maintenance effortless</t>
  </si>
  <si>
    <t>Hemp2Lab refines how CBD oil is produced, bringing much-needed consistency and reliability to a newly evolving market.</t>
  </si>
  <si>
    <t>The Butterfly is an air taxi company.</t>
  </si>
  <si>
    <t>Designing innovative ideas to create a better world</t>
  </si>
  <si>
    <t>Love Games specializes in the development and operation of mobile games.</t>
  </si>
  <si>
    <t>Lantha Sensors is a Rapid, Low-cost, Point-of-use Trace Chemical Detection &amp; Measurement.</t>
  </si>
  <si>
    <t>Huabao Technology is an IOT smart device and ultra low power system developer</t>
  </si>
  <si>
    <t>Jikestar Programming for Children is a Programming education Focused Firm.</t>
  </si>
  <si>
    <t>Dreesz develops office buildings in which different types of workspaces come together in and around a social heart.</t>
  </si>
  <si>
    <t>Parks Services provides high performance and cost-effective access for specialists in developing tech companies for future markets.</t>
  </si>
  <si>
    <t>Jimi Corporate Lease specializes in corporate leasing and rental services for businesses.</t>
  </si>
  <si>
    <t>Levitated Metals is a metal recycling company that uses a special method of "floating" to separate scrap metal.</t>
  </si>
  <si>
    <t>Holistic Platform for Chronic Disease Management</t>
  </si>
  <si>
    <t>QnQuality Pharmaceuticals is a drug R&amp;D company.</t>
  </si>
  <si>
    <t>Second Century Ag operates a hemp processing facility, nursery, and farming.</t>
  </si>
  <si>
    <t>Proprietary machine learning trading algorithms built to track asymmetric oscillation in blockchain and crypto technologies.</t>
  </si>
  <si>
    <t>Mountain Air Medical LLC is an American Health Care based Company</t>
  </si>
  <si>
    <t>Bitrus Exchange is a web platform that seeks to function as a vehicle that allows traders to buy and sell Crytpo against Mexican Peso (MXN</t>
  </si>
  <si>
    <t>Danglaoshi is a professional teaching qualification examination learning platform.</t>
  </si>
  <si>
    <t>Aviemore Technologies is a manufacturing company.</t>
  </si>
  <si>
    <t>Kingdom Home is a health care company</t>
  </si>
  <si>
    <t>Cumberland Extracts is an organic source for premium hemp-derived CBD oil.</t>
  </si>
  <si>
    <t>Tech-Fitness</t>
  </si>
  <si>
    <t>KnowIt Events is an organization that unites the intellectual property ecosystem.</t>
  </si>
  <si>
    <t>LATAM based network of hubs for last-mile delivery hosting food and retail segments for B2B and B2C sectors.</t>
  </si>
  <si>
    <t>Quadtalent is a digital transformation solutions provider company.</t>
  </si>
  <si>
    <t>Leveljump Healthcare is an innovative telehealth company that specializes, in the diagnostic imaging and radiology sector.</t>
  </si>
  <si>
    <t>First Digital Trust offers solutions for the delivery of digital asset custody.</t>
  </si>
  <si>
    <t>BACC is a general blockchain programming platform based on DAG technology.</t>
  </si>
  <si>
    <t>Intelliate is a Document Viewer that allows to easily embed documents.</t>
  </si>
  <si>
    <t>Laugh &amp; Peace_Mother provides production and distribution of educational and other content/applications.</t>
  </si>
  <si>
    <t>UZO is an electronic cigarette brand launched by Shenzhen Jingcao Technology Co.</t>
  </si>
  <si>
    <t>Transparency Registry is a fintech platform that enables the registration, tracking, and verification of distressed consumer debt.</t>
  </si>
  <si>
    <t>Pottsgrove Farms is a virtual Cannabis research overview of the perfected strain creations.</t>
  </si>
  <si>
    <t>tapNpay is a FinTech company that has developed a new patented payment service working with mobile carriers globally as billing agents.</t>
  </si>
  <si>
    <t>Campus Box Media offers fully-customized game-day spirit items and media guides to teams and schools</t>
  </si>
  <si>
    <t>Called Higher Studios produces quality faith-based content that spreads the gospel of Jesus Christ and also transcends storytelling.</t>
  </si>
  <si>
    <t>Casela is a chip and semiconductor company</t>
  </si>
  <si>
    <t>Building the future of home designs by weaving art and interactive 3D technology to enable the joy of designing homes</t>
  </si>
  <si>
    <t>Kuaishangche is a comprehensive service platform focusing on auto finance.</t>
  </si>
  <si>
    <t>Making People Better with Money</t>
  </si>
  <si>
    <t>Community Growth Partners provides investment for real estate, human capital, and emerging industries.</t>
  </si>
  <si>
    <t>Midgard Self Storage is a national developer of and asset manager for premier Class A self-storage properties.</t>
  </si>
  <si>
    <t>We believe in a future where profitable, productive agriculture meets the challenges of our time.</t>
  </si>
  <si>
    <t>Developer of custom skin care products.</t>
  </si>
  <si>
    <t>4-T Holdings is focus on being innovators in the Industrial Farming arena as it pertains to bio-medicine.</t>
  </si>
  <si>
    <t>Hina is a recruitment management system that helps to manage the recruitment process of candidates.</t>
  </si>
  <si>
    <t>Shanghai AI Innovation (SAII) develops artificial intelligence software for the e-commerce industry.</t>
  </si>
  <si>
    <t>Feixi is the china-based electronic cigarette brand.</t>
  </si>
  <si>
    <t>ON TIME is a mobile travel service provider company.</t>
  </si>
  <si>
    <t>Nomad makes renting better for property owners and residents.</t>
  </si>
  <si>
    <t>Aliro Technologies is a startup that has built a platform for developers to code more easily for quantum environments</t>
  </si>
  <si>
    <t>Hydroponic Leafy Greens | Purely Midwest Grown</t>
  </si>
  <si>
    <t>Marmax deals with residential and commercial construction, renovation and roofing.</t>
  </si>
  <si>
    <t>Gyft Labs is an engery company</t>
  </si>
  <si>
    <t>SSSO is a E-Cigarette manufacturing company.</t>
  </si>
  <si>
    <t>podcasts created by nfinitiv for startups to provide better insights. Hear it directly from VC's, Angel Investors and Startups.</t>
  </si>
  <si>
    <t>JAM-Labs develops software, hardware, embedded design, FPGA, and Mechanical design for Medical, Broadcast, and Industrial AV needs.</t>
  </si>
  <si>
    <t>Maxx Technology is a provider of IT professional products and services.</t>
  </si>
  <si>
    <t>Every breakup should be handled properly, we help you to get over and move on by offering different activities.</t>
  </si>
  <si>
    <t>Secre Coffee is a portable boutique coffee subscription platform.</t>
  </si>
  <si>
    <t>The Lane Social Club is a family social club providing a dreamy space for families to play, relax, eat, and build community.</t>
  </si>
  <si>
    <t>Jobspola.lk is a global online solution for employment for those who need reputed jobs.</t>
  </si>
  <si>
    <t>Aleph is the world’s best lossless data compression algorithm</t>
  </si>
  <si>
    <t>The Sigma360 platform helps insurance companies to differentiate risk and pricing based on data enrichments and AI predictive models</t>
  </si>
  <si>
    <t>Fluid Power AI is installed on a hydraulic system to monitor its health status and predict failure in real-time.</t>
  </si>
  <si>
    <t>KDK Private Wealth Management provides independent wealth planning and investment advice in a multi-family office environment.</t>
  </si>
  <si>
    <t>Finite Automata is a provider of travel technology services.</t>
  </si>
  <si>
    <t>WorldPlus is an all-you-can-read digital magazines platform. Truly interactive yet so affordable.</t>
  </si>
  <si>
    <t>BOHUA UHD is an ultra-high-definition video technology developer company.</t>
  </si>
  <si>
    <t>NurtureCloud operates as a property technology platform.</t>
  </si>
  <si>
    <t>Sama is building a digital recruiting platform for migrant workers.</t>
  </si>
  <si>
    <t>Sense of touching technology robots and devices</t>
  </si>
  <si>
    <t>deerhome is the provider of digital service platform for the entire industry chain of agriculture and animal husbandry.</t>
  </si>
  <si>
    <t>Nemesis Labs Inc. Is a technology company with headquarter in Mohali, Punjab. It develops, manufactures and distributes computer software.</t>
  </si>
  <si>
    <t>Mobile application developers and web design.</t>
  </si>
  <si>
    <t>MerchantFi is a Fintech Startup For Institutional Clients that partners with FDIC-insured banks to offer our products and services.</t>
  </si>
  <si>
    <t>Making venture investing accessible to the GSB Class of 2020 with a vehicle that invests in classmates' ventures.</t>
  </si>
  <si>
    <t>Optimum Growth Strategies offers discrete and dependable consulting for each step of a company's financial future.</t>
  </si>
  <si>
    <t>NexEos Diagnostics is a privately held medical diagnostics company.</t>
  </si>
  <si>
    <t>Congruity Health is a frictionless telehealth reimbursement platform.</t>
  </si>
  <si>
    <t>Active Guardian aim to provide valuable, real time intel to first responders during an active shooting situation.</t>
  </si>
  <si>
    <t>Quantum Elements Development is an provider of energy sector.</t>
  </si>
  <si>
    <t>Passenger MEMS based visualization company.</t>
  </si>
  <si>
    <t>A premium recycling product manufacturing company</t>
  </si>
  <si>
    <t>Nongxin Intelligent providing digital upgrade services for the agricultural industry chain.</t>
  </si>
  <si>
    <t>Bamboo Energy Access Multiplier (BEAM) focusses primarily on access to solar off-grid energy through distributable energy services.</t>
  </si>
  <si>
    <t>Meet your customers on their turf. Enable the best messaging experience across multiple messaging channels.</t>
  </si>
  <si>
    <t>Rhino Go is the provider of professional social media network services.</t>
  </si>
  <si>
    <t>EB Electronics is a Manufacturing Company.</t>
  </si>
  <si>
    <t>Tea Monsters is a robotic tea production workstation.</t>
  </si>
  <si>
    <t>A disruptive way to sell clothes and other consumer objects 100% manufactured on demand</t>
  </si>
  <si>
    <t>OnPoint makes the sport of shooting seriously fun, easy to learn and safe for everyone.</t>
  </si>
  <si>
    <t>8K Lanyue specializes in the distribution of 8K HD video content platforms.</t>
  </si>
  <si>
    <t>Oatoat is a developer and producer of plant based drinks.</t>
  </si>
  <si>
    <t>We are a modern version of a French bakery, redesigned to cater to the most discerning of taste buds.</t>
  </si>
  <si>
    <t>Solving the problem of rising CAC for direct to consumer brands, while driving product discover and additional income for everyday families.</t>
  </si>
  <si>
    <t>UnoLigo runs an omnichannel bot-based customer transmigration platform that uses artificial intelligence and machine learning.</t>
  </si>
  <si>
    <t>301 Prado Group is currently operating in stealth mode.</t>
  </si>
  <si>
    <t>Qukankanbei is a shopping information service platform.</t>
  </si>
  <si>
    <t>Jiexiang Supply Chain provides supply chain services for the fruit industry.</t>
  </si>
  <si>
    <t>Innovo Surgical operates as a health care company.</t>
  </si>
  <si>
    <t>Avalie certo. Repasse rápido. Auto Arremate é a nova marca do segmento automotivo para o nosso tempo.</t>
  </si>
  <si>
    <t>Yunwen Technology is an AI company developing customer service robot.</t>
  </si>
  <si>
    <t>Nongpaidang is an information and internet solution platform .</t>
  </si>
  <si>
    <t>RancH2O Spirits is a manufacturer of alcoholic beverages intended to provide a real cocktail experience in a convenient package.</t>
  </si>
  <si>
    <t>The Southbridge Savannah Golf Club Golf Shop has an assortment of the latest golf gear and equipment to make you look good and play good.</t>
  </si>
  <si>
    <t>Star chain technology is a Blockchain technology service provider</t>
  </si>
  <si>
    <t>Fashion Retail, Blockchain development, Artificial Intelligent Server Management, Investment Holding</t>
  </si>
  <si>
    <t>Superior farms solution design and manufacture farming machines that makes farming hassle free for farmers.</t>
  </si>
  <si>
    <t>NORTH WEST PRIVATE DRIVER is a transportation company that offers bodyguards, private jets, personal drivers, and personal bodyguards.</t>
  </si>
  <si>
    <t>OS1 Holdings is a healthcare company and provider of health related services and products.</t>
  </si>
  <si>
    <t>We Pro-Tech is a consultancy service provider of financial systems, networks, and databases.</t>
  </si>
  <si>
    <t>GoldenVagance is a Swedish startup building an ecommerce operation.</t>
  </si>
  <si>
    <t>TheTopCanna.com is an online distribution platform for USA grown hemp derived CBD products.</t>
  </si>
  <si>
    <t>Makromusic is a app where you can match and meet people who listen to the same music at the same time.</t>
  </si>
  <si>
    <t>Great Bay Insurance Group is an insurance company that specializes in the fields of underwriting services and residential insurance.</t>
  </si>
  <si>
    <t>Taste Lab is an perator of a food brand intended to provide healthy snacks.</t>
  </si>
  <si>
    <t>Global rental, rent to own, industrial and residential properties available only with Biteris Tokens.</t>
  </si>
  <si>
    <t>Kmose is an e-cigarette brand dedicated to creating a new generation of electronic atomized cigarette brands.</t>
  </si>
  <si>
    <t>Higher is a startup working for the development of a mobile software solution for recruitment</t>
  </si>
  <si>
    <t>Launch 10 is a Lodging &amp; Conventions Company.</t>
  </si>
  <si>
    <t>Tridital helps your business succeed with localized digital marketing.</t>
  </si>
  <si>
    <t>TTH Networks is a business acquisitions and management corporation that provides consulting services.</t>
  </si>
  <si>
    <t>Making insurance radically accessible to propel financial inclusion.</t>
  </si>
  <si>
    <t>The one-stop shop website testing solution</t>
  </si>
  <si>
    <t>Jianghu Lunjiu provides intelligent solutions for alcohol brands.</t>
  </si>
  <si>
    <t>Oakidoki is an oat milk developer.</t>
  </si>
  <si>
    <t>Simple Cultivate is a developer of potato plant health monitoring system designed to monitor for the entire growth cycle of potato.</t>
  </si>
  <si>
    <t>Dongsheng is an industrial field of artificial intelligence and big data analytics service provider.</t>
  </si>
  <si>
    <t>Rezpa is aimed at fostering the success of our customers through the introduction of innovation along the whole economic digital chain.</t>
  </si>
  <si>
    <t>Nushine is a manufacturer of intelligent vehicle-mounted electronic device.</t>
  </si>
  <si>
    <t>ACE Ventures is an agriculture company.</t>
  </si>
  <si>
    <t>Lupeng Powertrain Technologies is a new energy vehicle powertrain solution service provider.</t>
  </si>
  <si>
    <t>Shentong Wanma is a big data artificial intelligence company</t>
  </si>
  <si>
    <t>Xinglian Information Technology is an e-commerce integrated marketing platform.</t>
  </si>
  <si>
    <t>Banyan Pediatric Care Centers providing exceptional day care for medically fragile children.</t>
  </si>
  <si>
    <t>Saas</t>
  </si>
  <si>
    <t>Zhifan Tech is a service provider of blockchain big data analysis platform dedicated to enabling everyone to benefit ...</t>
  </si>
  <si>
    <t>Electronics wholesale</t>
  </si>
  <si>
    <t>Ningkang Ruizhu is a targeted drugs developer.</t>
  </si>
  <si>
    <t>Luua is a new e-cigarette brand specializing in the design, development and production of electronic atomizers.</t>
  </si>
  <si>
    <t>Fuyang Class provides camp education activities for young people aged 5-18.</t>
  </si>
  <si>
    <t>Ruixin Regenerative is a Small molecule pharmaceutical R&amp;D producer</t>
  </si>
  <si>
    <t>Apollo Zhixing is a developer of face recognition technology.</t>
  </si>
  <si>
    <t>Wel Whale Light Smoke is an e-cigarette brand that manufactures and distributes smart health e-cigarette products.</t>
  </si>
  <si>
    <t>Lihu Information Technology is a one-stop precision marketing platform</t>
  </si>
  <si>
    <t>Yardley Investment Resources is a Health Care comapany.</t>
  </si>
  <si>
    <t>Hetai Electron beauty is a skincare e-commerce platform.</t>
  </si>
  <si>
    <t>Presidium Harlingen Partner is a limited liability company.</t>
  </si>
  <si>
    <t>Qifeixian is a platform dedicated to the field of travel and lifestyle services</t>
  </si>
  <si>
    <t>Online Business Systems and Solutions. First step to get your business online.</t>
  </si>
  <si>
    <t>Sport.com develops a suite of mobile apps for people to track and improve their health and fitness.</t>
  </si>
  <si>
    <t>Wel is an electronic cigarette brand.</t>
  </si>
  <si>
    <t>itiliti provides human capital management solutions for buyers and suppliers of staffing and services.</t>
  </si>
  <si>
    <t>Ultra fast grocery delivery</t>
  </si>
  <si>
    <t>SaaS, AI, Machine Learning, Supply Chain, Sales Optimization</t>
  </si>
  <si>
    <t>Volta Trucks is an automotive company that offers electric trucks for sustainable cities. The company is building a purpose-built full-electric large commercial vehicle to be manufactured for inner-city freight and urban distribution. It was founded in 2019 and headquartered in London, England.</t>
  </si>
  <si>
    <t>Scratchpad is a workspace built for sales to update Salesforce and take sales notes and daily todos. The software can be installed as a Google Chrome plugin or as a web application. It connects to Salesforce and provides an interface where sales professionals can keep all their notes, process workflows, spreadsheets, and tasks. Scratchpad is backed by Accel, Craft Ventures, Sound Ventures, and Shrug Capital. Co-founders Pouyan Salehi and Cyrus Karbassiyoon started the company in San Francisco, California in 2019.</t>
  </si>
  <si>
    <t>Landing develops a membership-based network of fully-finished urban apartment homes. It offers a flexible living experience to its members through the company's membership grants that give access to studios, one, and two-bedroom fully finished apartments with flexible leases, and streamlined, custom, all-inclusive amenities that allow for living easy and moving freely. In 2019, Bill Smith established Landing in San Francisco, California.</t>
  </si>
  <si>
    <t>Scalapay is a credit payment method that allows users to purchase and pay it in three installments of the same amount without interest. The company's online-store partners increase sales and the average value of orders when customers pay with Scalapay. It was founded in 2019 by Simone Mancini and Johnny Mitrevski.</t>
  </si>
  <si>
    <t>Folx Health is a digital health services platform that builds a medical service marketplace tailored towards the queer community. It combines access to a specialized network of queer and trans clinicians with a tailored focus on clinical offerings that are typically marginalized in traditional health settings. The startup focuses on providing patients gender-affirming hormone therapy, sexual health, and family creation services. Other services include erectile dysfunction treatment, PrEP, and STI testing. The company was founded by Agneta Breitenstein in 2019 in Boston, Massachusets.</t>
  </si>
  <si>
    <t>Ula is an Indonesia-focused marketplace app that uses technology to modernize distribution and credit in traditional retail. Its B2B marketplace provides small retailers competitive pricing, wide and accessible variety and favourable payment terms, all at the push of a button. The company leverages the power of technology to level the playing field for small retailers. Its ambitious and diverse team builds innovative solutions, addressing major pain points around supply chain and financial services to keep its retailers competitive in today's digital age.</t>
  </si>
  <si>
    <t>StackPulse automates and orchestrates incident response and management, helping SREs and developers to reduce toil, fix issues faster, and deliver reliable services. The StackPulse platform gives SREs, developers, and on-callers the context and control necessary to analyze, respond to, and resolve incidents across the entire stack—at any scale.</t>
  </si>
  <si>
    <t>FootPrint Coalition is a media and investment group using robotics and nanotechnology to clean up the planet. It combines high impact media with early-stage and opportunistic growth stage investments. Their goal is to scale the adoption of technologies to restore our environment. Additionally directs grants and attention to world-changing environmental nonprofit strategies it discovers through its research. It was launch by actor Robert Downey Jr.</t>
  </si>
  <si>
    <t>Garner Health is a provider of healthcare services used to help employers give their employees a better healthcare experience. The company offers its solution through employers who want to give their employees a better quality healthcare experience and in-turn save on the cost of healthcare because the best doctors end up costing the least money. Garner Health was founded in 2019 and is headquartered in New York.</t>
  </si>
  <si>
    <t>BukuKas is a tech startup that provides a digital ledger app designed to assist micro and small businesses in their cash management. It helps Indonesian MSMEs understand and manage their financial flows more effectively with easy-to-use digital bookkeeping that traders can download through their smartphones. Its app digitized the physical record-keeping books by enabling micro and small enterprises to record their sales, expense, and cash transactions at ease using their smart phone. The free app helps micro and small business owners to simplify cash management and help them grow their profits faster. The company was founded in 2019 and is headquartered in Jakarta, Indonesia.</t>
  </si>
  <si>
    <t>Remote offers international payroll, benefits, and compliance services for distributed employees and contractors. Remote takes care of global payroll, benefits, compliance and taxes, so businesses can focus on people.</t>
  </si>
  <si>
    <t>Pennylane is a developer of a full-stack financial management platform used to deal with financial data. Centralizing all the data that was fragmented in the past, this platform enables business managers to get a real-time view of their financial data and make the right decisions. The company enables business leaders to access their complete, and up-to-date financial data at any time.</t>
  </si>
  <si>
    <t>CloudTrucks develops a virtual trucking carrier application designed to reduce operating costs for truck drivers. The platform helps to manage and book loads from brokers and shippers, offer instant payments after load delivery, and access to cheap insurance options, enabling truck owners and operators to strategize their schedule and design a revenue-maximizing driving program. The company was founded in 2019 and is headquartered in San Francisco, California.</t>
  </si>
  <si>
    <t>Pipe provides a subscription financing platform enabling SaaS companies to obtain instant liquidity on their subscription contracts as an alternative to equity financing. Larger SaaS companies also use the company’s solution to offer flexible monthly or quarterly payment terms to customers.</t>
  </si>
  <si>
    <t>Zero Grocery provides a convenient zero-waste grocery delivery service. Zero Grocery's mission is to remove single-use plastics from the food system so customers will receive groceries in reusable containers.</t>
  </si>
  <si>
    <t>Tamara is a fintech startup that offers a buy now, pay later platform that enables customers to pay on an installment basis, helping merchants to grow their sales. It specializes in the fields of financial services, fintech, and mobile apps. In 2020, Abdulmajeed Alsukhan, Turki Bin Zarah, and Abdulmohsen Albabtain co-established the company in Riyadh, Ar Riyad, Saudi Arabia.</t>
  </si>
  <si>
    <t>Yotta Savings is a startup that helps people save money and win prizes up to $10 million through weekly number draws. It is a provider of a financial saving platform used to assist users to become financially secure. Its platform offers a chance to its users to win big just by saving in the form of a lottery, thereby enabling users to save more. Yotta Savings was founded in 2019 and is headquartered in New York.</t>
  </si>
  <si>
    <t>Mosaic.tech combines big data and machine learning that provides predictive reporting capabilities, leveling the playing field, and giving startups tools and insights for large enterprises. Its one-click integrations and real-time analytics offer clear insights and straightforward recommendations. Mosaic provides greater visibility into the most important dynamics of the business. Founded in 2019, Mosaic.tech is headquartered in San Diego, California.</t>
  </si>
  <si>
    <t>Nuvia develops processors intended to create high-performance silicon design for a compute-intensive world. It designs processing chipsets for data center servers, thereby delivering a faster, power-efficient, and secure experience to existing data center processors. Manu Gulati, John Bruno, and Gerard Williams III launched Nuvia in Santa Clara, California in 2019.</t>
  </si>
  <si>
    <t>Oyster is a software-based employment platform designed to fix the broken international hiring model. It enables users to hire globally, make payroll, and give great local benefits to their distributed team around the world. The company was founded in 2019 with a mission to remove the barriers between talented people and great full-time jobs on a global scale. Oyster believes it should be easy for any company to hire any person, no matter where either is located in the world.</t>
  </si>
  <si>
    <t>—</t>
  </si>
  <si>
    <t>Routefusion is the standard for international bank-to-bank payments. Their industry-leading API enables their fintech, marketplace, financial institution, cross-border payments app, e-commerce platform, etc. to make bank-to-bank international payouts to over 130+ countries. It enables neo-banks, payroll providers, platforms, and marketplaces to begin offering cross-border payments to their customers in days not months.</t>
  </si>
  <si>
    <t>Nayya is an insurance benefits experience and management platform that addresses health plan challenges. It utilizes AI and data science to personalize the way that employees choose and use their existing employee benefits. Leveraging billions of disparate datasets, Nayya makes benefits decision making an intuitive exercise for consumers. Akash Magoon and Sina Chehrazi co-founded Nayya in New York, New York in 2019.</t>
  </si>
  <si>
    <t>Opyn allows users to earn a premium or take views on assets by trading options on ETH and ERC20s. Opyn v2 offers European, cash-settled options that auto-exercise upon expiry. Opyn options (oTokens) are ERC20s, so they can be trading on any decentralized exchange that follows the ERC20 standard. Opyn v1 laid the foundation for DeFi options as the first live ERC20 options protocol. For the first time, anyone could create, buy, and sell options on any ERC20 token. Opyn v1 will remain live on the Ethereum network, providing a venue for American, physically settled options. We will continue to launch ERC20 options on Opyn v1.</t>
  </si>
  <si>
    <t>Weezy is an online supermarket platform designed for on-demand grocery shopping. The application enables users to discover their favourite groceries, snacks, drinks, home essentials and OTC pharmaceuticals in one tap away. Users can easily browse the aisles from their home or office. The company was founded in 2019 and is headquartered in London, England.</t>
  </si>
  <si>
    <t>Cowbell Cyber delivers the first vertically-integrated cyber insurance solution, making cyber insurance 2.0 a reality. Cowbell combines outside-in and inside-out risk assessment with AI-powered cyber risk modeling and underwriting to issue customized cyber policies written on the industry's most robust and admitted cyber coverage forms. Policyholders benefit from a transparent buying experience, a policy tailored to their unique needs, and value on day one with recommendations and services to remediate identified risks.</t>
  </si>
  <si>
    <t>Lordstown Motors Corporation is an American automobile manufacturer of electric vehicles.Lordstown Motors is completing the engineering and development of the first full-electric pickup truck.</t>
  </si>
  <si>
    <t>Croldy is an Indian multinational technology company that specializes in Internet-related services and products, which include online advertising technologies, a search engine, cloud computing, software, and hardware.</t>
  </si>
  <si>
    <t>Volopay is a Fin-tech startup that aims at making expense reports digital, fast, inclusive and safe. It is the first AI-based real-time expense management software - a business management solution to streamline expense workflows while giving real-time visibility and control over business spends. We are replacing spreadsheets, paper checks, and ‘reports’ with a 10-second expense creation flow, the easiest imaginable approval process, automatic bookkeeping sync, and the fastest reimbursement pay-outs direct to your bank. You only have to snap the receipts and let the system work its magic. You’ll have ample of extra time to focus on the job you love rather than being buried in paperwork. Our software provides you with seamless options--From setting budgets limits and customizable approval flows to third-party integrations into your accounting software and other productivity tools. We have it all!</t>
  </si>
  <si>
    <t>Startups: Get $50K+ back from the IRS in 20 minutes. We hunt through 200+ tax credits for you &amp; do all the paperwork. Free to see how much you're owed. Claim your savings in 20 minutes: www.mainstreet.com/crunchbase</t>
  </si>
  <si>
    <t>Pinecone is the vector database for machine learning applications. Build vector-based personalization, ranking, and search systems that are accurate, fast, and scalable. Use simple APIs with zero maintenance.</t>
  </si>
  <si>
    <t>Club Feast is a technology company that connects subscribers with their favorite local restaurants and saves them 50% on their pre-scheduled food delivery. By re-imagining the current paradigm, Club Feast saves customers money, enhances restaurants' profitability, and improves the food delivery experience for all!</t>
  </si>
  <si>
    <t>Nacelle is a headless progressive web app (PWA) solution built for online retailers who are dissatisfied with slow page load speeds and low mobile conversion rates. With Nacelle, retailers deliver lightning-fast customer experiences through PWA storefronts optimized across all devices, are SEO friendly, and pair seamlessly with eCommerce platforms.</t>
  </si>
  <si>
    <t>Instnt Inc. is a public benefit corporation on a mission to bring inclusion and instant account opening experiences for businesses and their customers. It is a one-of-a-kind collaborative effort between industry thought leaders, technology vendors and the private and public sector to solve for both sides of the on-boarding problem with a “Stripe for on-boarding” service offering and a new, interoperable Open Trust Protocol to make instant consumer acceptance a global reality.</t>
  </si>
  <si>
    <t>Clubhouse is an audio-based social app that allows users to join group chats. It describes itself as a space for casual, drop-in audio conversations — with friends and other interesting people around the world that allows users to go online anytime to chat with the people they follow, or hop in as a listener and hear what others are talking about.</t>
  </si>
  <si>
    <t>Calibrate is a digital metabolic health business that provides a virtual program for weight loss. It is creating a new category by improving metabolic health to drive long-term, sustainable weight loss with a program designed by world leaders in obesity and nutrition science. Calibrate combines FDA-approved metabolic medication with a holistic curriculum and 1:1 virtual coaching sessions that drive lasting behavior change. The company was founded in 2020 and is headquartered in New York.</t>
  </si>
  <si>
    <t>Infinitus is a startup company that develops voice robotic process automation tools for the health care industry. The artificial intelligence-enabled platform is designed to automate communication. It handles tedious, time-consuming phone calls with accuracy and easy-to-track updates, facilitates users to seamlessly submit call requests to the system, and adds their tasks to the queues, enabling users to get notified as soon as each task completes or bulk-collect their results whenever needed. In 2019, Ankit Jain and Shyamsundar Rajagopalan co-founded Infinitus Systems in San Francisco, California.</t>
  </si>
  <si>
    <t>The Fyllo Compliance Cloud is a suite of enterprise-grade software and services powered by RegsTechnology, the largest database of cannabis laws and regulations at the federal, state and local level. Fyllo delivers advanced data, media, and compliance solutions that are built for the complexities of highly regulated industries. Ambitious marketers and legal professionals choose Fyllo as their partner to go bigger and grow faster with trust and confidence in compliance.</t>
  </si>
  <si>
    <t>Kyte is a technology platform connecting professional fleet owners with rental customers. The company is on a mission to offer a compelling and customer-centric way to get a car for consumers on top of a fully virtualized cloud fleet ecosystem. Francesco Wiedemann, Ludwig Schoenack, and Ludwig Schoenack formed the company in San Francisco, California in 2019.</t>
  </si>
  <si>
    <t>CloudNatix is a provider of efficient infrastructure across multiple clouds and on-premise environments. It is revolutionizing how enterprises adopt and utilize Cloud and On-prem infrastructure. Its SaaS model ensures the software management is flexible and provides on-demand scalability and cost-saving benefits. The CloudNatix platform is built on top of core open-source software like Kuberenetes and Prometheus to work across all major cloud platforms with no vendor lock-in. The highly scalable microservice-based architecture ensures that the platform scales to a considerable number of customers running their infrastructure operations across multiple clouds.</t>
  </si>
  <si>
    <t>Check is a payroll infrastructure startup that lets people embed payroll directly in their vertical SaaS, HR, or time-tracking platform. The company offers all the building blocks necessary to build a fully customizable payroll product, with an API, modular white-label onboarding components, and a dashboard to manage it all.</t>
  </si>
  <si>
    <t>Voice is a platform that redefines media by cultivating creation, sharing, discovery and promotion of content by real users. Through a self-sustaining economy of ideas and utilization of the Voice Token (where available), Voice puts control back into the hands of the users, creating an opportunity for them to directly benefit from their ideas and engagement on the platform. Operating on the EOSIO protocol, built by Block.one, Voice benefits from inherent characteristics of blockchain technology: security, accountability, immutability, and auditability to enable trusted and transparent social interactions on the application. For further information or to sign up for beta access, please visit voice.com.</t>
  </si>
  <si>
    <t>Ramp is a technology company that develops corporate cards designed to save businesses money. The company is redesigning how corporate spending should be managed from the ground up to save time, money, and ensure control. It provides companies higher card limits, insightful saving opportunities, automated expense management, lightning-fast receipt matching, seamless accounting integration, and more. The company was founded by the same team that built, scaled, and sold Paribus to Capital One, spearheading Capital One’s push into saving technologies. Their group at Capital One enabled automated savings on online purchases, and put over $100 million back in consumers' pockets. Ramp is committed to providing that same value and savings to businesses.</t>
  </si>
  <si>
    <t>Jupiter is a products appear magically in your kitchen, leaving no trace of plastics or boxes behind them, where food waste is almost non-existent, because we bring exactly what you’re gonna use. We’re building the first logistics network committed to waste reduction.</t>
  </si>
  <si>
    <t>JD Health is an e-commerce platform for pharmaceutical products such as vitamins &amp; supplements, medical supplies, contact lenses, adult products, traditional medicine, and more. It is the digital healthcare subsidiary of JD.com.</t>
  </si>
  <si>
    <t>uLesson has built the technology to deploy curriculum-relevant content via smartphones, that allows learners to use the product without concern for internet limitations and costs. uLesson’s mobile offering rests on three pillars: academics, media &amp; technology and curriculum content is delivered via streaming and SD cards.</t>
  </si>
  <si>
    <t>Fashinza is a B2B manufacturing marketplace that solves apparel/fashion supply chain challenges by connecting fashion brands to experienced manufacturers.</t>
  </si>
  <si>
    <t>Drata is the world’s most advanced security and compliance automation platform with the mission to help companies earn and keep the trust of their users, customers, partners, and prospects. Drata helps companies streamline their SOC 2 compliance through continuous, automated control monitoring and evidence collection, resulting in lower costs and time spent preparing for annual audits.</t>
  </si>
  <si>
    <t>Vectorized Inc., the Intelligent Data API company, created Redpanda to deliver enterprises with a modern data-streaming platform for mission-critical applications.</t>
  </si>
  <si>
    <t>HUMBL provides merchant services software that is being developed to accommodate the migration by governments to digital forms of their national currency, as well as key functions like cross-border remittance, foreign exchange, bill payment, and lending products from smartphones. It was founded in 2019 and headquartered in Brownsville, Texas.</t>
  </si>
  <si>
    <t>HiPeople makes it easy to collect in-depth candidate insights at scale. Gather rich insights, and make better hiring decisions. With HiPeople you can seamlessly request, collect, and analyze candidate reference checks.</t>
  </si>
  <si>
    <t>Mealco is a food-tech platform to create delivery-native food brands, with a mission to bringing the world's favorite food to peoples door step.</t>
  </si>
  <si>
    <t>Vendia is a multicloud serverless development platform that enables customers to share data and code in real time across multiple clouds and companies.</t>
  </si>
  <si>
    <t>Hopin is a live virtual events platform that enables attendees to connect, learn, and interact with people anywhere. The platform allows users to create live online events that are interactive and personal whether they are hosting a live training workshop, bringing a company’s remote team together, or launching a full-scale digital conference. It hosts virtual events such as large-scale tech events, major international conferences, and even weddings that bring users together. Attendees can network one-on-one, break out into group sessions, watch keynote presentations, send chat messages and polls, and explore interactive expo areas. Johnny Boufarhat established the company in London, England in 2019.</t>
  </si>
  <si>
    <t>Tradeswell is the operating system for real-time commerce. We’re on a mission to empower growth by making e-commerce actions more informed, more coordinated, faster, and more profitable — for everyone. Tradeswell does this through our quantitative trading platform that uses real-time algorithms and insights, to reveal and execute the optimal actions companies need to grow. We put the power of data science at the fingertips of our customers, empowering their decision-making and giving them unprecedented control. Tradeswell does this through our quantitative trading platform that uses real-time algorithms and AI-derived insights, to reveal and execute the optimal actions companies need to grow. We put the power of data science at the fingertips of our customers, empowering their decision-making and giving them unprecedented control.</t>
  </si>
  <si>
    <t>Gorillas is a grocery delivery provider as it aims to aggregate supermarket product ranges delivered to consumers within 10 minutes of ordering.</t>
  </si>
  <si>
    <t>Silos can sneak in to even the most agile of teams and create needless delays on essential projects. Chasing down information keeps teams out of sync. But onboarding, outdated documents, or project switching should never slow a project down. Swimm is a SaaS company built to make the development process fast and smooth with smart docs and continuous documentation. Teams use Swimm to create focused and engaging tutorials that help them share knowledge on the codebase. Thanks to Swimm's unique auto-sync technology, tutorials remain fresh and up-to-date even if the code changes.</t>
  </si>
  <si>
    <t>Boson Protocol is a foundational primitive which solves the digital to physical redemption problem to enable decentralized autonomous commerce. Boson disrupts closed ecommerce platforms with an open, tokenized economy of things, powered by DeFi and Web3 data.</t>
  </si>
  <si>
    <t>UR Labs is a consumer health and food tech company that focuses on nutrition solutions to address chronic health conditions. The company’s first product line launched in May 2020 and started with a meal replacement shake. It is named Muniq in honor of Washington’s late sister, Monica, who suffered from diabetes and chronic illnesses. Since launching Muniq in May, UR Labs has experienced quicker traction than anticipated, not only financially, but in feedback from consumers that are using the products regularly. Next up, the company is working on new applications for its products, such as controlling blood sugar and weight.</t>
  </si>
  <si>
    <t>First Boulevard is a digitally native neobank building generational wealth for Black America. Though unbanked, underbanked and underserved, the Black community’s $1.4-trillion in annual economic impact provides a significant base to build upon. By developing a platform focused on improving financial livelihood through incentive-based financial education, Black-focused spending and automated wealth building, First Boulevard helps members remove the stress out of managing their money while also developing positive financial behaviors and habits to reach goals faster.</t>
  </si>
  <si>
    <t>Monument is an alcohol addiction treatment platform for those looking to change their relationship with alcohol. The company includes leading experts in the addiction field who have built research-based treatment plans, which include access to an anonymous community of peers, virtual therapist-moderated support groups, and options for one-on-one video therapy and physician-prescribed medication. They provide a medical solution to a medical problem, entirely online. Monument was founded by Michael Russell and Amit Klein and is based in New York, USA.</t>
  </si>
  <si>
    <t>Payflow is an employee benefit that companies can offer to their employees. Payflow provides employees instant access to earned salary to improve their financial well-being. Companies benefit from improved productivity and engagement, with no impact on cash-flow. Payflow was founded in 2020, and it is a Rocket Internet backed venture based in Spain.</t>
  </si>
  <si>
    <t>Kyt is an early-stage EdTech startup building a world-class online-first academy for extra-curricular courses, designed by the best instructors from around the world and offering individual and small group live classes for ages 5 to 15 years. They believe that interests and hobbies aren’t just extra – they are essential to all-round development. Nurturing interests outside the world of academia equips children with essential life skills. Plus, access to reputable institutions and respected teachers paves the way for a life-long love for learning. They want the children who sign up for classes to find something that interests them and wish to pursue whole-heartedly. Kyt is backed by Asia's marquee venture capital and industry veterans, that have just embarked on this journey and are excited to change how a child learns.</t>
  </si>
  <si>
    <t>Yac is a digital voice messaging service developing a broad range of hosted messaging and communications services. Its hosted messaging and communications services includes inbound call management, fax to email, virtual numbers, audio conferencing, and personal numbers facilities. It was founded in 2019 and is headquartered in Kissimmee, Florida.</t>
  </si>
  <si>
    <t>FINESSE is a vertically integrated fashion house that leverages AI on big data and community feedback to predict trends, forecast demands, and optimize distribution. The company was founded in 2019 and is headquartered in Los Angeles, California.</t>
  </si>
  <si>
    <t>Firebolt is a startup company that improves cloud data warehousing platform for fast and efficient analytics. The software as a service solution delivers fast query performance as well as combines simplicity, elasticity, and low cost of the cloud with the innovation in analytics. It is built for AWS and with an efficient SQL query engine that separates storage and computes, allowing users to spin up multiply isolated resources on the same database. Companies that utilizes Firebolt's data warehouses in weeks, deliver multi-terabyte and petabyte-scale for interactive, high-performance analytics, which enables analysts, employees, and customers to analyze larger volumes and improve the ROI of collecting data. Ariel Yaroshevich, Eldad Farkash, and Saar Bitner founded Firebolt in Tel Aviv, Tel Aviv, Israel in 2018 and is backed by Zeev Ventures, TLV Partners, Bessemer Venture Partners, and Angular Ventures.</t>
  </si>
  <si>
    <t>Frankie gets high-quality support to employees with a few clicks and without needing to tell anyone else about it. Frankie uses a proactive and personalised approach to mental healthcare with underlying predictive models. When employees are feeling strong, Frankie recommends proven exercises for building mental resilience. And when harder times come, employees are guided to a selection of the highest quality therapists that are a good fit for them. Combining proven exercises for building resilience with professional support is core to Frankie’s personalised mental health journeys. Frankie uses end-to-end encryption for privacy and machine learning to improve effectiveness. Frankie integrates to the tools your team are already using such as Slack, Google and many more.</t>
  </si>
  <si>
    <t>Fast's mission is to make buying online faster, safer and easier for everyone. Its Fast Login and Fast Checkout products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Fast is a privately held company funded by Stripe, Index Ventures, Susa Ventures, Global Founders Capital and Brian Sugar – who also serves on the board. To learn more, visit fast.co.</t>
  </si>
  <si>
    <t>Banxware is a software provider for embedded financial technologies. With Banxware's solution any company can offer financial services to their customers. Those who integrate Banxware's white-label software benefit from the unique know-how of the founders team and the end-to-end approach that covers the entire value chain for financial services. Banxware's first market-ready product is an instant business lending solution that allows digital platforms, marketplaces, and payment service providers to offer loans to their merchants based on platform transaction data. The process of onboarding, verification, credit decision and payout takes less than 15 minutes. For lenders and bank partners, Banxware manages the loan throughout the entire lifecycle. The Berlin-based company was founded in 2020 by Miriam Wohlfarth, Jens Röhrborn, Fabian Heiß and Nicolas Kipp.</t>
  </si>
  <si>
    <t>Anyscale provides an application development platform for developers to build distributed applications. The platform is based on an open-source framework that enables software developers to easily write compute-intensive applications by simplifying the hardware decisions made. Anyscale was founded in 2019 and headquartered in Berkeley, California.</t>
  </si>
  <si>
    <t>Valence is an internet company that connects, showcases, and empowers the global black professional community. It helps demystify professional advancement pathways through inspirational storytelling and structured community-driven mentorship. It is driven by its mission is to unlock the global combined power of black professionals to create massive economic and social progress. The company was founded in 2019 and headquartered in Los Angeles, California.</t>
  </si>
  <si>
    <t>SaltPay is a FinTech company dedicated to building a better future for merchants by servicing them through payment and management tools. Focused on efficiency, technology, and people, they give merchants the help they need to grow.</t>
  </si>
  <si>
    <t>Beam is a software startup that collects their thoughts and experience through the Internet. The company is creating an app that will automatically generate notes summing up and classifying the knowledge they'd gathered while browsing. These notes could ultimately be shared with other Beam users to help enrich. Beam was founded in 2019 and is based in Paris, France.</t>
  </si>
  <si>
    <t>Kambr was founded in 2019 as Kambr Inc. with the aim to help airlines around the world in their pursuit to optimize commercial processes and lift revenues. Kambr is derived from the word ‘camber’ – the shape of the wing which generates lift for flight. By establishing distinct Advisory, Media and Solution units, Kambr expects to usher in a new era of thought leadership, commercial intelligence and demand management.</t>
  </si>
  <si>
    <t>VoltaGrid is ushering in a new era of power generation and permanently changing the landscape of mobile power. It was founded in 2020 and is based in Bellaire, Texas.</t>
  </si>
  <si>
    <t>Roboflow's developer tools enable teams to build computer vision models faster and more accurately.We replace ad-hoc code with production infrastructure, enable versioned datasets to be used in any framework, eliminate common errors that reduce model performance.</t>
  </si>
  <si>
    <t>PagarBook is a staff's salary, work, and attendance management app for small and medium enterprises. The easy-to-use mobile and desktop application manage the attendance, salary, advance payment, bonuses, overtime, and work done per piece or work basis staff, enabling SMEs to handle all their employee-related tasks in a single app that synchronizes across multiple devices in real-time. It was established in Bangalore City, Karnataka in 2019 by Arya Gautam, Adarsh Kumar, and Rupesh Mishra.</t>
  </si>
  <si>
    <t>6clicks is a powerful and easy-to-use online risk assessment, risk management and compliance platform connecting businesses and service providers globally. The 6clicks platform helps to automate and manage these processes for all stakeholders across the risk management and compliance lifecycle. Our turnkey solution integrates digital guidance via the 6clicks Marketplace and can be used alongside a trusted service provider (law, consulting, accounting firms).</t>
  </si>
  <si>
    <t>Softr is the easiest no-code platform to create powerful websites &amp; web-apps from Airtable, in 10 minutes. No coding. No learning curve. With Softr, you can build dynamic web-apps like Listings, Memberships, Events Directory, Online Courses, Online Communities, E-Commerce, Job Boards, Upvoting Sites, Services Marketplace and more.</t>
  </si>
  <si>
    <t>Cerebral is a mental health telemedicine company that provides clients with long-term, comprehensive access to medication management, therapy and counseling for anxiety, depression, and ADHD. Cerebral offers affordable, convenient and evidence-based care that drives significant improvement in outcomes for clients.</t>
  </si>
  <si>
    <t>Celona accelerates the adoption LTE and 5G wireless in the enterprise by taking advantage of the Citizens Broadband Radio Service (CBRS) spectrum in the United States. Its solution architecture is designed to automate deployment of cellular wireless by enterprise IT organizations and managed service providers, and drastically simplify its integration with an enterprise IT network. Celona was born with the idea that a combination of 5G radio technology, edge computing and machine learning software will fundamentally change how organizations work and do business. Its founding team members have been part of companies like Qualcomm, Aruba, Cisco and have built products spanning technologies from chipsets to systems to cloud based software.</t>
  </si>
  <si>
    <t>Saveo operates a business-to-business e-commerce platform focused on pharmacies. Saveo is an equal opportunity employer and believes in creating an open, exciting, and collaborative work environment. Saveo runs on a mission to empower the traditional pharmacies by building a reliable, scalable, and efficient healthcare supply chain. Saveo drives the wave of future healthcare delivery for every setting of care, making it more accessible &amp; affordable.</t>
  </si>
  <si>
    <t>Healthcare marketplace is broken from a long-time. Both buyers (hospitals, health systems) and suppliers (pharmaceutical and medical device manufacturers/digital health companies/service or solution providers) struggle to find the optimum opportunities for developing a transaction. It takes time and resources to effectively commercialise new healthcare technology. We use the latest data automation technologies (NLP, ML, DL etc). to aggregate demand from millions of sources and provide real-time analytics to shape the transaction. We aggregate more than £1.5tn of global demand in our system and make it easier for healthcare companies to start closing more deals. Our customers use a range of search and bid-development tools within our platform to quickly find the most suitable opportunity and finalise a transaction. We have millions of contracts in our platform across countries for suppliers to bid, we have onboarded some of the world's most innovative healthcare companies, we are continuing to raise money to build the world's first digital marketplace, we have won innovation awards, and we're backed by some of the best investors in the world. And we are JUST GETTING STARTED.</t>
  </si>
  <si>
    <t>Airmeet serves as an all-in-one virtual events platform for event organizers, marketers, community builders, and enterprises. With a core focus on creating the interactive and immersive virtual events platform for knowledge professionals, Airmeet’s scalable platform supports a variety of event formats including fairs, expos, meetups, workshops, summits, town halls, and more, virtually. The company was founded in 2019 and headquartered in Bengaluru, Karnataka.</t>
  </si>
  <si>
    <t>Bazaar is empowering small and medium sized retailers who form the backbone of Pakistan’s retail economy. Bazaar’s mobile app gives these small business owners access to a large assortment of goods from multiple local and international brands as well as unbranded products on a single platform - which can be ordered at any day of the week with free next day delivery to storefronts. Our mission is to build a truly incredible and scalable tech company in and for Pakistan.</t>
  </si>
  <si>
    <t>Run The World is a digital platform that enables people to collaborate with and learn from others. Run The World will help people build their event through simple plug and play templates, enabling them to create an engaging online event for their attendees. Run the World enables professional organizations to organize more frequent meetings and engage more members, with little financial cost and time needed. They offer exciting formats and proprietary technology that enable your attendees to interact with speakers and socialize with each other in a fun and engaging way.</t>
  </si>
  <si>
    <t>Snorkel AI is focused on making AI practical through Snorkel Flow: the data-first platform for enterprise AI. Snorkel AI's core weak supervision technology allows developers and non-developers alike to build, manage, and monitor end-to-end AI applications by focusing on the part that matters: the data.</t>
  </si>
  <si>
    <t>Mentor Spaces is a virtual mentorship platform for emerging Black and Latinx professionals that helps companies scale their diversity and inclusion efforts while advancing the careers of underrepresented minorities. The Mentor Spaces platform, which is currently used by more than 10,000 emerging Black and Latinx leaders, allows corporate mentors to communicate with prospective employees in career interest-based groups making it easier for companies to find, hire and retain diverse talent. Companies, from startups to Fortune 500s, use Mentor Spaces to build a diverse talent pipeline, improve retention and enhance corporate culture.</t>
  </si>
  <si>
    <t>Neeva is an ad-free, private search engine that helps its users find exactly what matters to them. The company was founded in 2019 and based in Mountain View, California.</t>
  </si>
  <si>
    <t>Heyday offers a digital marketplace space built for sellers to accelerate consumer product brands. It aims to amplify the eCommerce entrepreneurs' marketplace brand. Heyday is backed by General Catalyst, Khosla Ventures, and Arbor Ventures. The San Francisco-based company started in August 2020 and is founded by Sebastian Rymarz and Adam Gerchen.</t>
  </si>
  <si>
    <t>At Archlet, we help companies make better and faster sourcing decisions. We believe in creating easy to use and intelligent software products to disrupt the currently mostly manual and time-consuming approach in strategic sourcing.</t>
  </si>
  <si>
    <t>Founded by the team that created the Uber Michelangelo platform, Tecton’s mission is to make world-class machine learning accessible to every company. Machine learning creates new opportunities to generate more value than ever before from data. Companies can now build ML-driven applications to automate real-time decisions, deliver magical customer experiences, and re-invent business processes. We believe that companies need a new kind of data platform built for the unique requirements of ML. Our goal is to enable ML teams to build great features, serve them in production quickly and reliably, and do it at scale. By getting the data layer for ML right, companies can get better models to production faster and drive real business outcomes.</t>
  </si>
  <si>
    <t>Ben is the all-in-one platform for any company to personalise benefits and reward.Our secret? Marrying a modern software (SaaS) platform with per-employee Mastercards and financial infrastructure. That’s how Ben instantly adds employee choice to your existing benefits, unlocks access to hundreds of additional options through Ben Card, all while saving you time and money.</t>
  </si>
  <si>
    <t>Dukaan operates as a platform that enables small merchants to set up online stores in a process that it claims can be done within 30 seconds.</t>
  </si>
  <si>
    <t>Mmhmm is a developer of a virtual camera application used to help make creative use of background during video conferencing calls. Its application integrates into the user's video calling applications and adds backdrops, allows users to team-up with their remote partners and give presentations together, and enables customers to make their virtual meetings more interesting and informative. The company was founded in 2020 and is headquartered in San Francisco, California.</t>
  </si>
  <si>
    <t>Numbers provides apps and tools to help users create tamper-proof records of media content. There are three core components of the company's product: Capture, Seal, and Trace. Capture generates the birth certificate of media content, Seal preserves the integrity with immutable records, and Trace footprints at every level from creation to archive. The sources of media content include mobile cameras or professional cameras. All media content created by the Numbers Capture comes with a unique certification. When the content is shared, viewers can scan a QR code to review and verify it. The company was founded in 2019 and is headquartered in Taipei, Taiwan.</t>
  </si>
  <si>
    <t>Nayms is an insurance marketplace, utilising smart contracts to code the rules of how insurance can be placed, traded, claimed and settled. Brokers place these digital contracts of insurance between buyers (underwriters and capital markets) and sellers (insureds) of various risk. Our focus is on facilitating the underwriting of digital asset risk as appropriate insurance protection is vital for the health of any liquid, financial market. By allowing cryptocurrencies like BTC and Eth to underwrite BTC and Eth risk, assets match liabilities meaning premiums are reduced, payouts and premiums are paid in native currencies and insurance cover scales as the digital asset space expands. Furthermore, by utilising a stablecoin the Nayms platform can be used to underwrite USD-denominated risk, opening up our product to a whole variety of insurance perils globally.</t>
  </si>
  <si>
    <t>Avesha is a technology platform that enables application workloads to disaggregate across cloud, multi-cloud, and edge locations. Enterprises can improve business outcomes by enabling more automation, real-time use cases, and high performance/low latency applications by distributing data and application logic closer to the end-users. The Avesha SNAP (Smart Network Application Platform) creates a virtual overlay on any network underlay. The company was founded in 2019 and is headquartered in Burlington, Massachusetts.</t>
  </si>
  <si>
    <t>Amount is an edge technology company dedicated to creating and enhancing the digital credit offerings of financial institutions. Built by lending industry veterans, Amount’s multi-purpose lending products help partners go digital in months—not years—with a scalable suite of proven product modules for credit decisioning, fraud prevention, account verifications, servicing engines, and CRM solutions. Amount partners can optimize performance across product categories by tapping into various service offerings including customer acquisition, funnel and performance assessments, and risk consulting and analytics. Amount clients include financial institutions collectively managing close to $1T in US assets and servicing more than 25 million U.S. customers.</t>
  </si>
  <si>
    <t>HealthHero offers a suite of virtual healthcare services delivered 24/7 via phone, video calls, and online chat.</t>
  </si>
  <si>
    <t>Biconomy is a relayer infrastructure network and transaction highway to reduce the friction between applications built on the blockchain and the end-users. Biconomy’s relayer network comprises of an SDK and dashboard that abstracts and hides many of the complexities of opening a wallet, storing private keys, paying gas, and buying cryptocurrency.</t>
  </si>
  <si>
    <t>Minerva is a developer of a process sharing platform used to help capture and share dynamic workflows for any website. Its product allows users to create clickable instructions on properties they don't own and also supports native experiences through their software development kit (SDK) and browser extension that enable businesses to create documentation easily and efficiently. Minerva was founded in 2019 and is based in Brooklyn, New York.</t>
  </si>
  <si>
    <t>Creating a new wellness category around proactive alcohol health, with the goal of helping anyone who regularly drinks alcohol build mindfulness around their consumption.</t>
  </si>
  <si>
    <t>Wiz is an innovator in the cloud security space. It has designed the first cloud-native visibility solution for enterprise security teams that analyzes the entire cloud environment to deliver a 360° view of security risks across clouds, containers and workloads. The solution dives deep on risks with an actionable, graph-based analysis and all completely agentless.</t>
  </si>
  <si>
    <t>Numinus combines time-tested holistic methods with the power of neuro-technology to bring holistic healthcare to patients. Payton Nyquvest and Stacey Wallin founded it in 2019, with its headquarters in Vancouver in Canada.</t>
  </si>
  <si>
    <t>Varda is a space manufacturing startup that focuses on creating products in space for terrestrial applications. They aim to manufacture things in space that benefit from low gravity. The company intends to create an infrastructure that harvests source materials for new products in-space via asteroid mining. The company was founded in 2020 by Delian Asparouhov and Trae Stephens.</t>
  </si>
  <si>
    <t>BlaBla is an online app for native English speakers to teach English by creating fun, storytelling short video lessons for learners in Asia. BlaBla app that aims to help the user learn English using short, TikTok-style videos.</t>
  </si>
  <si>
    <t>Lowkey enables players to automatically save their best gaming moments as video clips and share them effortlessly with friends &amp; communities. Gamers of all types, from casual friends playing 'Among Us' together, to the top pros in esports like League of Legends and VALORANT, use Lowkey to capture plays or full games and share them Snapchat-style.</t>
  </si>
  <si>
    <t>Avenue 8 is a digital and mobile-first residential real estate brokerage for modern agents, helping them to be more entrepreneurial, to close from anywhere, and to keep substantially more of their income. With an emphasis on simplicity and design, the company provides premium services at scale through a mix of automation and human expertise, from marketing a home to making an offer.</t>
  </si>
  <si>
    <t>Zluri (zluri.com) is a comprehensive SaaS management platform for IT teams. It helps IT teams Discover, Manage, Secure, and Comply across multiple SaaS applications, all from a single dashboard. In short, Zluri puts the IT team back in control of their new SaaS-ified landscape.</t>
  </si>
  <si>
    <t>Zadar Labs is developing next generation imaging radar platforms. Our vision is to empower perception systems with compact, high performance, and low-cost imaging radar. We don't just build black boxes, we collaborate with our partners to build the optimal solution for their application. We see a future where every system that perceives the world, does so better with a Zadar radar.</t>
  </si>
  <si>
    <t>Poppy is a tech-enabled, managed marketplace in the $13 billion flower industry. The company partners with Fair Trade Certified and Rainforest Alliance Certified farmers and wholesalers to provide fair floral practices, transparent supply chains, and trimmed costs. Poppy was founded in 2019 by Cameron Hardesty and is based in Washington, District of Columbia.</t>
  </si>
  <si>
    <t>Qatalog is a modern productivity and collaboration hub for remote teams and knowledge workers. The company builds a productivity and collaboration hub that connects all the core blocks of a modern workspace — wikis, docs, project management, team chat, and more — together with the organization’s most important asset, their people. It was founded in 2019 and based in London, England.</t>
  </si>
  <si>
    <t>As a warehouse and last-mile logistics platform, Cargamos turns excess capacity from malls, parking lots, and storage facilities into fulfillment centers for quick commerce across Latam.</t>
  </si>
  <si>
    <t>1inch is a liquidity aggregator and a decentralized exchange with smart routing. It connects a large number of decentralized and centralized platforms in order to minimize slippage and find the best price for the users. The synergetic effect of its smart contract is substantially beneficial to the Ethereum community.</t>
  </si>
  <si>
    <t>An intelligent SaaS Platform that helps organizations measure and reduce their carbon footprint in real-time. Our solutions help turn consumption and emissions data into action, enabling real and significant progress toward a lower organizational footprint from Scope 1 to 3. https://tinyurl.com/reuterspersefoni</t>
  </si>
  <si>
    <t>Founded in 2019 by seasoned fintech entrepreneur Bhavik Vasa and Tech &amp; Ops veteran Amit Srivastava and headquartered in Mumbai, GetVantage is India &amp; Southeast Asia’s first fintech platform providing fast, affordable, revenue-based financing to online brands. GetVantage makes data-driven investments that range from INR 20 lacs (USD25k) to INR 2 crores (USD 250k) to help digital brands unlock their growth potential. GetVantage has quickly built a powerful ecosystem of strategic partners to provide business owners with the solutions (capital, business solutions, insights) they need to optimize, scale, and grow.</t>
  </si>
  <si>
    <t>VC-funded Startup aims to disrupt the payday distress cycle. The app helps you gain instant access to your wages on demand. The app also automatically predicts when your bills are due, shows you how much is OK for you to spend, and automatically creates budgets for you, effortlessly. The app helps you Supercharge your bank account, giving you access to your pay as you earn it, and empowering you to save big money with seriously little effort.</t>
  </si>
  <si>
    <t>Truera provides a Model Intelligence platform for enterprises to analyze machine learning, improve model quality, and build trust. Powered by enterprise-class Artificial Intelligence (AI) Explainability technology based on six years of research at Carnegie Mellon University, the platform helps eliminate the black box surrounding widely used AI and ML technologies. The platform is already deployed at and delivering value to a number of early Fortune 100 customers in banking and insurance.</t>
  </si>
  <si>
    <t>Pave provides real-time compensation transparency tools that track, measure, and communicate the total compensation of employees. Pave allows users to make smarter comp decisions and eliminate spreadsheets, powered by real-time integrations with HRIS, ATS, and Cap Table.</t>
  </si>
  <si>
    <t>Swapp aims to disrupt the current planning methodologies by providing an Ai-driven end-to-end planning service. The platform enables real estate developers and construction professionals to upload their asset' drawings and programmatic requirements to be analyzed and planned using different sources of data and the power of artificial intelligence.</t>
  </si>
  <si>
    <t>Mozper is a developer of a debit card and app designed for kids and parents in Latin America. Its application enables parents to give their kids an allowance and set spending rules so they can't blow it all on video games, it also allows them to assign chores, and track savings goals, thereby, enabling its users to let their children get a hands-on, real-world financial education appropriate for the digital era. The company was founded in 2019 and is headquartered in Mexico City.</t>
  </si>
  <si>
    <t>Reface offers state-of-the-art technology for high-quality face-swapping. Based on GAN (generative adversarial networks) methodology, it works fast and you need only one photo to make a high-quality face-swap. Reface strives to build the first social platform of dynamically personalized media content empowered with machine learning technology. Launched in January 2020, it was ranked as a number one in the US AppStore. The app was downloaded over 70 million times in seven months after it launched. Reface was founded by Roman Mogylnyi, Oles Petriv, Yaroslav Boyko, Denys Dmytrenko, Kyrylo Syhyda, Dima Shvets and Ivan Altsybeiev. Data protection is a social responsibility for Reface. We do not use data for any other purposes except for face-swapping. Work with the B2B segment includes ready-to-use technology and tools for businesses. Reface provides tools for creators to produce great content while keeping the costs down. It’s aimed at advertising and marketing, media, streaming, game development, video production industries, and more.</t>
  </si>
  <si>
    <t>Noname Security is a holistic security platform that allows enterprises to see and to secure managed and unmanaged APIs.</t>
  </si>
  <si>
    <t>SHOPG is an online retailer of multi-category products. The product catalog includes electronics, grocery items, beauty &amp; personal care accessories, kitchenware, home decor products, and more. It also allows the users to group with their friends and buy the products at discounted prices.</t>
  </si>
  <si>
    <t>ZmBIZI is an App ecosystem consisting of a Hardware and Software symbiosis of technologies curated with the mission of empowering its user. It is an ecosystem of preloaded applications including digital experiences, on-demand services, Fintech, HealthTech, and AdTech offerings all delivered within the distinctive Zmbizi 4G and 5G smartphones. It targets the urban multi-cultural millennial and generation Z. ZmBIZI is the first phone designed to “pay the consumer” for their phone usage. Zmbizi’s clear social purpose resonates with its underserved consumer base, enabling them to impart their mark of individuality in the world.</t>
  </si>
  <si>
    <t>GetSetUp is an online platform and community that helps older adults enjoy more fulfilling, independent, and socially connected lives through learning. GetSetUp offers on-demand, engaging learning experiences that range from teaching everyday technical skills to enrichment-focused courses taught by passionate instructors.</t>
  </si>
  <si>
    <t>Voyager Space Holding is an aviation and aerospace company that specializes in the space exploration industry. The company is driven by its mission is to create a vertically integrated publicly traded NewSpace company capable of delivering any mission humans can conceive. Voyager Space Holding was founded in 2019 and headquartered in Denver, Colorado.</t>
  </si>
  <si>
    <t>Lunchbox Technologies develops an online ordering engine for restaurants. It offers various features such as app ordering, web ordering, kiosk, and others that enable restaurants to create customizable digital ordering experiences that keep them fully engaged with their brand. The company was founded in 2019 and is headquartered in New York.</t>
  </si>
  <si>
    <t>Extend is an API first company that allows any merchant to offer extended warranties and protection plans, both online and offline, while also providing the merchant's end customers with a vastly improved and modern support experience that eliminates many of the issues customers face today with legacy underwriters. Their intelligent decision engine uses machine learning to optimize warranty offers in real-time, thereby improving warranty and cart conversions and generating the most revenue for the merchant. Extend platform is integrated into leading eCommerce solutions including Shopify, Magento, Salesforce Commerce Cloud, BigCommerce, and others so that they can be up and running quickly, with no technical requirements. They also provide custom API integrations for larger merchants who have their own eCommerce platform. It stores all the details of an individual's product purchase and warranty plan for them, while also assisting throughout the claim process to create a seamless experience from start to finish. It was founded in 2019 and is headquartered in San Francisco, California.</t>
  </si>
  <si>
    <t>Belvo has built a developer-first API platform that can be used to access and interpret end-user financial data to build better, more efficient and more inclusive financial products in Latin America.</t>
  </si>
  <si>
    <t>Marco is a tech-enabled, trade finance platform that provides reliable access to working capital for Latin American SMEs. It promotes paperless processes and dedicated support from industry experts to create a seamless financing solution. It was founded in 2019 by Jacob Shoihet and Peter D. Spradling and is headquartered in Miami, Florida.</t>
  </si>
  <si>
    <t>Perch operates as a technology-driven commerce company that acquires and operates top Amazon FBA (fulfillment by Amazon) businesses with winning products in their respective categories. The company focuses on products and brands that have a steady history of strong customer reviews and are consistently one of the top three products within their category on Amazon. Featured brands in its stable include makers of an exfoliating brush, slime-making kits, leggings, reusable straws, and other products. Perch's platform is used for sales analytics, pricing, advertising and marketing strategy, and inventory. It was founded in 2019 and is based in Boston, MA, USA.</t>
  </si>
  <si>
    <t>Perch Credit (also known as Perch), is a fin-tech mobile app that allows users to take common recurring expenses, such as their subscriptions &amp; rent, and turn these into creditworthy data points. Perch is currrently live on iOS and plans to be on Android in the coming months. Perch recently graduated YC (S20) and closed 2.5M in their most recent round.</t>
  </si>
  <si>
    <t>Primer enables e-commerce merchants and online payments facilitators to consolidate their payments services stack, seamlessly connecting to third party services such as payment service providers (PSPs), fraud providers, chargeback services, subscription billing engines, BI tools, loyalty and rewards platforms. Primer's unified payments integration, checkout experience and workflows functionality allows merchants to quickly add new payment methods, unify fraud mitigation efforts and build sophisticated transaction routing with no code.</t>
  </si>
  <si>
    <t>Planet FWD specializes in developing a regenerative food platform. Its carbon-neutral food products intended to reverse climate change. The company uses regenerative ingredients and compostable packaging enabling consumers to reduce the carbon footprint from the atmosphere and consume climate-friendly products.</t>
  </si>
  <si>
    <t>Playco is an instant-play gaming company that develops games that billions of people can play together. The company works closely with a vast network of partners from global tech and social media giants to new startups developing innovative technologies.</t>
  </si>
  <si>
    <t>SellerX buys and builds promising smaller businesses that sell via Amazon’s platform. The company's goal is to make the acquisition experience as efficient as possible. Transactions are usually completed 30-45 days after signing a letter of intent. SellerX is backed by leading venture capital funds and has a wealth of experience purchasing businesses all over the world. It is based in Berlin and was founded in 2020.</t>
  </si>
  <si>
    <t>RadSwan is a consumer goods company that specializes in providing hair fashion design for black women. The company features a is a socially conscious brand targeting the hair care and protective styling needs of black women with natural hair.</t>
  </si>
  <si>
    <t>Tend provides hassle-free, personalized, and straightforward dental services with a focus on patient happiness. Tend studios offer a full range of dental services, from checkups to implants and veneers. Tend prioritizes safety with health checks, contactless check-in, enhanced PPE, and more.</t>
  </si>
  <si>
    <t>PostHog is increasing the number of successful products in the world. We do that by providing a platform for open-source product analytics. This helps software teams understand user behaviour. We took part in Y Combinator’s W20 cohort, and had the most successful B2B software launch on HackerNews since 2012, with a product that was just 4 weeks old. Our team is a combination of former CTOs and YC founders all turned developers, alongside some of the best developers from the world's largest tech companies who have the experience to help us handle scalability. We're all remote, and we've raised enough to pay top of market. We are proudly backed by some of the best VCs and Investors in the world, such as Y Combinator. We believe in product-led growth, while we build something awesome and let our product bring the users, rather than an outbound sales team and regular cold calls. Check out posthog.com/careers if you want to be part of this journey.</t>
  </si>
  <si>
    <t>Turbotic is a frontrunner in transforming companies with a technology first mindset. Working with technologies in robotic process automation, cognitive agents, lowcode and big data solutions we help accelerate cost out, and operational efficiency programs. Thru our proprietary platform and operating system, we have created a turnkey solution with best-of-breed technologies to accelerate your company into the future. Turbotic enables companies and organizations to capture the full value of automation and Artificial intelligence to increase operational efficiency and reduce cost.</t>
  </si>
  <si>
    <t>Apex is more than a high-performance smart bike. It’s going to be the ride of your life with a kick-ass cycling community.</t>
  </si>
  <si>
    <t>Klar is a FinTech challenger bank that provides deposit and credit services for Mexican customers. Using the Klar card rewards users with cash of up to 4% cashback for each purchase, not points without confusing conversions or expiration dates. Clients can also send and receive payments and collections money instantly to Klar accounts and other banks. The Klar card is linked to an app where users can see all their movements in real-time. Stefan Moller, Daniel Autrique, Jeronimo Riefkohl, and Gianluigi Davassi established the company in Mexico City, Distrito Federal in 2018.</t>
  </si>
  <si>
    <t>Skyqraft conducts aerial inspection of power lines through unmanned airplanes and machine learning in northern Europe. Their unmanned airplanes are the key assets in collecting high volumes of image data which will be used as inputs to a machine learning-based risk assessment system.</t>
  </si>
  <si>
    <t>Cash Runway and Growth Metrics for SaaS</t>
  </si>
  <si>
    <t>Blu Smart Mobility is a provider of electric shared smart mobility platform for transportation. Blu Smart is an all-electric, shared, and smart mobility platform for ride-sharing, car-sharing, and scooter-sharing. Blu Smart is a 100% electric mobility platform that partners with electric vehicle manufactures.</t>
  </si>
  <si>
    <t>Removery is an innovative tattoo removal company with 40 locations across the U.S. and Canada, is the largest specialized provider of tattoo removal services in North America. Its laser specialists are highly trained in Candela's state-of-the-art PicoWay® lasers.</t>
  </si>
  <si>
    <t>Ermetic enables enterprises to protect cloud infrastructures (IaaS/PaaS) from access-related risks and misconfigurations by maintaining continuous visibility into identities, their entitlements and data usage. By combining analytics with granular, full stack insight, Ermetic makes it possible to enforce least privilege access at scale even in the most complex cloud environments. The company is led by proven technology entrepreneurs whose previous companies have been acquired by Microsoft, Palo Alto Networks and others. Ermetic has received funding from Glilot Capital Partners and Norwest Venture Partners.</t>
  </si>
  <si>
    <t>SKUteam founded in 2020: a transformational year for global businesses amidst a global pandemic, by a group of early former Flexport executives We power global manufacturing with local expertise, starting with the apparel and home furnishing industries, delivering in-line intelligence, online. From Tech Pack Tune Ups, Sampling, Production Monitoring to Quality Assistance, we got you covered with on-site monitoring.</t>
  </si>
  <si>
    <t>Today, accounting teams keep their books in sync with customers and vendors by manually transcribing paper, email, and PDFs into their accounting system. This manual transcription is slow and error-prone creating cash traps in receivables and cash leaks in payables. We believe there is a better way to keep books up to date and cash flowing. At Lockstep, we're re-imagining how accounting teams work by transforming the current network of emails into trusted connections between accounting systems. Lockstep makes accounting more accurate and timely, improves cash flow, and frees staff to focus on high value activities.</t>
  </si>
  <si>
    <t>Sturish is an eCommerce growth platform using AI and machine learning to help establish and grow online businesses across multiple channels and global markets. The company uses data-driven tools to optimize how products are advertised and listed across marketplaces – and handles all associated shipping, logistics, taxes, and compliance. Sturish’s business model is built on aligned incentives with no initial costs. Sturish only makes money if and when customers’ products sell.</t>
  </si>
  <si>
    <t>Casai is a startup in Latin America, merging smart home technology, and premium accommodation to innovate the hospitality industry. It is a real estate platform for fully-furnished premium apartments in Mexico City and is a hospitality concept designed for the nomadic generation. Casai curates beautiful apartments that merge the design and comforts of a boutique hotel with the technology of a San Francisco home and the local ambiance of a vacation rental.</t>
  </si>
  <si>
    <t>Human AI Labs (Hu.man.ai) is an AI startup building technology to safekeep your memories with a personal AI to recall. Formerly, Luther.ai, the company has been operating for a year building an AI extension of human memory to enable individuals to create their personal AI to expand the potential of their biological memory; to forget less and recall more.</t>
  </si>
  <si>
    <t>Alula develops a digital platform designed for cancer patients and caregivers. It is a radically honest resource making cancer less lonely. Alula supports people, families, and friends through the entire lifecycle of cancer, from diagnosis and treatment to recovery and bereavement. The company was founded in 2019 and is headquartered in New York.</t>
  </si>
  <si>
    <t>DASH Systems is a Los Angeles based technology company developing hardware and software to enable precision airdrop deliveries. They take a commercial airplane, open the door, and autonomously release and land packages within a helipad-size area. Its technology allows commercial cargo to be safely delivered in remote, rural, or previously inaccessible areas, quickly and affordably.</t>
  </si>
  <si>
    <t>MindRight Health's mission is to advance health equity by making mental health care radically accessible and inclusive of communities of color and low-income families. MindRight partners with healthcare payers and providers to offer culturally-responsive mental health coaching over a text message. MindRight's members receive a personal team of coaches who proactively support them 7 days/week, 365 days/year. Through its service, MindRight is creating a continuum of support that does not generally exist for youth. For communities who do not traditionally engage in clinical services due to high stigma and lack of access, MindRight serves as an ongoing source of culturally responsive, nonclinical support. MindRight provides its partners with real-time data on community mental health needs to predict and prevent mental health crises in the communities.</t>
  </si>
  <si>
    <t>v2food is a plant-based meat startup that produces legume-based meat alternatives. The company v2 product is a delicious, nutritious alternative for anyone who loves the taste of meat but doesn’t want to get it from animals. It is a safe space to connect with like-minded people and create positive relationships with food that will help them feed the planet in a sustainable way. v2food was founded by Nick Hazell in 2019 and is based in Sydney, New South Wales, Australia.</t>
  </si>
  <si>
    <t>Materialize is a streaming SQL database company that makes it easy for developers to understand streaming data, answer complex questions, and build intelligent applications using standard technology. Materialize allows users to ask questions about their data, and then get low-latency results even as the underlying data changes and keeps the results of the queries and incrementally updates them as new data comes in.</t>
  </si>
  <si>
    <t>spiderSilk is a Dubai-based cybersecurity firm, specializing in simulating the most advanced cyber offenses on your technology so you can build your best security defenses. Our proprietary machine-driven technology dramatically enhances the capabilities of our human ethical hackers, thereby leveraging both the power of machines with the creativity of humans. We focus on finding security exploits/vulnerabilities in applications residing on public and/or internal infrastructures. Our methodologies and “super-hackers” allow us to achieve simulations with the highest impact, and as a result we have uncovered threats that would have impacted over 120 million human beings in aggregate. Our enterprise security testing offerings are also backed by robust Advisory Services that are designed to provide visibility into areas of needed improvement within an organization, as well as to highlight areas where best security practices can be integrated.</t>
  </si>
  <si>
    <t>Horizon3.ai provide continuous, automated Pen Test operations to enable Customers to understand whether critical systems and data are protected, what urgent issues must be immediately triaged or remediated, how to prioritize vulnerabilities and other defensive efforts, whether detection and remediation times are improving, and identify ineffective tools, controls, policies, processes, and training. We invite you to our website to learn and provide feedback How we do it. We identify your cybersecurity weaknesses by safely conducting offensive cyber operations leveraging automation, machine learning, and artificial intelligence. The customer provides Horizon 3 AI initial access, which allows us to act as a supply chain threat, insider threat, advanced persistent threat (APT), or a compromised user. With that initial access, we automatically orchestrate the execution of cyberattack tools &amp; techniques. We laterally move through the enterprise, chaining together harvested credentials, software misconfigurations, exploitable vulnerabilities, and dangerous software defaults just like a cyber threat actor. We leverage graph analytics techniques to efficiently and safely maneuver, identifying verified attack paths that could lead to sensitive data exposure or business systems disruption. We inform the user of these verified attack paths, prioritized by business impact, so they can remediate the threat vectors.</t>
  </si>
  <si>
    <t>Hubilo develops an event analytics platform designed to bring experiences and intelligence together. The platform hosts an interactive online event, connects attendees globally, and helps to build meaningful connections by organizing breakout sessions, thereby enabling event organizers to create, promote, manage, and analyze events on a single virtual event platform. The company focuses on re-imagining the marketing landscape that will emerge around virtual events and unlock massive insights for key stakeholders such as CMOs, event organizers, and sponsors to track attendee engagement, and other event-related data.</t>
  </si>
  <si>
    <t>Class provides Class for Zoom, which integrates the Class software on the Zoom Meetings platform to help teachers take attendance, hand out assignments, give a quiz or test, grade work, proctor exams, or talk one-on-one with a student.</t>
  </si>
  <si>
    <t>Reflect is an automated web testing tool for developers to test their web apps without writing a line of code. Reflect tests are Machine-derived, but still emphasize maintainability. Reflect supports several modes for editing tests, including modifying text input values and accepting visual changes that would fail previous assertions. Additionally, Reflect supports deleting test steps and recording a new test using a prefix of an existing test.</t>
  </si>
  <si>
    <t>Ankorstore is an online B2B marketplace that connects independent shop owners and specialist brands with neighborhood retailers. It offers benefits for both retailers and brands. Retailers have the possibility to discover and select from thousands of brands in just a few clicks, benefit from 60-day payment terms, test sales with a low minimum order quantity, and take advantage of the constantly evolving tools offered by the platform. As for brands and creators, Ankorstore allows them to easily sell their products to stores all around Europe, benefitting from direct contact and returns with retailers, and payment upon delivery, solving any cash flow issues.</t>
  </si>
  <si>
    <t>Apna is a recruitment platform that gives opportunities for blue or grey collar jobs. The company works for those who require jobs and those who are looking for the best employees for their companies. It gives maximum opportunities through a single platform for the biggest job groups in India. The company was founded in 2019 and based in Bengaluru, Karnataka.</t>
  </si>
  <si>
    <t>LIDO is an ed-tech company that revolutionizes education through an immersive online platform for every child in India. With their exciting and fun live online classes for students, it builds cutting edge content like animated videos and interactive games, a personalized platform for homework, tests, challenges, and inspiring teachers. It provides interactive content to keep the students engaged and a personalized platform to improve results. Lido was founded in 2019 and is headquartered in Mumbai, Maharashtra, India.</t>
  </si>
  <si>
    <t>SaaS company that provides developers with a multi-cloud Kubernetes tool to help manage, deploy, and optimize applications with an instant cross-cloud capability. With CAST, developers can focus on their applications, CAST manages and optimizes their infrastructures on any cloud providers, automatically, without the need of DevOps: Day 1 Ops: CAST creates the infrastructure for Kubernetes: one cluster. many clouds. 30 minutes. Day 2 Ops: CAST manages the cluster once an application has been deployed: only use required resources and arbitrage the most efficient compute resources. Self heal: cloud micro failures are no more disasters. No DevOps: full automated management No more vendor lock-in: Unlike Kubernetes services from cloud vendors, such as EKS (AWS Kubernetes) or GKE (Google Cloud), organizations will avoid vendor lock in by deploying across any clouds. We adopted this philosophy for ourselves also: Customers can elect to stop using CAST, their applications will continue to work, forever. Cloud financial arbitrage As the Kubernetes cluster spans across multiple public clouds, the platform will optimize for cost and performance using the opportunities of price differences across clouds. The platform finds the most cost-effective public clouds and geolocations for your containers in real time. You can create simple policies that dictate the boundaries of the optimization. For example, you can set CAST AI to only create new VMs if CPU utilization is more than 90%, or destroy and consolidate VMs when the CPUs are less than 20%. A cloud failure does not mean a disaster Cloud providers experienced micro failures all the time. With CAST managed infrastructure, a cloud failure will not result in a disaster: CAST will simply note the temporary unavailability of resources and move these resources to a different location, automatically. Start with one cloud, expand and evolve to many clouds Create and manage K8s clusters with superior observability, troubleshooting and insight on a single cloud. CAST cost optimization and cost insight will engage and look for the best deployment strategies within the single cloud. At any time, at the customer's choice, CAST can gradually expand the cost optimization strategy across clouds, by expanding the horizon of cost inefficiencies of other cloud providers. No more mundane DevOps CAST removes humans from having to deal with the cloud complexity using automation. We create architectures that span cloud providers, and create a more valuable self-healing, self-optimize layer to help build and deploy business solutions. For developers and DevOps: a simplified Kubernetes, with a box of chocolate CAST installs the open source Kubernetes standard that comes with a box of chocolate: full observability solution, including logs, metrics, security. There is no specific requirements of any kind, no rewrite of the application for multi cloud, and you can bring your favorite CI/CD (continuous integration continuous deployment): deploy your Kubenetes as usual, the cluster will simply span all the clouds that you have selected. Day 1 Ops is a 30 minute task. A secure deployment CAST automated IaaS management, within guidelines and policies defined by the customer. We simplify security by eliminating misconfiguration and human intervention. Moreover, CAST deployments are made inside the cloud accounts of the customers. Hence we don't introduce change to any of the cybersecurity platforms and policies of our customers. Full cloud interoperability: Cloud services and data storage span across clouds Clusters get full access to all of the cloud-native services of the other clouds. For example, storage or RDS services (AWS database service) are available seamlessly to all the workloads of the cluster, even if some of these workloads are actually executed on Azure VMs. Any of the usual cloud services that you may be already using will just work automagically. So here’s how it all works: If you use containers, use CAST AI to deploy your clusters. Use CAST Dashboard or via APIs, the platform will take care of the cluster management and deployment, with standard Kubernetes. Select one or multiple clouds. If you use cloud services, they will just continue to work as usual. CAST deploys inside your cloud accounts: CAST AI is an orchestration layer that commands cloud platforms via APIs. This means that the platform creates and sets up all the cloud resources in your existing cloud accounts of AWS and/or Azure and/or Google. All these resources are yours, available in your accounts.</t>
  </si>
  <si>
    <t>Ilara Health brings accurate and affordable diagnostics to rural Africans through miniature, AI-powered diagnostic devices that are integrated via a proprietary technology platform and distributed directly to primary care doctors.</t>
  </si>
  <si>
    <t>Capitalize is a fintech company that helps people find and transfer old retirement accounts and open new ones. It believes all Americans should retire with enough money for a life of dignity. Over time, they intend to eliminate all of the friction in the retirement savings system that stops them from doing so. Capitalize is a well-funded, early-stage company backed by leading venture capital investors in New York (Greycroft, RRE Ventures), the Bay Area (Bling Capital), and Los Angeles (Walkabout Ventures). It was founded in 2019 and is headquartered in New York, New York.</t>
  </si>
  <si>
    <t>Crush Capital is a fintech company that democratizes access to investment opportunities and usher in a retail investor. It empowers retail investors by providing access to IPOs and other financial products that were previously reserved for the wealthy and connected. In 2020, Darren Marble and Todd Goldberg co-founded Crush Capital in Beverly Hills, California.</t>
  </si>
  <si>
    <t>At finn our mission is to make mobility fun and sustainable: We help everyone who loves driving their own car but refuses the struggle, commitment and intransparent costs associated with car ownership. We achieve this by offering all-inclusive, immediately available, monthly car-subscriptions. Best thing, yet: While you drive we plant trees as every journey is CO2 compensated.</t>
  </si>
  <si>
    <t>Sidewalk Infrastructure Partners seeks to transform urban systems through technology. Sidewalk Infrastructure holds, operates, and invests in advanced infrastructure projects, as well as the technology companies applying innovations to these projects. Formed as a new spin-out company of Sidewalk Labs, the urban innovation business of Alphabet Inc. (Google’s parent company), Sidewalk Infrastructure believes in technology’s ability to make infrastructure more sustainable, intelligent, and efficient.</t>
  </si>
  <si>
    <t>Truth{set} was founded in 2019 by industry veterans from Nielsen, Salesforce, LiveRamp, and Procter &amp; Gamble. Truth{set} is funded by super{set}, a new venture studio headed by Tom Chavez and Vivek Vaidya, and WTI, Ulu Ventures, and strategic angel investors. Truth{set} is a data intelligence company focused exclusively on validating the accuracy of consumer data. The company helps brands build trust in data, and improve the performance of any data-driven decision. Truth{set} does not sell data and is not a data broker; it compiles a likelihood of truth for any individual record that can be used to validate the accuracy of data and power more accurate consumer interactions.</t>
  </si>
  <si>
    <t>Bird allows you to see live replay of the actions you take inside the product you are working on. Replays come with console logs and other technical data, so that your team can spend less time fixing bugs and focus on building new cool features.</t>
  </si>
  <si>
    <t>Linear allows the user to manage software development and track bugs. Built for speed and efficiency. The founders started Linear from their own frustrations building software projects in successful high-growth companies like Airbnb, Coinbase and Uber. The founders wanted to create the tools that focus us and its team in making progress, not get in the way. Tools that are fast and efficient. Speed and performance were the main things Linear focuses on early on and keep focusing on that.</t>
  </si>
  <si>
    <t>Jupiter is a digital retail bank that specializes in legal, accounting, book-keeping, auditing activities, tax consultancy, market research and public opinion polling, and business and management consultancy. Jupiter is India’s first &amp; only co-created banking experience dedicated to Millenials.</t>
  </si>
  <si>
    <t>For all that Kubernetes can do, it still requires a lot of work. To have a complete container platform, you’ll need to integrate other components for networking, ingress/load balancing, security, monitoring, logging, auditability, traceability and much more. Otomi Container Platform offers a set of pre-installed and configured leading open source components working in tandem, ready for you to use and installed within a couple of hours. Otomi Container Platform is based on an opinionated and curated stack (Otomi Core) controlled by a custom developed API. This offers you maturity and speed while still providing customization when desired. A curated stack solution like Otomi Container Platform offers lots of benefits in terms of governance, security and most of all speed in delivering added value to your business. Otomi Container Platform offers a true cloud agnostic way of managing container workloads on all Clouds, while still taking advantage of supporting Cloud services. Get services up and running and publicly exposed in minutes without having to setup a pipeline or having to write any YAML code.</t>
  </si>
  <si>
    <t>At Accurics™, we envision a world where organizations can innovate in the cloud with confidence. Our mission is to enable cyber resilience through self-healing as organizations embrace cloud native infrastructure. The Accurics platform self-heals cloud native infrastructure by codifying security throughout the development lifecycle. It programmatically detects and resolves risks across Infrastructure as Code before infrastructure is provisioned, and maintains the secure posture in runtime by programmatically mitigating risks from changes. Accurics enables organizations of all sizes to achieve cloud cyber resilience through free cloud-based and open source tools such as Terrascan™.</t>
  </si>
  <si>
    <t>Oveo creates cloud-based software that enables any company in any industry to easily discover, manage, optimise and secure all SaaS usage from one platform. We believe employees should be able to enjoy work, be agile, move fast and in turn become more innovative on behalf of the companies they work for. In a subscribed economy a “SaaS-Powered workplace” is the enabling foundation to make that vision come true and at Oveo we proud to contribute by making SaaS usage more transparent, manageable and secure. Theircloud-based software enable companies to easily push this transformation and as SaaS adoption continues to skyrocket we will be right here with you - building the platform to manage and optimize the lifecycle of your SaaS applications.</t>
  </si>
  <si>
    <t>Finmark is financial planning software for startups; making it simple for companies to manage their runway, hiring, and cash. The platform takes complex financial concepts and calculations and distills them down into a simple to use interface so companies can easily update, inspect, and share their financial metrics. Companies, from pre-revenue to pre-IPO, rely on Finmark to align teams, drive collaboration, reduce costs and resources, and build the next generation of great startups. Greg Lissy, Jeremy Neuberger, and Rami Essaid founded the company in Raleigh, North Carolina in 2020.</t>
  </si>
  <si>
    <t>Internal offers a tool that helps companies resolve customer issues. It is a no-code software that instantly connects the company’s data in useful, actionable ways while controlling access and protecting customer privacy. The company was founded in 2019 and is headquartered in San Francisco, California.</t>
  </si>
  <si>
    <t>AiDash is an AI-first vertical SaaS company that enables satellite-powered operations and maintenance for utility, energy, and other core industries with geographically distributed assets. The company uses high-resolution, multispectral imagery, and SAR data from satellite constellations that are fed into its proprietary AI models to make timely predictions for O&amp;M activities. Its full-stack applications enable efficient planning, prioritization, execution, review, and audit of O&amp;M activities using satellite analytics and AI. AiDash was founded in 2019 and is headquartered in Santa Clara, California.</t>
  </si>
  <si>
    <t>HMBradley is a developer of a digital banking platform for savers. It rewards everyone, regardless of income, for developing sound financial habits. HMBradley 's platform offers digitized banking services featuring virtual banking technologies that let users get credit cards instantly and enjoy banking facilities anytime via a smartphone application. The company was founded in 2019 and is headquartered in Santa Monica, California.</t>
  </si>
  <si>
    <t>Remagine is a finance platform that empowers business through accounts, team cards, analytics, and payment solutions and provides financial products tailored for founders and startups. The company supports founders with EUR25k – 1m in funding, without taking equity, board seats, personal guarantees, or warrants. It has already provided financing to over 20 companies while still in stealth mode.</t>
  </si>
  <si>
    <t>Courier offers an API that lets developers intelligently route user notifications across their existing channels – like SendGrid, Twilio, Slack, and Facebook Messenger – using factors like "is the user online?" and "which channel has produced the most engagement for this user previously?"</t>
  </si>
  <si>
    <t>CityMall is a social e-commerce platform that sells lifestyle and curated products via peer-to-peer referrals on WhatsApp, has raised funding from a clutch of angel investors including Citrus Pay founder Jitendra Gupta and Xiaomi executive Alvin Tse.</t>
  </si>
  <si>
    <t>Latitude develops AI-powered games designed for player freedom and self-expression. Latitude is the creator of AI Dungeon.</t>
  </si>
  <si>
    <t>Jüsto is a delivery-only grocery store chain. Jüsto is an online supermarket serving the Latin America region, offering fresh and high-quality products. Jüsto aims to reduce waste by providing one-use plastics. The company was founded in 2019 and is based in Mexico City.</t>
  </si>
  <si>
    <t>Slim.AI helps application developers create, build, deploy, and run their cloud-native apps with zero friction, complexity, and waste. The company's solutions automatically optimize the composition and construction of containerized applications, improve build and deploy cycles, and provide deep insight into application behavior and performance. With Slim, developers can gain control over containerized app size, performance, cost, security, and deployment times without specialized knowledge. Developers can focus on writing great code, maintain high velocity, and easily “build, run and own” their apps with low overhead and DevOps burden.</t>
  </si>
  <si>
    <t>Whatnot is a marketplace to buy and sell authentic collectible items. Whatnot was founded in 2019, in California.</t>
  </si>
  <si>
    <t>Scitara is a global provider of laboratory-specific, cloud-based software solutions for the life sciences and other science-based industries. Our solutions are powering the digital transformation of scientific laboratories by enabling them with modern lab data connectivity infrastructure and tools to accelerate science.​</t>
  </si>
  <si>
    <t>Anthill AI is a software company that offers personal and actionable workforce development. The company was founded by Muriel Clauson and Young-Jae Kim and is based in Chicago, Illinois.</t>
  </si>
  <si>
    <t>TerraScale is a global clean infrastructure design &amp; development firm that works with key team members and partners -- to design, engineer, build and operate large scale, sustainable datacenters and digital infrastructure projects to meet the needs of government and industry in the greenest, most secure and highly efficient and agile manner. TerraScale cooperates with other entities, to develop and implement iconic digital infrastructure programs and projects that have a significant and positive multiplier impact on the global carbon footprint.</t>
  </si>
  <si>
    <t>Heroes is a technology-driven e-commerce company that acquires, operates, and scales small and medium-sized brands with category-winning products on global marketplaces. We focus on Amazon FBA brands with outstanding customer reviews and a proven track record of leading bestseller lists in high-growth niches.</t>
  </si>
  <si>
    <t>Index wants companies to use its no-code dashboard builder to help visualize their KPIs and track performance. The tool boasts integration with a variety of data providers so that users aren’t forced to manually enter data into another tool. The startup hopes that building embeddable dashboards will help their solution catch fire and that startups will turn to their tool when they want to track progress on goals.</t>
  </si>
  <si>
    <t>Theklicker is an online tool that connects people to e-commerce in one place. It works to connect people to e-commerce all over the world. On this site, customers can search for products, find out their price from a different website, compares prices of the product, see the latest news and information about the product, and customers can give ratings, reviews, and vote the product directly. It was founded in 2019 and is based in Palo Alto, California.</t>
  </si>
  <si>
    <t>Distributed Solar Development (DSD), a business backed by BlackRock Real Assets’ Global Renewable Power platform and GE Renewable Energy.</t>
  </si>
  <si>
    <t>Lendtable is a financial services company that specializes in providing income-constrained individuals with wealth-building cash advances. The company also specializes in the fields of fintech, tech, investing, and wealth and it gives people cash advances to build their wealth. It was founded in 2020 and headquartered in San Francisco, California.</t>
  </si>
  <si>
    <t>Monte Carlo is a software company that helps organizations increase trust in data by eliminating and preventing data downtime. The company's platform resolves data problems, leading to stronger data teams and insights that deliver true business value, enabling clients to settle for unreliable data by stop wasting time on data fire-drills. Their mission is to accelerate the world’s adoption of data by reducing data downtime. Monte Carlo was founded by Barr Moses and Lior Gavish in 2019 and is based in San Francisco, CA, USA.</t>
  </si>
  <si>
    <t>Evernest offers a data-driven service platform and gives its customers a transparent, and personal purchase and sales experience. It offers its buyers and sellers a customer experience that reflects the emotional and financial importance of their own home.</t>
  </si>
  <si>
    <t>Loop Insurance uses AI-technology, big data, and telematics to create more fairly priced insurance products. The company is building a community-first insurance carrier. Where you are priced fairly, treated like a VIP, and have best-in-class products, all from the mobile phone. The company was founded in 2020 and based in Washington, District of Columbia.</t>
  </si>
  <si>
    <t>Brightline is a technology-enabled behavioral health home for children and their families. Brightline delivers integrated care through innovative technology, virtual behavioral health services, and a collaborative care team focused on supporting children across developmental stages and their families.</t>
  </si>
  <si>
    <t>Opal is your digital wellbeing assistant. Take control of your phone, save time and find focus each day with the Opal app. Once installed on your phone, distracting apps like Instagram, Twitter and others won’t connect to the internet until you decide to use them intentionally.</t>
  </si>
  <si>
    <t>Bijak is a developer of B2B platform for agricultural commodities that gives buyers and sellers better prices, increased working capital and optimized logistics. Bijak is a business-to-business trade platform for the agricultural sector in India that enables traders, wholesalers, and food processors to keep a ledger of their transactions, access transparent pricing, optimize logistics, and improve their working capital cycles.</t>
  </si>
  <si>
    <t>Aflorithmic is a London-based technology company established in February 2019 by three co-founders. As a personalized Audio SaaS Platform we create hyper-personalized, engaging audio experiences produced at scale using AI voice synthesis and ethical voice cloning. This allows users to: - Create podcast-like audio as easy as typing. - Increase engagement &amp; conversion - Save time and money as no voice actors or studio are needed. The current team consists of highly skilled specialists in machine learning, software development, voice synthesizing, AI, audio engineering and product development. Team members have previously worked for Amazon, SAP, IBM, the European Space Agency, Cambridge University as well as public institutions like the NHS. Our background combines technology, marketing and public health. We use technology to support individuals and make a positive impact while creating value for brands, companies and all of our stakeholders. Aflorithmic follows ambitious growth plans and has won the support of various private and public stakeholders as well as organisations like the UK governments public research body InnovateUK or the advanced digital technology innovation centre Digital Catapult.</t>
  </si>
  <si>
    <t>Nomo is the definitive tool aimed at you, freelance or freelance, that aims to help you manage your business, controlling your expenses and income, to simplify your life. Grow your business.They take care of the paperwork</t>
  </si>
  <si>
    <t>Clover lets you explode traditional, linear documents into an infinite "surface" for a more intuitive, visual way of note-taking, brainstorming, mind-mapping, and managing tasks.</t>
  </si>
  <si>
    <t>GrowFix offers high net-worth individuals and retail investors, asset-backed fixed income products that offer higher returns than fixed deposits.</t>
  </si>
  <si>
    <t>Brightly is a digital platform that provides news related to lifestyle. It provides content under various categories including home decor, food, grocery, pets, holidays, and beauty &amp; wellness. It also provides fashion content for both men and women.</t>
  </si>
  <si>
    <t>Clair is a New York-based fintech startup that provides Instant Pay Access as a service for human capital management platforms and the gig economy. With Clair, employees and contractors get access to a digital bank account that allows them to get a portion of their earned wages as soon as they finish work. It aims to make every worker financially free. Banking services provided by Synapse’s partners, Member FDIC. The company was founded in 2019 and is based in New York, New York.</t>
  </si>
  <si>
    <t>Trash Warrior is an early-stage urban tech startup in San Francisco, developing an on-demand platform of waste management for business clients, including America's biggest companies such as Amazon, Holiday Inn. Trash Warrior is a 500 Startups company, with other investments from notable institutions including Altair Capital, Lightspeed Ventures and Alumni Ventures Group.</t>
  </si>
  <si>
    <t>Openbase is the first platform to offer user reviews for packages, powerful insights, and categorization for open-source packages - so developers can choose the right package every time. It was founded in 2019 and is based in San Francisco, California.</t>
  </si>
  <si>
    <t>Walnut offers a failure-free, codeless, and 100% customizable platform that empowers every sales rep to own their successful sales demo experience. It aims to redefine inside sales in the new age. The first-of-its-kind codeless platform integrates with a company's CRMs and data sources, making the process of creating sales demos both automated and customizable. Walnut's drag-and-drop solution eliminates the need for back-end teams and streamlines the demoing process by placing full control back in the hands of the sales team. To achieve a fail-proof experience, the demos are run live, even when the real product is offline. Founded in January 2020 by serial entrepreneurs Yoav VIlner and Danni Friedland, Walnut is headquartered in New York City.</t>
  </si>
  <si>
    <t>Secureframe is a provider of SOC 2 and ISO 27001 compliance automation software used for compliant security. It provides automated compliance audits and ongoing compliance monitoring that ensures the service providers securely manage the data to protect the interests of an organization and the privacy of its clients and enables companies globally to obtain and maintain SOC 2 and ISO 27001 certification. Secureframe was co-founded by Shrav Mehta and Natasja Nielsen and is headquartered in San Francisco, California.</t>
  </si>
  <si>
    <t>Energy X is an AI-driven online energy platform company based in Seoul, Republic of Korea. Energy X connects various energy market participants from individual households to EPC contractors and investors via its online and mobile Social Energy Platform. Backed by socially responsible venture capital investors, Energy X strives to become the global standard for clean energy development and energy securitization.</t>
  </si>
  <si>
    <t>Robust Intelligence is a provider of an AI security and reliability platform that secures the deployment of artificial intelligence. The platform frees up machine learning engineers and data scientists from dealing with security and reliability and allows them to focus on core AI development. Alexander Rilee, Eric Balkanski, Kojin Oshiba, and Yaron Singer established the company in San Francisco, California in 2019.</t>
  </si>
  <si>
    <t>Atmos is building a managed marketplace for homebuilding, connecting home buyers that want to build a house with builders who can help them do just that and the financing to make it happen.</t>
  </si>
  <si>
    <t>GajiGesa is a financial wellness platform helping Indonesians achieve financial dignity and security from their work. GajiGesa's mission is to improve the financial literacy of Indonesian employees. GajiGesa believes that every employee has the right to access and financial education. With GajiGesa, employees can have full control of their finances in hand.</t>
  </si>
  <si>
    <t>Their US banking partner ensures that you can send &amp; receive US domestic transfers without worry. All merchants (think Netflix, Amazon or Apple) will see you as an American customer. They know how important a good credit score is to your professional success in the US. But how can you start building credit, if you can’t open an account - and how can you open a credit account without a good credit history? Sable solves this.</t>
  </si>
  <si>
    <t>Plume is a health tech company for the transgender community. The company focuses on radically increasing access to care, medication, and products for the trans community, supporting a bold, authentic and healthy lifestyle. Its vision is to make gender-affirming care available to anyone until it transforms healthcare for every trans life.</t>
  </si>
  <si>
    <t>VENN is a new 24/7 post-cable network aimed at gaming, esports and entertainment audiences. Launching in 2020 and broadcasting live from studios in New York and Los Angeles, VENN will be distributed across a broad range of media platforms and offer original programming produced in-house and in partnership with some of the biggest names and creators across industries.</t>
  </si>
  <si>
    <t>Sweeps makes any website 40% faster with a single line of code, by optimizing how it loads third-party tools. This results in x2 conversion rates and better SEO rankings. Sweeps' third-party manager enhances web performance metrics across all industries: ecommerce, publishing, gaming, b2b and more. With its innovative web infrastructure companies can easily integrate all types of third-parties, such as data &amp; analytics tools, marketing technologies, CRM, advertisement technologies, widgets, and more, without slowing down their websites.</t>
  </si>
  <si>
    <t>Aleph Alpha develops AI systems for modern security challenges.</t>
  </si>
  <si>
    <t>Udayy is a live online learning platform for kids in class 1-5 focused on smart communication through American style role-plays, active listening, and mathematical thinking through visual maths, Vedic maths sutras, etc</t>
  </si>
  <si>
    <t>Junio is a kids-focused digital pocket money-smart card that lets children make digital and physical purchases.</t>
  </si>
  <si>
    <t>Copper is a developer of applications and payment cards used to provide digital banking services. Its platform allows the transfer of money, prompts the user to make smart financial decisions by developing patterned behaviors, and the money stored on the card is insured that helps children to learn how to handle money.</t>
  </si>
  <si>
    <t>PayMongo is providing modern payments for forward-thinking businesses. It helps businesses in the Philippines accept online payments from multiple channels fast and easy, in just minutes. It aims to become the invisible engine of commerce that gives everyone the opportunity to participate and succeed in the rapidly transforming digital economy. The company was founded in 2019 by Francis Plaza, Luis Sia, Jaime Hing, and Edwin Lacierda.</t>
  </si>
  <si>
    <t>Optimize your Fashion product image retouching operation. autoRetouch offers a cloud-based, API first service for automated, bulk-retouching of Fashion product images. For the most part, the underlying technology and approach used for retouching product images haven't changed in 15 years. It's still click by click, image by image. This paradigm changes with autoRetouch.</t>
  </si>
  <si>
    <t>Sprout Therapy is a health and wellness company that specializes in the fields of information technology, medical, and treatments. Sprout is a tech-enabled platform for autism care that matches children with therapists who create customized treatment plans that can be administered both in-home and online. It was founded in 2019 and headquartered in San Francisco, California.</t>
  </si>
  <si>
    <t>In an increasingly cashless society, most teens have neither an online bank account nor a payment card. They can't earn, spend or save digitally. So, they built Pixpay: an awesome financial tool for the 10-18 yo with parental oversight.</t>
  </si>
  <si>
    <t>CrowdfundNC is an investment crowdfunding platform that provides syndication services. Syndication provides access for newer investors to invest alongside experienced investors in regional ventures they find attractive. CrowdfundNC supports growing the economy in the southeast. Their marketplace facilitates a community of investors, founders, and entrepreneurial partners who invest and grow together.</t>
  </si>
  <si>
    <t>CloudSphere is a provider of a Cloud Governance Platform. CloudSphere created by the merger of HyperGrid, a provider of cloud management and governance solutions, and iQuate, a leader in agentless discovery and application mapping. CloudSphere’s flagship Cloud Management Platform enables enterprises and cloud service providers to simplify and optimize cloud migration, management, and governance.</t>
  </si>
  <si>
    <t>Temporal Technologies is a computer software company that enables its users to build and operate resilient applications using developer-friendly primitives. It specializes in the fields of information technology, software development, and computer software. It was founded in 2019 and headquartered in Bellevue, Washington.</t>
  </si>
  <si>
    <t>Grid.ai enables companies of all sizes to train state-of-the-art AI models on hundreds of cloud GPUs and TPUs from their laptops. From the creator of the popular framework PyTorch Lightning, Grid is a platform for training models that enables rapid research iteration. Grid aims to simplify scalable AI research so that when a network becomes complex, code doesn’t. In October 2020, Grid.ai raised $18.6 million Series A funding led by Index Ventures with participation from Bain Capital Ventures, and Firstminute.</t>
  </si>
  <si>
    <t>OctoML is an energetic new company changing how developers optimize and deploy machine learning models for their AI needs. Come join a team of machine learning systems leaders making ML more efficient and easier to deploy by applying machine learning to it! They dream big but execute with focus and believe in creativity, productivity, and a balanced life. OctoML values diversity in all dimensions.</t>
  </si>
  <si>
    <t>Pigment is trying to overhaul the painful experience of using error-prone spreadsheets and inflexible software to forecast the future of businesses. Instead of a rigid annual planning process, Pigment’s platform allows users to take control over their business data – presenting an intuitive, full-spectrum view of the company that allows users to play with multiple future scenarios in real-time through charts, simulations, and continuous modeling.</t>
  </si>
  <si>
    <t>Kranus Health is a global provider for Men‘s Health Digital Therapeutics. Our therapies make millions of men live a better and longer life and enable doctors to treat their patients more efficiently.</t>
  </si>
  <si>
    <t>PiggyRide is an evolutionary platform to help the parents adopt better parenting. We aim to serve the parents on their way to their kids' growth.</t>
  </si>
  <si>
    <t>Laika helps growing businesses manage compliance, obtain security certifications, and build trust in the marketplace. Get certified faster, close larger deals, and build scalable security practices that stand the test of any audit.</t>
  </si>
  <si>
    <t>Synctera is a banking company that offers secure and scalable partnership banking solutions for startups and fintech. The company guides all parties from the earliest phases of engagement, through the onboarding process and beyond. It was founded in 2020 and headquartered in San Francisco, California.</t>
  </si>
  <si>
    <t>Ziina is bringing the next generation of financial services to the Middle East. Ziina is the UAE’s first peer-to-peer payment app.https://www.technologydrift.com/</t>
  </si>
  <si>
    <t>TagMango is a marketing and advertising app that helps influencer, and brands online campaigns. It specializes in marketing, digital marketing, advertising, and Influencer Marketing that helps Brands to Partner with Individuals to drive the cost-friendly campaigns online.</t>
  </si>
  <si>
    <t>Acala Network is a decentralized finance hub and stablecoin platform powering cross-blockchain liquidity and applications. It offers a suite of financial primitives: a multi-collateralized stablecoin backed by cross-chain assets such as Bitcoin, a trustless staking derivative, and a decentralized exchange to unleash liquidity to power more financial innovations.</t>
  </si>
  <si>
    <t>Yummy Corp is a cloud kitchen management and online catering company that operates a network of delivery-only kitchens. It offers delicious, fresh, and creative food solutions for everyday corporate and group needs and provides food facility management and their signature MICE catering, delivering customers experience while helping them manage costs. Yummy Corp’s cloud kitchen service Yummykitchen, launched in 2019, is a full-service Indonesian cloud kitchen operator, renting out shared kitchen spaces and undertaking operations for the company’s partner brands. The company rents space to existing food and beverage brands, providing them kitchen infrastructure as well as the necessary staff to assist in fulfilling delivery and takeout orders. Yummy Corp is an affiliate of Ismaya Group, a Lifestyle Food &amp; Beverage company. The Tangerang, Jawa Barat-based company was founded in 2017 by brothers Marbio, Mario, and Marius Suntanu, and Juan Chene.</t>
  </si>
  <si>
    <t>Mine provides a smart data assistant that enables people to discover and control their personal data online. With a simple and friendly app, and in less than 30 seconds, users can discover all the companies that hold sensitive data such as personal, financial, identity, health, and more. It helps discover, understand, and effectively manage what the internet knows about users, enabling people to reduce their unnecessary online exposure to minimize potential risks.</t>
  </si>
  <si>
    <t>The revolution in learning, the skills of tomorrow trained today. At Stellar Labs we have found a way to solve the skills gap in the tech sector. A science based way, backed by research to achieve the best performance and return on investment. Learners are energised and engaged to quickly master high-demand technical skills and capabilities. We focus on results-driven solutions to help the technical workforce thrive today and lead the change into tomorrow. The technology market is booming, but the industry faces a global talent shortage. Stellar Labs provides the answer – and the competitive advantage.</t>
  </si>
  <si>
    <t>Snoop is a smart money mobile app that helps consumers save money on bills and subscriptions. It offers a unique feed of personalized money-saving ideas. The company was founded in 2019 by Jayne-Anne Gadhia and it is based in Norwich, Norfolk.</t>
  </si>
  <si>
    <t>Quell delivers a virtual fitness world that offers a unique experience of intense workout while gaming to achieve fitness goals. The startup uses resistance bands to help players get fit while fighting their way through a virtual fitness world. It coins itself as a “Peloton meets gaming”, and charges a monthly fee to keep content fresh.</t>
  </si>
  <si>
    <t>TopCourt is an online platform that aims to give tennis players a mechanism for learning the game. The company was founded in 2019 and based in Raleigh, North Carolina.</t>
  </si>
  <si>
    <t>Esme Learning Solutions delivers transformational online learning experiences. Esme Learning supports individual executives, universities, and corporations to deliver technology and the latest business trends that enable learners to transform their careers, launch new ventures and improve business acumen.</t>
  </si>
  <si>
    <t>NWO.ai is an intelligence amplification platform that harnesses machine learning techniques and human metadata. NWO’s bleeding-edge technology enables clients to surface the fears, motivations, and demand drivers underlying various Signals, providing them with unprecedented access to the why behind a narrative. NWO’s platform is already in use by several Fortune 500 brands to empower key resource allocation decisions.</t>
  </si>
  <si>
    <t>Tsū is a developer of a social media platform that shares ad revenue as well as provides analytics and tools that inspire content creation, enables purchase opportunities, and provides revenue tracking services. The Norwalk, Connecticut-headquartered company was founded in 2019 by David Kerzner, Scot Weisberg, and John Acunto.</t>
  </si>
  <si>
    <t>Moss is a technology-based payment and credit card platform that enables companies to optimize their finances. Thanks to a dynamic and up to 10x higher limit, our corporate credit card can handle even the highest spend. With virtual and physical credit cards, the entire team can spend easily and securely. Individual spending limits and real-time data per card, merchant or team keep costs under control. The Moss app makes it easy to digitize receipts, including cost center and VAT assignment. At the end of the month, all data and documents can be exported to any accounting software.</t>
  </si>
  <si>
    <t>Dover is building the first end-to-end recruiting automation platform for the world's top companies. We combine best-in-class candidate evaluation technology with bespoke process automation to help companies find and hire top talent for their open roles. Recruiting is a $50B/year industry in the US, but recruiting departments and agencies still have incredibly manual processes. Recruiters and hiring managers spend countless hours on administrative work like sourcing, scheduling, coordination, and juggling dozens of recruiting tools, so they have less time to do what they do best: pitch and close candidates. We've built a better way. Our advanced matching software identifies the perfect candidates across all recruiting channels and candidate sources, and drives the hiring process to create a seamless, white-glove experience for both companies and candidates. Dover went through Y Combinator in 2019, and today 80+ companies use our product to run a better hiring process. We've raised $3M from top VCs and are currently profitable. We're a team of 15 with a hub in San Francisco and presence in Boston, NYC, LA and DC.</t>
  </si>
  <si>
    <t>Vennfi is a financial technology company for tax-exempt payments.</t>
  </si>
  <si>
    <t>Real is making mental wellness an essential part of wellbeing. It made its mission to develop a new therapy model based on member-centered care that is affordable and effective.</t>
  </si>
  <si>
    <t>Planetly is building the software to analyze, reduce and offset your carbon footprint. They believe in transparency &amp; action to fight the climate crisis. Therefore we made it our mission to build the tools for the economy to step up to their responsibility! With our software you analyze the footprint of your organization based on your real data, you find where you can reduce it in the most pragmatic way and you offset the rest.</t>
  </si>
  <si>
    <t>AntWak provides a video platform for e-learning services and for professionals to connect, interact, and share experiences thus helping them make better career decisions. AntWak is with the ideology of "Together, We Achieve More", AntWak hyper curates expertise from seasoned professionals from all walks of life in form of byte-sized videos to create first of its kind social learning ecosystem.</t>
  </si>
  <si>
    <t>All of us as consumers trust our data with companies to buy medicines, to fly on airplanes, to get loyalty points, to get our salaries and many more. Skyflow is building a secure data privacy platform fronted by an API so all this data is secure and used as promised. Skyflow’s data privacy vault makes it easy to securely manage, store, and use any kind of personally identifiable information. Compliance with PCI, PHI, HIPAA, GDPR, CCPA and other regulations is built in. Make data privacy a core part of your work, not a bolt-on.</t>
  </si>
  <si>
    <t>Fastic is the world’s number one for healthy fasting. Fastic instills fascination, supporting users in achieving balance and creating healthy habits through the Nobel Prize-winning principles of intermittent fasting. Combatting trends of overconsumption, the company’s mission is to bring intermittent fasting to the masses in an easily digestible, digitized way, helping users reconnect to their body’s natural needs. Fastic’s selling point is its holistic approach to health, combining fasting with education, mindfulness, exercise and nutrition. The application is available in the App Store and Google Play store. --- Fastic was founded in 2019, and has quickly become one of the fastest growing intermittent fasting apps in the world. Since we started we have helped millions of users lead healthier, happier and more balanced lives. Our unique holistic approach combines healthy fasting with mindfulness, education, nutrition, and exercise. This is the founding team’s second venture after selling their first company for $70m in 2017. Our global team is fully remote and growing quickly. We are dedicated to our mission of restoring balance and helping our users lead healthier and more fulfilling lives. We are currently hiring, join us and become part of the change. https://fastic.com/en/career/</t>
  </si>
  <si>
    <t>Ruptok operates as a fintech platform for gold loans. Ruptok offers logistics and technological solutions for gold loans to financial institutes at their doorstep.</t>
  </si>
  <si>
    <t>S'More Date is a dating app that starts with getting to know a person before swiping on them. S'More provides daters with a totally interactive way to learn more about a person before evaluating them based on appearance.</t>
  </si>
  <si>
    <t>Greyparrot provides AI-based waste recognition software to power next-generation smart systems that will monitor &amp; sort waste at scale. Our mission is to digitise waste &amp; create a world where waste is captured &amp; reused in the most effective way. Our vision is of a fully digitised, automated and transparent waste system to unlock the financial value of waste, which will in turn keep our planet clean for generations to come.</t>
  </si>
  <si>
    <t>Circle is a community platform that brings together the creators' discussions, memberships, and content. The company was founded by Sid Yadav, Rudy Santino, and Andrew Guttormsen.</t>
  </si>
  <si>
    <t>Well is a company that utilizes leading-edge artificial intelligence and behavioral economics to help its members achieve their best health.</t>
  </si>
  <si>
    <t>Joblist is the best way to find your next job. We bring together job listings from around the web in one place and provide personalized job matches based on your unique set of preferences. We also enable collaboration so that you can work with your friends, family, and others in your network to find the right job for you. Joblist was born inside Wilbur Labs, a San Francisco-based startup studio.</t>
  </si>
  <si>
    <t>Fiture, a fitness technology company, is redefining the home fitness scenarios through intelligent hardware and AI-empowered fitness content.</t>
  </si>
  <si>
    <t>Wellory is on a mission is to make healthy eating accessible and affordable.We create one-to-one relationships through a live messaging platform and build data-rich profiles of each consumer's health and behavior trends through increasingly personalized contact over time. With certified knowledge and a new approach to accountability, healthy eating is just a message away-- your very own nutrition expert in your pocket.</t>
  </si>
  <si>
    <t>OnJuno is a cross-border banking platform that aims to give users across the world a high yield account to grow their savings. Going live in the US, OnJuno is taking a radical approach towards creating an open and global banking system for everyone, regardless of their location or income.</t>
  </si>
  <si>
    <t>Energy Robotics has launched one of the first commercially available software platforms for industrial applications that combines three essential components of intelligent control of mobile autonomous robots: a hardware-independent robot operating system, cloud-based fleet management, and AI-powered data analysis. The robots are used for remote inspection and monitoring, especially in industries with harsh and demanding environments such as the oil, gas, and petrochemical industries, but also increasingly in the energy and security industries. The company relies on a SaaS model to do this, offering its software solution and associated IT infrastructure along with hardware from various third-party vendors.</t>
  </si>
  <si>
    <t>Global online school offering LIVE, social, multiplayer learning across Coding and other 21st century skills.</t>
  </si>
  <si>
    <t>ReturnSafe is helping businesses prevent and contain infectious disease outbreaks by providing Human Resource professionals with a 360-degree view of their workplace and the tools to manage employee health safety. The HIPAA compliant solution includes daily symptom screening, contact tracing, test data management, vaccination tracking and compliance. Their enterprise-grade platform integrates with Identity Management, HRMS, Building Access Management, Temperature Cameras, and Bluetooth Beacons to provide a holistic system for infectious disease management. With the push to return to work safely, they have gotten tremendous traction across Education, Manufacturing, Sports &amp; Entertainment, Travel, and Hospitality, and Fortune 1000 businesses - household names like Madonna University, San Antonio Spurs, Simons Foundation, BSE Global, Sesame Street, and The Leukemia &amp; Lymphoma Society. ReturnSafe was established during the pandemic as a public benefit corporation focused on purpose ahead of profit. The founders are serial entrepreneurs and technologists who are focused on creating a highly usable platform that maintains privacy and security.</t>
  </si>
  <si>
    <t>Finch empowers you to access the benefits of investing without having to significantly change the way you manage your money today. Finch lets you earn investment returns by automatically investing your balance into a portfolio of diversified exchange-traded funds (ETFs) designed to match your unique risk profile. This means your entire balance is always working for you, from day one, no matter what your balance is. Finch further pushes the envelope by enabling you instant access to your money when you need it (even the invested part!). The company was founded in 2019 and headquartered in Boston, Massachusetts.</t>
  </si>
  <si>
    <t>Replica is an enterprise data platform that delivers critical insights about the built environment. Our analytical engine provides a collective representation of the built environment– including people, mobility, economic activity, and land use.Replica ingests a wide range of data inputs in order to deliver more valuable insights. These include publicly available data sets, such as the US Census and land use regulations, to private data sources such as aggregate mobile location or credit transaction data, and real estate transaction data. Whenever possible, Replica measures its model outputs against observed ground-truth, such as auto counts or transit ridership, and publishes the results, in order to provide greater certainty to its customers. Replica customers also have the option to provide their own ground-truth, in order to enable more measurable model outputs.</t>
  </si>
  <si>
    <t>54gene is a healthcare startup unlocking the African genome to fuel genetic research and development that may lead to new discoveries and benefit all populations. 54gene was founded in 2019 by Dr. Abasi Ene-Obong to address the significant gap in the global genomics market: Nearly 90% of genetic material used in pharmaceutical research is caucasian. Only 2% is African, despite the fact that Africans and people of African ancestry are more genetically diverse than all other world populations combined. As a result, pharmaceutical research and development is lacking the diverse data that may hold the key to medical discoveries and new healthcare solutions.</t>
  </si>
  <si>
    <t>Findem is transforming how companies make their people decisions. Backed by AI and all the world’s people data, our People Intelligence platform empowers HR and talent leaders with the strategic, data-driven insights they need to architect and develop a best-of-class workforce. With Findem’s platform, companies can uncover the talent attributes that matter most to their business goals, benchmark their talent internally and externally, identify skills and diversity gaps, and fill those gaps through automatic introductions to exceptional, interested candidates—all without bias.</t>
  </si>
  <si>
    <t>Collective operates as an online back-office platform designed for self-employed people. Its technology and a team of trusted advisors give its members the freedom to focus on what matters by taking care of everything from business incorporation to accounting, bookkeeping, tax services, and access to a thriving community- all in one platform. The company was founded in 2019 and is headquartered in San Francisco, California.</t>
  </si>
  <si>
    <t>LoudCrowd features a user-generated content platform that provides analytics that brands can use to see which customers, influencers, and content are driving the most value, as well as automated rewards programs to encourage customers to post on social media. The company was founded in 2019 and is headquartered in Austin, Texas.</t>
  </si>
  <si>
    <t>MathWallet is a multi-platform crypto wallet that supports more than 50 public blockchains and enables storage of Bitcoin and major altcoins like Ethereum, EOS, Tron and more. Additionally, it features cross-chain token exchanges, a multi-chain DApp store and operates nodes for PoS chain.</t>
  </si>
  <si>
    <t>Cloud Paper is a tree-free paper manufacturer that makes paper products made with 100% bamboo. The company's paper products are made with sustainable, super-soft, bamboo. With no trees harmed along the way. The company aims to end the deforestation cycle caused by the traditional paper industry. It also uses plastic-free packaging. It was founded in 2019 and is based in Seattle, Washington.</t>
  </si>
  <si>
    <t>One develops an app that boosts the power of peoples paycheck so they have more spending power in their pockets. One helps users optimize their earnings and reach their financial goals faster, seamlessly share money with family and friends, and watch their money grow faster. One seamlessly bridge financial gaps. It was founded in 2019 and is headquartered in San Francisco, California.</t>
  </si>
  <si>
    <t>Finom combines digital business account benefits with multiple services to provide financial solutions for entrepreneurs, self-employed, and freelancers. It pulls together accounting, financial management, and banking functions for early-stage businesses and SMEs into one mobile-first product. Founded in 2019, Finom is headquartered in Amsterdam, The Netherlands.</t>
  </si>
  <si>
    <t>Trillions of pounds in value are locked up in UK homes, while at the same time, homeowners still rely on expensive consumer loans, credit cards, or overdrafts. The inflexible and archaic secured products are simply not serving customer needs for flexibility and affordability. With our experience in real estate, finance and technology, Selina is bringing together the best from different worlds to offer customers a next-generation financing option – a product that is as flexible as a current account, as affordable as a mortgage, and as easy to apply for as a consumer loan.</t>
  </si>
  <si>
    <t>Sym is a security workflow platform that solves the intent-to-execution gap between policies and workflows by providing fast-moving engineering teams with the just-right primitives to roll out best-practice controls. The platform integrates AWS, IDPs, policy-as-code tools, and more and empowers engineers to create security and privacy workflows for their teams. This helps engineers save time. Sym also offers its serverless templates for custom integrations. Adam Buggia, Jonathan Bass, and Yasyf Mohamedali launched the company in San Francisco, California in 2020.</t>
  </si>
  <si>
    <t>We’re a fintech platform that helps Americans get out of student debt sooner by powering the management &amp; payment of loans in their favorite loyalty, payment &amp; banking apps.</t>
  </si>
  <si>
    <t>AutoLeap’s software helps local automotive repair shops organize operations, schedule jobs, conduct digital inspections, manage technicians, and invoice customers.</t>
  </si>
  <si>
    <t>Prizeout is a first-in-class solution that offers innovative alternative methods to the traditional cashout process. It works with brands looking to promote acquisition and retention to offer consumer-exclusive deals in the form of digital gift cards. Prizeout was founded in 2019 and is based in New York, New York.</t>
  </si>
  <si>
    <t>INDORIVER - Indonesia River INDORIVER is a tailored framework of an ecosystem that help small business in Indonesia doing faster, smarter, and more efficient export activity by leveraging new technologies of network coordination and data intelligence.</t>
  </si>
  <si>
    <t>Ultrahuman is a global health and fitness platform that helps users meditate, workout efficiently, and optimize their sleep with the help of athletes, neuroscientists, artists, and psychologists - all in one place. Ultrahuman is available on iOS and Android.</t>
  </si>
  <si>
    <t>MADE is an architecture and planning company that specializes in home renovation. It provides managed services that combine design, materials, and construction into a single, stress-free home renovation experience. Made Renovation offers design estimation, 3D renderings, materials, and construction. They create photorealistic 3D renders of a future bathroom using the same technology as movie studios. The company was founded in 2019 and headquartered in San Francisco, California.</t>
  </si>
  <si>
    <t>Emitwise’s unique AI technology empowers companies to automatically measure, report, and reduce their carbon footprint across their operations and supply chain, future-proofing businesses for a zero-carbon world. We are backed by top Silicon Valley investors and trusted by leading global businesses. Our mission is to empower businesses to respond to the climate emergency, accelerating the transition to a net-zero carbon world by equipping them with all the tools they need to drive emissions cuts across their operations and supply chain.</t>
  </si>
  <si>
    <t>API3 data feeds, dAPIs, aggregate data from first-party oracles, operated by some of the world’s premier API providers.</t>
  </si>
  <si>
    <t>Pulley is a San Francisco-based company that provides a platform to help startup founders and employees figure out their equity. It also offers a cap table management product for startups to provide employee and investor equity information and maintain accurate ownership records. The platform is used to issue employee and investor equity and maintain accurate ownership records as the company scales. Pulley manages the cap table and runs the client's business with a clear understanding of the ownership of the business. Founded in 2019 and is headquartered in San Francisco, CA, USA.</t>
  </si>
  <si>
    <t>Praktice is a leading healthcare company that utilizes artificial intelligence to personalise the patient navigation for healthcare organizations. It features an AI-driven Patient Access Suite that profiles patients realtime, converts leads using contextual intelligence and drives conversion through convenient new age interfaces.</t>
  </si>
  <si>
    <t>We are building a data-driven solution to unlock the full value of large datasets and predictive algorithms. Leveraging state of the art technology based on principles of modular software design.</t>
  </si>
  <si>
    <t>LifeRaft is a new insurtech company that offers supplementary health insurance products for patients. The company takes on the health expense monster, relieving the financial stress for patients so they can focus on getting better, rather than how they will pay their hospital or specialists’ bill. Its products offer affordable monthly premium options and a direct cash benefit to the policyholder upon a covered event. The LifeRaft platform is fully digital from application to policy generation to claims for a seamless purchase, enrollment, and administrative experience. Founded in 2020 and is headquartered in San Francisco, CA, USA.</t>
  </si>
  <si>
    <t>Open Raven is a developer of data security tools. Open Raven is the modern data security platform that brings visibility and control to an organization’s data protection program.</t>
  </si>
  <si>
    <t>Hive Brands is an online marketplace of great natural and organic products while doing good for the world, offering fast and free carbon neutral shipping. Hive Brands Holdings, Inc. was founded in 2020 by Scott Morris, Katie Tyson, Thomas Ellis, and Steven Annese and is based in the New York City area.</t>
  </si>
  <si>
    <t>Founded in 2020, LCA Vantage Healthcare is a cutting edge, contemporary health care insurance provider. We deliver the most affordable insurance options across all socioeconomic classes. Our programs are designed to simplify the complexities of healthcare while putting the power of choice and affordability back in our members' hands, 24/7, 365 days/year</t>
  </si>
  <si>
    <t>Moxie is the leader in online fitness classes. Founded during covid-19, the Moxie platform provides everything instructors need to run their own online fitness business, including: personalized studios, scheduling, payments, subscriptions, streaming music, CRM, and more. Find out why thousands of instructors have switched to Moxie!</t>
  </si>
  <si>
    <t>Sovryn is a Bitcoin-based decentralized trading and lending platform. It's developed on RSK, a side chain of the Bitcoin blockchain-powered by merge-mining, and is governed by the community.</t>
  </si>
  <si>
    <t>Plum provides best-in-class health insurance at affordable price. Plum's group health insurance comes with no surprises, no hidden costs &amp; no out-of-pocket expenses. Give your employees access to great care with Plum.</t>
  </si>
  <si>
    <t>Capital is a modern alternative to equity financing built to put power back into the hands of the entrepreneur. Founded in 2019 by Blair Silverberg, Csaba Konkoly, and Chris Olivares to power entrepreneurship through equitable and transparent financing, Capital helps company owners understand their cost of capital and secure financing offers from $5 million to $50 million. The company is headquartered in New York City at the global intersection of technology and finance.</t>
  </si>
  <si>
    <t>Almanac is a collaborative documentation tool that helps teams do their best work. Almanac saves users time at work by making it fast and easy to discover, customize, and collaborate on knowledge for 15 different roles in technology. Almanac's mission is to democratize access to 21st-century skills, insights, and tools so that no one is limited by knowledge in pursuit of their potential. It was founded in 2019 and is based in San Francisco, California.</t>
  </si>
  <si>
    <t>Biren Technology is a high-tech startup that has the niche in softwares, hardwares, and chip system. The niche software department is led by the industry's top talents, composed of field technical experts and software elite engineers. The niche hardware department is committed to building a wide range of computing solutions based on general computing, combining versatility and specificity. As a frontier research department of the niches, the Institute aims to study the key technologies of new intelligent computing systems, focusing on new architectures and advanced compilation technologies.</t>
  </si>
  <si>
    <t>Ribbon is a one-stop-shop online platform for live and recorded events to the next level. It offers tickets to online events and sells recorded content. It aims on making online events easy. It integrates with Zoom, customizes email marketing, and builds an online library. Their Zoom integration automatically creates meetings with unique links and passwords for each event. It was founded in 2020 and is based in San Francisco, California, United States.</t>
  </si>
  <si>
    <t>Nextbillion.ai aims to deliver a wide range of AI-powered hyperlocal solutions starting with the area of mapping. Nb.ai is working on building the geospatial infrastructure needed for enabling location based experiences for the next billion users. The complexities in markets like India, Indonesia and Nigeria are far greater than the traditional developed countries and we are building the future of location technology. Underdeveloped infrastructure, the rise of mega cities, complex addresses and an ever changing road network make things even more challenging and we are trying to solve these extremely complex problems using a combination of data, AI, platform and people.</t>
  </si>
  <si>
    <t>River Financial is a challenger financial institution specializing in Bitcoin financial services. River Financial's flagship product, a Bitcoin brokerage, provides sophisticated retail investors with a high-touch platform to buy and sell Bitcoin. Founded in early 2019 by cousins Alexander Leishman and Andrew Benson, River's brokerage product provides its clients with best-in-class security, a world-class client service experience, and investment performance tools such as cost basis tracking.</t>
  </si>
  <si>
    <t>Habi is a technology-driven real estate company that helps middle-class customers buy and sell their homes more quickly and efficiently, without the uncertainty of traditional real estate transactions. Using its proprietary pricing algorithm and scalable processes. It was founded in 2019 and headquartered in Bogotá, Distrito Especial.</t>
  </si>
  <si>
    <t>Jina AI is a Neural Search Company, providing cloud-native neural search powered by state-of-the-art AI and deep learning. Our mission is to build an open-source neural search ecosystem for businesses and developers, enabling everyone to search for information in all kinds of data with high availability and scalability. Searching is part of human nature. Ever since we entered the information age, search changed the way we explore the world and access information. After entering the era of big data and 5G, the world generates tens of thousands of pieces of data every minute of every day in myriad different forms: Text, voice, images, videos, source code, even chemical equations and biological genomes. Big data means big challenges, the biggest of which is finding valuable needles in this digital haystack. Enterprises need to search freely and seamlessly across different documents, and do so quickly, accurately and efficiently. This presents both a challenge and an opportunity. Jina AI was born in this context. We've built a unique neural-net-powered search framework with state-of-art AI, empowering individuals, organizations and enterprises in different domains and industries to build their own neural search platform, and dig out the information they need from the massive amount of data efficiently, quickly and accurately. Jina’s technology not only leads the neural search industry, but also showcases our openness and inclusivity. As an open-source company, Jina advocates technology without borders, letting developers from all over the world use our framework to solve the unique problems faced in their industry. Life is short and time is valuable. The Internet and smartphones have made communication faster and more affordable than ever before. Just as these technologies empower our civilization, Jina’s social mission is to empower anyone to build their own search in the fastest way. By building with our neural search framework, experts and professionals save precious time, leaving more hours in the day to improve efficiency, revolutionize industry and build a better future. Our social mission is to make it easier and more efficient to build a neural search platform, to make search drive the development of society, and to build a better future with search.</t>
  </si>
  <si>
    <t>RudderStack is an open-source, enterprise-ready platform for collecting, storing and routing customer event data to your data warehouse and dozens of other tools. It provides a powerful transformation framework to process your event data on the fly.</t>
  </si>
  <si>
    <t>More than half of Canadian and US residents live on less that $15,000 per year in retirement. Only 3% achieve at least $60,000. Planswell can improve this by providing everyone with enthusiastically satisfying financial planning experiences for free. Everyone wants to know when they can retire, how much they'll have, and if they are contributing properly right now. They gain these insights and more for free, in three minutes.</t>
  </si>
  <si>
    <t>Frontegg offers suites of essential, pre-built, and easily integrated SaaS product capabilities, empowering dev and product teams to provide comprehensive user experiences while focusing on their core technology. Our goal is to provide opportunities for companies to grow and create an uncompromised product experience for their customers. How does it work? You simply add a few lines of code into your existing frontend and backend codebases and deploy your app with the newly added SaaS capabilities.</t>
  </si>
  <si>
    <t>LevelOps is a post-Series A startup that is building a massive new category called "Engineering Success". The company is backed by top venture firms and advisors/investors like Michael Stoppelman (Former SVP Engineering, Yelp), Rinki Sethi (CISO, Twitter), Andrew Peterson (CEO, Signal Sciences), Mark Anderson (Former President, Palo Alto Networks), Todd Jackson (Head of Product, Dropbox) and others. The company is founded by veteran engineering and product executives who have a track record building large successful businesses at Palo Alto Networks and Symantec. LevelOps's mission is to bring analytics and automation to the engineering discipline, and our customers are some of the world's largest enterprises. The last few years have transformed every industry into a technology-enabled business. The competitive edge for a software organization is velocity, velocity, and more velocity. Over the years, we have all worked with software engineering teams where the underbelly of the SDLC (the operational, security, and quality issues) slow down the feature development. Our product helps teams identify and automate this chaotic underbelly so that teams can go back to building</t>
  </si>
  <si>
    <t>Epifi is a digital banking solution that will be focusing on young millennial workers. The company also provides digital banking solutions for digital natives across India. The secure platform will function as a primary hub for consumers, providing them with co-branded debit cards and linking all their existing financial services products onto a single mobile banking interface. Epifi also provides a wide variety of online and mobile-first financial services, payment solutions, money transfer, and lending services, among others, while partnering with licensed banks. It uses customer insights and deep tech to simplify their banking journey and help them take a big step towards achieving financial freedom. Epifi was founded in 2019 and is headquartered in Bangalore, Karnataka, India.</t>
  </si>
  <si>
    <t>Okay offers dashboards and user-friendly workflows for engineering leaders so they can run high-performing teams. Okay detects patterns in code reviews, calendars, and project trackers, that alert before the situation becomes harder to manage. They integrate with your usual tools and de-dup information about people and projects.</t>
  </si>
  <si>
    <t>WMall is a B2C social commerce platform. they’re helping under-represented online personas such as women in Tier-2 &amp; Tier-3 cities buy trusted products online. They sell products to consumers on social platforms such as WhatsApp and YouTube, and also provide a social buying experience to users on our own app.</t>
  </si>
  <si>
    <t>PalmPay is a simple and secure payment app that give rewards. This app lets to send quick cash between friends and pay for airtime and utilities. This startup was launched in 2019 and aims to become Africa's largest financial services platform.</t>
  </si>
  <si>
    <t>Engageli operates as an inclusive digital learning platform optimized for student success and that delivers engaging teaching and learning experiences across a broad spectrum of needs for higher education.</t>
  </si>
  <si>
    <t>Orum is building the infrastructure for a frictionless financial system. We enable enterprises in any industry to embed Orum’s infrastructure to offer smart, automated and real-time money movement powered by proprietary intelligence. Through a single API integration, partners across all industries can move money in real-time--optimizing for speed, cost and risk, leveraging the predictive intelligence of Orum’s foundational Foresight product. Foresight is the first embeddable, predictive risk index for ACH. Using machine learning, predictive intelligence, and Orum’s proprietary data network, Foresight predicts risk before it occurs at the individual ACH transaction level, allowing partners to seamlessly build new products and unlock value. Orum was founded in 2019 by Stephany Kirkpatrick, CFP. Teams are distributed across the US.</t>
  </si>
  <si>
    <t>The companies that make up Bayesian Group create software and trading algorithms. Built on top of that technology are Financial services such as market making, liquidity provision and an OTC desk that service institutional investors and other businesses. Bayesian Fund (a segregated portfolio) is a alpha-generating hedge fund that leverages proprietary algorithms to deliver outsized returns to its institutional investors.</t>
  </si>
  <si>
    <t>Supabase is an opensource Firebase alternative that adds realtime and RESTful APIs to your PostgreSQL database without a single line of code. Supabase helps developers by providing a Postgres database with a self-documenting API based around the data inside.</t>
  </si>
  <si>
    <t>MitronTV is a free Short Video and Social Platform. It is designed for people to showcase their innovative videos inline with our theme of light humor.</t>
  </si>
  <si>
    <t>UnionTech is a Chinese basic software company with the mission of "creating a Chinese operating system innovation ecosystem". The company focuses on the development and service of basic software such as operating systems and is committed to providing safe, stable, intelligent, and easy-to-use operating system products and solutions for users in different industries. The company was jointly established by leading domestic operating system manufacturers in 2019. It is headquartered in Beijing. At the same time, local technical support institutions, R&amp;D centers, and general software and hardware adaptation centers have been established in Wuhan, Shanghai, Guangzhou, Nanjing, and other places.</t>
  </si>
  <si>
    <t>Valour offers exchange listed financial products that help you trade digital assets in a transparent and secure way. Founded in 2019 Valour is led by a proven and successful team that has a combined 20 years of experience from cryptocurrencies and 45 years from investment banking. Founders of Valour listed the world's first crypto ETP at Nasdaq Nordic in 2015 and were the first to list a Crypto mining company on the Toronto Stock Exchange in 2017.</t>
  </si>
  <si>
    <t>WorkWhile is a labor technology platform that helps workers find jobs that fit their skills, schedule, and location. The platform uses cognitive science, behavioral analysis, and peer feedback to help identify reliable hourly workers. WorkWhile was founded in 2017 by Amol Jain and Jarah Euston and is based in San Francisco, California.</t>
  </si>
  <si>
    <t>Omnipresent provides a human resource and onboarding platform designed to help companies employ remote-working local teams worldwide. It handles local employment compliance, payroll, human resource support, and benefits for international teams, enabling clients to productively hire and manage full-time personnel internationally. The company was founded in 2019 and is headquartered in London, England.</t>
  </si>
  <si>
    <t>Decentralised Finance Liquidity Pool Platform that offers first-hand regulation of off-ramp fiat currency converting solutions to allow users great convenience between the fiat and cryptocurrency worlds.</t>
  </si>
  <si>
    <t>Profitboss powers direct online ordering for restaurants through their website</t>
  </si>
  <si>
    <t>Flat.mx is a property tech startup that that simplifies the process of buying or selling a home, with a deep layer of technology and data. With Flat.mx, sellers can sell their homes for a fair price in a matter of days, and move-in to a new apartment effortlessly. For buyers, Flat.mx assures the conditions of the property, a fair purchase price, and a seamless buying experience. Bernardo Cordero and Victor Noguera founded it in 2019 and is headquartered in Mexico City, Distrito Federal.</t>
  </si>
  <si>
    <t>Nile is an independent company that seeks to improve care for people living with epilepsy, their caregivers, and healthcare providers. The company is on a mission to make the journey of every epilepsy patient predictable. Its digital epilepsy care management platform will provide tools for people living with epilepsy and providers to progress to data-driven, personalized care. Nile is a collaboration-driven organization and is welcoming partners in this mission.</t>
  </si>
  <si>
    <t>Tailscale is a WireGuard-based company that works to make private networks easier to build and simpler to configure and maintain. It reduces VPN setup by using a team’s existing identity provider such as GSuite and Office365, connects authorized devices in a peer-to-peer mesh, minimizing latency and improving reliability. The company also creates a secure network between their servers, computers, and cloud instances. Tailscale builds on top of WireGuard’s Noise protocol encryption, a peer-reviewed and trusted standard. Their vision is to remove overhead and complexity from this long tail of software and operational problems that people face every day. It was founded in 2019 and is headquartered in Toronto, Ontario, Canada.</t>
  </si>
  <si>
    <t>Remotion is a video calling platform designed for remote teams to collaborate through live video chats. Remotion allows users to talk live instead of typing or scheduling meetings. Remotion permits users to collaborate and build rapport with the face-to-face conversation that feels and looks like natural and working together.</t>
  </si>
  <si>
    <t>Using AI and advanced robotics, OxeFit provides the smartest and most effective training system for safely improving your performance. Real-time feedback and deep learning analysis provide a personalized, guided path to meet your fitness goals.</t>
  </si>
  <si>
    <t>Cohere Health is a patient-journey-focused software-as-a-service company on a mission to significantly improve the experience of patients, providers and health plans; increase the quality of care delivered; lower total cost of care; and increase transparency across the patient care journey.</t>
  </si>
  <si>
    <t>Metafy is a platform that enables online players in the world to monetize their talent through 1:1 coaching and courses. The company was founded in 2020 and is based in Pittsburgh, Pennsylvania.</t>
  </si>
  <si>
    <t>Klima is a provider of CO2 offsetting services used to reverse the effects of climate change. Its application allows users to calculate their footprint and understand the climate impact of their lifestyle and allows them to support science-backed projects that remove or prevent the same amount of emissions elsewhere that helps users realize their carbon emission goals. Klima was founded in 2019 and is headquartered in Berlin, Germany.</t>
  </si>
  <si>
    <t>Alpian is a financial services firm that combines banking services, personal wealth management, and tailored investment products all in one app. The company offers tailored investment boutique products, digital face-to-face access to experienced financial advisors, and everyday banking services for its customers, leveraging proprietary, and disruptive technology to develop scalable, personalized private banking. Founded in 2019, Alpian is headquartered in Carouge, Geneve, Switzerland.</t>
  </si>
  <si>
    <t>Kit offers comprehensive at-home health &amp; lab testing solutions, allowing businesses and organizations to deliver a safe, convenient, and reliable alternative to doctor &amp; laboratory visits to their customers.</t>
  </si>
  <si>
    <t>Inorganic Intelligence is a Neuromorphic Photonic AI Computing solution that serves as deep learning and machine learning applications. The company was founded in 2020 by David Lazovsky, Michelle Tomasko, and Preet Virk and is based in San Jose, California, United States.</t>
  </si>
  <si>
    <t>They started as students from BITS Pilani – an Indian university situated in the quaint little town of Pilani in Rajasthan with the vision and goal of operating and contributing to the cutting-edge of space technology.</t>
  </si>
  <si>
    <t>Otoklix is a focused Startup on the Automotive aftermarket domain. Otoklix, with a mission to bridge the gap between vehicle owners and Indonesia’s fragmented general workshop industry. Transforming the vehicle maintenance experience for consumers and equipping workshops by increasing their visibility, providing business solutions through software, and reducing procurement costs.</t>
  </si>
  <si>
    <t>Postal.io is a sales and marketing engagement platform that generates leads, increases sales, and improves customer retention. It automates the delivery and reporting of personalized physical assets in the sales process. The system can easily integrate with existing CRM systems, Sales and Marketing Automation Platforms, or can be used independently. Postal.io is a venture-backed startup, lead by a nationally recognized founding team with multiple successful $mm exits. It was founded in 2019 by Erik Kostelnik. The company is based in San Luis Obispo, California.</t>
  </si>
  <si>
    <t>MedArrive is a startup that connects a workforce of EMS professionals to patients from their homes and within their existing health systems. It enables healthcare providers to seamlessly extend care services into the home, unlocking access to high-quality healthcare for more people at a fraction of the cost. The startup's platform allows providers and payors to bridge the virtual care gap by connecting physician-led telemedicine with hands-on care from EMS professionals. This unique approach means that patients can access trusted medical expertise from the comfort and safety of their homes without any interruption to the continuity of care, ultimately resulting in better patient outcomes, a better-utilized healthcare workforce, and significant cost savings for patients and providers alike. MedArrive was founded in 2020 and is headquartered in New York, USA.</t>
  </si>
  <si>
    <t>Alice is a technology healthcare company reinventing the health insurance industry in Brazil. Alice offers B2C health insurance combined with proprietary primary care, delivered digitally and in-person. Primary care teams, namely Health Squads, look after members and coordinate their care within a network of high-quality providers, rewarded by a strongly aligned incentive model. Primary care and providers are fully and seamlessly integrated through Alice digital health platform, creating a virtual verticalized health system that delivers better health outcomes at lower costs.</t>
  </si>
  <si>
    <t>Spyglass Ophthalmics develops ophthalmic devices intended to improve vision and eye care of patients. Spyglass' devices address unmet needs in cataract, lens replacement, surgery, and other chronic ophthalmic diseases, enabling patients to get quality eye treatment at an affordable cost.</t>
  </si>
  <si>
    <t>Mindzie is a developer of business process optimization software that focuses on removing bottlenecks from business processes. Its software takes information already collected in enterprise resource planning (ERP), customer relationship management (CRM), and other systems and identifies bottlenecks, inefficiencies, and areas to improve operations, empowers businesses with valuable insight into areas of their operations where there is an opportunity to improve margin, efficiency, productivity, and profitability.</t>
  </si>
  <si>
    <t>Layer is a web platform which fosters collaboration and increases productivity. By introducing a productivity layer on top of MS Excel and Google Sheets, we are on a global mission to change how any team in any company works with spreadsheets.</t>
  </si>
  <si>
    <t>VenWiz is building an online B2B platform for manufacturers and skilled service vendors to partner and prosper together. While B2B services are core to the manufacturing industry; the discovery, procurement, and execution of these services in India have stayed underserved by digitization.</t>
  </si>
  <si>
    <t>Zesty represents the next generation of cloud cost management solutions. Our solution allows engineering teams to effortlessly maximize cloud savings and minimize waste by automating cloud cost optimization. The zesty.co AI-driven platform automatically adjusts cloud resources in real-time based on the application needs, achieving optimal cloud usage and a dramatic reduction in cloud spend.</t>
  </si>
  <si>
    <t>CrossTower is an exchange operator founded by capital markets veterans on a mission to mainstream digital asset trading and investing. We have built a multi-asset platform for institutional and individual investors with best-in-class safeguards, services and capabilities to make the next-generation financial markets a reality.</t>
  </si>
  <si>
    <t>Frontline Road Safety provides pavement marking services to a variety of end markets and customers. It's companies provide a range of services, including seal coating, pressure washing, and parking lot striping. The company was formed in 2020 by the private equity firm Sterling Group.</t>
  </si>
  <si>
    <t>Lana is a technology company that through its App connects people in LATAM (México, Chile and Perú) that have been traditionally excluded or underserved by incumbent banks with payments and other financial services more adapted to their needs.</t>
  </si>
  <si>
    <t>Dapi is a fintech API play that is aimed at facilitating payments between consumer bank accounts and companies. That Dapi has managed to make its service work in seven countries with deep bank support is impressive and Dapi has found demand for its service, with $400,000 in ARR and growth of more than 50% per month as of its presentation.</t>
  </si>
  <si>
    <t>Oliver Space is a home furnishing company that makes beautiful spaces easy and affordable. The company was founded in 2019 and is based in San Francisco, California.</t>
  </si>
  <si>
    <t>Epsilo is a SaaS company that helps e-commerce marketers and category managers deliver effective advertising operations across the leading online retail platforms in Southeast Asia. The company leverages integrations with these platforms to enable companies to seamlessly track and optimise in-platform marketing efforts and operational controls across multiple brands, SKUs, websites and countries from within the Epsilo ecosystem.</t>
  </si>
  <si>
    <t>apiiro is the industry's first Code Risk Platform™ to aid application and infrastructure stakeholders to accelerate delivery by automatically reducing product risk with every material change before it is shipped to production.</t>
  </si>
  <si>
    <t>Lucidum is the asset discovery company that eliminates blind spots across cloud, security and IT operations. Fortune 500 companies rely on the Lucidum platform and its patent-pending machine learning to discover, triangulate and identify all assets – even previously unknown unknowns – delivering visibility essential to truly secure, manage, and transform your enterprise. Backed by GGV Capital and Silicon Valley CISO Investors (SVCI), Lucidum is based in San Jose, California.</t>
  </si>
  <si>
    <t>Relay is a next-generation reinsurance collaboration platform that helps carriers better manage and place reinsurance. Relay: • dramatically elevates the levels of control, integration and innovation in reinsurance, while enabling advanced insights into placements and other powerful functions. • helps cedents and brokers achieve total visibility into and control over reinsurance needs and placements, across facultative and treaty, and all channels including emails and legacy excel spreadsheets. It integrates faster than any other system, with any other system. • understands that reinsurance is a relationships business. Through the most intuitive, visual, and intelligent interface in the market, Relay sweats the details so ceding, assuming and brokering teams can focus on reinsuring more, better and faster. • is currently engaged with carriers, reinsurers and brokers to power live placements, was selected by both the US Global Insurance Accelerator and Plug-and-Play Insurtech, and is backed by Fortune-500 American Family Insurance and additional strategic partners. To give you a preview, have a look at their 1-minute product video for cedents at https://docsend.com/view/48rug2u.</t>
  </si>
  <si>
    <t>Meet Noteable, the truly collaborative notebook experience that eliminates the barriers between your data analytics and data science teams. Built by industry leaders. Battle-tested at the world’s largest tech companies.</t>
  </si>
  <si>
    <t>Vindex is the preeminent esports infrastructure platform. Founded by Mike Sepso and Sundance DiGiovanni, co-founders of Major League Gaming and early esports pioneers, and Bryan Binder and Jason Garmise, successful fintech entrepreneurs and private investors. The company provides technology and services that power the richest experiences in esports and help the world’s leading game publishers, esports leagues and teams deliver deeply engaging experiences to fans around the world.</t>
  </si>
  <si>
    <t>Bionic, the leader in application intelligence, gives enterprises control over the chaos created by the onslaught of new and updated applications pushed to production every day. The company’s agentless platform empowers teams to manage, operate and protect applications more efficiently than ever before, doing in minutes what previously could not be done in months.</t>
  </si>
  <si>
    <t>Grow is a micromobility and payments platform based in Latam. It is the result of the merger between Grin, the mexican scooter pioneer, and Yellow, a multimodal and payment player from Brazil.</t>
  </si>
  <si>
    <t>Sensi.Ai developed the first audio AI that's able to analyze the routine in long term care environments, detect anomalies and provide insight on trends, with the purpose of improving the quality of care</t>
  </si>
  <si>
    <t>Sifchain is the world's first omni-chain decentralized exchange (DEX) for digital assets, unlocking liquidity in various chains to free people from egregious fees and inefficient trades. To bring this intention to reality, we envision extensive cross-compatibility with DEXs and centralized exchanges (CEX). The future of Sifchain is a Decentralized Autonomous Organization (DAO) and, for DAOs to self-sustain, they need access to massive capital. We believe that building cross-chain liquidity will be fundamental to the future of the blockchain industry: an expectation, not a feature. Sifchain is built on the Cosmos Software Development Kit (SDK). Therefore, it is compatible with other Cosmos Network blockchains like Kava, Akash, and Terra via the Inter-Blockchain Communication (IBC) protocol. As such, it is 100 times more efficient than Ethereum-based DEes like Uniswap in terms of both trading fees and transaction speed. As a decentralized exchange, Sifchain combines the best elements of liquidity pools and order books for optimal order execution.</t>
  </si>
  <si>
    <t>Ergatta is a startup that believes in the power of technology, design, and human ingenuity to improve people's lives through daily fitness. It is the next generation of digital fitness equipment. They are on a mission to bring a regular fitness routine within reach for more people by making it irresistibly convenient and genuinely stimulating. Founded in 2019, Ergatta is a 1-year-old company based in Brooklyn.</t>
  </si>
  <si>
    <t>Veego is an Israeli high-tech startup committed to becoming the world leader in Visibility, Customer Experience (CX), and Insights. The company is uniquely able to apply breakthrough AI and ML capabilities, along with other cutting-edge technologies, to overcome the challenges facing CSPs, Content Providers, Device and Service Vendors, and other Data Consumers. From its vantage point in home routers, hubs, and extenders, and delivering unique, real-time services from the Cloud, Veego provides accurate fingerprinting, classification, and measurement of the performance and behavior of each connected device and service in every home, and the experience of users engaging with them. Veego’s SaaS Home Insight Platform (HIP) and innovative solutions automatically and continuously perfect each home-user’s experience while generating vast volumes of new data that enable a wealth of valuable insights and opportunities. Veego customers slash Customer Care costs, while upgrading their users’ CX and gaining incisive understanding of their installed base, internet usage, trends, markets, competition, and more.</t>
  </si>
  <si>
    <t>Pair Team provides an end-to-end operations platform to automate clinical operations and provide high-touch patient support. The platform monitors health plan and system data to trigger automated workflows that engage patients to schedule clinically impactful visits. Pair Team was founded in 2019 and based in San Francisco, California.</t>
  </si>
  <si>
    <t>Luma provides a platform for people to host virtual classes, record live shows, educate, and find their communities via Zoom. They host delightful Zoom events and promote the event, manage attendees, and sell tickets. It was incorporated in 2020 and is based in San Francisco, California.</t>
  </si>
  <si>
    <t>Imprint is a financial service company building the future of payments, rewards, and loyalty services. The company was founded in 2020 and is headquartered in New York, USA.</t>
  </si>
  <si>
    <t>Candu is a product experience platform for software teams who want to design, refine, and personalize their application’s user interface. It helps teams build product experiences that are personal and effective for onboarding and engaging users. Its drag-and-drop editor and powerful analytics suite enable teams to design, refine, and personalize an application’s UI, without coding. Candu allows to build experiences from the app’s UI component library and customize those experiences for each user. Its analytics suite helps to understand how those experiences drive feature discovery and adoption, allowing users to continually improve its user interface. Candu was founded in 2018 by Jonathan Anderson and Michele Riccardo Esposito.</t>
  </si>
  <si>
    <t>Lick building a disruptive home decor brand that is obsessed with helping people transform their home with ease and a smile.</t>
  </si>
  <si>
    <t>Chilibeli is a social commerce platform that connects manufacturers/farmers with agents directly through various messaging tools. The company empowers farmers and its network of agents to earn extra income with ease and flexibility by streamlining the end-to-end supply chain. It aims to help more local farmers, agents, and consumers benefit from the social economy. The company was founded in 2019 by Alex Feng, Damon Yue, and Matt Li. It is based in Setiabudi, Jakarta,</t>
  </si>
  <si>
    <t>QuestDB is a high performance database for time-series data. QuestDB’s software architecture has been designed from the ground up to be as close to the hardware structure as possible - offering breakthrough performance. Through QuestDB, companies can harness the power of time series data by handling billions of time-stamped events without relying on powerful hardware.</t>
  </si>
  <si>
    <t>Nude helps first-time buyers save for and purchase their first home. Set a target, then get personal insights and lifestyle tweaks to knock months or even years off your goal – without ruining your social life. We’re rebuilding the home-buying experience to make it easier and more enjoyable than ever before. From saving that first £5, to sending champagne to celebrate on move-in day, we guide you all the way. You’ll have your keys in no time. Our ambitions are large and global, including applying for a banking licence to launch Nude mortgages and to support people through all of life's big moments, like weddings, children's accounts and retirement too.</t>
  </si>
  <si>
    <t>Tring is the new-age Santa Claus delivering smiles and happiness. We give fans the opportunity to engage with their favourite celebrities, creating beautiful, unique, valuable and everlasting memories for the fans to cherish for all their lives and share with their friends and families. Our goal is to be the one-stop platform for all digital services related to celebrities and we are very grateful to our investors for trusting our vision and believing in the company.</t>
  </si>
  <si>
    <t>Libeo is a unique platform to collect, manage and pay all your supplier invoices. Without IBAN and in one click. We are reinventing how companies pay and connect with their business partners. No more hours spent manually entering invoices, answering to angry reminder emails from supplier and owing fees for late payments. * Automated invoice entry, bulk or individual uploads. * Payments of supplier invoices, one clic no IBAN. * Team work: personalized approval workflow, on-the-go notifications. * Your finances in real time with consolidated financial indicators. Libeo is supported by the Ordre des Experts-Comptables of Ile-de-France, La Banque Postale, La Société Générale, La French Tech, Wilco, Finance Innovation and BNP Paribas.</t>
  </si>
  <si>
    <t>Perigee is a connected device management solution providing device-specific security, real-time visibility, and performance enhancement for the entire life cycle of new and legacy devices for enterprise customers.</t>
  </si>
  <si>
    <t>Soap helps patients and physicians make better decisions by capturing and analyzing detailed patient data pre-visit, offering augmented intelligence at the point of care, graphically representing risk, and providing actionable insights to improve clinical decision-making. It identifies, verifies, and simplifies patient-reported data collection, risk assessment, and electronic delivery to physicians in a 90% completed SOAP Note to improve patient care and doctor productivity, and decrease liability. The company founded in 2019 and is based in Miami, Florida.</t>
  </si>
  <si>
    <t>Descartes Underwriting is an insurtech company that specializes in climate risk modeling and data-driven risk transfer. It works with corporate brokers to design and underwrite innovative, bespoke, and affordable insurance. The company offers tech-based insurance products covering risks such as flooding, wildfires, droughts, and other large-scale events to businesses, across all sectors, including agriculture, hospitality, mining, construction, traditional and renewable energy, entertainment, and retail. The company was founded in 2019 and is headquartered in Puteaux, Ile-de-France, France.</t>
  </si>
  <si>
    <t>Superwise.ai enables business and operational teams to take ownership of the health of their AI environments. Its AI Assurance platform includes AI performance management, bias detection, explainability and AI analytics capabilities.</t>
  </si>
  <si>
    <t>Athlane is an intelligent marketplace for a new esports league. Athlane has also built out a Shop tool that lets streamers build out a no-code storefront for their fans, which they can link to on their Twitch, Twitter, Instagram, etc. This storefront can be a repository for all the products that streamer is endorsing, allowing fans to see products from multiple brands in a single place.</t>
  </si>
  <si>
    <t>Warmly’s revenue-generating platform for Customer Success teams automatically generates incremental sales by leveraging the power of your customers and their networks. Their AdvocateTracker product, for example, finds your users when they change roles or companies. This automatically generates a warm sales lead to sell them on the software they already love.</t>
  </si>
  <si>
    <t>Ahana was founded as the first company focused on bringing PrestoDB-based ad hoc analytics offerings to market and working to foster growth and evangelize the Presto community. While Presto is in large-scale production deployment at large internet companies like Facebook, Uber, and Twitter, Ahana’s mission is to simplify ad hoc analytics for organizations of all shapes and sizes. We are an “All Remote” company, from the start.</t>
  </si>
  <si>
    <t>Cozy offers customers an effective shopping experience with a customer-centric approach to deliverables. Whether you're looking for a new dress, something to spruce up your home or something for your lovely pet - Cozy has it all, at the most comfortably affordable prices.</t>
  </si>
  <si>
    <t>Blueprint helps mental health providers deliver effective treatment and make more money through digital measurement-based care. The company's mobile platform administers standardized and proprietary clinical assessments between appointments to help providers make more informed treatment decisions. Its assessments are reimbursable and automated, so providers can use the Blueprint platform to generate additional revenue without extra work. Danny Freed headquartered the company in Chicago, Illinois in .</t>
  </si>
  <si>
    <t>Deci, which means “tenth” (decimus in Latin), is ushering in a new AI paradigm by using AI to build and operate AI models. Deci’s deep learning platform enables data scientists to transform their AI models into production-grade solutions on any hardware, crafting the next generation of AI for enterprises across the board. Deci’s proprietary AutoNAC (Automated Neural Architecture Construction) technology autonomously redesigns an enterprise’s deep learning models to squeeze the maximum utilization out of its hardware. Founded in 2019 and based in Tel Aviv, Deci’s team of deep learning experts are dedicated to eliminating production-related bottlenecks across the AI lifecycle to allow developers and engineers the time to do what they do best - create innovative AI solutions for our world’s complex problems.</t>
  </si>
  <si>
    <t>Newton School is a platform to learn and develop skills that you need for your best Tech career. It boosts up your skills and prepares you for your dream job.</t>
  </si>
  <si>
    <t>Cere Network is the first blockchain CRM ecosystem platform optimized for service data integration and collaboration. While most blockchains are simply distributed ledgers, the Cere Blockchain solutions captures the entire customer journey on the blockchain and stores key user data such as purchases, achievements, and usage in the user wallet.</t>
  </si>
  <si>
    <t>The closing and total rewards platform for HR teams. The company was founded in 2019 and based in New York.</t>
  </si>
  <si>
    <t>Mosaic Wellness is a platform of digital first health clinics owned and operated under one house, with each of them working together toward one mission: To help Indians lead more fulfilling life surrounded by wellness and grace. The business is creating a family of purposeful health platforms with personalized solutions for a particular problem in a niche segment. Each platform provides the essentials to enable an individual segment of people to lead a graceful life full of purpose and well being. You can check out the digital health clinic for men at manmatters.com and the digital health clinic for women at bebodywise.com</t>
  </si>
  <si>
    <t>Twingate is a solution for securing remote access to an organization’s private applications, data, and environments, whether they are on-premise or in the cloud. Built to make life easier for DevOps, IT, and infrastructure teams, as well as end users, it replaces outdated and insecure business VPNs which were not built to handle a world in which "work from anywhere" and cloud-based assets are now the norm. Twingate’s modern zero trust-based approach to securing remote access focuses on improving security, while not compromising on usability and maintainability.</t>
  </si>
  <si>
    <t>HappyPal is changing the French employee benefit market ($20bn) replacing paper gift vouchers (o/w 20% expire before usage) with an innovative SaaS and fintech solution. HappyPal offers a new kind of credit card for all employee allowances (gift, culture, vacation, sport...). « After experiencing first-hand the pain points of employee benefits management in France (hefty fees, unused allowances, poor user experience...), we are now driven by the belief that it is high time employees and admins had access to a modern plug &amp; play solution to offer employee perks »</t>
  </si>
  <si>
    <t>Sweetheart Kitchen is a private label multi-brand virtual kitchen that creates (and owns) all of the brands within its portfolio (bySWHK). They do not work with third-party restaurants looking to outsource their delivery volume and maintain strict control over their food quality, financials, and customer experience. Sweetheart Kitchen was designed to eliminate the various bottlenecks (capacity constraints) in the food delivery Supply Chain by integrating tech, cuisines, and processes into a system built to handle the rigors of food delivery. It focuses on the reduction of process lead time and variation in an effort to not only produce high-quality cuisine with great variety but to give the consumer (and delivery apps) the ability to reduce estimated delivery times and optimize logistics (reduce cost). Market level Supply Chain optimization and profitability on a “per order” basis (taking into account the costs of logistics) should be the ultimate goal of any virtual kitchen, and to achieve this, Sweetheart Kitchen has introduced a LEAN (Six Sigma) mindset and focus on process efficiency, not only demand aggregation (revenue). It uses advanced cooking techniques, and technology backed manufacturing processes, Sweetheart Kitchen produces its own consistently high-quality, fresh, and delicious food delivered to its customers in a matter of minutes. The company was founded in 2019 and is headquartered in Dubai, United Arab Emirates.</t>
  </si>
  <si>
    <t>Juked aggregates and indexes every major esports tournament from 35+ esports games into one destination so that esports fans can easily watch every broadcast (LIVE, VOD, and upcoming) and access related data (team/player profiles, brackets, standings, stats) all in one place. Juked was founded by esports veterans Ben "FishStix" Goldhaber and Chris "ChanManV" Chan in 2019.</t>
  </si>
  <si>
    <t>Cubbo is a startup that focuses on repurposing distressed real estate assets (e.g., unused brick-and-mortar outlets or abandoned strip malls) and turning them into spaces suited for new industries, such as urban micro-fulfillment spaces for online retail.</t>
  </si>
  <si>
    <t>Leap Finance is a fintech startup for Indian students pursuing international higher education.Leap Finance offers loan products and services that help Indian students pursue overseas education.</t>
  </si>
  <si>
    <t>Trybe is a modern school for dedicated and studious people who focused on digital professions. Trybe is for students or professionals who want to improve their lives and digital skills and want to build a career in technology.</t>
  </si>
  <si>
    <t>Hellosaurus is an e-learning platform that offers creative programs, fun activities, and video classes for kids. It offers an interactive video platform for children and specializes in the fields of online portals and the internet.</t>
  </si>
  <si>
    <t>Firehawk Aerospace is a rocket engine manufacturer.</t>
  </si>
  <si>
    <t>We are a blockchain-powered transparency platform that provides the end-consumer with relevant and reliable supply chain information to help verify sustainability and fairness. Through transparency, we help the fashion industry to win more clients and gain trust.</t>
  </si>
  <si>
    <t>PAYTRON (“PAYTRON”) is an Australian company that provides an international payments &amp; treasury management platform which brings high-end institutional-grade service to SMEs with complete digital client experience. In particular, the company facilitates payments of international invoices quoted in foreign currency and helps its clients hedge against risks derived from currency fluctuations. The platform consists of several key features that are an integral part of the PAYTRON’s overall service, such as invoice processing, risk management, currency conversion and facilitating global payments.</t>
  </si>
  <si>
    <t>Bigspoon is a cloud kitchen startup that has an omni-channel approach to ordering and delivery. It focuses on quality, health, and hygiene. It runs an omni-channel approach, with diverse brands specializing in North Indian food, American QSR cuisine, healthy bowls, corporate meals, and others. It was founded in 2019 by Kapil Mathrani, Rohan Bhatt, and Poojan Thakkar</t>
  </si>
  <si>
    <t>Earthly is a build automation system for the post-container era. It builds upon technologies like Docker and BuildKit to deliver builds that are self-sufficient, reproducible, portable and parallel. You can use Earthly to create Docker images, output artifacts or to run tests. Earthly is meant not to replace build systems, but rather to act as the glue layer between them.​Run Earthly on your laptop, in your current CI, or across a cluster via Earthly Cloud Build.</t>
  </si>
  <si>
    <t>All-in-one HR software for SMEs</t>
  </si>
  <si>
    <t>Hello Ralphie connects pet parents with licensed veterinarians through chat and video appointments and offers a convenient approach to quality pet care. Formerly known as My Virtual Vet, Hello Ralphie was founded in 2019 and is headquartered in Philadelphia, Pennsylvania.</t>
  </si>
  <si>
    <t>StudyFree is a SaaS platform that connects students with international opportunities worldwide. We created a digital sales machine, democratized international education and we did it at scale. The company makes the admission process much easier, helps students to save up to $100,000 on tuition fees, and allows flexible financing of education via scholarships, bank loans, or income-sharing agreements. StudyFree includes: - A platform with a structured description of international study programs in 34 countries; - A scoring algorithm that evaluates the applicant’s profile, provides recommendations on enhancing it, and matches the student with programs with the highest admission chances; - Assistance in preparing all necessary documents; - Access to the marketplace, including learning centers and financial partners; - Access to mentors who can help understand the local community, education process, and help to adapt to a new environment. All these services/products are provided to customers through the automated admission platform with almost zero involvement of manual work.</t>
  </si>
  <si>
    <t>Heru builds the a community of gig-economy workers and have a suite of services that help improve their way of life and general well-being. The company's mission is to improve the conditions of independent workers by building, through technology, services, and benefits according to their needs and lifestyle.</t>
  </si>
  <si>
    <t>Henry trains software developers for free and helps them find a job in exchange for a share of their future income. The company is based in Buenos Aires, Argentina.</t>
  </si>
  <si>
    <t>Winuall is an information technology company that specializes in the fields of E-learning, online quizzes, and tests, study material for competitive exams. Its services offer online notes, reference material, E-commerce and comprehensive quizzes and tests are few recently added services. The company was founded in 2019 and headquartered in Karnataka, India.</t>
  </si>
  <si>
    <t>Tenure is a pioneering technology and enablement service provider for correspondent banking services. It sets out to bring banks and financial institutions together in a collaborative, technology-based, business-oriented fashion.</t>
  </si>
  <si>
    <t>CITYDATA.ai simulates the presence, activity, and movement of people to build digital replicas for smarter cities and real-world businesses. CITYDATA.ai platform includes these products: * CITYDASH.ai * CITYCHAT.ai * CITYTRACE * CITYAPI * CITYSDK</t>
  </si>
  <si>
    <t>Found is a business bank for self-employed people that makes self-employed taxes easy. With built-in expense tracking and a tax savings account, we’re on a mission to help millions of self-employed people make their business dreams a reality.</t>
  </si>
  <si>
    <t>Osmind builds software for clinics that care for treatment-resistant mental health patients. Our software and insights improve clinical care and streamline provider workflows, while accelerating the development of novel therapeutics, precision diagnostics, and care management programs. Osmind's mission is to maximize patient access to innovative mental health treatments that can help where other therapies fail. The company was founded in 2020 and operates in Mountain View, California.</t>
  </si>
  <si>
    <t>Wanted is an anonymous marketplace to switch jobs at your desired salary. Keep an eye on the job market while receiving committed job opportunities at your chosen salary. You will remain fully anonymous unless you agree to an interview.</t>
  </si>
  <si>
    <t>Dongnae digitizes the rental and home-buying market in South Korea.</t>
  </si>
  <si>
    <t>Mandolin is a digital platform designed to help artists, venues, and fans connect through live music. The platform facilitates and offers content creation, distribution, live-streaming of music shows and events and fans' insights, enabling the music community to bring live music back to the stage.</t>
  </si>
  <si>
    <t>Axiom Cloud Inc. uses AI to solve the biggest energy and maintenance problems plaguing the underserved commercial cooling/refrigeration industry ($120B/year in the US alone). Our first target customer segment is retail grocery. Customers pay an initial setup fee to install/configure the IoT platform onsite, along with recurring SaaS fees for one or more cloud-based software apps that run on the IoT platform.</t>
  </si>
  <si>
    <t>Silverflow an Amsterdam-based online card payments platform that provides an upgrade for payment-providers to accelerate technological innovation. With Silverflow, PSPs can now directly access card networks, instantly add new functionality, have real-time insight into transaction fees, and get smart data direct from the networks – all to better serve their merchants. Silverflow was founded in 2019 and is headquartered in Amsterdam, Netherlands.</t>
  </si>
  <si>
    <t>BeyondSkool is an ed-tech startup that offers upskilling courses for kids in order to keep them up-to-date with ‘new world careers’.</t>
  </si>
  <si>
    <t>LEV was founded in 2019 and is headquartered in New York, NY, USA.</t>
  </si>
  <si>
    <t>CASHDROP is a mobile commerce platform for mobile natives. It allows businesses to create an online storefront from their phone in less than 15 minutes. Businesses that deploy CASHDROP never pay commissions or monthly fees on contactless sales of food, retail goods, services, or ticketed events The company's goal is to become the fastest and easiest way for mobile native entrepreneurs to start selling no matter what vertical they are in. It was incorporated by Ruben Flores-Martinez in January 2020 and is headquartered in Chicago, Illinois.</t>
  </si>
  <si>
    <t>Super Seguros is an insurance company that developed radical insurance products. The company's automated assessment technology allows its users to buy a policy today and covered tomorrow. It was founded in 2019 and headquartered in Mexico City, Distrito Federal.</t>
  </si>
  <si>
    <t>Outsight develops a revolutionary kind of sensor, a 3D Semantic Camera that brings Full Situation Awareness to Smart Machines. This sensor combines software and hardware, to create sensor innovations such as remote material identification with comprehensive real-time 3D data processing. This technology provides an unprecedented and cost efficient ability for systems to perceive, understand and ultimately interact with their surroundings in real time. Outsight believes in making a smarter and safer world by empowering cars, drones and robots with the superhuman capabilities provided by their 3D Semantic Camera. Their international team of scientists and engineers operates out of Paris, Helsinki and San Francisco. In July 2019, the company entered a new phase with its founders joining Cédric Hutchings (co-founder of Withings) and Scott Buchter (co-founder of Lasersec) to create a new entity, Outsight, based in Paris, San Francisco and Helsinki. This new entity aims to combine the software assets of Dibotics with a new and revolutionary 3D sensor technology.</t>
  </si>
  <si>
    <t>Chronosphere is on a mission to redefine monitoring for the cloud-native world by building a scalable, reliable, and cost efficient monitoring platform. Chronosphere’s product is built on top of the proven at scale metrics engine, M3, which was developed and open-sourced by the founding team while they were at Uber. Chronosphere is a series B startup with more than $55M in funding and backed by VC firms Greylock, Lux Capital General Atlantic, and investor Lee Fixel. The team is distributed with major hubs in New York, Seattle, and Vilnius.</t>
  </si>
  <si>
    <t>Kumospace is a developer of an online immersive video chat platform intended to provide remote video conferencing. Kumospace's platform facilitates users to connect people through video, voice, chat, and content sharing and provides a security of video conferencing, enabling users to host face-to-face video and connect friends across various devices and locations in a single meeting.</t>
  </si>
  <si>
    <t>Teal helps individuals advocate for themselves and build meaningful careers. The company provides content, tools, and support to help people navigate change and drive their careers. Teal is headquartered in New York.</t>
  </si>
  <si>
    <t>California-based Hayden AI Technologies, Inc. has developed an artificial intelligence-powered data collection platform for smart and safe cities to make their traffic flow faster and far more efficiently. The company is partnering with the world’s most innovative cities to deploy its vision-based mobile solution in a city’s fleet of vehicles to collect real-time data for the enforcement of traffic laws and other data services.</t>
  </si>
  <si>
    <t>In minu, we are revolutionizing the financial health of Mexican employees, offering them access to their already worked salary when they need it, instead of having to wait for payroll. We work with HR areas of companies that offer the provision of minu to improve satisfaction, retention, and attraction of talent. minu is supported by FinTech's leading institutional investors globally, including QED.</t>
  </si>
  <si>
    <t>Authomize enables organizations to manage and secure complex and vastly different applications across hybrid environments. Our intelligent Prescriptive Analytics engine helps IT and Security teams flawlessly automate operations around authorizations to prevent permission sprawl, maximize productivity, and simplify identity lifecycle management. Authomize acts as a bridge between the IT Ops and Security teams, significantly reducing authorization related operational burden while increasing security posture and compliance. Authomize is backed by Blumberg Capital, M12 (Microsoft VC), and Entree Capital and acting and former CIOs and CISOs and advisers from Okta, Splunk, ServiceNow, Fidelity, and Rubrik.</t>
  </si>
  <si>
    <t>RAMP DEFI is a decentralized finance solution that focuses on unlocking liquid capital from staked digital assets. This is achieved by letting users collateralize their portfolio of staked assets into a common stable coin standard, USD, which can in turn be used to borrow fiat-back capital such as USDT or USDC. Using the RAMP solution, users can continue to receive staking rewards, retain capital appreciation potential on their staked portfolio, and recycle staked capital into new investment opportunities at the same time.</t>
  </si>
  <si>
    <t>Writer is the AI writing assistant for the world’s smartest brands. We help brand owners and content leaders scale their messaging, communication style, and must-have language, no matter who’s writing. Top brands like Twitter, Intuit, and McKesson have standardized their content creation on Writer.</t>
  </si>
  <si>
    <t>BackboneAI builds frictionless data networks through intercompany automation, a completely new category of automation. It transforms supplier and customer relationships through real-time data synchronization, fast API connectivity, and third-party application and database integration. Based in New York City and founded in 2019 by serial entrepreneur Rob Bailey, BackboneAI helps companies work together more efficiently by automating their intercompany data processes and optimizing communication through technology. The company’s investors include Fika Ventures, Boldstart Ventures, Cendana Capital, Dynamo Ventures, GGV Capital, MetaProp, Spider VC, and several notable angel investors.</t>
  </si>
  <si>
    <t>Appboxo is an app platform that allows companies to discover and integrate full-screen mini-apps and monetize the userbase of their apps. Using only one Appboxo SDK any app can become a super app and start offering multiple services in a matter of minutes. On the other side, service providers can build embeddable mini-apps and unlock new partnerships to drive affiliate traffic to their mini-apps. The company was founded in 2019 by Nursultan Keneshbekov and Kaniyet Rayev and is headquartered in Singapore.</t>
  </si>
  <si>
    <t>The Nucoro Platform enables financial institutions to build the entire range of fintech money management propositions, from automated investing and stock-trading through to digital wealth management. The platform allows for easy realisations of these propositions using cloud-native API-based technology that’s simple to deploy and integrate and fast to deliver, using blueprints for configuration and pre-integrated fintech solutions.</t>
  </si>
  <si>
    <t>Proper is a new kind of sleep wellness company. It’s a better way to achieve long-term sleep health that’s grounded in data and science. It’s personalized &amp; holistic - combining evidence-backed, safe, and natural sleep formulations tailored to your needs with access to expert sleep coaching to help people make the sustainable behavioral adjustments needed for better sleep. Our vision is to advance the science of sleep and help make the world a better and more rested place.</t>
  </si>
  <si>
    <t>Myelin Foundry is a deep tech product start-up that transforms human experiences and industry outcomes by building Artificial Intelligence algorithms on video, voice, and sensor data for edge devices. The Myelin team has expertise in productising deep learning frameworks including CNNs, and GANs, with applications in Media &amp; Entertainment, Health &amp; Wellness, and National Security.</t>
  </si>
  <si>
    <t>Tül offers an application where users can buy hardware and construction products directly from their phone, at the time that best suits them and their business. It is their right hand for the purchase of all hardware and construction products. Users will find the best prices on their purchases, they can buy what they want when they want it and they will receive what it is when it is.</t>
  </si>
  <si>
    <t>Explo allows you to create customer-facing dashboards and reports that you can embed directly into your application. The company founded in 2019 and is headquartered in San Francisco, California.</t>
  </si>
  <si>
    <t>Fazenda Futuro is a food tech company that produces flat meat. It offers its first product, the Futuro Burger which is made of pea, soy, and chickpea. The company currently sells its products in approximately 2,000 places across Brazil, with a major presence in the south and southeast of the country, besides Brasilia and Salvador.</t>
  </si>
  <si>
    <t>Eliminates dissatisfaction, anxiety, misfortune, etc. “Misfortune”, and aims to realize in the world where all people can work while imagining the future positively, Japan's first employ SuccessThe platform “Well” is provided. The service is a service that analyzes data of communication tools such as Slack normally used by AI, and allows you to objectively see employee condition and organizational issues.</t>
  </si>
  <si>
    <t>WareIQ offers Amazon-like next-day delivery for eCommerce companies in India. Through its tech-platform, WareIQ connects a nation-wide network of fulfillment centers and last-mile couriers offering Amazon-grade logistics.</t>
  </si>
  <si>
    <t>Ethena provides modern, engaging compliance training. Training is online, delivered in bite-sized, monthly doses, and personalized based on an individual's preference. Ethena started with Harassment Prevention training, and is expanding to other compliance training verticals. Innovative, culture-forward companies such as Netflix, Zendesk, Figma, Medium, and Blend train with Ethena. The company was founded in 2019 and is headquartered in Brooklyn, NY.</t>
  </si>
  <si>
    <t>Podimo brings you the podcasts you already know and love, as well as lots of exclusive content from both well-known and brand new hosts.</t>
  </si>
  <si>
    <t>Careerist is a Silicon Valley-based Edtech/Fintech startup establishing a new category of career development platforms. With a growth rate of 500% in 2020, our software-powered career development platform quickly adapts US labor to the new economy for a share of the future salary via Income Share Agreements (ISA). Careerist is the connecting bridge between people without tech or coding background and the U.S. tech industry. We quickly train and apply our students for simple well-paid jobs like software testing, while helping them grow into more advanced roles. Our diverse customers have already secured jobs at companies such as Google, Apple, Amazon, Slack, Salesforce, Samsung, Peloton, Verizon, AT&amp;T, Snap, and Facebook, to name a few.</t>
  </si>
  <si>
    <t>Dance is an e-bike subscription service where users pay a monthly fee that covers their bikes and provides an all-inclusive support package. The subscription includes a bike concierge, maintenance, and theft replacement insurance, via the company’s own hardware and software which allows for fast repairs through its warehouse and logistics setup. Through its subscription service, they want to make the e-bike the primary way people move about cities. The company's electric bike transforms their daily commute from frustration to joy. Save time with no traffic jams, no waiting for departures, no searching for parking, and all without even breaking a sweat. Its frictionless subscription model includes a fully assembled, state of the art e-bike delivered to their door within 24 hours. Dance is based in Berlin, Germany.</t>
  </si>
  <si>
    <t>Able Jobs provides an app for job training in sales, support, and marketing. Able Jobs promises companies no payment until a candidate is hired. At that point, companies pay Able Jobs the equivalent of one month of the employee’s annual salary—about $150—per hire. The company says it made 130 job placements in February and that it can train candidates for jobs in as little as five days.</t>
  </si>
  <si>
    <t>Datafold builds tools for automating analytical data quality management. It helps companies extract more value from their analytical data by automating Data Engineering workflows like data quality monitoring. It also simplifies data QA by enabling instant table comparison and profiling.</t>
  </si>
  <si>
    <t>We're a cybersecurity company on a mission to empower any team to defend against any attacker.</t>
  </si>
  <si>
    <t>Welcome Homes operates as an online residential real estate platform that aims to turn home buyers into home builders by creating a more seamless and price transparent home buying process.</t>
  </si>
  <si>
    <t>Mable is a mobile and web-based B2B wholesale e-commerce platform for grocers. The company was founded in 2019 and based in Boston, Massachusetts.</t>
  </si>
  <si>
    <t>Nuvocargo is a software-enabled freight forwarder and licensed US customs broker helping shippers move cargo between USA and Latin America. Nuvocargo gives its customers more visibility and better data to understand their supply chain, and combines that with decades of logistics and freight forwarding experience.</t>
  </si>
  <si>
    <t>Second State builds the next generation open source “operating system” for the cloud and the decentralized web. The Second State Virtual Machine (SSVM) is a WebAssembly runtime optimized for server-side applications. It works seamlessly with existing application frameworks, such as Node.js, but provides a secure and lightweight runtime at native performance. It is a managed alternative to native code, and is ideal for building AI and big data microservices. The SSVM also powers decentralized applications as the execution engine for leading public blockchains, such as Ethereum 2.0, Ethereum Classic, Polkadot / Web3, Oasis, and CyberMiles. The Second State BUIDL is a web-based IDE for the SSVM and its toolchain. You can create and deploy a blockchain-based web application via BUIDL in just a few minutes. Second State is a Venture Capital backed startup with offices in USA, Taiwan, China, and Australia.</t>
  </si>
  <si>
    <t>Casted is the first content marketing solution built around B2B podcasting. Casted empowers marketers to harness the power of conversation not only for podcasting, but to also fuel their broader content strategies by providing greater access to that podcast content so it can be amplified across other sales and marketing channels and then attributed to the bottom line of the brand and business. It was founded in 2019 and is headquartered in Indianapolis, Indiana.</t>
  </si>
  <si>
    <t>Glimpse provides a platform for brands that want to increase their reach and drive sales by connecting them to short-term rental properties for product placement opportunities. The company's goal is to make the relationship between short-term rental hosts and online brands possible by letting short-term rental hosts browse multiple offers in one place, and accordingly an easier way for online brands to build relationships with hosts.</t>
  </si>
  <si>
    <t>TradeWing is a member engagement platform that helps build a community for an association that provides clear and lasting value to its members. Its platform provides a dedicated community manager that works with the clients that enable them to maximize value for their members. The company was founded in 2019 and based in San Francisco, California.</t>
  </si>
  <si>
    <t>BLOCK 30 is a blockchain and mobile payments provider, with a focus on the emerging markets. Their core products include the BLOCK 30 Marketplace - an online marketplace for authentic, verified goods and the BLOCK 30 Pay mobile app, which allows customers to 'Send Money Like a Text' to over 100+ Countries and 30 major currencies. BLOCK 30 is an award winning company received "Startup of The Year" at the 2019 World Blockchain Summit and has presented on the UN 2030 Agenda for sustainable development. The company maintains offices in both the United States and Latin America.</t>
  </si>
  <si>
    <t>Use Blueprint operates as a Whatsapp and SMS e-commerce platform. Blueprint enables your customers to purchase with 1 message, via SMS or WhatsApp. No changing channel, no friction.</t>
  </si>
  <si>
    <t>Gentem develops a medical platform intended to help physicians with instant reimbursements. Its offerings include connecting, processing, and receiving payment for their claims, enabling medical practitioners to get their money without any administrative cost.</t>
  </si>
  <si>
    <t>PAAS’ flagship SaaS platform, PAAS360 involves an Artificial Intelligence (AI) platform and Human-Based Computation (HBC) to accelerate the prediction of the best optimal price for technology products &amp; services. In addition to the prediction of savings, PAAS360 offers a module for IT contract management, supplier details, category plan, budget alignment &amp; savings dashboard. PAAS has Executive level relationships with the Technology Suppliers and Services Companies. Our experience provides insights to help with guiding our customers to achieving the best commercial terms and pricing. The platform along with PAAS services operationalizes &amp; aligns the Technology, Procurement &amp; Finance departments with significant savings in time &amp; money, while protecting your assets &amp; mitigating risk.</t>
  </si>
  <si>
    <t>Zero Networks automates the development and enforcement of network access rules throughout an entire network. Its technology customizes who can access what in a network by learning how users and machines communicate. Zero Networks provides a bypass mechanism through a two-factor authentication wall on users’ mobile phones, ensuring unusual but legitimate connections are not affected. With Zero Networks, there are no agents to deploy, no policies to configure, just airtight security for all users and machines. Zero Networks was founded in 2019 and is headquartered in Tel Aviv, Israel.</t>
  </si>
  <si>
    <t>WoodSpoon is a food delivery service that offers on-demand, crafted foods made by home chefs and delivered to the diner. It brings back the taste of home by building a community of local cooks and empowering them to share their food with diners who are missing the feeling of home. WoodSpoon provides a holistic experience from searching for a meal to packaging, payments, delivery, ranking, and even free insurance coverage. Founded in 2019 and is based in New York, USA.</t>
  </si>
  <si>
    <t>Decentriq was founded to solve for the challenges of sharing and collaborating on data that many organizations face today. Our platform provides a way for anyone, internal or external, to easily collaborate on the most sensitive data without risk of exposure. This is made possible by our underlying technology based on confidential computing, which ensures that all data passed through is completely secure and encrypted, end-to-end. Decentriq is also a founding member of the Confidential Computing Consortium including Microsoft, Google, Facebook, Intel and Ant Group.</t>
  </si>
  <si>
    <t>Kettle is a machine-learning powered reinsurer balancing risk in a changing climate. It's proprietary deep learning algorithms use more than seven billion lines of a satellite, weather, and ground truth data. These models use Swarm Neural Networks to find patterns that enable more accurate predictions, thereby reducing loss ratios. Kettle is structured to sell reinsurance to insurers.</t>
  </si>
  <si>
    <t>Privafy redefines data-in-motion security and delivers protection in an easy-to-use cloud-native service. Its technology integrates the functionality of traditional point solutions such as encryption, firewall, and DLP technology to provide data protection as it moves between locations, clouds, mobile devices, and IoT. It works with existing infrastructure to protect organizations against data-centric attacks. Privafy was founded in 2019 and is headquartered in Burlington, Massachusetts.</t>
  </si>
  <si>
    <t>Screening Eagle is a cloud-based technology platform for intelligent inspection of assets and infrastructure. The company is a merger of Dreamlab, a Singapore-based software and robotics company and Proceq, a Swiss-based NDT company with a 65+ year heritage as a market leader in portable sensors. Together, we are the #EagleTeam. Our mission to protect the built world with software, sensors and data.</t>
  </si>
  <si>
    <t>Buzzer is a notification-driven mobile platform for live sports personalized for fans. The company's mission is to simplify the discovery of live moments and make them seamless to watch. Buzzer takes fans from league to league and game to game, instantaneously.</t>
  </si>
  <si>
    <t>Mozart Data automates most of the work data engineers and analysts traditionally do to spin up and run a modern data stack. We manage your data warehouse, build and maintain your ETL pipelines, and build scheduled transforms to fit your needs.</t>
  </si>
  <si>
    <t>Candidate Labs is a modern talent agency pairing seasoned recruiters with technology and data to make the job search and hiring experience smarter for sales and marketing professionals and the technology companies hiring them. Sales and marketing leaders who work with Candidate Labs are able to reliably grow their teams without compromising on speed or fit, while candidates see more opportunities and can leverage unmatched insights to land the role that best accelerates their career.</t>
  </si>
  <si>
    <t>Space Perspective is a space travel company that was established so that humans would explore space for the betterment of all. Space Perspective’s first Operations Center is on Florida’s Space Coast, in the heart of the civil and commercial space programs at NASA’s Kennedy Space Center. Flights launch from the iconic runway where the Space Shuttle landed upon its return from space. Additional planned launch locations include Cecil Spaceport in Florida, Hawaii, Alaska and elsewhere as we expand operations around the planet.</t>
  </si>
  <si>
    <t>Segmed is a cloud platform where companies can access all the data and tools that they need for medical AI development. Segmed aims to ensure that the data used to build the next generation of healthcare is diverse and representative of all people to reduce biases. It was founded in 2019 by Cailin Hardell, Adam Koszek, and Martin Willemink and is headquartered in Menlo Park, California.</t>
  </si>
  <si>
    <t>Dropshyp provides large, medium, and small scale businesses and independent entrepreneurs with the ability to connect with suppliers in East Asia, West Africa, and Arabia. With Dropshyp, businesses can easily establish unseen and undiscovered business links with top tier manufacturers and suppliers, buy and ship directly to customers without holding stock, and discover trending worldwide products that they can sell and buy.</t>
  </si>
  <si>
    <t>Picky is a mobile-first community that enables consumers to discover the best skincare and beauty brands and products that are right for them through extensive user reviews, educational content, and experts’ contributions. With a focus on authenticity, education, and personalization, its community creates and consumes content about skincare and beauty, including K-beauty. Picky’s platform includes a Skin Type Analyzer, a one-minute tool that determines skin type with 14 easy questions. Based on the answers, users can discover the characteristics of their personal skin type and select what works best for them. The database, which is updated regularly, includes over 40,000 products from evergreen favorites to newly-launched indie K-beauty brands.</t>
  </si>
  <si>
    <t>EarlyBird is a Fintech gifting platform that simplifies investing for parents, while empowering friends and family to seamlessly gift financial contributions to the children in their life. EarlyBird is transforming financial gifting, making it personal, purposeful, and timeless.</t>
  </si>
  <si>
    <t>Founded and run by Marcus Segal and Michael Pagano Doom, ForeVR is creating category-defining games with social play that offer entertainment for people of all ages. Launched in 2020, ForeVR understands that VR’s time is now. The accessibility of VR technology, the need for socially distant entertainment options and nostalgia for popular in-person games set the stage for success.</t>
  </si>
  <si>
    <t>Talentspace is an all-in-one virtual career platform, where you can join, engage in or build your own recruiting events.</t>
  </si>
  <si>
    <t>Xpansiv CBL Holding Group (XCHG) is the world’s first commodity exchange built for a new asset class: data. We bring transparency to the market by recording real-world characteristics in an immutable profile, empowering informed decision-making and commodity differentiation.</t>
  </si>
  <si>
    <t>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mid-market. VComply enables organizations with out-of-the-box GRC applications that possess the ability to configure them to the exact needs of an organization with zero coding and zero infrastructure. Our cloud platform for GRC enables organizations to strengthen risk and compliance management.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t>
  </si>
  <si>
    <t>Design systems are changing the way digital products are built. Knapsack is a category-defining platform to design, develop, document, deploy, and scale your design system. Knapsack brings design and development workflows and tooling together to a single source of truth for your digital experiences — everything from a single button to a complete shopping cart experience. Then, Knapsack exposes your digital experiences as an API to power any website or app. So, rather than advancing your products on a one-off basis, Knapsack enables your improvements and innovation efforts to be applied across all websites and apps simultaneously.</t>
  </si>
  <si>
    <t>Vanti Analytics is a self-service, no-code data science platform for non-data scientists. Vanti Analytics uses an intuitive and code-free platform to deliver actionable insights, enabling decision making experts to implement production-level predictive and maintenance models. Vanti Analytics helps manufacturers meet their productivity goals and become more profitable.</t>
  </si>
  <si>
    <t>Nobl9, the software reliability platform startup, is in the noble pursuit of reliable software. Founded by Marcin Kurc and Brian Singer, who joined Google via acquisition of Orbitera, Nobl9 helps software developers, DevOps practitioners, and reliability engineers deliver reliable features faster through software-defined Service Level Objectives that link monitoring and other logging and tracing data to user happiness and business KPIs. The company is backed by Battery Ventures, CRV, Bonfire and Resolute Ventures and is headquartered in Boston with a distributed team. More at nobl9.com.</t>
  </si>
  <si>
    <t>Cado Security builds a software platform for responding to cyber-security incidents and performing digital forensics. It builds a platform to push digital forensics forward into the cloud era. They help organizations big or small tackle cyber threats and make informed decisions, bringing clarity through times of uncertainty. Cado Security was founded in 2020 is headquartered in London, England.</t>
  </si>
  <si>
    <t>50% of fashion products are returned. 75% of them due to wrong size and bad fit. Fashion eCommerce shops lose money every day and online shoppers are annoyed by returns. Our solution: presize allows web-shoppers to turn around in front of their smartphone camera once with normal clothes (you can wear jeans and t-shirt while doing it), and automatically get their best fitting clothing size recommended. We use a pipeline of Deep Learning algorithms to create a 3D human body model and match this to a database of sizing charts, fits and sewing patterns from our partner webshops and the internet. Your size persists on all partner webshops.</t>
  </si>
  <si>
    <t>Drugviu combine data from FDA clinical trials, with physician and pharmacist expertise plus demographic relevant crowdsourced reviews to give you and your family trusted medication information. They have intentionally focused on Asian, Black, Latino and Native American populations because these groups have traditionally been underrepresented in medicine starting with clinical trials to measuring outcomes. They strongly believe everyone is important and everyone’s experiences matter. They believe that information is power not just for one’s self but when shared can really change communities.</t>
  </si>
  <si>
    <t>Ox builds a complete fulfillment platform that enables retailers to transform their stores into micro distribution centers.</t>
  </si>
  <si>
    <t>Retirable is a financial services company that focuses on older adults. It helps older adults plan for a better future with professional retirement guidance and planning.</t>
  </si>
  <si>
    <t>Cobble develops a decision-making app that curates date night plans for couples. The platform helps to make it easier to discover, agree on, and do the things couples want to do together. The company was founded in 2020 and is headquartered in New York.</t>
  </si>
  <si>
    <t>Stock markets are increasingly replacing the piggy bank as a mean for long-term wealth building. However, with thousands of financial products available across a multitude of brokers, it's not always easy as a consumer to know where to start. This is why getquin was founded in January 2020, to be your co-pilot when investing. From building your individualized ETF-portfolios, to enabling the purchase of ETFs with your desired broker, to monitoring your existing trading account, or even seeing how your favorite securities are performing. getquin is your go-to platform for everything related to investing.</t>
  </si>
  <si>
    <t>Fractal lets you work, create, and play faster and better from any device, anywhere, by streaming your favorite and most demanding applications from the cloud.</t>
  </si>
  <si>
    <t>Clever Care Health Plan is a healthcare company that offers medicare advantage health plans to its members. Clever Care Health Plan offers culturally sensitive health care solutions that provide members better access to the services they need, in the language they understand. The company was founded in 2019 and headquartered in Westminster, California with a second office in Arcadia, CA.</t>
  </si>
  <si>
    <t>Tinvio is built around the idea that every merchant and supplier should be able to work smarter together. Through clean design, agile engineering, and genuine support, we unlock capabilities that make them more productive and profitable.</t>
  </si>
  <si>
    <t>Just provides auto insurance that is, well, more just. Instead of your rate being set by who you are - your age, zipcode and marital status - your rate is set by how you drive. This means that for the first time, there is a real financial incentive for people to make smart driving decisions. Unsafe driving doesn't lead to the possibility of an accident, it leads to the certainty of paying more on your insurance. For younger drivers, or those who might have been in an accident, or just happen to live in the wrong zipcode, this means better - perhaps dramatically better - rates. Just Auto Insurance launches in Arizona in October 2019.</t>
  </si>
  <si>
    <t>Jam is a new in-the-flow company that turns any website into a collaborative document. The company allowing developers and designers to track issues and make suggestions quickly and simply. The web of collaboration apps invading remote work toolkits has led to plenty of messy workflows for teams that communicate in the language of desktop screenshots and DMs. The platform supports Slack, Jira, GitHub, Asana, Loom, and Figma, with a few more in the immediate pipeline. Founded in 2020 by Dani Grant and Mohd Irtefa.</t>
  </si>
  <si>
    <t>Vocalis Health will develop an artificial intelligence (AI)-based platform that analyses voice to assess the health status of a person.The technology facilitates healthcare providers to remotely interact with patients for screening and monitoring patients with a variety of voice-affecting diseases,including chronic respiratory or cardiac conditions or depression.Beyond Verbal Communication and Healthymize merged and formed Vocalis Health.</t>
  </si>
  <si>
    <t>guardDog has developed an AI-powered cloud platform and patented technology to proactively eliminate cybersecurity threats before they compromise network environments. A combination of network security device and cloud service, guardDog secures network ‘edge territory’ by exposing invisible threats on networks. Every business, government, healthcare institution, or home network user, are grappling with finding security solutions for a changing world, especially with how to manage and secure workers on remote networks. guardDog is pioneering new innovations designed to meet the challenges of this changing landscape.</t>
  </si>
  <si>
    <t>Rizzle is a 60-second video platform focused on talk shows and drama. It is the Top Original Content short videos platform at the moment and is also the only platform to bring creation, distribution, and monetization (via sponsorships) in one place.</t>
  </si>
  <si>
    <t>Dadi offers sperm storage, male fertility report, and at-home collection kit. Dadi is reimagining male fertility by providing a modern, accessible option directly to men. No clinics, no unnecessary costs, just $99 for the kit and fertility report then $99 a year for storage.</t>
  </si>
  <si>
    <t>Yolobus attempts to improve hospitality in long-distance bus services with the assistance of technology. The platform offers clean, comfortable and connected buses for intercity travel.</t>
  </si>
  <si>
    <t>Nourished is the first company in the nutrition industry to offer truly personalised vitamin gummies. With innovative 3D printing technology and a vegan encapsulation formula, Nourished our are able to combine 7 different active ingredients into one delicious and sugar free gummy stack which has up to 70% higher absorption rates than standard isolated supplements. All the ingredients used are sourced from high-grade vegan whole food sources and are third party lab-tested to ensure that every Nourishment has optimum efficacy and enhanced impact. All of the packaging used is 100% plastic free and sustainable, with the individual flow wraps being made from a unique wood pulp film which is home compostable in just 32 weeks. Nourished is currently the UK’s highest rated vitamin, as reviewed by verified purchasers on Feefo and Trustpilot and has recently completed a large recruitment drive across their tech, marketing and operational departments to support the rapid growth of the business.</t>
  </si>
  <si>
    <t>Mira helps self-employed professionals, small businesses, and unions access affordable everyday healthcare at only $25/mo. Mira has a network of 125 partner clinics and over 1000+ lab centers in the U.S. Mira was named Accenture's 1 of 11 innovation finalists in 2020.</t>
  </si>
  <si>
    <t>Oula is redesigning maternity care from the ground up. Its modern maternity center combines the best of obstetrics and midwifery care to deliver a more evidence-based and personalized pregnancy experience. From its collaborative medical team, welcoming clinic, and remote care platform, we are setting a new standard for pregnancy that unifies modern medicine and human intuition. The company was founded in 2019 and is headquartered in Brooklyn, New York.</t>
  </si>
  <si>
    <t>Ubiq is a technology company that has simplified the complex and messy world of encryption through a set of APIs, that are simple enough for any developer to use, yet scalable and extensible enough to encrypt data effortlessly across diverse applications and programming languages, cloud environments, and storage types. By enabling developers to quickly integrate encryption into their applications, Ubiq is empowering innovators around the world to efficiently build more secure products and experiences.</t>
  </si>
  <si>
    <t>TrueNorth aims to fix inefficiencies in the independent, yet fragmented, trucking industry. TrueNorth, established by Stedge and Sanjaya Wijeratne, develops software that puts “independent truckers under one roof.” While TrueNorth doesn’t lease trucks, it helps truckers have a platform to manage insurance, fuel, and maintenance. TrueNorth also helps truckers with route optimization, dispatch and load coordination, and automated tracking.</t>
  </si>
  <si>
    <t>goDutch is a digital payments platform that issues cards to help people automatically split group payments.</t>
  </si>
  <si>
    <t>Modern Animal is an innovative veterinary platform building a new kind of veterinary experience for animals and humans. The veterinary platform offers unlimited exams, in-app prescription requests &amp; delivery, 24/7 virtual care, and more. They build innovations in technology and design give you greater access to a team of experts, flexibility, and convenience in every interaction, and the highest level of personalized care. Modern Animal built the next generation in veterinary care, reshaping a traditional industry to better meet the needs of pet owners, pets, practitioners and staff. Through the state-of-the-art app and in-clinic technology and design, as well as a membership model that allows for quality relationships to develop between doctors, pets and pet owners. Modern Animal was founded in 2019 and is headquartered in Los Angeles, California, USA.</t>
  </si>
  <si>
    <t>Auditoria is a provider of AI-driven automation solutions for Finance teams, based in Santa Clara, California, and backed by Neotribe Ventures, Engineering Capital and Firebolt Ventures. Its flagship offering, Auditoria SmartFlow Skills, leverages natural language processing, artificial intelligence and machine learning to remove friction and repetition, automate finance back office business processes, and deliver cutting-edge real-time predictive analytics to enterprise Finance and Accounting teams.</t>
  </si>
  <si>
    <t>Daloopa, provides accurate, detailed and cleanly formatted models to financial institutions</t>
  </si>
  <si>
    <t>BrightHire is a stealth seed-funded startup with a mission to transform how every company in the world hires. We use speech recognition and NLP to make the hiring process vastly more efficient, effective and fair for companies and candidates. The founders combine 20+ years experience building and selling HR tech products and scaling high growth startups, and we’re backed by the investors behind Instacart, Hashicorp, MongoDB, DataDog, DoorDash, Casper and other breakout companies.</t>
  </si>
  <si>
    <t>GoodJob is the AI platform that companies are using to transform remote and onsite hiring, diversity &amp; inclusion, internal talent mobility, and succession planning. By leveraging deep matching technology, GoodJob connects talent with opportunites faster than ever before by deeply understanding a company’s top performers, applying evidence-based psychology, harnessing success signals sitting in your enterprise data, and quantifying soft &amp; hard skills. GoodJob finds better candidates faster — creating significant operational efficiencies, promoting diversity &amp; inclusion, enabling enterprises to “clone” their top performers, and dramatically reducing recruiting costs.</t>
  </si>
  <si>
    <t>Gitpod streamlines development workflows by helping teams become productive faster. Designed for applications running in the cloud, Gitpod frees engineering teams from the friction of manually setting-up local dev environments, saving dozens of hours and enabling a new level of collaboration to create applications much more quickly than ever before. Natively integrated with GitLab, GitHub, and Bitbucket, Gitpod automatically and continuously prebuilds dev environments for all your branches. As a result team members can instantly start coding with fresh dev environments for each new task - no matter if you are building a new feature, want to fix a bug, or work on a code review.</t>
  </si>
  <si>
    <t>Datasaur develops productive tools designed for data labeling needs. It enables users to assign multiple teammates to the same projects and use its specialized review tool to quickly identify where they disagree. Also, its built-in intelligence catches costly errors. The company was founded in 2019 and is headquartered in Sunnyvale, California.</t>
  </si>
  <si>
    <t>n8n is a free and open node-based Workflow Automation Tool. It can be self-hosted, easily extended, and used with third party web applications or custom in-house tools to automate repetitive tasks. With n8n, for the first time, people can move beyond simple integrations to build multi-step workflows that combine both 3rd party APIs and your own internal tools to create easy to use automations that snap together all the pieces of what would otherwise be very complex, disconnected systems. n8n is headquartered in Berlin and was founded by Jan Oberhauser in 2019.</t>
  </si>
  <si>
    <t>Jinx is a dog wellness brand that primarily sells dog foods online. It delivers optimal nutritional health dogs need to eat a high-quality protein medley from both animal and plant sources in the right proportions. Jinx online shop provides nutrition options with purposeful ingredients that they can recognize. The company was founded in 2019 with a mission to build a community of like-minded dog parents that take pride in how they care and connect with their fur babies.</t>
  </si>
  <si>
    <t>Keeper Tax automatically monitors your purchases for for tax write-offs. Keeper Tax was founded in 2018 and is headquartered in San Francisco, CA, USA.</t>
  </si>
  <si>
    <t>Benepass is a fintech platform that provides benefits cards for startups and small and medium-sized businesses. The platform helps consumers to set the wellness policy in alignment with corporate values, distributes the funds via prepaid debit cards, learn what employees care about via tracked spending, and connect seamlessly to payroll and accounting software for tax compliance. Jaclyn Chen, Kabir Soorya, and Mark Fischer founded it in Mountain View, California.</t>
  </si>
  <si>
    <t>We sells &amp; delivers Korean products to Korean residents outside Korea. They are estimated more than 7.5 million as the end of 2019. Our service is faster and cheaper than competitors such as Qoo10, Gmarket global, and 11st. global. Especially we offers vast number of SKUs via mash-up across all the online malls in Korea. Moreover we combine all of them and deliver single package to customer and that's only service that we offers. Since the service begin from Apr-20, dales revenue has increased by monthly 30% and achieved 8X growth for 8months. Monthly ARPU is closed to $300, retention rate is above 40%, and the CAGR from Jun to Dec is 33% . Now we pursues Korean but will be extended to people who are interested in Korean products, contents, and services. We goes with K-culture wave and expect 10 billion USD annual sales revenue till 2027</t>
  </si>
  <si>
    <t>Duffl is a 10-minute delivery service for college students. It currently operating at UCLA. It was founded in 2019 and is headquartered in Los Angeles, California.</t>
  </si>
  <si>
    <t>EvolutionIQ provides vertical fraud detection and investigation platform for insurance companies. Its mission is to train a large-scale model to understand the world and find bad actors, then deploy cutting edge workflow tools to enhance the model’s impact. The company was founded in 2019 and headquartered in New York.</t>
  </si>
  <si>
    <t>Eleanor Health is the first addiction and mental health services provider designed to deliver long-term patient recovery outcomes and modeled on value-based care delivery and payments. Eleanor provides whole-person, comprehensive care for mental health and substance misuse through a network of outpatient clinics, virtually, and in the community and patient’s homes. Eleanor Health was founded in 2019 and headquartered in Waltham, Massachusetts.</t>
  </si>
  <si>
    <t>Receeve is a digital debt servicing platform based in Hamburg, Germany. Receeve are building a team of like-minded and determined individuals, all sharing a vision for success in the FinTech sector.</t>
  </si>
  <si>
    <t>Onetool is an app-store for business software. It enables businesses to access all software with one membership, centralized login and provisioning, one login, and one centralized invoice in one subscription.</t>
  </si>
  <si>
    <t>Oxide Computer is a developer of cloud hyperscale technology intended to build a new kind of server. The company's technology brings cloud hyperscale innovations around density, efficiency, cost, reliability, manageability and security, enabling clients to use better computer infrastructure.</t>
  </si>
  <si>
    <t>WIZ is a fast growing startup deploying cutting edge conversational voice AI technology into large corporations throughout Southeast Asia. Backed by globally leading venture capital funds, we are rapidly expanding our humanistic AI conversational solutions across industries. With offices in Singapore, Nanjing and Jakarta, our diverse team of scientists, researchers, linguists, dialogue designers have cross-functional expertise, and are constantly pushing the boundaries of humanistic AI conversation for ASEAN languages.</t>
  </si>
  <si>
    <t>Monogram Health is derived from the monogram which is a sign of personal identity in the form of an individual’s or entity’s initial(s). They chose ‘monogram’ as it reflects the personalized focus of their service offerings, customizing each beneficiary’s plan of care to meet their individual goals and objectives in relation to their health status and social determinants of health. Partnering with Health Plans and other Sponsors of Health Care, Monogram Health, through its Care Management and Coordination services portfolio is the collaboration catalyst with which individuals, their support systems, and providers achieve unparalleled health outcomes.</t>
  </si>
  <si>
    <t>Lean is a Saudi B2B company that builds developer-friendly APIs, which provide Fintechs with access to customer Financial data and payment initiation capabilities. Lean achieves this by partnering with Financial Institutions to provide them with a state-of-the-art API integration layer to complement their existing infrastructure, thus ensuring full transparency, oversight, and control over the data being shared by their customers. Fintechs can therefore, integrate with a multitude of Financial Institutions through a single platform - the Lean Universal API. The company was founded in 2019 and is based in Riyadh, Ar Riyad, Saudi Arabia.</t>
  </si>
  <si>
    <t>Planted is an ETH Spinoff that uses cutting edge technology to turn four natural ingredients into plant-based meat that mimics the taste, texture, and mouthfeel of traditional animal meat. It takes only the best raw materials from plants and creates that tasty, nutritious, high-protein, and juicy planted that the customers love. It was founded in 2019 and is headquartered in Zürich, Switzerland.</t>
  </si>
  <si>
    <t>Park+ is a mobile app-based platform that offers an automated parking system as well as a cloud-based security solution for daily commuters, corporates, and commercial establishments. It provides real-time parking discovery, booking, payment and tracking.</t>
  </si>
  <si>
    <t>Docket is a meeting-focused workspace designed for collaborative agenda creation, decision documentation, and action item tracking. The company was founded in 2019 and is headquartered in Indianapolis, Indiana.</t>
  </si>
  <si>
    <t>Yayzy is a platform for climate action and sustainable living. We are creating a universe of financial products centered around sustainability so you can unlock positive environmental impact.</t>
  </si>
  <si>
    <t>Meet Cute is a podcast company that focuses on romantic comedies. Meet Cute produces and distributes original romantic comedies in podcast form that focus on “providing the happiness and hope that have become synonymous with the timeless genre. The company was launched in December 2019 and based in New York City, New York.</t>
  </si>
  <si>
    <t>Spenmo is a platform to help businesses manage spending by tracking company cards, automate invoice payments, and digital ledgers across transactions.</t>
  </si>
  <si>
    <t>BluBracket secures today’s most valuable and vulnerable enterprise asset—code. Founded by security veterans and backed by leaders in venture capital, BluBracket is the first comprehensive enterprise security solution for code in a software-driven world. Companies using BluBracket will be able to discover and secure their code environments while maintaining the innovation and speed they need to compete. BluBracket delivers security at the speed of code.</t>
  </si>
  <si>
    <t>Masai School is a 21st-century career focussed coding school. We are on a mission to find untapped or underutilized talent and to train them for the most in-demand jobs in the world. Masai School is introducing a new model of higher education in which the school invests in the students, instead of the other way around.</t>
  </si>
  <si>
    <t>Angle Health delivers the modern health insurance tech platform as well as health care plans for startups.</t>
  </si>
  <si>
    <t>Flip’s Social Shopping platform blends the power of social media with the buying appeal of e-commerce. Customers receive pieces of clothing based on their preferences, likes, and interactions. The fitting room is flipped into the living room, where they try on everything and share photos on the Flip social platform to get a thumbs up or down from friends on what looks best.</t>
  </si>
  <si>
    <t>Secure provides a purpose-built emergency savings solution. Emergency savings are the foundation of financial wellness. Help your employees get started. Make an immediate impact on your team for a fraction of the cost of other workplace savings programs.</t>
  </si>
  <si>
    <t>Curve Health is senior care without walls. It is a platform that's reduced patient transfers from Skilled Nursing Facilities (SNFs) to Emergency Departments by 50%+, Curve advances connected senior care by bridging the silos that hinder healthcare delivery today; enabling physicians to remotely care for patients in SNFs, at home, in ambulances or wherever they may be. Curve combines telemedicine, a health information exchange, predictive analytics, and smart billing into a single platform, resulting in higher quality care + significant return on investment while ensuring the most seamless patient experience.</t>
  </si>
  <si>
    <t>Vembla offers customers a unique digital platform with a vast selection of groceries and everyday goods from local retailers. The hyperlocal model used allows customers to receive their deliveries within 60 mins through environment-friendly modes of transport.</t>
  </si>
  <si>
    <t>Meemo is a FinTech company providing an app used to send and receive money to friends and family, and delighting users with automatic personal rewards based on their recent activity. This includes personalized offers and shopping deals, Weekly Review stories, nostalgic and useful transaction-based notifications, and more. The app is a secure, AI-powered social finance app where your digital wallet meets your everyday life with automatic rewards, and users can transfer 'money with intention' to one another. The system ensures that the user's received meemos (an earmarked money transfer similar to a gift card) are automatically applied without ever expiring, being lost, or forgotten. The app can also be used to search and sort through accounts and transactions, and enjoy shareable insights uncovered by meemo's powerful AI. André Madeira, Ranveer Kunal, Robson Araújo, and Wisam Dakka established the San Francisco, California-based company in 2019.</t>
  </si>
  <si>
    <t>Airalo is the world’s first eSIM store for travellers to access over 190+ eSIMs at the most affordable, local rates from around the world, all via eSIM compatible smartphone, tablet or PC. Airalo offers you both connectivity and freedom - you’ll never have to carry multiple SIM cards or change your number again, no matter where you are in the world.</t>
  </si>
  <si>
    <t>Koyeb is the serverless company delivering a next-generation platform to quickly deploy and run apps globally. Koyeb provides the fastest way to run web applications, APIs, and event-driven workloads across clouds with high performance and a developer-oriented experience. Koyeb dramatically reduces deployment time and operational complexity by removing server and infrastructure management for businesses and developers. Created by cloud computing veterans, Koyeb manages the industry's first cloud platform dedicated to efficient serverless application deployment across multiple cloud service providers.</t>
  </si>
  <si>
    <t>Ware deploys autonomous, self-flying drones—combined with machine learning—inside warehouses to automate their inventory tracking. Designed to solve some of the $1.9 trillion warehousing industry’s most pressing issues, Ware’s product helps their customers operate more efficiently. A partner of Skydio and funded by Bloomberg Beta, Ware works with the world’s largest 3PL’s and global brands to improve their accuracy, workflows, and save money.</t>
  </si>
  <si>
    <t>Atomic FI is a technology company that builds products that drive consumer engagement in financial services. It plans on launching a series of products, the first of which will be a balance transfer product for Credit Cards, HELOC's, and potentially auto loans. Each of its products will be designed to have an incredible user experience, and solve a pain point for financial institutions and fintechs alike. Atomic FI's platform allows users to connect their payroll account using their payroll credentials eliminating frauds and manual processes through multi-step verification, enabling employees and businesses to conduct secure banking transactions efficiently. Today the process is extremely manual and error-prone and provides a poor user experience. They solve that by increasing the speed of the payoff by 4-5x, and providing a user experience that far exceeds anything currently in the market.</t>
  </si>
  <si>
    <t>Edify is a software tool that helps engineering managers quickly design and deploy technical onboarding plans for their new hires.</t>
  </si>
  <si>
    <t>Pandion has developed a technology platform for e-commerce players to manage capacity problems during peak periods. The logistics platform helps all businesses provide one and two-day shipping, and makes on-time delivery possible for more retailers, regardless of size and scale. Pandion’s delivery management software uses machine learning to avoid shipping delays and optimize delivery networks.</t>
  </si>
  <si>
    <t>Siply Services is a tech-enabled micro-savings app, that, for, the first time in India, makes it possible to save as low as 1 rupee to democratize savings and make India financially independent.</t>
  </si>
  <si>
    <t>BuildBuddy provides enterprise features for Bazel, an open-source build system that allows users to build and test software. It captures build logs, invocation details, target information, and artifacts so users get a complete picture of each build. The company was founded by Siggi Simonarson and is headquartered in Palo Alto, California.</t>
  </si>
  <si>
    <t>Cora is a digital bank for self employed and small &amp; medium enterprises. The company is currently operating in closed beta and plans to launch its first product, a free SME-only mobile account. Cora will later release a portfolio of payments, credit-related products and financial management tools that are currently being developed. They have developed a modern platform that offers a cheaper and simpler service, freeing entrepreneurs from the bureaucracy and repetitive work that usually involves day to day finance. Cora was founded by Igor Senra Magalhães and Leonardo Soares Barbosa Mendes and is headquartered in São Paulo, Sao Paulo, Brazil.</t>
  </si>
  <si>
    <t>Bloom is an Ai-powered wellness app that provides therapy exercises to help cope with stress, anxiety, and depression. It combines interactive video classes with cognitive behavioral therapy exercises to provide an affordable and accessible way to deal with mental health issues. Leon Mueller and Daniel Lohse established the software company in 2019 in New York, New York.</t>
  </si>
  <si>
    <t>Ionir provides a cloud-native storage and data management platform for Kubernetes, which combines high performance software-defined container-native storage and data management with data mobility to enable customers to build a single data cloud for their applications across all their infrastructure, anywhere.</t>
  </si>
  <si>
    <t>Pactum.com increases the value of vendor or employee contracts by negotiating win- win agreements on a massive scale. The AI system uses best practice strategies and tactics to negotiate agreements in a chat like interface. Pactum can hold an unlimited number of parallel sessions to renegotiate all vendor contracts in a matter of minutes, freeing up resources for more complex negotiations and contributing directly to the bottom line. The company is based in Mountain View with engineering and operations in Estonia. Pactum is backed by founders of Skype and TransferWise and built by luminaries from Skype, Starship Technologies and the Government of Estonia’s e-Residency program.</t>
  </si>
  <si>
    <t>Aginity transforms the way companies compete on analytics through software that enables companies to create, catalog, and manage analytics. Our tools compliment leading analytic platforms including Amazon Redshift, Snowflake, Microsoft Synapse, Hive, IBM Netezza and DBE. We provide a common toolset for engineers and business analysts to build, and share SQL code throughout the analytics life-cycle. The company is a privately held software company founded in 2005 and is headquartered in the Chicago area.</t>
  </si>
  <si>
    <t>Wishleaf is a digital insurance company that offers customized solutions for general insurance. The company was founded by Biswadeep Kumar Nayak and Nitish Kumar Nayak in 2020, and it is based in Bhubaneswar, Orissa, India.</t>
  </si>
  <si>
    <t>Beyond Identity's mission is to empower the next generation of secure digital business by replacing passwords with fundamentally secure X.509-based certificates. This patent-pending approach creates an extended Chain of Trust that includes user and device identity and a real-time snapshot of the device’s security posture for adaptive risk-based authentication and authorization. Beyond Identity’s cloud-native solution enables customers to increase business velocity, implement new business models, reduce operating costs, and achieve complete passwordless identity management.</t>
  </si>
  <si>
    <t>Climax Foods is a data science company innovating the future of food. It has developed sophisticated machine intelligence tools to unlock smarter paths from plants to products, creating a new generation of plant-based foods that will out-compete animal-based predecessors. Together, a team of top data and food scientists from around the globe are intelligently harnessing the vast biodiversity of the plant kingdom to create the pinnacle of flavor, texture, and nutrition — at a price point for everyone. Climax Foods was founded in 2019 and is headquartered in Berkeley, California, United States.</t>
  </si>
  <si>
    <t>Raycast is a developer of a command bar software intended to assist developers to control their tools. The company's software offers a search bar to quickly search commands and the built-in store to discover and install extensions such as Jira or GitHub, enabling clients to make easy access to various applications.</t>
  </si>
  <si>
    <t>Cottage is your A-to-Z ADU solution. We take the stress out of planning, financing, building, and renting an Accessory Dwelling Unit in the Bay Area—from as little as $0 down.</t>
  </si>
  <si>
    <t>PollyEx is a loan trading platform that improves loan sale execution for efficient trading. It offers a cloud-based platform that connects buyers and sellers of mortgage loans through API integration, increasing liquidity, and automating capital markets functions. PollyEx was founded in 2019 and is headquartered in San Francisco, California.</t>
  </si>
  <si>
    <t>Juni is a fintech company that develops a banking app and platform for e-commerce and online marketing entrepreneurs. It empowers digital entrepreneurs to make better decisions, enables them to scale up their operation, and unleash the full potential of digital commerce in their favor.</t>
  </si>
  <si>
    <t>Here's where teams and friends connect in personal, shareable and flexible video rooms. Our mission is to create a sense of closeness even for those that are worlds away. Here does this by letting people build virtual spaces where they video chat, write, draw, screenshare, upload pics and gifs, and move around--all in a web browser.</t>
  </si>
  <si>
    <t>SquidPay is an e-payments platform that provides electronic payments and collection through a stored value card and mobile application. SquidPay maximizes your buying power by giving maximum discounts and rebates as you commute, pay bills, purchase goods and services.</t>
  </si>
  <si>
    <t>Software has transformed the world. The ability to define, deliver and maintain software differentiates industry leaders, yet few businesses use AI to reach new heights. Vianai's vision is to empower millions to build machine learning applications. CEOs, Senior Executives, and Developers can use Vianai to turn AI into ROI.</t>
  </si>
  <si>
    <t>Polytomic is a software company whose mission is to make internal data accessible. Internal data within companies is fragmented across many different systems; accessing relevant slices of outside of a team's home system is cumbersome. Polytomic allows business teams to easily access all the data located outside of their home system. Polytomic is headquartered in San Francisco, California, USA.</t>
  </si>
  <si>
    <t>Cycode is the industry’s first source code control, detection, and response platform. Its Source Path Intelligence engine seamlessly delivers comprehensive visibility into all of your code and automatically detects and responds to anomalies in its access, movement, and usage. With Cycode, organizations are “Secured to The Source”; its solution empowers security teams to rapidly and dramatically reduce the risk of source code loss without impacting developer access or productivity.</t>
  </si>
  <si>
    <t>TradeUp provides alternative student financial aid while training for a new career. Instead of loans, it uses income share agreements which means pay nothing for the technical or vocational degrees until land a job. Income Share Agreements, or ISAs, are a new form of student financing. ISAs don’t have an interest like traditional loans. Instead, pay back an agreed-upon percentage of income for a fixed period of time. It was founded in 2019 and is headquartered in San Francisco, California.</t>
  </si>
  <si>
    <t>Maestro is a software business that is maximizing value creation in private equity-backed companies. Founded by Accordion, the PE-focused financial consulting and technology firm, Maestro has pioneered the first and only SaaS product that's purpose-built to streamline portfolio operations and strengthen alignment between sponsors and management teams. With features that enhance collaboration, empower decision-making, and enable the codification of best practices, the Maestro platform serves as an essential solution for the private equity industry - from diligence to exit. The team at Maestro is building a new kind of software, one that is poised to transform the world of private equity - and beyond. Today, our technology is the engine that drives value creation in PE­backed companies. Tomorrow, it will be used by all kinds of organizations to drive purposeful collaboration across stakeholders. While there is no single formula for success, we believe that by identifying, codifying, and harnessing the elements for success, we enable organizations and people to achieve their most ambitious goals. We are a tight-knit group of passionate, dedicated, quirky individuals across offices in both New York City and Boston - serving clients all over the world. We believe in the power of collaboration and empowered decision-making, and we strive to create an environment that attracts talented people who possess contagious enthusiasm, intellectual curiosity, and grit. Join us!</t>
  </si>
  <si>
    <t>We're a deep learning startup that cracks the code on wait times by fusing various different data sources. Our patent-pending AI technology draws on deep learning to provide virtual queuing solutions —saving customers the inconvenience of waiting in lines, as well as unlocking new streams of revenue for these super popular merchants and event organizers. Serving over 20k+ businesses - we are a team of 8, backed by Tier-1 investors including Lightspeed Venture Partners, BAM &amp; StartX (S20 batch) and are started by a team of ForbesU30 founders, both being ex-Google &amp; ex-Stanford engineers.</t>
  </si>
  <si>
    <t>GoPlay provides Indonesian consumers access to local movies and shows, with genres ranging from soaps to horror.</t>
  </si>
  <si>
    <t>Tazapay provides accessibility to essential financial technology tools and services on its platform, which it says helps to remove current trust barriers SMBs face when conducting cross-border trade and payments.</t>
  </si>
  <si>
    <t>Handle is a construction software that helps contractors and material suppliers solve two giant issues within the industry: late payments and access to capital. Our software automation tools help with manual and repetitive tasks associated with late payments such as lien management, deadline tracking, and online mailing. While our financing tools offer options such as invoice factoring, material supply loans, and mechanics lien purchasing. Please check us out at Handle.com.</t>
  </si>
  <si>
    <t>Globally we produce over 10 billion tons of concrete each year, its the second most consumed material on the planet behind wate and is responsible for upto 10% of global CO2 emissions. Around 5% of all concrete produced goes to waste, this waste in the UK alone costs around £400 million. Cloud Cycle has developed an on-truck device and sensor array which feeds our cloud platform to ensure concrete meets specification &amp; prevents waste. Even when surplus does still occur, our marketplace for the local on-sale of surplus concrete will find a buyer. We aim to save industry billions whilst reducing global CO2 by 1%. We are using advanced technology &amp; the circular economy to transform the concrete industry.</t>
  </si>
  <si>
    <t>Mobix Labs is a manufacturer of semiconductors that are used for 5th generation technology. Its semiconductor is an innovative, IP rich, and dynamic fabless product focused on developing integrated, bulk CMOS, single-chip, single-die, mmWave beamformers, antenna services, and RF semiconductors for 5G that enable clients to get mobile wireless communications.</t>
  </si>
  <si>
    <t>Orderchamp is reimagining wholesale by bringing independent retailers and brands together in a digital marketplace to empower local communities across the globe. The retail landscape is rapidly changing. We believe that independent stores can differentiate themselves from the masses by creating a curated product offering. Reinforced by the ‘maker revolution’, there are more brands than ever before. However, there remains many inefficiencies with the current wholesale model, making it difficult for brands to find the right sales channels, and for retailers to discover unique products. We want to enable creators and shop owners from around the world to come together and build upon one another's success.</t>
  </si>
  <si>
    <t>Synapse helps companies around the world improve the productivity of their corporate learning and development teams. Our award-winning software streamlines training intake, project and capacity planning, and content design processes to make training teams more digital, agile, and efficient. This first-of-its-kind software allows our customers to get better visibility into the training needs of their businesses and consolidate the disparate tools they are using so they can access capacity data for better decision making and author course content with unprecedented speed. Collaboration with subject matter experts takes place directly within the platform ensuring knowledge is effectively captured and easy to update as required. The Synapse mission is to enable more people to learn and grow. Founded in 2015, Synapse has clients in multiple sectors and is based out of Toronto Canada with offices in San Diego and Merida, Mexico. For more information about Synapse software, visit www.getsynapse.com.</t>
  </si>
  <si>
    <t>Today, every company is a software company - but software developers make up less than 1% of the population. We're building a new visual programming language for anyone to become part of the future of software development. Paragon is a low-code platform that makes it easy to build product integrations and deliver the features your customers want, faster. Paragon's visual workflow editor provides building blocks like triggers, cloud functions, and API integration - so you can just focus on your core business logic. Once deployed, Paragon workflows provide end-to-end data visibility for easy debugging, and automatically scale to provide enterprise-grade performance with zero maintenance. Backed by world-class investors like Y Combinator and Village Global, our long term vision is to democratize software development by enabling engineers and non-engineers to build products together seamlessly.</t>
  </si>
  <si>
    <t>Shoreline Software develops tools to empower software service operators. Their founding team has experience building and operating mission critical databases, cloud services with millions of hosts, and self tuning feedback control systems. At Shoreline, we believe operators shouldn't wake up when servers go down, systems should be fault tolerant &amp; self healing, and stability comes from automatic adjustments rather than operator alarms.</t>
  </si>
  <si>
    <t>The Browser Company is a software platform that enables users to get a better way of using the internet. It was founded in 2019 and is headquartered in New York, NY, USA.</t>
  </si>
  <si>
    <t>Sperax builds trusted infrastructure for decentralized finance. At infrastructure level, Sperax BDLS consensus protocol ensures the highest-level security and performance. On top of it, the Sperax Foundation embedded a financial layer with a native multi-currency stablecoin — — sCOIN — — the first in the public blockchain ecosystem, to bridge Internet users and crypto-native applications. Sperax is supported by Outlier Ventures and FBG Capital. Founded at Menlo Park in Silicon Valley, California in 2019, Sperax team now spreads across the U.S., Singapore, Greece, and China.</t>
  </si>
  <si>
    <t>Optimizing your personal finance is hard, complex and boring. The conventional banking industry has become used to consumer inertia and to an extent relies on it for their massive profits. Unifimoney (www.unifi.money) has been created to solve this by integrating and automating money management so you don’t have to. Unifimoney is a single account accessed via mobile that integrated a high-interest checking account, a credit card and Robo investment platform. By doing absolutely nothing more customers model best practices in personal finance — effortlessly. Maximizing daily passive income and building a long term investment fund. Unifimoney will launch in early 2020 you can join the waitlist at www.unifi.money</t>
  </si>
  <si>
    <t>Greenwood Bank is a digital banking platform for Black and Latinx people and business owners. It features best-in-class digital banking services and innovative ways of giving back to the community. The company's initial products are savings and spending accounts that come with a stunningly designed black metal debit card for customers who sign up by the end of the year. Greenwood Bank was founded in 2020 and is based in Atlanta, GA, USA.</t>
  </si>
  <si>
    <t>Convosight is a software-as-a-service (SaaS) platform which allows Facebook community admins to manage their groups. Convosight uses data analytics and machine learning to help admins and brands to create, moderate, grow and leverage their communities on Facebook.</t>
  </si>
  <si>
    <t>Payaut is an automated payment solution for online marketplaces. Payaut provides a PSD2-compliance and automation of the payment process. The solution helps online businesses that are part of the payment flow to easily comply with the new PSD2 regulations, while still able to use multiple Payment Service Providers (PSP’s).</t>
  </si>
  <si>
    <t>Positive Development is improving lives by helping develop the skills to connect with one’s self, family, and community. The company also provides mental and physical health services to children with developmental challenges and their families. They focus on the relationships between parents, caregivers, therapists, and children. Their research validated model is grounded in a deep understanding of the natural and joyful ways that children acquire and strengthen social-emotional skills. Positive Development was founded in 2019 and is based in Washington, DC, USA.</t>
  </si>
  <si>
    <t>We build control hardware for quantum computers. Quantum computers will revolutionize the way we compute by embedding the laws of quantum mechanics in their fundamental building blocks (qubits). To get from the current proof-of-principle prototype quantum computers to earth-shattering computation power, many scientific and engineering challenges have to be solved. Our company has the mission to build the control hardware stacks that can manage the upcoming generations of quantum processors.</t>
  </si>
  <si>
    <t>Verana Networks develops an innovative 5G Radio Access Network solution for service providers that have licensed millimeter wave (mmWave) spectrum. The company focuses on enabling 5G in mmWave spectrum because that is where the largest amount of new spectrum is. For 5G to succeed, it must deliver a 10X-50X increase in speed and capacity. Blazing fast speed and an increase in capacity enable new applications, these new applications create incremental revenue, and incremental revenue is essential to support the business case for 5G.</t>
  </si>
  <si>
    <t>Satori Cyber’s Secure Data Access Cloud helps organizations maximize their data-driven competitive advantage by removing barriers to broad data access and usage while ensuring security, privacy, and compliance. The Satori Cyber Secure Data Access Cloud provides: - Continuous visibility and mapping for data flows and data stores - Activity-based discovery and classification of data in real-time - Data security through granular, field-level data access controls and anomaly detection - Compliance through continuous monitoring and enforcement of data privacy policies - Seamless integration into any cloud or hybrid environment without impacting existing user and application access</t>
  </si>
  <si>
    <t>FanUp gamifies sports and esports for every fan. FanUp is, Fantasy sports and esports re-imagined; with fun, interactive, and pop-culture styled contests. Our brands, prizes and social features, cater to causal fans and a younger demographic, ensuring we grow the entire market. We’re not a betting app, we’re far greater. Most apps focus on 35-60-year-old middle-age men. FanUp was created for 18-34 year-old social fans and young professionals. Our users: - Love sports and esports gaming - Are 2.5x more likely to game and compete w/ social features - Are more diverse (43% are women) - Want to interact with pop-culture, brands and influencers Our mantra: Fans and innovation first, always. We’re leading a transformative shift in sports and culture. Squad up and compete year-round in contests for your fav sports &amp; esports leagues. FanUp, and may the best fans win.</t>
  </si>
  <si>
    <t>Pearl is a computer vision company focusing on solving challenging problems in the dental industry. It also recognizes dozens of dental pathologies natural anatomy, allowing practitioners, and existing restorations to assess robust data across their practice, spend more time with patients and prescribe better treatment options. They also built a suite of solutions to automate tasks for dental laboratories. Pearl was founded in 2019 and is headquartered in West Hollywood, CA, USA.</t>
  </si>
  <si>
    <t>Woovly, a platform helps buyers to shop socially via AI driven brand tagged user generated content. A social commerce platform that trades lifestyle products such as fashion, décor, fitness, DIY, outdoor goods/ services by inspiring shoppers to share content, ideas, bargains and shopping tips in the social community.</t>
  </si>
  <si>
    <t>Piepacker is a free cloud gaming platform to hangout and plays premium retro games with your friends online. Piepacker combines the video with a series of licensed popular retro-style games that friends can easily play together. It is simpler than organizing a discordant group but more interactive than just streaming. So far, the platform has seen long sessions and participation. It was selected by TechCrunch in their top 12 favorite startups of the YC20 batch.</t>
  </si>
  <si>
    <t>TurboHire Technologies is an Intelligent Recruitment platform that specializes in talent acquisition and candidate discovery. It focuses on transforming the way companies are recruiting with the help of machine learning and data sciences. It was founded in 2019 and headquartered in Andhra Pradesh, India.</t>
  </si>
  <si>
    <t>Finli is an enterprise payment platform intended to empower neighborhood schools &amp; studios, online and offline, for the changing world. The company's platform allows schools and service providers to transfer administrative tasks such as invoicing, payment collection, reconciliation, and customer management seamlessly, helping users to manage their entire business in one place.</t>
  </si>
  <si>
    <t>Cloud Security, Cloud Compliance, Vulnerability Management, AWS Security, Microsoft Azure Security, Google Cloud Platform Security</t>
  </si>
  <si>
    <t>The DriveU.auto connectivity platform enables teleoperation of autonomous vehicles using cellular bonding and dynamic encoding. The platform is already deployed and used live on public roads. It provides high speed, low latency, and ultra-reliable transmission of 4k video, audio streams, high-speed data, and control channels, and is available with hardware, or as a software-only implementation. The platform’s SDK and APIs enable quick and straightforward integration.</t>
  </si>
  <si>
    <t>Pawp gives you unlimited 24/7 access to licensed vets &amp; a $3,000/year pet emergency fund. It’s like pet insurance, but better. You’re covered in any emergency, big or small. Caring for your pet is expensive — Pawp is committed to making it affordable for everyone.</t>
  </si>
  <si>
    <t>Recount Media is a fast-growing startup focused on high quality journalism and short form video with a simple mission; No Bullshit, No Bad Faith, In 5 minutes or Less. Our flagship show, The Daily Recount, is a daily recap that remixes television news to tell you the stories that matter in politics without wasting your time or insulting your intelligence. We are building a radically new media platform across mobile apps and the web that will change the way news is consumed.</t>
  </si>
  <si>
    <t>BitClass is a PAAS (Platform As A Service) solution for teachers to set up and manage their independent live classes. BitClass empowers anyone who wants to teach their skills to the world. The startup helps them set up and grow their business online by providing them with all the tools. The platform is designed to allow teachers with no technical knowledge to set up live classes in just a few minutes and grow their personal brand.</t>
  </si>
  <si>
    <t>Inspirit uses virtual labs, simulations, and virtual reality to transform science courses for science education. It offers educational institutions access to a next-generation learning platform with a large collection of immersive labs and simulations, available across a range of desktop/laptop and VR platforms. Their platform includes classroom management tools, custom assessment integrations, group or networked lab sessions, and options for curriculum alignment.</t>
  </si>
  <si>
    <t>Wren is a web app that helps live carbon neutral by accounting for and offsetting CO2 emissions. It aims to build tools that help everyone act against climate change. Starting with a subscription service has the added advantage of funding their future work. They believe the most effective way we can build a team to tackle this problem is to build a sustainable business. It was founded in 2019 and is headquartered in San Jose, California.</t>
  </si>
  <si>
    <t>Marco is a platform for discovering, planning, and booking high-quality virtual experiences. Marco Experiences creates memorable virtual experiences to keep companies together, employees engaged, and people connected. The company was founded in 2019 and based in San Francisco, California.</t>
  </si>
  <si>
    <t>Persistence facilitates the borrowing of Cryptoassets (Stablecoins) using real-world assets such as invoices as collateral. This bridges Decentralised Finance and traditional finance and uses the features of Decentralised Finance to solve real-world financing problems.</t>
  </si>
  <si>
    <t>Enso is an information security startup that offers an application security posture management solution. The ASPM platform assists security teams to eliminate application security confusion with application discovery, classification, and management by consolidating data to eliminate breakers in searching and tracking it and integrate with native collaboration tools to reduce and optimize manual work. It is easily installed into enterprise systems to create an actionable, unified inventory of all application assets, their owners, security posture, and associated risk. The platform enables teams to create a simplified, agile, and scalable application security program. The company was founded by Roy Erlich, Chen Gour Arie, and Barak Tawily in Tel Aviv, Tel Aviv in 2020.</t>
  </si>
  <si>
    <t>Corsight AI is a developer of a real-time facial recognition platform. Corsight AI also offers a real-time facial recognition system able to process information captured on video cameras.</t>
  </si>
  <si>
    <t>Medarca developed an integrated solution that aims to reduce the administration and provides safer medication management with digital medicine cabinets.</t>
  </si>
  <si>
    <t>Strike Graph is a compliance SAAS solution simplifying security certifications such as SOC 2 Type I/II. These certifications dramatically improve revenue for B2B companies. Our platform empowers companies to rapidly deploy a risk driven security program. After setup Strike Graph collects evidence for auditor review via automation and api driven integration to common business systems &amp; infrastructure. Facilitated by the Strike Graph platform, key actors in the process including Risk Managers, CTO's, CISO's and Auditors can work collaboratively to achieve trust and move deals.</t>
  </si>
  <si>
    <t>apheris AI was founded by Robin Rohm and Michael Hoh with a shared dream to empower companies to run analytics on decentralized datasets. Michael developed software infrastructure for distributed data during his PhD at Forschungszentrum Julich and his time at BCG. Robin has a background in algebraic theories for data linkage and data privacy and has experienced the complexity of centralizing sensitive personal healthcare data firsthand in one of his previous start-ups. Through their work, they encountered barriers that limit progress within data driven industries: data is often stored in silos and most companies work in closed data ecosystems. Therefore apheris AI strives to connect the world’s data to extract better insights.</t>
  </si>
  <si>
    <t>WhyLabs is the AI Observability company behind whylogs - the standard for data logging. The platform provides model monitoring to surface and resolve data quality issues, data bias and concept drift. With out-of-the-box anomaly detection and purpose-built visualizations, WhyLabs prevents costly model failures and eliminates the need for manual troubleshooting. It works on any data, structured or unstructured, at any scale, on any platform. The company was created at a fundamental AI research institute - the Allen Institute for Artificial Intelligence (AI2) by Amazon Machine Learning alums.</t>
  </si>
  <si>
    <t>Sesh is a mental health company providing access to group support via a mobile app. It offers a variety of sessions led by top mental health professionals for a fraction of the market price of a standard therapy appointment. The company was founded in 2020 and is headquartered in San Francisco, California.</t>
  </si>
  <si>
    <t>Fairmint offers a platform for continuous securities offerings that enables private companies to go public. The company was founded in 2019 and is headquartered in San Francisco, California.</t>
  </si>
  <si>
    <t>Hire legally anywhere in the world. We empower you to think global. Hire, manage and pay the best talent from any country you can dream of. Taxes, onboarding and payroll for global teams</t>
  </si>
  <si>
    <t>Dispo operates as a social network. Dispo compels its fans to wait until the next morning for their photos to develop, digitally re-creating the delightful nostalgia and delayed gratification of waiting for film's development.</t>
  </si>
  <si>
    <t>AideXa is an Italian challenger bank for SMEs. It operates as credit institution, offering loans and investment-related services.</t>
  </si>
  <si>
    <t>Moons is a health, wellness, and fitness company that offers dental services. Its services feature a new way to straighten teeth without using braces by providing transparent aligners. they create a 3D model of teeth, then, one of their specialists will design treatment. The company was founded in 2019 and headquartered in Mexico City, Distrito Federal.</t>
  </si>
  <si>
    <t>Glean is the all-in-one spend management solution for small and mid-market companies. It is an AI-powered spend intelligence solution that saves companies money by analyzing expense drivers and finding line-item level insights often overlooked by finance teams and budget owners. The company is based in New York, United States.</t>
  </si>
  <si>
    <t>Virtually is an online school that helps in bridging live conferencing, payment-processing, and student management in one place.</t>
  </si>
  <si>
    <t>Typewise was started in Switzerland with the vision is to enable a digital world that genuinely respects user privacy. Our mission is to build the most secure and intelligent human-machine interface by developing text prediction technology using artificial intelligence (AI) that is private-by-design. We envision Typewise's technology to power every human-machine interaction across mobile, desktop, wearable, and brain-computer interfaces. Our purpose is to deliver productivity through intelligence that safeguards user privacy. Our first product, Typewise Keyboard, is the next-generation keyboard designed specifically for two-thumb typing on smartphones. The idea behind Typewise Keyboard originated after realizing that our current keyboard was designed for typewriters in the 19th century and is not fit for the mobile age. Yet, it is the most central interface of the smartphone. We use it 76 times every day across all kinds of apps. Typewise Keyboard reduces typos by 4X through our patented honeycomb layout, enables typing in multiple languages simultaneously, and features autocorrection and text completion that truly understands the user. Most importantly, it doesn't transmit any typing data to the cloud but performs its AI magic fully offline. Our growing user base enables us to continuously improve and demonstrate the scalability of our text prediction technology. In our quest to deliver advanced and private text predictions, we are supported by ETH Zurich and Innosuisse, Switzerland's innovation agency. We’re currently working on bringing our private AI technology to applications beyond the keyboard.</t>
  </si>
  <si>
    <t>YieldX introduces a fixed income investing with an end-to-end digital platform that powers personalization at scale. The company aims to be a portal to liquid global yield-driven opportunities. It sees a key global asset class being transformed, and we are building the tools to bring those benefits to all investors. YieldX is led by senior fixed income and fintech professionals who offer more than 70 years of collective experience at marquee capital markets and technology firms.</t>
  </si>
  <si>
    <t>Speedscale finds and prevents production incidents with realistic test labs that behave and perform like production. Its SaaS offering allows dev teams to understand what a code build will do by replaying traffic during CI. The technology will auto-generate tests and mocks that allow isolation of services and decouple the services monolith.</t>
  </si>
  <si>
    <t>Collective Benefits is the first of its kind; an insurtech platform specifically made for the 6M self-employed workers in the UK. Our products make it easy for companies to offer meaningful protections that attract, retain and reward their self-employed workforce. Built from the ground-up for gig workers, we provide benefits like sick pay, mental health support, accident cover, wellness packages, and exclusive perks - all previously inaccessible to the self-employed.</t>
  </si>
  <si>
    <t>42dot is a technology company pioneering frictionless transportation services. Central to these efforts is the development of the Urban Mobility Operating System (UMOS) a cloud-based mobility platform that will accelerate the transition to autonomous transportation-as-a-service (aTaaS) with diversified self-driving ground and airborne vehicles. The company was founded in 2019 and is headquartered in Seoul.</t>
  </si>
  <si>
    <t>Biological Engineering, Bionics, Biomimetics, Hydraulics, Prosthetics, Neuroprosthetics, Exoskeleton Suits, Dynamics, Kinematics Robotics, Human-Robot Interaction, Artificial Organs, Artificial Intelligence, Quantum Computing, Knowledge Reasoning, Machine Learning, Natural Language Processing, Computer Vision, Robotics, Artificial General Intelligence, Deep Learning, Bayesian Networks, Evolutionary Algorithms, Computational Neuroscience, Neurocybernetics, Cybernetics, Cognitive Science, Source Coding, Channel Coding, Algorithmic Complexity Theory, Algorithmic Information Theory, Information-Theoretic Security, Grey System Theory &amp; Biotechnology</t>
  </si>
  <si>
    <t>Strider develops tools that deliver valuable insights to enterprises that enhance their long-term competitiveness, including the ability to combat economic espionage threats beyond the cyber domain. Strider’s technology illuminates previously unseen risks and integrates seamlessly into existing corporate threat management programs.</t>
  </si>
  <si>
    <t>Ordering from your suppliers made easy. Chat with your suppliers, send orders in one click and track your past orders.</t>
  </si>
  <si>
    <t>Acquire App is an online shopping platform transforming e-commerce by creating an unforgettable checkout. Acquire App's innovative, beautifully designed platform does it all, providing retailers with a powerful tool to attract and retain customers, and giving end-users an easy, streamlined shopping experience. Their mission is to empower online merchants of all sizes with an elevated checkout solution. It was founded in 2020 and is based in San Francisco, California, United States, and Montreal, Canada.</t>
  </si>
  <si>
    <t>Torre Technologies is a recruitment platform, matching talent from unconventional careers with fulfilling professional opportunities.</t>
  </si>
  <si>
    <t>Saturn Cloud is an enterprise platform that gives data scientists the tools to do all the things they want: seamless collaboration, effortlessly scalable compute resources, and easy analytics. With Saturn Cloud, data science teams operate quicker and independent of dev ops and data engineering teams</t>
  </si>
  <si>
    <t>StayQrious is an ed-tech startup that focuses on skilling students in computer applications such as coding through online group classes. The company also focuses on collaboration, critical thinking, and creativity through these virtual classrooms.</t>
  </si>
  <si>
    <t>According to the United Nations, the world needs to invest $2.4 trillion dollars, every year, into clean energy, from now until 2035, to meet the climate change targets. At Clim8, our mission is to move billions of pounds of investments into clean energy and truly green, sustainable companies. We set up Clim8 to help make a better world for our children. We and others need to do much more. And we need to do this NOW.</t>
  </si>
  <si>
    <t>Tava Health aims to improve emotional health through frictionless, technology-enabled care. Tava Health offers a mental health benefit for every employee because healthy minds matter.</t>
  </si>
  <si>
    <t>Navisteps offers an all-in-one business expense and travel management solution that delivers organizations and their employees an effortless experience for all spending, enabling them to run faster and leaner. We would like to help your company too. Our comprehensive product portfolio includes corporate travel booking services such as flight, hotel and group bookings, automated expense reporting, and a centralized analytics dashboard. All of which allows companies worldwide to save time, money, and hassle.</t>
  </si>
  <si>
    <t>We are building a great and honest company that delivers personalized vitamins and food supplements to everyone so they improve their daily wellness and consciousness</t>
  </si>
  <si>
    <t>Unfold focuses on innovating vegetable varieties that deliver optimized quality and sensory experience in the vertical farming industry. They combine leading seed genetics with the agronomic expertise to dramatically advance productivity, flavor, and other consumer preferences. It was founded in 2020 and is headquartered in Sacramento, California.</t>
  </si>
  <si>
    <t>Studs celebrate the freedom to live without labels and to not be confined to one prescribed identity determined by someone other than yourself. In this new era, (ear-a!?) they believe that ears are the new key to unlocking self-expression, and they are passionate about updating the piercing experience for all ears. Whether you want a fresh piercing or simply some new ear bling, they are a team of earscape artists and they are h(ear) for you.</t>
  </si>
  <si>
    <t>Einblick is a visual data computing platform that provides the fastest way for organizations to understand the past, predict the future, and make the best data-driven decisions for their business. Einblick customers include a large luxury German car brand, DARPA, and a large internet service provider.</t>
  </si>
  <si>
    <t>The average company is overspending on software by 25%, but it's usually impractical to build a SaaS procurement team. This drives disorganized contracts, high costs, and time lost negotiating with vendors. Tropic is a tech-enabled procurement service for startups. Experts in SaaS manage your contracts for you and work directly with your vendors on your behalf. By working with the same vendors repeatedly, they can drive better prices faster. Tropic gives you back your SaaS overspend for less than the cost of an FTE. We contractually guarantee your savings. If we miss the mark, we will write you a check.</t>
  </si>
  <si>
    <t>Gully Network is India’s first network of small format omnichannel stores. We help offline retailers cope with the ever-dynamic purchase behavior of Indian consumers. Our tech-enabled platform takes care of the entire value chain (Sales, Margins, Automatic Inventory Replenishment, Finance, and Merchandising) for the retailers and generates additional income other than their primary business. We ensure an increase in net income of retailers with no day to day hassles. We offer the best of both worlds to their consumers; discounts and shopping experience of online platforms and the readiness of offline neighborhood stores.</t>
  </si>
  <si>
    <t>Traffic congestion costs Americans $300B each year, making it the worst productivity bane of the US economy. BLISSWAY is developing a new tolling technology which gives cities – for the first time – the ability to maintain free flow conditions on highways 24/7, with massive monetization of road assets as a byproduct.</t>
  </si>
  <si>
    <t>MandaraRX is a manufacturer of Cannabidiol products and provides personalized guidance for integrating CBD into lifestyle. The company offers CBD mints, skincare, gummies, oil, soft gels, and topicals. MandaraRX, Inc. was founded in 2019 and is headquartered in Boulder, Colorado.</t>
  </si>
  <si>
    <t>SmartMore focuses on the efficient combination of scientific research and industry. Break through the limits and continue to innovate. With intelligent manufacturing and ultra-high-definition video as the starting point, SmartMore is restructuring the AI system and architecture to let the machine understand more.</t>
  </si>
  <si>
    <t>Plant an App is a low-code cloud-based platform for the rapid development and deployment of web applications.</t>
  </si>
  <si>
    <t>Roesbud AI is democratizing the creation of visuals, so that brands big and small can tell their story compellingly. We believe all image and video creation will be done via generative methods in 5 years. We're building that future.</t>
  </si>
  <si>
    <t>Boardroom is an integrated governance management platform improving distributed decisionmaking, management, and governance across diverse crypto networks. Our mission is to enable stakeholder-owned platforms to scale while upholding the interests of all their constituencies. We are a small but driven team that believes in the power of crypto networks to uproot traditional management and ownership structures. We are thoughtful about code quality, testing, and architecture. We value positive energy, continuous learning, and clear communication and are committed to building an inclusive environment for people from every background.</t>
  </si>
  <si>
    <t>Juno Residential develops apartment buildings intended to offer environment-friendly and speedy housing alternatives. It uses prefabrication techniques and organic and low-carbon materials like mass timber, thereby providing clients with modern and curated apartments.</t>
  </si>
  <si>
    <t>MastOR is a medical device company developing a surgical robot for laparoscopy assistance. MastOR is an early-stage surgical robotics company whose laparoscopy assistance platform broadens access to minimally-invasive techniques for surgeons and optimizes resource utilization in the operating room.</t>
  </si>
  <si>
    <t>We are building Africa's unified banking API “super- connector” by creating a secure portal and process to exchange financial information back and forth between customer, applications, and banks.</t>
  </si>
  <si>
    <t>Moss.Earth is the world's largest environmental platform focused on developing innovative approaches to pursuing a sustainable environment. An initial focus on the Amazon rainforest has proven successful, yet we are confident we can make a global impact. Most of our activities revolve around the sourcing and selling carbon credits, albeit through digitally-powered and viable processes.</t>
  </si>
  <si>
    <t>dot.LA is a digital newsroom covering L.A.'s startup and tech community. dot.LA’s mission is to celebrate and empower the Los Angeles startup and tech community, fueling innovation around the world.</t>
  </si>
  <si>
    <t>Bloobirds is helpful to anyone looking for an assisted, user-friendly, and powerful outbound process. Ideal for B2B SaaS companies looking to scale by adding an outbound team and those with an outbound team needing more quality opportunities and meaningful insights. Assist sales reps’ entire process from start to finish, including inbound qualification, target creation, cadence management, and pitch development. Activity tracker for LinkedIn, email, and phone calls included. Our platform also plays nice with your CRM and MAP to provide seamless integration.</t>
  </si>
  <si>
    <t>UpEquity is a tech-enabled mortgage platform creating a better way to buy a home. We've reinvented the mortgage process to shift the economics in favor of the borrower, while making the entire home buying experience easier, faster, and more streamlined. UpEquity was founded in 2019 by Tim Herman and Louis Wilson while they were attending Harvard Business School and later graduated from Y Combinator's Summer 2019 accelerator program.</t>
  </si>
  <si>
    <t>GeoDB is a Big Data Ecosystem powered by blockchain technologies. GeoDB is building a peer-to-peer big data marketplace in which the exchange of value and data transferability is carried through our own utility token, the GEO Token.</t>
  </si>
  <si>
    <t>Brella is modernizing supplemental health benefits to build a world where health hardship doesn’t mean financial hardship. Brella’s simple supplemental plan covers 13,000+ conditions and pays cash on the diagnosis that you can use for anything that is needed on the road to recovery. Brella Insurance was founded in 2019</t>
  </si>
  <si>
    <t>Setcoin Group mission are support projects and companies by research, financing, technologies which are building and creating sustainable future and using new approach to resolve world challenges in next decades. Our responsibility as modern humanity is to keep and improve environment and our world for next generations in same and better statement as we got it from previous generations. Due to new challenges which our population will faced till 2050 and 2100 years with 10 Billion people on the planet, global climate changes, clean water demand, political democratization, health issues, education &amp; learning etc we need to find solutions to resolve it. In next decades technological progress will have significant impact on all sectors of human beings. Our goal is to forward this inevitable positive changes and support it by financial, technology and political activity. We are building human centric global economy to provide existing and future needs in energy, infrastructure (infratech), smart cities, agrotech, healthcare (biotech), fintech, education and quantum (next generations) technologies. Setcoin Group making the bridge for new convenient ways to interact with world for next generations.</t>
  </si>
  <si>
    <t>Calii automates the food supply chain in LATAM, connecting producers of fruits and vegetables directly to households, restaurants and retailers.</t>
  </si>
  <si>
    <t>Lilia is a home fertility startup that serves as an egg securing concierge for busy people who want the option of having kids later. The company was founded in 2019 and is based in San Francisco, California.</t>
  </si>
  <si>
    <t>StreamNative offers an event streaming platform based on Apache Pulsar that enables companies to access enterprise data as real-time streams. Apache Pulsar acts as a real-time, fault-time, highly scalable and unified event streaming platform. It is widely adopted by many companies globally, from internet giants, gaming companies, IoT companies, financial institutes to many other enterprises. Unliked other legacy pubsub messaging system, Pulsar was born and developed for Cloud. Its architectural advantages and cloud-native design principles make it able to make high volume data available as an infinite real-time stream for consumption. The infinite real-time stream provides a unified view for both historic and real-time data. The infrastructure lets you build around a single central nervous system transmitting, storing and processing messages for the different systems and applications within your organization. By leveraging the Apache Pulsar technology, StreamNative Platform enables the leaders in industries such as gaming, financial services, blockchain, retail, logistics, manufacturing, media and IoT, move data from isolated legacy systems into one real-time event streaming platform where they can act on immediately. StreamNative was started by a team of Apache Pulsar and Apache BookKeeper PMC members, committers and contributors, who believe in event streams are the right foundation for enterprise data. Many of the team members have been working on Apache Pulsar for years, and have helped the leading internet giants successfully run Pulsar at scale. StreamNative is based in San Francisco, California. It also have offices in Beijing, Shanghai and Shenzhen in China.</t>
  </si>
  <si>
    <t>Quolum is a SaaS product set up as an application to better manage risk and compliance for enterprises.</t>
  </si>
  <si>
    <t>Apricus Health provides members a direct one-on-one relationship with healthcare providers and care navigators who are accessible from any location to diagnose and treat a wide range of medical conditions.</t>
  </si>
  <si>
    <t>HOPR provides the tools and framework for the Web3 ecosystem, ensuring everyone has control of their privacy, data, and identity as they navigate online. The HOPR protocol introduces the first-ever open incentivized mixnet, where anyone can earn tokens for staking and running nodes. Dr. Sebastian Bürgel, who helped draft the DLT (Distributed Ledger Technology) Law in Switzerland, leads a diverse HOPR team which includes award-winning blockchain hackers and Silicon Valley tech veterans. HOPR combines the traditional association as a proven legal entity in Swiss jurisdiction with the tenets of a Decentralized Autonomous Organizations (DAO) which results in a Decentralized Community-Enabling Governance (DecenGov). HOPR has its main office in Zurich, Switzerland.</t>
  </si>
  <si>
    <t>BrikL’s next-generation technology platform has taken custom made products from the stone age to the 21st century by simplifying and automating the making &amp; selling of custom products. We are the only software platform in the world with full end-to-end solutions for frontend and backend automation of custom made products and team/group purchasing. We created a solution in a space needing it for decades. We are leaders in our space. BRIKL is a complete ecosystem from customer acquisition to shipping. We work with some of the biggest names in the market and growing daily.</t>
  </si>
  <si>
    <t>Klover leverages important assets and data to level the financial playing field. Founded by a team of data and ad-tech veterans with several high growth businesses and exits under their belts, Klover a venture-backed startup is poised for success. Klover was founded in 2019 in Illinois.</t>
  </si>
  <si>
    <t>Notabene helps financial companies comply with new, global regulations for crypto transactions. We are the first platform that provides full compliance with the Travel Rule. Our current offering consists of a unified API and dashboard helping compliance officers within crypto businesses manage risk for both Travel Rule and non-custodial transactions. We provide our customers with access to the widest reach of crypto businesses for them to interact with. We not only simplify compliance for them but also bring more confidence to transactions on their platforms - ultimately helping them grow the number of transactions and thus their business.</t>
  </si>
  <si>
    <t>Opora develops cyber threat intelligence technologies. It combines cloud computing, big data, machine learning, and other cutting-edge fields into an intelligent, dynamic, and robust cyber threat intelligence platform running on the global cloud. The Gartner Research Group named the company a cool vendor in "Cool Vendors in Security and Risk Management Software for Technology and Service Providers, 2018".</t>
  </si>
  <si>
    <t>Logisly believes that industry 4.0 requires connectivity between the offline and online worlds. In the supply chain, technology will play a major role, not only in automating processes or reducing costs, but also providing in-depth data-based analysis for decision making and business operations.</t>
  </si>
  <si>
    <t>Liquity is a decentralized borrowing protocol built on Ethereum offering interest free loans.</t>
  </si>
  <si>
    <t>After thinking for a long time about the positive and emotional effect that occurs when you get personal contact with inspiring people, the idea of ​​memmo came to Gustav Lundberg Toresson and Tobias Bengtsdahl, when they were sitting as guests at different wedding dinners.</t>
  </si>
  <si>
    <t>FeaturePeek lets front-end developers get UI/UX feedback from their team earlier in the release cycle. For every pull request, FeaturePeek automatically spins up a dedicated environment with commenting, screenshotting, and bug filing tools overlaid on top.</t>
  </si>
  <si>
    <t>Cartlow is the first App to introduce Re-Commerce to the region with a simple way to buy Pre-owned, Refurbished ,Open-box and Clearance stock while providing you with certified products, warranty, and easy returns. Cartlow also provides you with a simple way to sell your old mobile and get cash in return. Retailers discard millions of returned and overstock products every year as they lack the processing capabilities to re-sell them, a missed opportunity for you and a burden to the environment. Cartlow partners with top retailers to offer your favorite electronics at unbeatable discounts while saving the environment! Quality Guaranteed, Lowest Prices in UAE, Peace of Mind. Cartlow... Smarter Way to Shop! Re-commerce solutions platform has also launched its sister company, VASCART, to support and provide vast solutions for retailers as well as distributors, aimed to further enhance the overall conversion rate, boost customer retention, increase basket size, sustain healthy inventory as well as a sustainable practice through its ‘recycling program’.</t>
  </si>
  <si>
    <t>Facio is a digital platform that facilitates the process of contracting loans for the working class. It acts as a Banking correspondent that follows the guidelines of Resolution No. 3,954 of February 24, 2011 from the Central Bank of Brazil. It provides 15% increase in productivity in businesses, turnover decrease of up to 36%, and doesn't not charge anything from the company. It is headquartered in Sao Paulo, Brazil.</t>
  </si>
  <si>
    <t>Learn In provides a comprehensive upskilling-as-a-service platform, which enables companies to offer employees sabbaticals, during which time they can acquire the new skills that are essential within an evolving workplace. It delivers companies and their employees online, low-cost training programs, as well as traditional degree options particularly focused on digital skills and hard-to-fill roles such as data science and software engineering.</t>
  </si>
  <si>
    <t>We provide car dealers and private party buyers with vehicle reports for used electric cars. Understanding the battery health and typical ranges of electric cars as they age is more complicated. And it's more important than knowing the odometer reading.</t>
  </si>
  <si>
    <t>Story Health helps specialists to understand medical situations and make clinical decisions that are through virtual protocols. Story Health uses data from high-frequency sources to help clinicians understand and take action on the physiological effects of disease and therapy. It was founded in 2020 and headquartered in Saratoga, California.</t>
  </si>
  <si>
    <t>Hour One is the world’s leading trusted provider of synthetic characters based on real-life people. We help businesses communicate with their customers and increase engagement and sales. We produce high-quality, photo-realistic videos, using a large repository of ready-to-use characters to engage with your customers and meet your business objective. Content can be generated in different languages and distributed to a global audience very quickly and at high volumes. we are the leading provider for trusted synthetic video in the market, providing a human touch to all kinds of remote activities.</t>
  </si>
  <si>
    <t>Salty. is a hyper-growth insurance technology company that offers a platform for insurance. Its embedded insurance offers peace of mind that clients get the right personalized coverage they need, right when they need it most. Salty makes the insurance process simple and transparent. Their custom, real-time quotes lower the risk of life’s most important and sometimes stressful decisions. Mona Eliassen and James Hall established the company in Salt Lake City, Utah in 2019.</t>
  </si>
  <si>
    <t>BERA offers a brand equity assessment platform that helps the brand, marketing, and finance leaders to optimize and accelerate growth. It bridges the persistent gap between marketing, brand health, and business value and is designed to direct attention and sensitivity to relationship-crucial signals between consumers and brands. Ryan Barker founded the company in 2020 in New York, New York.</t>
  </si>
  <si>
    <t>DipJar is changing the game of fundraising. Our integrated platform, apps &amp; connected devices create giving moments and enable cashless generosity for engaging, joyful &amp; frictionless donations.</t>
  </si>
  <si>
    <t>Lightlytics enables your SRE/DevOps team to automatically predict, pre-empt, and prevent failures, downtime, or business disruption caused by infrastructure development or updates by simulating all possible dependencies and impact on operations before deployment.</t>
  </si>
  <si>
    <t>Otta puts the job seeker first, providing the most relevant and personalised job recommendations. We go beyond traditional job search by enriching jobs with additional data, and by gathering real-time feedback from job seekers on what they like and dislike. The platform is built for thoughtful job seekers who want to make an impact at the world's most innovative companies. Otta uses technology to aggregate roles from London’s fast-growing companies, including Revolut, Deliveroo and Babylon Health. Since launching in August 2019, thousands of job seekers have shortlisted over 20,000 roles.</t>
  </si>
  <si>
    <t>Galixir is an artificial intelligence technology to promote the research and development of new drugs. Our artificial intelligence drug discovery platform can help drug research and development scientists greatly save time and cost in drug development. At the same time, our platform also provides comprehensive patent protection coverage for the drugs developed. Relying on cutting-edge artificial intelligence technology, Xingyao combines engineering chemistry, computational chemistry, computational biology, and cloud computing technologies to serve the various processes of drug development.</t>
  </si>
  <si>
    <t>Hasty is an image annotation tool that uses AI to speed up the process of annotation. This allows you to go from weeks of annotation to days or even hours - minimizing the bottleneck and pain of annotation while giving you more time to focus on building meaningful applications.</t>
  </si>
  <si>
    <t>USA Rare Earth is a privately-owned that provides industrial mineral projects located in Hudspeth County, Texas. Round Top hosts a large range of critical heavy rare earth elements, high-tech metals, including lithium, uranium, and beryllium, and is among the lowest-cost rare earth projects in the world. Round Top Deposit hosts 15 of the 17 rare earth elements, plus other high-value tech minerals (including lithium) and is well located to serve the US internal demand. Round Top contains 13 of the 35 minerals deemed “critical” by the Department of the Interior and contains critical elements required by the United States; both for national defense and industry. USA Rare Earth aims to become the sole supplier of heavy rare earth for the U.S. Department of Defense and help move government and commercial markets in the U.S. away from their reliance on rare earth from China, which currently supplies 80% of the rare earth materials imported to the U.S. The USA Rare Earth Round Top venture has the potential to be a game-changer for U.S commercial and defense markets, the targeted start for full production at the mine is as soon as 2022.</t>
  </si>
  <si>
    <t>Simplifyy is a technology solution that empowers property owners to better connect with their properties. Our software handles 100% of what it takes to operate your properties making multifamily operations simple for you!</t>
  </si>
  <si>
    <t>Reebelo is APAC’s leading marketplace for pre-loved tech devices. Our vision is to reduce e-waste by building the circular economy for refurbished electronics. While doing so, we enable consumers to save up to 70% on their favorite brands and flexibly rent devices instead of buying them. Reebelo is based in Singapore with additional offices in Australia, New Zeland &amp; Malaysia. Get in touch if you want to be part of a high-growth, disruptive team working to make a positive impact!</t>
  </si>
  <si>
    <t>Lightrun is a Powerful Production Debugger. Developers can securely add logs, performance metrics and traces to production and staging in real time, on demand. R&amp;D departments gain developer productivity and 100% code-level observability.</t>
  </si>
  <si>
    <t>We founded CMDTY in 2019 with the idea that technology has revolutionized so many parts of the world, but has barely changed one of the most fundamental: the physical materials that form the foundation of the global supply chain and economy. Our mission is to use technology to streamline the physical commodities supply chain, help participants optimize their activities, and to find global efficiencies through data science and technology.</t>
  </si>
  <si>
    <t>Rae Wellness offers a wide range of vegan, non-GMO, and gluten-free supplements. The company was founded in 2019 and based in Eden Prairie, Minnesota.</t>
  </si>
  <si>
    <t>An end-to-end digital platform for the construction phase. By combining GenieBelt and APROPLAN through LetsBuild, project teams and workers benefit from having critical information available at their fingertips and being able to view tasks, report and coordinate easily, in real time. At the same time, office-based managers maintain full insight into progress and processes on the site, whilst building up a data foundation that enables them to make accurate decisions based on current information.</t>
  </si>
  <si>
    <t>If you are a participant in the Texas power market then the Energy Plum platform (Energy Plum) was designed for you. Unlike other back office platforms that have come before us, we assure you that nothing compares to this suite of tools, which have been designed to automate your sales organization and drive productivity. Energy Plum has been a collaboration of directional design, with ongoing feedback from of several of the nations largest Retail Energy Provider (REP's), Smart Meter Texas (SMT), ERCOT and a countless number of Brokers, all of which influenced the final product. This multi-year development effort has resulted in an easy to use, yet comprehensive, SaaS based platform that has been designed by the power industry, for the power industry. Energy Plum addresses many of the operational pain-points that have hindered industry participants for over four decades. Energy Plum was designed as a technology platform that every industry participant may benefit from. Consider Energy Plum as the platform that "levels the playing field", bring the latest technology processes to your energy sales organization.</t>
  </si>
  <si>
    <t>Zeller is reimagining business banking and was formed with the goal of providing an alternative to outdated business banking methods. Launching in early 2021, it will bring together the best of modern payments and digital financial services to help Australian businesses get paid, access their money, and manage their finances more efficiently. Zeller is co-founded by Ben Pfisterer and Dominic Yap, who bring extensive financial services experience from global companies including Square, Visa, NAB and more. The company is backed by Square Peg Capital and Apex Capital. Learn more at myzeller.com.</t>
  </si>
  <si>
    <t>Listory: The Content Refinery Your Shortest Path To Content That Matters Listory is the world’s first content refinery. It empowers human-curation to mine the best of the web. Save time and stay on track in your pursuit for knowledge by following the reads of the leading experts and influencers in the topics you’re interested in. Listory gives you stories curated by the experts and influencers in your field. You can save time and focus on what's relevant to you, without the infinite feed. Follow and connect with curators who have found the best of the internet for you. Get your personal news feed, curated by the experts. Save and organize your digital content shelves. Share with those who appreciate a good read.</t>
  </si>
  <si>
    <t>Evolv was originally spun out from Sentient Technologies, one of the world’s most prolific artificial intelligence companies with a 10-year track record of groundbreaking research in evolutionary algorithms. Today, Evolv develops and markets commercially focussed, high-value software for the enterprise.</t>
  </si>
  <si>
    <t>Vegrow is a tech platform partnering with farmers, aggregating supply, and selling to organized demand through partnership. Vegrow simplifies farming and increases the land utilization for farmers. We are on a mission to build the world's biggest asset-light farmer.</t>
  </si>
  <si>
    <t>Vectrix is the first platform for one-click cloud and SaaS security scanners. Simply choose the coverage you need, connect to your accounts, and start monitoring for critical security issues instantly, like misconfigurations, suspicious activity, and more. Whether it's AWS and GitHub or G Suite and Salesforce, Vectrix has you covered. Founded by former security engineers and security leaders at PlanGrid, Vimeo, and Autodesk, Vectrix equips engineers and growing security teams with an easy, effective way to bootstrap cloud and SaaS security. Learn more at https://vectrix.io</t>
  </si>
  <si>
    <t>Z League is a skill-based Call of Duty Warzone tournament platform. It uses a proprietary ranking algorithm that collects all of the player's warzone stats to sort teams into divisions. Z League Inc was founded in 2020 by Lucas Pellan and Robbie Schneidman.</t>
  </si>
  <si>
    <t>nextmv is a developer of end to end decision automation platform. Our tools let you encode, test, and manage decisions in the cloud, so you can scale your business with predictable performance and lower cost.</t>
  </si>
  <si>
    <t>Reserved.ai is an information technology company that specializes in the fields of cloud cost optimization, reserved instances, dev ops, and finance. Its software automates purchasing, renewing and exchanging EC2 RIs and CRIs. The company was founded in 2019 and headquartered in Washington, United States.</t>
  </si>
  <si>
    <t>HamsaPay provides solutions for the B2B e-commerce payments market. The company was founded in 2020 and is headquartered in San Francisco, California.</t>
  </si>
  <si>
    <t>Vurbl is a creator-first, free streaming audio platform for all audio types, including user-generated audio, across 40 categories. Vurbl is revolutionizing the way people distribute and listen to audio-centric information across the web.</t>
  </si>
  <si>
    <t>Skipr brings smart mobility to employees, combining public transport with local and international mobility services. The solution is made of 3 key services: a mobile app, a web dashboard and a payment card. Together, they create a one stop shop to plan, book, pay and manage professional mobility. Corporations and self-employed workers can use it to access many micromobility providers such as Bird and Dott, ride-hailing with Uber, as well as all local public transport. Clients include Accenture, Ogilvy and Carrefour, among others.</t>
  </si>
  <si>
    <t>SiPhox offers a handheld testing device with RNA/DNA and protein testing for point-of-care and At-Home solutions. The company's kit is made by multiplexing RNA, antibody, and antigen tests on a single silicon photonic chip which is amplified by plasmon resonance and silicon photonic resonator readout, enabling users to undertake tests for disease safely and in a disposable point-of-care and at-home manner. SiPhox was founded in 2020 and is based in Cambridge, Massachusetts, USA.</t>
  </si>
  <si>
    <t>Jenfi is a financial technology company that provides revenue-based financing to rapidly growing businesses in Asia. Jenfi aims to assist digitally-enabled businesses, such as e-Commerce ventures and high growth startups, to accelerate their sales velocity by funding their marketing, inventory, and growth campaigns.</t>
  </si>
  <si>
    <t>They are at the cusp of a generational shift in the consumer travel space in Asia. Over one-third of USD 600 billion that is spent on international travel in Asia is spent by millennials. Over two-thirds of travelers in this generation plan and book independently. This number is growing at a breakneck speed.</t>
  </si>
  <si>
    <t>Wellpay is a platform that helps providers streamline and give a lot of context to patients around their billing, and, on the patient side, provides them with a very modern approach to getting a lot of their bills in a single place, getting all the data that they need on what they’re being billed for and what they’re paying.</t>
  </si>
  <si>
    <t>Ananda Networks develops innovative network security intended to replace the traditional cyber-security approach. Its network as a service solution is a fully decentralized cybersecurity web that can monitor and control networks remotely without any need to physically set up a cloud server in any fixed location, enabling companies to secure their network and have real-time detection data. The company was co-founded by Adi Ruppin and Elad Rave.</t>
  </si>
  <si>
    <t>Impress is the only truly orthodontic DTC player… globally We have a defensible model with the personal touch of an in-house orthodontist, true clinical expertise, and engaging directly with consumers</t>
  </si>
  <si>
    <t>BlueSpace.ai is an urban mobility company that develops an autonomous vehicle technology. The company is currently operating in stealth mode.</t>
  </si>
  <si>
    <t>Denim Social provides social media management and marketing automation software for customers in banking, insurance, mortgage and wealth management.</t>
  </si>
  <si>
    <t>Revel is a marketplace for women over 50 to host and attend small, local gatherings on topics of their choice. Its membership is free. It allows its members to search, discover, and sign up for nearby gatherings. And as a member, they could sign up to host gatherings on any topic they like and make a little money doing so. It was founded in 2019 by Lisa and Alexa and is headquartered in San Francisco, California.</t>
  </si>
  <si>
    <t>Nomad Homes creates a digital platform that uses technology to help people in Europe and the Middle East to buy and rent homes. It was incorporated in 2019 by its co-founders Helen Chen, Daniel Piehler, and Damien Drap.</t>
  </si>
  <si>
    <t>Abwaab is an online learning platform that allows secondary-school students in MENA to learn at their own pace, test themselves and get ahead with our expert tutors anytime and anywhere. By offering short, engaging video lessons, visualized learning journeys, continuous assessment and performance analytics, we are changing the way students learn outside the classroom.</t>
  </si>
  <si>
    <t>CoSell is a SaaS platform for B2B sales teams that surfaces customer and prospect overlap with partners to drive the exchange of warm introductions. Cosell works across your secure CRM systems to identify the proverbial needles in the haystack of customer information, letting your teams know the best accounts to focus on with each partnership in order to drive the most wins for both sides. By utilizing Cosell, your company can flourish in ways you never imagined. For the first time ever you can ditch outdated spreadsheets and experience real-time prospect and customer overlaps.</t>
  </si>
  <si>
    <t>Hilma creates quality products and natural remedies to support health when needed it most. It believes that science and nature are at their best when they work together. It uses ingredients that have been clinically studied, formulate with a scientific advisory board of practicing clinicians, and invests in its own clinical studies. Hilma was founded in 2019 by Hilary Quartner, Lily Galef, and Nina Mullen. The company is headquartered in New York, New York.</t>
  </si>
  <si>
    <t>Provizio develops an accident prevention platform that embeds safety-first thinking to radically transform vehicle safety. They perceive, predict, and prevent automotive accidents in real-time using proprietary long-range imaging sensors and AI on-the-edge. The company was founded in 2019 and is headquartered in Limerick, Ireland.</t>
  </si>
  <si>
    <t>Elpha is where women in tech to talk candidly online. Join Elpha to find support, connect personally and professionally with other women in the industry, make friends, build your network and search for jobs. Membership is free!</t>
  </si>
  <si>
    <t>Shipa’s cloud-native application management framework allows organizations to successfully run mission-critical applications on Kubernetes in days instead of years. The lightweight framework eliminates the need for platform teams to develop custom scripts or to manage a lengthy migration while still giving them centralized control over configurations to reduce the risk of misconfigurations. From the developer perspective, Shipa provides an application-centric way to develop, deploy, and manage cloud-native applications without requiring any Kubernetes expertise. This helps developers ramp up faster and improves long-term development speed since they never have to manage infrastructure components.</t>
  </si>
  <si>
    <t>LaunchNotes is the single source of truth for software teams to communicate product change, internally and externally. LaunchNotes keeps teams ahead of product changes, customers informed and excited about product updates, and every interested stakeholder up-to-date, in real-time. Hundreds of organizations use LaunchNotes to move at the same speed as their development teams, regardless of how fast those development teams are shipping software.</t>
  </si>
  <si>
    <t>Springtide Child Development offers personalized, holistic treatment plans for children 2-18 years old with autism and other developmental difficulties. Our interdisciplinary team of caring specialists coordinates daily to track progress and help your child succeed.</t>
  </si>
  <si>
    <t>Swivel Finance is a decentralized protocol for fixed-rate lending and interest-rate derivatives that enables lenders to "lock-in" fixed-rate interest rates on their ERC-20 tokens with low transaction overhead and less risk.</t>
  </si>
  <si>
    <t>Hammock is a technology platform that helps landlords reconcile transactions on the go. The platform provides current account and data analysis services for the property sector. It brings FinTech and PropTech together, helping landlords and property managers save time and money in the management of their finances. Hammock translates information from individual transactions into real-time, actionable insights so they can monitor and optimize the performance of their portfolio. It also manages their property finances, from rent collection to insights into profit and loss, including bookkeeping and reconciliation. Hammock was founded by Manoj Varsani in 2019 and is headquartered in London, England, UK.</t>
  </si>
  <si>
    <t>PredaSAR is an emerging nanosatellite data provider building that develops SAR satellite constellation. Synthetic Aperture Radar (SAR) is a satellite imaging technology used to capture earth imagery and create 2D and 3D reconstructions of land and sea objects at any time and in any weather condition.</t>
  </si>
  <si>
    <t>moka.care is a complete solution allowing your employees to take care of their mental health through one-on-one sessions.</t>
  </si>
  <si>
    <t>Alude is a database company that simplifies the process of buying and leasing of real-estate. It has access to the contact details of 332 thousand property owners. It was founded in 2019 and is headquartered in Sao Paulo, Brazil.</t>
  </si>
  <si>
    <t>Rapid Robotics provides box automation for manufacturers. It's Rapid Machine Operator (RMO) enables manufacturers to easily deploy a pre-trained cobot in just a few hours. It performs dozens of simple machine tasks to the highest quality standards and can quickly be redeployed to new tasks. With Rapid’s robotic machine operators, one employee can supervise as many as eight machines at a time using only an iPad. The company was founded in 2019 and is headquartered in San Francisco, California.</t>
  </si>
  <si>
    <t>Edly is an online marketplace connecting schools and accredited investors to fund income share agreements. ISAs are an innovative solution to the student debt problem. Instead of borrowing to pay tuition, students pledge a fixed share of their future earnings but only if they have the ability to pay. It was founded in 2019 and headquartered in Briarcliff Manor, New York.</t>
  </si>
  <si>
    <t>Coinbase CBT is a IEO platform that aims to help Coinbase to connect with millions of crypto investors around the world more conveniently. Coinbase CBT was initially mentioned by Coinbase CEO Brian Armstrong in 2018 and was officially launched in September 2019 . CBT (Coinbase Token) is a cryptocurrency issued by Coinbase which plays an important role of Coinbase CBT Project. CBT (Coinbase Token) will be used in marketing, profit sharing, mobile payment and financial service provided by Coinbase. CBT is a crucial part of Coinbase Eco system.</t>
  </si>
  <si>
    <t>Fasset is a platform for the ethical financing of sustainable infrastructure. Our novel operating system and infrastructure token exchange is a return to the original goal of finance; to create real assets—such as bridges and solar parks—for the real economy that enhance people’s lives. At the same time, the platform leverages modern blockchain technology to allow infrastructure owners (governments, utilities, public-private partnerships, etc.) to securely offer asset-backed investments to institutional investors, including sovereign wealth funds, government-linked investment funds, infrastructure funds, private equity funds, real estate funds, and banks. We launched Fasset in order to provide an end-to-end operating system for assets owners and investors to support sustainable infrastructure. Inspired by the United Nations’ Sustainable Development Goals (SDGs), our objective is to offer safe, secure real economy linked investments that bring healthy returns while furthering the world’s sustainability ambitions. In addition, we see a significant shortfall in infrastructure financing worldwide. The current slow-moving infrastructure finance system cannot meet demand due to problems with market access, liquidity, and prohibitively high costs and fees. Our blockchain-centered operating system for infrastructure addresses these challenges by creating a faster, secure, efficient, and more transparent and affordable gateway to raise capital from a broader pool of global investors.</t>
  </si>
  <si>
    <t>BlueX is a B2B freightech platform that tech-enables carriers (like Evergreen and Yang Ming) and connects their shippers to a digital spot market with dynamic pricing and integrates best-in-class trade services (i.e. insurance, customs, financing, trucking) in a seamless experience.</t>
  </si>
  <si>
    <t>Queue enables people in the passion economy to start and scale their digital service business online in the easiest way possible. We give you the tools to collaborate on your work, create contracts and invoicing, and manage your business online end to end. Used by thousands of video producers, esport coaches, and much more every day. Powering their business end-to-end.</t>
  </si>
  <si>
    <t>RPA Labs automates business processes using Robotic Process Automation (RPA) by combining artificial intelligence, machine learning, natural language processing, and data management. Focused on the supply chain and logistics industries, RPA Labs offers three types of automation: Process/Document, Email, and Conversation. Go to rpalabs.com for more information.</t>
  </si>
  <si>
    <t>Kevala works on building the most awesome network of contract nurses on the planet and delivering them through a powerful suite of clinical scheduling and compliance tools.</t>
  </si>
  <si>
    <t>Databento is a platform that offers institutional-quality, live, and historical, market, and alternative data. The company was founded in 2019 and based in Boston, Massachusetts.</t>
  </si>
  <si>
    <t>At Opsera, we share a vision for the future of software delivery. Our vision is to empower software and DevOps engineers to deliver software faster, safer and smarter by providing them with a continuous orchestration platform that enables choice of any CI/CD tools and no-code automation across the entire DevOps life cycle. Opsera’s continuous orchestration platform provides self-service toolchain automation, drag-and-drop declarative pipelines, and unified insights. With Opsera, development teams can increase software velocity while using the tools they want, operations teams gain improved efficiency while reducing risk and complexity, and business leaders have unparalleled visibility. Opsera believes that DevOps has transformed from an aspiration to a practical science, and its platform is purpose-built to help organizations accelerate DevOps adoption and reach peak innovation velocity.</t>
  </si>
  <si>
    <t>They know you're busy and hence their bot will be looking at your customer feedback and will let each location know what needs attention in real-time. A food chain increased NPS across low rated stores by acting on tasks created by their bot.</t>
  </si>
  <si>
    <t>AI based on Software, which transforms the text and data generated at corporate communication tools daily, into people analytics data.</t>
  </si>
  <si>
    <t>Searchable.ai is a developer of a personalized semantic search engine used to improve work productivity. It was founded in 2019 and is headquartered in San Francisco, California.</t>
  </si>
  <si>
    <t>Graviti was founded in early 2019, focusing on the artificial intelligence data service platform business, and is committed to growing into a one-stop AI data service platform for unstructured data set storage, processing, and use. At present, the company has established the data set management and annotation system required by the artificial intelligence industry to provide platform services for the industry.</t>
  </si>
  <si>
    <t>Overproof is a business intelligence company that helps customers in the adult beverage industry create, execute and analyze winning brand strategies. We bring together the power of “big data”, Overproof’s proprietary market insights and our customer’s business data to maximize our customer’s success going to market. Our commercial planning and brand management platform gives customers access to insights, methodologies, networks and tracking tools that help build business success. At the core of our company is the belief that smarter metrics lead to actionable insights, which inform better decisions, which in turn fuel business growth. We are an equal opportunity employer and value diversity at our company. We do not discriminate based on race, religion, color, nationality, gender, sexual orientation, age, marital status, veteran status, or disability status.</t>
  </si>
  <si>
    <t>Fnality International provides a digital cash system that uses blockchain technology to settle financial transactions. It was established in April 2019 and is headquartered in London, England. Fnality is the commercial realisation of a four-year Research &amp; Development project called the "Utility Settlement Coin," which was first proposed by UBS and London-based blockchain company Clearmatics.</t>
  </si>
  <si>
    <t>GamerzClass is a fast-growing content and tech company that increases gamers' skills through online videos, data-driven progress tracking, and software services.</t>
  </si>
  <si>
    <t>Disruptor Beam brings together worldwide fan communities with games created surrounding iconic properties. It creates highly authentic, socially-driven games based around worlds that have spawned communities of millions of passionate, dedicated fans. The company was founded in 2010 and headquartered in Framingham, Massachusetts.</t>
  </si>
  <si>
    <t>Mockingbird is a new baby gear brand on a mission to empower parents. With a focus on premium design, thoughtful functionality, and a relentless devotion to safety, they create products that solve the needs of today’s new families.</t>
  </si>
  <si>
    <t>Vico Therapeutics is a developer of ribonucleic acid (RNA) modulating therapies for rare neurological disorders. The company discovers, develops, and delivers therapies for CNS disorders. Its initial focus is on SCA which is a subgroup of hereditary ataxia, HD which is a neurodegenerative disorder, and RTT-a neurodevelopmental disorder primarily affecting girls that enable clients with providing therapy for it. Vico Therapeutics was founded in 2019 by Luc Dochez, Josh Mandel-Brehm, Judith van Deutekom, and Gail Mandel and it is headquartered in Leiden, The Netherlands.</t>
  </si>
  <si>
    <t>Cerby is a cybersecurity company focused on helping enterprises harness Shadow IT. Cerby delivers a seamless end-user experience and addresses the shadow IT problem by enabling end-users to onboard and securely use applications of their own choosing.</t>
  </si>
  <si>
    <t>Fairplay is a performance-based financing platform that supports and helps e-Commerce companies to grow by advancing revenue for marketing spend. It offers funding in exchange for a steady share of revenues until the capital is paid back plus a flat fee. Fairplay was founded in 2019 and is headquartered in Mexico City.</t>
  </si>
  <si>
    <t>Creatively champions and connects the world’s most valued creative community through best-in-class portfolios, collaborative features, and opportunities around the globe. Designed by creatives and for creatives, Creatively is an active space for creators to showcase their work, and for companies and brands to discover amazing talent.</t>
  </si>
  <si>
    <t>Linear Finance is a cross-chain compatible, decentralized delta-one asset protocol to cost-effectively and instantly create, manage, and trade synthetic assets with unlimited liquidity.</t>
  </si>
  <si>
    <t>Riverside.fm is a platform that enables local recording of lossless audio and 4K video tracks independent of internet connection speed. It enables anyone, from individual podcasters to enterprise brands and media companies, to record studio-quality interviews from anywhere with no loss in recording quality.</t>
  </si>
  <si>
    <t>Eaton Hemp is a licensed hemp farm that offers its own line of USDA Organic CBD. The company was founded in 2019 and based in New York.</t>
  </si>
  <si>
    <t>Housi is an online living-as-a-service on-demand housing platform.</t>
  </si>
  <si>
    <t>Good Day Farm is a health-focused hemp grower that also offers venue spaces and barns intended to protect and preserve the environment. The purpose of the 245-acre property is to growing hemp, which can produce cannabidiol or CBD.</t>
  </si>
  <si>
    <t>First Dollar is a healthcare savings platform with a focus on HSAs (health savings accounts) that targets millennials and Gen Z.</t>
  </si>
  <si>
    <t>SmartAC.com offers an air conditioning and heating health platform that digitizes the experience of AC ownership. Powered by machine learning, the platform enables a proactive approach to HVAC maintenance, notifying users of a potential breakdown before it occurs. The sensors monitor cooling and heating performance, airflow, air filter life, and drain lines to ensure the health of critical HVAC components. SmartAC.com membership begins at just $5 per month and includes a lifetime warranty on the hardware, daily system health checks, discounted air filters, active water leak monitoring, and real-time chat with certified HVAC experts.</t>
  </si>
  <si>
    <t>Home: Whether you are an existing business or an ambitious entrepreneur following your dreams with innovative ideas, load your ideas onto our online platform and we will help you turn them into your legacy. Solutions: Book online appointments in our services marketplace for business guidance and legal advice quicker, more reliable and cheaper than ever before with some of the best advisors in the business. Network: Our in app E2E direct communication tab, will connect you Entrepreneur To Entrepreneur for priceless networking opportunities by being at the right place with the right people. Show: Tune into our business entertainment show and seminars that empower you.</t>
  </si>
  <si>
    <t>Whether it's Sex, Skin, Hair or just plain Life, our mission is to reinvent Canadian healthcare for the modern human. It’s seamless, it’s simple, and it’s for you.</t>
  </si>
  <si>
    <t>Special is a platform for independent video creators to launch their own direct-to-fan subscription streaming service. It independently turns content into profit while keeping full ownership and control of the brand, catalog, and data.</t>
  </si>
  <si>
    <t>CoreCare is a developer of managed care software used to eliminate the financial complexity of healthcare providers. Its software aggregates and standardizes all data into one place, making it easier to prepare, submit, reconcile and reconsider reimbursements, reduce administrative expenses, improve claim acceptance, and enhance cash flow that enables healthcare businesses to reduce cost and achieve a strong financial position. The company's single access platform enables providers to easily view their patient data across all systems in one location and to automatically monitor that data for errors.</t>
  </si>
  <si>
    <t>Terra Quantum is a deep tech pioneer, developing revolutionary quantum applications to shape the technology of the future. Our international team of experts brings together the best minds from science, academia and industry to address the most fundamental questions of quantum physics and their manifestations in the world around us. We are building quantum technology for a better future, breaking down the barriers between science and industry and laying the foundations of a real quantum tech ecosystem and value chain.</t>
  </si>
  <si>
    <t>HASH is real-time modeling and simulation of complex systems. HASH develops a suite of software and open-source components that enable software developers to create simulations of complex systems through composable parts. It has unlocked simulation technology as a powerful decision-making tool by making accurate, scalable simulations universally accessible to all. By lowering the barriers to creating simulations with its browser-based simulation tool for programmers. HASH is fostering greater access to information and empowering users to probe and understand some of the world's most challenging questions. It was founded in 2019 and is based in Manhattan, New York.</t>
  </si>
  <si>
    <t>Jamm is a lightweight, spontaneous voice and video collaboration app for remote teams. The app enables day-to-day interactions through video so teams can brainstorm, spontaneously huddle, and provide team updates no matter where they are.</t>
  </si>
  <si>
    <t>Contingent is an enterprise supplier risk and resilience platform that provides users with tools and services to assess, screen, monitor, and analyze risks in their supply chains.</t>
  </si>
  <si>
    <t>Turing is a research and development digital platform that improves speed-to-market for consumer goods. It is built to overcome major challenges shared by the world’s biggest consumer goods companies. It aims to bring the latest technologies and newer approaches to product development, product innovation, or renovation. It was founded in 2019 and is headquartered in New York, United States.</t>
  </si>
  <si>
    <t>Onaroll is an employee rewards app that incentivizes productivity and longevity. It was founded by Pete Ginsberg in 2019 and is headquartered in New York City.</t>
  </si>
  <si>
    <t>Treelab gives individuals and organizations the power to create their own software.</t>
  </si>
  <si>
    <t>Kakao Enterprise specializes in providing AI technology-based working platforms and services to companies in the healthcare, finance, distribution, and construction sector. Its corporate messenger Kakao Work and cloud service Kakao iCloud to the healthcare, finance, distribution, and construction sector. Kakao Enterprise offers AI, cloud, data analysis, and digital transformation-related operations, as well as AI platform services to enterprises including AI engine, messenger platform, data service platform, and cloud services. It is on an mission to lead the digital transformation efforts of businesses with its innovative technologies. The company is a cloud service subsidiary of Kakao, a web service company involved in technology-related businesses. Kakao Enterprise was headquartered in Seongnam, Kyonggi-do, South Korea in 2019.</t>
  </si>
  <si>
    <t>ZeBrand is an algorithmic branding web service that makes jump-starting your brand easy. It helps early-stage startups and small businesses create a unique brand toolkit by decoding their vision so that teams are immediately aligned to hit the ground running. ZeBrand won the championship of the American Express x WeWork pitch contest. ZeBrand's article appeared in Forbes.</t>
  </si>
  <si>
    <t>Alexis Networks, Inc. is a B2B subscription based software product company - maker of the World's First One Click Anomaly Detection Solution using proprietary AI and ML technologies. Alexis Networks has pioneered Anomaly Detection by finding Fraud, Omissions and Errors in streaming data from operational data sources for companies at every scale. Alexis Networks Anomaly Detection Solution is adding 5% annual revenue to customer's coffers and showing ROI in less than 4 weeks. Where other solutions are taking months and expensive labor investments, Alexis Networks solution is 80% more economical than the competitors. Alexis Networks is also a Technology Partner of AWS and is helping customers of Alexis Networks save on AWS just with no obligation pilots of Alexis Networks Anomaly Detection solution. Alexis Networks on Youtube: https://youtu.be/rtihzeWSIVg Alexis Networks on Web: https://alexisnetworks.com</t>
  </si>
  <si>
    <t>Exer Labs uses AI on mobile and tablet devices as well as computer vision to help fitness users experience a more interactive and affordable at-home workout.</t>
  </si>
  <si>
    <t>Bellman is the result of this vision. To achieve this, they combine two things: a very demanding recruitment policy and the use of new technologies to give themselves the means to be responsive and transparent.</t>
  </si>
  <si>
    <t>Edlyft is a paid support platform that helps college students and adult learners through CS courses, by pairing them with inclusive mentors, online group tutoring, and tools for navigating complex subjects.</t>
  </si>
  <si>
    <t>Gr4vy is a payment orchestration platform that offers payment solutions for businesses. Gr4vy is a "no-code"payments orchestration platform that enables mid-sized businesses the ability to add the full spectrum of payments infrastructure from the beginning, as well as host and expand it as needed without taking on technical debt. It also charges customers per service rather than a transaction. In addition, the platform provides a hub for reporting, monitoring, and managing a payments infrastructure. It was founded in 2020 and is based in San Mateo, California, USA.</t>
  </si>
  <si>
    <t>Humanity is a healthcare company that aims to extend the healthspan of humanity. It develops a software application designed to provide information on how to stop the aging process. The company's service allows people to try different interventions and solutions to help move those biomarkers in a positive direction and thus reduce, and in some cases, stop the loss of function and thus the aging damage. Founded in 2019 by Peter Ward and Michael Geer, Humanity is headquartered in Boston, Massachusetts.</t>
  </si>
  <si>
    <t>PocketList is a rental platform that shows exclusive info about places to rent months before they go on the market. It connects landlords to renters the day their prior tenant gives them notice, allowing them to front-load finding a new tenant and driving their vacancy rate down to ZERO. The company was founded in 2019 and is headquartered in Marina Del Rey, California.</t>
  </si>
  <si>
    <t>Starface operates as a skincare brand</t>
  </si>
  <si>
    <t>Green Whale Global is company based in Korea and Vietnam specializing in manufacturing bioplastic polymers. We offer an environmentally friendly alternative to petrolium based plastics to help reduce pollution.</t>
  </si>
  <si>
    <t>Hey Maet uses pea, soy and rice protein to make beef and pork products. They have announced the significant investment as well as a partnership with Shuangta Food, a pea protein company that supplies Beyond Meat. Moreover, it has received investment from Shenzhen Tiantu Capital and UpHonest Capital, a VC founded by Silicon Valley angel investor Wei Guo. With the new capital and collaboration, Hey Maet says that it plans to ramp up R&amp;D, establish its own laboratory in Shanghai and launch its products in thousands of restaurants across China by the end of 2020.</t>
  </si>
  <si>
    <t>Ophelia offers medication and support for quitting opioids. They are a diverse collection of hearts and minds - doctors, scientists, techies, and citizens - on a mission to offer the best of medicine without the baggage of rehab. They are driven by science, committed to privacy, and bound to the client's right to make their own choices. They believe in recommendations, not orders. It was founded in 2019 and is based in Philadelphia, Pennsylvania.</t>
  </si>
  <si>
    <t>Dream Games is a mobile gaming company based in Istanbul. Their objective is to combine technology and creativity to develop high-quality mobile games that will be played for years.</t>
  </si>
  <si>
    <t>Theia is a health tech focused on using technology to support working parents. Theia is a platform that leverages technology, data and user experience to give access to curated content, professionals and community connections, creating a modern support network for all working parents.</t>
  </si>
  <si>
    <t>Camus Energy is building an open source Grid Management Software as a Service (GMaaS) platform to enable the future DSO. Providing grid operators and load serving entities with advanced situational awareness, insight, and control, Camus’s platform empowers industry leaders to safely and strategically manage a rapidly changing grid environment. Camus’ founders and partners are leveraging experiences from other industries – including the founders’ pioneering work building Google’s global traffic management platform – to address new opportunities on distribution grids.</t>
  </si>
  <si>
    <t>Meeting the growing global demand for accessible credit, Akrod unlocks digitisation for traditional MFIs, Telcos, and Fintechs by providing an integrated, fully configurable Lending-as-a-Service platform that covers the end-to-end credit cycle. Playing in the space where technology innovation creates tangible impact, Akrod solutions enable our partners to accelerate growth through automation and provide end users with the credit solutions they need to build brighter financial futures for themselves and their businesses</t>
  </si>
  <si>
    <t>Amie builds a joyful productivity app. And combines to-dos and your tocalendar in one place.</t>
  </si>
  <si>
    <t>Eanovation provides an easy and affordable renovation solution for everyone. We are a construction/tech company that provides end-to-end services, which includes: permit, design, material selection, and construction services. We partner to experts in each pillar to provide the full experience that traditional company provides, adding technology to make the experience better and more efficient. Given the housing shortage in the bay area, we have already received +300 inquiries and finished 25 projects in the first 4 months of bootstrapping.</t>
  </si>
  <si>
    <t>Sosivio is the only non-intrusive Autonomous Cloud Native platform. We use lean and distributed machine learning to predict, detect and resolve critical failures in your applications and cloud native environment. Sosivio runs as Yet-Another-Application on your Kubernetes clusters which means a non-intrusive solution with no code injection and no agents. Unlike other platforms, which can consume up to 30-40% of your resources, we consume less than 5% of your resources. Sosivio taps into signals and data from all layers of the environment (OS, Network, Kernel, K8s, Apps and more) to provide deep insights into what is going on and actuation to resolve issues completely autonomously. These insights enabled us to build new features like budget and resource insights to answers the needs of DevOps, Developers, Management, Security, and IT functions. Sosivio can be run on any Cloud Platform (Amazon, Google etc…) or in On-Premise deployments.</t>
  </si>
  <si>
    <t>Razor is live on rinkeby and is serving price of ETH/USD. Query the price easily by calling our contract as shown below. Currently querying the oracle is free of cost.</t>
  </si>
  <si>
    <t>Sabbar is an on-demand staffing platform that specializes in blue-collar jobs in the retail, hospitality, and entertainment industry in MENA. Our platform enables businesses to hire casual staff during peak hours or high seasons by connecting them to highly qualified and fully vetted professionals. Additionally, we relieve our customers from associated administrative costs by streamlining a lengthy process that typically includes interviews, training, placement, shift scheduling, worker payments, and everything in-between. To learn more, visit: sabbar.com</t>
  </si>
  <si>
    <t>Verteva is a Fintech company that offers a better experience for digital home lending. The company is combining digital customer journeys with technology and data-driven insights. Verveta was founded in 2019 and based in Sydney, New South Wales, Australia.</t>
  </si>
  <si>
    <t>C2i Genomics provides cloud-based cancer diagnostic services to pharmaceutical and diagnostic organizations. The company's ultra-sensitive liquid biopsy assay will allow physicians to monitor patient treatment response and detect treatment failure or disease recurrence months and potentially years earlier than current monitoring methods.</t>
  </si>
  <si>
    <t>Mainframe Industries is a Reykjavik, Iceland and Helsinki, Finland-based startup working on the development of an open world, social sandbox MMO for cloud gaming.The company will will work on an open-world, social sandbox MMO specifically designed for cloud gaming, with cross-platform play across mobile, PC, and TV. Mainframe believes that the promise of friction-free access from social networks and streaming platforms on the device of your choice will greatly expand the creative canvas for game developers.</t>
  </si>
  <si>
    <t>Free Agency operates as a talent agency offering career services. The company was founded in 2019 and is headquartered in New York.</t>
  </si>
  <si>
    <t>Hello Genius is an app-based learning system that connects parents and children through personalized learning experiences. It is designed to reveal the unique skills, passions, and capabilities of every child and to bring value to parents and guardians through unique insights, experiences, and recommendations. Hello Genius was co-founded by Jack Lee and Lee Daley.</t>
  </si>
  <si>
    <t>With asistensi, migrants will be protected against the financial setbacks of health emergencies in their families back home while becoming the heroes that take care of the wellness of their loved ones. We believe that health is key to the prosperity of nations, and we are on a mission to bring it to the countries that need it the most with a digital-first approach to health insurance and a platform that facilitates support from its emigrants.</t>
  </si>
  <si>
    <t>Ravacan is an analytics and collaboration platform for industrial buyers and their suppliers.</t>
  </si>
  <si>
    <t>yzr develops software solutions used to normalize data. Through shared data, businesses take control of their information-turned-insights, act on its momentum, and achieve serious sovereignty and competitive advantages.</t>
  </si>
  <si>
    <t>Money Tap is a planning, development, operation and consulting for various Fintech solutions using blockchain / distributed ledger technology (DLT).</t>
  </si>
  <si>
    <t>Oico develops an online marketplace designed for small retailers and buyers of building materials. It digitizes the buying process and speeds up delivery by leveraging a marketplace of distributed local stores to create a better experience for professionals to purchase building and maintenance materials, enabling independent shopkeepers to improve their operations and grow their businesses.</t>
  </si>
  <si>
    <t>geojam is the first rewards-based music platform where every action earns points that can be redeemed for personalized experiences and customized merchandise; never before has there been a more authentic and direct way uniting artists and fans. geojam enables artists to transform the way they connect, market and share their music to significantly expand fan bases and drive new revenue streams. By providing innovative technology, compelling infrastructure and dynamic marketing reach, geojam purposefully connects artists and fans.</t>
  </si>
  <si>
    <t>SafeBase helps B2B SaaS companies close enterprise deals faster by streamlining the security assessment process. We’re focused on helping sales teams of growth stage SaaS companies present their security program via a security status page as a competitive advantage.</t>
  </si>
  <si>
    <t>Aavenir is a software-as-a-service-based source-to-pay solutions provider. It revolutionizes age-old procurement processes by using the latest Machine Learning and Natural Language Processing technologies to reduce cycle time, yet offering insightful best practices suggestions based on historical data. It was founded in 2019 and is headquartered in Plano, Texas.</t>
  </si>
  <si>
    <t>Easily create shareable presentations and documents with narrated voice or video.</t>
  </si>
  <si>
    <t>Grounded Foods Co. makes plant-based cheeses from a proprietary fermentation process, using imperfect vegetables and hemp seed. This results in products that are extremely similar in flavor and texture to dairy cheese, with high nutritional value and environmental resilience. Founded by Australian entrepreneurs Veronica Fil (behavioral economist) and Shaun Quade (international award-winning chef). The duo is regularly misquoted in media and tech platforms such as Crunchbase, but figure “f#%k it, all exposure is good if it gets people eating dairy-free cheese”.</t>
  </si>
  <si>
    <t>Path is a network of mental health and addiction treatment providers. Our customers are health plans and employers. We partner with the highest quality provider organizations like: behavioral health treatment hospitals, partial hospitalization programs, intensive outpatient programs, therapists, psychiatrists, case managers, coaches, and peer support programs. Learn More: www.pathccm.com</t>
  </si>
  <si>
    <t>Lex is a lo-fi, text-based social app for womxn, trans, genderqueer, intersex, two spirit, and non-binary people for meeting lovers and friends. Lex—short for lexicon—is the only social app where the text comes first and the selfies, second.</t>
  </si>
  <si>
    <t>Maui Greens is a food and beverage company that specializes in the fields of food processing and organic food. The company specializes in the production of fresh, organic veggies while also facilitating the distribution of leafy greens varieties to local markets. It was founded in 2019 and headquartered in Kula, Hawaii.</t>
  </si>
  <si>
    <t>Humanly is a developer of a hiring platform designed for screening and scheduling job candidates. The platform is an AI-based candidate screening system that works alongside hiring teams to qualify job candidates and answer their questions along the way, enabling organizations to increase conversions on hiring pages, social media, recruiting websites, and saving 60+ hours of human time per open role. The company was founded in 2019 and is headquartered in Seattle, Washington.</t>
  </si>
  <si>
    <t>The Sentry Kiosk is an advanced touch-less and staff-less detection platform. It is a non-contact kiosk that automatically takes and reports body temperature, mandates hand sanitization, and manages access control while creating a comprehensive audit trail. It combines screening techniques, surveys, and sanitization in a single platform capable of connecting visitor management, time card, and security systems. And with optional facial recognition technology, it can not only identify someone, but it can also identify if they’re wearing a mask. The kiosk is proudly designed, manufactured, and assembled in the U.S.A, and is a fully automated and integrated solution with this feature set.</t>
  </si>
  <si>
    <t>They’ve made it easy to hire great marketers. With pre-vetted talent and expert hand-matching, you can add a proven marketer to your team in less than a week.</t>
  </si>
  <si>
    <t>Expand your Zoom experience with features including real-time collaboration, personal notes, and agendas that sync with tools you already know and love. Take personal &amp; collaborative notes and assign action items during the meeting. Organize your meetings with an agenda to indicate the progress of the meeting. Integrate seamlessly with Slack, Drive, Email, and other productivity tools. Track user engagement and better understand your meeting participation.</t>
  </si>
  <si>
    <t>Adaptive Shield is a developer of a security posture management platform used to help businesses manage their cloud services. Its services provide a continuous, automated solution and built-in knowledge base to not only make SaaS security possible but to make it easier than ever that enables organizations to adopt best practices, security frameworks, and benchmarks.</t>
  </si>
  <si>
    <t>Cooler Future's mission is to create positive climate impact by investing in assets from companies that are actively reducing their carbon footprint. With Cooler Future’s intuitive, easy-to-use mobile app, anyone can track the CO2e impact of each euro invested, while generating financial returns at the same time.</t>
  </si>
  <si>
    <t>Goodpath, a Cambridge, Ma.-based telehealth startup focused on improve helping people managing common health conditions,</t>
  </si>
  <si>
    <t>Matik provides an online platform that generates personalized customer presentations in minutes. The platform automatically generates native Google Slide or PowerPoint presentations with customized data inputs. The company was founded in 2019 and is headquartered in San Francisco, California.</t>
  </si>
  <si>
    <t>At the core, XanPool is C2C software that allows individuals to automate their own financial transactions in a more powerful way. XanPool's software allows individuals to automate the processing of transactions in their own bank accounts, e-wallets, and cryptocurrency wallets. Allowing users themselves to automate their cryptocurrency trading, and even earn profit from such transactions (We call these Liquidity Peers "LPs"). Once a user or business has decided to run the XanPool software, and "plugged in" their own financial infrastructure (Bank account, e-wallets, or crypto wallets). These users and their financial infrastructure in aggregate will constitute a network capable of routing and settling capital in a borderless manner. Because these transactions are not routed using legacy financial infrastructure (SWIFT, Visa, Master), the speed of settlement is instant, and the costs are over 80% more efficient.</t>
  </si>
  <si>
    <t>Stuf is a self-storage startup that converts unused spaces, making it accessible for their users. The company brings modern storage solutions closer to consumers while delivering an elevated, tech-enabled member experience. The company was founded in 2020 by Katharine Lau and Adam Demuyakor.</t>
  </si>
  <si>
    <t>OtterTune provides automated performance tuning solutions for data-intensive applications. It learns how the database behaves and continually tunes runtime knobs to improve the system’s performance. The company was founded in 2020 and is headquartered in Pittsburgh, Pennsylvania.</t>
  </si>
  <si>
    <t>Edgecortix is a Singapore and Tokyo based deep-tech startup bringing intelligence to edge devices with an AI driven automated software &amp; hardware co-design, co-exploration platform. Their software platform and AI hardware IP is designed for energy efficient multimodal inference and significant acceleration on edge devices at small to medium form factors, especially for the autonomous robotics and healthcare industries.</t>
  </si>
  <si>
    <t>Syntegra applies state-of-the-art machine learning models to create validated, synthetic data derivatives of health care data that match all of the statistical properties of the underlying data, but guaranteed to contain none of the original data, and cleared of privacy issues. Healthcare systems and data aggregators are forced to impose ever greater barriers to clinical data access. Syntegra is unique in developing a very large, open-access data platform of high quality, patient-level real-world data, trained using modern machine learning methods on health system information. Users can leverage our platform to conduct analytics, building predictive models, generating synthetic control groups for clinical trials and more. Since training is done on data at rest, and only deep learning model parameters are sent from the Syntegra API to the Syntegra servers, there is no risk of identifiable personal information leaving our secure platform. To satisfy health system security teams and end-users, numerous methods of validation, leak-testing and benchmarking are applied to the data derivatives before they pierce the health system’s firewall. Syntegra’s solution is scalable, and usable across many types of data, from images to financial information to sensor streams, will be securely added to our data lake over time. The company is led by a team of extraordinary serial entrepreneurs and university faculty with deep knowledge in medicine and data science.</t>
  </si>
  <si>
    <t>Built on our award winning Credify idX secure data bridging technology, serviceX empowers enterprises across a broad range of industries, from banking to e-commerce, with the ability to embed their products and services within complementary ecosystems through offers that dynamically reflect users’ profiles and willingness to share their verified personal information during the passporting/onboarding process. Unlike traditional lead origination platforms, serviceX strikes the perfect balance between the growing need for data-driven leads and the highest level of user privacy and control, creating the most ethical lead generation system possible. We help companies in Japan and Southeast Asia lower their client acquisition costs by up to 75% while at the same time giving them secure and compliant access to a data sharing market that is estimated to reach $370bn by 2023. Adopting serviceX, these institutions are introducing a step-change in the way they generate new leads for their services, giving users peace of mind that their information is safe as they control all aspects of how, what and with whom it is shared for access to the best-fit deals.</t>
  </si>
  <si>
    <t>NUGGS utilizes an advanced soy protein technology that enables a simulation of the texture and flavor of an animal-based nugget. It contains 13g of protein (about 25% more than animal-based), 10g of fat (about 40% less than animal-based), and are also cholesterol-free. NUGGS operates similar to a technology startup. Much like an app, NUGGS will release updates to the nuggets as the formula is constantly improved based on user feedback. It was launched in 2019 and is founded by Ben Pasternak. Headquartered in New York, NUGGS will disrupt the animal-based meat industry with its new nugget technology.</t>
  </si>
  <si>
    <t>Demoflow is a collaborative remote selling platform that streamlines prep, presentation, and documentation across a sales organization. The company offers a customizable and scalable live selling platform that cuts down on prep time and closes more deals faster. Its platform offers the ability to take notes, record and assign the next steps, take screenshots of the live platform, and perform an interactive meeting summary with ease that enables software professionals to demonstrate their own web-based software. The company's integrated CRM documentation and live URL management allow the user to conduct seamless product demos every single time. Demoflow was co-founded by Larson Stair and Jack Collins.</t>
  </si>
  <si>
    <t>Headroom is a virtual meeting interface that empowers people to do what they do best -- form relationships, think creatively, solve problems -- while letting AI take care of the rest.</t>
  </si>
  <si>
    <t>Zenus is an independent, American digital bank, using technology to provide customers globally easy, intuitive, secure, and competitive ways to get more from their money. Zenus aims to give those doing business in emerging economies an alternative to using local traditional banks by offering a new, transparent, and digital banking experience on par with other banks of the world. The company was founded in 2019 by Mushegh Tovmasyan and is based in San Juan, Puerto Rico.</t>
  </si>
  <si>
    <t>Bold offers financial services to SMBs in Colombia</t>
  </si>
  <si>
    <t>Sounder.fm is a platform that helps audio creators manage, market, and measure their audio content. Sounder offers free hosting, transcription, Pinpoint Audio Search, and analytics to help the user grow its audience. It aims to drive creativity and make audio better for everyone. The company was founded in 2019 and based in New York, New York.</t>
  </si>
  <si>
    <t>Klub is a fintech play providing growth financing to high-affinity brands. Klub’s investment platform, which utilizes financial innovation, community engagement and deep data-driven analytics, provides skin-in-the-game growth capital to entrepreneurs of much-loved brands across sectors.</t>
  </si>
  <si>
    <t>Quick, easy and smooth setup In just a few clicks, you are able to set up and use Ponicode in your IDE without needing to change your habits or work environment. At any time, you can access the Ponicode interface to add a test suite to any Javascript code. When not needed, Ponicode runs silently in the background. Once installed, Ponicode takes care of all the annoying preparation tasks. Never research and read endless debates about the appropriate Jest config again. No more wondering which React testing library to use. No more looking for the right Javascript testing framework to work with. Ponicode takes care of everything. Testing JS code turns into a whole new experience.</t>
  </si>
  <si>
    <t>Ofload is a digital road freight platform that fully tackles inefficiencies. Ofload connects road freight to thousands of reliable carriers and manage it through technology. This means less waste and more data. Ofload manages end-to-end logistics fulfillment through technology, connects carriers with shippers helping shipments to be delivered quickly and affordably by taking up what would have been empty space in delivery vehicles, allowing businesses to have visibility of their shipments.</t>
  </si>
  <si>
    <t>Mango Sciences is an emerging market data science company that connects millions of underrepresented patients to precision medicine. Its Querent platform utilizes AI analytics to transform deep clinical data into key insights that drive global health improvements. Mango Sciences is currently partnering with hospitals to understand the health data of individuals in India and other emerging markets to drive advancement in patient care and drug discovery for all populations. Mango Sciences is headquartered in Boston, Massachusettes.</t>
  </si>
  <si>
    <t>Cyolo's Zero Trust Access Solution securely connects onsite and remote users to authorized assets, in the organizational network, cloud or IoT environments and even offline networks.</t>
  </si>
  <si>
    <t>Synthesis AI is a data generation platform for computer vision. Synthesis AI is pioneering synthetic data technology to build more capable AI.</t>
  </si>
  <si>
    <t>Hi Auto builds a Conversational AI for the restaurants world with a focus on automated drive thru ordering. Our unique technology of Speech Recognition in very noisy environment and NLU built from the ground up allows us to handle very complex conversations in noisy environments.</t>
  </si>
  <si>
    <t>We are a software company that categorises and labels bank transaction data. If you think deciphering a transaction on your bank statement is hard for you, it’s way harder for your lender, personal finance manager, or neobank, so we offer an easy service to solve this problem.</t>
  </si>
  <si>
    <t>Naki Power is a pioneer Belgian company born at the end of 2019 from two observations: we cannot afford to run out of battery since mobile phones became indispensable in our daily lives, and equipping all of us with our own powerbank only displaces the problem (keep it charged, carry cables). Our mission is to create a world where people are freed from phone battery constraints, can easily charge their electronic devices on-the-go and no longer worry about being cut off from their phones and essential apps. We aim to be the most accessible mobile charging network in Europe. We trust in freedom, simplicity and reliability. We are building a world where charging becomes accessible to everyone, anywhere, anytime.</t>
  </si>
  <si>
    <t>Eradani develops and offers cloud-based DevOps management solutions. Eradani is a provider of technology services intended to allow IBM users to leverage significant investments in IBM applications while taking advantage of the latest technology innovations. The company's services offer self-service dashboards, application integration, mobile, and web user experiences, enabling IBM to take advantage of the power, flexibility, and cost-effectiveness of true cloud.</t>
  </si>
  <si>
    <t>Land Intelligence operates as the rating agency for land. By leveraging big data ingestion, on-the-ground relationships, and a patented software algorithm, Land Intelligence is a time and cost-efficient solution to the land acquisition and due diligence problem. It provides users with customized, automated reports for site condition analysis, asset volume projections, and future asset value forecasts. Land Intelligence was founded in 2019 and is based in Columbia, South Carolina.</t>
  </si>
  <si>
    <t>Samya.AI operates as a revenue growth AI company that brings the power of deep learning, probabilistic machine learning, and reinforcement learning approaches together with the deep domain expertise to help CPG companies recapture revenue growth potential. Samya.ai is driving disruptive value and has improved ten times more other solutions.</t>
  </si>
  <si>
    <t>ZAIKO is an industry leading OEM/tech service company that provides artists, performers, event organizers and digital media companies with ticketing and live streaming solutions. We’ve developed an innovative product that allows event organizers to sell their tickets and live stream their events directly to fans, under their own brand. Our platform provides ticketing solutions for festivals, club events, tourism, exhibits, sporting events, theatre and more. We also provided an industry first paid live streaming and VOD streaming service in addition to offline tickets all on one platform.</t>
  </si>
  <si>
    <t>Kinaset Therapeutics is a therapeutics company that focuses on the advancement of novel drugs in areas of unmet medical needs. The company was founded in 2020 and is headquartered in Medfield, Massachusetts.</t>
  </si>
  <si>
    <t>Hoss is an enterprise software company that helps teams make better API-driven products by tracking and managing the APIs they consume. The company’s simple, easy-to-use solution gives teams full visibility into the third-party APIs they use, provides data privacy controls, and increases reliability and performance to make sure integrations are robust and applications run smoothly. It also delivers clear analytics on application errors and performance. Hoss was founded in 2019 and is headquartered in Mountain View, CA, USA.</t>
  </si>
  <si>
    <t>Bottlepay is a payments platform designed with the digital economy in mind. They are at the forefront of blockchain and true digital technology.</t>
  </si>
  <si>
    <t>We build an AI solution that is trained to automatically change HVAC settings based on a calculated comfort index in real time. As a result, it leads to less energy consumption while keeping an optimal level of comfort. Our solution complements very well to existing Building Management Systems and advanced data analytics tools/platforms. We are working with existing HVAC infrastructure of the building and don't require an installation of additional hardware devices. Overall, our approach allows fast (specific) building simulation, faster building integration process, shorter time to first money saved from energy optimisation and a possibility to create microclimates within one building for better comfort at reduced energy consumption.</t>
  </si>
  <si>
    <t>Synthetaic is a Delafield, Wisconsin-based company that grows large and high-quality datasets sufficient for machine learning. The company is able to extend AI into industries where data constraints have prevented previous applications of the technology. By focusing specifically on synthetic image data, which is more challenging to produce than columnar data, Synthetaic is able to address particularly high-stakes use cases. Through a collaboration with the University of Michigan, Synthetaic is developing a real-time tumor classification AI system that would assist surgeons in identifying what type of brain cancer is present while performing surgery. By combining high-fidelity 3D modeling and novel generative AI with germane, integrated modeling workflows, they deliver an end-to-end pipeline that ensures ultra-high accuracy. Synthetaic was founded in 2019 and is headquartered in Delafield, WI, USA.</t>
  </si>
  <si>
    <t>Platypus is the HR tech solution that helps you discover what people value at every stage of the talent lifecycle, from attraction to management to retention.</t>
  </si>
  <si>
    <t>Charge Enterprises Inc; Connecting people everywhere with communications, infrastructure and transportation. We’re a public company that shares our success with all stakeholders. Welcome to our world, Charge Enterprises, where communications and transportation are changing faster than ever before. We do the unglamorous part of connecting your phone calls, delivering your packages, and powering micro-mobility. COVID-19’s impact has been unprecedented with many people either working from home or furloughed, the demand on physical and digital networks has been enormous with traffic up in some countries by 40% in a matter of weeks. Last mile delivery, infrastructure and telecoms perceived as one of the least impacted sectors by the global pandemic The crisis has caused companies and individuals to think about what exactly this new normal will look like with increased communications, infrastructure / micro-mobility and transport options. We see a huge opportunity to capitalise on this sector, when you work with us expect to be treated like a PEER: Prompt Ethical Empathetic Reliable.</t>
  </si>
  <si>
    <t>Simple. Spending. Software. As above. But, more specifically, penny is a cloud-based Procure-To-Pay system. penny helps you digitize and manage your full procurement cycle from request to approval. Manage RFQs to vendors, compare quotations, send POs and even payment. penny was designed to make things easy and consolidate all of your organization’s spending needs into one intelligent system</t>
  </si>
  <si>
    <t>Grin is a comprehensive digital orthodontic platform providing teeth straightening for all types of patients with a real local orthodontist. The platform also connects patients with a real orthodontist from the convenience of their smart device. They deliver responsible care from orthodontic specialists in an easily accessible and cost-effective way, Grin provides patients quality care that results in an exceptional smile together with all of the modernized convenience that they expect. Grin technology, aligned with a network of local trusted orthodontists, ensures that every patient gets the right care. The platform Grin App and Grin Scope is a patent-pending technology that offers remote monitoring for a variety of orthodontic needs. The Grin experience includes high-quality self-scans with the latest teeth straightening solutions. Practitioners and patients can now use these telemedicine tools to achieve a new, more convenient treatment journey. It was founded by Dr. Adam Schulhof, Pamela Oren-Artzi, and Alon Lipnik in 2019 and is based in Oradell, New Jersey.</t>
  </si>
  <si>
    <t>Cohere is an online portal that offers solutions like real-time guidance, live streams, multiple interactions, and monitoring user issues.</t>
  </si>
  <si>
    <t>DigitalBrain says it can help CS reps get through tickets twice as fast.</t>
  </si>
  <si>
    <t>RightBound develops a sales platform that automates and streamlines the sales process. The platform does the leg-work for clients, instead of just providing data and insights, giving clients access to a new type of sales development platform.</t>
  </si>
  <si>
    <t>Noquo Foods is created to reinvent the vegan foods using today’s technologies and science, to make them tastier, more nutritious and more sustainable.</t>
  </si>
  <si>
    <t>Captain Fresh is a freshwater fish and seafood supply chain platform. Captain Fresh is a B2B marketplace leveraging technology to deliver the fastest harvest-to-retail in the industry.</t>
  </si>
  <si>
    <t>Click Cash is a mobile App that simplifies the complicated and bureaucratic process of personal unsecured lending to individuals.  Available on Google Play Store for Android devices, the app uses BigData and Open Banking for a new approach to personal finance, enabling secure and reliable microcredit to financially underserved people, in addition to financial education to help them make the best use of the new credit options that are now opening for the general public.  Based out of São Paulo (Brazil), the Fintech startup was originally idealized by Estonian entrepreneurs that saw in Brazil and Latin America the opportunity to develop their solution. Key founders bring 15+ years of experience in online lending in Europe and were founders of Amarbank in Indonesia in 2014, which made IPO in January 2020.  In 2019 it was estimated 45M unbanked and 65M financially underserved, but active and connected people, in Brazil alone. A group that has a financial activity of more than U$154 billion / R$ 800 billion per year, and a huge unmet demand for microcredit.  Click Cash offers, in a 5 minutes process, from 100 USD to 1.000 USD loans to be paid back in up to 12 months. Flexible and adapted to the new digital economy, we work with other Fintechs and traditional banks alike, using the most advanced technologies in Data Analytics and Mobile Security, i.e: facial recognition and device behavioral analytics, as well as financial history, that enables us to run a full credit analysis in seconds creating personalized offers per user.  The Click Cash App was officially launched in March 2020, and by August had +150K downloads and reached Top 5 in finance Apps in Brazil, with 4+ stars rating in Google Play Store and more than 9.5M USD / 50M BRL in received applications.</t>
  </si>
  <si>
    <t>Byos™ is the endpoint micro-segmentation company dedicated to helping organizations protect themselves from the risk of ubiquitous remote, guest and IoT network connectivity. Byos allows employees, contractors and devices to safely and securely connect to any network, regardless of their location or network environment. The patent-pending Byos µGateway™ (pronounced “micro-gateway”), implemented as a portable “security stack on a USB stick” or as embedded circuitry directly in a device, automatically creates a micro-segment of 1 delivering hardware enforced protection of the device from the inherent risks on dirty networks while allowing secure zero-trust based access to corporate resources. The Byos Management Console provides centralized policy management and reporting across enterprise wide deployments of µGateways. Byos is backed by leading Silicon Valley investors and advisors, is headquartered in Halifax, Canada, and sources and manufactures all components in North America. With Byos, work from home, traveling and remote workforces are Safe to Connect, and Free to Work.</t>
  </si>
  <si>
    <t>Plunk is a new mobile app that helps homeowners confidently build wealth through homeownership. A number of successful mobile apps have emerged to help consumers understand, better manage, invest and grow their personal finances. Plunk will do the same for growing home equity.</t>
  </si>
  <si>
    <t>Rialtic develops an open marketplace platform that equips and enables accurate payments in healthcare. It offers a reference source repository, curated content, and payment accuracy technology, enabling users to reduce costs across the total cost for payment accuracy, find it easier to keep up with changes, and innovate new concepts.</t>
  </si>
  <si>
    <t>Mitto is not only a new type of card for young people from 14 to 30 years old, but also a modern payment system, easy and full of advantages that also helps us to have a good relationship with money.They want to be their best version, so we look for profiles that want to be part of our founders club, live an exclusive experience in Mitto and help us move forward together.</t>
  </si>
  <si>
    <t>Vectice is the cloud-based platform that powers data and AI initiative. The company aims to revolutionize the way enterprise data science teams track their assets, manage knowledge and collaborate with the rest of the business.</t>
  </si>
  <si>
    <t>Founded in 2020, HYPR is an Alameda C.A., based AI robotics company developing next generation autonomous mobility systems.​ HYPR’s approach is to develop robots that have the visceral ability to master their environments faster than real-time, in-situ, and crucially, without human-in-the-loop instruction or supervision.</t>
  </si>
  <si>
    <t>Syncari is a modern Data Automation Platform that helps businesses solve costly data inconsistencies and integration challenges revenue teams face today. It is built specifically to help revenue leaders regain control of their data sources and integrations through intelligent data cleansing, merging, and augmentation.</t>
  </si>
  <si>
    <t>Resistant AI protects the machine learning system from adversarial manipulation and advanced fraud. We believe that responsible and systematic adoption of machine learning techniques can profoundly improve our lives. Our mission is to accompany our customers on this way and to ensure that the risks related to machine learning and AI adoption are responsibly detected, managed and resolved.</t>
  </si>
  <si>
    <t>Rarebreed Veterinary Partners is a company dedicated to bringing veterinary talent together to ultimately offer exceptional care to customers.</t>
  </si>
  <si>
    <t>Podcastle converts text news and articles to a podcast, with very natural human speech using machine learning. With Podcastle, users can convert their favorite news and articles to podcasts for free. Listen to the stories they love and do it efficiently with Podcastle's text to speech converter.</t>
  </si>
  <si>
    <t>OneView is a platform for the acceleration of remote sensing imagery analytics in a scalable and cost-effective way. The platform creates virtual synthetic datasets to be used for machine learning algorithm training. OneView enables skipping the tedious process of collecting, tagging, and validating real images from drones, airborne, and satellites. The OneView platform is capable of generating datasets for any environment, object, and sensor.</t>
  </si>
  <si>
    <t>Suridata.ai specializes in helping organizations gain visibility and obtain control over their sensitive data across the organization, using autonomous learning. The autonomous learning ability is what makes them different - an NLP engine that can be trained to recognize any type of sensitive data in any vertical, within days. Suridata.ai generates fast accurate discovery and classification results because it understands data in a human-like way, compared to the traditional solutions that are based on sets of rules and patterns and require personnel training and technical skills. The visibility and control gained ,allow the organization to take actions to protect, delete, or manage the access while complying with privacy regulations.</t>
  </si>
  <si>
    <t>Beable is the Life-Ready Literacy company. Beable is providing a groundbreaking Life-Ready Literacy System. Powered by its BeableIQ data and automation engine, Beable accelerates literacy growth while connecting it directly to grade-level content acquisition, ACT/SAT prep, career exposure and, ultimately, lifelong success for students.</t>
  </si>
  <si>
    <t>Los Angeles based Music Publishing &amp; Tech Company specializing in remixing Hit Songs &amp; partnering with major Social Media Influencers. We are: - Creating the worlds first AI powered sync marketplace that connects content creators to songs autonomously, leveraging online audiences into a monetizable revenue stream - Currently owners of one of the largest specialty World Music catalogs and publisher of major label remixes - Creators of the first blockchain based influencer trading marketplace</t>
  </si>
  <si>
    <t>Cornelis Networks is a technology leader delivering purpose-built high-performance fabrics for High-Performance Computing (HPC), High-Performance Data Analytics (HPDA), and Artificial Intelligence (AI) to leading commercial, scientific, academic, and government organizations. Cornelis is powered by a successful team of entrepreneurs, including visionary architects, world-class hardware and software engineers, a seasoned marketing and support professionals, and veteran leadership, all focused on a single purpose: to deliver innovative solutions that advance the mission of our customers to solve the world’s toughest problems.</t>
  </si>
  <si>
    <t>ZEWAY is a developer of mobility solution intended to help people switch to electric scooters for mobility. The company operates on a subscription model that allows access to a network of stations with electric scooters along with insurance, assistance and maintenance services, helping customers move within Paris without causing air pollution.</t>
  </si>
  <si>
    <t>Curb Food is a delivery-first dark kitchen provider. The company creates all its food concepts, building each brand from the ground-up using insights and data, tailoring each to changing consumer demands.</t>
  </si>
  <si>
    <t>Karus is a provider of AI-based credit modeling services that make lenders smarter, originators more efficient, and institutional investors more successful. Karus is building the first cloud-based platform that connect lenders with the institutions that fund their originations and delivers credit insights through a web portal and API, enabling all parties in the lending and investing value chain to make informed decisions. Within private and public credit, our technology better predicts defaults, prepayments, recovery, fair value price and yield enabling lenders and institutional investors to allocate capital in a risk-adjusted and confident manner. Karus will fundamentally change the way credit is originated by lenders and accessed by institutional investors and asset managers.</t>
  </si>
  <si>
    <t>Oin Finance is a Defi company building liquidity pool lending platforms on the Ontology blockchain with cross-chain functionality.</t>
  </si>
  <si>
    <t>Homestead finances and manages the conversion of garages into rental apartments. Homestead covers the operations in converting a garage into a rental property, from financing, through design, construction and management, giving homeowners a clear path to financial stability and empowering them to help California's housing crisis.</t>
  </si>
  <si>
    <t>India-based mobile game developer focused on FPS shooter games for mobile</t>
  </si>
  <si>
    <t>Tortoise was founded by David Graham and Dmitry Shevelenko. Companies like Lyft, Microsoft and Samsung have brought David in when developing novel technologies and concepts. Meanwhile, Dmitry oversaw the new modality partnership strategy at Uber and led Uber’s first deals with JUMP, Getaround and the public transit ticketing system Masabi. Together, the two have identified some of the biggest pain points in logistics &amp; shared micromobility and are setting out to tackle them together.</t>
  </si>
  <si>
    <t>Blueheart is a fully automated therapy platform targeted at sexual dysfunction to strengthen and repair intimate connections. We're making sexual therapy affordable, accessible and guilt-free so that nobody will ever loses a loving relationship due to sexual issues or misconceptions.</t>
  </si>
  <si>
    <t>Shift5 is a cybersecurity company that provides hardware and software solutions to defend operational technology (OT) platforms, such as planes, satellites, ground combat vehicles and large-scale mining and construction vehicles.</t>
  </si>
  <si>
    <t>Front is the first strategic investment platform to empower a new generation of investors with FISCO stock scoring technology. With Front, people learn data-driven investment strategies, better portfolio management, and can connect their broker to invest with confidence. Headquartered in San Francisco, California, Front was founded in 2020 to help people build stronger financial futures. Company advisors include leaders from Google, Microsoft, Visa, and Target. Get the free Front app for iOS and Android. Learn more at front.org. Front is a Registered Investment Adviser (RIA) with the SEC.</t>
  </si>
  <si>
    <t>ChatPay is building a Substack for WhatsApp, building out a platform that allows people to create exclusive WhatsApp chat channels while allowing admins to monetize the platform via member management.</t>
  </si>
  <si>
    <t>NOW Insurance is a full stack commercial insurance portal. Designed to provide the small business owner with a best in class purchasing experience, NOW utilizes AI technology with industry leading risk selection. NOW differentiates itself from Insurtech Competitors who are either primarily Tech-Centric or Expertise Centric, by providing both and the ability to quickly pivot to rapid changes in the business environment, risk availability, or societal impacts (e.g. Covid-19). Fast quotes at fair prices and world class customer service are hallmarks of the NOW story.</t>
  </si>
  <si>
    <t>Fincy is a fintech startup. It utilizes modern distributed ledger technology to minimize the costs of currency exchange, even at lower volumes.</t>
  </si>
  <si>
    <t>Buf develops a protocol buffer technology intended to make usage of client independent protocols easy to use. It mitigates the need for reinventing language-neutral, platform-neutral extensible mechanisms for serializing structured data and manages the various protocols used by an organization, thereby helping clients to focus on their core competencies.</t>
  </si>
  <si>
    <t>Presidio Identity provides services to prevent identity theft and fraud and bring trust and security to all users. The company was founded in 2020 by Dennis Moore, Joshua Moore, and Tommy Lau and is headquartered in San Francisco, California.</t>
  </si>
  <si>
    <t>Kippo is a dating and social app created by gamers that provides an immersive and engaging experience for a digital generation. Designed for anyone and everyone who likes to play games, the Kippo platform provides an organic approach to building connections, making friends and finding dates. The platform is built around the mission of creating a safe and welcoming community that facilitates meaningful connections and interactions through the love of games. Launched in early 2019, Kippo’s founding members include former dating app executives, prominent twitch influencers, professional gamers, esports shoutcaster/commentator and a kpop artist.</t>
  </si>
  <si>
    <t>PureStake provides infrastructure as a service, API as a service, and validator services for proof of stake networks. We believe in the power of blockchain technology to radically change and disrupt the traditional status quo in finance by allowing open protocols to govern the movement of value. We also believe in next-gen networks employing proof of stake-based consensus mechanisms as the path forward to solve existing blockchain scalability challenges.</t>
  </si>
  <si>
    <t>Tot Squad is a marketplace that connects new parents with health, wellness and safety services both virtually and in person. We're a one-stop shop in the $46B "New Mom Economy" consolidating the highly fragmented providers of services like car seat installation, babyproofing, and lactation consulting. Our car seat installation services can be found on Amazon and Walmart as an add-on with a car seat purchase.</t>
  </si>
  <si>
    <t>BeaTrust helps each employee to connect easily, accelerating collaboration, and driving innovation. The company was founded in 2020 and based in Tokyo, Japan.</t>
  </si>
  <si>
    <t>Cimon Medical is the owner of a unique proprietary technology for continuous monitoring of blood-flow using non-invasive Doppler ultrasound. The core of the innovation is a coin-sized ultrasound probe constructed as a single element transducer with an unfocused beam that can measure blood circulation continuously by illuminating a 1×4 cm cylindric area of the tissue and capture all blood flow signals in this volume simultaneously. From clinical research using this equipment, it has become clear that relative measures of blood volume flow within a region can be obtained with much simpler equipment than an absolute measure but be just as valuable. This circumvents the problem that has stumped previous attempts at continuous blood flow monitoring: attempting to establish an absolute measure in a single blood vessel. This means that there is no need for expensive transducers, complex processing systems, or skilled operators.</t>
  </si>
  <si>
    <t>Novi is a technology platform that uses AI to ingest proprietary chemical information from chemical manufacturers or suppliers and create chemical profiles at the trade material level. It enables brands and formulators on the platform to access data for any trade material of interest to assess an ingredient currently in use, find safer alternatives, or discover new ingredients that meet their standards. Retailers verify that brands only use ingredients that meet their standards. The company is dedicated to solving the large hurdle of scalable data management by acting as the third-party to translate relevant proprietary information between suppliers and brands.</t>
  </si>
  <si>
    <t>Kangu is a vertically integrated network of drop-off and pick-up points for e-commerce logistics. Kangu solves an important infrastructure problem by connecting small online sellers, e commerce companies, transporters and 3rd party logistics providers, and consumers in an integrated platform to handle the drop-off, return/pick-up, and transport of packages sold online.</t>
  </si>
  <si>
    <t>Cyvatar is a technology-enabled cyber security as a service (CSaaS) provider disrupting a $150 billion industry by introducing and delivering smarter, measurable subscriptions to help you achieve compliance and security faster and more efficiently. We take on the heavy lifting without requiring you to invest in additional resources. That means our cyber avatars have installed, configured, assessed, and remediated your environment and are now maintaining it before you’ve completed most traditional POCs. We track your progress and provide monthly executive level reporting on achievement against industry-recognized benchmarks and best practices.</t>
  </si>
  <si>
    <t>iKcon – Innovative Kitchen Concepts – utilizes a network of smart kitchens in prime locations to quickly “extend the reach” of amazing F&amp;B brands. Our modern kitchen spaces are kitted with the latest equipment utilizing smart tech solutions and staffed by highly trained chefs &amp; customer service teams. Our infrastructure is supported by Procurement &amp; Storage Facilities, Central Production Units, and Customer Service Centers.</t>
  </si>
  <si>
    <t>Confirm is the data-driven hiring platform that helps you make the right hire every time. It uses the knowledge of colleagues to get the perfect job, faster. Their mission is to match everyone who's looking for a job with their perfect role. The company was founded in November 2019 and is headquartered in San Francisco, CA, USA.</t>
  </si>
  <si>
    <t>Open Secret is currently available in the top 60 offline stores in Mumbai, as well on Amazon through the launchpad program and through its own website. The startup uses nuts and chocolates as the primary ingredients in its cookies, maintaining an equal blend between health and taste.</t>
  </si>
  <si>
    <t>ACDX offers a next-generation cryptocurrency derivatives trading platform with cryptocurrency structured products that the industry has not yet seen.</t>
  </si>
  <si>
    <t>Teemyco is an internet company that features an online-based platform that connects employees online and enables them to conduct meeting online. The company specializes in providing virtual rooms designed for teams to customize. It was founded in 2019 and headquartered in Stockholm, Sweden.</t>
  </si>
  <si>
    <t>Zingbus is an emerging brand in the intercity bus services. We aim to provide a safe and reliable travel experience to the community which include well-equipped buses with modern facilities keeping in mind all the safety essentials.</t>
  </si>
  <si>
    <t>DrOwl is a medical platform built on patented technology, that provides a safe place to sync, organize, search, and share your digital medical records on-demand. Once a user securely syncs their medical records, DrOwl uses AI and machine learning to provide users with a Patient Portal based on the Patient’s health records that include trusted, doctor-approved sources of information that is customized for each user and makes their medical information easier to understand. DrOwl users can also share their customized Patient Portal with caregivers or family members to include them in the patient’s healthcare decisions. Users can also initiate telehealth sessions 24x7 and allow their caregivers or family members to join in the secure telemedicine video call.* DrOwl also has a free electronic screening and monitoring solution to help protect schools, senior communities, and businesses during infectious disease outbreaks. Where staff, residents, and visitors can electronically “check-in”, answering a list of questions that helps screen for symptoms and history of exposure. This creates an electronic log of employee and visitor activity, in real-time. And reports can be run as needed to assist in contact tracing if an infection is reported. In cases of infection, there is electronic tracking with centralized data for epidemiological usage and cross-contamination data to help assess the risks. *Telemedicine available in select areas with more being added all the time.</t>
  </si>
  <si>
    <t>Higg Co is a comprehensive supply chain measurement and improvement system for consumer products. It delivers, implements and supports the Higg Index for consumer goods industries. The company developed by the Sustainable Apparel Coalition, the Higg Index is a suite of tools that enables brands, retailers and facilities of all sizes at every stage in their sustainability journey to accurately measure and score a company or product's sustainability performance. The Higg Index delivers a holistic overview that empowers businesses to make meaningful improvements that protect the well-being of factory workers, local communities and the environment.</t>
  </si>
  <si>
    <t>Go Arena is a fitness company that provides workout and fitness solutions. Arena's users can take their unit wherever they go, thanks to the Lithium-Ion Regenerative Charging Battery and the lightweight foldable travel dolly. The ARENA app subscription also features 24-hour exclusive challenges where users can compete against their favorite creator’s high score and more. Go Arena was founded in 2020 and is headquartered in Los Angeles, CA.</t>
  </si>
  <si>
    <t>Refinery.io is an all-in-one web-based software platform for software developers, designed to 10x the speed that developers can create, test, and deploy software on the cloud. Software is deployed to AWS Lambda and features seamless integrations with other AWS services like API Gateway, Simple Queue Service, and more via the usage of "blocks" in the Refinery IDE. It's the fastest way to ship software, period!</t>
  </si>
  <si>
    <t>Canela Media operates as a digital media company, connecting brands with multicultural audiences.</t>
  </si>
  <si>
    <t>Aryeo is a leading content management platform for the real estate industry. The platform enables content creators (real estate photographers, videographers, 3D providers) and real estate professionals (agents and brokers) to host, collaborate, deliver, and distribute content for properties.</t>
  </si>
  <si>
    <t>HES Facilities is a full-service facilities management company, dedicated to providing educational facilities with custodial, maintenance, grounds, and landscaping services. The company partners with K-12 schools and higher education institutions to provide best-in-class facilities management programs.</t>
  </si>
  <si>
    <t>Terra.do operates as an online climate school. Terra.do collaborates with experts from the field to offer learners an overview of the entire climate landscape.</t>
  </si>
  <si>
    <t>YearEnd operates as a subscription tax platform designed for startup employees' needs. It helps to optimize their equity and taxes in real-time. The company was founded in 2019 and is headquartered in San Francisco, California.</t>
  </si>
  <si>
    <t>Zzoomm is the Full Fibre broadband network that gives you more. We currently offer Henley-On-Thames residents broadband download speeds of 100Mbps, 400Mbps, 900Mbps and 2,000Mbps because life’s too short for bad broadband.</t>
  </si>
  <si>
    <t>Biocogniv makes AI-powered clinical software tools for hospitals.</t>
  </si>
  <si>
    <t>Spotter provides a financial solution for independent content creators across digital platforms. It delivers a solution that allows creators to remain independent while receiving the capital they need to grow. The company was founded in 2019 and is headquartered in Los Angeles, California.</t>
  </si>
  <si>
    <t>Mindleap is a digital health platform that helps people connect with mental health specialists that can empower them to thrive and develop habits for a healthy mind. Online mental healthcare brings convenience, improves access to treatments, and can lead to more personal breakthroughs. Mindleap's proprietary platform is designed by clinical psychologists and neuroscientists to provide professional support and personalized treatment for every person. The company is committed to developing science-backed medicines that combine small, precise amounts of compounds found in magic-mushrooms in order to reap specific, measurable and effective health benefits without altering or impairing the functionality of an individual. Its flagship psilocybin-based nootropic formulation is aimed at enhancing cognitive performance, memory, and mood. It is working towards launching a pilot study to test its effectiveness later this year.</t>
  </si>
  <si>
    <t>Longboard Pharmaceuticals delivers medicines with optimized pharmacology and pharmacokinetics to patients with rare neurological diseases. Its proprietary pipeline includes multiple programs with broad clinical utility. Longboard is evaluating LP352, a next-generation 5-HT2C agonist, in development for the potential treatment of developmental and epileptic encephalopathies, or DEEs. Longboard is also evaluating LP143, a centrally acting, full agonist of the cannabinoid type 2 receptor (CB2), and LP659, a centrally acting, next-generation, highly selective S1P receptor modulator.</t>
  </si>
  <si>
    <t>We believe that everyone should own their own data, control who has access to it, and to be able to update it in real-time across any platform. In fact, new privacy regulations are going to demand this. How do we do it? We believe the only way to do this is at the network level by introducing a new protocol to the internet. Just as HTTP changed the world and opened up hundreds of new companies and ecosystems we believe the @ protocol will do the same. Think of the @ protocol as a distributed system like DNS but for people, entities, and things.</t>
  </si>
  <si>
    <t>Kzas is a real estate transaction platform that matches real buyers with real sellers/properties with a assistance of conversational AI or a specialized team, making a really painful process from search, mortgage to the notary, as easy and transparent as it gets.</t>
  </si>
  <si>
    <t>Scope is an Implementation-as-a-Service platform that scales and reduces the cost of implementations. With Scope's all in one implementation management platform and expert network, companies can now expand their market, increase time to value and reduce churn with or without their own implementation talent. Started in 2019, Scope is defining the market for implementation as a service.</t>
  </si>
  <si>
    <t>Solvo allows developers and DevOps to deliver a cloud product with a lease-privileged security configuration. The company's platform creates a customized security configuration for the cloud environment, allowing the R&amp;D and Ops teams to have a secured infrastructure. Solvo was co-founded by Shira Shamban and David Hendri.</t>
  </si>
  <si>
    <t>At Toolio, we're on a mission to help retailers navigate the complex, competitive and ever-changing retail landscape. Toolio is a cloud-based Merchandising Platform that automates critical workflows, provides real-time insights, and enables remote collaboration, empowering retailers to make faster, data-driven decisions about their most important (and expensive) asset—merchandise. Toolio is a global operation with headquarters in NYC and offices in Istanbul, built by an ex-Walmart team of second-time entrepreneurs and backed by top VCs and apparel industry executives.</t>
  </si>
  <si>
    <t>Stacks is a social video studio building the future of entertainment.</t>
  </si>
  <si>
    <t>Flowlity’s planning solution is the 3rd-party of trust. It collects data from a company, its direct suppliers and customers in order to give the best recommendations about how much to order, to produce and to have in stock. Therefore, it synchronizes back a company within its supply chain, getting rid of shortages and over stocks. Flowlity is backed by Entrepreneur First, Agoranov, Station F.</t>
  </si>
  <si>
    <t>Traditional AR requires days of planning, a team of designers, and expensive hardware that keeps you tethered to the studio.​ Arti is changing all that, creating exciting new opportunities for broadcasters and content creators to tell engaging stories with AR and data on-location, at live events, in the studio—everywhere. Arti was founded by technology and media professionals passionate about how augmented reality can enhance the magic of storytelling. The cloud-based Arti AR platform allows any broadcaster to use AR graphics and real-time data to wow their audience, without the need for a studio. It’s the first software-only AR platform that enables embedding 3D objects into the scene without changing the production workflow. Using Arti’s Intuitive UI, both experienced AR designers and other content creators can add, create or import 2D and 3D content and add it to their video in a matter of seconds. The company was founded in 2019 and is headquartered in Tel Aviv, Israel.</t>
  </si>
  <si>
    <t>TeamHandOut is a software development company based in San Francisco, California, which focuses on the development of mobile apps and games for both Android and iOS platforms. We are working with the mission of delivering cost-effective mobile app and game development services to our clients without compromising the quality. Our on-site and off-site teams are offering high-end support to work as a team and deliver the best solutions to our clients.</t>
  </si>
  <si>
    <t>NanoBridge Semiconductor designs and manufactures advanced circuits and conducts IP-licensing sales using NanoBridge, a resistance-change switching technology for semiconductors.</t>
  </si>
  <si>
    <t>Onda is a spirits brand for a new generation of drinkers. Onda’s first product is a line of canned sparkling tequila beverages, made with blanco tequila and real, legit fruit. Onda’s beverages are all 5% ABV, 100 calories, zero sugar, zero carbs and naturally gluten free. Onda’s brand is inspired by the surf style of the ‘90s.</t>
  </si>
  <si>
    <t>harbor's app and readiness platform provides a simple, relatable way to assess and develop preparedness and gain peace-of-mind. By curating expert advice and personalizing, automating, and gamifying key aspects of home safety, harbor aims to make getting ready for the unexpected a fun and easy part of everyday habits.</t>
  </si>
  <si>
    <t>Software's confusing—but it shouldn't be. The industry that democratized information should be the most transparent, the easiest to decode. So we're building a community of people who care about software to do that together. Somewhere where we can hold our industry to a higher standard. We’re on a mission to end information asymmetry in business software. This starts with price transparency. And then, we're building a living repository of software knowledge—guides, reviews, documentation, and more built from what we've all learned using software on the job.</t>
  </si>
  <si>
    <t>They believe that loving your hair starts with understanding how to care for it. Each product we make is developed to work together with any (or all) of their products, so that together they form more than a routine: it’s a ritual. They have partnered with dedicated craftsmen and chemists around the world to create thoughtfully sourced products you’ll love using each and every day.</t>
  </si>
  <si>
    <t>Joon Care is the world's first teletherapy platform designed exclusively for teens and young adults ages 13-24. Joon delivers a new model for mental health care that integrates the benefits of live one-on-one therapy sessions with a mobile app-based experience. Joon's clinical team uses an evidence-based, skills-focused approach that is personalized for each individual client.</t>
  </si>
  <si>
    <t>Jeeves is on a mission to empower businesses globally by providing a modern approach to financial services. We deliver innovative technology that allows our customers to focus on the growth of their business. We're entrepreneurs with first-hand experience starting, operating, and growing our own businesses - so we get it - and we understand the shortcomings of today's financial offerings along with the opportunities for improvement. Backed by a diverse team with experience ranging from Silicon Valley to Wall Street, we're bringing cutting edge financial solutions to you with Jeeves.</t>
  </si>
  <si>
    <t>Skydweller is a US-Spanish aerospace company developing the world’s first solar-powered, unmanned perpetual flight vehicles. These unprecedented autonomous systems will enhance government and commercial telecommunication, geospatial, meteorological, and emergency operation efforts around the world allowing our customers to operate in more challenging areas for longer durations with reduced environmental impact.</t>
  </si>
  <si>
    <t>Wallet Engine provides apps with the complete stack for borderless in-app accounts and financial services that can be seamlessly embedded into any user experience. Licensed as a financial institution and built on bank-grade technology, Wallet Engine allows apps to focus on their core business while retaining full brand and customer ownership (white-labelled). The Wallet Engine's APIs include multi-currency stored value accounts, real-time transfers (domestic and cross-border), e-KYC, and many local integrations with financial network partners around the world. The company is headquartered in Singapore and operates globally.</t>
  </si>
  <si>
    <t>Northflank enables developers to easily build, run, operate web applications, microservices, databases via a real-time back end and application programming interface.</t>
  </si>
  <si>
    <t>Wysh is a platform that connects users with their favourite celebrities. Wysh is a two-way engagement that enables fans to get personalised video messages from celebrities by sending a video request.</t>
  </si>
  <si>
    <t>Qcraft operates as a self-driving startup company. Qcraft develops AV simulation testing, which refers to a system solution that trains self-driving cars to deal with vast traffic scenarios, especially unusual cases, on a virtual road network.</t>
  </si>
  <si>
    <t>Astiva Health is a Medicare health plan that serves the senior population. The company was founded in 2019 and based in Costa Mesa, California.</t>
  </si>
  <si>
    <t>ecoworks, uses industrial pre-fabrication, digital processes, and highly efficient energy systems to modernize multi-family houses with up to four floors within a few weeks.</t>
  </si>
  <si>
    <t>M1neral is building the first all-in-one transaction management platform for minerals and royalties. M1neral's platform offers a robust spatial search tool to identify opportunities and promote collaboration amongst all parties in the transaction process – from buyers and sellers to service providers and financial institutions. The built-for-purpose platform aims to drastically cut cycle times and allow transactions to be completed faster, better, and smarter than ever before.</t>
  </si>
  <si>
    <t>Anno.Ai is structuring the unstructured world. We are building AI-first applications and sensors that unlock new business paradigms.</t>
  </si>
  <si>
    <t>Yokoy is a FinTech and AI company that fully automates expense and business card processes. It also provides Simple, Secure, and Integrated services like Automated VAT-read out, Trips &amp; Auto lump sum calculation, AI scanning, Audit-proof, Auto-reconciliation of card transactions, Assistant function, and Data insights.</t>
  </si>
  <si>
    <t>Keyhole helps tenants get access to their dream rental residence without laying down a large upfront deposit. Keyhole is driven by its mission to get tenants their own money back into their wallets, so they can use it for whatever they want. It was founded in 2019 and headquartered in Copenhagen, Hovedstaden.</t>
  </si>
  <si>
    <t>DAGsHub is a platform for data version control and collaboration for data scientists and machine learning engineers.</t>
  </si>
  <si>
    <t>Sevco Security is a provider of cybersecurity services and products for cyber experts. The company designs solutions to solve hard problems associated with discovering the context of network-connected devices related to a user's network, thereby enabling cyber experts to improve cybersecurity situational awareness. It was founded in 2020 and is headquartered in Austin, Texas.</t>
  </si>
  <si>
    <t>Robyn is on a mission to make parental wellness and education accessible to all by destigmatizing, demystifying and democratizing the entire path to parenthood. Robyn connects aspiring, expecting and new parents with virtual parental wellness providers across 14 different service categories including Birth Education, Nutrition, Mental Health, Doula, Lactation, Physical Therapy and more. Robyn also offers digital parental education courses such as childbirth education and lactation classes.</t>
  </si>
  <si>
    <t>PursueCare is developed through collaboration between experienced and entrepreneurial individuals from the behavioral health and pharmacy fields, and the technology industry. The PursueCare team shares a passion for revolutionizing how our country cares for individuals with substance use disorders and creating evidence-based telehealth and virtual solutions to more effectively address the opioid addiction and dependence.</t>
  </si>
  <si>
    <t>Empty trailers and inefficient routes make the shipping of goods more costly than it should be. Zeus helps both transport companies and their customers get the most out of trucks’ trips. Using the best in class technology, Zeus drives efficiencies and cost savings across the logistics sector.</t>
  </si>
  <si>
    <t>Panda AI develops a B2B artificial intelligence platform designed to simplify work and combine various tasks. The platform uses natural language processing to help teams stay on the same page, enabling businesses to combine various apps and simplify workflow. The company was founded in 2020 and is headquartered in Seattle, Washington.</t>
  </si>
  <si>
    <t>BLADE is a technology company focused on building a new foundational layer for the cryptocurrency markets, and eventually the global financial markets more broadly.</t>
  </si>
  <si>
    <t>ClearGen is empowering the transition to a more sustainable energy future. ClearGen works with partners to deliver efficient and reliable energy infrastructure to consumers. Our consultative approach is focused on reducing development risk by streamlining the structuring and financing process to facilitate successful project development. By combining smart and flexible financing with unmatched industry expertise, ClearGen will lead the way to a new era of energy outcomes</t>
  </si>
  <si>
    <t>Les Nouveaux Fermiers cultivates a passion for taste, the real, the healthy, and the impact on the planet. It reinvents meat from natural and local plant ingredients to better feed the planet. Its products today represent 11 times less CO2 and 10 times less water than meat production. It was founded in 2019 and is headquartered in Paris, France.</t>
  </si>
  <si>
    <t>SOC.OS is an alert correlation and triage automation tool. SOC.OS is a spin-out of BAE Systems Applied Intelligence. SOC.OS enriches, correlates and prioritises your alerts, boosting productivity, enhancing threat visibility and shortening mean time to respond to cyber incidents.</t>
  </si>
  <si>
    <t>Remarkably is a multifamily real estate marketing data, analytics, and insights company, powered by a proprietary SaaS platform. They are passionate about helping the nation’s top property owners, investors, developers, and managers reach their leasing, occupancy, and revenue goals for ground-up developments and existing assets, while driving significant, measurable, and market-beating performance and value.</t>
  </si>
  <si>
    <t>Prisidio is a life organizer that allows you to securely store, organize, manage, and share key documents and information with your family and trusted advisors. With Prisidio, it’s easy to keep your affairs in order and yourself prepared for whatever may happen in life.</t>
  </si>
  <si>
    <t>Manabie is an Education Technology start-up company on a mission to provide a new style of online &amp; offline merged learning around the world. We provide students with everything they need for efficient learning; high-quality learning materials, great learning environments, personal coaches and more! We believe that our new method of learning, integrating online and offline will dramatically innovate the way students learn.</t>
  </si>
  <si>
    <t>Ender is a real estate company that helps owners of rental homes to more efficiently handle day-to-day operations of property management. Its platform aims at streamlining the rental property management process. The company uses a technology to streamline the leasing process that involves automating responses to tenant inquiries, providing access to secure self-showings, bringing the application process, and rent paying online. Ender was founded in 2019 and is headquartered in Austin, Texas.</t>
  </si>
  <si>
    <t>We leverage computer vision and deep learning to monitor, detect and assess item's condition based on videos. Currently working with leading European players, in the insurance &amp; mobility industry.</t>
  </si>
  <si>
    <t>Revel Technologies is making the world’s first caffeine alternative. It increases alertness better than caffeine, but without causing anxiety or jitteriness.</t>
  </si>
  <si>
    <t>BeautifulMind develops comprehensive care pathways based on natural intelligence, artificial intelligence and objective measures of cognitive function and mood. The products include auto tracing of mood and mindset, on demand and spontaneous refreshment of mind through cognitive measures, chat and talk services at all times as well as using a telemedicine in built platform for instant therapy. BeautifulMind partnered with like minded health care providers dealing with different medicinal approaches all over the world. Our scientific advisory board is one of the largest boards dealing with mind health and nourishment all over the world. We are partnering and sponsoring research in top-tier universities related to mind health, insomnia, happiness development and memory nourishment for kids.</t>
  </si>
  <si>
    <t>emlen is world's first content engagement software to leverage existing content to maximize buyer's engagement. Our goal is to empower sales and marketing professionals by rethinking the way content is activated, distributed and experienced.</t>
  </si>
  <si>
    <t>C-Zero is a hard-tech startup located in Santa Barbara, CA, that is developing a technology for decarbonizing natural gas. The company’s technology uses high temperatures to break down methane, (the primary molecule in natural gas) into hydrogen and solid carbon. C-Zero’s hydrogen can be used to decarbonize a wide range of industries including ammonia production, electric generation, process heat, and fuel cell vehicles, and has the potential to address 75% of global CO2 emissions.</t>
  </si>
  <si>
    <t>Managing your calendar and defending your time is a full-time job. We believe that it shouldn't be hard for you to keep your schedule aligned to your priorities, and that humans shouldn't have to spend all day tinkering with their calendars in the 21st century. Reclaim syncs with your calendar, lets you express your needs for things you want to get done, and takes action by blocking flexible, adaptive time on your schedule. Want to make sure you always have time to write your weekly status report or spend several hours a day coding? Done. Want to get a task done before it's due? Easy. Additionally, Reclaim shows you stats on where your time goes each week as well as keeps your work and personal calendars in sync so that your colleagues don't overbook your personal commitments. Reclaim connects to Google Calendar, Slack, Google Tasks, and other productivity tools you use on a daily basis to ensure you're working in the places you work best.</t>
  </si>
  <si>
    <t>Infinite Fleet is an epic sci-fi massively multiplayer online (MMO) strategy game developed by Pixelmatic, and published by Exordium Limited.</t>
  </si>
  <si>
    <t>Many years in the making, Lyre’s exquisite range of lovingly crafted alcohol-free, classic spirits was borne from a quest to make the impossible possible. To provide an alternative to those who don’t wish to imbibe alcohol, but still wish to enjoy the mirth, merriment and social intercourse of an evening soiree or shindig. But this is not just any alternative. Every Lyre’s spirit looks, tastes and sashays around the palate just like the original. And yet, the absence of giggle juice enables revellers to remain clear-headed, of good cheer and in fine fettle to pursue whatever tickles their fancy the following day. Lyre’s – the finest range of non-alcoholic classic spirits the world has ever seen.</t>
  </si>
  <si>
    <t>Artis Technologies provides modern lending solutions for businesses to offer affordable, low-friction financing to their customers at the point of need.</t>
  </si>
  <si>
    <t>Beauty Labs is pioneering AI and Deep Learning to transform the Beauty Industry. Consumer expectations are rapidly changing and they are looking for brands and products that understand ‘who’ they are and ‘what’ they stand for in a personalised and interactive way. In our enhanced reality experiences, we put the customer first, embracing their sense of immediacy, leveraging the familiar, and keeping interactive moments short and assistive.</t>
  </si>
  <si>
    <t>iPondr is a NEW essential in digital news and information media. iPondr offers an opportunity to experience Life Outside Your Bubble while inviting rich feedback that forms the basis of a new type of data; Social Intelligence.</t>
  </si>
  <si>
    <t>Sustainment is an online software platform that efficiently connects manufacturing vendors and heavy industry to enable American manufacturing. Their platform incorporates data infrastructure technology, algorithm-based matching and optimization, encrypted transfer protocols, semi-autonomous sourcing techniques, and excellent UX design to provide an intuitive customer experience for sourcing teams and manufacturing vendors.</t>
  </si>
  <si>
    <t>Dryad is an environmental IoT startup based in Berlin-Brandenburg. Its mission is to develop a large-scale IoT network that allows public and private forest owners to monitor, analyze and protect the world’s largest, most remote forests. The initial focus is to develop a system for the ultra-early detection of wildfires.</t>
  </si>
  <si>
    <t>StudentFinance is a Fintech and Edtech company that aims to solve the skills gap, while transforming the trillion dollar education industry.they assess the skills society needs and make education affordable and accessible through Income Share Agreements. their technology and predictive model create an intelligence layer between talent,education programmes and employers to bring transparency and maximize employment outcomes.</t>
  </si>
  <si>
    <t>Teller Finance is a blockchain project for decentralized lending. Teller connects to your bank account to offer risk-assessed loans, without the need for collateral.</t>
  </si>
  <si>
    <t>Doceree is a fully integrated programmatic ad exchange for data-driven marketing, exclusively to physicians.</t>
  </si>
  <si>
    <t>Agerris is a field robotics and AI start-up for the agriculture industry, based on technology created at the Australian Centre for Field Robotics, the University of Sydney, where they have been developing air and ground robotic solutions for the agriculture industry since 2005.</t>
  </si>
  <si>
    <t>Next-generation software and finance for local ISPs</t>
  </si>
  <si>
    <t>Drop Delivery is the cannabis industry's only all-in-one compliant delivery management platform. The Drop Delivery platform offers advanced technology that empowers business owners to manage inventory, dispatch and driver logistics, marketing tools, digital loyalty programs, and it provides them with their own white-label, e-commerce mobile app. With Drop Delivery, cannabis businesses can launch their own delivery services within hours.</t>
  </si>
  <si>
    <t>Welcome to Truekx, the largest platform for exchanging Goods and Services! Truekx is a mobile application that helps all companies and / or professionals to increase their sales (therefore income) because the platform is born with the purpose of returning barter to our days but in a fair way for both parties (buyer and seller), in case you do not have a business ... The application is also very useful because you can access thousands of businesses that accept exchange in Truekx and you will pay less cash for your consumption. We will position your business: For thousands of affiliates to look for you to do business. You will save cash flow: Paying with Truekx exchange. ES: Nuestro modelo de negocio es una plataforma alternativa de pago, potencializando a nuestros afiliados ( clientes usuarios) brindando conexiones para realizar negocios en una interfaz limpia, eficiente para hacer negocios face-to face, y que puedan pagar con sus propios productos y servicios que son parte de su negocio!! De esta forma tiene a su alcance una red de cientos de miles de empresarios y sus empresas para hacer negocios, nuestro negocio los canaliza y vigila para que se genere en un ámbito seguro y controlado, donde captamos sus recursos y estandarizamos estos para que tengan un valor determinado equivalente para todas las partes involucradas, tanto compradores como vendedores realizarán sus operaciones en nuestra plataforma de forma segura y eficiente, contando un respaldo de la parte que hicieron negocios esté resguardada por nuestra aplicación para que esos recursos sean usados en cuanto lo requieran, una ves que realicen el pago de nuestra comisión por el manejo de la consolidación del negocio!</t>
  </si>
  <si>
    <t>Riff is advancing a voice-first tool and technology designed to mimic the instant, collaborative interactions people get from working in an office while working remotely.</t>
  </si>
  <si>
    <t>Artifact is a developer of a qualitative data insights platform used to understand customer needs. It warehouses qualitative data at critical stages of the customer journey and then uses machine intelligence to instantly build analyst-grade reports so users can find meaningful patterns and uncover customer needs. Its solution offers a suite of historical insights from the moment users connect their data, tells how topics and sentiments have changed over time, and compare them against customer cohorts and different customer milestones, that enable clients to make better decisions that align to both business value and customer impact. Artifact was founded in 2019 and is headquartered in Lehi, Utah.</t>
  </si>
  <si>
    <t>Brelyon is a developer of a display used to replace traditional monitors and virtual reality headgears. It was founded in 2019 and is headquartered in San Mateo, California.</t>
  </si>
  <si>
    <t>Pyn is a human resources company that improves employee communications using marketing techniques, such as personalization, scheduling, and automated triggering. It specializes in the fields of employee engagement, human, employment, and training. Pyn’s employee-centric communication tool cuts through the clutter of messages in order to send only relevant and well-timed messages at key moments. It was founded in 2019 and headquartered in Sydney, New South Wales.</t>
  </si>
  <si>
    <t>Helaina builds better breast milk alternatives for the modern parent. It is dedicated to supporting parents with breastfeeding. It was founded in 2019 by Laura Katz and is headquartered in New York.</t>
  </si>
  <si>
    <t>Rowan was founded on the premise that adolescence isn't a phase to be rushed through, but a journey to enjoy. They are here to be your adventure guide, starting with great accessories and sparkling conversations.</t>
  </si>
  <si>
    <t>We've created the first GRAB &amp; GO vending machine that works with computer vision technology. Out platform allows brands to sell directly to consumer through autonomous points of sale.</t>
  </si>
  <si>
    <t>Next Gen Foods is a food-tech startup that offers plant-based meats products. We use plants to create a delicious and satisfying meat experience that will make you forget animal meat even exists.</t>
  </si>
  <si>
    <t>Talyn Air is an electric vertical takeoff and landing aircraft system. It separates and recombines in the air and allows each vehicle to operate at peak efficiency without wasting energy. Jamie Gull and Evan Mucasey established it in Los Angeles, California.</t>
  </si>
  <si>
    <t>Talos Systems is a modern operating system designed for Kubernetes. Talos OS is not a general-purpose operating system, it reduces security vulnerabilities, and makes upgrading, and migrating from one environment to another, much easier. Talos Systems was founded in 2019 by Andrew Rynhard, Brad Beam, and Timothy Gerla.</t>
  </si>
  <si>
    <t>Replai powers the world's esports leaders to build enthusiastic fans. We help you scale engagement, loyalty, stickiness and a strong culture around your esports brand by delivering personalised story-telling at scale, AI-auto adapted formats and hero-building within your target markets.</t>
  </si>
  <si>
    <t>Canopy is a platform intended to connect the dots and identifies key opportunities for managers to be proactive. The platform helps to spot pipeline risk, improve forecast accuracy and drive strategic change, enabling their clients to make a consistent and lasting impact on their sales team.</t>
  </si>
  <si>
    <t>Bioniq offers a data-driven approach to disease prevention and health promotion. To do this, the company has created a digital platform that aggregates and analyzes data from blood tests, genetic tests and microbiota tests using AI over time.</t>
  </si>
  <si>
    <t>With Factoreal, every marketer is a PRO. Factoreal is an automation tool designed for marketers from the ground-up and built on 3 foundational principles - Simple, Intelligent, Effective. Factoreal enables every business, Big or Small, to easily automate their customer journeys and transform the way they market online. It comes with a powerful segmentation engine combined with real-time customer insights, to deliver awesome and engaging customer journeys across Email, Social, Website and other Mobile channels. With social ad management too built into the platform, Factoreal is the one-stop-shop for your digital marketing needs.</t>
  </si>
  <si>
    <t>NannyML is an AI monitoring startup.</t>
  </si>
  <si>
    <t>Your Hello World membership also gets you access to their delightful community spaces, weekly gatherings, and a thriving online community. Enrich your mind with inspiring conversations among change-makers and meet several like-minded people.</t>
  </si>
  <si>
    <t>Ideal CTVM provides innovative services in the financial intermediation market. Ideal CTVM offers the technology for institutional investors and has been profitable from day one.</t>
  </si>
  <si>
    <t>Pico MES is a computer software company that offers computer software designed for factory and machinery control. Its driven by its mission is to empower small &amp; mid-sized manufacturers in the United States to take control of their own continuous improvement journey. Using our innovative platform and suite of tools, manufacturers collect and harness the power of data, gaining valuable insights, and taking control of their processes.</t>
  </si>
  <si>
    <t>PredictAP leverages the power of machine learning to automate the accounts payable and payment processing needs of large real estate investment funds and property managers at a fraction of the cost of traditional systems. The company was founded in June 2020 by David Stifter and Russell Franks and is based in Boston, Massachusetts.</t>
  </si>
  <si>
    <t>Founded in 2020 Oisto is the world’s leading medical and hospital equipment and products marketplace for healthcare professionals from virtually every country in the world. Powered by innovative technology and artificial intelligence, Oisto helps health systems and healthcare professionals manage their surplus assets by facilitating the selling and buying of medical equipment. Our goal is to apply innovation and technology to change the way healthcare professionals across the world purchase their medical equipment.</t>
  </si>
  <si>
    <t>Mate Fertility leverages its proprietary technology and platform to increase accessibility for fertility treatments. The company offers a full suite of fertility services that one would find at any fertility clinic in the US. Some services include Fertility Assessments, Vaginal Ultrasound, Semen Analysis, Embryo Creation and Transfer, IUI, IVF, and Genetic Testing. Another service that Mate offers is Egg Freezing and Egg Storage, in which fertile eggs are withdrawn and frozen to be used at a later date. Mate Fertility offers the chance for increased fecundity, reproductive success, and pregnancy rates. When it comes to discussing infertility, female fertility primarily takes the spotlight while male fertility is often overlooked. However, male fertility is an equally important aspect as roughly 30% of infertility cases can be traced to the male. Mate offers full fertility procedures for both females and males. Some of the male procedures test for semen quality, sperm morphology, sperm production, sperm motility, and semen quality.</t>
  </si>
  <si>
    <t>Treehouse Games is a game studio dedicated to collaborative games that help players share memorable experiences and deepen their friendships.</t>
  </si>
  <si>
    <t>The Hall of Fame Resort and Entertainment Company (HOFV) is a leading sports, entertainment, and media enterprise headquartered in Canton, Ohio. Established in 2020, the publicly traded Company is the result of a merger between HOF Village, LLC., a partnership between the Pro Football Hall of Fame and Industrial Realty Group (IRG) which began in 2016 and Gordon Pointe (GPAQ) Acquisition Corp. Under the leadership of seasoned executive, Michael Crawford, the combined entity is poised to capitalize on its unique partnership with the most dominant professional sports brand in the country. This platform allows for the continued development of an integrated destination resort in Ohio named the Johnson Controls Hall of Fame Village as well as other entertainment and media verticals for some of the most powerful and storied brands in the world.</t>
  </si>
  <si>
    <t>Charli AI is on a mission to help reduce stress and improve productivity for businesses, start-ups and knowledge workers everywhere. Charli is a first of its kind, AI powered, multi-skilled mobile app that coordinates and orchestrates some of your biggest productivity killers like scheduling, invoicing, and customer communications. Nearly one third of a busy knowledge workers time is spent on administrative tasks, Charli is here to help reduce time spent on admin so people can do the work that really matters, get home sooner, or finally take that post work bike ride. Powered by AI, Charli is intelligent automation for the digital workplace, completing tasks by using a contextual model of your world, your workflows, and apps just like a human.</t>
  </si>
  <si>
    <t>MediSponsor offers easy-to-use XAAS-based innovative yet Integrated Healthcare Cloud CRM Solution along with Payment Gateway.</t>
  </si>
  <si>
    <t>Omnipresence is a unified customer experience platform for healthcare and life sciences organizations with CRM, omnichannel engagement, advanced analytics and AI capabilities in a single platform.</t>
  </si>
  <si>
    <t>ChAI help mitigate commodity price volatility for buyers and sellers of commodities by forecasting their prices using both traditional and alternative data (including satellite and maritime) and the latest in AI techniques over time horizons of one day to one year. Our vision is to provide SME manufacturers with the same price risk mitigation tools that are currently only available to their larger peers. We use state-of-the-art AI methods on a large number of alternative and established data sources in order to make our price predictions on a full cross-section of commodities. We don’t believe in applying AI blindly, which is why we provide confidence limits to our predictions and base our forecasting on the economic theory of supply and demand.</t>
  </si>
  <si>
    <t>Fleming app is a smart way to take care of your health. It helps you meet a doctor in 2 hours, from any place you are, anytime you need. It facilitates every healthcare process: from information search, symptom checking to digital a visit with a doctor, and treatment management. It saves all your medical information, prescriptions, and wearable data in one place. Fleming is patient-centric healthcare.</t>
  </si>
  <si>
    <t>Stoke is a technology-enabled on-demand management platform that combines data science, user-first design and world class service for organizations looking to increase agility, accelerate delivery and embrace a learning, adaptive culture.</t>
  </si>
  <si>
    <t>River provides everyday health and wellness services like doctor visits, birth control, lab tests, nutrition services, and more. It ensures that all its providers are in good standing and serve their members to the best of their ability. The company partners with healthcare providers, payers, digital health companies, and more to provide health and wellness services to its members. River was established in 2019 and is headquartered in Dallas, Texas, USA.</t>
  </si>
  <si>
    <t>Anvilogic operates as a VC-funded, Palo Alto-based cybersecurity startup. Its flagship product is a collaborative SOC Content Platform that provides a streaming content service and a framework-led, code-less content-builder environment to accelerate the development of content by SOC teams by managing their entire content lifecycle end-to-end. The platform also enables secure collaboration with peer organizations to share actual content, best practices, and techniques that have been proven in real-world SOC environments.</t>
  </si>
  <si>
    <t>Elix is a personalized clinically-backed herbal remedies brand for women's hormonal health. The company's medicine is developed with the ancient Chinese medicine know-how in conjunction with modern medicine and the medicines contain a plant-based formula that is made with all-natural herbs with no artificial sweeteners, colorants, synthetic fillers, or chemicals, enabling physicians to meet the needs of women's menstruation cycle. Elix was founded in 2019 and is headquartered in New York, NY.</t>
  </si>
  <si>
    <t>Vested is helping employees maximize the value of their hard-earned equity. Vested believes that companies, founders, and investors should be more fair and transparent with their equity. The company was founded in 2019 and based in Boston, Massachusetts.</t>
  </si>
  <si>
    <t>Alike develops an AI-based system that helps patients monitor their own condition.</t>
  </si>
  <si>
    <t>Innovative lending platform that provides access to low-cost loans and financial education for working Americans.</t>
  </si>
  <si>
    <t>Glow provides podcast creators the tools to establish direct relationships with their customers. Glow is the simplest solution for podcasters to allow their listeners to support them. A listener can subscribe to a premium podcast, right from the podcast player of their choice. With a direct relationship, podcasters will be able to use Glow’s tools to grow their content, audience, and revenues.</t>
  </si>
  <si>
    <t>Vincere Health is a Techstars-backed health tech company founded at the Harvard Innovation Labs in 2019. They use a combination of intelligent, frequent incentives, objectively verified health data, and health coaching to drive behavior change to solve healthcare's biggest challenges - starting with smoking cessation.</t>
  </si>
  <si>
    <t>Can we always trust the information in our hands to make important decisions? Today, any document can be manipulated in seconds... while verifying it can take weeks. Certifaction is committed to addressing this problem: we bring back trust in the digital world by creating instantly verifiable information on the blockchain. From credit reports, academic credentials to medical prescriptions, we arm organisations with an easy-to-setup solution which can sign millions of documents without leaving their secure environment.</t>
  </si>
  <si>
    <t>Disco is a personal-care brand that offers a one-stop-shop for skincare products for men. The shop offers body wash, face moisturizer, deodorant, face scrub, face cleanser, and face mask. Its aim is to solve frustrations with the men’s grooming market: lack of simplicity, confusion, and shortage of education. Benjamin Smith established the brand and is headquartered in Austin, Texas.</t>
  </si>
  <si>
    <t>Spectro Cloud is an infrastructure company that provides scalable and policy-based cluster management of Kubernetes for enterprises. It uses these cluster profiles to automate deployment and maintenance of clusters across the enterprise. The company automatically monitors clusters for compliance, even through version upgrades. Spectro Cloud defines whole Kubernetes infrastructure stacks with declarative models of everything from operating systems to networking frameworks, Kubernetes versions to storage subsystems. The company’s SaaS-based system automates the maintenance and upgrade of clusters, giving operations teams control when they need it and automation for everything else. Spectro Cloud was founded in 2019 and is headquartered in Santa Clara, California, United States.</t>
  </si>
  <si>
    <t>Befundo is a multifunctional app where online platforms for property, marketplace, jobs, companies, and news come together on one website. It is a spoonerism and stands for 'Be Found', offering internet components via a single website, makes Befundo a lifestyle website that earns daily visits. Through its multi-platform, Befundo attracts thousands of visitors daily who are looking for items. It ensures that news items, company, product and services, job vacancies or properties for sale, rent, and holidays will be found by the right audience.</t>
  </si>
  <si>
    <t>Tend is the premier marketplace for hospitality staffing, connecting businesses and individuals to our hand-picked network of Tenders.</t>
  </si>
  <si>
    <t>Wollit is a fintech dedicated to radically improving the financial wellbeing of the modern workforce. We have raised capital from top technology investors in the UK and one of the world's largest banks. We blend smart technology and lashings of innovation to create ethical financial products that transform the lives of people in flexible work. Our first product, the Wollit Income Promise, is an income stability tool that enables people to take home the same amount of month every month - even if their hours and earnings fluctuate. We plan to disrupt all areas of finance where flexible workers lack the services they need and deserve.</t>
  </si>
  <si>
    <t>Flown is a “deep work-as-a-service” that offers ideal mental and physical spaces for individuals and teams to think and work more creatively and productively.</t>
  </si>
  <si>
    <t>T3 Mobile Travel Services offers car-sharing services powered by renewable energy. T3 is purely market-driven, with a mission to build what it calls a “smart mobility ecosystem” by combining the data capability of its technology partners with the manufacturing know-how of its automakers.</t>
  </si>
  <si>
    <t>Dash Energy is a tech startup helping the world buy and sell energy faster, smarter and more confidently. We are modernizing the complex processes of the industry and bringing the market into the future. Our technology platform brings energy brokers and energy suppliers together as they work to sell energy and energy services to businesses.</t>
  </si>
  <si>
    <t>Alif Semiconductor develops processing solutions designed to connect and process systems in an affordable and productive manner. Alif Semiconductor is a start-up company that changes the way developers create connected, secure, low-power, high-performance edge processing solutions.</t>
  </si>
  <si>
    <t>Zen Beverage offers Zenwtr, a vapor distilled alkaline water bottled in recyclable ocean-bound plastic. ZenWTR is on a mission to help reduce the amount of plastic polluting the world’s coastal environments. Each ZenWTR bottle is made from up to five plastic bottles rescued from coastal environments.</t>
  </si>
  <si>
    <t>Paired is to make couple relationships happier and healthier. We do this by helping people to make fun, small, positive steps to improve their relationship each day.</t>
  </si>
  <si>
    <t>No one reads the product manual. Enhance your product experience and serve your customers with a smart product Assistant Interactive and effective product onboarding. Re-focus from product instructions to interactive customer experiences.</t>
  </si>
  <si>
    <t>Rapicare enables health service companies to purchase supplies digitally, in the most streamlined way possible, and receive them directly at multiple destinations.</t>
  </si>
  <si>
    <t>Truman’s is a household company that offers non-toxic products that reduce shipping and plastic waste while effectively cleaning clothes. The company's non-toxic solution for clean pants, plates, and potties. Their four non-toxic surface care products for floors, kitchens, bathrooms, and glass. It aims to reduce single-use plastic bottles and truckloads in the cleaning industry by shipping concentrate-filled cartridges that mixed with water in reusable bottles at the point of use. Truman's was founded in 2019 and is based in Louisville, Kentucky, United States.</t>
  </si>
  <si>
    <t>With 90% of data breaches occurring due to employee error, Right-Hand helps enterprises personalize and automate employee awareness programs to more effectively reduce human risk, build cyber culture and meet compliance standards.</t>
  </si>
  <si>
    <t>Bower® is a deposit solution for all packages or products. Bower® wants to reduce the number of packages or products that end up in the garbage and in the environment by giving the it a value in monetary terms in the form of a pledge/deposit – just like empty bottles and beer cans. This gives the consumer an incentive to recycle the package. Our world-unique position-based scanning technology enables consumers to receive a deposit value in their mobile phone when recycling their packaging at pinpointed places. Our solution can be connected to all sorts of packaging – everything from plastic bags to take-away mugs to products. There is no longer any need to invest in expensive reverse vending machines – instead, consumers are able to recycle at already existing recycling stations or at othe pinpointed locations selected by connected consumer brands. centivizing recycling with financial means is a proven way to increase recycling rates. Bower® is a mobile app that enables consumer brands to put a deposit value on their packaging – either in the form of money or points. By doing so, they take a greater responsibility for their packaging and, at the same time, get a direct relationship to their end-consumers through the app. To create a deposit system is simpler than it sounds. There is already a habitual behavior to visit deposit stations. Bower® only reinforces this behavior by giving incentives to actually visit the deposit station.</t>
  </si>
  <si>
    <t>Aspireship is a career development and hiring platform for the SaaS industry. We train and match high potential sales candidates with great SaaS companies looking to hire. We do this through an exclusive network of candidates who prove themselves through our proprietary training and assessment process, and also by providing tools to help companies better discover talent within their existing network. Learn more at www.aspireship.com.</t>
  </si>
  <si>
    <t>Japan's infrastructure is an infrastructure consulting and planning company.Japan's infrastructure aim to create a social environment where people can live with peace of mind by reducing the burden on inspection operators nationwide with efficient solutions through digitalization .</t>
  </si>
  <si>
    <t>Tryft provides a platform for both buyers and sellers to sell vintage goods or brand new (sustainable and eco-friendly) products which in-turn allows buyers to shop at thrift prices; saving money, increasing re-usability and decreasing waste. That's a win in our book.</t>
  </si>
  <si>
    <t>SewerAI is an Artificial Intelligence software company that is optimizing the inspection and analysis of sewer systems. We are building a system to help assist operators in the field identify defects using deep learning and help engineers analyze data using machine learning. Our systems enable cities to quickly and accurately understand their sewer systems and plan rehabilitation.</t>
  </si>
  <si>
    <t>Serve Automation is changing the way your favorite food gets delivered. The company was founded by a group of intrepid ex-SpaceX engineers who want to revolutionize the food industry.</t>
  </si>
  <si>
    <t>BITE’s technology enabled investment platform allows high net worth investors, independent financial advisors, wealth managers, family offices and other investment platforms to invest much smaller amounts than typical minimum buy ins, into top performing alternative investments, through aggregating commitments together, via feeder funds; in addition it focuses on creating a secondary market, to provide liquidity to investors wishing to exit their stake earlier than the life time of the investment.</t>
  </si>
  <si>
    <t>Otipy is an emerging Indian startup and the social commerce venture of farm-to-fork agri-tech startup Crofarm. The platform aims to connect farmers directly to their customers through online channels and vice versa. The goal of the platform is to provide fresh produce directly from the farm, using something called demand harvesting. By using AI-based demand prediction tools, the platform collects historical data to predict the demand for products. This is then used to procure just the right amount of produce, facilitating on-demand harvesting, and thereby ensuring delivery of fresh produce on the same day. Moreover, this also precludes the wastage of food items.</t>
  </si>
  <si>
    <t>Trust is the smarter way to do business. We help companies better understand their business partners &amp; discover new ones to grow with.</t>
  </si>
  <si>
    <t>DeNexus revolutionizes the way infosec leaders measure and manage OT Cyber-Risk. The company's DeRISK SaaS platform quantifies real-time network and cyberthreat information into financial impact for the business and removes communication gaps between the tech team and the business team.</t>
  </si>
  <si>
    <t>The technology used by governments to valuate homes for property tax assessment is outdated and often inaccurate. The appeal process, which is intended to allow homeowners to contest inaccurate valuations, is expensive, confusing and time-consuming. As a result, homeowners often pay more than their fair share in property taxes. They founded taxProper because they wanted to level the playing field. They believe homeowners shouldn’t pay the price for bad technology, and that the appeals process should be easy and fair. Their appeals software is based on cutting edge machine-learning techniques and generates more accurate valuations, every single time. If a customer is being taxed for more than their house is worth, they automatically generate an appeal using their data, generate the correct paperwork, and file it for you.</t>
  </si>
  <si>
    <t>Alphagreen Group, a London, UK-based company which owns a consumer marketplace for legally certified cannabis (CBD, cannabidiol) products,</t>
  </si>
  <si>
    <t>Parallel Systems designs an autonomous, zero-emissions freight transportation system. The company believes the future of freight transportation should be fast, inexpensive, and clean, while also reducing congestion on the highways. Parallel Systems was founded in 2020 and is headquartered in Los Angeles, California.</t>
  </si>
  <si>
    <t>Rentroom is a venture backed software startup developing property management tools for the modern era. Rentroom provides property owners with powerful data and management dashboards to succeed, while streamlining tenant processes through leveraging familiar payment systems, maintenance solutions, and exclusive deals. Rentroom most recently had a seed funding round.</t>
  </si>
  <si>
    <t>ZSuite Technologies provides financial institutions with innovative technology that solves real problems for specific industry verticals to grow their businesses. ZSuite Technologies started when Leader Bank, a community bank based out of Arlington created a product innovation division within the institution. After several successful product launches, Leader Bank and the product innovation division realized that to have the greatest impact on the industry, they had to establish a company that was completely independent. The company was founded by Jay Tuli in 2015 and is based in Burlington, Massachusetts.</t>
  </si>
  <si>
    <t>Springbox AI is an AI-powered financial forecasting application designed to replace financial market investment service and aimed at the average financial markets trader.</t>
  </si>
  <si>
    <t>As the population ages, the number of cardiovascular patients is steadily increasing. Every fourth German suffers from widespread diseases such as high blood pressure, atrial fibrillation, heart failure or coronary heart disease. We want to sustainably improve the lives of chronic and acute cardiovascular patients and contribute to reducing the total costs of over 60 billion euros annually. Our holistic approach allows healthcare providers to utilize the full power of smart health trackers in patient care. Combining the permanently gathered vital data with advanced AI analytics and medical expertise substantially increases the treatment outcomes and thereby saves lifes. We believe every patient deserves the convenience to have 24/7 doctor access and feel safe.</t>
  </si>
  <si>
    <t>Stratify Technologies provides real-time and collaborative budgeting and forecasting solution. Its platform leverages machine learning to identify performance gaps, quantify financial impacts and create revised forecast scenarios and provides a single view for key stakeholders to align, plan and monitor actual financial and operational performance relative to budget assumptions.</t>
  </si>
  <si>
    <t>Incentify is a Silicon Beach based SaaS technology dedicated to the full lifecycle of enterprise Tax Credits and Incentives (C&amp;I) portfolios. Architected to reflect the immense complexity and importance of the asset, Incentify creates a virtual office not only for the corporate tax department's function in C&amp;I, but also finance, real estate, HR, government affairs, and the executive leadership. From discovery and compliance to monetization and audit - Incentify is the world’s most powerful C&amp;I platform. In less than one year of commercial availability, Incentify clients have moved more than $22B in C&amp;I onto the platform for management resulting in more than 200,000 new jobs, more than 1M tons of CO2 diverted, and approximately $10B in local government impact. These statistics represent the tremendous impact of C&amp;I both on business and government interests. We are a mission driven company. That means we not only believe in the power and importance of C&amp;I as an asset to businesses, but to society itself as well. That's why we are actively working to correct the dangerously inaccurate stories that pollute so many news outlets regarding C&amp;I. We believe that the future of our world depends on the cooperation between big business and government. No single piece of practical macro-economics more embodies that union than C&amp;I. And no technology better serves C&amp;I than Incentify.</t>
  </si>
  <si>
    <t>A Kids Book About is a publishing company that has a collection of books for children. The company was founded in 2019 and based in Portland, Oregon.</t>
  </si>
  <si>
    <t>Root &amp; Bloom is an adult-use cannabis cultivation and product manufacturing company that produces high-quality cannabis flowers and craft fresh products for distribution to dispensaries.</t>
  </si>
  <si>
    <t>Priothera is a clinical-stage company developing orally applied sphingosine 1 phosphate (S1P) receptor modulators for haematological malignancies. We are dedicated to improving the lives of patients suffering from hematological malignancies by delivering an innovative immune modulator to enhance the curative potential of allogeneic Hematopoietic Stem Cell Transplantation (HSCT) in these patients.</t>
  </si>
  <si>
    <t>Riskbook is a hyperconnected reinsurance marketplace, radically improving the placement experience for brokers and underwriters.</t>
  </si>
  <si>
    <t>Matter Labs is driven by a mission to accelerate the mass adoption of public blockchains. The company started out of scientific curiosity, the joy of engineering, and a deep conviction, the most impactful way to improve the world today is to provide an open and free alternative to its existing, deeply flawed financial system.</t>
  </si>
  <si>
    <t>YbanQ is a fintech platform that helps businesses grow by simplifying collections, managing payouts, and reconciliation. It helps businesses whether Standalone, Marketplaces, Retail lenders, P2P invoice discounting platforms to simplify collections, and recon using NEFT/ UPI and at super low costs compared to other modes of collection.</t>
  </si>
  <si>
    <t>Profundus Imaging is developed a new fundus camera that could be used to provide researchers and clinicians with a tool that can visualize currently subclinical changes of retinal disease. The camera is built on so-called Adaptive Optics, a technology that is normally used in terrestrial space telescopes and was developed due to a need for improved resolution in retinal imaging and offers 7-10 times higher resolution than conventional instruments over a considerably larger imaging area than competing concepts.</t>
  </si>
  <si>
    <t>Hot Mic is a live streaming platform that connects with favorite media personalities to television. The platform allows fans to connect and engage with commentators and participate in the conversation with built-in chat, social, and more. Whether they prefer funny, famous, fantasy-focused, fanatical, or female perspective, Hot Mic optionality puts fans in charge of their experience. Hot Mic was founded in 2019 and is headquartered in San Francisco, California, United States.</t>
  </si>
  <si>
    <t>SUMA is a revolutionary financial wellness company with the mission to engage, educate, and empower the Latinx community via a holistic approach of Digital Media, Experiences, and FinTech. By creating culturally relevant content, virtual experiences, and providing financial tools that demystify and reimagine financial wellness through entertainment, we aim to become the trusted source to help Latinos own their economic power, overcome financial challenges, and better prepare for a more prosperous future.</t>
  </si>
  <si>
    <t>Synendos Therapeutics develops a class of small molecules for the treatment of anxiety and stress-related disorders. The company also develops breakthrough safe and effective therapies for unmet needs in neuropsychiatric disorders through modulation of a new drug target in the endocannabinoid system that enables restoration of the natural functioning of the brain. The inhibitors act with a new mechanism of action that enables restoration of the natural function of the brain by rebalancing altered neurotransmission in different areas of the bran. There is a high demand for new pharmacological treatments in this area especially for certain diseases such as post-traumatic stress disorder (PTSD) which has a high unmet medical need.</t>
  </si>
  <si>
    <t>XOKind is an AI startup, formed with the mission of simplifying human planning and decision making by distilling the world's information, and we are launching our first product in the travel and leisure space.</t>
  </si>
  <si>
    <t>Playable Worlds is a computer games company that specializes in the fields of game development, online games, and gamification. The company is driven by its mission is to build a truly cloud-native game, taking advantage of technology to create a true persistent work that involves and changes over-time.</t>
  </si>
  <si>
    <t>CloudEats operates cloud kitchens and in-house restaurant brands. Its cloud kitchens are in non-retail and cost-efficient spaces, with operations and layouts specifically designed for food delivery. As of March 2020, the company has five cloud kitchens in the Philippines that house 70 in-house restaurant brands. All food brands are available on all food delivery platforms including Grab Food, Foodpanda and Lalafood.</t>
  </si>
  <si>
    <t>SYN develops an internet and software business that brings out the goodness of Japanese food. Its food delivery service Chompy aims to enrich life through food. The company was established in 2019 and based in Tokyo, Japan.</t>
  </si>
  <si>
    <t>ShiftPosts allows shift workers to make more, and business owners to spend less. We are eliminating the middleman in relief shift work. Our first stage is connecting pharmacy owners with relief pharmacists. In the near future, we will be expanding to further healthcare sectors. ShiftPosts will be the number one place to be to connect businesses with shift workers. For Pharmacists: ShiftPosts puts the pharmacist in control of the shifts worked. Pharmacists are able to customize their profile in order to find shifts that work best for them. Once their profile is set up, they can apply to the shifts of choice conveniently through the app. For Pharmacies: Finding relief shift workers has never been easier. Pharmacists can be found anytime all through the app. Simply send shift requests to pharmacists and receive applicants in minutes! www.shiftposts.com</t>
  </si>
  <si>
    <t>Unown is an end-to-end platform for the non-ownership economy. We believe that through leasing, we can use resources smarter and create higher value per asset. We enable brands to secure their share in the growing secondary markets. They lease out their assets through our revenue share model and get access to deep usage data. We enable customers to experience fashion with a completely new mindset. Our service allows them to rotate their wardrobe while maintaining an efficient and conscious lifestyle.</t>
  </si>
  <si>
    <t>LIZEE is a logistics and managed services solution to kick-start your rental business.</t>
  </si>
  <si>
    <t>Wingocard is a mobile banking app designed for teens and parents. It allows parents to instantly transfer money and control how it is spent. In addition, the app and Visa debit card allow teens to purchase items anywhere and send and receive money to friends and family. Launching this fall, the mobile app already has 50,000 new users on its waiting list.</t>
  </si>
  <si>
    <t>Woho enables a new way to build, assembling a team, network, and system to construct from low to high-rise structures with unprecedented quality, precision, and efficiency. The company was founded in 2020 and based in Cambridge, Massachusetts.</t>
  </si>
  <si>
    <t>Aware Healthcare is a VC-backed digital healthcare startup on a mission to build the “thermometer for the mind”: a digital medical device that delivers real-time measures of clinical risk at the moments patients and providers need it most. We envision a world where we all have the self-awareness to identify when we’re heading down a dark path, vocabulary to describe how we’re mentally feeling, and tools to get help in minutes not weeks.</t>
  </si>
  <si>
    <t>Rayo Credit Colombia is a company with a presence in several Latin American countries, one of its kind, founded in 2013 by the Arce brothers, who recognized the need for many people, to receive financial aid via mini loans payable at 45 days maximum, easily , without paperwork, and who do not want to have long-term debts.</t>
  </si>
  <si>
    <t>At Screenplay, we believe that by building the single control surface for releasing new features and code across platforms, we can help software teams everywhere raise their quality bars and build amazing products. We’re starting with a novel platform that lets mobile teams instantly roll back their apps - allowing them to move faster and create with confidence. Read our docs and request an API key at screenplay.dev.</t>
  </si>
  <si>
    <t>Amberflo is a cloud metering and pricing platform that offers real-time metering and product usage tracking. Amberflo enables companies to build, operate, and improve customer-friendly subscription and usage-based pricing plans and product features. Highly configurable and cloud-native, the platform enables near real-time metering of customers usage and consumption and delivers actionable insights that improve product development velocity and customer engagement experiences.</t>
  </si>
  <si>
    <t>Elovee is a health and wellness company that features conversation software to create a digital render of a family member. Its mission is to change the way we look at dementia care by connecting caregiver’s expertise with the face and voice of family. It was founded in 2019 and headquartered in</t>
  </si>
  <si>
    <t>Diamond Age automates the construction of single-family homes and makes the American Dream affordable. It is based in Pleasanton, CA, USA.</t>
  </si>
  <si>
    <t>Horizen Labs is a blockchain technology company that enables businesses to build distributed ledger solutions that are fast, secure, private and scalable. Horizen Labs leverages Horizen’s privacy-focused public infrastructure and Horizen Labs’ proprietary sidechain deployment tool. Blockchain and distributed ledger technologies enable a shift from centralized to decentralized architectures which help to bridge a divide in global trust.</t>
  </si>
  <si>
    <t>Bolster is an executive talent marketplace that connects high-growth companies with trusted and flexible executive talent. The company's platform matches executives with startup and scaleup CEOs based on each company’s unique needs and each executive’s unique experience. Its services engage its communities of executives, give executives the tools they need to manage their business or consulting practice, help CEOs understand the scalability of their executive teams and boards, and enable investors to seamlessly connect their networks to their portfolio companies.</t>
  </si>
  <si>
    <t>Powow AI was founded in early 2019 by executives who have successfully grown companies from small startups to large operating entities that were subsequently sold to bluechip companies. The founders have a combined 40 years of hands-on experience supporting large transformation efforts in Fortune 500 organizations. They took this experience and molded a product that would fundamentally increase firm productivity and change the way meetings are held in corporate America. Powow AI is built on a foundation of Data Science capabilities combined with a deep knowledge of corporate process to produce a powerful management platform.</t>
  </si>
  <si>
    <t>Weavit is a mobile/desktop app that aims to enrich enterprise and individual data with the use of AI-driven relational analytics. Using data visualization and our proprietary algorithms, we seek to uncover untapped potential within your world.</t>
  </si>
  <si>
    <t>We bring orthodontists — the specialists in clear aligners — right into your home, so that we’re able to treat the most complex cases while providing clinical care every step of the way. Say goodbye to metal braces, forever.</t>
  </si>
  <si>
    <t>Fertifa is an innovative employer benefit solution making fertility care more accessible and affordable. The company works with employers to offer a valuable employee benefit which bridges the gap between an employer and their employees when dealing with the sensitivity and privacy of employees’ reproductive issues. It also offers guidance and advice, next-generation fertility treatment, and access to a range of holistic services for the best chance of success. The company was founded in 2019 and based in London, United Kingdom.</t>
  </si>
  <si>
    <t>Adrenaline Shoc provides energy drinks that intends to offer sugar-free beverages. It was developed to meet a massive shift in consumer preference for healthier and more functional energy beverages with clean labels sharing full transparency in ingredients. Featuring a proprietary high-performance natural energy blend of green coffee beans, yerba mate, coffee fruit extract and guarana as well as naturally sourced electrolytes from ocean minerals and 9 essential amino, including BCAAs, to help with recovery. The entire product line was formulated with zero sugar, zero carbs, zero calories, and no chemical preservatives, topped off with a unique mix of flavors. It is based in Beverly Hills, California.</t>
  </si>
  <si>
    <t>Agricycle is a house of ethical brands using a systems-based zero waste approach to international development. The company transforms food waste and agricultural byproducts across the world into all-natural and organic CPG brands. Agricycle buys the products created using their technology and makes on-trend brands focused on storytelling, natural foods, sustainability, and transparency. Each brand uses the byproducts of others, and local products and industries are created with what cannot be exported. This maximizes margins because each brand uses the same supply chain and very similar production process.</t>
  </si>
  <si>
    <t>Gather Wholesale operates an end-to-end order management platform for the foodservice industry. The company was founded in 2019 and based in San Francisco, California.</t>
  </si>
  <si>
    <t>Upgraid offers better solutions to people to upgrade their health and lives with no chemicals and less environmental impact. The company combines organic ingredients into one daily product to promote a healthy response to inflammation that helps to recover faster and feel better every day. Upgraid was founded in 2019 by Justin Kamine and Helene Rutledge and is headquartered in New York.</t>
  </si>
  <si>
    <t>WeMoney is focused on obtaining an Open Banking license so that the Fintech firm can gain access to customer banking data, which may be used to improve the quality of services offered to them. WeMoney’s platform lets users keep track of their pending utility bills and other recurring payments. The platform also aims to help customers with managing their savings and monitoring their monthly income. Joveski revealed that his company is also developing features that will use behavioral science and AI to help users make better or more informed financial decisions.</t>
  </si>
  <si>
    <t>Xona Space Systems is a developer of Positioning, Navigation, and Timing satellite service. The space system is intended to offer an accurate and secure real-time PNT service. Its services include a constellation of low-cost Low Earth Orbiting satellites to offer higher availability and location precision, providing customers with accurate and secure PNT satellite service. The Palo Alto, California-headquartered company was established in 2019.</t>
  </si>
  <si>
    <t>MPowered specializes in asset-management solutions, to help property owners convert their real estate liabilities into profit-generating ventures either as co-living or co-working spaces.</t>
  </si>
  <si>
    <t>Would you like to get a PoV for your company to make sense of AI? LIFEdata is the native AI company enabling the Omnichannel Customer Experience and Business Agility for the New Normal. We specialize in No-Code AI solutions to deliver immediate ROI for medium-large enterprises. AI for Human Experiences to create a Sustainable Business Future. We’re on a mission to turn any organization into a thinking business to get more done in less time. LIFEdata is an AI SaaS platform that turns speech (and instant messaging) into actions, powering the Omnichannel Customer Experience on Web, WhatsApp, social media, Google and Alexa. A no-code AI to turn business processes into experiences. One Digital Business Hub: B2B processes, Commerce and Smart Working Intelligence All-in-One. Respond quickly to the changing needs of business, eliminate human errors, and save on the headcount. Business Interaction Management AI solutions: - AI for remote sales and support - Low touch customer engagement - AI for omnichannel commerce - Digital service enablement - Digital sales enablement - Remote work knowledge management - Decision performance, Knowledge augmentation and Continuous intelligence. Talk to an expert. You can get a free Proof of Value for 4 weeks. Only for selected enterprises. Use AI with no code. Autonomous process orchestration. Seamless integration. Proactive people coordination. We help you to make sense of AI for your business. Augment the capabilities of underlying systems Live in days, not months. Save people time and get them what they want as quickly as possible. Data-driven decisions at your fingertips with human-machine data intelligence. AI AS A SERVICE SOLUTIONS: DIGITAL SERVICE ENABLEMENT. Get more done transforming your website into a one-stop Service Hub where you manage your relationships and your internal teams to complete business DIGITAL SALES ENABLEMENT. Sell more faster adding with 1-click Voice Commerce, WhatsApp and Artificial Intelligence to your ecommerce and retail stores REMOTE WORK KNOWLEDGE MANAGEMENT. Capture and share the knowledge of remote teams. Quickly gather collective intelligence. Transform your company into a Self-Learning Organization.</t>
  </si>
  <si>
    <t>Cryptocurrency Nerds is an American website based in Michigan that provides cryptocurrency and blockchain education along with reviews, ratings, and comparisons of various crypto products such as brokerage accounts. Cryptocurrency Nerds currently reaches 17 million unique viewers in the US each month.</t>
  </si>
  <si>
    <t>Atomic Loans is a protocol for bitcoin and crypto-backed loans on your terms, without middlemen. By extending atomic swap technology, Atomic Loans enables users to interact with trustless, cross-chain debt agreements. We use the functionality of the native Bitcoin and Ethereum blockchains to enable lending without requiring customers to delegate trust to centralized custodians, ensuring their funds will never be stolen or seized.</t>
  </si>
  <si>
    <t>Elevate is a next-generation medical device and technology company empowering people to move by rethinking how healthcare products are designed, manufactured, and delivered. We combine the rapid product development process born in the tech industry with decades of orthopedic experience to bring to life the next product categories in healthcare.</t>
  </si>
  <si>
    <t>Voliro is developing advanced flying robots to perform Inspection and Maintenance tasks more safely, cost-effectively and faster than traditional methods. Voliro aims to provide innovative UAVs with unique capabilities. We promote the concept of omnidirectional aerial vehicles, where position and orientation of the flying platform are completely independent. This ability is crucial to achieve robust and reliable interaction with the environment. With its tiltable rotor system, Voliro expands the abilities of service drones from “fly and see” to “fly, see and touch”. The flying robot can be equipped with a variety of payloads, such as Non-Destructive Testing (NDT) sensors. The unique 360° drone design of the platform allows inspection of curved and sloped surfaces. No other flying inspection robot boasts these capabilities.</t>
  </si>
  <si>
    <t>Retrocausal builds intelligence augmentation systems that help frontline workers avoid assembly mistakes, train better, and improve the processes they drive. Their RetroActivity™ Virtual Supervisor platform leverages an AI-enabled camera that watches assembly line operators perform routine tasks, and offers audible and visual alerts when it notices a mistake. In addition, RetroActivity™ continuously performs time studies on assembly processes to accelerate Kaizen events.</t>
  </si>
  <si>
    <t>Mimic will reinvent the food delivery industry in LATAM by offering Kitchen as a Service platform that enables restaurants to open delivery-only locations by providing the necessary managed infrastructure, business intelligence, technology and resources with minimal capital expenditure and time. Our mission is to bring operational excellence to kitchens and to serve customers with food that tastes great and has the right value for money.</t>
  </si>
  <si>
    <t>Aerologix is a platform for drone aerial Vision. Aerologix uses a patented algorithm and geolocation to match clients with skilled and qualified drone pilots in Australia.Its main aims to provide seamless access to on-demand drone vision to anyone using Any Drone Anywhere.</t>
  </si>
  <si>
    <t>Sentinel works with governments, media, and defense agencies to help protect democracies from disinformation campaigns, synthetic media, and information operations by developing state-of-the-art AI detection platform.</t>
  </si>
  <si>
    <t>Genial Care is an education and support space for those who care for children with autism.</t>
  </si>
  <si>
    <t>NLMatics is a Natural Language Processing (NLP) platform that deploys multiple strategies to improve relevancy. It is focused on extracting insights from unstructured text data with minimum or no supervision. From informal notes to complex legal documents, from news headlines to extensive reports - NLMatics is designed to be flexible so that enterprises have a single solution for text analytics. NLMatics platform helps find potential risks, marketing opportunities, organizational bottlenecks, legal/compliance issues, and is easy to customize for specific requirements. It was founded in 2019 and is headquartered in New York, New York.</t>
  </si>
  <si>
    <t>Designed as a companion to the small business owner and connecting to any accounting platform, Monit provides the timely views and actionable, hyper-personalized recommendations for time-starved business owners to improve their financial performance, better predict the future, and dynamically plan without ever touching another spreadsheet. Monit is provided to SMBs for free by banks and other enterprise partners who want their small business customers to succeed -- and sleep better at night.</t>
  </si>
  <si>
    <t>Gelato is Ethereum's Automation Protocol. It develops tools for developers to automate smart contract executions.</t>
  </si>
  <si>
    <t>NAG Studios is a Sweden-based gaming startup that gives competitive gaming and esports its Superbowl format. Founded by games industry veteran Peter Stahl (ex-DICE &amp; Resolution Games) and esports expert Johan Skott (ex-Tobii, Survivors Esports, Co-Op.gg), NAG is dedicated to creating competitive games and streaming platforms for players, broadcasters, and spectating audiences, all with the community integrated into the team. The company was founded in 2020 and is headquartered in Stockholm, Sweden.</t>
  </si>
  <si>
    <t>MultiLiving is a network of curated apartments for urban professionals, offering a hassle-free renting experience complete with tech-assisted home management and hospitality services.</t>
  </si>
  <si>
    <t>Elate is driving alignment and making reporting easier by creating a single source of truth for goals and KPIs. Be sure to follow our Twitter and company LinkedIn page to stay up to date with our latest news and content!</t>
  </si>
  <si>
    <t>Medcorder helps patients record, store, transcribe, and share their physician encounters in order to better understand what their doctors are telling them. The app is designed for patients and their families to better communicate and coordinate care in order to achieve better outcomes and to help bring to bear the best from all in a patient's inner circle, even those far away. With an aging population that is widely distributed, the majority of the elderly do not have nearby adult children to assist with their care in the event of a complex condition such as cancer. Medcorder believes that they can achieve better outcomes for patients with better informally-gathered at-home charting and by helping patients get the right data in the hands of medical professionals at the right time.</t>
  </si>
  <si>
    <t>SaaSWorks engages with small cohorts and our team of outcome-driven and experienced SaaS Founders, Investors, and Operators deliver both a personalized Customer Success assistant and a tailored Revenue Operations solution to support Customer Success teams. This combination provides everything SaaS companies need to consistently engage each customer and proactively act upon our expert qualified recommendations for revenue expansion, retention, and collection opportunities.</t>
  </si>
  <si>
    <t>Fintso is a fintech platform-as-a-service aiming to democratize wealth management in India through existing unorganized players by: • Creating a product and technology platform to empower entrepreneurs acting as intermediaries in the distribution of financial products in India • Providing white-labelled web / mobile platform, allowing execution, research, advisory and product access This is a B2B2C business model. However, the advisors on our platform are not our sub-brokers. We are an advisor to advisors. We enable people who the clients trust without taking over their identity.</t>
  </si>
  <si>
    <t>Heavenly Rx is a dynamic wellness company that believes in the power of CBD. It aims to delight people with meaningful products that enhance their daily lives with the power of CBD. It intends to hold controlling ownership interests in various assets in the hemp/CBD and THC-free cannabinoid wellness space. Heavenly Rx is headquartered in Toronto, Canada.</t>
  </si>
  <si>
    <t>Remilk is a food-tech company that uses microbes to produce the key ingredients in milk. The company is developing technology for creating a milk substitute that is similar to cow milk in flavor, nutritional composition, composition, and functionality. It was founded in 2019 and is based in Tel Aviv, Israel.</t>
  </si>
  <si>
    <t>Quantum Brilliance builds and sells room temperature quantum computers powered by synthetic diamond, enabling applications in edge quantum computing and hybrid quantum-classical computing. We empower a future for ubiquitous quantum computing.</t>
  </si>
  <si>
    <t>Apromore is a collaborative business process analytics platform supporting the full spectrum of process mining functionality. These features are complemented by an authoring environment for business process models, underpinned by an enterprise process model repository.</t>
  </si>
  <si>
    <t>Lemon Energy is a digital utility that provides electric bill savings and sustainable energy through a fully digital platform and frictionless user experience.</t>
  </si>
  <si>
    <t>Instantcoins.ng is a fully automated cryptocurrencies trading platform in Nigeria, where you can buy and sell cryptocurrencies like bitcoin, ethereum and also perfect money automatically without any wait time.</t>
  </si>
  <si>
    <t>Devron is a developer of a data science product platform intended to democratize machine learning in distributed silos. Kartik Chopra founded the company in 2020 in North Brunswick, New Jersey.</t>
  </si>
  <si>
    <t>Threedy is a provider of an instant3Dhub platform. Threedy provides a platform for high-performance visual computing, which enables data sets of any size to be used across all application and device classes, directly connected with business data and sensors for a variety of applications.</t>
  </si>
  <si>
    <t>Untitled Labs is a consumer application idea lab. The founding team, led by serial entrepreneur Roger Dickey, is driven to build beautiful, valuable technology products that reach large audiences. After systematically testing several ideas in areas like social networking, travel, personal finance, and premium services, we will build an enduring company around the winner.</t>
  </si>
  <si>
    <t>Buildforce helps construction contractors scale their workforce without scaling their risk and overhead. Our founding team includes a former investor from one of the largest SaaS VC funds in Texas, an Uber alum who helped launch new global markets during Uber's aggressive expansion phase, a construction staffing expert, and a team of software engineers with combined decades of experience building construction SaaS and marketplaces.</t>
  </si>
  <si>
    <t>QUASA is the decentralized platform with artificial intelligence for connecting individuals looking for household services with top-quality, pre-screened independent service professionals.</t>
  </si>
  <si>
    <t>Mogul is a tech-led hospitality company that provides talent, booking and branding solutions for the hospitality and real estate industry. Its founders are C-Suite executives from leading global hospitality, travel and real estate brands in the U.S. and Asia. The Covid-19 crisis is permanently changing the lodging industry. It provides a once in a generation opportunity for a new platform that significantly improves service delivery and powers new brands that generate attractive returns for real estate owners. Mogul’s engine includes an integrated suite of AI-powered technology and branding solutions that can be applied to all forms of accommodations.</t>
  </si>
  <si>
    <t>DebtBook focuses on delivering debt management tools and services to governmental and not-for-profit entities. It specializes in the fields of financial services, software, and government. It was founded in 2019 and headquartered in Charlotte, North Carolina.</t>
  </si>
  <si>
    <t>BitRussia is a financial ecosystem built with modern technological solutions of a distributed registry, smart contracts, with the possibility of issuing and exercising digital rights (tokens). BitRussia is constantly developing its own infrastructure and a set of pre-built business scenarios that provide users with the opportunity to implement projects in the field of factoring, banking, crowdfunding, insurance, reinsurance, banking, processing, trading, human resources and management. It is the only legal investment operator&amp;platform in Russia with embedded DLT and smart-contracts. BitRussia is deeply integrated with classic fin-tech industries as banking and insurance. Present status: official piloting in "sandbox mode" with Central Bank of Russia. Platform launch: 3Q 2020. The ecosystem is a hardware-software complex developed using the distributed ledger technology of the Hyperledger Sawtooth enterprise level framework developed by the Linux Foundation with the participation of dozens of the largest IT and fintech companies including IBM, Intel, SAP, Airbus, American Express, Daimler, Fujitsu, JP Morgan, etc. A number of special super-projects are being implemented within the ecosystem - long-term large commercial projects in large business segments with the participation of significant market players. Super-projects will have a huge impact on the development of both the BitRussia ecosystem and the development of new digital methods of doing business in the state. The investment operator and its digital platform is one of the super-products of the BitRussia ecosystem, built on the implementation of regulated digital rights (tokens) with the following functionality: - Private blockchain with the release of digital rights (tokens) of utilitarian and securitising types - Realisation of digital rights of projects - applicants for financing - System templates for investment projects - investment, charity, social - Placement of collateral in projects - Limits and rules for attracting and placing investments depending on the type of user - Built-in system smart contracts - Financial control of projects (Escrow) as a protection of investor interests - Voting system - Project Crisis Management Mechanisms - Integration with banking services and the Fast Payment System (SBP) - Integration of government and commercial databases for BI/AML - A platform for discussing projects and their implementation - Automatic rating system for projects and users (4Q 2020) - Integration with Government Services (centralised ID system of Russia) - Ability to implement AML procedures - Ability to configure the system to meet GDPR requirements as part of ecosystem’s global expansion strategy - Direct sale, exchange, transfer and deposit of tokens - Integration of contractors assisting project proponents in meeting digital rights obligations - Etc.</t>
  </si>
  <si>
    <t>Medzy.ca, a Montreal-based digital pharmacy platform that connects patients with pharmacists.</t>
  </si>
  <si>
    <t>Doyobi enables educators to teach science and coding in a fun and interactive way. Its guided courses integrate videos, quizzes, and projects to make teaching easy. Doyobi’s courses are used in programs supported by Google and the Singapore government, as well as by educators from different parts of the world. Doyobi aims to help kids grow into original thinkers and develop a sense of purpose. Its programs are designed to nurture curiosity, creativity, and a growth mindset. Doyobi’s pedagogy is built on helping learners develop attitudes and mindsets they would need to thrive beyond 2030, build coding and science fundamentals aligned to K12 standards, learn to use planning and design thinking to create prototype solutions to the UN Sustainable Development Goals (UN SDGs).</t>
  </si>
  <si>
    <t>Canapii is the coolest, and most highly featured, event platform designed for virtual events in 2020, and ready for hybrid events as they restart in 2021. Canapii supports video meetings and streams HD quality keynotes across PC browsers and mobile apps. It drives audience engagement through chats, comments, notifications, gamification, live questions, and Fero, its cute chatbot. Canapii delights the user, while event organizers can become Superheroes. Canapii sets itself apart from pure-play software providers by providing white-glove service via its experienced events executives, which is why the world's most prestigious tech companies are customers. Automation is core to Canapii. Registration, travel arrangements, personal agendas, and meeting approval systems are built in. Canapii is truly global, the customer decides which language to set the tools in, support is available 24x7, live translation services are available and time zones handled smoothly. If you are organizing B2B events and your goal is to maximize quality, then Canapii is your destination.</t>
  </si>
  <si>
    <t>GIGXR is a SaaS startup that uses mixed reality to drive critical training outcomes in healthcare. Sitting at the leading edge of where digital and physical worlds meet, GIGXR's platform and mixed reality applications empower instructors in providing safe, immersive and deeply engaging training environments for students anywhere. Trusted by a global and growing network of customers across medical and nursing schools, hospitals, the U.S. Department of Defense and higher education, GIGXR also partners with app developers from top research and government entities, to support world-class institutions in saving lives and healthcare training costs. A snapshot of GIGXR partners and customers include: Microsoft, National Health Service, United States Air Force, Metastage, University of Michigan Medicine and University of Cambridge. GIGXR is backed by a dynamic team hailing from SaaS startups, venture capital, 3D design, mixed reality, education, app development and beyond, all sharing a commitment to further the growing impact of mixed reality in healthcare training and beyond.</t>
  </si>
  <si>
    <t>At Resurface we're building the next generation of API monitoring. Resurface logs how customers use your APIs, so you'll have happier customers, fewer surprises and shorter escalation times. Where synthetic monitoring only scratches the surface, Resurface provides deep API visibility for customer success, machine learning and autonomous systems.</t>
  </si>
  <si>
    <t>The community-building and wellbeing platform for the modern workforce</t>
  </si>
  <si>
    <t>WAKU Robotics is a supplier-independent, SaaS-enabled procurement platform for mobile robots for warehouses and production facilities. We help our end-customers to make the best robot selection through our online comparison site lotsofbots.com and our online Robot Solution Designer. Once our customers are set-up we provide them with AI software to monitor, quantify and optimise their robot workforce.</t>
  </si>
  <si>
    <t>Mustard is an elite-level motion analysis app for broad athletics coaching. Mustard's platform conducts complex data analysis of video captured in-app on a player or coach's mobile phone and delivers easily understandable report cards along with personalized, actionable drills to optimize performance. The robust AI technology and application suite, to expand into additional sports, and to build out an elite and robust mental performance training platform for all athletes. Mustard was founded in 2019 by Tom House, Jason Goldsmith, Luke Collis, and Rocky Collis.</t>
  </si>
  <si>
    <t>Loopa is an integrated financial management platform designed to track business transactions. Loopa helps small and medium entrepreneurs in their relationship with credit card machines, auditing each transaction, optimizing fees, and recovering amounts due. The company's goal is to simplify clients' day-to-day lives with transparency and confidence, so they can focus on their own business. The platform does all the work for clients. No more Excel spreadsheets, no bureaucracy or doubts. Loopa is automatic, practical, safe, and free.</t>
  </si>
  <si>
    <t>Getkart is an Ecommerce Store for Mobiles, Fashion, Electronics, Home Appliances, Books, Furniture, Outdoor Living Appliances &amp; more. Buy online from Getkart and enjoy the lowest price deals.</t>
  </si>
  <si>
    <t>Соlіbrа offers guaranteed pay for 1+ hour flight delay. Free of charge! Register before take-off and get compensated in 24 hours after landing with a 1+ hour delay (or cancelled): Any delay reason - weather, strikes, etc; Easy-Peasy (no claims or lawyers); Payout in just 24 hours after landing How it works? 1. Add Flight Before Take-off - Use the app to add your flight no later than 20 min. prior to take-off &amp; get real-time flight info about gate changes and time delays 2. Choose Your Payout - Use our default and guaranteed 60 min. payout feature or move time slider to increase the value of your compensation 3. Agree to Receive Compensation - To get compensation in 24 hours via the Colibra app, you have to agree to forfeit your right to receive compensation whenever you are eligible under EU261. 4. Get Paid in 24 Hours - Get compensated in 24 hours after landing with a 1+ hour delay or more (or cancelled). Any delay reason. 100% guaranteed! Who is it for? - Frequent Business Travelers, Budget Travelers, Travel Couples, Travel Groups</t>
  </si>
  <si>
    <t>Upside Saving is an open-banking-marketing-platform that connects Brands with consumers by offering frictionless cashback.</t>
  </si>
  <si>
    <t>ADARx Pharmaceuticals is a genetic medicine company focusing on the base editing of mRNA transcripts. It discovers and develops innovative therapeutics that can utilize a family of endogenous enzymes called adenosine deaminase acting on RNA (ADAR) to precise target and correct single point mutations on an mRNA, thus the production of desired and functional protein is restored. It was founded in 2019 and is headquartered in San Diego, California.</t>
  </si>
  <si>
    <t>SmartLam North America is supplied Cross Laminated Timber for sustainable green buildings from coast-to-coast. While doing that, they have helped the sector grow as a whole through supporting education and code revision processes and conducting tests for wind, fire, and blast resistance. Today, cross-laminated timber has gone mainstream. With their expanded factory in Montana and its additional factory in Alabama, they are poised to serve you anywhere in North America. It is the right time to build with its product. Cross-laminated timber buildings sequester carbon and are built from renewable wood. They are efficiently designed and prefabricated offsite so they go up faster, use smaller construction teams, and have less construction impact on adjacent urban communities. Their customer’s buildings are beautiful places to live, work, and play. SmartLam’s team of industry-leading professionals is dedicated to producing the finest products and delivering the highest level of customer service.</t>
  </si>
  <si>
    <t>QantEv offers an AI-powered platform that performs advanced analytics on claims, optimizes networks of providers and detects claim anomalies.</t>
  </si>
  <si>
    <t>Founded by established travel professionals and backed by an all-star team of angel investors across five continents and Silicon Valley, Triparound is a travel tech company with a mission of bringing travel planning into the future through a holistic ecosystem of products and services. Triparound is a software platform (SaaS) for travel companies that seek to achieve efficiency, effectiveness and ease of use on their day-to-day business operations. In turn, data will become an asset through which we can provide insights and leverage market expansion opportunities, connecting the dots under our vision of 360⁰ travel and building on the macro trend of millennials’ needs for curated experiences. Our ultimate goal is to commoditize both the efficiency of travel professionals as well as the consumers’ ability to effortlessly create and execute their trips. Effectively, we will be substituting the sluggish “human algorithm” with tech-enabled travel solutions. The company was founded in 2019 and based in Palo Alto, California.</t>
  </si>
  <si>
    <t>ML-powered product to help companies build a better product experience.</t>
  </si>
  <si>
    <t>GODI is a technologically innovative organization focused on the engineering and manufacturing of sustainable green energy storage solutions. We are tenacious to achieve a zero-carbon footprint by promoting and adopting environmentally benign technologies in the fastest and safest possible way.</t>
  </si>
  <si>
    <t>Plantt.io helps companies improve their customer support and avoid long wait times on their digital channels by integrating into their sales and support tools, learning how they interact with their customers, and creating an automated, tailor-made, conversational experience.</t>
  </si>
  <si>
    <t>Zevv is a mobile app that enables food brands and entrepreneurs to improve food access for all. They’re teaming up with restaurants, brands, and entrepreneurs to deliver better food, better work, and better earnings to all — infusing the culinary experience with joy for everyone at the table. Building stronger, healthier communities starts with committing to a better future for food — they’re just providing the vehicles to get there. It was founded in 2019 and is based in New York, United States.</t>
  </si>
  <si>
    <t>Novatiq exists to make first-party data safe to use across new environments, meaning businesses such as telcos and publishers can drive more value from their data and make it safe to use across the advertising ecosystem. Built on proprietary patented technology, Novatiq’s in-network solution ensures the delivery of pseudonymised real-time audiences, whilst remaining compliant with data privacy protection regulations. Launched in 2020, Novatiq is the only truly secure privacy-first platform that does not rely on third-party cookies to deliver audiences, providing a technology that is prepared for the now and the future.</t>
  </si>
  <si>
    <t>Magma Capital Funds is a quantitative fund family that utilizes strategies designed to respond to volatility by tactically allocating capital between asset classes. We believe investor sentiment is heavily impacted by volatility and that volatility can be harnessed as a directional tool for prudent asset allocation. This strategy allows for consistent capital appreciation irrespective of market environment</t>
  </si>
  <si>
    <t>MIOO making cycling easy by providing quick, on-demand bicycle services and insurance. Through a marketplace and platform, the app combines innovative technology and usability by connecting users to Bike Buddies - a network of mobile mechanics who travel to the users’ home or workplace to provide reliable and affordable bike services. MIOO ensures that cycling becomes a permanent option when cities reopen by removing the stigma of bike ownership as difficult, costly, or inconvenient .</t>
  </si>
  <si>
    <t>Generian team has developed an innovative approach to uncover first-in-class, gain-of-function drugs that activate key cellular networks linked to quality control and metabolism. Activation of these validated networks represents a unique approach with applicability across a broad range of chronic diseases. Led by top researchers in the fields of aging, small molecule drug development, and E3 ubiquitin ligase biology, Generian's platform will transform how we treat a wide array of both rare and common conditions using small molecules to reset and restore cellular homeostasis.</t>
  </si>
  <si>
    <t>Kaiam is a private company commercializing photonic integrated circuits. In plain language, they specialize in the design and manufacture of gadgets that help transmit and receive data at very high speeds. The company also manufactures optronics equipment for computer networking and hyper-scale data centers. It also uses micromachined silicon, a demonstrated the CWDM4, a 100 Gigabit-per-second coarse wavelength division multiplexing (CWDM) silicon photonics transceiver using silicon modules and receivers.</t>
  </si>
  <si>
    <t>Founderpath helps founders get capital without having to raise equity. Founders connect their bank accounts, customer information, and other data to get a credit score. Based off this credit score, Founderpath lends the company money. Better credit scores get better rates, cheaper capital. Founderpath has a debt fund so it invests directly in companies.</t>
  </si>
  <si>
    <t>ViaLase develops an image-guided femtosecond laser surgical system for the treatment of glaucoma. ViaLase is headquartered in Corona Del Mar, California.</t>
  </si>
  <si>
    <t>Our first app, HAGS: Yearbook Signatures, let let tens of thousands of students sign their yearbooks through Snapchat. HAGS will be relaunching as an entirely new space for high school students to interact with their class. Based in New York.</t>
  </si>
  <si>
    <t>TeleTeachers operates as a speech-language pathologist. TeleTeacher’s software allows school districts to transition special education instruction and related therapy services to remote as needed, recover funding for eligible services from complex systems like Medicaid, and have access to a growing roster of certified teletherapy providers, who work as an extension of school district partner teams to deliver hard-to-find services.</t>
  </si>
  <si>
    <t>Tesseract is a robotics company that specializes in the fields of robotics, AI, invention, UIX, and XR. It helps American industries become smarter, better connected and more efficient with our next-generation robots, smart spaces, 21st-century software, and radically connected platforms.</t>
  </si>
  <si>
    <t>Qapita is a software-as-a-service platform that provides equity and transaction management services.</t>
  </si>
  <si>
    <t>Drivill is An American New Generation Transportation Network Company. DRiViLL introduces the best ride share company in Dhaka with some excellent features to check out now. Drivill app connects the users and the company authority to serve Millions of happy customers in Bangladesh, Mexico &amp; USA. More than expected people have come and registered with DRiViLL to experience the ride-sharing at its provide you best travel story. Drivill Headquarter In New York ,USA.</t>
  </si>
  <si>
    <t>SKOOT is a new Carbon Negative Lift-Sharing App that connects Friends who want to give lifts to Friends who need a lift.</t>
  </si>
  <si>
    <t>LitLingo helps organizations to "arrive at the future faster"​ by minimizing risks associated with electronic communications. By providing AI-powered monitoring, prevention, and training solutions in real-time across the industry-leading communication channels, LitLingo allows customers to target known risks, identify blind spots, and maximize the productivity of their workforce. With algorithms trained on hundreds of millions of data points, LitLingo provides advanced configurability and targeting, so you can monitor, detect, and prevent unforced errors across email, instant messaging, social media, websites, and customer service portals. With LitLingo, customers can stave off compliance and litigation risk by preventing the creation of discoverable material, optimizing spend on employee training, and responding to customer issues with greater speed and accuracy. With LitLingo, customer service agents can avoid mistakes, employees can thrive without eroding culture, recruiters and interviewers can ensure legal compliance, the legal team can sleep soundly every night, and the leadership team can be confident that the operation is increasing productively while saving money. Founded and staffed by industry veterans with experience in ride-sharing, micro-mobility, legal technology, autonomous vehicles, and machine learning, LitLingo is headquartered in Austin, Texas.</t>
  </si>
  <si>
    <t>Equis is focused on the development of renewable energy, bioenergy, waste processing, and recycling infrastructure assets across developed markets.</t>
  </si>
  <si>
    <t>We have created self-learning software which automates preparing treatment plans for doctors and facilitates 3D printing</t>
  </si>
  <si>
    <t>Soar enables robust cellular vehicle-to-everything connectivity for aerial and ground vehicle companies.</t>
  </si>
  <si>
    <t>Machine Learning company that allows non-techies to select, train and apply machine learning models to their business</t>
  </si>
  <si>
    <t>Pomerium authenticates, authorize, monitor, and secure user access to any application without a VPN. Pomerium provides a standardized interface to add access control whether an application itself has authorization or authentication baked-in. Let developers focus on their apps, not reinventing access control.</t>
  </si>
  <si>
    <t>Dolado allows SMBs to have access to the technologies that are only available to more sophisticated players. By doing this, it empowers small companies to bring more efficiency on the way they sell, buy and manage their business. To improve the way merchants sells, Dolado provides a digital catalog that allows the setup of a digital storefront in less than 3 minutes. On the buying side, it offers a B2B Marketplace that connects merchants to top wholesalers and give them access to the best deals. Dolado also offers a Digital Bookkeeping application that serves as a digital ledger to help business owners easily record sales, expenses, and cash transactions in one place.</t>
  </si>
  <si>
    <t>QueryPie offers a web-based database access control/audit solution for data scientists. QueryPie is a database access control/audit solution optimized for cloud environments. QueryPie is used to quickly and easily solve database access control and audit requirements for security authentication such as ISMS and PCI-DSS.</t>
  </si>
  <si>
    <t>Elodie Games connect gamers around the globe by creating games with deep co-op gameplay and endlessly engaging experiences. They engaged with the community to evolve and improve the player experience. Elodie's studio is located in Venice California. It was co-founded by Christina Norman and David Banks.</t>
  </si>
  <si>
    <t>Petabyte Technology provides a veterinary management solution that emphasizes practice productivity and exceptional patient care.</t>
  </si>
  <si>
    <t>Phaver is a platform for sharing favourite things from products to local services with friends and followers while earning affiliate revenue on any monetizable recommendations. With Phaver, influencers can generate recurring revenue without jeopardizing their personal brands, users can discover better products, and delight friends by sharing their own favourites, simultaneously driving incremental conversions for brands with happy customers.</t>
  </si>
  <si>
    <t>Factored was co-founded with renowned AI expert Andrew Ng (Stanford/AI Fund/Google Brain/Coursera) and Stanford University instructors to help companies build the highest-caliber remote data science and machine-learning teams in a few days by finding and rigorously vetting the world's most talented remote AI engineers living and working in USA time zones. Our team rigorously tests our engineers against thousands of experienced engineers in Silicon Valley, and they consistently rank in the top 1-3% in core data science capabilities like machine-learning, data science, deeplearning, algorithmic coding, and mathematics.</t>
  </si>
  <si>
    <t>3XR empowers brands to improve their online experience with engaging 3D content. The platform provides a solution where brands can utilize a community of creators to develop high-quality, custom 3D content at scale. With a few simple clicks, innovation leaders, marketers, and brand creatives can transform their online storefront into an immersive, engaging 3D experience.</t>
  </si>
  <si>
    <t>Masteos is a rental investment one-stop-shop : buy it, flip it, track it.</t>
  </si>
  <si>
    <t>Zilla Security is an early-stage security startup that provides a software-as-a-service security management platform. It was founded in 2019 and is headquartered in Boston, Massachusetts.</t>
  </si>
  <si>
    <t>Kraftful crafts the interfaces that control the smart home. Our team has delivered award-winning iOS and Android apps and we’ve helped the world’s largest appliance and consumer electronics brands with their digital transformation strategies.</t>
  </si>
  <si>
    <t>thatDot is a streaming data platform that explores, acts, and connects on streaming data for workflow and analytic. The platform unlocks the value of streaming data by making it accessible as it is ingested. Their real-time event correlation and workflow engine accelerate new service development and improve user experience, as a foundational element of event-driven software architecture. It accelerates security service development and analyst investigations. thatDot Connect platform uses a powerful graph data model under the hood to surface new value from data connections. It makes it easy to find complex patterns in massive data streams and trigger action immediately. The query for data at any point in time, thatDot Connect tracks the complete change history to quickly answer questions without data replay. thatDot was founded in 2019 and is headquartered in Portland, Oregon, USA.</t>
  </si>
  <si>
    <t>Ayoa - The smarter way to work. Ayoa is an all-in-one online whiteboard where you can brainstorm ideas, work together and get things done. Ayoa takes online collaborative whiteboards to new heights. By seamlessly blending idea generation, task management and team collaboration features, Ayoa goes beyond convention and provides a platform for teams to work together and cultivate knowledge that can be used to drive success. The Ayoa way of working gives users the speed and fluidity to capture and grow great ideas, instantly action them and develop better working practices. Our flexible features allow teams of any size to do it all, whether it’s planning a project, conducting effective meetings, or anything in between.</t>
  </si>
  <si>
    <t>The Wonder’s design makes clear that the space has been created for families. Members enter to a Dyson-sponsored “stroller valet,” where they can park their strollers in a closet and return to oiled wheels and a full detailing. The parents-only lounge connects to the café—serving wine and “milk flights” of regular, chocolate, and strawberry—through a hidden entrance, so parents don’t have to run past their kids yelling “Mom!” to get a drink. The bathroom boasts a deeper-than-usual sink for cleaning up diaper emergencies and a hand-dryer at kid level. The track list will play clean versions of Beyoncé songs instead of the “Itsy Bitsy Spider.”</t>
  </si>
  <si>
    <t>Vesta Food Lab decodes sustainable deliciousness. Vesta is the first venture-capital-backed food technology company based in China to focus on plant-based substitutes. Founded in 2019, Vesta is on a mission to revolutionize how people access and consume protein. The company is led by a team of experienced serial entrepreneur, three-starred Michelin chef, macromolecular research chemist, and food engineering scientist.</t>
  </si>
  <si>
    <t>Treno is a venture-backed startup currently in stealth mode. The company started in 2019 and is headquartered in New York.</t>
  </si>
  <si>
    <t>YUR is a fitness and health platform designed to make fitness a game using virtual reality. It makes fitness more engaging by making workouts more enjoyable and less taxing to the body by immersing the mind. The platform uses VR to combine gaming with fitness through content accessible to at-home users. YUR was founded in 2019 and is based in San Francisco, California.</t>
  </si>
  <si>
    <t>Waffledog is a stealth mode startup in the luxury pet food space!</t>
  </si>
  <si>
    <t>Partly reimagining how the world interacts with vehicle parts.</t>
  </si>
  <si>
    <t>Seaplane IO is a serverless cloud for modern enterprises allowing customers to deploy their functions everywhere. It was established in 2020 and is headquartered in Mountain View, California.</t>
  </si>
  <si>
    <t>We are a series A startup that was founded in October 2019 with $7.5 million in total funding. Unlike conventional creative studios, we work with various independent musicians, artists, and studios around the world to create a much more varied and inclusive content that we hope will resonate with the younger generations. We hope to make our viewers smile and join them in meaningful conversations for years to come. https://www.youtube.com/c/CeREELs/</t>
  </si>
  <si>
    <t>oolo, an autonomous monitoring solution specifically designed for the world of digital media. Built by publishers for publishers</t>
  </si>
  <si>
    <t>Balko is a Brazilian fintech born to disrupt how illiquid assets are traded. We are the first trading platform for legal claims, litigation finance and NPLs. Our business model is based on pure advisory service combined with an online auction run through proprietary technology. Our main objective is to effectively connect the universe of investors with potential sellers through a credible and transparent competitive process, fostering liquidity, at the same time as converging pricing to fair value.</t>
  </si>
  <si>
    <t>Bonsai is an online platform that connects individuals seeking career advice with professionals doing relevant work over 1:1 video chats. Based in New York City, the company is led by entrepreneurs and veterans of the NYC tech ecosystem who have started and sold companies to Google and Facebook and built products at YouTube, GIPHY, Facebook, and 2U.</t>
  </si>
  <si>
    <t>KintoHub develops to build, combine, and share feature-blocks of code while optimizing costs and reliability at scale. Bringing the biggest ideas to life faster than ever.</t>
  </si>
  <si>
    <t>​Percepta uses proprietary AI technology to analyze existing security camera feeds, and alerts employees of shoplifting incidents. It leverages cutting edge pose estimation tech to anonymize demographic features of shoppers. Its AI is trained to take race, gender, and age bias out of the equation. Unlike other solutions, Percepta preserves shoppers' privacy and mitigates bias. The company was founded in 2019 and is headquartered in Philadelphia, Pennsylvania.</t>
  </si>
  <si>
    <t>Founded in 2019, Arcspring is a private equity firm headquartered in Westport, Connecticut. They combine capital, technology, value analysis, and design-thinking to unlock exponential growth across a wide-range of portfolio companies. Through a focused micro-vertical approach, Arcspring identifies companies that have yet to adopt digital technology. Their in-house value innovation team utilizes a proprietary design thinking methodology to develop powerful digital pivots. This process, coupled with a business platform strategy, transforms analog businesses into highly differentiated digital enterprises.</t>
  </si>
  <si>
    <t>Norban is a tech enabled real estate company. The company has created a new and better way to buy and sell homes. It enables all homeowners to digitally join their own marketplace, Pre-Market™, and sell if they get the right offer from the right buyer. All transactions are facilitated by Norban's own technology-empowered brokers who take care of every single aspect of the transaction. Selling your home on the Pre-Market™ comes with a 0 SEK commission for the seller. Norban combines new technology with a full-scale brokerage service to offer a better experience for who will buy or sell a home. It was founded in 2019 and is based in Malmö, Skane Lan, Sweden.</t>
  </si>
  <si>
    <t>Minded offers a better way to renew and refill mental health prescriptions.</t>
  </si>
  <si>
    <t>MerQube is a cloud native indexing platform designed for designing, calculating, and disseminating financial indices at scale. In the growing space of passive (index-linked) indexing, MerQube provides robust financial indices in the areas of equities, futures and options and ESG and has the expertise that spans market-capitalization weighted indices to risk-premia, volatility, thematics, and ESG.</t>
  </si>
  <si>
    <t>Tensil develops a collaborative creation space intended to create videos together. It is building a web collaborative video creation product that is a multiplayer framework and core video editing feature for remote teams creating content, enabling video professionals, creative agencies, and companies to enhance people's creativity working remotely as a team.</t>
  </si>
  <si>
    <t>Spyderbat develops innovative solutions to radically change the way organizations handle early threat discovery and investigation. It was founded in 2019 and is based in Austin, Texas.</t>
  </si>
  <si>
    <t>ConductorOne integrates permission management for the web and modern infrastructure. Alexander Bovee and Paul Querna co-founded ConductorOne in Portland, Oregon in 2020.</t>
  </si>
  <si>
    <t>Scalez develops AI driven conversational commerce platforms, which combine human intelligence with machine learning, AI and NLP to offer expert advice in the digital era. Human professional’ recommendations give your customers highly personalized answers to suit their need. The first vertical that Scalez is transforming with its unique AI-based conversational commerce technology is the apparel industry. Using state of the art technology, Scalez creates a conversational fashion styling platform for online stylists to augment their knowledge and provide on-demand styling services. Connecting human insight with machine-generated data attributes enables us to create an authentic user journey with the capacity to create a richer experience for consumers at scale. Our expandable real time, fashion recommendation chatbot is based on a variety of unique parameters, such as the customers’ body type and style preferences, liked items, abandoned carts, past orders and much more. We offer brands a door to a new world of data, engaged users, increased conversions and better retention. Scalez Fashion’s AI driven platform enables online personal stylists / fashionistas to augment their knowledge and provide "Flash styling" sessions at scale. Clients can get instant outfit advice, or help finding jeans that are the perfect fit for their body type. For brands, with their own fully branded chatbot, they can create conversational shopping experiences that engage their audience, provide added-value, gain valuable insights and great retargeting opportunities.</t>
  </si>
  <si>
    <t>As the world leader in machine learning-based skills inference, EmPath provides the workforce of the future with a greater understanding of employee skills and talent development. Our proprietary software helps companies discover employee skills, match the skills to their current job and future roles, and recommend coursework to close skills gaps.</t>
  </si>
  <si>
    <t>Take on the market with our powerful yet easy to use platform. We made sure that traders get fair market rates, liquidity, customer support, and security so that they can build and manage crypto portfolio—in one place. The exchange focused on Indian Community Globally.</t>
  </si>
  <si>
    <t>Finicast software helps FP&amp;A teams, financial analysts and businesses build detailed and scalable financial forecasts. The company was founded in 2019 and based in San Mateo, California.</t>
  </si>
  <si>
    <t>End Game Interactive initially built third-party apps for games such as Pokévision. End Game Interactive is a developer of ZombsRoyale.io, a real-time multiplayer shooter that runs in browsers across numerous platforms.</t>
  </si>
  <si>
    <t>Cobre is powering companies to become workplace banks with private label technology that will give low wage employees access to financial products</t>
  </si>
  <si>
    <t>Riot Squad Esports is a professional esports organization building the next generation of future professional esports for gamers. It maintains teams in CS:GO, Fortnite, Rainbow Six: Siege, Apex Legends, and PUBG, and also has a two-person "Twitch Squad. They believe in putting their players first, competing at the highest level, and never compromising their values. Riot Squad Esports was founded in March 2019 and is headquartered in Chicago, IL, USA.</t>
  </si>
  <si>
    <t>CrowdSec is an open-source security engine able to analyze visitor behavior &amp; provide an adapted response to all kinds of attacks. Each time an IP is blocked, all the user community is informed. We leverage the crowd power to make the Internet safer, together.</t>
  </si>
  <si>
    <t>Skuad is a digital payroll platform to build, pay, and manage globally distributed teams. Through its Global Employment Platform, the company helps employers build and pay their remote workforce seamlessly, without needing to set up local entities. The platform not only automates global payroll, local compliance, and taxation but also provides benefits for employees to spread across geographies.</t>
  </si>
  <si>
    <t>DxTx Pain and Spine is a health network of affiliated interventional pain and spine practices. They alleviate the burden of busy work and stress of non-medical operations while preserving each physician’s medical independence and without getting in anyone’s hair. The company helps in the diagnosis and treatment of pain and spine conditions rather than just masking symptoms with opioid narcotics, enabling patients to improve and enhance the quality of care. DxTx Pain and Spine was founded in 2019 and is headquartered in Chicago, IL, USA.</t>
  </si>
  <si>
    <t>Poseidon Network is a decentralized global network that collects and distributes idle resources from P2P devices, allowing everyone to build their own services in the fastest and cheapest way. Mission: With the rising trends of 5G and IoT, we see that the average number of devices a person owns will reach 20 or more with 10-40x of bandwidth size. Our mission is to create the world largest decentralized global network with idle network resources by using sharing economy model. How: Poseidon creates a free to join network for network devices (NAS, smart TV, PC and mobile devices) to join and contribute their idled resources. Poseidon packages and delivers the solutions for various industry use cases for more immediate and smoother experiences. All transactions are powered by our own cryptocurrency, the QQQ. When the resources are provided by our suppliers, Poseidon's protocols will automatically record each node's productivity in the blockchain system and provide contributors with corresponding rewards.</t>
  </si>
  <si>
    <t>Aplanet provides the most complete software tools for CSR and sustainability professionals to manage their day-to-day. Their mission is to bring social responsibility to the forefront of business objectives by empowering organizations with the tools to manage, measure, and showcase their impact.</t>
  </si>
  <si>
    <t>Reejig is a talent Intelligence platform that transforms the way companies discover, manage and mobilise their workforce - giving you an adaptive, resilient workforce.</t>
  </si>
  <si>
    <t>Simply Speak is a digital health company leveraging Conversational-AI to restore humanity to the practice of medicine. It helps physicians document their telehealth encounters with patients. It was established in 2019 and is headquartered in New York.</t>
  </si>
  <si>
    <t>UMANOX is the only platform in the world that allows you to know the health data of your son or daughter while playing soccer. Because health comes first, the smart connected carbon fiber HX50 shin guards transmit more than 40 metrics in real-time to the HUMANOX platform.</t>
  </si>
  <si>
    <t>Acoustic Wells offers industrial IoT solutions to maximize oil field efficiency. It uses sensing technologies and proprietary algorithms to reduce environmental impact. It builds an IoT system that can operate and last even in the most remote, toughest conditions. The company helps reduce the need for the painstaking task of daily inspection of wells while providing operators much more fine-grained, actionable data.</t>
  </si>
  <si>
    <t>Urban Sky is developing the first-ever reusable 'micro-sat' version of a near-space balloon, armed with sensors that collect high-value Earth observation data over entire cities, serving a multi-billion dollar imagery market and making daily and weekly aerial imagery collection a cost-effective reality. Leveraging advances in component miniaturization, first-of-its-kind balloon reusability, and the high vantage point of the stratosphere, the Microballoon drastically reduces the cost of high-resolution remote sensing and weather-related data capture over broad areas, leading to more impactful data over more areas than ever before. With a new wealth of data from the stratosphere - this completely untapped layer of Earth’s atmosphere - we can fundamentally change the collective human understanding of the surface of our planet and urban centers.</t>
  </si>
  <si>
    <t>Shipium operates as an e-commerce logistics company. Shipium helps your company provide a faster experience for your customers when they order.</t>
  </si>
  <si>
    <t>Bodyswaps is a platform that empowers organizations of all sizes to upskill their workforce for the new world of work, rapidly, cost-effectively and at scale. The solution leverages VR, AI and Behavioral Science to combine the effectiveness of roleplay with the scalability of digital solutions. It simulates realistic workplace scenarios to let learners practice their soft skills with virtual characters using their own voice, and provides them with automated personalised recommendations. Bodyswaps was founded in 2018 and is headquartered in London, England (UK).</t>
  </si>
  <si>
    <t>Meet Aiola- A powerful virtual Sales advisor that allows Sales teams to use their dialogue system of choice (WhatsApp/Teams/Slack), in natural native language and receive real time AI driven insights to improve KPI's</t>
  </si>
  <si>
    <t>Everytale is a visionary company with the mission: to digitize the education industry and give people in every region of the world, regardless of their financial situation, language skills, or disadvantages, an opportunity to develop academically. Their product is an interactive platform that completely digitalizes learning while adding a possibility to spread the knowledge overseas through uploading prerecorded videos and broadcasting to 100,000+ people. Due to Everytale's speech-to-text solution and translation to any language based on artificial intelligence we fill missing gaps in the information flow between teachers and all possible learners, especially to include people from disabled and disadvantaged groups. Further, Everytale offers a row of tools like issuing questionnaires, exams, and chat boxes, which make the daily life of all students and teachers much easier. Everytale is individually customizable for each user, as they can decide which content and tools are relevant for their customers. The easy to use platform offers tutors and organizations a convenient and secure solution.</t>
  </si>
  <si>
    <t>Falkbuilt is a construction company that digitizes interior construction with next-generation technology. The company's digital component construction combines proven interior construction methods with technology to build cost-effective environments. Its solutions can transform space, shrink construction schedules, and reduce environmental footprint. Founded in 2019, the company is headquartered in Calgary, Alberta.</t>
  </si>
  <si>
    <t>Hook Security, a cybersecurity SaaS training company, is introducing a new and better way to train all organizations to recognize security threats. We are motivated by the simple vision that everyone, everywhere, will recognize and respond to manipulation by technology. Our core productized services include phishing simulations, detailed reporting, API interfaces into cybersecurity stacks, and email client plugins that train users on counterfeit emails at the point of use. We are pioneering Psychological Security (#psysec) as the next evolution of Information Security (#infosec).</t>
  </si>
  <si>
    <t>CorVent Medical is developing smart, versatile, lifesaving ventilators for critical care. The company's first product, the CorVent™ Single-Use Ventilator, was designed in partnership with Design Catapult, an industrial design firm recognized for their rapid ideation of medical and commercial products. The ventilator is currently pending Emergency Use Authorization (EUA) issued by the U.S. Food and Drug Administration (FDA) for ventilators, tubing connectors and accessories, which authorizes its use for the duration of the U.S. Health and Human Services COVID-19 public health emergency declaration.</t>
  </si>
  <si>
    <t>Culture Fresh Foods manufactures Dairy + Non-Dairy products and Beverages. They work with a wide variety of local, national, and global suppliers to produce plant-based foods that appeal to a wide consumer audience. They combine the healthful goodness of ingredients like oats, nuts, coconuts, beans, and seeds into creative formulations that meet the customer's needs for healthy, convenient, and tasty foods. The company was founded in 2019 and is headquartered in Naugatuck, Connecticut.</t>
  </si>
  <si>
    <t>Gabriel combines nanocomputers and high definition cameras to offer video surveillance services with military-grade encryption, enterprise quality and personal customer service yet honestly priced for residential buildings and medium-sized companies. No installation costs, no hardware purchasing, no maintenance nuisance, no lock-in. 24/7 monitoring of your building, your street and your neighborhood. Perpetual video cloud storage. An app that just works. Tech from Rio, solving public and private security, serving Brazil and beyond.</t>
  </si>
  <si>
    <t>SNAFU Records creates algorithms that scan through data from major music platforms like Spotify and Youtube to find artists and songs that stand out.</t>
  </si>
  <si>
    <t>Next Gate Tech is a Luxembourg based, data-driven FundTech that provides innovative Software-as-a-Service solutions for the asset management industry. Our mission is to enhance the Fund industry technology, thanks to machine learning, data analytics, and smart automation. We capitalize on the rapid emergence of cloud-based computing frameworks to offer fast, accurate, and robust solutions to our clients. We provide intelligent, adaptive, and dynamic automation solutions through a web platform to help industry players manage middle and back-office processes.</t>
  </si>
  <si>
    <t>Halcyon Health is a technology and services platform assisting patients with substance use through the full continuum of care. The company was founded by Josh Nussbaum and Andrew Bryk in 2019 and it is headquartered in New York.</t>
  </si>
  <si>
    <t>AI Personal Trainer</t>
  </si>
  <si>
    <t>Pointvoucher is a platform and games portal that creates a win-win-win solution for users, game developers, and brands through a three-sided loyalty platform where they can engage. 1. Users can earn points for time spent playing games that can be exchanged for real-life vouchers, gift cards, coupons, and more. 2. Game developers can publish their games directly on the portal or use the Pointvoucher Connect SDK to connect their game directly to the platform and enable their users to earn rewards no matter where the game is published. 3. Brands and retailers can publish gift cards, vouchers, coupons, and prize draws on the platform for free and get access to members in the eco-system.</t>
  </si>
  <si>
    <t>WELCOME TO BANKS.COM We work for you. Our mission is to become your trusted, go-to resource for all things financial. With Banks.com at your side, you’re empowered to make more informed financial decisions. Think of us as your personal banking assistant – guiding and supporting your journey all the way. From getting your first school loan to buying your first car or home. As your financial needs change, you’ll need banking choices that meet your changing needs. We’re here to help you navigate these choices.</t>
  </si>
  <si>
    <t>Divilo is a B2B financial platform for companies and the self-employed. Divilo is the fintech that adapts to the way you work. Imagine doing all your transactions in real-time without leaving the office, whatever your need.</t>
  </si>
  <si>
    <t>AERIALOOP WAS FOUNDED WITH THE BELIEF THAT DRONE DELIVERY WILL FUNDAMENTALLY IMPROVE OUR LIVES. WE ARE DEVELOPING CORE TECHNOLOGIES FOR OPERATIONAL EXCELLENCE, MIRRORING THE HIGH STANDARDS AND SAFETY OF THE CIVILIAN AIRLINE INDUSTRY TO GROW THE WORLD’S FIRST DRONE DELIVERY AIRLINE TO HAVE IMPACT AT SCALE</t>
  </si>
  <si>
    <t>Lover App develops a mobile application designed to address sexual concerns. The app offers sexual personality quizzes and carnal knowledge tutorials, enabling its users to build confidence, facilitate communication, improve partner connection, and raise consciousness about sex and sexuality.</t>
  </si>
  <si>
    <t>Topography focuses on creating a new topography of health. It is on a mission to accelerate the development of new therapeutics by helping physicians and coordinators manage clinical research at scale.</t>
  </si>
  <si>
    <t>Detected is an agnostic business verification platform.</t>
  </si>
  <si>
    <t>Flow is a software and services company that has delivered the first comprehensive Sustainable Mobility Management (SMM) solution to businesses and cities that are de-carbonizing their mobility footprint. Flow’s solution is based on the SMM Platform, a technology foundation that coordinates mobile telematics to provide real-time insights into how users utilize their company’s mobility assets like vehicles, scooters and charging stations. With Flow SMM, decision-makers can manage five critical systems: Mobility Planning, Energy Management, Fleet Management, Mobility Services and Transaction Management. Flow’s majority shareholder is Galp, one of Europe’s energy companies leading the transition into renewable energy and sustainable fuels.</t>
  </si>
  <si>
    <t>YFS is a technology platform that offers instant delivery for B2B, B2C, and C2C customers within urban communities. Our business model is both unique and scalable allowing us to serve both small/large size businesses and individual customers. Through our diverse fleet and strong operations team, we are able to instantly serve multiple verticals including groceries, pharmacies and e-commerce. Our service also allows us to act as a growth catalyst for SMBs by helping them access a booming e-commerce market with minimal investment in their logistics infrastructure.</t>
  </si>
  <si>
    <t>Stamus Networks provides a custom network traffic analysis engine with an intrusion detection engine to enable security practitioners to find intrusions within their network. Stamus Networks adds a purpose-built threat hunting interface to easily search through diverse, contextual data across domains, network segments, user agents, host IDs, IDS events, and other perspectives. Stamus Networks was founded in 2014 and is headquartered in Paris, France.</t>
  </si>
  <si>
    <t>OwnersBox is an innovative sports-tech company disrupting the way consumers play Fantasy Sports. ‍The company building a best-in-class Fantasy Sports platform that will provide a superior experience to millions of sports fans worldwide. With the rising popularity of fantasy sports showing no signs of slowing down combined with the fact that sports leagues seem like they're returning sooner than later, the OwnersBox team has a major opportunity to take advantage of our positioning. Their vision is to create a socially driven hybrid-product that will appeal to the 60+ million fantasy sports users in North America.</t>
  </si>
  <si>
    <t>HAGS is a platform for high school students built on top of Snapchat. The company works with over 200+ high school ambassadors across the U.S. as they continue to deliver products and experiences created by and for Gen-Z. HAGS will launch its new digital classrooms in beta in six high schools in California, and students at these schools will be able to walk into their high school on HAGS and interact with their classmates.</t>
  </si>
  <si>
    <t>Rebelstork is a modern marketplace that takes the haggle and the hassle out of parenting by enabling the buy and sell of overstock, open box, and quality used baby gear. A certified pending B Corporation, the business is centered around minimizing the “stuff burden” for the next generation. Rebelstork’s founder Emily saw a huge void in the dating baby industry and built Rebelstork to address the rapidly changing consumer needs in this space and the need to encourage the circular economy.</t>
  </si>
  <si>
    <t>FLX Distribution is a financial technology company focused on asset management distribution. FLX Distribution marketplace offers all stakeholders a better way to implement their businesses by embracing the key concepts of the “sharing economy.”</t>
  </si>
  <si>
    <t>Valent is an industrial technology development company focused emerging renewable fuels and refining process innovations. Valent consists of seasoned liquid fuels entrepreneurs, long-term investors and senior oil &amp; gas industry stakeholders.they are set up as a hybrid business model of active hands-on development together with (co-)investment capability to attract strategic partners to enable efficient scaling of capital-intense technological innovations in oil &amp; gas and renewable fuels.</t>
  </si>
  <si>
    <t>Kindred App is a platform that digitizes word-of-mouth recommendations on social media. The company skilfully digitises and harnesses word-of-mouth recommendations on social media channels with specially-created codes to generate direct sales for brands and offer customers the best deals.</t>
  </si>
  <si>
    <t>Qwarry is an innovative semantic platform that bring brands, agencies and publishers together around a 100% cookieless and consentless approach. Using proprietary technologies and Natural Language Processing (NLP) algorithms tailored for RTB, Qwarry create advertising targeting that is both personalized and effective.</t>
  </si>
  <si>
    <t>Mureni helps dentists in Latin America to increase their revenue and improve their operation through technology. We are a fast-growing healthcare startup based in Mexico city, operating in Mexico and Brazil.</t>
  </si>
  <si>
    <t>A next-generation agro tech engineering smart village where the primary focus is on renewable energy and other forms of technologies. Bavarva Flock Inc. now embarking on a new era of an energy revolution. A next-generation agro tech engineering smart village where the primary focus is on renewable energy and other forms of technologies. The energy system of the future should have the following four features: Low carbon energy production. Fossil fuels have to be burned to release energy, which caused emissions and environmental pollution. The existing intensive industrial usage of fossil fuels has significantly harmed the environment. Solar power, however, is one of the best solutions. Energy independence and connectivity, and energy sharing - When solar energy is adopted by hundreds of factories and thousands of houses, the power supply system will be totally changed. We will be both energy consumers as well as energy producers. The direction of the new energy revolution is to build an energy-sharing system, based on a large database and a smart-energy connection platform. Promoting the new model of energy consumption in less-developed regions. While developed countries are changing their energy structure from fossil fuels to renewables, many less-developed regions are still short of any kind of energy supply model.</t>
  </si>
  <si>
    <t>Keynua is a developer of an e-signature platform used for identifying individuals and validating their transactions. Its platform uses 3-second video signatures with identity verifications that serve to approve specific documents as well as provide the visual identity of the signatory that enables users to get rid of tedious identity verifications and safeguards them from frauds. Keynua was founded in 2019 and is headquartered in Lima, Peru.</t>
  </si>
  <si>
    <t>Arc is a JavaScript widget that unites browsers into a worldwide peer-to-peer Content Delivery Network (CDN). Users contribute bandwidth, we rent it, and websites get paid the proceeds. Websites get faster and make money without ads, users have their privacy preserved and see fewer ads, and developers cut their distribution costs by 10x.</t>
  </si>
  <si>
    <t>Abacus.AI is an AI research company that is focused on the hard problems that enterprises have. It allows organizations to plug and play deep learning systems into their existing customer experiences and business processes. The company was founded in 2019 and is based in San Francisco, California.</t>
  </si>
  <si>
    <t>Jodo was founded at the beginning of the year 2020 with a mission to positively impact the lives of people through well-designed financial products. We believe that financial products can have the power to significantly improve the lives of people if it is designed with the end-needs in focus. Year-long research trying to understand these needs has culminated in the founding of Jodo. Jodo aims to be a full-service financial services player with multiple products enabling millions of people to meet their needs.</t>
  </si>
  <si>
    <t>101 Studios empowers content creators through first-class collaboration and innovation. It is dedicated to the acquisition, financing, development, production, and distribution of high-caliber, creator-driven storytelling. 101 Studios is formed by veteran film and television executives David Glasser and David Hutkin in 2019, the studio empowers content creators through first-class collaboration and innovation.</t>
  </si>
  <si>
    <t>PackUpp is a new generation on-demand "Same-Day Delivery" for businesses logistics technology company. We serve “Same-Day Delivery” and "Next-Day Delivery" to e-commerce companies. Moreover we digitalize and optimize all the delivery process with AI, machine learning and algorithms. As PackUpp, we provide B2B and E-Commerce “delivery solutions” for different markets which you can see in our website. In addition, we have different timing alternatives as Same-Day, Next-Day Deliveries, Express and Fastest PackUpp Rocket. Focus on the job which you are best at! Rest, all your packages will be delivered by PackUpp, Same-Day Delivery Expert.</t>
  </si>
  <si>
    <t>Lynx is a first standalone Mixed Reality headset which is Outstanding Optics,incredible Compute Power and Compact Form Factor.</t>
  </si>
  <si>
    <t>Magic Spoon is a food company that provides childlike, low-carbohydrate cereal foods for adult customers. The cereal is keto-friendly and non-GMO and free from gluten, grain, wheat, soy, and artificial sweeteners. It gets its taste from allulose, a natural sweetener found in figs and maple syrup that has zero glycemic impact. The company was founded in 2019, with its headquarters in Brooklyn in New York.</t>
  </si>
  <si>
    <t>Headway is a mental healthcare system provider based in New York. It develops a health insurance advisory platform designed to connect patients with therapists and provides administrative support to therapists who don’t typically accept insurance. The company was founded by Andrew Adams, Jake Sussman, Dan Ross, and Kevin Chan in 2019.</t>
  </si>
  <si>
    <t>LET THEM CHOOSE! Beny help’s you maximize dollars spent on non-traditional benefits by giving you access to an employer funded marketplace. Beny lets your people choose services and experiences that benefit THEM most. Beny eliminates dissatisfaction, coordinates everything, and tells you which benefits your employees value most. Best of all, USING BENY IS FREE.</t>
  </si>
  <si>
    <t>The new standard for measuring digital media performance, globally.</t>
  </si>
  <si>
    <t>Prosperty is a revolutionary PropTech company that transforms the way the real estate market works today and redefines the whole experience by making selling, buying, renting and managing property as it should be: Simple, Contactless, Transparent and Efficient for all. Prosperty disrupts a very traditional market, leveraging proprietary technology, process automation, advanced data intelligence, and rich content, fixing age-old issues by offering integrated tech-enabled real estate services and enhanced digital-first experience to property portfolio investors and individuals, building the future of real estate.</t>
  </si>
  <si>
    <t>Mountaintop Studios is a game studio creating multiplayer games for players who crave a challenge.</t>
  </si>
  <si>
    <t>Radiant is developing the first portable, zero-emissions power source that works anywhere. Its patented portable nuclear microreactor is the brainchild of former SpaceX engineers who have experience quickly bringing real products and innovations to the market. Radiant’s clean-energy solution uses safe fuels that have already been extensively tested by the Department of Energy, materials that have already been used in prior nuclear designs, and a nuclear core design based on sixty years of progressive innovation. Radiant can offer a low cost, a portable renewable power source that can be an alternative to fossil fuels for both military and commercial applications.</t>
  </si>
  <si>
    <t>Go Culture International is an educational platform providing training and certification in (DEI) Diversity, Equity, and Inclusion. The company's platform offers intensive programs through online content, live lectures, and discussions. Go Culture International was founded in 2020 by Justin Velten and is based in Tyler, Texas.</t>
  </si>
  <si>
    <t>Highfive Brands acquires brands consumers love and brings them to the next level by providing them access to an e-commerce platform. It buys digitally native brands from entrepreneurs who want to sell their business to a trusted partner who will ensure the business they started flourishes. It is based in New York, New York.</t>
  </si>
  <si>
    <t>Wealthbucket provides a platform for investment online. Its projects to render into mutual funds products like equity mutual funds, debt mutual funds, large cap mutual funds, small cap mutual funds, liquid mutual funds, balance mutual funds, income mutual funds, short-term mutual funds, and multi-cap mutual funds.</t>
  </si>
  <si>
    <t>Ocean is the largest fresh fish store in the world. But! Up to 60% of wild caught seafood goes to waste every year. Some fish we loose in supply chains, the rest we throw away unconsumed from our fridges. In Seadora we collect pre-orders from you, doesn't matter who you are business or individual, and treat that as your manifestation of intention to consume what you have pre-ordered and pre-paid. We only catch fish as much as you order it, as much as it is booked. Fish goes directly from your fishermen to you without intermediaries, delivered with AAA Freshness Quality, fully traceable by QR codes, fully sustainable and never frozen. We don't deliver just fish - we deliver cozy family evenings, smiles and health for everyone at zero waste rate of ocean wild life resource.</t>
  </si>
  <si>
    <t>It has been known for decades that optical interconnects have the potential to provide significant benefits even at lengths down to 1 millimeter and below. Silicon photonics, plasmonics, and other high-volume commercial technologies have reached a tipping point where they can be used to address critical chip-to-chip interconnect needs. Avicena’s ultra-dense, low-latency, low-cost, low-power optical interconnects revolutionize inter-chip communications and vastly improve the performance of systems that are hampered by legacy chip-to-chip interconnects.</t>
  </si>
  <si>
    <t>Viable Fit develops a structured user platform designed to use historical qualitative data to answer new questions instantly. Viable Fit offers a custom-branded survey, measures product/market fits, automatically segments customers into groups, and discovers user feedbacks based on keywords, thereby enabling businesses to get valuable suggestions from customers more accurately.</t>
  </si>
  <si>
    <t>Proof Trading is an institutional equities broker that aims to get investors better prices. Finance is a bloated industry. It is opaque and old-fashioned, and it has not substantially improved through the technological revolution in the way other industries have, in part because there are tremendous barriers to entry for new innovative players. Proof Trading was founded in 2019 and is based in New York, New York.</t>
  </si>
  <si>
    <t>Analytics, Machine Learning and Artificial Intelligence to drive Insights and Innovation. Offering Advisory and Consulting Services in Toronto, Canada.</t>
  </si>
  <si>
    <t>Synchrono Group's SynchronoSure is a state-of-the-art, digital underwriting, and professional services business, intentionally built to leverage the convergence of technology and insurance through applications of proprietary artificial intelligence and predictive analytics capabilities, combined with recognized expertise in insurance and reinsurance industries. It was incorporated in 2019 and is based in Raleigh, North Carolina.</t>
  </si>
  <si>
    <t>Happy Cabbage Analytics provides a data analytics and insights platform for the cannabis industry. It focuses on bridging the gap between data and action via the integration of analytics, pricing, and marketing into a single automated platform. It was founded in 2019 and is based in San Francisco, California.</t>
  </si>
  <si>
    <t>Sakneen is building an online real estate platform that will make it easier for developers, agents, and individuals to buy and sell properties mainly homes.</t>
  </si>
  <si>
    <t>MedznMore makes quality healthcare effortless, reliable, and affordable. The digital healthcare innovators, dedicated to improving your access to healthcare by blending technology and innovation to solve problems associated with modern-day pharmacies.</t>
  </si>
  <si>
    <t>ImmunifyMe leverage BlockChain to monitor the immunization and maintain records of each and every child for their vaccination. It’s an ecosystem supported with a Mobile App and a smart Card. Our technology ensures no child goes unimmunized.</t>
  </si>
  <si>
    <t>Preventric is a commercial-stage digital health company redefining the way vascular diseases are clinically diagnosed by combining wearable biosensing technology with cloud-based data analytics and machine learning capabilities. The company derives its revenue in the United States. Its BPro® wearable has been in 20+ clinical trials on 20,000 patients, cited in 70+ peer-reviewed science &amp; medical journals, globally patented, and FDA-cleared for physician use and reimbursement.</t>
  </si>
  <si>
    <t>ArenaCX is a marketplace for customer service where contact centers compete to better serve your customers. We provide on-demand customer support with per-ticket pricing and no agent commitments. Align your support team – internal and external – to your goals through ArenaCX's performance-driven routing engine.</t>
  </si>
  <si>
    <t>Bliss develops a mobile platform for individuals and small businesses that offers a way to generate income by reselling products over mobile chat and social network apps such as Facebook Messenger, WhatsApp, and more. The company provides its users with promotion and sales supporting capabilities, including payment solutions and client management tools. The company was founded in 2020 and is based in Tel Aviv.</t>
  </si>
  <si>
    <t>Riot offers an open, secure, and inter-operable communication platform for work and home. Riot (formerly known as Vector while it was running in Beta) is a new UK-borne app running on an underlying open-source platform. It is aiming to bring conversations and productivity tools together, across different apps, and providing users with the ability to tweak and host their own version by being open source, while also being secure. Riot is built on Matrix, an open standard for decentralized persistent communication. Riot lets teams share data and collaborate on projects across different communication apps and third party tools. It uses Matrix to bridge to external networks such as Slack, IRC, Twitter and Gitter. It also offers hosted integrations to third party apps like GitHub, Jira and Jenkins, and relies on Matrix for bots and other integrations development.</t>
  </si>
  <si>
    <t>Build authentic business relationships with CIOs, CISOs and tech executives to expand your network, learn from your peers, earn additional income and build authentic business relationships by engaging in virtual roundtables on-demand.</t>
  </si>
  <si>
    <t>TelcoDR is a platform that provides news and insights of the telecom industry and enabling people to find essays, frank conversation, practical tips for leaders, and links to articles that helps to keep up with all the happenings in telco and public cloud.</t>
  </si>
  <si>
    <t>Horizon Minerals Limited is an emerging mid-tier gold producer with high-quality projects located in the heart of the West Australian goldfields. The Company hosts 1.12Moz of gold in Resources and has significant open cut and underground growth potential.</t>
  </si>
  <si>
    <t>Sippd is an A.I.-powered sommelier that is changing the way the world wines-and-dines. By providing personalized taste matches, Sippd helps users choose the best wines for their personal preferences from any restaurant wine list. Simply rate 3 wines, scan any restaurant wine list with your mobile device and Sippd delivers personalized recommendations that match your individual or group preferences. Sippd leverages your history of wine orders and reviews to evolve as you discover new wines you love. Sippd takes away the pressure of ordering wines for groups, allowing you to add other Sippd users to your experience to find the best wines for the whole party. Stuck on where to go for dinner? Sippd identifies restaurants near you that offer wines that best fit your unique tastes. Elevate your wining-and-dining experience with Sippd.</t>
  </si>
  <si>
    <t>UpStay unlocks new revenue streams for hotel chains and delivers real results to their bottom line. UpStay was founded in 2019 and headquartered in Tel Aviv, Israel.</t>
  </si>
  <si>
    <t>BlueSuit is transforming how brokers and owners collaborate to create value in privately held commercial real estate. The company's relationship management platform revolutionizes deal execution and decision making for private capital markets transactions. BlueSuit was founded in 2019.</t>
  </si>
  <si>
    <t>INCRMNTAL is an incrementality testing software for Advertisers, ready for the post IDFA world. The platform is completely self-service and hands-free giving marketers control over recommended tests and actionable insights to get even more value out of their marketing spend. Integration to the platform requires no code or SDK and works seamlessly alongside any marketing tools such as attribution, analytics, and CRM tools you may already be using. It is designed for privacy and does not require any device identifiers or cookies to function.</t>
  </si>
  <si>
    <t>Uncapped is a provider of revenue-based financing that enables founders to raise growth capital without interest or equity. It charges a flat fee of 6% on the capital provided and gets repaid through a revenue share. Uncapped provides business advances of between £10k and £2m with 0% interest and no hidden charges, allowing founders to access fair and flexible finance. The company also uses marketing, sales, and accounting data to be able to offer finance for young businesses based on their current and projected revenue. The company was founded in 2019 by entrepreneur Asher Ismail and venture capital investor Piotr Pisarz in London, England.</t>
  </si>
  <si>
    <t>RedBud Brands is a brand development studio bringing people, ideas, and capital together to create disruptive new companies with an emphasis on the consumer space. It is an innovative venture platform for launching impactful brands that partners with visionary founders and executives to support and supercharge the creation of transformative, valuable, and sustainable companies. The company focuses primarily on premium, consumer packaged goods sectors with an emphasis on 'better-for-you' products.</t>
  </si>
  <si>
    <t>Rally Cry is an early-stage gaming technology startup located in Southern California. We’re creating an organized way for people of all ages and skill levels to connect, play, and compete with each other. We are engineers, designers, entrepreneurs, and lifelong gamers who believe that gaming is a force for good.</t>
  </si>
  <si>
    <t>Our mission is to help companies develop their business in space, designing, manufacturing and operating small satellites that carry out the application they need. We make available to our customers the quality and technology that have been the symbol of our work in the last 10 years to take their business to new frontiers. In the coming years small satellites are called to revolutionize the sector of space, serving as a shuttle for the creation of new commercial applications. At Alén make this transformation a reality.</t>
  </si>
  <si>
    <t>We envision a world where everyone can make a living by sharing their passion. We are empowering tech leaders, career advisors, K12 teachers, lifestyle gurus and many others to host 1:1 sessions, offer live classes and build long-term follower bases who fund their work. Built with love by co-founders who have scaled products across Apple, Amazon, McKinsey and SoftBank.</t>
  </si>
  <si>
    <t>Yoga Teacher Training in Rishikesh, India at Arogya Yoga School as confident teachers with strong and solid teaching skills, ready to start their career in yoga. They develop a unique art of teaching along with a comprehensive understanding of asana, pranayama, shatkarma, alignment, ayurveda, philosophy, anatomy, mudras, mantras and meditation. Our Yoga Alliance registered Yoga Teacher Training in India is intensive and enriching for yoga beginners to intermediates. With over 1000 graduates and a decade of teaching experience, our established Yoga Teacher Training in India Program fulfills the best and highest standards for aspiring Yoga Teachers.</t>
  </si>
  <si>
    <t>Lanistar will use polymorphic technology to provide a customer-centric alternative to the personal finance offerings provided by the incumbents in the sector.The company employs 45 full time staff, and has plans to grow a 150-person support team in Greece too. Lanistar also recently announced partnerships with organisations such as Mastercard and Jumio.</t>
  </si>
  <si>
    <t>Aive is the future of video for brands and creatives. Our mission is to automate qualitative video creation and distribution at scale. Imagined and co-founded by Olivier Reynaud, Teads founder (CEO) and Rudy Lellouche (COO), the Aive video technology is currently under construction with a team of excellence in sophisticated technology and high creativity. Aive’s innovation and AI team is located in Montpellier (France) and Aive’s business and marketing teams are in Paris (France).</t>
  </si>
  <si>
    <t>Fusioner is an online marketplace for buying and selling musical instruments and accessories. Fusioner offers many services through proprietary Fusioner Integrated Solutions(FIS), including inbound logistics, warehousing, inventory management, fulfillment, RMA management, marketing, payment processing and financing services.</t>
  </si>
  <si>
    <t>Making the internet safer with context-aware AI</t>
  </si>
  <si>
    <t>Gauss Labs is developing a revolutionize semiconductor manufacturing through innovative AI technologies by utilizing a vast amount of data generated.</t>
  </si>
  <si>
    <t>Assembly Software is a legal technology company that is used by litigation and settlement firms, insurance companies, and defense firms. Its size and leadership position, with over 40,000 users and 35+ years of experience developing and supporting legal software, distinguish us from any other player in the market. It has assembled a management team and are focused on growing TrialWorks and Needles as well as investing in additional products to better serve our customers. It was founded in 2019 and is headquartered in Coral Gables, Florida.</t>
  </si>
  <si>
    <t>Cardea brings curation to job searches, so users can see the jobs that count. Cardea brings Spotify-style playlists to job search. Users can choose their favourite curated playlists and filter out the noise to focus on what matters. Job posts on Cardea are summarised so that users can get the information they need to decide whether to apply. Find out what a role involves, what the requirements are, key information about the company, and the benefits, in just a glance.</t>
  </si>
  <si>
    <t>Why should a patient need to leave their home for wellness and health services? ivee has created a platform that allows patients to order treatments and tests that come directly to them.</t>
  </si>
  <si>
    <t>Bond is an enterprise-grade financial technology platform streamlining the integration between brands and banks, dramatically reducing friction and creating a more repeatable model. Through its AI-powered infrastructure, Bond enables digital brands to better engage their customers by offering personalized and compliant banking products.</t>
  </si>
  <si>
    <t>AuthorDigital is an information technology that specializes in video game development. The company specializes in PC, Consoles, and mobile platforms as well as building robust back-end gaming infrastructure and services. AuthorDigital was founded in 2019 and headquartered in Maple Valley, Washington.</t>
  </si>
  <si>
    <t>Virtual Event Place connects the user to the community, employees, customers, prospects, and students in a fun, engaging way. The company's customized, brandable virtual trade show platform is designed to allow exhibitors to share product demos, videos, downloadable content, and more. Their staff can be online to answer any visitors’ questions and prospects can leave their contact info in the “Leave Business Card” section, attend a demo or schedule a one-on-one video chat.</t>
  </si>
  <si>
    <t>Superforest is a market-ready mobile conservation platform. Its heart is an immersive virtual forest, a Superforest, with gameplay that maps powerfully to real-world impact: plant a virtual tree and a real-world tree is planted. Part game, part social network and part conservation portal, Superforest enables an engaging, transparent, socially accountable and above all fun user journey around tree planting, forests, the conservation of oceans and endangered species; that doesn’t exist in today’s digital marketplace. The organization's mission is to exponentially accelerate the mitigation of climate change and biodiversity loss.</t>
  </si>
  <si>
    <t>Production Video content Startup, we are producing the first vertical-landscape series for the big streaming companies. We are establishing a brand new high-end Film and Production Video with exclusivity contract deals with Latino star talent, influencers and actors. BMX will be the "code name" for a final different to launch brand for Short Form Scripted Video Series for Landscape and Portrait formats .</t>
  </si>
  <si>
    <t>ZeroWall.io operates as an enterprise information security company. The company was founded in 2020 by Joan D Pepin and is based in Portland, Oregon, United States.</t>
  </si>
  <si>
    <t>Proteus combines a world-class business operating system with on-demand access to rated talent and pay-as-you-go access to major engineering software into a simple-to-use platform.</t>
  </si>
  <si>
    <t>Living Optics is commercializing next generation imaging technology which leverages a compact camera system based on breakthroughs in hardware design and software processing.</t>
  </si>
  <si>
    <t>Hello Raye is elevating the way design firms source the perfect products, connect with suppliers, and collaborate on exciting commercial-focused projects.</t>
  </si>
  <si>
    <t>yup is providing services to support freelance people's funding.The freelance population in Japan has been shown to continue to increase in many Chosa. While working styles are diversified, they are not able to respond to the development of the working environment, and they will develop their business to change the situation where problems such as funding, credit, sexual harassment, and power harassment are accumulated.</t>
  </si>
  <si>
    <t>Sober Peer is a mental health platform technology for the substance use treatment industry. It uses signaling technology and artificial intelligence methods to assess, measure, predict and prescribe behavioral health solutions delivered within a broad health ecosystem. The company serves mental health providers and governments in 45 U.S. states and Canada and its direct-to-consumer mobile-based technologies serve a world-wide audience.</t>
  </si>
  <si>
    <t>Verge is pushing the boundaries of farming practices through enabled, optimized and autonomous operational solutions for ag machinery. Verge’s intuitive planning interface allows a user to visualize, optimize and compare all of their machinery operations with the power of proprietary optimization algorithms. Resulting in reduced costs and environmental impacts from reduced fuel, seed, fertilizer and chemical usage, miles driven, equipment wear and tear, soil compaction, soil erosion and overall GHG emissions from crop production while increasing productivity.</t>
  </si>
  <si>
    <t>GreenAcreage was originally formed to provide sale-leaseback financing for an operationally critical property portfolio of cultivation and dispensary assets owned by Acreage Holdings, one of the largest multi-state cannabis operators in the United States. GreenAcreage is a provider of sale-leaseback and construction financing to all companies operating in the cannabis industry. They specialize in helping cannabis-related companies release and redeploy the capital within their fixed assets, as well as provide long-term construction financing for the expansion and development of new cultivation, processing, dispensary, and other cannabis-related commercial facilities.</t>
  </si>
  <si>
    <t>Leading Edge specialises in edge data centres, which enable faster compute by locally hosting applications, take loads off existing backhaul networks and reduce network latency for internet intensive activities, according to the company.</t>
  </si>
  <si>
    <t>Waves Vietnam Podcasts operates as an audio and podcast startup. We are looking for talented and enthusiastic core team members to join on our adventure.</t>
  </si>
  <si>
    <t>CEA Fresh Farms is an agriculture company that specializes in the fields of food production and improving natural resources. It specializes in localizing food production with a proven technology solution that provides life-giving forces while reducing stress on the environment.</t>
  </si>
  <si>
    <t>Wiggles is India’s first tailor-made monthly preventive healthcare subscription box “curated by vets for your pets” with an aim to disrupt the pet healthcare industry.</t>
  </si>
  <si>
    <t>Salto is the leading solution for business application configuration. By adapting and applying software development concepts and best practices to the business operations world, Salto provides an Open Source and an Enterprise SaaS product that re-imagines multi-application configuration in the modern company. Salto's solution automatically extracts the configurations of different business applications - including Salesforce, NetSuite and HubSpot - and translates them to a new declarative representation called NaCl (“Not Another Configuration Language”). Using NaCl with Git, all applications’ configurations can be collaboratively edited and deployed back to the live business applications, or to a staging environment for testing. With Salto, configuration changes to multiple business applications can be easily tested, tracked or even rolled back if needed. Salto was founded in 2019 by veteran Israeli entrepreneurs Rami Tamir, Benny Schnaider and Gil Hoffer and is their latest startup, after successes with previous companies - Pentacom (acquired by Cisco), Qumranet (acquired by Red Hat) and Ravello Systems (acquired by Oracle). It is backed by leading investors such as Bessmer Venture Partners, Lightspeed Venture Partners and Salesforce Ventures and has offices in Tel Aviv and San Francisco.</t>
  </si>
  <si>
    <t>BCN3D is one of the leading manufacturers of FDM desktop 3D printers after the introduction of IDEX technology -Independent Dual EXtruder- which doubles the productivity of traditional 3d printers. Its aim is to change the traditional manufacturing status quo by providing reliable, versatile and easy-to-use products in order to empower innovators and creatives to implement all the technology benefits to their businesses. Based in Barcelona, the company is a spin-off from CIM-UPC Center, the leading Additive Manufacturing center from the south of Europe which is part of the Universitat Politècnica de Catalunya · BarcelonaTech (UPC).</t>
  </si>
  <si>
    <t>The #1 Betting Intelligence Platform in the United States, abe is your one-stop destination to compare odds, research bets and place wagers at legal, U.S. sportsbooks. Bet smarter with abe</t>
  </si>
  <si>
    <t>Company Six is a developer of a technology that advances the awareness and protection of those who put themselves in harm’s way. The company combines advanced robotic platforms with highly-secure cloud-based technology. CO6's mission is to provide tools that fundamentally transform the way first responders operate in dangerous environments. Its products are based on nearly a decade of technology development and are designed to deliver an accessible, yet an advanced robotic solution that provides critical awareness.</t>
  </si>
  <si>
    <t>Clarity is a global business advisory platform, that connects to Xero and QuickBooks, and helps small business owners: understand their numbers and how to improve them; create a step-by-step plan to build a better business; and through a structured online data room, helps them access cash and investment to grow/exit. Effectively, for accounting firms, it starts the business advisory conversation and empowers the more junior members of the team to have advisory conversations with those clients who may only get compliance services at present. Effectively giving 100% of clients some element of business advisory from 100% of the team.</t>
  </si>
  <si>
    <t>EDGEMATRIX is a startup spun out from the AI ​​project team of a global venture company and provides "Edge AI device", "Edge AI platform" and "Edge AI Solutions".</t>
  </si>
  <si>
    <t>ZigZag is a startup video collaboration app based out of LA. On ZigZag, users can create videos with up to 12 friends at the same time. Once a video is posted, all participants share the engagement - meaning they rise in the ranks together! ZigZag is also revolutionizing the social media market with their highly engaged team. The ZigZag team chooses their favorite videos daily to repost, comment, and share. Users can get trending by making awesome content and tagging ZigZag in the video! Join the community and download ZigZag in the App Store now: http://bit.ly/gozigzag</t>
  </si>
  <si>
    <t>Roborigger provide specialist engineering solutions for offshore lifting, drilling, construction and operations. Roborigger is a wireless load controlling system which uses gyroscopic and inertial forces to accurately rotate and orient crane loads.</t>
  </si>
  <si>
    <t>ShopYourFit is the first Fashion Meta-Search Engine that matches users with clothes that will fit properly based on their measurements + body shape. SYF built a discovery tool including a proprietary body recognition technology that works on your mobile that determines what clothes will fit the user and makes recommendations where to buy them.</t>
  </si>
  <si>
    <t>Cameralyze, a SaaS company, is analyzing retails stores using CCTVs. It gives details about your customer and customer behaviors.</t>
  </si>
  <si>
    <t>XQ is a data protection platform that easily encrypts at the edge and works everywhere. Secure emails, texts, IoT data, or even voice and send it through any app, platform, or network including 5G. We have edge applications for Gmail, Outlook, iOS, and Android and an API that can be integrated into anything. As an added bonus we're quantum resistant.</t>
  </si>
  <si>
    <t>OneNeighbor is an app that allows homeowners to find, purchase, and manage home services. It was founded in 2019 and is headquartered in Frisco, Texas.</t>
  </si>
  <si>
    <t>WireWallet is an electronic money institution based in Cyprus. The company offers payment services and virtual IBAN accounts for users to send and receive wire transfers via SEPA and SWIFT channels. The company offers both B2B and C2B accounts and a fully autonomous online banking platform, whereby users can log in and manage their funds easily.</t>
  </si>
  <si>
    <t>Uwill incorporates technologies that facilitate best-in-class video and message-based counseling within a secure environment. Uwill’s mission is to expand mental health access and services to colleges by building on technology-enabled models that have been validated in recent years. Uwill modernized and enhanced the current mental health campus offerings by creating a two-sided technology-based platform connecting students with experienced mental health professionals for when the need arises.</t>
  </si>
  <si>
    <t>FPL believes that consumption credit presents a very large opportunity in India and the credit card is the best product to offer consumption credit to India’s growing younger population. Card acceptance has trebled in the three years after demonetisation and every category is getting digitized. Like the overall growth in adoption of digital payments, the adoption of credit cards too has grown, both in terms of card issuance and spends. However, the experience of using a credit card has not evolved to serve the digitally savvy young millennials. FPL has created a proprietary full-stack technology platform to deliver a nex-gen credit card experience to its customers. Customers can use an intuitive mobile app along with their credit cards to manage every aspect of their credit life cycle. FPL launched the OneScore app in July this year to help customers understand and manage their credit score and behavior in a simple and secure way.</t>
  </si>
  <si>
    <t>Protaryx Medical is a medical device company committed to reimagining access to the left atrium for transcatheter cardiac procedures. Taking an innovative approach, Protaryx aims to deliver meaningful improvements for physicians and patients. The company is headquartered in Baltimore, Maryland, with engineering operations in Minneapolis, Minnesota.</t>
  </si>
  <si>
    <t>Atom is a full-services technology firm leading cloud and digital transformation for mid-size and Fortune 500 companies - faster, with higher quality, while doing more with less.</t>
  </si>
  <si>
    <t>Lumina Vision Partners focuses on building a nationwide network of patient-centric optometric practices. It specializes in allowing the independent optometrist to deliver medical care. The company also specializes in the fields of healthcare, optometry, management services, and healthcare services. It was founded in 2019 and headquartered in Scottsdale, Arizona.</t>
  </si>
  <si>
    <t>LIGC Application is pioneering new technology, offering a scalable approach for producing and patterning porous graphene foam, using a commercially available laser in ambient temperature.</t>
  </si>
  <si>
    <t>Core Loop Games engages in building the next generation of MMOs. Gameplay and social cooperation are the core of its mission. They want to reimagine how players cooperate on a large scale together. The company was founded by veterans from MachineZone, GREE, and Funzio. It is VC backed and building a remote team of engineers and artists.</t>
  </si>
  <si>
    <t>Clean Crop Technologies is translating groundbreaking research on ways to reduce molds, toxins, and pests into commercial scale services for the global grain and nut sectors.</t>
  </si>
  <si>
    <t>A leading private sector healthcare provider in Asia. It has a robust presence across the healthcare ecosystem ...</t>
  </si>
  <si>
    <t>Lemonada Media is a podcast network that shares the unfiltered version of the human experience. Lemonada's podcasts feature first-person narratives that live on through an engaged community and shares content that gives listeners a sense of understanding about different experiences of others and makes them relate to it, hence allowing listeners to understand multiple human experiences and make them feel good and take lessons for their own experiences.</t>
  </si>
  <si>
    <t>Choosing Therapy is an online publication focused on creating accurate, actionable mental and behavioral health content. The company’s mental health professionals create content to help individuals learn about mental health, explore mental wellness, and empower themselves.</t>
  </si>
  <si>
    <t>On their network, you’ll be able to see reviews from your peers and write reviews to help them. Procurated is a resource designed by procurement professionals, for procurement professionals. Write a review and help their colleagues across your state or across the country improve the quality of the suppliers they choose.</t>
  </si>
  <si>
    <t>Sync Computing is a developer of an optimization processing unit designed to eliminate some of society's profound problems. The company's optimization processing unit is an algorithm in hardware form and solves combinatorial optimization problems that exist in industries such as telecom, pharma, finance, logistics, those that rely on machine learning, enabling organizations and communities to solve optimization problems effectively and efficiently.</t>
  </si>
  <si>
    <t>Our customers will benefit from transparency, accessibility to the global crypto market and the highest possible security thanks to the adaption of Swiss regulatory standards. We will make the everyday use of crypto and tokens approachable, accessible and acceptable to everyone, everywhere. The ease of use as well as the accessibility will encourage investors as well as entrepreneurs to use our platform for finding partners and offering assets. With honesto you don’t need to be a trading-professional to trade nor a software-engineer to use the app.</t>
  </si>
  <si>
    <t>BeFC Bioenzymatic Fuel Cells provide Eco-friendly paper-based bio-enzymatic fuel cells for sustainable energy generation. Electronics integration in disposable medical and wearable medical devices has become increasingly important. The button or coin cell power sources used are difficult to recycle, toxic, or dangerous to the environment. The development of safe and ecological devices is often a barrier to the progression of single-use and single-patient devices. BeFC offers a sustainable and eco-friendly solution for practical energy generation whilst minimizing the impact on the environment. We believe our approach will not only allow the replacement of batteries for existing applications, but also open up new opportunities for low-power ultra-thin health monitoring, logistics/transportation monitoring, and Internet of Things (IoT) applications.</t>
  </si>
  <si>
    <t>NVX Clouds Tech is an artificial intelligence security computing company focused on data privacy protection. It utilizes unique privacy computing technology to fully protect local and cloud data privacy and security through the Cing Weixin privacy cloud computing platform and all-in-one product line. It also provides solutions for the protection of big data security and commercial secrets in finance. The company aims to build a privacy computing platform for big data, separate the ownership, management, and use rights of the data, fully realize the flow of data, and promote the fourth industrial revolution.</t>
  </si>
  <si>
    <t>Sportrecs is an ultimate sports video platform for sports enthusiasts and fans. We gather best content from around the globe on a single web site and provide users with the relevant interactive experience around fans’ favourite sports</t>
  </si>
  <si>
    <t>Nexit can anticipate your route and show you road-trip-relevant restaurants, hotels, gas stations, shops, and attractions up ahead, grouped by exit.</t>
  </si>
  <si>
    <t>Enabling edge cloud providers to manage and monetize modern software applications at the distributed edge.</t>
  </si>
  <si>
    <t>Basma operates as a digital dental startup. Basma is a direct-to-consumer healthcare brand that wants to give customers straighter and brighter teeth. It's a digital health company founded on the belief that affordable dental care should be accessible to everyone.</t>
  </si>
  <si>
    <t>Cazamio is a PropTech startup. Our goal is to change the way residential property rentals are done. We save money for the property owner/management by replacing the human component with an end-to-end digital experience. Potential tenants can browse, self-tour the physical apartment, apply for an apartment, sign lease and exchange the necessary monies. All without interacting with a human. We provide value for tenants by saving them money, time and giving them an awesome experience that is frictionless. We take an innovative approach to address potential security issues. We built our platform with landlord and tenant pain points in mind with the result being a client-centric end-to-end tool for both, landlord and tenants. By replacing a human capital-heavy process with automated software, we create an extreme value proposition.</t>
  </si>
  <si>
    <t>The vast amount of data we capture, can be analysed &amp; assembled in an almost infinite number of ways. We've only just begun to scratch the surface of what is possible.</t>
  </si>
  <si>
    <t>ArtiQ is a young, dynamic and innovative spin-off company of the University of Leuven (Belgium). Company is founded in early 2019 by four committed founders with a long history in respiratory medicine, medical devices and artificial intelligence. Working on a junction of multidisciplinary fields, founders identified opportunity and value that novel technologies could bring to all parties in a respiratory setting: patients, doctors, healthcare system and industry. ArtiQ aims to become the trusted partner of medical practitioners for the diagnosis, treatment, and follow-up of respiratory problems. With the first developed artificial intelligence-based medical software, ArtiQ is already helping interpretation of pulmonary function tests and improving lung disease diagnostic environment.</t>
  </si>
  <si>
    <t>CleanCo produces low and no alcohol spirits. CleanCo provides drinks for consumers who are looking to moderate their alcohol consumption, but not compromise on the taste that they love.</t>
  </si>
  <si>
    <t>Webpushr is the new standard in web push notifications. It is world's most comprehensive push notification platform for all companies looking to leverage web push notifications for customer engagement. In less than 15 minutes of total integration time, websites can start to engage their visitors through web push notifications that are now supported on all browsers &amp; devices. Webpushr offers best-in-class push features such as subscriber analytics, segmentation, REST API &amp; unlimited integrations that can help companies take web push to the next level. Founded in San Jose, California, Webpushr is trusted by more than 10K companies around the world.</t>
  </si>
  <si>
    <t>American Injectables is a sterile injectable manufacturer of parenteral drugs with a world-class facility focused on ready-to-use pre-filled syringes and vials.</t>
  </si>
  <si>
    <t>Bareways develops AI-driven software solutions to enable driving assistance functionalities outside of urban- or high way environments.</t>
  </si>
  <si>
    <t>Paragon Vitamins is a vitamin company that generates a custom wellness solution based on unique bio-blueprint. Paragon Vitamins analyzes and assesses individuals' health (using a Hair Tissue Mineral Analysis and a proprietary questionnaire) and design comprehensive personalized wellness regimens inclusive of nutrition, exercise, and vitamin supplements, allowing customers to balance their biochemistry and enhance wellness and performance with greater control, personalization, and convenience.</t>
  </si>
  <si>
    <t>FamPay is India’s first payments app for teenagers and their families. With FamPay, minors can do UPI, P2P and card payments without the need to set up a bank account. FamPay allows parents to send money to their kids below the age of 18, which they can spend securely anytime, anywhere, under parent’s supervision. FamPay aims at making payments smooth and fun for children.</t>
  </si>
  <si>
    <t>ScoutCam develops and manufactures customized visual solutions to organizations across a variety of industries in the form of highly resistant micro cameras and supplementary technologies. With the smallest cameras produced in the world, which are down to 1mm diameter including illumination, the high resolution technology has unique properties that have been authenticated by customers, such as NASA, in the strictest environmental conditions, including extreme temperatures, vibrations, and radiation. ScoutCam devices have been used across the medical, aerospace, industrial, research and defense industries. Founded in 2019, ScoutCam operates state-of-the-art production facilities. ISO 7/8 cleanrooms, testing capabilities with 1-micron accuracy. Annually audited to meet FDA and CE standards. Publicly traded on OTC Markets, Ticker: SCTC As an expert in micro-endoscopic devices, ScoutCam has developed a range of micro CMOS (complementary metal-oxide-semiconductor) and CCD (charge-coupled device) video cameras, including micro ScoutCam™ 1.2, which to the best of the company’s knowledge, is the smallest in the world. It has the capability to offer custom-tailored optics based on customer-defined parameters such as field-of-view, depth-of-field and best focus distance. ScoutCam was founded in 2019 and is based in Beersheba, HaDarom, Israel. Publicly traded on OTC Markets, Ticker: SCTC</t>
  </si>
  <si>
    <t>Locqum was founded by a group of health care professionals who have seen healthcare staffing become a cumbersome process for both providers and healthcare systems. The disproportionate fees to recruit healthcare providers for temporary work have become excessively high. Due to these excessive fees, patients are suffering by not having sufficient health care access in their communities. Locqum has eliminated the excessive fees of the current healthcare staffing system and replaced it with a simple modern platform that brings healthcare providers and healthcare organizations together to cover the needs of each and every community. We believe that healthcare providers need to do what they do best, and healthcare organizations need to focus on serving their communities. Locqum’s solves these issues and disrupts healthcare staffing as we know it.</t>
  </si>
  <si>
    <t>Underdog Pharmaceuticals is pursuing a mission to treat the underlying causes of age-related disease. The company develops simple and direct interventions targeting toxic forms of cholesterol, using rationally designed molecules, to provide the first true disease-modifying treatments for age-related diseases such as atherosclerosis, hypercholesterolemia, heart failure, and macular degeneration. Its products are based on novel derivatives of a well-known, safe compound, and a new way of looking at cardiovascular disease created through a SENS Research Foundation program.</t>
  </si>
  <si>
    <t>Freely Pet is a producer of pet food supplies intended to provide quality pet food.The company's products are made with limited-ingredients and are nutrient rich, enabling pet owners to give proper nutrition to their pets.</t>
  </si>
  <si>
    <t>Cardless is a credit card company. We help brands launch custom cobrand credit card products. We handle the program creation, card underwriting, lending, issuance, and top-notch customer service, while brands focus on delivering rewards truly valuable to their superfan cardholders. Cardless was founded in February 2019 by Michael Spelfogel and Scott Kazmierowicz (ex-Stanford CS / Data Science, ex-Lyft, ex-Visa, ex-Goldman) and is backed by top VCs including Accomplice, Greycroft, Clocktower Ventures, as well as founders of Plastiq, SeatGeek, Flatiron Health, and FiveStars</t>
  </si>
  <si>
    <t>Wayland Additive Limited is a West-Yorkshire based company pushing the boundaries of electron beam 3D printing. Wayland’s goal is to develop, manufacture and sell metal Additive Manufacturing (“AM” – 3D printing) machines to industrial end-users such as major players in the aerospace and medical industries.</t>
  </si>
  <si>
    <t>Octiva allows organizations to optimize members care needs at the critical points in the patients’ life journey, all while reducing the client's overall cost. Octiva achieves this by increasing care management ability through a robust system of telephonic and virtual visits supported by remote patient monitoring, ultimately reducing the risk of admission. Supported by a proprietary, algorithmic triage system, the medical professionals designate the precise level of care, reducing the risk of over-utilization of higher cost levels of equivalent care, while also preventing the worsening of medical issues. Combining board-certified physicians and skilled nurses, Octiva processes, and specialized technology, Octiva can deliver 24/7/365 support to our clients.</t>
  </si>
  <si>
    <t>Interlapse provides investors with an early-stage growth opportunity in one of the most important and exciting investment trends of the century. Interlapse Technologies Corp. is a FinTech applications company accelerating the global mega trend of virtual currency adoption. Our signature product coincurve.com enables a simple, safe way to buy and spend Bitcoin and Bitcoin Cash.</t>
  </si>
  <si>
    <t>60 Decibels makes it easy to listen to the people who matter most. Their Lean DataSM approach turns customer voice into high-value insights that help you grow your business and maximise your impact.</t>
  </si>
  <si>
    <t>SoniqWave specializes in Advanced Radio Spectrum opportunities, acquisitions, and development. SoniqWave is doing its part to build worldwide mobile 5G data accessibility for everyone. The company is an assembled team of telecommunication veterans with decades of knowledge, expertise, and experience in cellular network licensing, design, construction, and management.</t>
  </si>
  <si>
    <t>Edgewater was formed in late 2019 to provide independent midstream solutions to refiners, producers and marketers of crude oil, refined products and other bulk liquids. Based in Houston, the company is focused on the acquisition, development and operation of pipeline and terminal solutions between and in proximity to major North American petroleum trading hubs and demand centers.</t>
  </si>
  <si>
    <t>Accelerist's mission is to connect companies and causes. In order to achieve this simple mission, they must always keep their platform smart, thoughtful and relevant to their users. How they do that is deeply rooted in advanced technology, prescriptive methodologies and more data than any of us can handle.</t>
  </si>
  <si>
    <t>Unit is a developer of a platform that allows third parties to integrate banking services into their businesses. The company was founded in 2019 and based in San Francisco, California.</t>
  </si>
  <si>
    <t>Lorryz is an innovative online market place / digital platform through web and smart phone app that connects cargo owners and truckers to provide cost &amp; time efficiency, transparency and control through hassle free bookings, real-time tracking, more business generation and 2 way feedback within the entire delivery process.</t>
  </si>
  <si>
    <t>Mir Protocol is a provider of a distributed ledger for decentralized applications created to verify transactions, improve security and scalability. The company's cryptographic tools allow anyone to verify the output of a computation without re-executing it, thereby enabling customers to verify billions of transactions with a single proof, even for complex decentralized applications.</t>
  </si>
  <si>
    <t>Simsim is building a horizontal e-commerce platform keeping in mind the shopping behaviour of the Indian consumer and the need for trust and solutions in the local language. Lack of models catering to these needs of the customers has led to low overall penetration of online sales in the country. The next wave of online commerce in India will be enabled by solving for these unmet needs of the customer. Simsim uses a unique combination of content and commerce to help customers discover the right products for themselves.</t>
  </si>
  <si>
    <t>Element5 provides automation-as-a-service solutions to Homecare and Hospice providers. The technology is built on the foundation of artificial intelligence (AI) and robotic process automation (RPA) and delivers end-to-end automations for key workflows.</t>
  </si>
  <si>
    <t>Snaps Ventures is a manufacturer of snaps for caps intended for national basketball association fans around he world.The company's product has special edition snaps all over the website which are also signed by some of the most reputed basketball stars, enabling fans to collect them all.</t>
  </si>
  <si>
    <t>Boox is creating a platform to re-use shipping boxes so you never have to thrown them away again.The company offers reusable, tech-enabled shipping boxes and packaging, enabling companies to ship packages using reusable containers.</t>
  </si>
  <si>
    <t>Carsharing company in Brazil is changing the mobility as a service market with 100% electric vehicles fleet. Based in São Paulo and Rio Grande do Sul state with station based and freefloating operations. Provides keyless and mobile app b2b and b2c carsharing services.</t>
  </si>
  <si>
    <t>Replica Analytics develops unique technologies for generating privacy protective synthetic data that maintains the statistical properties of real data</t>
  </si>
  <si>
    <t>Museum of Future Experiences is an entertainment company that crafts and distributes VR experiences at brick and mortar locations. The company brings a curated cerebral experience blending immersive theater, psychology, and virtual reality for an intimate exploration of individual and collective consciousness.</t>
  </si>
  <si>
    <t>NOBL is an information technology services company that specializes in cannabis data, conferences and consulting. It features a software platform that utilizes insight, knowledge, and network focusing on the cannabis industry. The company was founded in 2019 and is headquartered in London, England.</t>
  </si>
  <si>
    <t>Vivid Money is a financial platform that helps customers grow their money. The platform offers a unique mobile banking app at their fingertips. Whether it’s payments, transfers, high-interest saving accounts, multi-currency accounts for their travels, spendings reports, split bills — with Vivid, managing all their finances and investing their money is easy, flexible, and 100% transparent. Vivid Money also analyzes transactions to identify a customer's recurring subscriptions, giving them the ability to block future charges if necessary. The users can also send money to other users from the app and generate a link so that the recipient can enter their banking details. There are also cashback features and the company plans to offer the ability to invest and buy shares from the app in the future. Vivid's app users can also create sub-accounts called pockets, each with its own IBAN. Users can invite others to use specific pockets or associate a card with a specific pocket. Additional physical cards or virtual cards can be ordered.</t>
  </si>
  <si>
    <t>Athenen Therapeutics is a Boston-based pharmaceutical company.</t>
  </si>
  <si>
    <t>Lionheart Games is a mobile game studio focused on creating innovative, high-performing games for players. They develop in small, independent teams comprised of passionate and intellectually curious people who are driven to make the best games possible, and who thrive in an environment free of control, bureaucracy, and politics. The studio specializes in Roll Playing Games such as Pathfinder and Dungeons &amp; Dragons and TCG's like Pokemon Yu-Gi-Oh and Magic: the Gathering. Lionheart Games was founded in 2019 and is headquartered in Atlanta, Georgia, USA.</t>
  </si>
  <si>
    <t>Initiate Studios is a creative programming and design outreach start-up studio developed to facilitate collaborative crossroads of dialogue and action for community building through human-centered visioning, development, and mentoring. It was founded in 2020 and is based in Cleveland, Ohio.</t>
  </si>
  <si>
    <t>Verify4 utilizes alternative data using big data, machine learning, AI, and predictive analytics to expand credit access and promote financial inclusion. The company was founded in 2019 and is headquartered in New York.</t>
  </si>
  <si>
    <t>Oda offers live music experience for homes with its preordered speakers. Nick Dangerfield founded Oda in New York, New York in 2019.</t>
  </si>
  <si>
    <t>Travizory operates as a travel management startup. Travizory is a seasoned team with deep technical and industry knowledge in travel identity management, facial biometrics, web and mobile app development that brings a successful joint track record from top government solutions providers.</t>
  </si>
  <si>
    <t>The most insightful fintech for young adults. Bucksapp help you get things right when you are starting their financial journey.</t>
  </si>
  <si>
    <t>OXYGEN builds a platform for the patients to take back control of their health and doctors to become digital-first. The company provides a platform for patients to take control of their health and enable digital-first caregivers to provide the best, most convenient care possible.</t>
  </si>
  <si>
    <t>SturdyAI's mission is to empower enterprises to convert every conversation with customers, from any channel, into a revenue opportunity. It develops and provides software technology designed to turn client communications into capital. The company's platform uses machine learning, artificial intelligence and the most modern, secure, containerized, service-based infrastructure allowing users to unify communication channels into one making all of them searchable, alertable and guarded by enterprise-grade security, enabling clients to predict and proact on churn, identify upsell opportunities or improve sales effectiveness. It was founded in 2019 and is based in Boise, Idaho.</t>
  </si>
  <si>
    <t>Neural Galaxy is a brain science company that originated at Harvard Medical School and the Massachusetts Institute of Technology. The mission of Younao Galaxy is to help solve brain diseases and achieve greater intelligence. Focusing on global vision, based on breakthrough brain science research results, using new software and hardware technologies, Younao Galaxy helps humans to deeply understand our brains, understand high-level intelligence, and solve the enormous challenges facing human society.</t>
  </si>
  <si>
    <t>MachinaTrader is a Swiss-based trading platform that offers its users a complete set of tools for algorithmic and manual trading. Furthermore, MachinaTrader includes a social network and marketplace and provides the complete trading strategy development infrastructure, which sets a new standard for building, testing, and executing trading strategies in one single place. We offer a subscription-based pricing model, starting at $19.90 and ranging to $249.90 per month. In a nutshell, the MachinaTrader platform offers: -Professional tools for high-performance trading, backtesting, analytics and integrated concepts of machine learning -One single cockpit to monitor, manage and trade assets -Self-enabled community and strategy rental through our own social network and open source strategy marketplace</t>
  </si>
  <si>
    <t>Founded in 2019, XIRA Connect, LLC is a technology company that provides a gig economy platform which is revolutionizing the professional services industry. XIRA is an online marketplace where professionals can meet with clients remotely, engage other professionals to form project teams, and reduce time spent on non-billable tasks. The XIRA platform democratizes access to professional services and helps everyone find the professional expertise they need to navigate life more easily. XIRA is a Delaware company, with employees based in Silicon Valley, Boston and Dallas.</t>
  </si>
  <si>
    <t>True are looking to create a world of loyal customers, empowered businesses and revolutionary customer relationships. Watch his space, we are going to change the world forever!</t>
  </si>
  <si>
    <t>QustomDot is an advanced materials company that produces on-chip grade Quantum Dots (QDs) and assists customers in successfully integrating QDs into their products. QustomDot is headquartered in Ghent, Belgium.</t>
  </si>
  <si>
    <t>Asensys is a new-generation, high performance system that brings throughput and state put to a new, scalable level. Asensys aims to meet the needs of then modern digital economy with its novel blockchain infrastructure that will enable web users to realize the full potential of the internet by providing the foundation upon which decentralized applications can be built.</t>
  </si>
  <si>
    <t>Occuity specializes in the research, design, and production of non-contact optical instruments for use in optometry or other optical measurements as well as disease diagnosis and monitoring through the eye.</t>
  </si>
  <si>
    <t>DeltaQ is a SaaS–solution that uses machine learning technology to continuously steer HVAC systems of buildings by using all available building and weather forecast data. The company is a spin-off of 3E, a Brussels based sustainable energy technology company. DeltaQ’s open architecture can easily integrate with existing Building Management Systems and Proptech platform technologies.</t>
  </si>
  <si>
    <t>The MasSpec Pen is a handheld pen-like device that rapidly identifies the molecular profile of tissues using a small volume water droplet and mass spectrometry analysis. After 3 seconds of gentle physical contact with a tissue surface, the water droplet is transported to a mass spectrometer, which characterizes diagnostic proteins, lipids, and metabolites. Using machine learning algorithm, a diagnosis is provided with an associate probability of presence of cancer. The pen could be used to rapidly distinguish tumor from healthy tissue during surgery in mice, without requiring specific labeling or imaging and without evidence of tissue destruction. President and CEO: Shannon D. Green</t>
  </si>
  <si>
    <t>OpenSC is an impact venture that uses advanced technology to enable more sustainable, ethical, and profitable supply chains. Businesses and consumers can use the OpenSC platform to do three things: verify claims about sustainable and ethical production using data science and machine learning; trace products throughout supply chains using IoT and blockchain; and share information with consumers to promote purchasing of more responsible products. OpenSC was co-founded by WWF-Australia (the World Wide Fund for Nature) and BCG Digital Ventures.</t>
  </si>
  <si>
    <t>SIBEX is a software development company</t>
  </si>
  <si>
    <t>We aim to bring the ease of use of the new app investing broker dealers with the customer service and personalized advice of a major wealth manager.</t>
  </si>
  <si>
    <t>Ride Home Media is a broadcast media company that utilizes an online platform that makes daily news podcast for busy people who want to stay updated. It focuses on publishing about daily briefing for technology industry decision-makers, influencers, and the daily roundup of celeb gossip and influencer news. The company was founded in 2019 and headquartered in Brooklyn, New York.</t>
  </si>
  <si>
    <t>EsportsLAB provides the most advanced and comprehensive esports performance analytic platform to date. We achieve this through the integration of many data sources: in-game behaviors, wearable devices, interface usage patterns, cognitive test performance, momentary ecological assessments, mental and physical health measurements. We combine over five years of academic research in areas of cognitive science and artificial intelligence with knowledge of esports professional players, analysts, coaches, and managers.</t>
  </si>
  <si>
    <t>Erthos is a solar power deployment platform that is fundamentally transforming the utility-scale solar industry. By building its novel technologies on a foundation of proven PV module and inverter products, it minimizes adoption risk and provides immediate bankability.</t>
  </si>
  <si>
    <t>Proxicoin is a new film, television and digital media company that uses blockchain technology to provide investors a unique opportunity to participate in the “Hollywood” film and television industry with unprecedented liquidity and transparency.</t>
  </si>
  <si>
    <t>Konzortia Capital is a private FinTech consortium formed by the subsidiary companies: - SBank: Online banking - Capitalita: Brokerage and Wealth management - InvestHub: Private equity platform It aims to revolutionize the financial markets by creating a technological framework for the entire financial industry to operate, harnessing the potential of distributed ledger technologies to make financial transactions borderless, faster, more secure and less costly.</t>
  </si>
  <si>
    <t>Standard Tokenization Protocol is an open-source standard defining how tokenized assets are issued and transferred while complying with all necessary regulations. Tokens built on top of the STP-Standard will use the protocol’s on-chain Validator to verify compliance with any jurisdictional or issuer-specific requirements. Standard Tokenization Protocol allows assets to be tokenized in a way that makes them fully compliant across jurisdictions and transferable across any blockchain platform.</t>
  </si>
  <si>
    <t>InCountry is a data residency-as-a-service platform that enables global data compliance for international business. The platform securely stores, processes, and regulates profile data in its country of origin, helping multinationals scale by providing easy integration in under ten minutes. The company was founded in 2019 and is headquartered in San Francisco with operations in 65 countries. InCountry is s backed by Accenture, Caffeinated Capital, Arbor Ventures, Global Founders Capital, Felicis Ventures, Mubadala, and Charles River Ventures.</t>
  </si>
  <si>
    <t>FameCast Media develops and operates the FAME (Fan Amplification Monetization Engagement) Platform, an AI-powered content creation, management and audience monetization platform and network. The FAME Platform enables Creators, Influencers and Brands to reach, engage, manage, amplify and monetize audiences with a complete, end-to-end solution platform for social media analysis &amp; marketing, content creation, viral content distribution &amp; syndication, data management, advertising and e-commerce. FAME leverages artificial intelligence and machine learning technologies to automate most of these workflows and consolidates the data and dashboards into a single platform.</t>
  </si>
  <si>
    <t>Boston Geospatial develops a geospatial data platform designed to access a number of satellite data providers. Its platform provides access to a large amount of data that is searchable, comparable, and can be analyzed in a number of ways. The company was founded in 2019 and is headquartered in Boston, Massachusetts.</t>
  </si>
  <si>
    <t>SiPearl is a semiconductor company that commercializes the work of the European Processor Initiative (EPI) and bring a low-power microprocessor to market for exascale supercomputing. The company aims to design, market, and distribute its first range of processors with a commercial launch in 2022 based on a roadmap closely aligned with the European Union’s goals. It has already committed to producing its chips using N6 or better processes from TSMC. It was founded in 2019 and headquartered in Maisons-Laffitte, Île-de-France.</t>
  </si>
  <si>
    <t>SingleFile helps companies and law firms fill out reports, manage filings, maintain internal records and remain in good standing.</t>
  </si>
  <si>
    <t>Kadenwood is a privately-held consumer products lifestyle company focused on shaping CBD into a trusted and safe mainstream wellness category. Kadenwood is backed by CPG marketing and category innovation expertise and vertically-integrated CBD farming to ensure quality CBD oil from seed-to-shelf that contains no THC (tetrahydrocannabinol).</t>
  </si>
  <si>
    <t>LiveLife Corp. brings together a global network of professionals focusing our energy on the fight against COVID-19. LiveLife was established in 2019 as a full-service logistics, supply, quality control, and delivery company for Covid-19 supplies.</t>
  </si>
  <si>
    <t>Phlow supplies affordable, quality, essential medicines through U.S.-based advanced manufacturing processes. They help ensure the quality, safety, and affordability of pharmaceutical products of strategic importance to the United States, Phlow utilizes advanced manufacturing platforms, including continuous manufacturing, to provide essential medicines to its customers, health systems, and government partners.</t>
  </si>
  <si>
    <t>Inbalance grid develops charging infrastructure that is built on a cluster system with a master and slave design concept, where the majority of the components are off the shelf and managed by In Balance grid software.</t>
  </si>
  <si>
    <t>hlpy operates as a roadside assistance company. Hlpy provides a digital roadside assistance service via a network of 580+ centers, 1,900+ drivers/mechanics, 2,800+ tow trucks.</t>
  </si>
  <si>
    <t>NetGiver develops a deposit-generating and loyalty-building application designed for credit unions and their members. The company's application allows members to make donations to any charitable organizations nationwide at no cost to them. NetGiver LLC was founded in 2019 by Miriam Ackerman and Eric Berg and is based in Minneapolis, Minnesota.</t>
  </si>
  <si>
    <t>We at Armadillo want to empower you to make the most of the Open Banking revolution. Our mission is to give you and your customers the best tools to collect, organise and send information about their bank accounts in a controlled way. By doing this we make your processes fast, simple, secure and cost effective. Our team brings together the expertise and experience of senior executives from the worlds of finance and technology.</t>
  </si>
  <si>
    <t>Crowdport operates “Funds,” a P2P platform, connecting individual investors who wish to manage their assets with companies that wish to borrow operating funds.</t>
  </si>
  <si>
    <t>dreevo is to empower the e-commerce entrepreneurs to grow their businesses by providing reliable, affordable, and technological logistics solutions that fit their different business models.</t>
  </si>
  <si>
    <t>Wayfarer is a tech enabled hospitality brand operating hotels and serviced apartments across Japan. Our accommodations target mass market with an integrated destination product that enables travelers to discover more.</t>
  </si>
  <si>
    <t>Fountain Life is a provider of fully-integrated platforms delivering predictive, preventative, personalized, and data-driven health. The company's approach to predictive, preventative, and personalized treatment, is grounded in data-driven services, including AI-enabled insights. They source cutting-edge science and technologies globally to provide the most effective and affordable treatments to improve healthspan, performance, and vitality. Fountain Life was founded in 2019 and is based in White Plains, New York.</t>
  </si>
  <si>
    <t>An easy, customizable everyday drink solution for offices and the home. It provides sustained energy from freshly ground Japanese matcha, making daily life more sustainable and avoiding a caffeine crash from coffee.</t>
  </si>
  <si>
    <t>Oralucent offers patented light emitting toothbrush designed to kill bad bacteria. Its product, the Oralucent toothbrush was developed to exploit cutting-edge lighting technology and recent advances in our understanding of the anti-microbial action of visible blue light. The company is driven by a mission to create and distribute innovative health products of the highest quality, safety, and efficacy. Oralucent was founded in 2019 and is headquartered in Long Beach, California, United States.</t>
  </si>
  <si>
    <t>FibreCoat GmbH produces thermoplastic-coated glass fibres for use in fibre composites on rented glass fibre drawing machines. Direct coating enables new process steps, lower costs and cycle times while at the same time improving technical specifications. The target markets are the automotive and consumer sectors.</t>
  </si>
  <si>
    <t>IntelliSpeX develops patent-pending worksite productivity tools with "Evidence of Performance, Virtual Presence, and. Command Center" for construction and other worksite teams, helping leaders slash waste and boost productivity. The model is B2B SaaS. The platform is provides simple to use field tools to collect the data that tells story of excellence.</t>
  </si>
  <si>
    <t>tabby provides consumers across the UAE and Saudi Arabia with the flexibility to pay for their online and in-store purchases either in a deferred single payment or in multiple installments. tabby’s proprietary decision engine allows customers to check out instantly and pay later at no cost to the consumer.</t>
  </si>
  <si>
    <t>Integrative Health Centers, LLC (IHC) addresses the 3 key barriers to quality care (access, coordination and continuity) by providing integrative, comprehensive psychiatry, behavioral health and addiction medicine services. IHC uses a blend of in-person and telemedicine patient encounters through partnerships. By partnering with sites that see the value in integrative care, IHC can supplement patient care in any or all three service lines via a telemedicine platform.</t>
  </si>
  <si>
    <t>Intellective AI is the industry leader in Patented Machine-Learning, Artificial Intelligence technologies and creator of the “Intellective Foundation Platform ©”. The first known unsupervised auto-learning neuro-linguistics cognitive operating system.</t>
  </si>
  <si>
    <t>VOCHI is an app for creative video editing, utilizing unique computer-vision based technology. It uses neural networks to enable the addition of effects to individual objects in a video on a mobile device (realtime and without quality loss).</t>
  </si>
  <si>
    <t>The Hacchu Dachhu Incorporation will be South Asian most innovative site location of the year 2025 - 2028 where new technologies in the field of sustainable energy provision, water, and waste systems will be tested and applied in a real-life environment. One of its main aims for such global-level incorporation will be to accelerate innovations in the energy transition. It will also set a new benchmark of place where knowledge institutions and big companies, and local communities' growth will be able to jointly develop and valorize technologies and systems all under one roof.</t>
  </si>
  <si>
    <t>You worked today. Get paid today. Product for people and HR to empower financial wellness. Get what you already earned. Mobile applications with deep integration into companies' accounting system to empower both sides with massive pros.</t>
  </si>
  <si>
    <t>Orenda is a renewable energy technology company that develops and operates utility scale energy storage assets. It was founded in 2020 and is based in New York, New York.</t>
  </si>
  <si>
    <t>BandPay.ME is a mobile application platform for the music industry to manage their payments. The company specializes in the fields of music business, finance, and payment services,. BandPay.ME was founded in 2019 and headquartered in Florida, United States.</t>
  </si>
  <si>
    <t>Vella Bioscience is a health-tech company dedicated to sexually empowering every woman. Vella, the company's flagship product, is a nano-encapsulated topical lotion specially designed and formulated for women who seek easier, more intense, and more frequent orgasms, regardless of their hormonal status. Vella is the first and only lotion that relaxes vaginal smooth muscle, a prerequisite for sexual response, and is the only cannabidiol (CBD) sexual enhancement formulation to have been clinically demonstrated in a study of women aged 23 to 61.</t>
  </si>
  <si>
    <t>Astrid Education is an education technology company that combines state of the art technology developed for learning with a leading academic and pedagogical approach. Astrid was founded in 2020 and is backed by a renowned set of investors and advisors. Our "magical schoolbook" is a complete learning platform for reading that brings students, teachers and parents together to make reading fun. An engaging personalised learning journey for the learner, supported by deep insights and recommendations made available to teachers and parents. Astrid is a seamless remote learning solution, available anytime, anywhere, powered by AI. Astrid is located in Stockholm, Sweden and Oxford, UK.</t>
  </si>
  <si>
    <t>Esports Players League is a global esports tournament and media network that is developing an integrated and open ecosystem for tournaments, media, brands, publishers, teams and players with a focus on community and digital interactivity.</t>
  </si>
  <si>
    <t>Simple Homes is a Denver-based off-site construction startup that is focused on increasing access to high-quality housing by pairing digital fabrication with Swedish-inspired off-site construction. The company works with builders and developers to design, manufacture, and assemble homes using a unique panelized construction system. It offers a variety of panelized building systems, from the Simple Shell (framing, sheathing with integrated WRB, windows/doors pre-installed in the factory) to the Scandi-Style Closed Wall Panel system (which also includes insulation, exterior cladding, and rough-in MEP). The company is based in Denver, where it operates a 20,000sf manufacturing facility in a historic railroad maintenance building.</t>
  </si>
  <si>
    <t>LoungeLAB is a Retail-tech startup that augments space with technology, using the state-of-the-art technologies such as AI and Robotics technology. LoungeLAB focuses on enhancing the product value and services, and we develop in the field rather than on the desk. We Invent Everyday Technology for All.</t>
  </si>
  <si>
    <t>While They love all travel, journeying 'off-the-beaten-path' — to places out-of-the-way or overlooked by the masses — invariably leaves the most powerful impression on us by facilitating a deeper, more personal, and more experiential form of travel which They believe profoundly reshapes Their relationship with the people and places They encounter along the way. Through Their own travels, we've learned how daunting, time-consuming, and frustrating finding, researching, and booking an 'off-the-beaten-path' place to stay can be, and felt compelled to act. For likeminded travelers, They constantly and thoughtfully explore the world for inspiring and original places to stay — both near and far — and have designed a marketplace to vet, showcase, and activate dwellings that most appeal to the wanderlust in us all.</t>
  </si>
  <si>
    <t>Developer of real-time compliance management software designed for documentation and data insights. The company's technology uses smart checklists to integrate into the nursing workflow as well as offers features such as device-independency, multi-device management, automated compliance report generation, customizable assessments, real-time alerting and assessment deadline remainders, thus providing the medical, public health and defense sectors with a platform to improve regulatory compliance.They help organizations by creating innovative workflow technologies that drive high reliability.</t>
  </si>
  <si>
    <t>Headmade Materials is a provider of the 3D-printing process Cold Metal Fusion (´Metal SLS`) for serial production of metal parts, celebrates the roofing ceremony.</t>
  </si>
  <si>
    <t>Rubypayeur is a digital firm specializing in debt collection. Rubypayeur offers this service without a minimum amount of receivable, with invoicing only on success and for only 5% of the amount recovered.</t>
  </si>
  <si>
    <t>HELPFUL is a London based fin-tech company empowering sustainable living. Our mission is to empower people to create a healthier planet with their daily shopping and lifestyle choices. We are bridging the gap between retail and financial services to empower sustainable living with an integrated customer experience. We are launching an exclusive Sustainable Debit Card that connects and rewards conscious consumers for shopping from sustainable brands and retailers. We are going live this Spring (May 2021) and looking for sustainable brands and retailers to partner for our launch.</t>
  </si>
  <si>
    <t>BaM is a producer of cannabis that is lab-tested to ensure it is potent and free of contaminants. BaM cannabis is grown in a state-of-the-art, climate-controlled facility. Temperature and humidity are constantly monitored to ensure optimal growing conditions.</t>
  </si>
  <si>
    <t>Siiibo is a developer of an information platform intended to help private investors and companies to issue and purchase private bonds easily. The company's platform is creating a free, transparent, and fair direct finance that provides opportunities for an advisory to companies, such as support for diversification of funding using small private placement bonds, and for building relationships with investors, enabling the private investors to get familiar with the issuance of corporate bonds.</t>
  </si>
  <si>
    <t>Plantt is a marketplace for garden goods and services. Like OpenTable, Mindbody, Slice (www.slicelife.com), and other SMB marketplace/solution providers, Plantt provides both a turnkey, garden-center-branded e-commerce solution and a national branded website (www.plantt.com) to drive traffic to the local garden centers' storefronts. The turnkey e-commerce solution includes integration to the garden center's POS/inventory management application, extensive plant data and photos, a robust shopping experience, and integration with a crowdsourced delivery service (www.roadie.com). Currently www.plantt.com is an information site. In the first half of 2020, Plantt will roll-out its national branded website.</t>
  </si>
  <si>
    <t>JETCOOL Technologies develops microjet cooling modules for advanced electronics, publishing the results in several papers. The technology behind JETCOOL was developed at MIT Lincoln Laboratory, by a team led by Bernie Malouin. It was founded in 2019 and based in Littleton, Massachusetts.</t>
  </si>
  <si>
    <t>MicroStream has reinvented the way of storing data to make database query 100 up to 1000 times faster, by eliminating any expensive data conversion between apps and databases. MicroStream is suited for any company and organization developing individual software in Java and either want to benefit from much more powerful software solutions or save up to 90% costs in the data center. Unlike MicroStream, all of today's database systems and in-memory technologies set their own specific data structure that is in any case incompatible to Java object graphs which leads to lots of technical problems, increases complexity, slows down database apps, and increases the cots of infrastructure.</t>
  </si>
  <si>
    <t>Disaster Tech is a data science tools and custom software delivering full tech stack built for disaster managers. The company saves lives, protect the environment, and build resilient communities with the most sophisticated, advanced analytics and distributed high-performance computing platform on the planet.​ It provides web-based data visualization and data exploration software with user-defined and self-service analytics and data science tools. Disaster Tech's mission is to accelerate decision-support technologies for situational awareness, operational coordination, and planning before, during, and after disasters. It was founded in 2019 and is headquartered in Washington, DC, USA.</t>
  </si>
  <si>
    <t>Satellite Innovations is solving the technology talent war by building global engineering teams for innovative US companies. The turnkey satellite offices provide highly skilled engineers, vibrant private workspaces, and complete operations while putting customers in control of the software development process. Satellite drives significant cost savings, eliminates engineer recruiting challenges, and takes a next-gen approach to collaboration that mimics an in-person experience and makes working with an offshore team easier than ever before. Satellite Innovations provides private team workspaces, handles end-to-end operations, and offers simple monthly pricing. The company's engineers are experts in web development, back-end programming, data science, devops, testing and much more. Satellite Innovations was founded in 2019 and is headquartered in New York, New York, United States.</t>
  </si>
  <si>
    <t>eCIO is an online platform designed to provide low-cost investment management solutions. It helps nonprofits manage their boards and committees on a secure online platform allowing their members to meet virtually, share documents securely, and engage their organizations with discussions and polls. The technology platform is also a virtual communication platform-as-a-service (PaaS), providing direct video conferencing integration and board/committee management and collaboration tools. The company was founded in 2019 and is headquartered in Madison, Wisconsin.</t>
  </si>
  <si>
    <t>oollee is a drinking water purification service, which rolled out offering to residents of California. Residents can subscribe to the oollee service by paying a very reasonable monthly subscription of 29$ (including maintenance and filter replacements). The service requires installation of a self-contained, compact, cutting-edge smart reverse osmosis (RO) water purification device at subscriber households. oollee APP shows subscribers water temperature, quality and consumption amount with additional features to be added further.</t>
  </si>
  <si>
    <t>Rainbow is a cannabis tech startup. Rainbow launches two wellness brands in the UK and France, Kaya and Peace &amp; Skin to relax people thanks to the virtues of hemp and other adaptogenic plants.</t>
  </si>
  <si>
    <t>Kandui's priority is building long term value for acquired brands, start-ups, and other partnerships leveraging our core competencies in innovation, design, sales, marketing, and operations.</t>
  </si>
  <si>
    <t>TOM combines multiple health data from thousands of patients with chronic conditions and use AI to make predictions about the potential outcome of individual therapies. This will allow physicians to get a more comprehensive picture of the patient and intervene earlier in therapies.</t>
  </si>
  <si>
    <t>Vocalto, a fully automated healthcare documentation tool, is returning humanity to medicine through the use of Artificial Intelligence. Vocalto uses Natural Language Processing and Machine Learning to parse a conversation between a patient and their physician and create a transcript. From this transcript, Vocalto creates a recognizable SOAP note based on the conversation. Finally, Vocalto parses the information in the transcript and sends Medications, Allergies, Diagnoses and other data directly into the physicians Electronic Medical Record for storage. Automating physician documentation is posed to remove dozens of documentation hours from physicians each week and bring back back the face-to-face interaction that both physicians and patients crave.</t>
  </si>
  <si>
    <t>Sahoja is a social network with purpose and rewards. Sahoja’s purpose is to bring people together to support charities doing the work you care about, and responsible vendors whose profits go towards changing the world for the better.</t>
  </si>
  <si>
    <t>JanOne is focused on developing treatments for diseases that cause severe pain. By alleviating pain at the source, JanOne aims to reduce the need for opioid prescriptions to treat disease associated pain that can lead to opioid abuse. The company is also exploring solutions for non-addictive pain medications. Its lead candidate JAN101 is for treating peripheral artery disease (PAD), a condition that affects over 8.5 million Americans. JAN101 demonstrated positive results in a Phase 2a clinical trial, and Phase 2b trials are expected to begin in early 2021.</t>
  </si>
  <si>
    <t>Linxe's vision is to build a truly inclusive financial services platform, one that generates credit history and provides an entry point for unbanked individuals that are too commonly overlooked by large institutional banks in Colombia and Latin America more broadly.</t>
  </si>
  <si>
    <t>ShowPay is a global cryptocurrency payment system powered by BitcoinSV. We offer our box-fresh POS/Wallet FREE for all merchants. We offer assistance and guidance in the adoption of cryptocurrency payment processing. ShowPay is designed to support many cryptocurrencies including Bitcoin SV, BTC, Libra, DCEP plus more.</t>
  </si>
  <si>
    <t>Bitshares Labs Inc. is a Philippine Start-up which aims to promote, train and develop apps on top of the Bitshares Blockchain.</t>
  </si>
  <si>
    <t>DevOps-as-a-Service is our unique take on continuous delivery that aims to do more than deploy a single microservice to a container platform. Armed with an understanding of your system's dependency graph, Architect automates the deployment of distributed services, configures secure network policies, and enables on-demand stacks across all of your environments. DevOps-as-a-Service unlocks the potential of cloud-native developers and by supporting our over-worked and under-staffed DevOps teams.</t>
  </si>
  <si>
    <t>Transforming customer experience for home builders and community developers through data, technology, and human capital. Cecilian Partners offers unique consultative services coupled with a remarkable proptech SaaS solution called the XO.</t>
  </si>
  <si>
    <t>TYME Bank customize and personalize financial solutions with you at the center.We do banking the way it was always meant to be done: with personal relationships at the center of everything we do and your goals at the top of our mind.</t>
  </si>
  <si>
    <t>Nuperfect is a teeth-straightening company that focuses on invisible teeth correction. The company provides users with personal exclusive correction design solutions and precise customized invisible correction braces. Nuperfect was founded in 2019 and is based in Shenzhen, China.</t>
  </si>
  <si>
    <t>JTEC Energy was formed to commercialize the Johnson Thermo-Electrochemical Converter (JTEC), an innovative device that uses electrochemical transformations to convert a heat differential into usable electricity. The JTEC inventor and company founder is Dr. Lonnie Johnson.</t>
  </si>
  <si>
    <t>Entoura builds a supply chain solution for hemp, CBD oil, and isolates. It develops a multidisciplinary approach, bringing the best of genetic research, innovative farm practices, whole plant processing techniques, and manufacturing to produce the highest quality hemp-derived cannabinoid products in a controlled supply chain environment, ensuring every stage, from seed to sale, maintains the highest standards of consistency, safety, sustainability, and product purity. The company empowers individuals to discover the healing power of this ancient plant and they are committed to finding diverse wellness solutions for all people. They are committed to safety, consistency, and efficacy in all aspects of their products. That’s why they are focused on traceability and transparency of every aspect of their production process, from seed to shelf. In 2019, Kevin Murray headquartered the company in New York, New York.</t>
  </si>
  <si>
    <t>IVF Access is a healthcare company which is setting up clinics in India providing in vitro fertilisation (IVF) treatments.</t>
  </si>
  <si>
    <t>Hygienica is a disinfecting technology startup for facility professionals to kill viruses, pathogens, bacteria. It was founded in 2020 and is headquartered in San Diego, California.</t>
  </si>
  <si>
    <t>Slocoach is a revolutionary online platform that allows the best in sport (and now Arts) to utilize their profile, unique talent, and years of coaching input to improve the lives of aspiring athletes and artists around the world.</t>
  </si>
  <si>
    <t>SecureG develops universal security technologies for fifth-generation wireless services (“5G”). The company provides clients the means to exercise trust and to anchor the needs of mobile communications for the next generation. SecureG, Inc. was founded in 2019 and is based in Herndon, Virginia.</t>
  </si>
  <si>
    <t>Social community connecting gamers.</t>
  </si>
  <si>
    <t>Lightheart is a new mobile game development studio based in Helsinki, Finland. Founded by veteran developers, the team is setting their sights on new goals - to minimize time-to-learning, to create truly scalable ways of development and empower decision-making based on data and craftsmanship. We’re on a mission not just to make great games but to level up the ways of making them.</t>
  </si>
  <si>
    <t>TOffeeAM optimizes product designs for 3D printing. TOffeeAM creates structures within smart industrial production, such as coolant systems for gas turbines exceeding the performance of current heat exchangers.</t>
  </si>
  <si>
    <t>Shiftlab is a retail workforce optimization platform designed to maximize performance and employee engagement while reducing labor costs. The company specializes in the fields of wireless, ai, machine learning, staffing, scheduling, and indy tech.</t>
  </si>
  <si>
    <t>The Qube is a space, resource and network designed specifically for creatives by creatives – a home for inspired creators to prosper. Members share access to 30 purpose-built studios across music, podcast, video &amp; photography. The Qube's 16,000 SQFT flagship West London site opened February 2020.</t>
  </si>
  <si>
    <t>Kilter Finance is a specialty finance company that provides flexible and innovative financing solutions to the financial services sector on a global basis. The initial area of focus for the investments and loans made by Kilter Finance is financing life, annuity and health insurers.</t>
  </si>
  <si>
    <t>nefsy, eat for a good cause dine-in app, is operating in the F&amp;B industry with a strong focus on charity. Our aim is to make food donations a lifestyle where people can donate daily at no extra cost for them with global copyrighted solution of buy one feed one at no extra cost. Choose from a variety of your favorite restaurants, and feed the needy at no extra cost every time you eat. Our local partners are the Dubai Government, Emirates Red Crescent, Islamic Affairs &amp; Charity Activities Department, and UAE Food Bank. Since Nov 2019 we inception of our concept we have donated over 80,000+ meals.</t>
  </si>
  <si>
    <t>ALBA Robot is a modular and configurable platform to integrate ADAS systems and robotic technologies into wheelchairs. Alba aims to change the way Passengers with Reduced Mobility (PRM) move and enhance their independence in the everyday life. By using the best technologies from Voice Assistants, Automotive, Robotics, and IoT.</t>
  </si>
  <si>
    <t>StackHawk is a computer software company that specializes in website and software maintenance and detecting bugs. The company provides documentation, and automate the pipeline to prevent future bugs from hitting prod. StackHawk was founded in 2019 and headquartered in Denver, Colorado.</t>
  </si>
  <si>
    <t>Tandem is a virtual office for remote teams. It allows its users to see, talk to, and collaborate with their team in one click. It was founded by Rajiv Ayyangar, Tim Su, and Bernat Fortet in 2019. It is headquartered in San Francisco, California.</t>
  </si>
  <si>
    <t>Numa Health is a medical bioinformatics health tech, creates solutions that facilitate the commitment of the individual in optimizing his health capital.</t>
  </si>
  <si>
    <t>Adjacent Academies enables liberal arts students to earn college credit while building in-demand tech skills. Adjacent Academies provides liberal arts graduates with courses to improve the skills, networks, and opportunities to thrive in the technological transformation world.</t>
  </si>
  <si>
    <t>Ubican Global produces quality, custom formulated hemp-derived CBD products for the global market. Each of Ubican’s brands is consumer-focused and designed to have positive impacts on people’s lives. Leveraging passionate brand experts and entrepreneurs with big ideas, Ubican Global aims to change the way consumers consume CBD products in their daily lives through functional foods and products. It was founded in 2019 and is headquartered in Zürich, Switzerland.</t>
  </si>
  <si>
    <t>Stella Financial Solutions (“Stella”) is an enterprise financial planning as a service company, bringing dynamic forecasting to all levels of the organization.</t>
  </si>
  <si>
    <t>Onlife is an application for tourists based on blockchain technology. The main idea of the app is that each user can tag their favorite places and make money on it. The business, in turn, receives advertising and the opportunity to attract new customers. The service is built on three pillars - trust in reviews, rewards for users, high-quality client traffic for the business. We have six degrees of protection against fake content. Each one separately can be bypassed, but all together - very unlikely. 1. Geolocation. Feedback about any place can be written only by the user who checked in there. 2. Community trust rating. If users come to the restaurant on the recommendation of Onlife and see a clear discrepancy with what they have read in the application, they write honest reviews and lower the rating of the recommender. 3. Revisions every three months. The system randomly appoints inspectors from among users with a good reputation. Based on their assessments, a separate rating is formed for the location. 4. Validation of reviews through the blockchain. This is how we protect reviews from any changes. 5. Analytics + blocking. When 99% of users put the restaurant "8" and "9" points, and someone - "1" or "2" points, the system responds to such deviations and notifies the support service. 6. One smartphone - one account. All rewards that users receive are awarded in the form of bonuses. One bonus is equal to one dollar. Users will be able to pay with bonuses in places connected to Onlife, transfer them to accounts of other users, and convert into cash. We cooperate with micro-business, small and medium-sized businesses. A separate large segment includes self-employed professionals, for example, guides or nail artists. At What Stage of Project Development We Are Right Now? In early March 2020, an app for iOS was ready. Then we announced the acquisition of requests for accounts and sent a link for installation. Now the first users are testing the application features. Even in quarantine, you can evaluate delivery from a restaurant and a beauty salon with a medical license. In June 2020, we plan the release of the application on the App Store, and the version for Android will be launched in fall. We expect that by this time institutions and self-employed workers will be back to normal mode, and we will be able to fully connect them. We already have 300 contracts on connecting businesses in Moscow (during the first months we will focus on the capital city) and more than 500 requests in other cities and countries. When promoting, we rely on the community with whom we share our news and useful tips. For example, how to visit Iceland and not go broke. The community is growing fast thanks to reposts. Only in the Russian-language Telegram channel, there are now 24,000 participants. In total, taking into account the intersection of audiences, there are more than 60,000 participants in Russian-language and English-language channels. The service is free, and there is no advertising on it. Therefore, everyone is on equal footing. What Are Our Plans for the Future? In the near future, we plan to add the ability to buy or book airline tickets through the application. Right now, we are developing an interactive travel map, thanks to which each user will be able to draw up a personal map with the cities visited. Through collaboration with WHO, we have created a checklist to evaluate the safety of cafes and restaurants after the quarantine. On top of that, Onlife works as a social network for tourists and travelers. Therefore, users can communicate with each other, share routes and recommendations. Besides that, we are planning to add routes recommended by the application itself. There will be no geographical restrictions - each route is unique and tested personally by us.</t>
  </si>
  <si>
    <t>Freede develops strategies intended to help people reduce and eliminate their debt. The company offers a wide array of debt repayment, reduction, and elimination services to its clients. It was established in Marble Falls, Texas in 2019.</t>
  </si>
  <si>
    <t>Interlace is an online dating platform that allows users to find local people and friends with cameras. The platform offers users to meet people and watch videos online, enabling them to find and meet new people that fit their choice and interest. Interlace was founded in 2019 by Paari Kandappan and is based in Brooklyn, New York.</t>
  </si>
  <si>
    <t>It's About me (IAM) has developed a passive sensor mounted to the rim of the toilet that performs urinalysis every time the end-user urinates. The information is uploaded to a robust data science platform to track existing and progressing conditions. Real-time, actionable notifications will be sent to the end user for proactive medical or nutritional care. Ongoing biomarker tracking for hydration, Alcohol, Pregnancy, Ovulation, Keytones, etc. is used to develop a comprehensive personal user profile. The technology will also be used for pharma and CRO companies to track the usage of drugs. While drug compliance issues plague health care systems around the world, I AM's technology will provide a reliable and continuous solution for tracking when and how people take their medicine or clinical trial drug. Nonindustrial nations will now have home access to urine lab services.</t>
  </si>
  <si>
    <t>We are the most trusted student accommodation prop-tech platform where students can compare, consult and choose their accommodation out of several verified properties simply and securely. We have a provision for student concierge services hence ensuring them the best hassle-free experience abroad.</t>
  </si>
  <si>
    <t>Quattr is the 2X faster way to grow your digital audience and simultaneously lower cost per acquisition. It is the fastest and most accurate way to explain why your traffic from inbound sources like search engines is changing and to know what you could do next to grow it continuously. The platform combines cutting edge AI with expert growth concierge to drive growth at the intersection of great digital experiences and prominence on search engines and other inbound marketing channels. We are a venture backed startup that is growing rapidly to catapult a $200B market into the AI and Digital era. With two of the Top 50 Global brands and four fortune 100 size companies as early adopting customers, Quattr is the emerging verb for growth. Next time you mean to grow 2X faster and lower your cost per acquisition at once, you only need to say lets 'Quattr the next quarter'!</t>
  </si>
  <si>
    <t>Cloudrise is expanding the horizons of data privacy and protection. Its focus is to aggregate, orchestrate, and automate data privacy and protection controls into a proprietary cloud platform known as Cloudrise Orchestrator. The company is bridging the gap between underutilized data-centric and privacy technologies and the underserved business audience through managed data protection, security process automation, technology enablement, and assessment services.</t>
  </si>
  <si>
    <t>1nHealth is a digital technology company utilizing big data analysis to tap qualified and engaged subjects that others ignore. By analyzing consumer behaviors, instead of channel targeting, we bring subjects who match the inclusion criteria for the clinical study. The company was founded in 2019 and headquartered in Florida, United States.</t>
  </si>
  <si>
    <t>Skystone Games is a next-gen multiplatform gaming Company that publishes and develops video games designed to offer games globally. The company's platform offers multiplatform video games for computers, enabling game lovers to enjoy video games. It was founded in 2020 and is headquartered in Belmont, CA, USA.</t>
  </si>
  <si>
    <t>Free-forever, scalable engagement, no locks, no upgrades, no limits, for organization of all types and sizes. Team messaging provides remote, real-time staff communication, multiple channels increase reach and revenue, while omni-channel provides “customer-centric” engagement. Automation, bots and live chat lower costs, customer groups foster loyalty, and comprehensive reports provide for better decisions.</t>
  </si>
  <si>
    <t>Decentralised Digital Asset Exchange</t>
  </si>
  <si>
    <t>Hempstreet Medicare is a research-to-retail venture for ayurvedic cannabis. HempStreet says its platform includes the seed-to-sale tracking of cannabis plants using blockchain technology.</t>
  </si>
  <si>
    <t>As the world economy becomes more volatile, Biteris creates ways to circumvent poverty. Essentially, our digital tokens can be used by anyone anywhere around the world to invest, reinvest or receive funding for a project or business idea. Ultimately our crypto-tokens are converted from fiat currency into an investment tool that anyone in the world can have access to. Biteris not only funds businesses and real estate projects, but also grants funding for education and social projects that create sustainability for the general public can be offered.</t>
  </si>
  <si>
    <t>Pogo Financial is a financial services company that specializes in the fields of mobile and online payments. Developer of a mobile payment application intended for international travelers. The company is currently operating in stealth mode.</t>
  </si>
  <si>
    <t>Melt Pharmaceuticals focuses on developing novel approach to providing procedural sedation and analgesia for short-term medical procedures. Its novel and patented, rapidly dissolving sublingual tablet, provides a needle and opioid-free solution for patients and caregivers. Melt Pharmaceuticals was spun out of Harrow Health in January 2019, after successfully completing our Series A financing. It is headquartered in Needham, Massachusetts.</t>
  </si>
  <si>
    <t>Stacked develops an automated cryptocurrency investment platform. It enables everyone to invest in crypto indices, access trading bots, and automate portfolio management. The company was founded in 2019 and is headquartered in Chicago, Illinois.</t>
  </si>
  <si>
    <t>Scienture is an operator of a pharmaceutical research company used to focus on drug screening. It focuses on the research and development of specialty product concepts that enable researchers to focus on the advancement of novel drugs in areas of unmet medical needs. The company's assets in development are across therapeutics areas, indications, and cater to different market segments focusing on the unmet medical needs of patients through innovative pharmaceutical products.</t>
  </si>
  <si>
    <t>PIPRA AG (Pre-Interventional Preventive Risk assessment) is developing a cutting-edge AI-based pre-operative test to assess patient's risk of suffering from cognitive disorders after a surgery.</t>
  </si>
  <si>
    <t>Ryno is a growth-oriented, independent midstream company that provides a full-suite of gas, natural gas liquids and crude oil solutions from wellhead to downstream markets. Ryno’s senior leadership team has extensive history of project development from conventional midstream applications, such as gathering, processing and fractionation, to more complex, large-scale chemical, refining and storage solutions.</t>
  </si>
  <si>
    <t>VirtAI Tech’s Orion AI computing platform helps customers build datacenter class AI accelerator resource pools so that user applications can transparently share and use AI accelerators on any server in the data center without modification, which can not only help customers improve resource utilization and can greatly facilitate the deployment of user applications. A bunch of artificial intelligence, Internet and public cloud companies have begun to use the Orion AI computing platform.</t>
  </si>
  <si>
    <t>Koala Tech Inc. is an innovative high-tech startup company, whose goal is to pioneer practical applications of the world's first organic semiconductor laser diode that has been realized in the Center for Organic Photonics and Electronics Research (OPERA) at Kyushu University.</t>
  </si>
  <si>
    <t>Shared is an outlier micromobility company providing an economically sustainable transportation alternative to replace trips 1.5 miles to 4 miles within major cities. Product, hardware and software systems are proprietary and developed in-house by Shared's team.</t>
  </si>
  <si>
    <t>CrowdPlay partners with sports organizations; driving new revenue opportunities for teams through an interactive form of sponsorship while providing a platform that uniquely enhances the fan experience.</t>
  </si>
  <si>
    <t>Magenge is an emerging gold exploration company focused on exploring and developing gold mining opportunities in the Republic of Tanzania. Magenge is mainly engaged in the exploration and mining of gold, coal, nickel and other mineral resources.</t>
  </si>
  <si>
    <t>Nebuli is a personalised Augmented Intelligence plug-n-play platform that dramatically expands your capabilities by turning existing machines and applications into super-smart robotic coworkers. Customers and users are never required to perform tedious systems integration work, replacement of existing software, installation of redundant and expensive A.I. applications, or lengthy staff training. Ever!</t>
  </si>
  <si>
    <t>Filo Mining Corp. is a Canadian mining company focused on advancing the Company's key project, Filo del Sol. Filo del Sol hosts a high-sulphidation epithermal copper-gold-silver deposit associated with a large porphyry copper-gold system. It is a very large mineralized system, with dimensions, based on wide spaced drill holes, of at least 3.7 kilometres in a north-south direction and 1 kilometre in an east-west direction. The mineralized system includes both disseminated and stockwork mineralization and is open in several directions. The upper portion of Filo del Sol is oxidized and initial leach testing provided encouraging results. Future work will focus on expanding the oxide resource and additional metallurgical test work. The project is located within adjacent concessions along the border of Region III, Chile and San Juan Province, Argentina between the Maricunga gold porphyry zone to the north and the El Indio high-sulphidation zone to the south, both of Miocene age.</t>
  </si>
  <si>
    <t>HubIsoft brings new technology to the market that is challenging the way data analytics is exploited to better support decision makers. HubIsoft´s smart user interface enables the analysis process to be intuitive, non-technical and engaging. Its solution is opening up the possibilities of big data to clients who had previously found this field overly complicated or heavily reliant on third parties. Hublsoft’s platform is made up of two core integrated technology components: a visual definition of a business landscape, enabling technical and non-technical users to collaborate and perform on demand data analysis and storytelling, as well as a data automation and governance framework to transform and shape any data into the business user’s own language. The company’s software is now being used by a growing number of blue-chip clients including global leaders in the technology service provider market.</t>
  </si>
  <si>
    <t>InFuse Holdings operates high-quality, cost-effective ambulatory infusion centers. The infrastructure in the US for infusion therapies is lacking and, in most communities today, infusions centers have a wide range of cost and quality. InFuse Holdings brings best practices – in the workflow, inventory management, scheduling, safety protocols, staffing, customer experience, and outcomes data collection and reporting – to provide patients with a convenient, safe, and caring environment. The ambulatory infusion center model allows InFuse to provide these services at a lower cost than other delivery channels, helping to decrease the overall cost of healthcare for patients, employers, and payors.</t>
  </si>
  <si>
    <t>Stone Rooster provides a variety of services, from warehousing and fulfillment to client services and custom apparel design. It is more than just a fulfillment center. It strives to truly understand our clients' needs to build a lasting partnership. It is headquartered in Leetsdale, Pennsylvania.</t>
  </si>
  <si>
    <t>Wild Games is a mobile games company by industry veterans who want to combine the accessibility of old games with the innovations of new games.</t>
  </si>
  <si>
    <t>Spring Games is a mobile game developer based in Tel-Aviv. Developing international multiplayer online games of a new kind.</t>
  </si>
  <si>
    <t>Haber Technologies develops grain drying technology intended to improve grain quality. It helps to improve time-to-dry by almost 20% with estimates for the next generation reaching at least 40% aiding in longer allowable storage time, enabling agriculture businesses to dry grains down to specified moisture content within specified parameters, and improve grain quality and energy efficiency. The company was founded in 2019 and headquartered in Iowa, United States.</t>
  </si>
  <si>
    <t>CLICK is a cannabis mouth spray specifically designed to complement your lifestyle. It’s fast-acting, tastes great and fits in the palm of your hand. Our company’s mission is to provide a consistent and effective cannabis experience by giving you control to the dosage. We make products that click into any busy lifestyle built for portability and convenience that is accessible to everyone. Based in Los Angeles, CLICK is revolutionizing the industry standard to influence and inspire through cannabis innovation. We utilize the latest in nanotechnology to make sure that the user can have the best experience every, single click. We offer four unique formulations for whatever occasion. GO, RESTORE, CHILL and DREAM - Click offers something for everyone for any part of their day. It's time to make cannabis CLICK.</t>
  </si>
  <si>
    <t>Based in Boston and Hamburg, B&amp;V is a freight technology company specialized in laytime and demurrage. Our technology platform is built on IP that has been proven for over three decades in the maritime and commodity trading industries. B&amp;V increases efficiency, reduces risk and saves time in estimating and calculating freight and demurrage cost for ocean, barge and rail transportation. Our client base consists of 1,000+ commodity traders, industrial producers, bulk terminals, shippers, shipowners, shipbrokers and port agents around the world.</t>
  </si>
  <si>
    <t>Imagine a world where Fee-For-Service has been deprecated in favor of direct contracts between employers and providers. A world where physicians' main job is not to document encounters just to optimize for billing. In such a world, the Electronic Medical Record as we know it will cease to exist and fixed prices for global case rates will optimize the system for outcomes as opposed to number of encounters.</t>
  </si>
  <si>
    <t>QuickReach is an intelligent process automation platform that lets you easily build a digital workflow from scratch or from templates, set business rules to automate actions, manage tasks across different workflows, and enable access to partners and customers.</t>
  </si>
  <si>
    <t>Bark Social is an off-leash dog park with a beer garden and coffee house. We also offer self-serve dog baths as well as a full dog treat menu and a curated selection of dog products. We are opening our first location in DC area in December 2020.</t>
  </si>
  <si>
    <t>Stray Bombay Company is a studio made up of Industry veterans and making cooperative games. The company was founded in 2019 by Chet Faliszek and Kimberly Voll and is based in Seattle, Washington, United States.</t>
  </si>
  <si>
    <t>Deduce uses collective intelligence to democratize cybersecurity building developer-friendly tools to fight back against account takeover and identity fraud.</t>
  </si>
  <si>
    <t>With HighCare, you won’t be hungry and dream about food all the time. You don’t need to have long wasted training in a gym. Balanced nutrition and healthy tasty food will make your life easier, better and energetic.</t>
  </si>
  <si>
    <t>Bond - "The post-purchase company", enables digital native brands to provide their online customers with an outstanding post-purchase experience that impacts sales, retention, and satisfaction. We've deployed a technology-driven network of neighborhood-level distribution centers that are managed by local teams. This enables us to store goods closer to customers, getting to them faster for deliveries or returns and when it's most convenient.</t>
  </si>
  <si>
    <t>Blue 360 Analytics delivers a comprehensive, research expert system that gives investment managers customizable financial models. It was founded by Stephen Lehner in 2020 and is based in Lakeville, Connecticut.</t>
  </si>
  <si>
    <t>JiT Finco is solving the access-to-finance problem for 65 million small businesses in India.We are leveraging advances in technology and data to develop new products and services related to finance for MSMEs.</t>
  </si>
  <si>
    <t>TwyLabz is a technology powerhouse run by group of aspirant and enthusiastic professionals headquartered in Thiruvananthapuram, India. Since 2019, The TwyLabz Management has looking forward on delivering innovative solutions to create value and efficiency for our customers. The fundamentals of our success are based on valuing our customers, empowering our people and trusting strategic partners. Our mission at TwyLabz is to combine leading-edge business strategy and IT knowledge to deliver the best possible solutions to our customers. The primary focus of every TwyLabz employee is to improve IT efficiency and business profitability of every customer we serve. We are committed to building long-term, sustainable partnerships, by providing world-class automation assisted customer service solutions to entrepreneurs, start-ups and SMEs globally. We achieve this through our highly professional team, best practices, and thought leadership. Our culture incorporates the following values: Exceptional customer service, Innovative solutions, Integrity, Teamwork and Accountability. TwyLabz advantage gives customers the flexibility of onsite and offshore outsourcing with an enhanced approach to fulfill their needs in the areas of software and systems product development, application development, mobile application development and lot more. TwyLabz implements a business-speak that centers on reliability and works towards helping its clients achieve a zero-deficit accomplishment of purpose. It deploys a thorough methodology based project management, that effectively optimizes turnaround time and cost runs while delivering exceptional value to its global clients. When you deliver a project on schedule, clients appreciate it and come back for more.</t>
  </si>
  <si>
    <t>Arize AI offers a platform that explains and troubleshoots production AI. The company was founded in 2019 and based in Berkeley, California.</t>
  </si>
  <si>
    <t>We build global embedded payroll layer for the embedded finance stack. Our mission is to bring financial power to people through the power of salary. The company was founded in 2019 and headquartered in London, England.</t>
  </si>
  <si>
    <t>Tolago is a producer of hard seltzer beverages intended to expand the palate of flavors available to people. It was founded in 2019 and headquartered in Los Angeles, California.</t>
  </si>
  <si>
    <t>Child Registry Ltd is a Financial Technology (Fintech) Company based in New York and London. Founded on 16 April 2020. Registered in UK &amp; Delaware. Founders: Rahim Thawer of Thawer Capital Management &amp; Saira Thawer. Employees: 22.</t>
  </si>
  <si>
    <t>LENUS BIOSCIENCE SPAC targets to acquire a conglomerate of companies in the area of medical cannabis (R&amp;D, pharmaceutical production, distribution of pharmaceutical products) that create synergies and bring new technologies and a new approach in their business combination together. LENUS IS A MEDICAL BIOTECH PROJECT - dealing with drug nanospheres and medical cannabis. WE ARE DEDICATED TO BRING LENUS TO A SUCCESSFUL IPO - Using a Special Purpose Acquisition Company we focus on the acquisition of promising companies with forward-looking technologies in the pharmaceutical sector and have experience in the medical CBD/THC R&amp;D. IT IS OUR OUTSTANDING VISION TO HAVE IMPACT ON THE MARKET - Nano-Biotech plus CBD /THC will create new drugs and improve the efficiency of proven active ingredients. IT IS OUR STRATEGY TO ACQUIRE POTENTIAL AND CREATE SYNERGIES - Acquire or cooperate with companies that have a proven track record in R&amp;D or are hidden champions in the pharmaceutical market. PEOPLE MAKE THE DIFFERENCE - We work together with experts and institutions who are enthusiastic about making this project a success and who want to pass on their long-standing expertise. Listing at Nasdaq planned; IPO proceeds are planned to be USD 90 - 150 million, S1 to be filed in May 2020. Required pre-IPO capital (sponsor capital) is USD 4.5 - 7.5 million, of which 4.5 M have been raised - there is still a short-term opportunity for pre-IPO investors (sponsors) to invest up to USD 3 M. Sponsors will be provided with founder shares plus one full warrant for each USD invested. The Board of LENUS will consist of industry specialists, respective communication with prospective board members reached its final stage. The only open Board position is the position of the CFO. We are looking for CFO candidates with track records in managing public companies, preferably from the cannabis and/or pharma industry.</t>
  </si>
  <si>
    <t>Spiritrade is an online B2B trading platform that provides security, anonymity, and increases trading opportunities for brand owners, distributors, and traders. Its technology facilitates trades in a protected environment, allowing for efficient and automated transactions, within a safe community. The company was founded in 2019 and is headquartered in London, England.</t>
  </si>
  <si>
    <t>Intera Oncology specializes in improving the survival of colorectal cancer and cholangiocarcinoma patients. It acquires Oncology and Neuromodulation Drug Delivery products from Johnson &amp; Johnson where they entered an agreement for the sale of the Drug Delivery Oncology/Neuromodulation business to Intera Oncology. This includes accessories for Codman 3000, MedStream, and Model 400/500 pumps. It was founded in 2019 and is headquartered in Wellesley</t>
  </si>
  <si>
    <t>empheal is a health management advisor Visualization of health issues that differ from company to company, We will make optimal proposals for the identified issues. This helps improve employee satisfaction and productivity.</t>
  </si>
  <si>
    <t>Louisiana Pepper Exchange imports and manufactures chili pepper variety. It specializes in providing pepper mash, pepper purees, and pepper powders to the kitchen, co-packers, and sauce makers. The New Orleans, Louisiana-based company was founded</t>
  </si>
  <si>
    <t>Category41 is the operator of a global experience company. It was founded in 2019 and is headquartered in Beverly Hills, California.</t>
  </si>
  <si>
    <t>LiquidApps is a technology company focused on optimizing decentralized development. We have empowered developers and companies with a suite of powerful services running on the first of LiquidApps’ inventions, the DAPP Network, which allows teams to accelerate their development milestones and deliver working products that solve real user problems</t>
  </si>
  <si>
    <t>We are revolutionizing the skincare industry by enhancing what Mother Nature has given us in order to develop high-quality, natural, potent hemp-based products that work from the inside-out.</t>
  </si>
  <si>
    <t>S!NG is a hesitation-free idea-sharing platform providing new groundbreaking technology services targeted for the music industry. The platform shares and manages your ideas, trademarks, copyrights, business plans, and any other intellectual property all in seconds from any mobile device. The products and services ranging from notary to non-disclosure agreements to hosted collaboration. S!NG was founded in 219 and is headquartered in Seattle, Washington, USA.</t>
  </si>
  <si>
    <t>MyCellHub.com is a pre-startup from the KULeuven in the biotherapeutics industry that aspires to reform the way cell production processes are organised. With a regulatory compliant Saas-platform for data management and analytics, we increase the efficiency of your manufacturing processes, provide actionable insights via cell culture specific process analytics and facilitate regulatory compliance by means of a real-time audit trail and automated batch records.</t>
  </si>
  <si>
    <t>LUMASOL is an FDA-approved recyclable product that will change the way we view, use and interact with SPF. It protects from 98% of UVA and UVB rays. Additionally, the product’s packaging- integrates technology which alerts the consumer of UV exposure thus prompting for application and most importantly, re-application of SPF by making the process fun and extremely user-friendly.</t>
  </si>
  <si>
    <t>Odele is women-owned and operated. Designed, formulated and manufactured in Minneapolis, MN, we’re applying decades of experience in beauty, product development and retail—as well as the lens of motherhood—to build a lifestyle brand for real life.</t>
  </si>
  <si>
    <t>CoinShare is a collaborative social shopping platform It allows those who buy to receive a CashBack in cryptocurrency for each purchase made and, by way of an addition, even for purchases within their own community. The stores, both physical and online, have an interface to increase their customer base thanks to the CoinShare community. But not only: they accumulate and earn from purchases made by their customers in the stores of the circuit. All participants in the CoinShare community are called “Sharers”. The Sharers receive extra earnings every day thanks to an algorithm that rewards the most active participants.</t>
  </si>
  <si>
    <t>Aerospace Technology Ventures create industry-wide air charter solutions. They develop integrated data technologies that create opportunity and move air charter forward. Through complete data solutions, they improve flight operations, enhance customer experience, and help their clients increase sales. Aerospace Technology Ventures was formed in 2019 with the joint venture of Avmosys and Airvel, due to a shared vision to solve problems within the Air Charter industry. Between the two companies, they have decades worth of aviation and technology experience and are uniquely positioned to create solutions that connect the industry. Avmosys'​ roots go back to the early '80s where their board member Joe Moeggenberg's company Executive Jet Management was acquired by NetJets, a company that he was later President of. During this time, their CTO and EVP Mike Midkiff and Scott Liston worked with Joe to deliver technology solutions at NetJets that are still in use today. Joe, Mike and Scott left NetJets and eventually joined again at Argus International, a worldwide leader in specialized aviation services and created the Avmosys system in 2009 to be a comprehensive, cloud hosted and highly customizable flight operations platform.</t>
  </si>
  <si>
    <t>Cloud-based lead generation and sales intelligence activated from user-generated behavior insights on premium account data as an underlying asset</t>
  </si>
  <si>
    <t>DevX which is prima facie a working cum accelerator is operational into Six business verticals; - DevX Collab: Aesthetically designed vibrant workspaces that sparks creative ideas with an amazing community to flock. - DevX Accel: Fostering early-stage startups with life-transforming technology solutions aiding in rapid growth &amp; sustainability. - DevX Innovent: Connecting large enterprises, SMEs and startups with talented innovators across the country. - DevX Phi Designs: Team of experienced brains with freshly brewed ideas that make the spaces equally amazing as its story. - DevX HaaS: Tech-enabled innovation management platform that lets you organize &amp; manage all your innovation needs. - DevX Consight: Tailored consulting solutions backed with insights and end to end operations support for ease of doing business in India. Extending its presence in Startup Investment domain, DevX has its own fund with the name DevX Venture Fund (DVF) for investing in early-stage tech-enabled startups.</t>
  </si>
  <si>
    <t>Keylabs is created as a platform that incorporates state-of-the-art, performance oriented and user friendly annotation tools with built in machine learning and operation management capabilities. KeyLabs is on a mission to unlock the potential of AI &amp; ML, significantly reducing the costs and times it takes to start a new project. KeyLabs is providing the most advanced data annotation tools in the market.</t>
  </si>
  <si>
    <t>InsightCat is a SaaS-based full-stack monitoring system, suited for both cloud and on-premise environments. System can analyze bodies of big data in real time, identify anomalies using machine learning, predict downtimes and provide timely notifications on events.</t>
  </si>
  <si>
    <t>GetFaster.IO changes the way people buy groceries. With delivery time starting from 10 minutes, target assortment of 2500 SKUs and prices in line with the next chain store, GetFaster is disrupting food retail market to become one of biggest German grocery retailers. GetFaster launched its operations in Düsseldorf in October 2021 to provide German households with fast, convenient, and safe way to buy groceries. With delivery time starting from 10 minutes, prices in line with the closest chain store, and assortment of 1500+ SKUs (to be increased to 2500+), GetFaster is challenging classic grocery retail market. GetFaster big goal is to become one of leading German grocery retailers, offering its services to at least 15 mln German households. Disruption is based on the business model of superfast delivery from the closest Micro Fulfillment Center (MFC), or “darkstore”, as some call them. This model has already proved its efficiency in different countries, from UK and USA to Russia and Turkey. GetFaster GmBH has raised pre-seed round of €1,2mln from several international private investors in January 2021. The business demonstrates steady weekly growth at rate of 25%+ and impressive €45 average check. Currently operating from its first MFC in Düsseldorf, GetFaster plans to open 3-4 new darkstores and start delivery in Essen until June. GetFaster plans to raise more capital on seed round in May-June to maintain aggressive growth and cover at least German cities in 2021. Founders of GetFaster have their roots in ecommerce, grocery retail, logistic, and IT.</t>
  </si>
  <si>
    <t>Leef Holdings is a cannabis industry power-house that allows bringing quality cannabis to the conscientious consumer. The company was founded in 2018 and based in La Jolla, california.</t>
  </si>
  <si>
    <t>TipsterChat is an online marketplace which provides on-demand sports gaming content. It gives you access to valuable information by the best experts in their respective sports, and that will allow you to make better decisions when investing your money.</t>
  </si>
  <si>
    <t>Paceline is a fitness rewards platform that adds financial benefit to the physical activity. It is out to reinvent the financial industry with the aim of making it more technology-enabled and better at engaging with consumers. The company was founded in 2019 and is based in San Francisco, California.</t>
  </si>
  <si>
    <t>Yahyn is committed to creating a company culture that is diverse and inclusive and where our employees, clients, and partners can feel valued and empowered to make meaningful contributions to an ever-changing society. We recognize that in order to do just that, each one of our partners’ unique experiences, and viewpoints must be respected and continue to foster an environment that is rich in growth and acceptance. Our efforts should include leading our industry by embracing various ethnicities, gender, and orientations while creating a work atmosphere promoting meritorious advancement, both within our leadership team, and the makeup of our Advisory Board.</t>
  </si>
  <si>
    <t>InterWell Health is a national physician-centric partnership between Fresenius Medical Care North America. It combines the expertise of a diverse and preeminent group of nephrology practices with the experience of FMCNA and aims to advance value-based contracting models that are attractive to all renal providers, payors, and patients by driving better clinical outcomes at lower costs.</t>
  </si>
  <si>
    <t>Quality Biomedical helps healthcare providers improve operational efficiency. It leverages technology to better manage equipment service and logistics. It also provides a national footprint, technology, and expertise to help its customers dramatically improve their service management program. It is based in Boulder, Colorado.</t>
  </si>
  <si>
    <t>The SMarketing Platform and Solution Our methodologies are used by the global leaders in the digital marketing world. We are not testing, experimenting or trying marketing strategies or techniques. We are employing a framework that we know works very well, based on experience, expertise and global case studies. We will grow your business substantially while ensuring your structure is scalable enough to extend efficiently. Generate Better Leads Our lead generation techniques varies from growth hacking techniques, to lead mining and many more. Enable Sales Teams Our sales enablement infrastructure contains playbooks and much more. Setup your Content Engine A content engine needs a story, and a story needs a storyteller. Hovi is your storyteller. Determine Scientific Targets We utilize your data, market intelligence, and many formulas to project accurate targets. Convert More Sales Our programs equip your sales engine with the right processes, frameworks and content needed to increase conversions. Automate Marketing Conditional workflows for your marketing automations are our bread and butter. Improve your Tech Stack Our framework implementation includes many of the best most proven tools in the world. Learn the Latest Digital Techniques Attend training &amp; workshops from our team of certified trainers from Digital Marketing Institute.</t>
  </si>
  <si>
    <t>Offer through our Travel Experiences Travel App Marketplace, targeted to Millennial's &amp; Gen Z, quick and easy digital resources and communications, curated inspiration, rewards, instagram-able moments, social sharing opportunities and quick route to purchase.</t>
  </si>
  <si>
    <t>Sky Mavis is a technology company that creates decentralized applications and services.</t>
  </si>
  <si>
    <t>MultiVu is a 3D imaging solution with a single lens camera, designed to advance your face authentication process. With eye safety, power saving and maximum security for your biometric data, MultiVu introduces there patented light field technology, applicable to any mobile or stationed device, with no additional hardware required. Their technology lets you take quick, 3D snap shots in broad daylight, and all at a fraction of the leading brands` costs.</t>
  </si>
  <si>
    <t>GaitQ is a developer of a medical device used to help people living with Parkinson's disease to overcome freezing of gait. Its small, portable device uses clinically proven sensory cues that enable patients to re-establish the connection between the brain and the body helps the patients to walk smoothly again.</t>
  </si>
  <si>
    <t>RAETI is a financial services SPAC that will acquire a bank in Liechtenstein, aiming to build a future-proof bank heavily using technology and AI. With the acquisition of a bank, additional acquisitions will include FinTech, RegTech, BlockchainTech. The bank will target wealthy clients, offering unique investment products, based on CHF, EUR and USD. Why Liechtenstein? Liechtenstein provides access to CHF-based financial products and it provides access to EU markets through passporting, as Liechtenstein is member of EEA. Generating profit from transfer fees will not be a part of banking future. Instead, e-payment providers are taking over. RAETI's acquisitions will be developed accordingly, benefiting from FinTech. Client Due Diligence and Compliance are a serious cost factor for banks, especially for smaller and medium banks. With the right RegTech applied, 75% of due diligence and compliance costs will be saved. Blockchain technology will be applied to due diligence and compliance as well as to internal client transactions related to own financial products. The bank to be acquired by RAETI Acquisitions LLC (to be incorporated) will develop and market, among others, its own AIFs (alternative investment funds), which will invest in lucrative niche markets. Double listing at Nasdaq and NYSE planned; IPO proceeds are planned to be USD 200 million. Required pre-IPO capital (sponsor capital) is USD 10,500,000. The underwriting investment bank expressed its intention to participate in the sponsoring. RAETI SPAC is currently looking for USD 7 to 8 million sponsor capital. Sponsors will be provided with founder shares plus one full warrant for each USD invested. The Board of RAETI will consist of industry specialists, while its CEO will be a global banking heavyweight from one of the large global banks; respective communication with prospective board members reached a promising stage.</t>
  </si>
  <si>
    <t>We are a Fintech, Young, Dynamic, Smart and Nativa Digital company We believe that the digital break-in will reach all orders of life. Within the world of digital financial services, we want to contribute to the incorporation of these means of payment by the major brands into their value proposal, both to improve the experience of their customers and to take advantage of the efficiency generated by the digital ecosystem. This force will be a vital driving force in the search for greater financial inclusion, which must be inexorably supported by financial education. We design a differential solution in the market, with scalability capabilities for large Fintech business deployments in Telecommunications companies, Retailers and Large Communities, delivering a value offer both in consulting, as in the products, developments and integrations.</t>
  </si>
  <si>
    <t>In Partnership with Microsoft and Giving Tech Labs, X4Impact is an online innovation hub with insights to create and scale technology for the public interest. X4impact is an online destination to find social challenges, existing tech solutions for NGOs, and sources of funding to collaborate in the creation of social innovation. It uses the 17 United Nations Sustainable Development Goals with 231 Indicators as a framework to aggregate challenges, ideas, solutions, over $2 Trillion in money flow, and 30 million pieces of aggregated knowledge from trusted sources.</t>
  </si>
  <si>
    <t>Music City Baseball is an organization of Nashville business, sports, music, and community leaders. The company is committed to bringing a Major League Baseball franchise to the City of Nashville as a central piece of a mixed-use, multi-themed family, sports, and entertainment district. Music City Baseball focuses on securing Major League Baseball approval of an expansion franchise in Nashville, although relocation and rebranding of an existing franchise would also be considered. The goal is to complete construction of a new baseball stadium by early 2024 and commence competition in the Spring of 2024.</t>
  </si>
  <si>
    <t>OthersideAI is an information technology company that provides AI-driven software that turns summaries and shorthand notes into written emails, enabling users to save time. The software is available as a Chrome Extension and is built on GPT-3, a general-purpose AI model from OpenAI which delivers natural-language results for virtually any task. It also offers a feature set to include personal style and tone settings. Jason Kuperberg, Matt Shumer, and Miles Feldstein, founded the company in 2020.</t>
  </si>
  <si>
    <t>HeusX is a modern-age investment veracity platform that offers an innovative fundraising protocol, helping connect potential startups with investors who are looking for potential, vetted projects. It aims to raise token sales to a higher standard, driving them closer in sophistication and security to modern financial systems.</t>
  </si>
  <si>
    <t>VentriFlo develops a blood pumping system designed to achieve superior outcomes, reduce costs, and improve safety for pediatric and adult patients who require cardiopulmonary support during surgery or in the ICU. It was founded in 2019 and is headquartered in Pelham, New Hampshire.</t>
  </si>
  <si>
    <t>Robocorp is a cloud platform for robotic process automation (RPA) and open source RPA tools. Robocorp’s RPA approach provides developers the cloud native, open-source tools to bring RPA into their organizations without the burdensome constraints of existing offerings</t>
  </si>
  <si>
    <t>Distributed Energy is a development and aggregation platform that connects renewable projects with funders. They are experienced platform aggregators who have come together to enable renewable energy projects in the developing world. The Distributed Energy platform reviews, screens and lists fundable projects on their marketplace. Investors can express interest to invest in credible opportunities. Their smart contracts and blockchain produce a robust link between parties, automating payments. They also provide ongoing reporting on performance of the assets.</t>
  </si>
  <si>
    <t>Helicoid Industries develops and licenses biomimetic disruptive technology and boosts composite impact strength. It has patented technology that will disrupt the composite industry. It was founded in 2019 and is headquartered in Indio, California.</t>
  </si>
  <si>
    <t>Delorean Power is a utility-scale energy storage development company. Delorean Power specialize in innovative standalone storage solutions that save costs and improve power system reliability for our customers. Our experienced team is committed to working closely with utilities, large electric consumers, municipalities, and rural electric cooperatives to bring new investment in cutting-edge energy storage technology to the communities that they serve.</t>
  </si>
  <si>
    <t>Quintessent is a Santa Barbara start-up that commercializes quantum dot-based lasers and photonic integrated circuits. Its solutions leverage the unique properties of quantum dot gain media with co-designed architectures to enable future applications in optical networking, deep learning systems, and sensing. It is based in Santa Barbara, California.</t>
  </si>
  <si>
    <t>Elixir Fine Foods is an innovative startup company bringing the highest quality European products to China, using the power of social commerce. Flagship brand in Elixir's portfolio is Healthy Eva - baby food brand with products in different categories including fruit, vegetable, meat and fish purees, baby biscuits, baby porridges etc distributed through e-commerce and social commerce in China, including e-commerce platforms like Tmall Global or live-streaming serices such as Taobao Live, Kuaishou etc.</t>
  </si>
  <si>
    <t>Making D2C efficient. At Productpine, we believe in a world in which direct interactions between brands and consumers are the norm in commerce. Productpine’s mission is to save brands up to 75% of the costs and time when marketing and selling their products directly to consumers. Productpine has built a single D2C commerce platform that lowers the customer acquisition cost of brands through a combination of social discovery shopping, platform economics, and software.</t>
  </si>
  <si>
    <t>COSI is a hospitality brand, offering uniquely designed apartments for the modern traveler. They develop and operate a new category of lifestyle apartments whether it is for you weekend city trip, business travel or temporary home.</t>
  </si>
  <si>
    <t>Actual Energy offers a wide array of services aimed at using energy smarter. It provides dynamic electricity pricing and innovative value-added services. With Actual Energy, consumers can optimize their energy consumption while reducing costs and carbon emissions. With its platform, users can see when and how much energy they use and how pricing at each hour is derived. The company was founded in 2020 and is headquartered in Sandwich, Massachusetts.</t>
  </si>
  <si>
    <t>Brave Care operates healthcare clinics intended to offer urgent childcare services. Its flagship clinic in NE Portland is capable of treating a wide range of childhood illnesses and injuries. Brave Care offers on-site x-ray, fracture care, mild nasal sedation for uncomfortable procedures, stitches, and tissue glue for minor wounds. The company was founded in 2017 and is headquartered in Portland, Oregon.</t>
  </si>
  <si>
    <t>Lightyear is a developer of a web application platform that helps businesses save time and money in buying IT infrastructure. Its platform helps to navigate and manage the implementation of the entire IT buying process by signing contracts and handling renewals which switch analysis in the dashboard itself that enable businesses to save time and money while buying IT infrastructure online. Co-founded by Dennis Thankachan and Ryan Schrack in 2019, Lightyear is headquartered in New York.</t>
  </si>
  <si>
    <t>The manufacturer of PVCu and aluminium windows, doors and conservatories was founded in March 2019 and has built a customer base of builders, joiners and window installation companies through trade counters in Aberdeen, Dundee, Glasgow, Edinburgh and Livingston.</t>
  </si>
  <si>
    <t>Xaana.ai is a computer software company that specializes in the fields of AI-driven integration, AI-driven analytics, and robotics process automation. The company is driven by its mission is to eliminate basic integration and analytics silos and provide an all-encompassing single AI-driven Integration and Analytics solution. Xaana.ai was founded in 2019 and headquartered in California, United States.</t>
  </si>
  <si>
    <t>GoGenics manufactures CBD products and wellness brands. Its products are scientifically formulated, third-party tested and manufactured in a GMP certified facility to take the future of CBD wellness by storm. It was founded in 2019 and is headquartered in Denver, Colorado.</t>
  </si>
  <si>
    <t>Hocomo Hemp works with deeply rooted family run farms, merged with the new genetic research advances and fresh thinking. Hocomo Hemp is a full stack agricultural company that handles everything from genetics, seedling, growing, harvesting, and even final production and distribution. Hocomo Hemp strives to advance the world’s perception of cannabis by focusing on research, product development, and innovative production capabilities – all presented through brands people trust.</t>
  </si>
  <si>
    <t>Lockhart Management Group offers climate-controlled self-storage, indoor and outdoor boat and RV storage. All of its units are alarmed and video monitored. It is located in Bradenton, Florida.</t>
  </si>
  <si>
    <t>Soteria AI LLC is developing the next generation of artificial intelligence. Initially focused on supporting gamers across online multiplayer platforms, it is funding research into quantum, AI platform technology and biochemical computing.</t>
  </si>
  <si>
    <t>HNC is established to fill the gap in mental health diagnosis. Before company established, we worked with Psychiatrists to assess whether electroencephalogram (EEG) can be used for depression diagnosis, because they would like to seek for a biomarker which can provide objective and quantitative information as depression diagnosis aid. The results are inspiring, and we also have papers published. At that time, we realized it should not be the end, and we should step forward to make it productized, because there are too many people suffering from depression but not receiving any treatment due to inaccurate assessment. We believe that’s what we can help and that’s why HNC was established. With the highly integrated hardware and software, we wish to become WW #1 EEG-based mental healthcare solution provider. SEA system is the world's first product to diagnose depression with brainwaves. Unlike other diseases can be diagnosed by lab tests (e.g. blood test or X-ray), doctor can only follow guideline to ask questions about patients’ feelings, mood, sleeping habits, and other symptoms to diagnose depression. SEA system can analyze brainwaves and generate assessment report to help doctors provide more accurate diagnosis. It has three advantages as follows: 1) Fast measurement, it only takes 2 mins from capturing brainwaves to generate assessment report. 2) High usability, it only requires 8 channels of EEG data and thus the system setup is very simple. 3) High accuracy, the AI algorithm can achieve above 80% accuracy with clinical data evaluation. In the meantime, HNC is also developing the algorithms for EEG-based detection of Attention Deficit Hyperactivity Disorder (ADHD), Alzheimer's disease (AD), and the pre-stage of AD: Mild Cognitive Impairment (MCI).</t>
  </si>
  <si>
    <t>Qiqingsong is a B2B platform for enterprises to promote single gift supply, focusing on the B2B platform for corporate single gift supply. The company cooperates with thousands of first- and second-line brands to create high-quality product supply channels, and realizes “maximum purchase of single gifts by means of platform thinking”. There is no middleman to make a difference, and it provides money, worry and effort for thousands of entities. One-stop high quality procurement service. With a strong product supply chain, three-dimensional warehouse logistics layout, Internet technology, the three core advantages.</t>
  </si>
  <si>
    <t>Geek Star is a learning platform for Internet brokers. It provides advanced learning courses for “Internet brokers”, grafts new technologies to create a new model of education + Internet, and provides Internet promotion tools and supporting services that customers need.</t>
  </si>
  <si>
    <t>Muse is for creative professionals such as writers, film-makers, designers, and entrepreneurs. Muse combines the best of paper ideation and digital sources into a fluid and intimate workspace. We hope it will become your canvas for thinking.</t>
  </si>
  <si>
    <t>Here at Walter, we’re building the future of real estate companies. Our mission is to guide hard-working, ordinary people to the right home buying and selling decisions. Walter is a new type of agent that uses powerful technology to automate your homebuying homework, driven by a vast amount of data. To give meaning to the topics that matter most when you're looking to buy or sell. It is our goal to become the single source of truth for homes value, whether you're buying or selling. Walter gives you the real estate expertise you need, right in your pocket. No spreadsheets, no annoying agents, no hidden agendas.</t>
  </si>
  <si>
    <t>Co-founded by the creator of some of the largest global conferences, including Money2020 and HLTH, Growth will bring together the most influential companies, investors and leaders inside and outside of cannabis.Growth is the definitive annual cannabis conference with highly curated content, facilitated networking and elevated experiences.</t>
  </si>
  <si>
    <t>Zeus provides modular apps for managing financial and regulatory processes related to logistics.</t>
  </si>
  <si>
    <t>Odyssey Semiconductor Technologies is a semiconductor device company developing high-voltage power switching components and systems.Odyssey Semiconductor, Inc. was founded in Ithaca, NY by Dr. Richard J. Brown and Dr. James R. Shealy. The Company believes it has disruptive proprietary technology that would enable gallium nitride (GaN) to displace silicon carbide (SiC) as the dominant high voltage power switching semiconductor material of choice. Gallium Nitride: a Superior Choice for Power Switching Applications</t>
  </si>
  <si>
    <t>Bevz is a convenience store technology &amp; services platform that helps local, independent retailers grow their business, connect with brands, and deliver anything at their store to their customers in 30 minutes. Bevz covers everywhere from Santa Barbara through Orange County and Palm Springs, and will soon expand throughout California, eventually going national. With 30+ years of experience in alcohol sales and convenience store operations, coupled with innovative technology, we built and launched unique industry partnerships and are solving the biggest industry problems. Bevz is the only company that built our technology and business model from the ground up to support local convenience stores across the nation.</t>
  </si>
  <si>
    <t>1st &amp; TNTH Co. seeks to fill the void of representation in the wellness space by increasing visibility and awareness of the unique needs of Black Americans and creates accessible solutions that are designed with them in mind.</t>
  </si>
  <si>
    <t>Denteric is developing a vaccine based on research conducted at the University of Melbourne, with collaborative support from CSL Limited, to fight the disease and will receive the money in three parts each year from 2019 to 2021.</t>
  </si>
  <si>
    <t>CrossBridge Health is a software platform to connect physicians and payers to deliver evidence-based care with cost efficiency. Its technology integrates and aggregates patient data into a common platform, providing a longitudinal view of patient care. Their clinical and financial analytics measure compliance with care pathways and support VBC models for chronic conditions. The CrossBridge platform produces actionable data that optimizes treatment plans, identifies gaps in care, integrates with current systems via an API, and provides measures of care quality and outcomes. CrossBridge operationalizes and scales Value-Based Payment Models with incentives for cost savings and outcome improvements. They are leading the way in Value-Based Pharma Reimbursement, where the contracted price of a drug is data-driven, transparent, reproducible, and based on its measurable benefits – and where Outcomes-Based Pharma Reimbursement is based on the drug’s performance with actual patients.</t>
  </si>
  <si>
    <t>PatternAI automates the end-to-end data science process, deploys it the cloud, and delivers it as cloud based SaaS.</t>
  </si>
  <si>
    <t>DeepRoute is an international self-driving vehicle technology provider focused on developing Level 4 autonomous driving technologies. DeepRoute was founded by a highly experienced team with a track record of technological innovation in multiple companies, including Google, Microsoft, and Ford. The company operates out of research centers located in Shenzhen and Beijing.</t>
  </si>
  <si>
    <t>At Ortharize, we believe in making business travel better. For everyone. Better for business travellers, travel managers, finance managers and admin teams. And for your business’ bottom line. That’s why we do what we do. Ortharize is the brainchild of Jon Maddison, a marketeer and long-suffering business traveller. Before setting up Ortharize, Jon spent 11 years leading SaaS businesses. He was MD of an expenses software company and spent several years in consumer rewards. After 20 years of grappling with complicated corporate travel issues, he decided to build something better.</t>
  </si>
  <si>
    <t>Purple Fete offers exclusive services and experiences such as boutique luxury Tuscan villa rental and wine consulting. The company's platform makes the wine retail process a more personalized retail experience to empower consumers with what they like and why by accessing the most important determinant of quality-their own palate. It was founded by James Fantaci in 2000 and is based in New York, New York.</t>
  </si>
  <si>
    <t>Quantum Loophole operates data center campuses in the gigawatt scale. It specializes in meeting the needs of the cloud today and into the future with designs to develop clients' visions focused on power, density, scale, and interconnection.</t>
  </si>
  <si>
    <t>Four Points Innovation supports Duke R&amp;D projects throughout preclinical stages of drug discovery and development. Beginning approximately in March 2020, Duke researchers can submit proposals on projects for consideration by a Four Points Innovation committee comprised of scientific leadership representing Duke and Deerfield.</t>
  </si>
  <si>
    <t>Doorstead is a full-service property management brokerage with owner incentives and operations technology that reduces unnecessary vacancies and passes those savings back to the owner. We increase rental earnings, require less oversight, and improve the experience while giving owners downside protection with a rental guarantee.</t>
  </si>
  <si>
    <t>Out &amp; About CBD is a provider of health and wellness services intended to enhance the overall well-being of the LGBT community. The company's services provide the highest quality products, and share the most current information regarding hemp CBD, enabling customers to feel free and connect with others and love every day.</t>
  </si>
  <si>
    <t>encoord is a software company specialized in modeling of energy networks. encoord's mission is to enable global energy transitions by providing decision makers with solutions to decarbonize energy systems. encoord’s main product is the Scenario Analysis Interface for Energy Systems (SAInt), the only software that can model coupled energy networks using simulation and optimization algorithms. encoord is based in Denver, CO, USA and in Essen, Germany.</t>
  </si>
  <si>
    <t>Corrosion Innovations is a developer of coating technology intended to solve the problem of corrosion. The company's Corr-Ze product is an eco-friendly chemical that decontaminates and prepares metal surfaces for protective coatings by removing corrosion-causing contaminates even in the harshest environments. Achieving both visual and microscopic cleanliness, this safe and easy-to-use product addresses corrosion at the source by removing deeply embedded and bonded salts and impurities on metal substrates. The company was founded in 2020 and is headquartered in Pasadena, Texas.</t>
  </si>
  <si>
    <t>Asenso is a financial technology company offering an end-to-end business accelerator for micro, small, and medium enterprises. It operates a platform intended to provide MSMEs access to capital, supply chain, the marketplace, loyalty, and rewards system. The platform offers an AI-powered credit scoring system, data-driven online marketplace, chatbot-assisted loan applications, cashless e-wallets, and neuro-linguistic programming to support local languages, enabling local community-based mom and pop stores to connect and create an integrated supply chain between MSMEs Winston Damarillo set-up the company in Singapore, Central Region in 2019.</t>
  </si>
  <si>
    <t>Cannabis Technology House designs and develops the best cannabis delivery systems in the world. It is a diverse team of problem-solvers with proven experience in strategy, product management, and R&amp;D. They collide their years of hands-on experience developing e-Vapor products with the start-up freedom to innovate to create the best cannabis delivery system. Cannabis Technology House created its delivery system to inspire and enable adult cannabis consumers to leverage the positive potential of cannabis and experience more positive moments in their lives. The company helping companies from a wide range of industries produce exceptional products during any and every phase of the production process. Cannabis Technology House was founded in 2019 and is based in Ness Ziona, HaMerkaz, Israel.</t>
  </si>
  <si>
    <t>TapRm’s omni-channel platform builds beer, cider and hard seltzer brands by combining traditional beer distribution with direct-to-consumer e-commerce for the first time in the United States. Breweries are not legally allowed to sell their beer (especially online) without a local distributor in each state that want to sell in, stemming from old and tired laws that are long overdue for disruption. Our new age distribution platform simplifies that launch and expansion process, allowing brands to reach their consumers wherever they enjoy their favorite beverages--bars, restaurants, markets, offices, and at home--without the cost and risk typically associated with geographic expansion.</t>
  </si>
  <si>
    <t>Ouray Digital is developing a series of community-building applications. The company was founded in May 2019 by longtime conservative activists Matt Knoedler, Allen Fuller, and a small group of committed investors.</t>
  </si>
  <si>
    <t>CREATE was founded in the summer of 2019 when a group of accessibility researchers from around campus came together to discuss common interests. With the diversity of interests and common goals represented around the table, it became clear that a broader organizing body would help to amplify what each individual was doing.</t>
  </si>
  <si>
    <t>Phoenix Point is the new strategy game from Julian Gollop, the creator of the original X-COM games.</t>
  </si>
  <si>
    <t>Parabolic Digital is a fully integrated provider of Digital Assets for professional counterparties. We develop and support the rails that connect Digital Assets and Capital Markets. Parabolic Digital comes with Enterprise Security and Straight Through Processing as standard. Pioneers for Institution Grade Digital Assets</t>
  </si>
  <si>
    <t>Journey Health is a certified provider of preventative health and vaccination services for travel, for school, for work, and for all other aspects of life. They are a designated yellow fever vaccine provider serving the central and northern New Jersey area. We provide Flu vaccine clinics to many New Jersey companies.</t>
  </si>
  <si>
    <t>Uberbinder is a transformative organic polymer binder that makes sustainable transportation infrastructure possible for the carbon-intensive concrete and asphalt industry.  Uberbinder offers a revolutionary opportunity for governments and the construction industry to decarbonize at a scale previously unimaginable, with improved performance and economics.</t>
  </si>
  <si>
    <t>Indivisible is inspired by classic RPGs and platformers and built with the unique character, world, and gameplay depth Lab Zero Games is known for!Indivisible tells the tale of Ajna, a good-natured tomboy with a rebellious streak. Raised by her father on the outskirts of their rural town, her life is thrown into chaos when her home is attacked and a mysterious power awakens within her.</t>
  </si>
  <si>
    <t>Yallvend, where we developed a mobile payment and inventory management solution providing an innovative way for vending machine manufacturers and owners. We have been partnered with vending machine companies, retailers and payment gateways around the world. General Mills Taiwan, Union Vending and Mishima Vending are among our users. Apple Pay, Google Pay, Alipay, LINE Pay, MOL Pay and FOMOPay and more e-wallet are integrated into our solutions. The web-based payment method of Yallvend’s solution features security, convenience and no hassle of downloads. Here are the links to some use case videos. https://www.youtube.com/watch?v=Zj9B-M7ONqU</t>
  </si>
  <si>
    <t>Kayezen is dial-in resistance tube system designed to deliver single and multi-VECTOR exercises that create new challenges to help athletes and patients improve.</t>
  </si>
  <si>
    <t>Yuanxin Huibao is a health insurance technology service provider. It provides insurance for health care in major areas such as major diseases and chronic diseases. It provides users with more reliable medical and medical services and is more insurance. The company offers solutions such as “product actuarial pricing, risk control, user acquisition and viscosity”.</t>
  </si>
  <si>
    <t>GDP Inc. is an Asia-based fintech company committed to delivering a mix of technological solutions to satisfy the needs of cross-border financial transactions for individuals and businesses alike. It aims to change the rules of the traditional cross-border financial services industry by combining automation, machine learning, compliance, and data technology, in order to create a more efficient ecosystem in terms of cost, time, and transparency for individuals and businesses of any size. The company was founded in 2019 and is headquartered in Singapore.</t>
  </si>
  <si>
    <t>Nextraction is an industrial provider of pure, acidic cannabinoids derived from hemp. It is used by consumer product manufacturers in nutraceutical, cosmeceutical, pharmaceutical, food, beverage, and animal-care products (as FDA allows). ' It was founded in 2019 and is headquartered in</t>
  </si>
  <si>
    <t>Apparo is a food processing technology intended to process crops in order to maximize the yield of available nutrients. The company provides exceptional protein and micronutrients to food and nutrition companies. Apparo LLC was founded in 2020 and is based in Eden Prairie, Minnesota, United States.</t>
  </si>
  <si>
    <t>Eclipse Foods is plant-based dairy products that are indistinguishable from animal dairy products. Using a novel plant-processing technology, Eclipse gives amazing dairy flavor, texture, and functionality without the health, environmental, and welfare issues attached to traditional dairy.</t>
  </si>
  <si>
    <t>Xinlian Payment is a data technology innovation platform built by Shandong Expressway Group based on expressway ETC and around vehicle services. The company focuses on the development of smart transportation and logistics finance, and is in a leading position in the field of ETC issuance, truck supply chain finance, and Internet refueling.</t>
  </si>
  <si>
    <t>AxisPoint Alliance specialize in finish facility materials. APA specializes in the materials used to make facilities beautiful.</t>
  </si>
  <si>
    <t>Real Web Media is a self serve platform for buying and selling ads on the web and mobile devices. They made an access to modern Ad Technology easy and affordable for everyone. Publishers, advertisers, marketers of ANY size will benefit using our platform that is based on Real Time Bidding (RTB) technology.</t>
  </si>
  <si>
    <t>TNQ InGage is a leading provider of immersive technology training solutions and field services tools, for businesses in the manufacturing, construction, and healthcare industries. Design driven, our expertise lies in using VR, AR, and MR technologies to bring end-user experiences to life.</t>
  </si>
  <si>
    <t>Black Start, LLC is an industrial contractor with a specialization of combined cycle power plant support. We provide multi-discipline technicians for industrial start-up, commissioning, and outage field services. Our personnel are field capable and can be utilized for turn-key projects, SME consultant services, and project management. We are a veteran owned business and based in the Pacific Northwest. Please visit our website for more information.</t>
  </si>
  <si>
    <t>Zhongke Haoyin is jointly established by the Chongqing Institute of Green Intelligent Research, Hefei Branch of the Chinese Academy of Sciences and Wuhan Haoyintong Technology Co., Ltd., focusing on the voice AI field, and is committed to providing customers with voiceprint AI solutions. At present, Zhongke Voice has independently developed a number of core technologies such as Cmfmc2.0 channel and format conversion engine, which can make the voiceprint recognition technology can be applied quickly, which is an important link for the recognition engine to connect various application scenarios. Voiceprint recognition is different from fingerprint, iris, palm vein pattern and other close-range recognition. The main application scene of voiceprint recognition is remote recognition</t>
  </si>
  <si>
    <t>The Tiny Chef Show is a developer of stop-motion videos intended to help children to learn cooking. The company's videos use animated characters to make clever and tiny dishes, thereby enabling children to get excited about cooking.</t>
  </si>
  <si>
    <t>Destination Dog Ranch is the dog destination for the Houston area, providing the best dog training, lodging, leisure activities, group play, and grooming for your furry friend.</t>
  </si>
  <si>
    <t>Public Media Group is a technology infrastructure company that focuses on advancing the distribution of content and data to all communities. The company builds and operates a national, high-speed content and data distribution system accessible to the entire country, connecting everyone, everywhere. With the requisite capital and engineering expertise to design, build, own, and operate a national network of Next Gen TV infrastructure, including Single Frequency Networks, PMG will enable its broadcast stakeholders to fully leverage the benefits of ATSC 3.0. The ATSC 3.0 transition presents broadcasters with the opportunity to serve their audiences and communities in new and important ways. With the ability to now manage content and data, broadcasters open themselves to many new business and public-interest applications.</t>
  </si>
  <si>
    <t>Driftless Extracts is a hemp producer and processor in Lone Rock, WI. Its operation is an agricultural pioneer in Wisconsin hemp production and is in a unique position as a grower, researcher, processor, and supplier. It works with a grower network of farmers in the Driftless and Central Sands growth zones in Wisconsin to produce genetically specialized hemp for use in personal and industrial products.</t>
  </si>
  <si>
    <t>Rebelation is a music streaming platform that builts around the concepts of deep personalization and ease of use. It was founded in 2019 and is based in New York, NY, USA.</t>
  </si>
  <si>
    <t>GMobil is a digital product factory where we bring our own business ideas to life. New products being launched are Aristo and Blink. Aristo is a tailormade, one to one live stream personal development and consultation platform created for those eager to pursue their hobbies, career and personal goals. Blink is a virtual venue, bringing together celebrities and fans for once in a lifetime personalized one to one video chat experience.</t>
  </si>
  <si>
    <t>IMS Vintage Photos specializes in digitizing old photo archives, for the owners and offering the original prints on sale for collectors and heritage photo connoisseurs worldwide.</t>
  </si>
  <si>
    <t>HighGold Mining is a gold exploration company focusing on two North American gold mining environments, Alaska and Timmins, Ontario - to both establish and grow existing high-grade resources. The company's management team has a wealth of technical experience, a track record of success in finding, growing, and advancing mineral resources, and a reputation for being responsible stewards of shareholder’s funds.</t>
  </si>
  <si>
    <t>Sheltr makes home maintenance effortless. Ongoing home maintenance is a huge frustration for today's homebuyers and it often goes neglected, resulting in expensive, reactive repairs. Our end-to-end solution helps homeowners reduce stress, spend less, and save time managing their homes. In addition to improving the end-customer's experience, we also help our partners, like home insurers, deepen customer engagement, develop new revenue streams, and mitigate risk.</t>
  </si>
  <si>
    <t>Hemp2Lab refines how CBD oil is produced, bringing much-needed consistency and reliability to a newly evolving market. They cultivate it on organic-certified farms with sustainable growing practices and safeguard it using the most advanced processing technology and reputable third-party testing. Seed-to-shelf and face-to-face, Hemp2Lab stands accountable and committed—to the farmers, customers, and the communities they share. It was founded in 2019 and is headquartered in Rossville, Tennessee.</t>
  </si>
  <si>
    <t>We are a decentralized study of creatives, nonconformists and dreamers who form a free and adaptable collective to help the innovative brands of the present. FLOC * was born as a group of freelancers to add value to innovative companies through design.</t>
  </si>
  <si>
    <t>Lantha Sensors is a Rapid, Low-cost, Point-of-use Trace Chemical Detection &amp; Measurement.they offer a range of portable, durable and inexpensive chemical sensors that give accurate results without the need for specialist training.</t>
  </si>
  <si>
    <t>Huabao Technology has positioned the domestic IOT smart device and ultra-low power system market to open Cloud based OS (BAOS. Currently, the company is working with smart watch manufacturers to launch BAOS-based applications.</t>
  </si>
  <si>
    <t>Dreesz develops office buildings in which different types of workspaces come together in and around a social heart. This social heart is a place where tenants can come together and take part in the regular activities. Because after all, Dreesz is about sharing.</t>
  </si>
  <si>
    <t>Parks Services provides high performance and cost-effective access for specialists in developing tech companies for future markets. It was founded in 2019 and is based in Ontario, California.</t>
  </si>
  <si>
    <t>Jimi Corporate Lease specializes in corporate leasing and rental services for businesses. It provides a rental equipment, service chain, offline channels, supply of funds, and credit leasing - operation and maintenance services - product recycling for a free rental mode. The company adheres to the concept of “quality first, service-oriented” and is committed to building a one-stop enterprise service leasing platform. On the basis of office equipment leasing, it integrates enterprise service leasing resources, improves the enterprise service market, and builds an enterprise environment. It provides a convenient, safe and fast online service experience for enterprises and service providers.</t>
  </si>
  <si>
    <t>Digi-Prex is a Chronic disease management platform that provides patients with a holistic solution to assist in the management of their conditions. We start by providing these patients with a subscription that allows them access to discounted medicines delivered to their home regularly and provides them access to a full service platform customized to their particular condition allowing them a one stop shop to assist in the management of their condition.</t>
  </si>
  <si>
    <t>QnQuality Pharmaceuticals is a new drug research and development specialist for cancer-assisted therapeutics, focusing on unmet clinical needs in the field of oncology supportive care, and is committed to helping cancer patients around the world improve their quality of life. Kuankuo Pharmaceutical has established a rich R&amp;D pipeline covering six indications and a research and development team in China and the United States (</t>
  </si>
  <si>
    <t>Second Century Ag operates a hemp processing facility, nursery, and farming. The Company is a producer of hemp-derived oils and proven hemp genetics suited for the climate and soils. Second Century Ag LLC was founded in 2019 by Clay Taber, William Wingate, and Thomas Farmer Jr. and is based in Ocilla, Georgia.</t>
  </si>
  <si>
    <t>Bitrus Limited is an International Business Company (IBC) established in Bahamas, it offers an online digital assets trading platform, which lets users deposit, trade, store and withdraw supported digital assets as well as Mexican Peso. Bitrus Limited has established a business relation with the “Securities Commision of the Bahamas”. Bahamas stands as a friendly jurisdiction in respect to digital assets. As well as a legal Project of law called “Dare Bill 2020”. Bitrus Limited is currently under liccensing aplication for a “Financial and Corporate Service Providers” (F.C.S.P.) license.</t>
  </si>
  <si>
    <t>Cumberland Extracts is an organic source for premium hemp-derived CBD oil. Their product is processed, distilled, and quality-tested at their 9,000 square foot state-of-the-art USDAOC facility. Their team believes in transparency and offers full product knowledge to their clients to ensure an organic legitimacy and traceability to their CBD crude and distillate products that the company and customers can trust for use in all of their tinctures, pharmaceuticals, and food and beverage products. The company was founded in 2019 and is based in Clarksville, Tennessee.</t>
  </si>
  <si>
    <t>Network of autonomous table tennis pods based in NYC</t>
  </si>
  <si>
    <t>KnowIt Events is an organization that unites the intellectual property ecosystem. It enables valuable and productive collaborations on vital topics. Their mission is to advance innovation through their community of change-makers who gather at the world’s most impactful events, providing a platform for them to not only address current challenges in the intellectual property space but also to help define the future of intellectual enterprises. Founded in 2019, Cheryl Slipski headquartered KnowIt Events in North Wales, Pennsylvania.</t>
  </si>
  <si>
    <t>Nano, LATAM based startup capitalizing on the growth of on-demand delivery with a synergistic business model, focused on building a network of hubs with the infrastructure and technology to host three growing segments of last-mile delivery: Dark Kitchens, Dark Stores &amp; in-house Virtual Restaurants.</t>
  </si>
  <si>
    <t>First Digital Trust offers solutions for the delivery of digital asset custody. First Digital Trust, the digital asset custody arm of Hong Kong-based financial services company Legacy Trust. Legacy Trust spun out the business to help it focus more on its traditional trust and pesions businesses while giving its digital asset segment the flexibility to innovate.</t>
  </si>
  <si>
    <t>BACC is a general blockchain programming platform based on DAG technology, a decentralized distributed blockchain operating system. BACC has a built-in Turing-complete programming language that users can use to construct and define their own features. They can develop their own applications and blockchain systems to distribute their own currency.</t>
  </si>
  <si>
    <t>Intelliate is a Document Viewer that easily embed documents. It enables embed more than 200 file types directly within the application with no coding. Intelliate Document Viewer is the fastest document viewer on the market and provides client/server-based solution and a performance-optimized viewer with intelligence built-in to render it fast for even slow bandwidth situations.</t>
  </si>
  <si>
    <t>UZO is a new cigarette brand launched by Shenzhen Jingcao Technology Co., Ltd., which is a company integrating research and development, production and sales, brand operation, and service of electronic cigarette products. UZO Lab has more than 10 years of experience in the e-cigarette industry. It has developed and produced a total of more than 1300 types of cigarette oil flavors for global e-cigarette brands and private brands. More than 400 flavors registered in the EU TPD certification. It was founded in 2019 and based in Shenzhen, Guangdong, China.</t>
  </si>
  <si>
    <t>Transparency Registry is a fintech platform that enables the registration, tracking, and verification of distressed consumer debt that will transform the distressed debt industry from the Wild West into a liquid, efficient, safe industry. Their platform generates confidence and accountability for all industry participants by eliminating financial, regulatory, legal, and operational threats when buying, selling, and collecting distressed debts. By creating a system of safeguards and data protection for exclusive accredited participants, TR makes it easier for originating lenders and debt owners to realize the true value of their distressed debt, restoring trust and opportunity in this trillion-dollar market. Transparency Registry was founded in 2019 and is headquartered in Buffalo, New York, United States.</t>
  </si>
  <si>
    <t>Pottsgrove Farms Inc is a virtual Cannabis Tech research overview of the perfect strain creations. We investigate multiple strains and create the best possible buds.</t>
  </si>
  <si>
    <t>Campus Box Media is a Texas-based company providing fully-customized game-day spirit items and media guides to teams and schools with the help from businesses within their community. The company is dedicated to connecting communities to their local businesses for over 30 years.</t>
  </si>
  <si>
    <t>Called Higher Studios produces quality faith-based content that spreads the gospel of Jesus Christ and also transcends storytelling. The company was founded in 2019 and based in Franklin, Tennessee.</t>
  </si>
  <si>
    <t>Kuaishangche is a comprehensive service platform focusing on auto finance. With its cost-effective service advantages and a professional and efficient service team, it has a good market reputation. As a cutting-edge industry, we are adhering to the concept of high efficiency, pragmatic, pioneering and innovative, creating value for customers. We have established standardized business operation specifications, comprehensive and reasonable vehicle evaluation system, efficient audit mechanism, and mature and rigorous risk control system. Customers realize the maximization of asset value and realize the vision of auto finance to change their lives.</t>
  </si>
  <si>
    <t>A Banking Experience with you at its centre Designed to help you take control and do more with your money — one delightful feature at a time. Tailored to meet your needs, your dreams and your aspirations.</t>
  </si>
  <si>
    <t>Community Growth Partners provides investment for real estate, human capital, and emerging industries. It was founded in 2019 and is headquartered in Brooklyn, New York.</t>
  </si>
  <si>
    <t>Midgard Self Storage is a national developer of and asset manager for premier Class A self-storage properties. Midgard's goal is to construct and acquire Class A self-storage properties in strategically located and underserved market areas across the U.S. utilizing strict budget controls and efficient execution.</t>
  </si>
  <si>
    <t>FutureFeed Pty Ltd has been established by CSIRO with investment support from Woolworths, Graincorp, Harvest Road and AGP Sustainable Real Assets/ Sparklabs Cultiv8. The company holds the global IP rights to technology developed by CSIRO, Meat and Livestock Australia and James Cook University. FutureFeed will commecialise an innovative livestock feed ingredient that utilises a specific type of seaweed, Asparagopsis, which can increase production and reduce methane emissions simultaneously. Livestock feed with FutureFeed is the solution. It could improve farm profitability and will tackle climate change without adverse impact on livestock productivity. FutureFeed may also provide farmers access to other income streams through carbon markets and provide access to premium niche markets through a low carbon footprint and environmentally friendly product where markets and regulation allow. Our new natural livestock feed ingredient is good for the animals, good for climate change and great for business.</t>
  </si>
  <si>
    <t>4-T Holdings is focus on being innovators in the Industrial Farming arena as it pertains to bio-medicine. 4-T Holdings has invested in thousands of acres of land in Oregon State. We do extensive soil testing with Agronomists in the area for all of the land we hold to ensure we get the highest yield and quality of product. They are passionate about our seeds and cloning program.</t>
  </si>
  <si>
    <t>Shanghai AI Innovation (SAII) is an early stage company based in Shanghai China. We are developing easy to integrate artificial intelligence tools for use in all forms of e-commerce. Our AI tools are designed to learn users shopping habits and make intelligent recommendations while shopping on a website and in the shopping cart at check out. Our tools can scale from a small operator to large scale e-commerce operations at a very affordable cost with easy implementation.</t>
  </si>
  <si>
    <t>Nomad makes renting better for our property owner customers and for the residents of Nomad properties. Our property owner customers don’t have to worry about painful, expensive vacancy or delinquency costs again and can experience the ease and freedom that come from having an aligned partner. Our residents experience professionalism, thoughtfulness, and perks that make renting better than ever. Nomad began serving customers in 2019 and we are backed by top investors.</t>
  </si>
  <si>
    <t>Launching in 2021, Pure Green Farms grows, packs, and ships leafy greens hands-free in the Midwest. Our purpose is to grow responsible fresh produce through innovative farming. Located in South Bend, Indiana, our farm uses environmentally friendly practices to grow their greens through its high-tech, climate-controlled space and hydroponic growing system to produce the highest quality of leafy greens for our customers year-round. Pure Green Farms’ vision is to reimagine the way of farming with their innovative technology to provide fresh produce consumers can trust. We are passionate about using sustainable farming that provides the most nutritious greens, grown locally year-round.</t>
  </si>
  <si>
    <t>Here you will find series of podcasts created by nfinitiv for startups to provide better insights. Hear it directly from VC's, Angel Investors and Startups.</t>
  </si>
  <si>
    <t>JAM-Labs develops software, hardware, embedded design, FPGA, and Mechanical design for Medical, Broadcast, and Industrial AV needs. Their design team will help concepts into a feasible prototype hence reducing overhead to balance current product engineering along with new ideas.</t>
  </si>
  <si>
    <t>Leveraging Data Science, AI and years of hands on experience, Henkaku, LLC. designs and develops predictive analytical solutions to assist retailers in their journey to improve customer satisfaction.</t>
  </si>
  <si>
    <t>SECRE is a portable boutique coffee subscription platform. The company is optimistic about the ready-to-drink coffee market. It is mainly engaged in the design and sale of ready-to-drink coffee. The cold extraction concentrate developed by e-commerce channels has also been launched recently.</t>
  </si>
  <si>
    <t>The Lane Social Club is a family social club providing a dreamy space for families to play, relax, eat, and build community. It features one-of-a-kind play structures for children, seating areas to ensure parents are comfortable in every corner, a café and bar area serving food and drinks from local makers, amenities/extras to help ease the parental load, and two private spaces for celebrations, classes, and other special events. The Lane will redefine leisure time for urban millennial parents. It was founded in 2019 and is headquartered in Washington, DC.</t>
  </si>
  <si>
    <t>Jobspola.lk is a global online solution for employment for those who need reputed jobs whilst also helping employers search, hire and manage great talent. As a one stop ‘Job Portal’ we provide latest updates with hundreds of potential jobs allowing you to seek which job role and employer fits best with you. We also help wide ranging employers of different industries promote their employer brands.</t>
  </si>
  <si>
    <t>Synesis' Aleph is a new general-purpose lossless compression algorithm. Based on patent-pending technology, Aleph outperforms all existing codecs by doubling the compression ratio while taking a similar amount of CPU cycles and memory. It means twice more storage, twice more bandwidth, or twice faster downloads.</t>
  </si>
  <si>
    <t>Sigma360 platform improves performance and profitability by differentiate risk and pricing in a granular way through smart data enrichment and easy to use explainable AI models</t>
  </si>
  <si>
    <t>Fluid Power AI is installed on a hydraulic system to monitor its health status and predict failure in real-time. The company was founded by Jose Gomez and Francis Toglia and is based in Redding, California.</t>
  </si>
  <si>
    <t>KDK Private Wealth Management provides independent wealth planning and investment advice in a multi-family office environment. KDK Private Wealth Management is a trusted partner to a community of families in Texas and across the nation.</t>
  </si>
  <si>
    <t>WorldPlus International, Inc is a technology company specializing in digital publishing tools and platforms. It was founded in 2019 with a goal to make readable-media interactive and accessible for everyone around the world. Its main product "WorldPlus", an all-you-can-read digital magazines platform, offers a fully interactive library of world-renowned magazines. The company’s other services include "Whytelabel", a way for publishers and third parties to create their own standalone platforms based on the proprietary technology behind WorldPlus with monthly fees and "Conversyon", a paid solution to make readable-media interactive.</t>
  </si>
  <si>
    <t>NurtureCloud operates as a property technology platform. NurtureCloud utilises propensity modelling to drive interactions between agent/customer, providing you a guide for conversation with the right customer, at the right time in their property journey.</t>
  </si>
  <si>
    <t>Nemesis Labs Inc is a private technology company focusing on development, manufacturing and licensing of computer software. The company deals in Web Developement, Graphic Designing, Branding, Marketing, Augmented Reality, Research in Virtual Reality and Artificial Intelligence. The company targets to go public by the end of 2020. It is founded by Anindya Chakrabarty and is based in Mohali, Punjab, India. The company plans to expand in the field of ERP Softwares, helping non-profits and schools for betterment and also researching in development of a Social Media and Operating System.</t>
  </si>
  <si>
    <t>MerchantFi is a simple and fast digital business bank account. We help builders and makers manage their money by making banking effortless. Opening a MerchantFi account is easy—it takes under 3 minutes to open a FDIC-insured business checking account and get access to mobile ACH, check deposits, and 300,000 fee-free ATMs nationwide. With the capabilities of a full bank in your hands, MerchantFi’s banking experience allows you to save time and money. We automate the time-consuming tasks required for you to close your books at the end of each month.</t>
  </si>
  <si>
    <t>The 2020 Fund invests in ventures started by entrepreneurs from the GSB class of 2020. Our LPs are your classmates, so we've rewritten the rules to make venture investing accessible to unaccredited investors. Our mission is to realize success for our whole class through inclusive investment, shared return, and intentional community building. For us, by us.</t>
  </si>
  <si>
    <t>NexEos Diagnostics, Inc. is a privately held medical diagnostics company dedicated to improving the diagnosis, life-long management and treatment of patients living with chronic, eosinophil-related inflammatory diseases. Through the licensing, development and commercialization of novel technologies, NexEos Diagnostics, Inc. is bringing new tools to market that address the unmet needs of patients suffering with eosinophil-related diseases. Its lead program is a novel, rapid imaging agent for the diagnosis, treatment monitoring and management of eosinophilic esophagitis (EoE) to allow patients to maintain a quality life and halt their disease progression.</t>
  </si>
  <si>
    <t>Congruity Health is a frictionless telehealth reimbursement platform. We provide telehealth companies with real-time eligibility data that helps them verify patients, validate coverage, expedite payment, and eliminate costly errors and delays.</t>
  </si>
  <si>
    <t>Active Guardian aim to provide valuable, real time intel to first responders during an active shooting situation. Active Guardian is a technology driven team, working to save lives.</t>
  </si>
  <si>
    <t>A premium consumer-based manufacturing company that makes recycling goods used in the food and industrial industries.</t>
  </si>
  <si>
    <t>Agrosmart Intelligent providing digital upgrade services for the agricultural industry chain for rural grassroots retailers, financial institutions, agricultural production enterprises, and governments. enterprise. The main products are intelligent software and hardware, and their functions include: rural retailers provide fund collection and payment, store management, supply chain optimization, and convenience services. Utilize the unique standardization and data advantages of products to realize the empowerment and upgrade of traditional rural retailers.</t>
  </si>
  <si>
    <t>Bamboo Energy Access Multiplier (BEAM) is a pioneering investment platform set to revolutionise energy access for millions in sub-Saharan Africa and Asia.</t>
  </si>
  <si>
    <t>See video pitch at: https://www.youtube.com/watch?v=yggRWrTumKk&amp;feature=youtu.be It's time to make retail more efficient. Tudu is a disruptive way to sell clothes and other consumer objects which, manufactured on demand, will bring a win-win situation for customers and internal operations. Customers will be able to choose from a huge variety of clothes and designs, with high quality and fast delivery (from same day up to 3 business days in main areas). Tudu will challenge the current mass production status quo, making mass customization a reality. We will change the retail production chain natural flow. Instead of designing, manufacturing and then seeing if it sells, we will design, sell and only then manufacture. The company will be able to manufacture and deliver such goods with low capex and low working capital needs, since there's no final inventory. Tudu will leverage on Phooto's strengths, a 7 year business with more than 2 million orders delivered, a large mom's customer base and state of the art operations in place with NPS at 67. Tudu: an On Demand business for a new On Demand World!</t>
  </si>
  <si>
    <t>OnPoint is an engaging community focusing on safety, intro through advanced skills development, and game-enhanced drills designed specifically for its state-of-the-art ranges and simulation Challenge Houses.</t>
  </si>
  <si>
    <t>We are a modern version of a French bakery, redesigned to cater to the most discerning of taste buds. Every day and with a rigorous precision, our Three Michelin stars-experienced chef bakes the most perfect patisserie and bread. All of our creations are truly unique, and we regularly update our range with seasonal influences to take advantage of what nature does best. We always use the freshest ingredients available. Here you’ve discover the simple pleasures of freshly-baked bread, pastries alongside innovative coffee creations.</t>
  </si>
  <si>
    <t>UnoLigo Solutions runs an omnichannel bot-based customer transmigration platform that uses artificial intelligence and machine learning to automate manual customer service tasks.</t>
  </si>
  <si>
    <t>A Brazilian company with 100% of the national capital. AAR platform technology gives automotive dealers the opportunity to evaluate and sell used vehicles at a live online from their own dealership. Um empresa brasileira, com 100% do capital nacional. A tecnologia das plataformas AAR, oferecem aos vendedores e compradores, do segmento automotivo, a oportunidade de avaliar, comprar e vender veículos usados em um ambiente digital.</t>
  </si>
  <si>
    <t>Nongpaidang is an agricultural industry Internet platform that integrates Internet, big data, cloud computing and other scientific and technological means to provide intelligent services for agricultural and agricultural enterprises and upstream and downstream customers in the industrial chain. The core users of agricultural partners lock in agricultural enterprises and farmers. The group has created two platforms for the procurement of agricultural resources and the promotion of agriculture and the country. The Agricultural Resources Cloud Purchasing Platform is a commercial closed-loop platform based on S2B2C. On the one hand, it provides upstream brand manufacturers and distributors with full-line digital, marketing, traffic and financial services, and connects downstream stores and farmers; The positioning of the powerful country platform is a platform for the integration of agricultural industry media, focusing on the ecological content of agricultural content.</t>
  </si>
  <si>
    <t>RancH2O Spirits is a manufacturer of alcoholic beverages intended to provide a real cocktail experience in a convenient package. The company's beverages are cocktails that come in convenient cans, enabling drinkers to get real booze without complications. In 2019, Amelia Lettieri established the company in Dallas, Texas.</t>
  </si>
  <si>
    <t>The Southbridge Savannah Golf Club Golf Shop has an assortment of the latest golf gear and equipment to make you look good and play good. Our online tee time system makes planning your next round easy. Once you've arrived at the golf course, at Vickery's Restaurant you will discover a wonderful variety of delicious food and thirst quenching refreshments. Compliment your Southbridge experience with food, friends and a liquid refreshment before or after your next round. Vickery's indoor and outdoor event options, surrounded by nature make it an ideal location for banquets and wedding receptions.</t>
  </si>
  <si>
    <t>Star Chain Technology is a blockchain technology company invested by Wuxing Holding Group in strategic investment. The independent research and development blockchain FS Chain and enterprise blockchain service platform FS BaaS have many technical directions such as consensus management, storage expansion and cross-chain communication. Core technology patents. The FS BaaS platform supports rapid cloud deployment of the federation chain, efficient resource provisioning, and enterprise-class privacy protection. Star Chain Technology provides companies with integrated solutions for data storage, product traceability, IoT data collection and digital integration.</t>
  </si>
  <si>
    <t>Great Ocean Guoxin ( Malaysia ) encompass both conventional and technological notion in its business portfolio. On top of our conventional trading and finance venture, we took a seat in the technological scene as we believe the biggest macro investment opportunities of the next decade lies in disruptive technologies. We believe that business should evolve from time to time with highly informed active management, content adjustment, continuous market analysis and a general cardinal approach. Therefore, we are in line to expand into new business of value &amp; proposition from time to time and move into new areas with primary goal of creating a diversify portfolio with financial gain that our perform the market.</t>
  </si>
  <si>
    <t>NORTH WEST PRIVATE DRIVER is a transportation company that offers bodyguards, private jets, personal drivers, and personal bodyguards. The company specializes in the fields of information technology, government, and internet.</t>
  </si>
  <si>
    <t>OS1 Holdings is a Health Care Company &amp; provider of health related services and products.</t>
  </si>
  <si>
    <t>Makromusic is a music app where you can meet people who have the same music taste or listen to the same music at the same time!</t>
  </si>
  <si>
    <t>Great Bay Insurance Group is an insurance company that specializes in the fields of underwriting services and residential insurance. Its agents are committed to answering your questions, resolving any problems, and settling the customer's claims. The company was founded in 2019 and headquartered in West Atlantic City, New Jersey.</t>
  </si>
  <si>
    <t>Using Biteris Tokens, clients can rent anywhere in the world. Rentals, rent to owns and owner finance programs.</t>
  </si>
  <si>
    <t>KMOSE engraved rice is an e-cigarette brand dedicated to creating a new generation of electronic atomized cigarette brands. It is also positioned to serve the entire smoke age group. The brand will launch the KMOSE engraved product PRO in the near future, and will be launched in the future. Complete the KMOSE product matrix with new products from different consumption scenarios and terminal channels.</t>
  </si>
  <si>
    <t>Tridital helps your business succeed with localized digital marketing. We create our strategies to focus on increasing the reach and visibility of your business. OUR SPECIALTIES: Content Marketing Training Blog Coaching &amp; Consulting Target Marketing Training SEO Consulting SEO for Startups Local Business Search Optimization</t>
  </si>
  <si>
    <t>TTH Networks is a business acquisition and management corporation that provides consulting services. The Compton, California-based company was established in 2020.</t>
  </si>
  <si>
    <t>Saphron is here to spice up your everyday experiences by making sure you have the protection you need for the people, things, and moments that matter to you. We’ll make it easy, convenient (and maybe even a little bit fun) to give you coverage that you won’t have to agonize (and fill tiring long forms) over, so you can focus on enjoying the little things you value most.</t>
  </si>
  <si>
    <t>Software testing is an expensive hassle for developers today. Blink Solutions provides a wall of device rental solution to cater all of your software testing needs, 10x faster.</t>
  </si>
  <si>
    <t>Rezpa’s offer is aimed at fostering the success of its customers through the introduction of innovation along the whole economic digital chain. Given its knowledge of specific solutions and due to a consolidated experience, Rezpa addresses the main core issues of the various industrial sectors. Rezpa services include Consulting, System Integration and Digital Services. Rezpa’s offer covers three areas of competence: Processes, Applications and Technologies.</t>
  </si>
  <si>
    <t>Zhejiang Nushine Intelligent Technology established in Zhuji Zhejiang, R&amp;D center , sales center locates in Hangzhou,Zhejiang. Zhejiang Nushine Intelligent Technology Co., Ltd concentrates on the front-loading market and after-loading market of new energy vehicles. It is a high-tech enterprise for providing development , fabrication ,sales and services for intelligent vehicle-mounted electronic device.Innovation , intelligence creation is the core competitiveness; Nushinetech has accumulated years technical experience and application experience on consumer electronic , industrial electronic ,automobile electronic. Now, their R&amp;D team has 30 members with doctor degree, master degree , bachelor degree.Nushinetech has a team for production test, technical service , and after-sales service. Nushinetech provides the powerful technical guarantee. Nushinetech’s product line includes Smart vehicle information system, virtual instrument cluster, Streaming Media Rearview Mirror, control module,etc. Nushinetech has established the cooperation relationship with the semiconductor companies tightly, such as NXP, Qualcomm; Meanwhile, Nushinetech maintains cooperation with Baidu, AliOS, Huawei and AI algorithm provider closely. Nushinetech utilizes its technical accumulation on auxiliary driving to satisfy users’ demand on intelligent industries to help customers to shorten product manufacturing period.</t>
  </si>
  <si>
    <t>Lupeng Powertrain Technologies is a new energy vehicle powertrain solution service provider. The core products and technologies are new energy vehicle extended range system and plug-in hybrid system, and core components (including new energy vehicle range). R&amp;D, testing and matching of the core components, plug-in hybrid high-efficiency engines, multi-mode reducers, control systems and other core components.</t>
  </si>
  <si>
    <t>Shentong Wanma is a big data artificial intelligence company with business scope including information technology, big data technology, and artificial intelligence technology development.</t>
  </si>
  <si>
    <t>Luua噜 has launched three electronic cigarettes, Luua ONE, Luua mini and Luua star. The taste of the product is also very rich, and has introduced a variety of flavors such as sweet mango, chilled lychee, refreshing mint, and fragrant ice cream. In terms of product technology, Luua噜 uses a food-grade stainless steel body and a pyramid-shaped medical plastic. Through structural optimization, a double leak-proof design is carried out.</t>
  </si>
  <si>
    <t>Fuyang Class is an institution that provides camp education activities for young people aged 5-18. It features outdoor education and human history activities. Headquartered in Hangzhou, in addition to its own camp in Qiandao Lake, Zhejiang, it also has its own camp in Dunhuang, Gansu and Inner Mongolia Gobi Desert.</t>
  </si>
  <si>
    <t>Ruirui Regeneration is a small molecule pharmaceutical R&amp;D manufacturer dedicated to the development of new technologies for somatic cell reprogramming and regenerative medicine. The development of small molecule drugs reverses tissue and organ fibrosis and achieves in situ regeneration of functional cells for chronic heart failure and liver. The treatment of a variety of major diseases that are difficult to cure, such as aging, provides a completely new solution.</t>
  </si>
  <si>
    <t>Apollo is a developer of face recognition technology.</t>
  </si>
  <si>
    <t>Wel Whale Light Smoke is a tobacco company that manufactures and distributes e-cigarettes. The company is about to launch two new products, one is to change the light smoke , the tobacco rod can be recharged and reused (similar to the recently released "FLOW" product), adding nicotine to the smoke oil Salt replaces nicotine of traditional cigarettes, and does not contain unhealthy waste such as tar; the other is light smoke . This product is similar to disposable cigarettes. It can be discarded after pumping. The smoke oil is similar to the light smoke. Both products have a variety of flavors.</t>
  </si>
  <si>
    <t>Haohu.com is a one-stop precision marketing platform that provides marketing planning solutions to solve the matching dilemma of the company's marketing and promotion channels. It also provides a series of screening and matching for channel selection, and is committed to maximizing the brand marketing effect. Straight-through interface. Haohu Information Technology's main business includes: APP promotion, games, small programs, website construction, SEO optimization, advertising media placement.</t>
  </si>
  <si>
    <t>It is a limited liability company. Hep peptide is a new retail and e-commerce platform for beauty and skin care. He peptide focuses on top beauty and skin care business. The company relies on the Internet to upgrade the production, distribution and sales process of commodities. It includes a new social retail e-commerce platform. + Agent + Entity Service Center, the mission of Hep peptide is to reshape the aesthetic structure of the industry; the company saves the offline beauty store with the concept of community,</t>
  </si>
  <si>
    <t>Qifeixian is a platform dedicated to the "tourism + life services" field, with core team members from the Internet industry.It is centered on rewards and forms a business model that can closely connect travel line providers, offline businesses and users.This model can help tour line suppliers consume inventory, increase the source of merchants to stimulate consumption, and provide users with more cost-effective travel services.</t>
  </si>
  <si>
    <t>GoodBang Inc is building up online solution systems. We provide services and solutions covering all kinds of business who seeking opportunities to get more customers online. Please see https://www.syncstore.com and https://www.totalminiapp.com for more product details.</t>
  </si>
  <si>
    <t>One of the pioneers in the mobile fitness apps market, Sport.com has successfully launched and sustained dozens of apps to help people work out (Yoga.com Studio, All-in Fitness), track their diet (Calorie Counter), sleep phases (Smart Alarm Clock) and daily movement (Pedometers and Cyclists). Our apps have over 40,000,000 downloads and over 10,000,000 happy users successfully charting their way towards healthier daily habits.</t>
  </si>
  <si>
    <t>Jiffy is an online supermarket. We deliver grocery goods for 15 minutes. Quality products and essentials from brands you love, on your doorstep in minutes. Fresh produce and brands you love</t>
  </si>
  <si>
    <t>PredictPoint Inc., is a young Seattle based Internet start-up focused on helping e-commerce companies realize greater profitability through intelligent merchandising applications. Founded in January 1999, PredictPoint provides e-commerce marketing and merchandising managers with next generation tools to help them analyze and maximize their e-commerce initiatives. PredictPoint is currently developing its flagship product and is seeking talented and motivated individuals to help take e-commerce to the next frontier.</t>
  </si>
  <si>
    <t>For Profit</t>
  </si>
  <si>
    <t>Non-profit</t>
  </si>
  <si>
    <t>154</t>
  </si>
  <si>
    <t>156</t>
  </si>
  <si>
    <t>213</t>
  </si>
  <si>
    <t>223</t>
  </si>
  <si>
    <t>237</t>
  </si>
  <si>
    <t>238</t>
  </si>
  <si>
    <t>263</t>
  </si>
  <si>
    <t>402</t>
  </si>
  <si>
    <t>485</t>
  </si>
  <si>
    <t>490</t>
  </si>
  <si>
    <t>529</t>
  </si>
  <si>
    <t>538</t>
  </si>
  <si>
    <t>585</t>
  </si>
  <si>
    <t>589</t>
  </si>
  <si>
    <t>618</t>
  </si>
  <si>
    <t>641</t>
  </si>
  <si>
    <t>652</t>
  </si>
  <si>
    <t>655</t>
  </si>
  <si>
    <t>660</t>
  </si>
  <si>
    <t>697</t>
  </si>
  <si>
    <t>704</t>
  </si>
  <si>
    <t>705</t>
  </si>
  <si>
    <t>706</t>
  </si>
  <si>
    <t>709</t>
  </si>
  <si>
    <t>714</t>
  </si>
  <si>
    <t>782</t>
  </si>
  <si>
    <t>793</t>
  </si>
  <si>
    <t>815</t>
  </si>
  <si>
    <t>844</t>
  </si>
  <si>
    <t>859</t>
  </si>
  <si>
    <t>862</t>
  </si>
  <si>
    <t>865</t>
  </si>
  <si>
    <t>1,009</t>
  </si>
  <si>
    <t>1,042</t>
  </si>
  <si>
    <t>1,052</t>
  </si>
  <si>
    <t>1,068</t>
  </si>
  <si>
    <t>1,070</t>
  </si>
  <si>
    <t>1,092</t>
  </si>
  <si>
    <t>1,093</t>
  </si>
  <si>
    <t>1,121</t>
  </si>
  <si>
    <t>1,139</t>
  </si>
  <si>
    <t>1,158</t>
  </si>
  <si>
    <t>1,163</t>
  </si>
  <si>
    <t>1,200</t>
  </si>
  <si>
    <t>1,203</t>
  </si>
  <si>
    <t>1,204</t>
  </si>
  <si>
    <t>1,230</t>
  </si>
  <si>
    <t>1,247</t>
  </si>
  <si>
    <t>1,295</t>
  </si>
  <si>
    <t>1,348</t>
  </si>
  <si>
    <t>1,351</t>
  </si>
  <si>
    <t>1,356</t>
  </si>
  <si>
    <t>1,357</t>
  </si>
  <si>
    <t>1,383</t>
  </si>
  <si>
    <t>1,388</t>
  </si>
  <si>
    <t>1,417</t>
  </si>
  <si>
    <t>1,442</t>
  </si>
  <si>
    <t>1,452</t>
  </si>
  <si>
    <t>1,454</t>
  </si>
  <si>
    <t>1,481</t>
  </si>
  <si>
    <t>1,498</t>
  </si>
  <si>
    <t>1,519</t>
  </si>
  <si>
    <t>1,522</t>
  </si>
  <si>
    <t>1,528</t>
  </si>
  <si>
    <t>1,573</t>
  </si>
  <si>
    <t>1,582</t>
  </si>
  <si>
    <t>1,602</t>
  </si>
  <si>
    <t>1,606</t>
  </si>
  <si>
    <t>1,611</t>
  </si>
  <si>
    <t>1,626</t>
  </si>
  <si>
    <t>1,646</t>
  </si>
  <si>
    <t>1,657</t>
  </si>
  <si>
    <t>1,695</t>
  </si>
  <si>
    <t>1,698</t>
  </si>
  <si>
    <t>1,712</t>
  </si>
  <si>
    <t>1,733</t>
  </si>
  <si>
    <t>1,734</t>
  </si>
  <si>
    <t>1,739</t>
  </si>
  <si>
    <t>1,754</t>
  </si>
  <si>
    <t>1,769</t>
  </si>
  <si>
    <t>1,819</t>
  </si>
  <si>
    <t>1,865</t>
  </si>
  <si>
    <t>1,908</t>
  </si>
  <si>
    <t>1,921</t>
  </si>
  <si>
    <t>1,942</t>
  </si>
  <si>
    <t>2,013</t>
  </si>
  <si>
    <t>2,061</t>
  </si>
  <si>
    <t>2,079</t>
  </si>
  <si>
    <t>2,096</t>
  </si>
  <si>
    <t>2,101</t>
  </si>
  <si>
    <t>2,129</t>
  </si>
  <si>
    <t>2,137</t>
  </si>
  <si>
    <t>2,188</t>
  </si>
  <si>
    <t>2,198</t>
  </si>
  <si>
    <t>2,230</t>
  </si>
  <si>
    <t>2,264</t>
  </si>
  <si>
    <t>2,271</t>
  </si>
  <si>
    <t>2,284</t>
  </si>
  <si>
    <t>2,292</t>
  </si>
  <si>
    <t>2,323</t>
  </si>
  <si>
    <t>2,351</t>
  </si>
  <si>
    <t>2,355</t>
  </si>
  <si>
    <t>2,371</t>
  </si>
  <si>
    <t>2,404</t>
  </si>
  <si>
    <t>2,422</t>
  </si>
  <si>
    <t>2,433</t>
  </si>
  <si>
    <t>2,439</t>
  </si>
  <si>
    <t>2,456</t>
  </si>
  <si>
    <t>2,468</t>
  </si>
  <si>
    <t>2,476</t>
  </si>
  <si>
    <t>2,477</t>
  </si>
  <si>
    <t>2,485</t>
  </si>
  <si>
    <t>2,503</t>
  </si>
  <si>
    <t>2,508</t>
  </si>
  <si>
    <t>2,546</t>
  </si>
  <si>
    <t>2,576</t>
  </si>
  <si>
    <t>2,614</t>
  </si>
  <si>
    <t>2,637</t>
  </si>
  <si>
    <t>2,640</t>
  </si>
  <si>
    <t>2,652</t>
  </si>
  <si>
    <t>2,663</t>
  </si>
  <si>
    <t>2,712</t>
  </si>
  <si>
    <t>2,715</t>
  </si>
  <si>
    <t>2,756</t>
  </si>
  <si>
    <t>2,773</t>
  </si>
  <si>
    <t>2,816</t>
  </si>
  <si>
    <t>2,833</t>
  </si>
  <si>
    <t>2,835</t>
  </si>
  <si>
    <t>2,838</t>
  </si>
  <si>
    <t>2,872</t>
  </si>
  <si>
    <t>2,925</t>
  </si>
  <si>
    <t>3,006</t>
  </si>
  <si>
    <t>3,060</t>
  </si>
  <si>
    <t>3,062</t>
  </si>
  <si>
    <t>3,079</t>
  </si>
  <si>
    <t>3,092</t>
  </si>
  <si>
    <t>3,108</t>
  </si>
  <si>
    <t>3,136</t>
  </si>
  <si>
    <t>3,147</t>
  </si>
  <si>
    <t>3,160</t>
  </si>
  <si>
    <t>3,190</t>
  </si>
  <si>
    <t>3,199</t>
  </si>
  <si>
    <t>3,208</t>
  </si>
  <si>
    <t>3,226</t>
  </si>
  <si>
    <t>3,286</t>
  </si>
  <si>
    <t>3,289</t>
  </si>
  <si>
    <t>3,290</t>
  </si>
  <si>
    <t>3,296</t>
  </si>
  <si>
    <t>3,297</t>
  </si>
  <si>
    <t>3,298</t>
  </si>
  <si>
    <t>3,321</t>
  </si>
  <si>
    <t>3,323</t>
  </si>
  <si>
    <t>3,325</t>
  </si>
  <si>
    <t>3,372</t>
  </si>
  <si>
    <t>3,383</t>
  </si>
  <si>
    <t>3,398</t>
  </si>
  <si>
    <t>3,416</t>
  </si>
  <si>
    <t>3,422</t>
  </si>
  <si>
    <t>3,425</t>
  </si>
  <si>
    <t>3,428</t>
  </si>
  <si>
    <t>3,450</t>
  </si>
  <si>
    <t>3,454</t>
  </si>
  <si>
    <t>3,461</t>
  </si>
  <si>
    <t>3,489</t>
  </si>
  <si>
    <t>3,492</t>
  </si>
  <si>
    <t>3,513</t>
  </si>
  <si>
    <t>3,516</t>
  </si>
  <si>
    <t>3,517</t>
  </si>
  <si>
    <t>3,595</t>
  </si>
  <si>
    <t>3,617</t>
  </si>
  <si>
    <t>3,642</t>
  </si>
  <si>
    <t>3,652</t>
  </si>
  <si>
    <t>3,666</t>
  </si>
  <si>
    <t>3,754</t>
  </si>
  <si>
    <t>3,792</t>
  </si>
  <si>
    <t>3,841</t>
  </si>
  <si>
    <t>3,843</t>
  </si>
  <si>
    <t>3,916</t>
  </si>
  <si>
    <t>3,988</t>
  </si>
  <si>
    <t>4,027</t>
  </si>
  <si>
    <t>4,053</t>
  </si>
  <si>
    <t>4,076</t>
  </si>
  <si>
    <t>4,080</t>
  </si>
  <si>
    <t>4,102</t>
  </si>
  <si>
    <t>4,109</t>
  </si>
  <si>
    <t>4,126</t>
  </si>
  <si>
    <t>4,159</t>
  </si>
  <si>
    <t>4,168</t>
  </si>
  <si>
    <t>4,171</t>
  </si>
  <si>
    <t>4,189</t>
  </si>
  <si>
    <t>4,201</t>
  </si>
  <si>
    <t>4,216</t>
  </si>
  <si>
    <t>4,225</t>
  </si>
  <si>
    <t>4,230</t>
  </si>
  <si>
    <t>4,254</t>
  </si>
  <si>
    <t>4,286</t>
  </si>
  <si>
    <t>4,339</t>
  </si>
  <si>
    <t>4,395</t>
  </si>
  <si>
    <t>4,401</t>
  </si>
  <si>
    <t>4,407</t>
  </si>
  <si>
    <t>4,417</t>
  </si>
  <si>
    <t>4,439</t>
  </si>
  <si>
    <t>4,560</t>
  </si>
  <si>
    <t>4,592</t>
  </si>
  <si>
    <t>4,599</t>
  </si>
  <si>
    <t>4,604</t>
  </si>
  <si>
    <t>4,611</t>
  </si>
  <si>
    <t>4,613</t>
  </si>
  <si>
    <t>4,638</t>
  </si>
  <si>
    <t>4,653</t>
  </si>
  <si>
    <t>4,721</t>
  </si>
  <si>
    <t>4,730</t>
  </si>
  <si>
    <t>4,753</t>
  </si>
  <si>
    <t>4,756</t>
  </si>
  <si>
    <t>4,797</t>
  </si>
  <si>
    <t>4,804</t>
  </si>
  <si>
    <t>4,811</t>
  </si>
  <si>
    <t>4,816</t>
  </si>
  <si>
    <t>4,818</t>
  </si>
  <si>
    <t>4,892</t>
  </si>
  <si>
    <t>4,945</t>
  </si>
  <si>
    <t>4,987</t>
  </si>
  <si>
    <t>5,004</t>
  </si>
  <si>
    <t>5,015</t>
  </si>
  <si>
    <t>5,020</t>
  </si>
  <si>
    <t>5,028</t>
  </si>
  <si>
    <t>5,054</t>
  </si>
  <si>
    <t>5,119</t>
  </si>
  <si>
    <t>5,161</t>
  </si>
  <si>
    <t>5,213</t>
  </si>
  <si>
    <t>5,217</t>
  </si>
  <si>
    <t>5,254</t>
  </si>
  <si>
    <t>5,275</t>
  </si>
  <si>
    <t>5,281</t>
  </si>
  <si>
    <t>5,308</t>
  </si>
  <si>
    <t>5,315</t>
  </si>
  <si>
    <t>5,366</t>
  </si>
  <si>
    <t>5,434</t>
  </si>
  <si>
    <t>5,497</t>
  </si>
  <si>
    <t>5,509</t>
  </si>
  <si>
    <t>5,514</t>
  </si>
  <si>
    <t>5,523</t>
  </si>
  <si>
    <t>5,533</t>
  </si>
  <si>
    <t>5,538</t>
  </si>
  <si>
    <t>5,556</t>
  </si>
  <si>
    <t>5,572</t>
  </si>
  <si>
    <t>5,581</t>
  </si>
  <si>
    <t>5,606</t>
  </si>
  <si>
    <t>5,611</t>
  </si>
  <si>
    <t>5,647</t>
  </si>
  <si>
    <t>5,657</t>
  </si>
  <si>
    <t>5,673</t>
  </si>
  <si>
    <t>5,676</t>
  </si>
  <si>
    <t>5,682</t>
  </si>
  <si>
    <t>5,781</t>
  </si>
  <si>
    <t>5,803</t>
  </si>
  <si>
    <t>5,809</t>
  </si>
  <si>
    <t>5,842</t>
  </si>
  <si>
    <t>5,872</t>
  </si>
  <si>
    <t>5,897</t>
  </si>
  <si>
    <t>5,908</t>
  </si>
  <si>
    <t>5,932</t>
  </si>
  <si>
    <t>5,934</t>
  </si>
  <si>
    <t>5,936</t>
  </si>
  <si>
    <t>5,967</t>
  </si>
  <si>
    <t>5,996</t>
  </si>
  <si>
    <t>6,014</t>
  </si>
  <si>
    <t>6,038</t>
  </si>
  <si>
    <t>6,073</t>
  </si>
  <si>
    <t>6,082</t>
  </si>
  <si>
    <t>6,107</t>
  </si>
  <si>
    <t>6,125</t>
  </si>
  <si>
    <t>6,126</t>
  </si>
  <si>
    <t>6,141</t>
  </si>
  <si>
    <t>6,148</t>
  </si>
  <si>
    <t>6,190</t>
  </si>
  <si>
    <t>6,220</t>
  </si>
  <si>
    <t>6,226</t>
  </si>
  <si>
    <t>6,238</t>
  </si>
  <si>
    <t>6,273</t>
  </si>
  <si>
    <t>6,283</t>
  </si>
  <si>
    <t>6,305</t>
  </si>
  <si>
    <t>6,334</t>
  </si>
  <si>
    <t>6,350</t>
  </si>
  <si>
    <t>6,365</t>
  </si>
  <si>
    <t>6,379</t>
  </si>
  <si>
    <t>6,417</t>
  </si>
  <si>
    <t>6,426</t>
  </si>
  <si>
    <t>6,428</t>
  </si>
  <si>
    <t>6,470</t>
  </si>
  <si>
    <t>6,489</t>
  </si>
  <si>
    <t>6,530</t>
  </si>
  <si>
    <t>6,534</t>
  </si>
  <si>
    <t>6,566</t>
  </si>
  <si>
    <t>6,577</t>
  </si>
  <si>
    <t>6,596</t>
  </si>
  <si>
    <t>6,609</t>
  </si>
  <si>
    <t>6,631</t>
  </si>
  <si>
    <t>6,638</t>
  </si>
  <si>
    <t>6,647</t>
  </si>
  <si>
    <t>6,660</t>
  </si>
  <si>
    <t>6,664</t>
  </si>
  <si>
    <t>6,672</t>
  </si>
  <si>
    <t>6,685</t>
  </si>
  <si>
    <t>6,778</t>
  </si>
  <si>
    <t>6,790</t>
  </si>
  <si>
    <t>6,804</t>
  </si>
  <si>
    <t>6,825</t>
  </si>
  <si>
    <t>6,859</t>
  </si>
  <si>
    <t>6,948</t>
  </si>
  <si>
    <t>6,969</t>
  </si>
  <si>
    <t>6,988</t>
  </si>
  <si>
    <t>6,995</t>
  </si>
  <si>
    <t>7,048</t>
  </si>
  <si>
    <t>7,053</t>
  </si>
  <si>
    <t>7,060</t>
  </si>
  <si>
    <t>7,092</t>
  </si>
  <si>
    <t>7,113</t>
  </si>
  <si>
    <t>7,152</t>
  </si>
  <si>
    <t>7,174</t>
  </si>
  <si>
    <t>7,182</t>
  </si>
  <si>
    <t>7,186</t>
  </si>
  <si>
    <t>7,194</t>
  </si>
  <si>
    <t>7,214</t>
  </si>
  <si>
    <t>7,233</t>
  </si>
  <si>
    <t>7,276</t>
  </si>
  <si>
    <t>7,288</t>
  </si>
  <si>
    <t>7,289</t>
  </si>
  <si>
    <t>7,312</t>
  </si>
  <si>
    <t>7,405</t>
  </si>
  <si>
    <t>7,417</t>
  </si>
  <si>
    <t>7,425</t>
  </si>
  <si>
    <t>7,437</t>
  </si>
  <si>
    <t>7,452</t>
  </si>
  <si>
    <t>7,456</t>
  </si>
  <si>
    <t>7,477</t>
  </si>
  <si>
    <t>7,485</t>
  </si>
  <si>
    <t>7,491</t>
  </si>
  <si>
    <t>7,526</t>
  </si>
  <si>
    <t>7,563</t>
  </si>
  <si>
    <t>7,594</t>
  </si>
  <si>
    <t>7,599</t>
  </si>
  <si>
    <t>7,608</t>
  </si>
  <si>
    <t>7,639</t>
  </si>
  <si>
    <t>7,667</t>
  </si>
  <si>
    <t>7,668</t>
  </si>
  <si>
    <t>7,683</t>
  </si>
  <si>
    <t>7,788</t>
  </si>
  <si>
    <t>7,799</t>
  </si>
  <si>
    <t>7,811</t>
  </si>
  <si>
    <t>7,827</t>
  </si>
  <si>
    <t>7,843</t>
  </si>
  <si>
    <t>7,862</t>
  </si>
  <si>
    <t>7,870</t>
  </si>
  <si>
    <t>7,883</t>
  </si>
  <si>
    <t>7,884</t>
  </si>
  <si>
    <t>7,935</t>
  </si>
  <si>
    <t>7,938</t>
  </si>
  <si>
    <t>7,960</t>
  </si>
  <si>
    <t>7,979</t>
  </si>
  <si>
    <t>7,986</t>
  </si>
  <si>
    <t>7,995</t>
  </si>
  <si>
    <t>8,053</t>
  </si>
  <si>
    <t>8,134</t>
  </si>
  <si>
    <t>8,145</t>
  </si>
  <si>
    <t>8,150</t>
  </si>
  <si>
    <t>8,173</t>
  </si>
  <si>
    <t>8,208</t>
  </si>
  <si>
    <t>8,213</t>
  </si>
  <si>
    <t>8,229</t>
  </si>
  <si>
    <t>8,265</t>
  </si>
  <si>
    <t>8,280</t>
  </si>
  <si>
    <t>8,297</t>
  </si>
  <si>
    <t>8,299</t>
  </si>
  <si>
    <t>8,357</t>
  </si>
  <si>
    <t>8,365</t>
  </si>
  <si>
    <t>8,417</t>
  </si>
  <si>
    <t>8,436</t>
  </si>
  <si>
    <t>8,481</t>
  </si>
  <si>
    <t>8,502</t>
  </si>
  <si>
    <t>8,519</t>
  </si>
  <si>
    <t>8,528</t>
  </si>
  <si>
    <t>8,551</t>
  </si>
  <si>
    <t>8,565</t>
  </si>
  <si>
    <t>8,576</t>
  </si>
  <si>
    <t>8,612</t>
  </si>
  <si>
    <t>8,618</t>
  </si>
  <si>
    <t>8,628</t>
  </si>
  <si>
    <t>8,633</t>
  </si>
  <si>
    <t>8,681</t>
  </si>
  <si>
    <t>8,682</t>
  </si>
  <si>
    <t>8,688</t>
  </si>
  <si>
    <t>8,689</t>
  </si>
  <si>
    <t>8,693</t>
  </si>
  <si>
    <t>8,705</t>
  </si>
  <si>
    <t>8,739</t>
  </si>
  <si>
    <t>8,751</t>
  </si>
  <si>
    <t>8,768</t>
  </si>
  <si>
    <t>8,791</t>
  </si>
  <si>
    <t>8,793</t>
  </si>
  <si>
    <t>8,816</t>
  </si>
  <si>
    <t>8,818</t>
  </si>
  <si>
    <t>8,829</t>
  </si>
  <si>
    <t>8,830</t>
  </si>
  <si>
    <t>8,847</t>
  </si>
  <si>
    <t>8,905</t>
  </si>
  <si>
    <t>8,911</t>
  </si>
  <si>
    <t>8,937</t>
  </si>
  <si>
    <t>8,948</t>
  </si>
  <si>
    <t>8,953</t>
  </si>
  <si>
    <t>8,964</t>
  </si>
  <si>
    <t>8,987</t>
  </si>
  <si>
    <t>8,990</t>
  </si>
  <si>
    <t>8,994</t>
  </si>
  <si>
    <t>9,015</t>
  </si>
  <si>
    <t>9,043</t>
  </si>
  <si>
    <t>9,069</t>
  </si>
  <si>
    <t>9,082</t>
  </si>
  <si>
    <t>9,094</t>
  </si>
  <si>
    <t>9,109</t>
  </si>
  <si>
    <t>9,132</t>
  </si>
  <si>
    <t>9,140</t>
  </si>
  <si>
    <t>9,158</t>
  </si>
  <si>
    <t>9,162</t>
  </si>
  <si>
    <t>9,164</t>
  </si>
  <si>
    <t>9,171</t>
  </si>
  <si>
    <t>9,242</t>
  </si>
  <si>
    <t>9,249</t>
  </si>
  <si>
    <t>9,278</t>
  </si>
  <si>
    <t>9,280</t>
  </si>
  <si>
    <t>9,318</t>
  </si>
  <si>
    <t>9,321</t>
  </si>
  <si>
    <t>9,346</t>
  </si>
  <si>
    <t>9,349</t>
  </si>
  <si>
    <t>9,362</t>
  </si>
  <si>
    <t>9,427</t>
  </si>
  <si>
    <t>9,448</t>
  </si>
  <si>
    <t>9,512</t>
  </si>
  <si>
    <t>9,521</t>
  </si>
  <si>
    <t>9,541</t>
  </si>
  <si>
    <t>9,542</t>
  </si>
  <si>
    <t>9,583</t>
  </si>
  <si>
    <t>9,590</t>
  </si>
  <si>
    <t>9,679</t>
  </si>
  <si>
    <t>9,693</t>
  </si>
  <si>
    <t>9,694</t>
  </si>
  <si>
    <t>9,715</t>
  </si>
  <si>
    <t>9,716</t>
  </si>
  <si>
    <t>9,753</t>
  </si>
  <si>
    <t>9,777</t>
  </si>
  <si>
    <t>9,819</t>
  </si>
  <si>
    <t>9,823</t>
  </si>
  <si>
    <t>9,834</t>
  </si>
  <si>
    <t>9,838</t>
  </si>
  <si>
    <t>9,893</t>
  </si>
  <si>
    <t>9,899</t>
  </si>
  <si>
    <t>9,959</t>
  </si>
  <si>
    <t>9,966</t>
  </si>
  <si>
    <t>9,995</t>
  </si>
  <si>
    <t>9,998</t>
  </si>
  <si>
    <t>9,999</t>
  </si>
  <si>
    <t>10,010</t>
  </si>
  <si>
    <t>10,023</t>
  </si>
  <si>
    <t>10,034</t>
  </si>
  <si>
    <t>10,047</t>
  </si>
  <si>
    <t>10,048</t>
  </si>
  <si>
    <t>10,049</t>
  </si>
  <si>
    <t>10,065</t>
  </si>
  <si>
    <t>10,083</t>
  </si>
  <si>
    <t>10,121</t>
  </si>
  <si>
    <t>10,125</t>
  </si>
  <si>
    <t>10,129</t>
  </si>
  <si>
    <t>10,133</t>
  </si>
  <si>
    <t>10,155</t>
  </si>
  <si>
    <t>10,192</t>
  </si>
  <si>
    <t>10,206</t>
  </si>
  <si>
    <t>10,238</t>
  </si>
  <si>
    <t>10,241</t>
  </si>
  <si>
    <t>10,292</t>
  </si>
  <si>
    <t>10,296</t>
  </si>
  <si>
    <t>10,352</t>
  </si>
  <si>
    <t>10,366</t>
  </si>
  <si>
    <t>10,426</t>
  </si>
  <si>
    <t>10,437</t>
  </si>
  <si>
    <t>10,475</t>
  </si>
  <si>
    <t>10,482</t>
  </si>
  <si>
    <t>10,490</t>
  </si>
  <si>
    <t>10,496</t>
  </si>
  <si>
    <t>10,509</t>
  </si>
  <si>
    <t>10,540</t>
  </si>
  <si>
    <t>10,565</t>
  </si>
  <si>
    <t>10,591</t>
  </si>
  <si>
    <t>10,615</t>
  </si>
  <si>
    <t>10,627</t>
  </si>
  <si>
    <t>10,693</t>
  </si>
  <si>
    <t>10,694</t>
  </si>
  <si>
    <t>10,706</t>
  </si>
  <si>
    <t>10,709</t>
  </si>
  <si>
    <t>10,715</t>
  </si>
  <si>
    <t>10,718</t>
  </si>
  <si>
    <t>10,733</t>
  </si>
  <si>
    <t>10,737</t>
  </si>
  <si>
    <t>10,753</t>
  </si>
  <si>
    <t>10,767</t>
  </si>
  <si>
    <t>10,790</t>
  </si>
  <si>
    <t>10,798</t>
  </si>
  <si>
    <t>10,826</t>
  </si>
  <si>
    <t>10,846</t>
  </si>
  <si>
    <t>10,857</t>
  </si>
  <si>
    <t>10,869</t>
  </si>
  <si>
    <t>10,871</t>
  </si>
  <si>
    <t>10,874</t>
  </si>
  <si>
    <t>10,881</t>
  </si>
  <si>
    <t>10,949</t>
  </si>
  <si>
    <t>10,964</t>
  </si>
  <si>
    <t>10,988</t>
  </si>
  <si>
    <t>11,003</t>
  </si>
  <si>
    <t>11,011</t>
  </si>
  <si>
    <t>11,041</t>
  </si>
  <si>
    <t>11,137</t>
  </si>
  <si>
    <t>11,145</t>
  </si>
  <si>
    <t>11,179</t>
  </si>
  <si>
    <t>11,201</t>
  </si>
  <si>
    <t>11,204</t>
  </si>
  <si>
    <t>11,230</t>
  </si>
  <si>
    <t>11,242</t>
  </si>
  <si>
    <t>11,252</t>
  </si>
  <si>
    <t>11,271</t>
  </si>
  <si>
    <t>11,279</t>
  </si>
  <si>
    <t>11,302</t>
  </si>
  <si>
    <t>11,337</t>
  </si>
  <si>
    <t>11,369</t>
  </si>
  <si>
    <t>11,381</t>
  </si>
  <si>
    <t>11,522</t>
  </si>
  <si>
    <t>11,533</t>
  </si>
  <si>
    <t>11,574</t>
  </si>
  <si>
    <t>11,629</t>
  </si>
  <si>
    <t>11,638</t>
  </si>
  <si>
    <t>11,696</t>
  </si>
  <si>
    <t>11,707</t>
  </si>
  <si>
    <t>11,708</t>
  </si>
  <si>
    <t>11,714</t>
  </si>
  <si>
    <t>11,719</t>
  </si>
  <si>
    <t>11,746</t>
  </si>
  <si>
    <t>11,749</t>
  </si>
  <si>
    <t>11,764</t>
  </si>
  <si>
    <t>11,814</t>
  </si>
  <si>
    <t>11,826</t>
  </si>
  <si>
    <t>11,867</t>
  </si>
  <si>
    <t>11,892</t>
  </si>
  <si>
    <t>11,930</t>
  </si>
  <si>
    <t>11,931</t>
  </si>
  <si>
    <t>11,937</t>
  </si>
  <si>
    <t>11,955</t>
  </si>
  <si>
    <t>11,960</t>
  </si>
  <si>
    <t>12,045</t>
  </si>
  <si>
    <t>12,058</t>
  </si>
  <si>
    <t>12,083</t>
  </si>
  <si>
    <t>12,100</t>
  </si>
  <si>
    <t>12,112</t>
  </si>
  <si>
    <t>12,121</t>
  </si>
  <si>
    <t>12,123</t>
  </si>
  <si>
    <t>12,126</t>
  </si>
  <si>
    <t>12,139</t>
  </si>
  <si>
    <t>12,188</t>
  </si>
  <si>
    <t>12,196</t>
  </si>
  <si>
    <t>12,215</t>
  </si>
  <si>
    <t>12,216</t>
  </si>
  <si>
    <t>12,230</t>
  </si>
  <si>
    <t>12,251</t>
  </si>
  <si>
    <t>12,272</t>
  </si>
  <si>
    <t>12,283</t>
  </si>
  <si>
    <t>12,285</t>
  </si>
  <si>
    <t>12,313</t>
  </si>
  <si>
    <t>12,326</t>
  </si>
  <si>
    <t>12,332</t>
  </si>
  <si>
    <t>12,365</t>
  </si>
  <si>
    <t>12,371</t>
  </si>
  <si>
    <t>12,380</t>
  </si>
  <si>
    <t>12,413</t>
  </si>
  <si>
    <t>12,423</t>
  </si>
  <si>
    <t>12,431</t>
  </si>
  <si>
    <t>12,445</t>
  </si>
  <si>
    <t>12,457</t>
  </si>
  <si>
    <t>12,467</t>
  </si>
  <si>
    <t>12,470</t>
  </si>
  <si>
    <t>12,484</t>
  </si>
  <si>
    <t>12,494</t>
  </si>
  <si>
    <t>12,523</t>
  </si>
  <si>
    <t>12,527</t>
  </si>
  <si>
    <t>12,537</t>
  </si>
  <si>
    <t>12,538</t>
  </si>
  <si>
    <t>12,559</t>
  </si>
  <si>
    <t>12,610</t>
  </si>
  <si>
    <t>12,620</t>
  </si>
  <si>
    <t>12,631</t>
  </si>
  <si>
    <t>12,710</t>
  </si>
  <si>
    <t>12,727</t>
  </si>
  <si>
    <t>12,763</t>
  </si>
  <si>
    <t>12,768</t>
  </si>
  <si>
    <t>12,771</t>
  </si>
  <si>
    <t>12,790</t>
  </si>
  <si>
    <t>12,808</t>
  </si>
  <si>
    <t>12,833</t>
  </si>
  <si>
    <t>12,859</t>
  </si>
  <si>
    <t>12,862</t>
  </si>
  <si>
    <t>12,880</t>
  </si>
  <si>
    <t>12,904</t>
  </si>
  <si>
    <t>12,934</t>
  </si>
  <si>
    <t>12,936</t>
  </si>
  <si>
    <t>12,966</t>
  </si>
  <si>
    <t>12,980</t>
  </si>
  <si>
    <t>13,015</t>
  </si>
  <si>
    <t>13,020</t>
  </si>
  <si>
    <t>13,023</t>
  </si>
  <si>
    <t>13,031</t>
  </si>
  <si>
    <t>13,052</t>
  </si>
  <si>
    <t>13,055</t>
  </si>
  <si>
    <t>13,071</t>
  </si>
  <si>
    <t>13,097</t>
  </si>
  <si>
    <t>13,102</t>
  </si>
  <si>
    <t>13,116</t>
  </si>
  <si>
    <t>13,122</t>
  </si>
  <si>
    <t>13,124</t>
  </si>
  <si>
    <t>13,137</t>
  </si>
  <si>
    <t>13,191</t>
  </si>
  <si>
    <t>13,194</t>
  </si>
  <si>
    <t>13,199</t>
  </si>
  <si>
    <t>13,216</t>
  </si>
  <si>
    <t>13,217</t>
  </si>
  <si>
    <t>13,223</t>
  </si>
  <si>
    <t>13,224</t>
  </si>
  <si>
    <t>13,228</t>
  </si>
  <si>
    <t>13,249</t>
  </si>
  <si>
    <t>13,257</t>
  </si>
  <si>
    <t>13,258</t>
  </si>
  <si>
    <t>13,301</t>
  </si>
  <si>
    <t>13,317</t>
  </si>
  <si>
    <t>13,321</t>
  </si>
  <si>
    <t>13,381</t>
  </si>
  <si>
    <t>13,385</t>
  </si>
  <si>
    <t>13,395</t>
  </si>
  <si>
    <t>13,424</t>
  </si>
  <si>
    <t>13,443</t>
  </si>
  <si>
    <t>13,474</t>
  </si>
  <si>
    <t>13,519</t>
  </si>
  <si>
    <t>13,540</t>
  </si>
  <si>
    <t>13,549</t>
  </si>
  <si>
    <t>13,577</t>
  </si>
  <si>
    <t>13,599</t>
  </si>
  <si>
    <t>13,616</t>
  </si>
  <si>
    <t>13,654</t>
  </si>
  <si>
    <t>13,656</t>
  </si>
  <si>
    <t>13,666</t>
  </si>
  <si>
    <t>13,698</t>
  </si>
  <si>
    <t>13,710</t>
  </si>
  <si>
    <t>13,718</t>
  </si>
  <si>
    <t>13,734</t>
  </si>
  <si>
    <t>13,754</t>
  </si>
  <si>
    <t>13,797</t>
  </si>
  <si>
    <t>13,807</t>
  </si>
  <si>
    <t>13,810</t>
  </si>
  <si>
    <t>13,854</t>
  </si>
  <si>
    <t>13,872</t>
  </si>
  <si>
    <t>13,902</t>
  </si>
  <si>
    <t>13,920</t>
  </si>
  <si>
    <t>13,956</t>
  </si>
  <si>
    <t>13,969</t>
  </si>
  <si>
    <t>14,019</t>
  </si>
  <si>
    <t>14,066</t>
  </si>
  <si>
    <t>14,081</t>
  </si>
  <si>
    <t>14,087</t>
  </si>
  <si>
    <t>14,094</t>
  </si>
  <si>
    <t>14,133</t>
  </si>
  <si>
    <t>14,140</t>
  </si>
  <si>
    <t>14,177</t>
  </si>
  <si>
    <t>14,203</t>
  </si>
  <si>
    <t>14,220</t>
  </si>
  <si>
    <t>14,228</t>
  </si>
  <si>
    <t>14,236</t>
  </si>
  <si>
    <t>14,254</t>
  </si>
  <si>
    <t>14,273</t>
  </si>
  <si>
    <t>14,295</t>
  </si>
  <si>
    <t>14,307</t>
  </si>
  <si>
    <t>14,317</t>
  </si>
  <si>
    <t>14,320</t>
  </si>
  <si>
    <t>14,323</t>
  </si>
  <si>
    <t>14,337</t>
  </si>
  <si>
    <t>14,340</t>
  </si>
  <si>
    <t>14,344</t>
  </si>
  <si>
    <t>14,362</t>
  </si>
  <si>
    <t>14,380</t>
  </si>
  <si>
    <t>14,392</t>
  </si>
  <si>
    <t>14,393</t>
  </si>
  <si>
    <t>14,395</t>
  </si>
  <si>
    <t>14,397</t>
  </si>
  <si>
    <t>14,406</t>
  </si>
  <si>
    <t>14,419</t>
  </si>
  <si>
    <t>14,437</t>
  </si>
  <si>
    <t>14,445</t>
  </si>
  <si>
    <t>14,450</t>
  </si>
  <si>
    <t>14,458</t>
  </si>
  <si>
    <t>14,476</t>
  </si>
  <si>
    <t>14,483</t>
  </si>
  <si>
    <t>14,496</t>
  </si>
  <si>
    <t>14,504</t>
  </si>
  <si>
    <t>14,512</t>
  </si>
  <si>
    <t>14,514</t>
  </si>
  <si>
    <t>14,540</t>
  </si>
  <si>
    <t>14,545</t>
  </si>
  <si>
    <t>14,557</t>
  </si>
  <si>
    <t>14,576</t>
  </si>
  <si>
    <t>14,643</t>
  </si>
  <si>
    <t>14,656</t>
  </si>
  <si>
    <t>14,679</t>
  </si>
  <si>
    <t>14,680</t>
  </si>
  <si>
    <t>14,681</t>
  </si>
  <si>
    <t>14,686</t>
  </si>
  <si>
    <t>14,714</t>
  </si>
  <si>
    <t>14,725</t>
  </si>
  <si>
    <t>14,745</t>
  </si>
  <si>
    <t>14,750</t>
  </si>
  <si>
    <t>14,760</t>
  </si>
  <si>
    <t>14,775</t>
  </si>
  <si>
    <t>14,787</t>
  </si>
  <si>
    <t>14,813</t>
  </si>
  <si>
    <t>14,835</t>
  </si>
  <si>
    <t>14,855</t>
  </si>
  <si>
    <t>14,887</t>
  </si>
  <si>
    <t>14,888</t>
  </si>
  <si>
    <t>14,904</t>
  </si>
  <si>
    <t>14,924</t>
  </si>
  <si>
    <t>14,947</t>
  </si>
  <si>
    <t>14,951</t>
  </si>
  <si>
    <t>14,989</t>
  </si>
  <si>
    <t>14,997</t>
  </si>
  <si>
    <t>15,010</t>
  </si>
  <si>
    <t>15,057</t>
  </si>
  <si>
    <t>15,072</t>
  </si>
  <si>
    <t>15,081</t>
  </si>
  <si>
    <t>15,082</t>
  </si>
  <si>
    <t>15,093</t>
  </si>
  <si>
    <t>15,109</t>
  </si>
  <si>
    <t>15,113</t>
  </si>
  <si>
    <t>15,118</t>
  </si>
  <si>
    <t>15,129</t>
  </si>
  <si>
    <t>15,140</t>
  </si>
  <si>
    <t>15,157</t>
  </si>
  <si>
    <t>15,184</t>
  </si>
  <si>
    <t>15,189</t>
  </si>
  <si>
    <t>15,191</t>
  </si>
  <si>
    <t>15,193</t>
  </si>
  <si>
    <t>15,195</t>
  </si>
  <si>
    <t>15,245</t>
  </si>
  <si>
    <t>15,254</t>
  </si>
  <si>
    <t>15,265</t>
  </si>
  <si>
    <t>15,286</t>
  </si>
  <si>
    <t>15,313</t>
  </si>
  <si>
    <t>15,314</t>
  </si>
  <si>
    <t>15,321</t>
  </si>
  <si>
    <t>15,337</t>
  </si>
  <si>
    <t>15,338</t>
  </si>
  <si>
    <t>15,340</t>
  </si>
  <si>
    <t>15,373</t>
  </si>
  <si>
    <t>15,458</t>
  </si>
  <si>
    <t>15,468</t>
  </si>
  <si>
    <t>15,469</t>
  </si>
  <si>
    <t>15,485</t>
  </si>
  <si>
    <t>15,496</t>
  </si>
  <si>
    <t>15,519</t>
  </si>
  <si>
    <t>15,520</t>
  </si>
  <si>
    <t>15,569</t>
  </si>
  <si>
    <t>15,572</t>
  </si>
  <si>
    <t>15,575</t>
  </si>
  <si>
    <t>15,580</t>
  </si>
  <si>
    <t>15,622</t>
  </si>
  <si>
    <t>15,636</t>
  </si>
  <si>
    <t>15,637</t>
  </si>
  <si>
    <t>15,638</t>
  </si>
  <si>
    <t>15,645</t>
  </si>
  <si>
    <t>15,691</t>
  </si>
  <si>
    <t>15,697</t>
  </si>
  <si>
    <t>15,710</t>
  </si>
  <si>
    <t>15,714</t>
  </si>
  <si>
    <t>15,722</t>
  </si>
  <si>
    <t>15,733</t>
  </si>
  <si>
    <t>15,739</t>
  </si>
  <si>
    <t>15,763</t>
  </si>
  <si>
    <t>15,767</t>
  </si>
  <si>
    <t>15,780</t>
  </si>
  <si>
    <t>15,811</t>
  </si>
  <si>
    <t>15,833</t>
  </si>
  <si>
    <t>15,883</t>
  </si>
  <si>
    <t>15,890</t>
  </si>
  <si>
    <t>15,917</t>
  </si>
  <si>
    <t>15,926</t>
  </si>
  <si>
    <t>15,941</t>
  </si>
  <si>
    <t>15,951</t>
  </si>
  <si>
    <t>15,990</t>
  </si>
  <si>
    <t>16,011</t>
  </si>
  <si>
    <t>16,033</t>
  </si>
  <si>
    <t>16,040</t>
  </si>
  <si>
    <t>16,069</t>
  </si>
  <si>
    <t>16,076</t>
  </si>
  <si>
    <t>16,102</t>
  </si>
  <si>
    <t>16,108</t>
  </si>
  <si>
    <t>16,119</t>
  </si>
  <si>
    <t>16,140</t>
  </si>
  <si>
    <t>16,157</t>
  </si>
  <si>
    <t>16,163</t>
  </si>
  <si>
    <t>16,164</t>
  </si>
  <si>
    <t>16,253</t>
  </si>
  <si>
    <t>16,289</t>
  </si>
  <si>
    <t>16,305</t>
  </si>
  <si>
    <t>16,335</t>
  </si>
  <si>
    <t>16,342</t>
  </si>
  <si>
    <t>16,380</t>
  </si>
  <si>
    <t>16,390</t>
  </si>
  <si>
    <t>16,413</t>
  </si>
  <si>
    <t>16,428</t>
  </si>
  <si>
    <t>16,440</t>
  </si>
  <si>
    <t>16,445</t>
  </si>
  <si>
    <t>16,485</t>
  </si>
  <si>
    <t>16,502</t>
  </si>
  <si>
    <t>16,517</t>
  </si>
  <si>
    <t>16,528</t>
  </si>
  <si>
    <t>16,556</t>
  </si>
  <si>
    <t>16,561</t>
  </si>
  <si>
    <t>16,573</t>
  </si>
  <si>
    <t>16,575</t>
  </si>
  <si>
    <t>16,585</t>
  </si>
  <si>
    <t>16,593</t>
  </si>
  <si>
    <t>16,594</t>
  </si>
  <si>
    <t>16,605</t>
  </si>
  <si>
    <t>16,607</t>
  </si>
  <si>
    <t>16,620</t>
  </si>
  <si>
    <t>16,631</t>
  </si>
  <si>
    <t>16,683</t>
  </si>
  <si>
    <t>16,714</t>
  </si>
  <si>
    <t>16,754</t>
  </si>
  <si>
    <t>16,776</t>
  </si>
  <si>
    <t>16,794</t>
  </si>
  <si>
    <t>16,806</t>
  </si>
  <si>
    <t>16,817</t>
  </si>
  <si>
    <t>16,818</t>
  </si>
  <si>
    <t>16,819</t>
  </si>
  <si>
    <t>16,826</t>
  </si>
  <si>
    <t>16,844</t>
  </si>
  <si>
    <t>16,846</t>
  </si>
  <si>
    <t>16,868</t>
  </si>
  <si>
    <t>16,887</t>
  </si>
  <si>
    <t>16,923</t>
  </si>
  <si>
    <t>16,933</t>
  </si>
  <si>
    <t>16,944</t>
  </si>
  <si>
    <t>16,953</t>
  </si>
  <si>
    <t>16,960</t>
  </si>
  <si>
    <t>16,996</t>
  </si>
  <si>
    <t>17,045</t>
  </si>
  <si>
    <t>17,069</t>
  </si>
  <si>
    <t>17,093</t>
  </si>
  <si>
    <t>17,096</t>
  </si>
  <si>
    <t>17,145</t>
  </si>
  <si>
    <t>17,148</t>
  </si>
  <si>
    <t>17,155</t>
  </si>
  <si>
    <t>17,157</t>
  </si>
  <si>
    <t>17,200</t>
  </si>
  <si>
    <t>17,215</t>
  </si>
  <si>
    <t>17,216</t>
  </si>
  <si>
    <t>17,240</t>
  </si>
  <si>
    <t>17,242</t>
  </si>
  <si>
    <t>17,275</t>
  </si>
  <si>
    <t>17,276</t>
  </si>
  <si>
    <t>17,287</t>
  </si>
  <si>
    <t>17,337</t>
  </si>
  <si>
    <t>17,363</t>
  </si>
  <si>
    <t>17,371</t>
  </si>
  <si>
    <t>17,381</t>
  </si>
  <si>
    <t>17,447</t>
  </si>
  <si>
    <t>17,455</t>
  </si>
  <si>
    <t>17,458</t>
  </si>
  <si>
    <t>17,464</t>
  </si>
  <si>
    <t>17,482</t>
  </si>
  <si>
    <t>17,492</t>
  </si>
  <si>
    <t>17,505</t>
  </si>
  <si>
    <t>17,548</t>
  </si>
  <si>
    <t>17,554</t>
  </si>
  <si>
    <t>17,574</t>
  </si>
  <si>
    <t>17,625</t>
  </si>
  <si>
    <t>17,628</t>
  </si>
  <si>
    <t>17,634</t>
  </si>
  <si>
    <t>17,643</t>
  </si>
  <si>
    <t>17,681</t>
  </si>
  <si>
    <t>17,720</t>
  </si>
  <si>
    <t>17,729</t>
  </si>
  <si>
    <t>17,737</t>
  </si>
  <si>
    <t>17,780</t>
  </si>
  <si>
    <t>17,788</t>
  </si>
  <si>
    <t>17,863</t>
  </si>
  <si>
    <t>17,864</t>
  </si>
  <si>
    <t>17,869</t>
  </si>
  <si>
    <t>17,871</t>
  </si>
  <si>
    <t>17,896</t>
  </si>
  <si>
    <t>17,916</t>
  </si>
  <si>
    <t>17,937</t>
  </si>
  <si>
    <t>17,979</t>
  </si>
  <si>
    <t>17,983</t>
  </si>
  <si>
    <t>17,984</t>
  </si>
  <si>
    <t>17,991</t>
  </si>
  <si>
    <t>18,000</t>
  </si>
  <si>
    <t>18,011</t>
  </si>
  <si>
    <t>18,056</t>
  </si>
  <si>
    <t>18,078</t>
  </si>
  <si>
    <t>18,079</t>
  </si>
  <si>
    <t>18,089</t>
  </si>
  <si>
    <t>18,099</t>
  </si>
  <si>
    <t>18,119</t>
  </si>
  <si>
    <t>18,123</t>
  </si>
  <si>
    <t>18,145</t>
  </si>
  <si>
    <t>18,197</t>
  </si>
  <si>
    <t>18,223</t>
  </si>
  <si>
    <t>18,245</t>
  </si>
  <si>
    <t>18,279</t>
  </si>
  <si>
    <t>18,312</t>
  </si>
  <si>
    <t>18,331</t>
  </si>
  <si>
    <t>18,352</t>
  </si>
  <si>
    <t>18,411</t>
  </si>
  <si>
    <t>18,415</t>
  </si>
  <si>
    <t>18,447</t>
  </si>
  <si>
    <t>18,476</t>
  </si>
  <si>
    <t>18,486</t>
  </si>
  <si>
    <t>18,523</t>
  </si>
  <si>
    <t>18,557</t>
  </si>
  <si>
    <t>18,622</t>
  </si>
  <si>
    <t>18,633</t>
  </si>
  <si>
    <t>18,665</t>
  </si>
  <si>
    <t>18,684</t>
  </si>
  <si>
    <t>18,687</t>
  </si>
  <si>
    <t>18,690</t>
  </si>
  <si>
    <t>18,712</t>
  </si>
  <si>
    <t>18,713</t>
  </si>
  <si>
    <t>18,715</t>
  </si>
  <si>
    <t>18,716</t>
  </si>
  <si>
    <t>18,745</t>
  </si>
  <si>
    <t>18,763</t>
  </si>
  <si>
    <t>18,769</t>
  </si>
  <si>
    <t>18,791</t>
  </si>
  <si>
    <t>18,797</t>
  </si>
  <si>
    <t>18,806</t>
  </si>
  <si>
    <t>18,812</t>
  </si>
  <si>
    <t>18,816</t>
  </si>
  <si>
    <t>18,823</t>
  </si>
  <si>
    <t>18,841</t>
  </si>
  <si>
    <t>18,845</t>
  </si>
  <si>
    <t>18,882</t>
  </si>
  <si>
    <t>18,930</t>
  </si>
  <si>
    <t>18,934</t>
  </si>
  <si>
    <t>18,966</t>
  </si>
  <si>
    <t>18,975</t>
  </si>
  <si>
    <t>19,078</t>
  </si>
  <si>
    <t>19,084</t>
  </si>
  <si>
    <t>19,086</t>
  </si>
  <si>
    <t>19,089</t>
  </si>
  <si>
    <t>19,095</t>
  </si>
  <si>
    <t>19,157</t>
  </si>
  <si>
    <t>19,158</t>
  </si>
  <si>
    <t>19,194</t>
  </si>
  <si>
    <t>19,213</t>
  </si>
  <si>
    <t>19,238</t>
  </si>
  <si>
    <t>19,263</t>
  </si>
  <si>
    <t>19,265</t>
  </si>
  <si>
    <t>19,282</t>
  </si>
  <si>
    <t>19,299</t>
  </si>
  <si>
    <t>19,305</t>
  </si>
  <si>
    <t>19,352</t>
  </si>
  <si>
    <t>19,373</t>
  </si>
  <si>
    <t>19,389</t>
  </si>
  <si>
    <t>19,391</t>
  </si>
  <si>
    <t>19,392</t>
  </si>
  <si>
    <t>19,406</t>
  </si>
  <si>
    <t>19,471</t>
  </si>
  <si>
    <t>19,476</t>
  </si>
  <si>
    <t>19,485</t>
  </si>
  <si>
    <t>19,517</t>
  </si>
  <si>
    <t>19,577</t>
  </si>
  <si>
    <t>19,592</t>
  </si>
  <si>
    <t>19,599</t>
  </si>
  <si>
    <t>19,670</t>
  </si>
  <si>
    <t>19,727</t>
  </si>
  <si>
    <t>19,786</t>
  </si>
  <si>
    <t>19,823</t>
  </si>
  <si>
    <t>19,835</t>
  </si>
  <si>
    <t>19,853</t>
  </si>
  <si>
    <t>19,916</t>
  </si>
  <si>
    <t>19,923</t>
  </si>
  <si>
    <t>19,934</t>
  </si>
  <si>
    <t>19,974</t>
  </si>
  <si>
    <t>19,984</t>
  </si>
  <si>
    <t>19,989</t>
  </si>
  <si>
    <t>19,991</t>
  </si>
  <si>
    <t>20,008</t>
  </si>
  <si>
    <t>20,012</t>
  </si>
  <si>
    <t>20,026</t>
  </si>
  <si>
    <t>20,040</t>
  </si>
  <si>
    <t>20,043</t>
  </si>
  <si>
    <t>20,063</t>
  </si>
  <si>
    <t>20,100</t>
  </si>
  <si>
    <t>20,260</t>
  </si>
  <si>
    <t>20,279</t>
  </si>
  <si>
    <t>20,280</t>
  </si>
  <si>
    <t>20,287</t>
  </si>
  <si>
    <t>20,290</t>
  </si>
  <si>
    <t>20,328</t>
  </si>
  <si>
    <t>20,335</t>
  </si>
  <si>
    <t>20,403</t>
  </si>
  <si>
    <t>20,418</t>
  </si>
  <si>
    <t>20,564</t>
  </si>
  <si>
    <t>20,578</t>
  </si>
  <si>
    <t>20,604</t>
  </si>
  <si>
    <t>20,650</t>
  </si>
  <si>
    <t>20,678</t>
  </si>
  <si>
    <t>20,692</t>
  </si>
  <si>
    <t>20,694</t>
  </si>
  <si>
    <t>20,700</t>
  </si>
  <si>
    <t>20,705</t>
  </si>
  <si>
    <t>20,711</t>
  </si>
  <si>
    <t>20,715</t>
  </si>
  <si>
    <t>20,728</t>
  </si>
  <si>
    <t>20,754</t>
  </si>
  <si>
    <t>20,761</t>
  </si>
  <si>
    <t>20,785</t>
  </si>
  <si>
    <t>20,832</t>
  </si>
  <si>
    <t>20,854</t>
  </si>
  <si>
    <t>20,903</t>
  </si>
  <si>
    <t>20,904</t>
  </si>
  <si>
    <t>20,924</t>
  </si>
  <si>
    <t>20,956</t>
  </si>
  <si>
    <t>21,007</t>
  </si>
  <si>
    <t>21,056</t>
  </si>
  <si>
    <t>21,078</t>
  </si>
  <si>
    <t>21,087</t>
  </si>
  <si>
    <t>21,105</t>
  </si>
  <si>
    <t>21,110</t>
  </si>
  <si>
    <t>21,113</t>
  </si>
  <si>
    <t>21,135</t>
  </si>
  <si>
    <t>21,143</t>
  </si>
  <si>
    <t>21,198</t>
  </si>
  <si>
    <t>21,215</t>
  </si>
  <si>
    <t>21,241</t>
  </si>
  <si>
    <t>21,264</t>
  </si>
  <si>
    <t>21,277</t>
  </si>
  <si>
    <t>21,370</t>
  </si>
  <si>
    <t>21,380</t>
  </si>
  <si>
    <t>21,382</t>
  </si>
  <si>
    <t>21,386</t>
  </si>
  <si>
    <t>21,389</t>
  </si>
  <si>
    <t>21,405</t>
  </si>
  <si>
    <t>21,433</t>
  </si>
  <si>
    <t>21,459</t>
  </si>
  <si>
    <t>21,463</t>
  </si>
  <si>
    <t>21,496</t>
  </si>
  <si>
    <t>21,549</t>
  </si>
  <si>
    <t>21,569</t>
  </si>
  <si>
    <t>21,576</t>
  </si>
  <si>
    <t>21,603</t>
  </si>
  <si>
    <t>21,651</t>
  </si>
  <si>
    <t>21,683</t>
  </si>
  <si>
    <t>21,701</t>
  </si>
  <si>
    <t>21,773</t>
  </si>
  <si>
    <t>21,779</t>
  </si>
  <si>
    <t>21,812</t>
  </si>
  <si>
    <t>21,816</t>
  </si>
  <si>
    <t>21,877</t>
  </si>
  <si>
    <t>21,891</t>
  </si>
  <si>
    <t>21,936</t>
  </si>
  <si>
    <t>21,937</t>
  </si>
  <si>
    <t>21,976</t>
  </si>
  <si>
    <t>21,993</t>
  </si>
  <si>
    <t>21,995</t>
  </si>
  <si>
    <t>22,073</t>
  </si>
  <si>
    <t>22,083</t>
  </si>
  <si>
    <t>22,090</t>
  </si>
  <si>
    <t>22,091</t>
  </si>
  <si>
    <t>22,092</t>
  </si>
  <si>
    <t>22,093</t>
  </si>
  <si>
    <t>22,125</t>
  </si>
  <si>
    <t>22,140</t>
  </si>
  <si>
    <t>22,181</t>
  </si>
  <si>
    <t>22,207</t>
  </si>
  <si>
    <t>22,222</t>
  </si>
  <si>
    <t>22,231</t>
  </si>
  <si>
    <t>22,261</t>
  </si>
  <si>
    <t>22,265</t>
  </si>
  <si>
    <t>22,276</t>
  </si>
  <si>
    <t>22,279</t>
  </si>
  <si>
    <t>22,291</t>
  </si>
  <si>
    <t>22,298</t>
  </si>
  <si>
    <t>22,301</t>
  </si>
  <si>
    <t>22,318</t>
  </si>
  <si>
    <t>22,340</t>
  </si>
  <si>
    <t>22,368</t>
  </si>
  <si>
    <t>22,375</t>
  </si>
  <si>
    <t>22,409</t>
  </si>
  <si>
    <t>22,431</t>
  </si>
  <si>
    <t>22,442</t>
  </si>
  <si>
    <t>22,463</t>
  </si>
  <si>
    <t>22,464</t>
  </si>
  <si>
    <t>22,510</t>
  </si>
  <si>
    <t>22,591</t>
  </si>
  <si>
    <t>22,607</t>
  </si>
  <si>
    <t>22,623</t>
  </si>
  <si>
    <t>22,647</t>
  </si>
  <si>
    <t>22,684</t>
  </si>
  <si>
    <t>22,688</t>
  </si>
  <si>
    <t>22,729</t>
  </si>
  <si>
    <t>22,793</t>
  </si>
  <si>
    <t>22,798</t>
  </si>
  <si>
    <t>22,827</t>
  </si>
  <si>
    <t>22,859</t>
  </si>
  <si>
    <t>22,888</t>
  </si>
  <si>
    <t>22,898</t>
  </si>
  <si>
    <t>22,921</t>
  </si>
  <si>
    <t>22,944</t>
  </si>
  <si>
    <t>22,982</t>
  </si>
  <si>
    <t>22,996</t>
  </si>
  <si>
    <t>23,033</t>
  </si>
  <si>
    <t>23,092</t>
  </si>
  <si>
    <t>23,101</t>
  </si>
  <si>
    <t>23,146</t>
  </si>
  <si>
    <t>23,221</t>
  </si>
  <si>
    <t>23,242</t>
  </si>
  <si>
    <t>23,285</t>
  </si>
  <si>
    <t>23,321</t>
  </si>
  <si>
    <t>23,327</t>
  </si>
  <si>
    <t>23,402</t>
  </si>
  <si>
    <t>23,421</t>
  </si>
  <si>
    <t>23,434</t>
  </si>
  <si>
    <t>23,439</t>
  </si>
  <si>
    <t>23,487</t>
  </si>
  <si>
    <t>23,488</t>
  </si>
  <si>
    <t>23,514</t>
  </si>
  <si>
    <t>23,564</t>
  </si>
  <si>
    <t>23,581</t>
  </si>
  <si>
    <t>23,589</t>
  </si>
  <si>
    <t>23,635</t>
  </si>
  <si>
    <t>23,638</t>
  </si>
  <si>
    <t>23,680</t>
  </si>
  <si>
    <t>23,764</t>
  </si>
  <si>
    <t>23,767</t>
  </si>
  <si>
    <t>23,785</t>
  </si>
  <si>
    <t>23,797</t>
  </si>
  <si>
    <t>23,800</t>
  </si>
  <si>
    <t>23,896</t>
  </si>
  <si>
    <t>23,904</t>
  </si>
  <si>
    <t>23,974</t>
  </si>
  <si>
    <t>23,997</t>
  </si>
  <si>
    <t>24,035</t>
  </si>
  <si>
    <t>24,092</t>
  </si>
  <si>
    <t>24,110</t>
  </si>
  <si>
    <t>24,149</t>
  </si>
  <si>
    <t>24,173</t>
  </si>
  <si>
    <t>24,180</t>
  </si>
  <si>
    <t>24,183</t>
  </si>
  <si>
    <t>24,255</t>
  </si>
  <si>
    <t>24,256</t>
  </si>
  <si>
    <t>24,262</t>
  </si>
  <si>
    <t>24,314</t>
  </si>
  <si>
    <t>24,315</t>
  </si>
  <si>
    <t>24,317</t>
  </si>
  <si>
    <t>24,325</t>
  </si>
  <si>
    <t>24,352</t>
  </si>
  <si>
    <t>24,362</t>
  </si>
  <si>
    <t>24,367</t>
  </si>
  <si>
    <t>24,375</t>
  </si>
  <si>
    <t>24,438</t>
  </si>
  <si>
    <t>24,478</t>
  </si>
  <si>
    <t>24,482</t>
  </si>
  <si>
    <t>24,493</t>
  </si>
  <si>
    <t>24,509</t>
  </si>
  <si>
    <t>24,516</t>
  </si>
  <si>
    <t>24,528</t>
  </si>
  <si>
    <t>24,572</t>
  </si>
  <si>
    <t>24,585</t>
  </si>
  <si>
    <t>24,589</t>
  </si>
  <si>
    <t>24,648</t>
  </si>
  <si>
    <t>24,674</t>
  </si>
  <si>
    <t>24,693</t>
  </si>
  <si>
    <t>24,696</t>
  </si>
  <si>
    <t>24,716</t>
  </si>
  <si>
    <t>24,813</t>
  </si>
  <si>
    <t>24,817</t>
  </si>
  <si>
    <t>24,845</t>
  </si>
  <si>
    <t>24,849</t>
  </si>
  <si>
    <t>24,866</t>
  </si>
  <si>
    <t>24,876</t>
  </si>
  <si>
    <t>24,940</t>
  </si>
  <si>
    <t>24,946</t>
  </si>
  <si>
    <t>25,001</t>
  </si>
  <si>
    <t>25,052</t>
  </si>
  <si>
    <t>25,067</t>
  </si>
  <si>
    <t>25,095</t>
  </si>
  <si>
    <t>25,108</t>
  </si>
  <si>
    <t>25,122</t>
  </si>
  <si>
    <t>25,150</t>
  </si>
  <si>
    <t>25,165</t>
  </si>
  <si>
    <t>25,193</t>
  </si>
  <si>
    <t>25,215</t>
  </si>
  <si>
    <t>25,271</t>
  </si>
  <si>
    <t>25,280</t>
  </si>
  <si>
    <t>25,304</t>
  </si>
  <si>
    <t>25,379</t>
  </si>
  <si>
    <t>25,393</t>
  </si>
  <si>
    <t>25,414</t>
  </si>
  <si>
    <t>25,447</t>
  </si>
  <si>
    <t>25,475</t>
  </si>
  <si>
    <t>25,519</t>
  </si>
  <si>
    <t>25,533</t>
  </si>
  <si>
    <t>25,548</t>
  </si>
  <si>
    <t>25,570</t>
  </si>
  <si>
    <t>25,618</t>
  </si>
  <si>
    <t>25,711</t>
  </si>
  <si>
    <t>25,749</t>
  </si>
  <si>
    <t>25,753</t>
  </si>
  <si>
    <t>25,810</t>
  </si>
  <si>
    <t>25,832</t>
  </si>
  <si>
    <t>25,883</t>
  </si>
  <si>
    <t>25,902</t>
  </si>
  <si>
    <t>25,917</t>
  </si>
  <si>
    <t>25,943</t>
  </si>
  <si>
    <t>25,948</t>
  </si>
  <si>
    <t>25,952</t>
  </si>
  <si>
    <t>25,983</t>
  </si>
  <si>
    <t>25,991</t>
  </si>
  <si>
    <t>26,008</t>
  </si>
  <si>
    <t>26,010</t>
  </si>
  <si>
    <t>26,014</t>
  </si>
  <si>
    <t>26,043</t>
  </si>
  <si>
    <t>26,085</t>
  </si>
  <si>
    <t>26,113</t>
  </si>
  <si>
    <t>26,153</t>
  </si>
  <si>
    <t>26,222</t>
  </si>
  <si>
    <t>26,293</t>
  </si>
  <si>
    <t>26,308</t>
  </si>
  <si>
    <t>26,432</t>
  </si>
  <si>
    <t>26,444</t>
  </si>
  <si>
    <t>26,495</t>
  </si>
  <si>
    <t>26,542</t>
  </si>
  <si>
    <t>26,566</t>
  </si>
  <si>
    <t>26,570</t>
  </si>
  <si>
    <t>26,599</t>
  </si>
  <si>
    <t>26,675</t>
  </si>
  <si>
    <t>26,678</t>
  </si>
  <si>
    <t>26,721</t>
  </si>
  <si>
    <t>26,761</t>
  </si>
  <si>
    <t>26,904</t>
  </si>
  <si>
    <t>26,938</t>
  </si>
  <si>
    <t>27,002</t>
  </si>
  <si>
    <t>27,043</t>
  </si>
  <si>
    <t>27,069</t>
  </si>
  <si>
    <t>27,077</t>
  </si>
  <si>
    <t>27,138</t>
  </si>
  <si>
    <t>27,143</t>
  </si>
  <si>
    <t>27,147</t>
  </si>
  <si>
    <t>27,183</t>
  </si>
  <si>
    <t>27,208</t>
  </si>
  <si>
    <t>27,214</t>
  </si>
  <si>
    <t>27,243</t>
  </si>
  <si>
    <t>27,253</t>
  </si>
  <si>
    <t>27,255</t>
  </si>
  <si>
    <t>27,309</t>
  </si>
  <si>
    <t>27,343</t>
  </si>
  <si>
    <t>27,351</t>
  </si>
  <si>
    <t>27,356</t>
  </si>
  <si>
    <t>27,371</t>
  </si>
  <si>
    <t>27,381</t>
  </si>
  <si>
    <t>27,394</t>
  </si>
  <si>
    <t>27,395</t>
  </si>
  <si>
    <t>27,411</t>
  </si>
  <si>
    <t>27,426</t>
  </si>
  <si>
    <t>27,448</t>
  </si>
  <si>
    <t>27,558</t>
  </si>
  <si>
    <t>27,574</t>
  </si>
  <si>
    <t>27,597</t>
  </si>
  <si>
    <t>27,625</t>
  </si>
  <si>
    <t>27,713</t>
  </si>
  <si>
    <t>27,782</t>
  </si>
  <si>
    <t>27,833</t>
  </si>
  <si>
    <t>27,979</t>
  </si>
  <si>
    <t>28,005</t>
  </si>
  <si>
    <t>28,142</t>
  </si>
  <si>
    <t>28,147</t>
  </si>
  <si>
    <t>28,196</t>
  </si>
  <si>
    <t>28,220</t>
  </si>
  <si>
    <t>28,272</t>
  </si>
  <si>
    <t>28,313</t>
  </si>
  <si>
    <t>28,327</t>
  </si>
  <si>
    <t>28,383</t>
  </si>
  <si>
    <t>28,428</t>
  </si>
  <si>
    <t>28,429</t>
  </si>
  <si>
    <t>28,438</t>
  </si>
  <si>
    <t>28,461</t>
  </si>
  <si>
    <t>28,513</t>
  </si>
  <si>
    <t>28,605</t>
  </si>
  <si>
    <t>28,677</t>
  </si>
  <si>
    <t>28,692</t>
  </si>
  <si>
    <t>28,709</t>
  </si>
  <si>
    <t>28,717</t>
  </si>
  <si>
    <t>28,743</t>
  </si>
  <si>
    <t>28,806</t>
  </si>
  <si>
    <t>28,815</t>
  </si>
  <si>
    <t>28,821</t>
  </si>
  <si>
    <t>28,834</t>
  </si>
  <si>
    <t>28,839</t>
  </si>
  <si>
    <t>28,842</t>
  </si>
  <si>
    <t>28,865</t>
  </si>
  <si>
    <t>28,874</t>
  </si>
  <si>
    <t>28,875</t>
  </si>
  <si>
    <t>28,909</t>
  </si>
  <si>
    <t>28,987</t>
  </si>
  <si>
    <t>29,036</t>
  </si>
  <si>
    <t>29,047</t>
  </si>
  <si>
    <t>29,063</t>
  </si>
  <si>
    <t>29,083</t>
  </si>
  <si>
    <t>29,154</t>
  </si>
  <si>
    <t>29,178</t>
  </si>
  <si>
    <t>29,203</t>
  </si>
  <si>
    <t>29,268</t>
  </si>
  <si>
    <t>29,272</t>
  </si>
  <si>
    <t>29,287</t>
  </si>
  <si>
    <t>29,297</t>
  </si>
  <si>
    <t>29,341</t>
  </si>
  <si>
    <t>29,367</t>
  </si>
  <si>
    <t>29,423</t>
  </si>
  <si>
    <t>29,425</t>
  </si>
  <si>
    <t>29,438</t>
  </si>
  <si>
    <t>29,488</t>
  </si>
  <si>
    <t>29,515</t>
  </si>
  <si>
    <t>29,532</t>
  </si>
  <si>
    <t>29,533</t>
  </si>
  <si>
    <t>29,544</t>
  </si>
  <si>
    <t>29,592</t>
  </si>
  <si>
    <t>29,606</t>
  </si>
  <si>
    <t>29,642</t>
  </si>
  <si>
    <t>29,652</t>
  </si>
  <si>
    <t>29,733</t>
  </si>
  <si>
    <t>29,756</t>
  </si>
  <si>
    <t>29,784</t>
  </si>
  <si>
    <t>29,794</t>
  </si>
  <si>
    <t>29,801</t>
  </si>
  <si>
    <t>29,818</t>
  </si>
  <si>
    <t>29,856</t>
  </si>
  <si>
    <t>29,922</t>
  </si>
  <si>
    <t>29,976</t>
  </si>
  <si>
    <t>30,002</t>
  </si>
  <si>
    <t>30,003</t>
  </si>
  <si>
    <t>30,011</t>
  </si>
  <si>
    <t>30,030</t>
  </si>
  <si>
    <t>30,063</t>
  </si>
  <si>
    <t>30,087</t>
  </si>
  <si>
    <t>30,118</t>
  </si>
  <si>
    <t>30,143</t>
  </si>
  <si>
    <t>30,145</t>
  </si>
  <si>
    <t>30,148</t>
  </si>
  <si>
    <t>30,155</t>
  </si>
  <si>
    <t>30,165</t>
  </si>
  <si>
    <t>30,194</t>
  </si>
  <si>
    <t>30,208</t>
  </si>
  <si>
    <t>30,267</t>
  </si>
  <si>
    <t>30,276</t>
  </si>
  <si>
    <t>30,278</t>
  </si>
  <si>
    <t>30,311</t>
  </si>
  <si>
    <t>30,369</t>
  </si>
  <si>
    <t>30,375</t>
  </si>
  <si>
    <t>30,395</t>
  </si>
  <si>
    <t>30,420</t>
  </si>
  <si>
    <t>30,573</t>
  </si>
  <si>
    <t>30,574</t>
  </si>
  <si>
    <t>30,586</t>
  </si>
  <si>
    <t>30,681</t>
  </si>
  <si>
    <t>30,709</t>
  </si>
  <si>
    <t>30,728</t>
  </si>
  <si>
    <t>30,731</t>
  </si>
  <si>
    <t>30,733</t>
  </si>
  <si>
    <t>30,815</t>
  </si>
  <si>
    <t>30,839</t>
  </si>
  <si>
    <t>30,841</t>
  </si>
  <si>
    <t>30,843</t>
  </si>
  <si>
    <t>30,882</t>
  </si>
  <si>
    <t>30,892</t>
  </si>
  <si>
    <t>30,906</t>
  </si>
  <si>
    <t>30,938</t>
  </si>
  <si>
    <t>30,943</t>
  </si>
  <si>
    <t>31,027</t>
  </si>
  <si>
    <t>31,054</t>
  </si>
  <si>
    <t>31,078</t>
  </si>
  <si>
    <t>31,080</t>
  </si>
  <si>
    <t>31,123</t>
  </si>
  <si>
    <t>31,135</t>
  </si>
  <si>
    <t>31,144</t>
  </si>
  <si>
    <t>31,148</t>
  </si>
  <si>
    <t>31,201</t>
  </si>
  <si>
    <t>31,251</t>
  </si>
  <si>
    <t>31,257</t>
  </si>
  <si>
    <t>31,351</t>
  </si>
  <si>
    <t>31,375</t>
  </si>
  <si>
    <t>31,402</t>
  </si>
  <si>
    <t>31,403</t>
  </si>
  <si>
    <t>31,415</t>
  </si>
  <si>
    <t>31,423</t>
  </si>
  <si>
    <t>31,520</t>
  </si>
  <si>
    <t>31,540</t>
  </si>
  <si>
    <t>31,699</t>
  </si>
  <si>
    <t>31,730</t>
  </si>
  <si>
    <t>31,736</t>
  </si>
  <si>
    <t>31,837</t>
  </si>
  <si>
    <t>31,853</t>
  </si>
  <si>
    <t>31,868</t>
  </si>
  <si>
    <t>31,885</t>
  </si>
  <si>
    <t>31,984</t>
  </si>
  <si>
    <t>31,997</t>
  </si>
  <si>
    <t>32,074</t>
  </si>
  <si>
    <t>32,100</t>
  </si>
  <si>
    <t>32,127</t>
  </si>
  <si>
    <t>32,191</t>
  </si>
  <si>
    <t>32,373</t>
  </si>
  <si>
    <t>32,416</t>
  </si>
  <si>
    <t>32,436</t>
  </si>
  <si>
    <t>32,440</t>
  </si>
  <si>
    <t>32,492</t>
  </si>
  <si>
    <t>32,554</t>
  </si>
  <si>
    <t>32,576</t>
  </si>
  <si>
    <t>32,593</t>
  </si>
  <si>
    <t>32,762</t>
  </si>
  <si>
    <t>32,763</t>
  </si>
  <si>
    <t>32,777</t>
  </si>
  <si>
    <t>32,806</t>
  </si>
  <si>
    <t>32,817</t>
  </si>
  <si>
    <t>32,827</t>
  </si>
  <si>
    <t>32,832</t>
  </si>
  <si>
    <t>32,921</t>
  </si>
  <si>
    <t>33,012</t>
  </si>
  <si>
    <t>33,106</t>
  </si>
  <si>
    <t>33,112</t>
  </si>
  <si>
    <t>33,156</t>
  </si>
  <si>
    <t>33,227</t>
  </si>
  <si>
    <t>33,352</t>
  </si>
  <si>
    <t>33,382</t>
  </si>
  <si>
    <t>33,435</t>
  </si>
  <si>
    <t>33,592</t>
  </si>
  <si>
    <t>33,617</t>
  </si>
  <si>
    <t>33,690</t>
  </si>
  <si>
    <t>33,833</t>
  </si>
  <si>
    <t>33,892</t>
  </si>
  <si>
    <t>34,072</t>
  </si>
  <si>
    <t>34,125</t>
  </si>
  <si>
    <t>34,162</t>
  </si>
  <si>
    <t>34,182</t>
  </si>
  <si>
    <t>34,236</t>
  </si>
  <si>
    <t>34,244</t>
  </si>
  <si>
    <t>34,251</t>
  </si>
  <si>
    <t>34,310</t>
  </si>
  <si>
    <t>34,343</t>
  </si>
  <si>
    <t>34,347</t>
  </si>
  <si>
    <t>34,349</t>
  </si>
  <si>
    <t>34,366</t>
  </si>
  <si>
    <t>34,370</t>
  </si>
  <si>
    <t>34,386</t>
  </si>
  <si>
    <t>34,424</t>
  </si>
  <si>
    <t>34,510</t>
  </si>
  <si>
    <t>34,511</t>
  </si>
  <si>
    <t>34,512</t>
  </si>
  <si>
    <t>34,519</t>
  </si>
  <si>
    <t>34,522</t>
  </si>
  <si>
    <t>34,601</t>
  </si>
  <si>
    <t>34,650</t>
  </si>
  <si>
    <t>34,658</t>
  </si>
  <si>
    <t>34,712</t>
  </si>
  <si>
    <t>34,746</t>
  </si>
  <si>
    <t>34,853</t>
  </si>
  <si>
    <t>34,916</t>
  </si>
  <si>
    <t>34,935</t>
  </si>
  <si>
    <t>34,941</t>
  </si>
  <si>
    <t>34,976</t>
  </si>
  <si>
    <t>35,051</t>
  </si>
  <si>
    <t>35,090</t>
  </si>
  <si>
    <t>35,186</t>
  </si>
  <si>
    <t>35,333</t>
  </si>
  <si>
    <t>35,472</t>
  </si>
  <si>
    <t>35,481</t>
  </si>
  <si>
    <t>35,512</t>
  </si>
  <si>
    <t>35,541</t>
  </si>
  <si>
    <t>35,596</t>
  </si>
  <si>
    <t>35,639</t>
  </si>
  <si>
    <t>35,643</t>
  </si>
  <si>
    <t>35,657</t>
  </si>
  <si>
    <t>35,677</t>
  </si>
  <si>
    <t>35,768</t>
  </si>
  <si>
    <t>35,827</t>
  </si>
  <si>
    <t>35,835</t>
  </si>
  <si>
    <t>35,842</t>
  </si>
  <si>
    <t>35,879</t>
  </si>
  <si>
    <t>35,894</t>
  </si>
  <si>
    <t>35,918</t>
  </si>
  <si>
    <t>35,922</t>
  </si>
  <si>
    <t>35,949</t>
  </si>
  <si>
    <t>35,951</t>
  </si>
  <si>
    <t>36,020</t>
  </si>
  <si>
    <t>36,076</t>
  </si>
  <si>
    <t>36,177</t>
  </si>
  <si>
    <t>36,245</t>
  </si>
  <si>
    <t>36,263</t>
  </si>
  <si>
    <t>36,267</t>
  </si>
  <si>
    <t>36,295</t>
  </si>
  <si>
    <t>36,322</t>
  </si>
  <si>
    <t>36,354</t>
  </si>
  <si>
    <t>36,391</t>
  </si>
  <si>
    <t>36,444</t>
  </si>
  <si>
    <t>36,448</t>
  </si>
  <si>
    <t>36,533</t>
  </si>
  <si>
    <t>36,542</t>
  </si>
  <si>
    <t>36,564</t>
  </si>
  <si>
    <t>36,623</t>
  </si>
  <si>
    <t>36,655</t>
  </si>
  <si>
    <t>36,704</t>
  </si>
  <si>
    <t>36,738</t>
  </si>
  <si>
    <t>36,903</t>
  </si>
  <si>
    <t>36,938</t>
  </si>
  <si>
    <t>36,982</t>
  </si>
  <si>
    <t>37,061</t>
  </si>
  <si>
    <t>37,065</t>
  </si>
  <si>
    <t>37,075</t>
  </si>
  <si>
    <t>37,182</t>
  </si>
  <si>
    <t>37,267</t>
  </si>
  <si>
    <t>37,318</t>
  </si>
  <si>
    <t>37,327</t>
  </si>
  <si>
    <t>37,392</t>
  </si>
  <si>
    <t>37,423</t>
  </si>
  <si>
    <t>37,431</t>
  </si>
  <si>
    <t>37,457</t>
  </si>
  <si>
    <t>37,480</t>
  </si>
  <si>
    <t>37,484</t>
  </si>
  <si>
    <t>37,494</t>
  </si>
  <si>
    <t>37,551</t>
  </si>
  <si>
    <t>37,601</t>
  </si>
  <si>
    <t>37,602</t>
  </si>
  <si>
    <t>37,686</t>
  </si>
  <si>
    <t>37,721</t>
  </si>
  <si>
    <t>37,773</t>
  </si>
  <si>
    <t>37,795</t>
  </si>
  <si>
    <t>37,870</t>
  </si>
  <si>
    <t>37,919</t>
  </si>
  <si>
    <t>37,968</t>
  </si>
  <si>
    <t>37,979</t>
  </si>
  <si>
    <t>37,991</t>
  </si>
  <si>
    <t>37,994</t>
  </si>
  <si>
    <t>38,003</t>
  </si>
  <si>
    <t>38,038</t>
  </si>
  <si>
    <t>38,042</t>
  </si>
  <si>
    <t>38,053</t>
  </si>
  <si>
    <t>38,071</t>
  </si>
  <si>
    <t>38,112</t>
  </si>
  <si>
    <t>38,148</t>
  </si>
  <si>
    <t>38,169</t>
  </si>
  <si>
    <t>38,240</t>
  </si>
  <si>
    <t>38,287</t>
  </si>
  <si>
    <t>38,390</t>
  </si>
  <si>
    <t>38,439</t>
  </si>
  <si>
    <t>38,621</t>
  </si>
  <si>
    <t>38,652</t>
  </si>
  <si>
    <t>38,671</t>
  </si>
  <si>
    <t>38,684</t>
  </si>
  <si>
    <t>38,732</t>
  </si>
  <si>
    <t>38,771</t>
  </si>
  <si>
    <t>38,781</t>
  </si>
  <si>
    <t>38,962</t>
  </si>
  <si>
    <t>38,974</t>
  </si>
  <si>
    <t>38,981</t>
  </si>
  <si>
    <t>39,008</t>
  </si>
  <si>
    <t>39,204</t>
  </si>
  <si>
    <t>39,280</t>
  </si>
  <si>
    <t>39,310</t>
  </si>
  <si>
    <t>39,482</t>
  </si>
  <si>
    <t>39,552</t>
  </si>
  <si>
    <t>39,720</t>
  </si>
  <si>
    <t>39,729</t>
  </si>
  <si>
    <t>39,746</t>
  </si>
  <si>
    <t>39,782</t>
  </si>
  <si>
    <t>39,875</t>
  </si>
  <si>
    <t>40,029</t>
  </si>
  <si>
    <t>40,086</t>
  </si>
  <si>
    <t>40,132</t>
  </si>
  <si>
    <t>40,134</t>
  </si>
  <si>
    <t>40,140</t>
  </si>
  <si>
    <t>40,188</t>
  </si>
  <si>
    <t>40,213</t>
  </si>
  <si>
    <t>40,247</t>
  </si>
  <si>
    <t>40,281</t>
  </si>
  <si>
    <t>40,290</t>
  </si>
  <si>
    <t>40,341</t>
  </si>
  <si>
    <t>40,342</t>
  </si>
  <si>
    <t>40,472</t>
  </si>
  <si>
    <t>40,504</t>
  </si>
  <si>
    <t>40,548</t>
  </si>
  <si>
    <t>40,579</t>
  </si>
  <si>
    <t>40,630</t>
  </si>
  <si>
    <t>40,648</t>
  </si>
  <si>
    <t>40,696</t>
  </si>
  <si>
    <t>40,730</t>
  </si>
  <si>
    <t>40,851</t>
  </si>
  <si>
    <t>40,857</t>
  </si>
  <si>
    <t>40,898</t>
  </si>
  <si>
    <t>40,929</t>
  </si>
  <si>
    <t>40,964</t>
  </si>
  <si>
    <t>41,049</t>
  </si>
  <si>
    <t>41,097</t>
  </si>
  <si>
    <t>41,102</t>
  </si>
  <si>
    <t>41,208</t>
  </si>
  <si>
    <t>41,229</t>
  </si>
  <si>
    <t>41,439</t>
  </si>
  <si>
    <t>41,446</t>
  </si>
  <si>
    <t>41,478</t>
  </si>
  <si>
    <t>41,487</t>
  </si>
  <si>
    <t>41,551</t>
  </si>
  <si>
    <t>41,554</t>
  </si>
  <si>
    <t>41,568</t>
  </si>
  <si>
    <t>41,615</t>
  </si>
  <si>
    <t>41,693</t>
  </si>
  <si>
    <t>41,696</t>
  </si>
  <si>
    <t>41,698</t>
  </si>
  <si>
    <t>41,818</t>
  </si>
  <si>
    <t>41,834</t>
  </si>
  <si>
    <t>41,883</t>
  </si>
  <si>
    <t>41,886</t>
  </si>
  <si>
    <t>41,951</t>
  </si>
  <si>
    <t>42,031</t>
  </si>
  <si>
    <t>42,198</t>
  </si>
  <si>
    <t>42,227</t>
  </si>
  <si>
    <t>42,289</t>
  </si>
  <si>
    <t>42,392</t>
  </si>
  <si>
    <t>42,409</t>
  </si>
  <si>
    <t>42,415</t>
  </si>
  <si>
    <t>42,426</t>
  </si>
  <si>
    <t>42,517</t>
  </si>
  <si>
    <t>42,525</t>
  </si>
  <si>
    <t>42,568</t>
  </si>
  <si>
    <t>42,615</t>
  </si>
  <si>
    <t>42,697</t>
  </si>
  <si>
    <t>42,698</t>
  </si>
  <si>
    <t>42,717</t>
  </si>
  <si>
    <t>42,808</t>
  </si>
  <si>
    <t>42,949</t>
  </si>
  <si>
    <t>43,058</t>
  </si>
  <si>
    <t>43,061</t>
  </si>
  <si>
    <t>43,220</t>
  </si>
  <si>
    <t>43,277</t>
  </si>
  <si>
    <t>43,316</t>
  </si>
  <si>
    <t>43,319</t>
  </si>
  <si>
    <t>43,351</t>
  </si>
  <si>
    <t>43,363</t>
  </si>
  <si>
    <t>43,389</t>
  </si>
  <si>
    <t>43,463</t>
  </si>
  <si>
    <t>43,467</t>
  </si>
  <si>
    <t>43,514</t>
  </si>
  <si>
    <t>43,518</t>
  </si>
  <si>
    <t>43,544</t>
  </si>
  <si>
    <t>43,786</t>
  </si>
  <si>
    <t>43,895</t>
  </si>
  <si>
    <t>43,923</t>
  </si>
  <si>
    <t>43,935</t>
  </si>
  <si>
    <t>44,139</t>
  </si>
  <si>
    <t>44,187</t>
  </si>
  <si>
    <t>44,210</t>
  </si>
  <si>
    <t>44,217</t>
  </si>
  <si>
    <t>44,230</t>
  </si>
  <si>
    <t>44,311</t>
  </si>
  <si>
    <t>44,469</t>
  </si>
  <si>
    <t>44,497</t>
  </si>
  <si>
    <t>44,509</t>
  </si>
  <si>
    <t>44,536</t>
  </si>
  <si>
    <t>44,548</t>
  </si>
  <si>
    <t>44,589</t>
  </si>
  <si>
    <t>44,626</t>
  </si>
  <si>
    <t>44,638</t>
  </si>
  <si>
    <t>44,646</t>
  </si>
  <si>
    <t>44,719</t>
  </si>
  <si>
    <t>44,748</t>
  </si>
  <si>
    <t>44,770</t>
  </si>
  <si>
    <t>44,820</t>
  </si>
  <si>
    <t>44,848</t>
  </si>
  <si>
    <t>44,849</t>
  </si>
  <si>
    <t>44,850</t>
  </si>
  <si>
    <t>44,857</t>
  </si>
  <si>
    <t>44,871</t>
  </si>
  <si>
    <t>45,014</t>
  </si>
  <si>
    <t>45,019</t>
  </si>
  <si>
    <t>45,093</t>
  </si>
  <si>
    <t>45,116</t>
  </si>
  <si>
    <t>45,216</t>
  </si>
  <si>
    <t>45,250</t>
  </si>
  <si>
    <t>45,265</t>
  </si>
  <si>
    <t>45,367</t>
  </si>
  <si>
    <t>45,376</t>
  </si>
  <si>
    <t>45,410</t>
  </si>
  <si>
    <t>45,484</t>
  </si>
  <si>
    <t>45,557</t>
  </si>
  <si>
    <t>45,572</t>
  </si>
  <si>
    <t>45,593</t>
  </si>
  <si>
    <t>45,616</t>
  </si>
  <si>
    <t>45,673</t>
  </si>
  <si>
    <t>45,677</t>
  </si>
  <si>
    <t>45,681</t>
  </si>
  <si>
    <t>45,716</t>
  </si>
  <si>
    <t>45,757</t>
  </si>
  <si>
    <t>45,763</t>
  </si>
  <si>
    <t>45,789</t>
  </si>
  <si>
    <t>45,800</t>
  </si>
  <si>
    <t>45,801</t>
  </si>
  <si>
    <t>45,803</t>
  </si>
  <si>
    <t>45,896</t>
  </si>
  <si>
    <t>45,908</t>
  </si>
  <si>
    <t>46,018</t>
  </si>
  <si>
    <t>46,083</t>
  </si>
  <si>
    <t>46,118</t>
  </si>
  <si>
    <t>46,243</t>
  </si>
  <si>
    <t>46,319</t>
  </si>
  <si>
    <t>46,345</t>
  </si>
  <si>
    <t>46,413</t>
  </si>
  <si>
    <t>46,469</t>
  </si>
  <si>
    <t>46,574</t>
  </si>
  <si>
    <t>46,599</t>
  </si>
  <si>
    <t>46,635</t>
  </si>
  <si>
    <t>46,821</t>
  </si>
  <si>
    <t>46,835</t>
  </si>
  <si>
    <t>46,845</t>
  </si>
  <si>
    <t>46,953</t>
  </si>
  <si>
    <t>47,168</t>
  </si>
  <si>
    <t>47,220</t>
  </si>
  <si>
    <t>47,225</t>
  </si>
  <si>
    <t>47,282</t>
  </si>
  <si>
    <t>47,317</t>
  </si>
  <si>
    <t>47,320</t>
  </si>
  <si>
    <t>47,520</t>
  </si>
  <si>
    <t>47,697</t>
  </si>
  <si>
    <t>47,722</t>
  </si>
  <si>
    <t>47,876</t>
  </si>
  <si>
    <t>47,979</t>
  </si>
  <si>
    <t>47,985</t>
  </si>
  <si>
    <t>48,028</t>
  </si>
  <si>
    <t>48,047</t>
  </si>
  <si>
    <t>48,241</t>
  </si>
  <si>
    <t>48,248</t>
  </si>
  <si>
    <t>48,282</t>
  </si>
  <si>
    <t>48,309</t>
  </si>
  <si>
    <t>48,358</t>
  </si>
  <si>
    <t>48,387</t>
  </si>
  <si>
    <t>48,607</t>
  </si>
  <si>
    <t>48,651</t>
  </si>
  <si>
    <t>48,687</t>
  </si>
  <si>
    <t>48,739</t>
  </si>
  <si>
    <t>48,818</t>
  </si>
  <si>
    <t>48,879</t>
  </si>
  <si>
    <t>48,886</t>
  </si>
  <si>
    <t>48,940</t>
  </si>
  <si>
    <t>49,030</t>
  </si>
  <si>
    <t>49,112</t>
  </si>
  <si>
    <t>49,127</t>
  </si>
  <si>
    <t>49,232</t>
  </si>
  <si>
    <t>49,352</t>
  </si>
  <si>
    <t>49,546</t>
  </si>
  <si>
    <t>49,646</t>
  </si>
  <si>
    <t>49,701</t>
  </si>
  <si>
    <t>49,760</t>
  </si>
  <si>
    <t>49,794</t>
  </si>
  <si>
    <t>49,893</t>
  </si>
  <si>
    <t>50,027</t>
  </si>
  <si>
    <t>50,089</t>
  </si>
  <si>
    <t>50,090</t>
  </si>
  <si>
    <t>50,159</t>
  </si>
  <si>
    <t>50,181</t>
  </si>
  <si>
    <t>50,272</t>
  </si>
  <si>
    <t>50,323</t>
  </si>
  <si>
    <t>50,341</t>
  </si>
  <si>
    <t>50,428</t>
  </si>
  <si>
    <t>50,604</t>
  </si>
  <si>
    <t>50,653</t>
  </si>
  <si>
    <t>50,872</t>
  </si>
  <si>
    <t>50,879</t>
  </si>
  <si>
    <t>50,906</t>
  </si>
  <si>
    <t>51,111</t>
  </si>
  <si>
    <t>51,169</t>
  </si>
  <si>
    <t>51,389</t>
  </si>
  <si>
    <t>51,538</t>
  </si>
  <si>
    <t>51,591</t>
  </si>
  <si>
    <t>51,627</t>
  </si>
  <si>
    <t>51,670</t>
  </si>
  <si>
    <t>51,910</t>
  </si>
  <si>
    <t>51,977</t>
  </si>
  <si>
    <t>52,010</t>
  </si>
  <si>
    <t>52,021</t>
  </si>
  <si>
    <t>52,118</t>
  </si>
  <si>
    <t>52,147</t>
  </si>
  <si>
    <t>52,172</t>
  </si>
  <si>
    <t>52,369</t>
  </si>
  <si>
    <t>52,376</t>
  </si>
  <si>
    <t>52,386</t>
  </si>
  <si>
    <t>52,411</t>
  </si>
  <si>
    <t>52,519</t>
  </si>
  <si>
    <t>52,580</t>
  </si>
  <si>
    <t>52,640</t>
  </si>
  <si>
    <t>52,798</t>
  </si>
  <si>
    <t>53,034</t>
  </si>
  <si>
    <t>53,153</t>
  </si>
  <si>
    <t>53,273</t>
  </si>
  <si>
    <t>53,295</t>
  </si>
  <si>
    <t>53,482</t>
  </si>
  <si>
    <t>53,514</t>
  </si>
  <si>
    <t>53,591</t>
  </si>
  <si>
    <t>53,653</t>
  </si>
  <si>
    <t>53,750</t>
  </si>
  <si>
    <t>53,773</t>
  </si>
  <si>
    <t>53,819</t>
  </si>
  <si>
    <t>53,885</t>
  </si>
  <si>
    <t>53,927</t>
  </si>
  <si>
    <t>54,005</t>
  </si>
  <si>
    <t>54,026</t>
  </si>
  <si>
    <t>54,238</t>
  </si>
  <si>
    <t>54,303</t>
  </si>
  <si>
    <t>54,363</t>
  </si>
  <si>
    <t>54,374</t>
  </si>
  <si>
    <t>54,426</t>
  </si>
  <si>
    <t>54,460</t>
  </si>
  <si>
    <t>54,601</t>
  </si>
  <si>
    <t>54,831</t>
  </si>
  <si>
    <t>54,994</t>
  </si>
  <si>
    <t>55,004</t>
  </si>
  <si>
    <t>55,023</t>
  </si>
  <si>
    <t>55,081</t>
  </si>
  <si>
    <t>55,121</t>
  </si>
  <si>
    <t>55,155</t>
  </si>
  <si>
    <t>55,189</t>
  </si>
  <si>
    <t>55,217</t>
  </si>
  <si>
    <t>55,386</t>
  </si>
  <si>
    <t>55,436</t>
  </si>
  <si>
    <t>55,472</t>
  </si>
  <si>
    <t>55,473</t>
  </si>
  <si>
    <t>55,518</t>
  </si>
  <si>
    <t>55,528</t>
  </si>
  <si>
    <t>55,543</t>
  </si>
  <si>
    <t>55,575</t>
  </si>
  <si>
    <t>55,879</t>
  </si>
  <si>
    <t>55,889</t>
  </si>
  <si>
    <t>55,917</t>
  </si>
  <si>
    <t>55,964</t>
  </si>
  <si>
    <t>56,048</t>
  </si>
  <si>
    <t>56,060</t>
  </si>
  <si>
    <t>56,104</t>
  </si>
  <si>
    <t>56,117</t>
  </si>
  <si>
    <t>56,118</t>
  </si>
  <si>
    <t>56,129</t>
  </si>
  <si>
    <t>56,139</t>
  </si>
  <si>
    <t>56,479</t>
  </si>
  <si>
    <t>56,547</t>
  </si>
  <si>
    <t>56,556</t>
  </si>
  <si>
    <t>56,710</t>
  </si>
  <si>
    <t>56,890</t>
  </si>
  <si>
    <t>56,920</t>
  </si>
  <si>
    <t>56,956</t>
  </si>
  <si>
    <t>57,054</t>
  </si>
  <si>
    <t>57,066</t>
  </si>
  <si>
    <t>57,177</t>
  </si>
  <si>
    <t>57,289</t>
  </si>
  <si>
    <t>57,322</t>
  </si>
  <si>
    <t>57,378</t>
  </si>
  <si>
    <t>57,444</t>
  </si>
  <si>
    <t>57,595</t>
  </si>
  <si>
    <t>57,718</t>
  </si>
  <si>
    <t>57,797</t>
  </si>
  <si>
    <t>57,819</t>
  </si>
  <si>
    <t>57,911</t>
  </si>
  <si>
    <t>57,984</t>
  </si>
  <si>
    <t>58,090</t>
  </si>
  <si>
    <t>58,150</t>
  </si>
  <si>
    <t>58,254</t>
  </si>
  <si>
    <t>58,336</t>
  </si>
  <si>
    <t>58,366</t>
  </si>
  <si>
    <t>58,411</t>
  </si>
  <si>
    <t>58,569</t>
  </si>
  <si>
    <t>58,627</t>
  </si>
  <si>
    <t>58,791</t>
  </si>
  <si>
    <t>58,910</t>
  </si>
  <si>
    <t>58,928</t>
  </si>
  <si>
    <t>59,132</t>
  </si>
  <si>
    <t>59,299</t>
  </si>
  <si>
    <t>59,326</t>
  </si>
  <si>
    <t>59,481</t>
  </si>
  <si>
    <t>59,538</t>
  </si>
  <si>
    <t>59,645</t>
  </si>
  <si>
    <t>59,648</t>
  </si>
  <si>
    <t>59,719</t>
  </si>
  <si>
    <t>59,804</t>
  </si>
  <si>
    <t>59,812</t>
  </si>
  <si>
    <t>59,836</t>
  </si>
  <si>
    <t>59,941</t>
  </si>
  <si>
    <t>60,105</t>
  </si>
  <si>
    <t>60,131</t>
  </si>
  <si>
    <t>60,133</t>
  </si>
  <si>
    <t>60,324</t>
  </si>
  <si>
    <t>60,357</t>
  </si>
  <si>
    <t>60,457</t>
  </si>
  <si>
    <t>60,476</t>
  </si>
  <si>
    <t>60,536</t>
  </si>
  <si>
    <t>60,652</t>
  </si>
  <si>
    <t>60,751</t>
  </si>
  <si>
    <t>60,827</t>
  </si>
  <si>
    <t>61,034</t>
  </si>
  <si>
    <t>61,071</t>
  </si>
  <si>
    <t>61,117</t>
  </si>
  <si>
    <t>61,168</t>
  </si>
  <si>
    <t>61,748</t>
  </si>
  <si>
    <t>61,814</t>
  </si>
  <si>
    <t>61,867</t>
  </si>
  <si>
    <t>62,137</t>
  </si>
  <si>
    <t>62,610</t>
  </si>
  <si>
    <t>62,655</t>
  </si>
  <si>
    <t>62,827</t>
  </si>
  <si>
    <t>62,901</t>
  </si>
  <si>
    <t>63,062</t>
  </si>
  <si>
    <t>63,425</t>
  </si>
  <si>
    <t>63,439</t>
  </si>
  <si>
    <t>63,477</t>
  </si>
  <si>
    <t>63,570</t>
  </si>
  <si>
    <t>63,626</t>
  </si>
  <si>
    <t>63,642</t>
  </si>
  <si>
    <t>63,696</t>
  </si>
  <si>
    <t>63,814</t>
  </si>
  <si>
    <t>63,876</t>
  </si>
  <si>
    <t>64,005</t>
  </si>
  <si>
    <t>64,013</t>
  </si>
  <si>
    <t>64,014</t>
  </si>
  <si>
    <t>64,537</t>
  </si>
  <si>
    <t>64,600</t>
  </si>
  <si>
    <t>64,607</t>
  </si>
  <si>
    <t>64,615</t>
  </si>
  <si>
    <t>64,702</t>
  </si>
  <si>
    <t>64,830</t>
  </si>
  <si>
    <t>64,929</t>
  </si>
  <si>
    <t>65,146</t>
  </si>
  <si>
    <t>65,246</t>
  </si>
  <si>
    <t>65,267</t>
  </si>
  <si>
    <t>65,853</t>
  </si>
  <si>
    <t>65,900</t>
  </si>
  <si>
    <t>65,912</t>
  </si>
  <si>
    <t>65,917</t>
  </si>
  <si>
    <t>65,958</t>
  </si>
  <si>
    <t>66,014</t>
  </si>
  <si>
    <t>66,243</t>
  </si>
  <si>
    <t>66,381</t>
  </si>
  <si>
    <t>66,482</t>
  </si>
  <si>
    <t>66,670</t>
  </si>
  <si>
    <t>66,774</t>
  </si>
  <si>
    <t>66,814</t>
  </si>
  <si>
    <t>66,857</t>
  </si>
  <si>
    <t>66,986</t>
  </si>
  <si>
    <t>67,064</t>
  </si>
  <si>
    <t>67,131</t>
  </si>
  <si>
    <t>67,163</t>
  </si>
  <si>
    <t>67,246</t>
  </si>
  <si>
    <t>67,290</t>
  </si>
  <si>
    <t>67,341</t>
  </si>
  <si>
    <t>67,344</t>
  </si>
  <si>
    <t>67,454</t>
  </si>
  <si>
    <t>67,531</t>
  </si>
  <si>
    <t>67,661</t>
  </si>
  <si>
    <t>67,765</t>
  </si>
  <si>
    <t>67,803</t>
  </si>
  <si>
    <t>67,820</t>
  </si>
  <si>
    <t>68,306</t>
  </si>
  <si>
    <t>68,449</t>
  </si>
  <si>
    <t>68,690</t>
  </si>
  <si>
    <t>68,805</t>
  </si>
  <si>
    <t>69,025</t>
  </si>
  <si>
    <t>69,116</t>
  </si>
  <si>
    <t>69,224</t>
  </si>
  <si>
    <t>69,232</t>
  </si>
  <si>
    <t>69,551</t>
  </si>
  <si>
    <t>69,696</t>
  </si>
  <si>
    <t>69,704</t>
  </si>
  <si>
    <t>70,023</t>
  </si>
  <si>
    <t>70,224</t>
  </si>
  <si>
    <t>70,776</t>
  </si>
  <si>
    <t>70,783</t>
  </si>
  <si>
    <t>70,839</t>
  </si>
  <si>
    <t>70,876</t>
  </si>
  <si>
    <t>70,885</t>
  </si>
  <si>
    <t>71,237</t>
  </si>
  <si>
    <t>71,378</t>
  </si>
  <si>
    <t>71,478</t>
  </si>
  <si>
    <t>71,488</t>
  </si>
  <si>
    <t>71,493</t>
  </si>
  <si>
    <t>71,671</t>
  </si>
  <si>
    <t>72,100</t>
  </si>
  <si>
    <t>72,145</t>
  </si>
  <si>
    <t>72,292</t>
  </si>
  <si>
    <t>72,380</t>
  </si>
  <si>
    <t>72,625</t>
  </si>
  <si>
    <t>72,749</t>
  </si>
  <si>
    <t>72,834</t>
  </si>
  <si>
    <t>72,908</t>
  </si>
  <si>
    <t>73,485</t>
  </si>
  <si>
    <t>73,562</t>
  </si>
  <si>
    <t>74,017</t>
  </si>
  <si>
    <t>74,020</t>
  </si>
  <si>
    <t>74,060</t>
  </si>
  <si>
    <t>74,167</t>
  </si>
  <si>
    <t>74,248</t>
  </si>
  <si>
    <t>74,521</t>
  </si>
  <si>
    <t>74,908</t>
  </si>
  <si>
    <t>75,107</t>
  </si>
  <si>
    <t>75,115</t>
  </si>
  <si>
    <t>75,141</t>
  </si>
  <si>
    <t>75,240</t>
  </si>
  <si>
    <t>75,322</t>
  </si>
  <si>
    <t>75,392</t>
  </si>
  <si>
    <t>75,609</t>
  </si>
  <si>
    <t>75,687</t>
  </si>
  <si>
    <t>75,789</t>
  </si>
  <si>
    <t>75,934</t>
  </si>
  <si>
    <t>76,121</t>
  </si>
  <si>
    <t>76,137</t>
  </si>
  <si>
    <t>76,450</t>
  </si>
  <si>
    <t>76,575</t>
  </si>
  <si>
    <t>76,970</t>
  </si>
  <si>
    <t>77,029</t>
  </si>
  <si>
    <t>77,050</t>
  </si>
  <si>
    <t>77,082</t>
  </si>
  <si>
    <t>77,084</t>
  </si>
  <si>
    <t>77,128</t>
  </si>
  <si>
    <t>78,259</t>
  </si>
  <si>
    <t>78,442</t>
  </si>
  <si>
    <t>79,062</t>
  </si>
  <si>
    <t>79,120</t>
  </si>
  <si>
    <t>79,130</t>
  </si>
  <si>
    <t>79,141</t>
  </si>
  <si>
    <t>79,445</t>
  </si>
  <si>
    <t>79,570</t>
  </si>
  <si>
    <t>79,639</t>
  </si>
  <si>
    <t>79,777</t>
  </si>
  <si>
    <t>80,004</t>
  </si>
  <si>
    <t>80,025</t>
  </si>
  <si>
    <t>80,125</t>
  </si>
  <si>
    <t>80,189</t>
  </si>
  <si>
    <t>80,298</t>
  </si>
  <si>
    <t>80,378</t>
  </si>
  <si>
    <t>80,445</t>
  </si>
  <si>
    <t>80,468</t>
  </si>
  <si>
    <t>80,627</t>
  </si>
  <si>
    <t>80,914</t>
  </si>
  <si>
    <t>80,918</t>
  </si>
  <si>
    <t>80,944</t>
  </si>
  <si>
    <t>80,972</t>
  </si>
  <si>
    <t>81,778</t>
  </si>
  <si>
    <t>82,131</t>
  </si>
  <si>
    <t>82,232</t>
  </si>
  <si>
    <t>82,233</t>
  </si>
  <si>
    <t>82,367</t>
  </si>
  <si>
    <t>82,505</t>
  </si>
  <si>
    <t>82,558</t>
  </si>
  <si>
    <t>82,658</t>
  </si>
  <si>
    <t>83,135</t>
  </si>
  <si>
    <t>83,159</t>
  </si>
  <si>
    <t>83,163</t>
  </si>
  <si>
    <t>83,246</t>
  </si>
  <si>
    <t>83,474</t>
  </si>
  <si>
    <t>83,482</t>
  </si>
  <si>
    <t>83,599</t>
  </si>
  <si>
    <t>83,895</t>
  </si>
  <si>
    <t>83,945</t>
  </si>
  <si>
    <t>84,184</t>
  </si>
  <si>
    <t>84,201</t>
  </si>
  <si>
    <t>84,371</t>
  </si>
  <si>
    <t>85,091</t>
  </si>
  <si>
    <t>85,496</t>
  </si>
  <si>
    <t>86,147</t>
  </si>
  <si>
    <t>86,296</t>
  </si>
  <si>
    <t>86,365</t>
  </si>
  <si>
    <t>86,425</t>
  </si>
  <si>
    <t>86,547</t>
  </si>
  <si>
    <t>86,870</t>
  </si>
  <si>
    <t>87,014</t>
  </si>
  <si>
    <t>87,334</t>
  </si>
  <si>
    <t>87,451</t>
  </si>
  <si>
    <t>87,740</t>
  </si>
  <si>
    <t>88,174</t>
  </si>
  <si>
    <t>88,376</t>
  </si>
  <si>
    <t>88,744</t>
  </si>
  <si>
    <t>89,156</t>
  </si>
  <si>
    <t>89,340</t>
  </si>
  <si>
    <t>89,711</t>
  </si>
  <si>
    <t>89,995</t>
  </si>
  <si>
    <t>90,075</t>
  </si>
  <si>
    <t>90,133</t>
  </si>
  <si>
    <t>90,341</t>
  </si>
  <si>
    <t>90,675</t>
  </si>
  <si>
    <t>90,731</t>
  </si>
  <si>
    <t>90,843</t>
  </si>
  <si>
    <t>90,898</t>
  </si>
  <si>
    <t>91,403</t>
  </si>
  <si>
    <t>91,606</t>
  </si>
  <si>
    <t>91,626</t>
  </si>
  <si>
    <t>91,700</t>
  </si>
  <si>
    <t>91,803</t>
  </si>
  <si>
    <t>91,923</t>
  </si>
  <si>
    <t>91,945</t>
  </si>
  <si>
    <t>92,430</t>
  </si>
  <si>
    <t>92,443</t>
  </si>
  <si>
    <t>92,518</t>
  </si>
  <si>
    <t>92,539</t>
  </si>
  <si>
    <t>93,049</t>
  </si>
  <si>
    <t>93,284</t>
  </si>
  <si>
    <t>93,338</t>
  </si>
  <si>
    <t>95,211</t>
  </si>
  <si>
    <t>95,816</t>
  </si>
  <si>
    <t>96,757</t>
  </si>
  <si>
    <t>97,227</t>
  </si>
  <si>
    <t>97,364</t>
  </si>
  <si>
    <t>98,487</t>
  </si>
  <si>
    <t>98,757</t>
  </si>
  <si>
    <t>99,881</t>
  </si>
  <si>
    <t>99,991</t>
  </si>
  <si>
    <t>100,074</t>
  </si>
  <si>
    <t>100,097</t>
  </si>
  <si>
    <t>100,307</t>
  </si>
  <si>
    <t>101,693</t>
  </si>
  <si>
    <t>102,241</t>
  </si>
  <si>
    <t>102,458</t>
  </si>
  <si>
    <t>102,613</t>
  </si>
  <si>
    <t>102,730</t>
  </si>
  <si>
    <t>102,932</t>
  </si>
  <si>
    <t>102,990</t>
  </si>
  <si>
    <t>103,395</t>
  </si>
  <si>
    <t>104,348</t>
  </si>
  <si>
    <t>104,987</t>
  </si>
  <si>
    <t>106,437</t>
  </si>
  <si>
    <t>107,283</t>
  </si>
  <si>
    <t>108,022</t>
  </si>
  <si>
    <t>108,492</t>
  </si>
  <si>
    <t>109,773</t>
  </si>
  <si>
    <t>110,167</t>
  </si>
  <si>
    <t>110,626</t>
  </si>
  <si>
    <t>111,483</t>
  </si>
  <si>
    <t>111,546</t>
  </si>
  <si>
    <t>112,740</t>
  </si>
  <si>
    <t>113,639</t>
  </si>
  <si>
    <t>115,534</t>
  </si>
  <si>
    <t>115,767</t>
  </si>
  <si>
    <t>116,138</t>
  </si>
  <si>
    <t>119,245</t>
  </si>
  <si>
    <t>121,531</t>
  </si>
  <si>
    <t>122,210</t>
  </si>
  <si>
    <t>122,533</t>
  </si>
  <si>
    <t>123,317</t>
  </si>
  <si>
    <t>125,896</t>
  </si>
  <si>
    <t>128,444</t>
  </si>
  <si>
    <t>130,652</t>
  </si>
  <si>
    <t>134,239</t>
  </si>
  <si>
    <t>134,902</t>
  </si>
  <si>
    <t>135,109</t>
  </si>
  <si>
    <t>136,038</t>
  </si>
  <si>
    <t>138,881</t>
  </si>
  <si>
    <t>142,074</t>
  </si>
  <si>
    <t>147,522</t>
  </si>
  <si>
    <t>149,911</t>
  </si>
  <si>
    <t>152,379</t>
  </si>
  <si>
    <t>167,642</t>
  </si>
  <si>
    <t>199,045</t>
  </si>
  <si>
    <t>325,595</t>
  </si>
  <si>
    <t>354,229</t>
  </si>
  <si>
    <t>443,563</t>
  </si>
  <si>
    <t>May 2019</t>
  </si>
  <si>
    <t>2019</t>
  </si>
  <si>
    <t>Jan 1, 2019</t>
  </si>
  <si>
    <t>Jan 2020</t>
  </si>
  <si>
    <t>2020</t>
  </si>
  <si>
    <t>Jan 25, 2019</t>
  </si>
  <si>
    <t>Jan 1, 2020</t>
  </si>
  <si>
    <t>Aug 1, 2019</t>
  </si>
  <si>
    <t>Feb 2020</t>
  </si>
  <si>
    <t>Oct 1, 2019</t>
  </si>
  <si>
    <t>Mar 2019</t>
  </si>
  <si>
    <t>Apr 1, 2019</t>
  </si>
  <si>
    <t>Jul 1, 2019</t>
  </si>
  <si>
    <t>Jan 3, 2019</t>
  </si>
  <si>
    <t>2021</t>
  </si>
  <si>
    <t>Aug 20, 2019</t>
  </si>
  <si>
    <t>Oct 2019</t>
  </si>
  <si>
    <t>Nov 2020</t>
  </si>
  <si>
    <t>Apr 15, 2019</t>
  </si>
  <si>
    <t>May 1, 2019</t>
  </si>
  <si>
    <t>Mar 15, 2020</t>
  </si>
  <si>
    <t>Feb 4, 2019</t>
  </si>
  <si>
    <t>Jan 2019</t>
  </si>
  <si>
    <t>Jul 8, 2020</t>
  </si>
  <si>
    <t>Jun 5, 2019</t>
  </si>
  <si>
    <t>Sep 2019</t>
  </si>
  <si>
    <t>Mar 11, 2019</t>
  </si>
  <si>
    <t>Feb 20, 2019</t>
  </si>
  <si>
    <t>May 2020</t>
  </si>
  <si>
    <t>Jun 1, 2020</t>
  </si>
  <si>
    <t>Jan 22, 2019</t>
  </si>
  <si>
    <t>Aug 1, 2020</t>
  </si>
  <si>
    <t>Jul 2020</t>
  </si>
  <si>
    <t>Dec 2019</t>
  </si>
  <si>
    <t>Jun 2019</t>
  </si>
  <si>
    <t>Jan 8, 2020</t>
  </si>
  <si>
    <t>Feb 13, 2019</t>
  </si>
  <si>
    <t>Sep 12, 2019</t>
  </si>
  <si>
    <t>Jul 10, 2019</t>
  </si>
  <si>
    <t>Apr 2019</t>
  </si>
  <si>
    <t>Jul 2019</t>
  </si>
  <si>
    <t>Mar 22, 2019</t>
  </si>
  <si>
    <t>Jan 31, 2019</t>
  </si>
  <si>
    <t>Aug 2020</t>
  </si>
  <si>
    <t>Nov 27, 2019</t>
  </si>
  <si>
    <t>Apr 2020</t>
  </si>
  <si>
    <t>May 24, 2019</t>
  </si>
  <si>
    <t>Mar 14, 2019</t>
  </si>
  <si>
    <t>Oct 8, 2019</t>
  </si>
  <si>
    <t>Dec 12, 2019</t>
  </si>
  <si>
    <t>Sep 1, 2020</t>
  </si>
  <si>
    <t>May 1, 2020</t>
  </si>
  <si>
    <t>Sep 6, 2019</t>
  </si>
  <si>
    <t>May 28, 2019</t>
  </si>
  <si>
    <t>Mar 13, 2019</t>
  </si>
  <si>
    <t>May 20, 2019</t>
  </si>
  <si>
    <t>Aug 2019</t>
  </si>
  <si>
    <t>Jun 1, 2019</t>
  </si>
  <si>
    <t>Feb 1, 2019</t>
  </si>
  <si>
    <t>Dec 2, 2019</t>
  </si>
  <si>
    <t>Jun 27, 2019</t>
  </si>
  <si>
    <t>Aug 6, 2019</t>
  </si>
  <si>
    <t>Aug 15, 2019</t>
  </si>
  <si>
    <t>Jan 15, 2019</t>
  </si>
  <si>
    <t>Nov 1, 2019</t>
  </si>
  <si>
    <t>Nov 2019</t>
  </si>
  <si>
    <t>Sep 5, 2019</t>
  </si>
  <si>
    <t>Aug 20, 2020</t>
  </si>
  <si>
    <t>Aug 13, 2019</t>
  </si>
  <si>
    <t>Mar 2020</t>
  </si>
  <si>
    <t>Apr 16, 2019</t>
  </si>
  <si>
    <t>Nov 20, 2019</t>
  </si>
  <si>
    <t>Feb 2019</t>
  </si>
  <si>
    <t>Oct 11, 2019</t>
  </si>
  <si>
    <t>Feb 2, 2020</t>
  </si>
  <si>
    <t>Jul 31, 2019</t>
  </si>
  <si>
    <t>May 15, 2019</t>
  </si>
  <si>
    <t>Jul 18, 2019</t>
  </si>
  <si>
    <t>Feb 21, 2019</t>
  </si>
  <si>
    <t>Jan 29, 2019</t>
  </si>
  <si>
    <t>Dec 1, 2019</t>
  </si>
  <si>
    <t>Jan 11, 2020</t>
  </si>
  <si>
    <t>Jun 2020</t>
  </si>
  <si>
    <t>Apr 30, 2019</t>
  </si>
  <si>
    <t>Mar 15, 2019</t>
  </si>
  <si>
    <t>Feb 3, 2019</t>
  </si>
  <si>
    <t>May 8, 2020</t>
  </si>
  <si>
    <t>Feb 28, 2019</t>
  </si>
  <si>
    <t>Apr 8, 2019</t>
  </si>
  <si>
    <t>Feb 7, 2019</t>
  </si>
  <si>
    <t>Jan 31, 2020</t>
  </si>
  <si>
    <t>Jul 24, 2019</t>
  </si>
  <si>
    <t>Jul 29, 2019</t>
  </si>
  <si>
    <t>Aug 10, 2020</t>
  </si>
  <si>
    <t>Apr 13, 2019</t>
  </si>
  <si>
    <t>Apr 19, 2019</t>
  </si>
  <si>
    <t>Jan 4, 2019</t>
  </si>
  <si>
    <t>Aug 5, 2019</t>
  </si>
  <si>
    <t>Jun 7, 2019</t>
  </si>
  <si>
    <t>Nov 16, 2020</t>
  </si>
  <si>
    <t>Apr 12, 2020</t>
  </si>
  <si>
    <t>Feb 1, 2020</t>
  </si>
  <si>
    <t>Jul 15, 2019</t>
  </si>
  <si>
    <t>Feb 20, 2020</t>
  </si>
  <si>
    <t>May 17, 2019</t>
  </si>
  <si>
    <t>Mar 6, 2019</t>
  </si>
  <si>
    <t>Jan 5, 2020</t>
  </si>
  <si>
    <t>Sep 20, 2020</t>
  </si>
  <si>
    <t>May 14, 2020</t>
  </si>
  <si>
    <t>Sep 1, 2019</t>
  </si>
  <si>
    <t>Jan 5, 2019</t>
  </si>
  <si>
    <t>Jan 6, 2020</t>
  </si>
  <si>
    <t>Apr 9, 2019</t>
  </si>
  <si>
    <t>Jan 30, 2019</t>
  </si>
  <si>
    <t>Mar 31, 2020</t>
  </si>
  <si>
    <t>Jun 21, 2019</t>
  </si>
  <si>
    <t>Aug 8, 2019</t>
  </si>
  <si>
    <t>Feb 9, 2020</t>
  </si>
  <si>
    <t>Jun 19, 2019</t>
  </si>
  <si>
    <t>Jan 11, 2019</t>
  </si>
  <si>
    <t>Oct 28, 2019</t>
  </si>
  <si>
    <t>Jan 23, 2019</t>
  </si>
  <si>
    <t>Jan 1, 2021</t>
  </si>
  <si>
    <t>Mar 27, 2019</t>
  </si>
  <si>
    <t>Apr 3, 2020</t>
  </si>
  <si>
    <t>Jun 15, 2019</t>
  </si>
  <si>
    <t>Apr 22, 2020</t>
  </si>
  <si>
    <t>Jun 3, 2019</t>
  </si>
  <si>
    <t>Jul 1, 2020</t>
  </si>
  <si>
    <t>Oct 10, 2019</t>
  </si>
  <si>
    <t>Mar 17, 2020</t>
  </si>
  <si>
    <t>Aug 30, 2020</t>
  </si>
  <si>
    <t>Mar 31, 2019</t>
  </si>
  <si>
    <t>Jan 22, 2020</t>
  </si>
  <si>
    <t>Apr 3, 2019</t>
  </si>
  <si>
    <t>Sep 27, 2019</t>
  </si>
  <si>
    <t>Nov 7, 2019</t>
  </si>
  <si>
    <t>Feb 9, 2019</t>
  </si>
  <si>
    <t>Mar 28, 2020</t>
  </si>
  <si>
    <t>Jan 13, 2020</t>
  </si>
  <si>
    <t>Dec 11, 2020</t>
  </si>
  <si>
    <t>Jan 7, 2019</t>
  </si>
  <si>
    <t>Sep 9, 2019</t>
  </si>
  <si>
    <t>Apr 10, 2020</t>
  </si>
  <si>
    <t>Apr 12, 2019</t>
  </si>
  <si>
    <t>Mar 8, 2019</t>
  </si>
  <si>
    <t>May 21, 2019</t>
  </si>
  <si>
    <t>Feb 14, 2019</t>
  </si>
  <si>
    <t>Jul 27, 2020</t>
  </si>
  <si>
    <t>Sep 3, 2020</t>
  </si>
  <si>
    <t>Jun 2, 2020</t>
  </si>
  <si>
    <t>Mar 4, 2019</t>
  </si>
  <si>
    <t>Mar 1, 2019</t>
  </si>
  <si>
    <t>Dec 17, 2019</t>
  </si>
  <si>
    <t>Aug 14, 2020</t>
  </si>
  <si>
    <t>Apr 1, 2020</t>
  </si>
  <si>
    <t>Mar 20, 2019</t>
  </si>
  <si>
    <t>Jul 12, 2019</t>
  </si>
  <si>
    <t>Jan 19, 2019</t>
  </si>
  <si>
    <t>Aug 29, 2019</t>
  </si>
  <si>
    <t>Oct 2, 2019</t>
  </si>
  <si>
    <t>Aug 27, 2019</t>
  </si>
  <si>
    <t>Mar 1, 2020</t>
  </si>
  <si>
    <t>Aug 28, 2019</t>
  </si>
  <si>
    <t>Jan 8, 2021</t>
  </si>
  <si>
    <t>Feb 14, 2020</t>
  </si>
  <si>
    <t>Jan 2, 2019</t>
  </si>
  <si>
    <t>Feb 19, 2020</t>
  </si>
  <si>
    <t>Nov 25, 2019</t>
  </si>
  <si>
    <t>Apr 22, 2019</t>
  </si>
  <si>
    <t>Apr 21, 2020</t>
  </si>
  <si>
    <t>Jun 30, 2019</t>
  </si>
  <si>
    <t>Feb 18, 2020</t>
  </si>
  <si>
    <t>Dec 3, 2019</t>
  </si>
  <si>
    <t>Oct 6, 2019</t>
  </si>
  <si>
    <t>Jul 23, 2020</t>
  </si>
  <si>
    <t>Mar 19, 2019</t>
  </si>
  <si>
    <t>Oct 9, 2019</t>
  </si>
  <si>
    <t>May 21, 2020</t>
  </si>
  <si>
    <t>Oct 4, 2019</t>
  </si>
  <si>
    <t>Oct 7, 2019</t>
  </si>
  <si>
    <t>May 6, 2019</t>
  </si>
  <si>
    <t>Mar 3, 2020</t>
  </si>
  <si>
    <t>May 7, 2020</t>
  </si>
  <si>
    <t>Jul 9, 2019</t>
  </si>
  <si>
    <t>Sep 25, 2019</t>
  </si>
  <si>
    <t>Aug 15, 2020</t>
  </si>
  <si>
    <t>Jun 26, 2019</t>
  </si>
  <si>
    <t>Jan 9, 2019</t>
  </si>
  <si>
    <t>Mar 13, 2020</t>
  </si>
  <si>
    <t>Oct 15, 2019</t>
  </si>
  <si>
    <t>Jun 22, 2019</t>
  </si>
  <si>
    <t>Dec 19, 2019</t>
  </si>
  <si>
    <t>Aug 17, 2020</t>
  </si>
  <si>
    <t>Oct 2020</t>
  </si>
  <si>
    <t>Aug 3, 2020</t>
  </si>
  <si>
    <t>Jan 10, 2020</t>
  </si>
  <si>
    <t>Mar 25, 2019</t>
  </si>
  <si>
    <t>Apr 9, 2020</t>
  </si>
  <si>
    <t>Jun 20, 2020</t>
  </si>
  <si>
    <t>Aug 12, 2019</t>
  </si>
  <si>
    <t>Nov 9, 2019</t>
  </si>
  <si>
    <t>Jun 11, 2019</t>
  </si>
  <si>
    <t>Feb 26, 2019</t>
  </si>
  <si>
    <t>Jan 28, 2019</t>
  </si>
  <si>
    <t>Nov 19, 2020</t>
  </si>
  <si>
    <t>Apr 2, 2019</t>
  </si>
  <si>
    <t>Dec 20, 2019</t>
  </si>
  <si>
    <t>Nov 29, 2019</t>
  </si>
  <si>
    <t>Jun 8, 2020</t>
  </si>
  <si>
    <t>Jun 14, 2019</t>
  </si>
  <si>
    <t>Jun 28, 2019</t>
  </si>
  <si>
    <t>Mar 3, 2019</t>
  </si>
  <si>
    <t>Jun 30, 2020</t>
  </si>
  <si>
    <t>Jan 3, 2020</t>
  </si>
  <si>
    <t>Jan 4, 2020</t>
  </si>
  <si>
    <t>Oct 8, 2020</t>
  </si>
  <si>
    <t>Feb 12, 2019</t>
  </si>
  <si>
    <t>Mar 10, 2019</t>
  </si>
  <si>
    <t>Sep 26, 2019</t>
  </si>
  <si>
    <t>Feb 4, 2020</t>
  </si>
  <si>
    <t>Apr 29, 2019</t>
  </si>
  <si>
    <t>Mar 29, 2019</t>
  </si>
  <si>
    <t>Jun 14, 2020</t>
  </si>
  <si>
    <t>Dec 16, 2019</t>
  </si>
  <si>
    <t>Feb 17, 2020</t>
  </si>
  <si>
    <t>Jul 15, 2020</t>
  </si>
  <si>
    <t>Mar 21, 2019</t>
  </si>
  <si>
    <t>May 14, 2019</t>
  </si>
  <si>
    <t>Jan 28, 2020</t>
  </si>
  <si>
    <t>Jan 9, 2020</t>
  </si>
  <si>
    <t>Aug 26, 2019</t>
  </si>
  <si>
    <t>May 7, 2019</t>
  </si>
  <si>
    <t>Nov 10, 2019</t>
  </si>
  <si>
    <t>Jan 20, 2020</t>
  </si>
  <si>
    <t>Feb 8, 2019</t>
  </si>
  <si>
    <t>Jun 10, 2019</t>
  </si>
  <si>
    <t>Jul 3, 2019</t>
  </si>
  <si>
    <t>Jul 28, 2020</t>
  </si>
  <si>
    <t>Feb 11, 2019</t>
  </si>
  <si>
    <t>Dec 15, 2019</t>
  </si>
  <si>
    <t>Dec 27, 2019</t>
  </si>
  <si>
    <t>Jun 18, 2019</t>
  </si>
  <si>
    <t>Dec 5, 2019</t>
  </si>
  <si>
    <t>Jan 27, 2020</t>
  </si>
  <si>
    <t>Nov 25, 2020</t>
  </si>
  <si>
    <t>May 18, 2020</t>
  </si>
  <si>
    <t>Feb 10, 2020</t>
  </si>
  <si>
    <t>Mar 2, 2019</t>
  </si>
  <si>
    <t>Jan 2, 2020</t>
  </si>
  <si>
    <t>Sep 15, 2020</t>
  </si>
  <si>
    <t>Aug 5, 2020</t>
  </si>
  <si>
    <t>Jan 24, 2019</t>
  </si>
  <si>
    <t>Aug 27, 2020</t>
  </si>
  <si>
    <t>Mar 17, 2019</t>
  </si>
  <si>
    <t>Apr 10, 2019</t>
  </si>
  <si>
    <t>Feb 22, 2019</t>
  </si>
  <si>
    <t>Jul 16, 2019</t>
  </si>
  <si>
    <t>Jan 6, 2019</t>
  </si>
  <si>
    <t>Feb 6, 2020</t>
  </si>
  <si>
    <t>Jun 15, 2020</t>
  </si>
  <si>
    <t>Nov 4, 2019</t>
  </si>
  <si>
    <t>May 9, 2019</t>
  </si>
  <si>
    <t>Sep 8, 2020</t>
  </si>
  <si>
    <t>Sep 13, 2019</t>
  </si>
  <si>
    <t>Jul 4, 2019</t>
  </si>
  <si>
    <t>Dec 18, 2019</t>
  </si>
  <si>
    <t>Aug 11, 2020</t>
  </si>
  <si>
    <t>Apr 5, 2019</t>
  </si>
  <si>
    <t>Oct 29, 2019</t>
  </si>
  <si>
    <t>Mar 10, 2020</t>
  </si>
  <si>
    <t>Apr 4, 2019</t>
  </si>
  <si>
    <t>Feb 18, 2019</t>
  </si>
  <si>
    <t>May 10, 2019</t>
  </si>
  <si>
    <t>Jan 10, 2019</t>
  </si>
  <si>
    <t>May 13, 2019</t>
  </si>
  <si>
    <t>May 12, 2019</t>
  </si>
  <si>
    <t>Jan 14, 2019</t>
  </si>
  <si>
    <t>Sep 2, 2019</t>
  </si>
  <si>
    <t>Jan 24, 2020</t>
  </si>
  <si>
    <t>Jan 21, 2019</t>
  </si>
  <si>
    <t>Mar 22, 2020</t>
  </si>
  <si>
    <t>Jul 11, 2019</t>
  </si>
  <si>
    <t>Sep 30, 2019</t>
  </si>
  <si>
    <t>Sep 17, 2019</t>
  </si>
  <si>
    <t>Apr 16, 2020</t>
  </si>
  <si>
    <t>May 30, 2019</t>
  </si>
  <si>
    <t>Nov 2, 2019</t>
  </si>
  <si>
    <t>Oct 26, 2020</t>
  </si>
  <si>
    <t>Apr 24, 2019</t>
  </si>
  <si>
    <t>May 29, 2019</t>
  </si>
  <si>
    <t>Mar 23, 2019</t>
  </si>
  <si>
    <t>Jun 12, 2019</t>
  </si>
  <si>
    <t>Jan 17, 2019</t>
  </si>
  <si>
    <t>Aug 21, 2019</t>
  </si>
  <si>
    <t>May 27, 2019</t>
  </si>
  <si>
    <t>Nov 8, 2019</t>
  </si>
  <si>
    <t>Jan 16, 2020</t>
  </si>
  <si>
    <t>Oct 12, 2020</t>
  </si>
  <si>
    <t>Mar 30, 2019</t>
  </si>
  <si>
    <t>Aug 9, 2019</t>
  </si>
  <si>
    <t>Sep 2020</t>
  </si>
  <si>
    <t>Mar 12, 2019</t>
  </si>
  <si>
    <t>Dec 29, 2019</t>
  </si>
  <si>
    <t>Jun 9, 2019</t>
  </si>
  <si>
    <t>Jan 13, 2019</t>
  </si>
  <si>
    <t>Feb 15, 2019</t>
  </si>
  <si>
    <t>Nov 27, 2020</t>
  </si>
  <si>
    <t>Active</t>
  </si>
  <si>
    <t>Closed</t>
  </si>
  <si>
    <t>2</t>
  </si>
  <si>
    <t>1</t>
  </si>
  <si>
    <t>4</t>
  </si>
  <si>
    <t>3</t>
  </si>
  <si>
    <t>7</t>
  </si>
  <si>
    <t>5</t>
  </si>
  <si>
    <t>6</t>
  </si>
  <si>
    <t>10</t>
  </si>
  <si>
    <t>8</t>
  </si>
  <si>
    <t>0</t>
  </si>
  <si>
    <t>Carl-Magnus Norden, Kjell Walöen</t>
  </si>
  <si>
    <t>Cyrus Karbassiyoon, Pouyan Salehi</t>
  </si>
  <si>
    <t>Bill Smith</t>
  </si>
  <si>
    <t>Johnny Mitrevski, Simone Mancini</t>
  </si>
  <si>
    <t>Agneta Breitenstein</t>
  </si>
  <si>
    <t>Alan Wong, Derry Sakti, Nipun Mehra, Riky Tenggara</t>
  </si>
  <si>
    <t>Eldad Livni, Leonid Belkind, Ofer Smadari</t>
  </si>
  <si>
    <t>Nick Reber</t>
  </si>
  <si>
    <t>Krishnan Menon, Lorenzo Peracchione</t>
  </si>
  <si>
    <t>Job van der Voort, Marcelo Lebre</t>
  </si>
  <si>
    <t>Alexandre Roquoplo, Arthur Waller, Edouard Mascré, Félix Blossier, Quentin de Metz, Tancrède Besnard, Thierry Déo</t>
  </si>
  <si>
    <t>George Ezenna, Jin Shieh, Tobenna Arodiogbu</t>
  </si>
  <si>
    <t>Harry Hurst, Josh Mangel, Zain Allarakhia</t>
  </si>
  <si>
    <t>Zuleyka Strasner</t>
  </si>
  <si>
    <t>Abdulmajeed Alsukhan, Abdulmohsen Albabtain, Turki Bin Zarah</t>
  </si>
  <si>
    <t>Adam Moelis, Ben Doyle</t>
  </si>
  <si>
    <t>Bijan Moallemi, Brian Campbell, Joe Garafalo</t>
  </si>
  <si>
    <t>Gerard Williams III, John Bruno, Manu Gulati</t>
  </si>
  <si>
    <t>Jack Mardack, Tony Jamous</t>
  </si>
  <si>
    <t>Carlos Sánchez, Daniel Marulanda, Jesus Marquez, Parker Irving</t>
  </si>
  <si>
    <t>Colton Seal, Richard Scappaticci</t>
  </si>
  <si>
    <t>Akash Magoon, Sina Chehrazi</t>
  </si>
  <si>
    <t>Alexis Gauba, Aparna Krishnan, Zubin Koticha</t>
  </si>
  <si>
    <t>Alec Dent, Kristof Van Beveren</t>
  </si>
  <si>
    <t>Jack Kudale, Prab Reddy, Rajeev Gupta, Trent Cooksley</t>
  </si>
  <si>
    <t>Steve Burns</t>
  </si>
  <si>
    <t>Ignacio Moreno, Luis Basagoiti, Miguel Fernandez, Przemek Gotfryd</t>
  </si>
  <si>
    <t>Md Anan Islam, Md Anwarul Islam</t>
  </si>
  <si>
    <t>Rajesh Raikwar, Rajith Shaji</t>
  </si>
  <si>
    <t>Dan Lindquist, Daniel Griffin, Doug Ludlow</t>
  </si>
  <si>
    <t>Brian Anderson, Rachel Tyers</t>
  </si>
  <si>
    <t>Mimi Salcedo, Sunil Madhu</t>
  </si>
  <si>
    <t>Paul Davison, Rohan Seth</t>
  </si>
  <si>
    <t>Isabelle Kenyon</t>
  </si>
  <si>
    <t>Ankit Jain, Shyamsundar Rajagopalan</t>
  </si>
  <si>
    <t>Aristotle Loumis, Chad Bronstein, Erik Shani</t>
  </si>
  <si>
    <t>Francesco Wiedemann, Ludwig Schoenack, Nikolaus Volk</t>
  </si>
  <si>
    <t>Gregg Mojica, Sara Du</t>
  </si>
  <si>
    <t>Rohit Seth, Somik Behera, Somik Behera</t>
  </si>
  <si>
    <t>Andrew Brown, Eric Stromberg, Vivek Patel</t>
  </si>
  <si>
    <t>Eric Glyman, Gene Lee, Karim Atiyeh</t>
  </si>
  <si>
    <t>Anna Piñol Mediano, Anuraag Nallapati, Chad Munroe, Will Yin</t>
  </si>
  <si>
    <t>Sim Shagaya</t>
  </si>
  <si>
    <t>Adam Markowitz, Daniel Marashlian, Troy Markowitz</t>
  </si>
  <si>
    <t>Alexander Gallego</t>
  </si>
  <si>
    <t>Jakob Gillmann, Sebastian Schüller</t>
  </si>
  <si>
    <t>Shruthi Rao</t>
  </si>
  <si>
    <t>Johnny Boufarhat</t>
  </si>
  <si>
    <t>Josh Williams, Patrick Piemonte</t>
  </si>
  <si>
    <t>Geoff Kenawell, Haley Ulloa, Jesse Leikin, Paul Palmieri, Ron Puggi</t>
  </si>
  <si>
    <t>Gilad Navot, Omer Rosenbaum, Oren Toledano, Tom Ahi Dror</t>
  </si>
  <si>
    <t>Gregor Boroša, Justin Banon</t>
  </si>
  <si>
    <t>Marc Washington</t>
  </si>
  <si>
    <t>Ondrej Hrebicek, Patrick Thompson</t>
  </si>
  <si>
    <t>Asya Bradley, Donald Hawkins</t>
  </si>
  <si>
    <t>Amit Klein, Justin Geller, Mike Russell</t>
  </si>
  <si>
    <t>Avinash Sukhwani, Benoit Menardo</t>
  </si>
  <si>
    <t>Bhavik Rathod, Tripti Ahuja</t>
  </si>
  <si>
    <t>Hunter McKinley, Jordan Walker, Justin Mitchell</t>
  </si>
  <si>
    <t>Alice Hau, Ramin Ahmari</t>
  </si>
  <si>
    <t>Ariel Yaroshevich, Eldad Farkash, Saar Bitner</t>
  </si>
  <si>
    <t>James McGann, Seb Poole</t>
  </si>
  <si>
    <t>Allison Barr Allen, Domm Holland</t>
  </si>
  <si>
    <t>Fabian Heiß, Jens Röhrborn, Miriam Wohlfarth, Nicolas Kipp</t>
  </si>
  <si>
    <t>Ion Stoica, Michael I. Jordan, Philipp Moritz, Robert Nishihara</t>
  </si>
  <si>
    <t>Emily Slade, Kobie Fuller, La Mer Walker</t>
  </si>
  <si>
    <t>Ali Mazanderani</t>
  </si>
  <si>
    <t>Anurag Gupta, Gyanesh Sharma, Shailaz Nag</t>
  </si>
  <si>
    <t>Dominique Leca, Sebastien Metrot</t>
  </si>
  <si>
    <t>Chris Anthony, Jason Kelly, Martin Kaduc, Michael Peters</t>
  </si>
  <si>
    <t>Christopher Combs, Jared Oehring, Nathan Ough</t>
  </si>
  <si>
    <t>Brad Dwyer, Joseph Nelson</t>
  </si>
  <si>
    <t>Adarsh Kumar, Arya Gautam, Rupesh Mishra</t>
  </si>
  <si>
    <t>Andrew Robinson, Andrew Robinson, Anthony Stevens, Louis Strauss</t>
  </si>
  <si>
    <t>Artur Mkrtchyan, Mariam Hakobyan</t>
  </si>
  <si>
    <t>Ho Anh, Kyle Robertson</t>
  </si>
  <si>
    <t>Bar Geron, Yoni Shuster</t>
  </si>
  <si>
    <t>Mehmet Yavuz, Rajeev Shah, Ravi Mulam, Vinay Anneboina</t>
  </si>
  <si>
    <t>Praful Mehta, Richard Freeman, Vishesh Duggar</t>
  </si>
  <si>
    <t>Lalit Mangal, Manoj Singh, Vinay Kumar Jasti</t>
  </si>
  <si>
    <t>Jacob Peters, Mac Reddin</t>
  </si>
  <si>
    <t>Hamza Jawaid, Saad Jangda</t>
  </si>
  <si>
    <t>Xiaoyin Qu, Xuan Jiang</t>
  </si>
  <si>
    <t>Alexander Ratner, Braden Hancock, Chris Re, Henry Ehrenberg, Paroma Varma</t>
  </si>
  <si>
    <t>Chris Motley, Kunal Parbadia</t>
  </si>
  <si>
    <t>Sridhar Ramaswamy, Vivek Raghunathan</t>
  </si>
  <si>
    <t>Adam R. Gerchen, Sebastian Rymarz</t>
  </si>
  <si>
    <t>Jakob Manz, Lukas Wawrla, Tim Grunow</t>
  </si>
  <si>
    <t>Jeremy Hermann, Kevin Stumpf, Mike Del Balso</t>
  </si>
  <si>
    <t>David Duckworth, Sebastian Fallert</t>
  </si>
  <si>
    <t>Kaustub Pandey, Suumit Shah</t>
  </si>
  <si>
    <t>Phil Libin</t>
  </si>
  <si>
    <t>Bofu Chen, Sofia Yan, Tammy Yang</t>
  </si>
  <si>
    <t>Dan Roberts, Theodore Georgas</t>
  </si>
  <si>
    <t>Raj Nair</t>
  </si>
  <si>
    <t>Al Goldstein</t>
  </si>
  <si>
    <t>Ranjan Singh</t>
  </si>
  <si>
    <t>Ahmed Al-Balaghi, Aniket Jindal, Sachin Tomar</t>
  </si>
  <si>
    <t>Craig T. Wood, Joaquin Roca, Rafael Gonzaque</t>
  </si>
  <si>
    <t>Ian Andersen, Nick Allen</t>
  </si>
  <si>
    <t>Ami Luttwak, Assaf Rappaport, Roy Reznik, Yinon Costica</t>
  </si>
  <si>
    <t>Payton Nyquvest, Stacey Wallin</t>
  </si>
  <si>
    <t>Delian Asparouhov, Trae Stephens</t>
  </si>
  <si>
    <t>Angelo Kaichen Huang</t>
  </si>
  <si>
    <t>Jesse Zhang</t>
  </si>
  <si>
    <t>Justin Fichelson, Michael Martin</t>
  </si>
  <si>
    <t>Chaithanya Yambari, Ritish Reddy Puttaparthi, Sethu Meenakshisundaram</t>
  </si>
  <si>
    <t>Amir Naveh, Nir Minerbi, Yehuda Naveh</t>
  </si>
  <si>
    <t>Mahmoud Saadat, Mo Emadi</t>
  </si>
  <si>
    <t>Cameron Hardesty</t>
  </si>
  <si>
    <t>Tariq Rauf</t>
  </si>
  <si>
    <t>Ivan Ariza</t>
  </si>
  <si>
    <t>Jason Offerman, Kentaro Kawamori, Kim Stroh</t>
  </si>
  <si>
    <t>Amit Srivastava, Bhavik Vasa, Sachin Tagra, Sachin Tagra</t>
  </si>
  <si>
    <t>Alvin Salehi, Joey Grassia</t>
  </si>
  <si>
    <t>Dean Mao, Tarek Ayoub</t>
  </si>
  <si>
    <t>Anupam Datta, Shayak Sen, William Uppington</t>
  </si>
  <si>
    <t>Matt Schulman</t>
  </si>
  <si>
    <t>Adi Shavit, Eitan Tsarfati, NOAM GAT</t>
  </si>
  <si>
    <t>Gabriel Roizner, Pablo Klestorny, Yael Israeli</t>
  </si>
  <si>
    <t>Denis Dmitrenko, Dima Shvets, Ivan Altsybieiev, Kyrylo Syhyda, Oles Petriv, Roman Mogylnyi, Yaroslav Boiko</t>
  </si>
  <si>
    <t>Oz Golan, Shay Levi</t>
  </si>
  <si>
    <t>Abhishek Mishra, Ankur Arora, Pranay Suwalka, Yogesh Nehra</t>
  </si>
  <si>
    <t>ALPESH PATEL</t>
  </si>
  <si>
    <t>Lawrence Kosick, Neil Dsouza</t>
  </si>
  <si>
    <t>Ryan Droege, Spencer Barkoff</t>
  </si>
  <si>
    <t>Dylan Taylor, Matthew Kuta</t>
  </si>
  <si>
    <t>Andrew Boryk, Hadi Rashid, Mohammad Afzal, Nabeel Alamgir</t>
  </si>
  <si>
    <t>Joe Moss, Michael Darmousseh, Rohan Shah, Woodrow H. Levin</t>
  </si>
  <si>
    <t>Pablo Viguera, Uri Tintore</t>
  </si>
  <si>
    <t>Jacob Shoihet, Peter Spradling</t>
  </si>
  <si>
    <t>Chris Bell</t>
  </si>
  <si>
    <t>Ayush Jain, Michael Broughton</t>
  </si>
  <si>
    <t>Gabriel Le Roux, Paul Anthony</t>
  </si>
  <si>
    <t>Julia Collins</t>
  </si>
  <si>
    <t>Justin Waldron, Michael Carter, Takeshi Otsuka, Teddy Cross</t>
  </si>
  <si>
    <t>Malte Horeyseck, Philipp Triebel</t>
  </si>
  <si>
    <t>Frédérique Harrel</t>
  </si>
  <si>
    <t>Andrew Grover, Doug Hudson, Michael Stenclik</t>
  </si>
  <si>
    <t>James Hawkins, Tim Glaser</t>
  </si>
  <si>
    <t>Alexander Hannerland, Theodore Bergqvist</t>
  </si>
  <si>
    <t>Lindsay Cook, Russell Cook</t>
  </si>
  <si>
    <t>Charlie Lucas, Simon Cook</t>
  </si>
  <si>
    <t>Daniel Autrique, Gianluigi Davassi, Jeronimo Riefkohl, Stefan Moller</t>
  </si>
  <si>
    <t>David Almroth, Sakina Turabali, Umar Chughtai</t>
  </si>
  <si>
    <t>Anmol Jaggi, Punit Goyal</t>
  </si>
  <si>
    <t>Arick Goomanovsky, Michael Dolinsky, Shai Morag, Sivan Krigsman</t>
  </si>
  <si>
    <t>Kate Alexander, Ram Siddarth Radhakrishnan, Vishnu Nair</t>
  </si>
  <si>
    <t>Christoph F. Gamon, Jonas Diezun, Oliver Dlugosch, Shrestha Chowdhury, Tushar Ahluwalia</t>
  </si>
  <si>
    <t>Matthew Shanahan, Peter Horadan</t>
  </si>
  <si>
    <t>María del Carmen Herrerías Salazar, Nico Barawid</t>
  </si>
  <si>
    <t>Kristie Kaiser, Marc Ettlinger, Sharon Zhang, Suman Kanuganti</t>
  </si>
  <si>
    <t>Liya Shuster-Bier</t>
  </si>
  <si>
    <t>Joel Ifill</t>
  </si>
  <si>
    <t>Ashley Edwards</t>
  </si>
  <si>
    <t>Nick Hazell</t>
  </si>
  <si>
    <t>Arjun Narayan, Frank McSherry</t>
  </si>
  <si>
    <t>Mossab Hussein, Rami El Malak</t>
  </si>
  <si>
    <t>Anthony Pillitiere, Snehal Antani</t>
  </si>
  <si>
    <t>Mayank Agarwal, Vaibhav Jain</t>
  </si>
  <si>
    <t>Michael Chasen</t>
  </si>
  <si>
    <t>Fitz Nowlan, Todd McNeal</t>
  </si>
  <si>
    <t>Mathieu Alengrin, Nicolas Cohen, Nicolas d'Audiffret, Pierre Louis Lacoste</t>
  </si>
  <si>
    <t>Aaron Shapiro</t>
  </si>
  <si>
    <t>Andreas Krause, Martin Vechev, Pavol BIelik, Petar Tsankov</t>
  </si>
  <si>
    <t>Nirmit Parikh</t>
  </si>
  <si>
    <t>Sahil Sheth</t>
  </si>
  <si>
    <t>Augustinas Stirbis, Austeja Zymantaite, Laurent Gil, Leon Kuperman, Vilius Zukauskas, Yuri Frayman</t>
  </si>
  <si>
    <t>Amaan Banwait, Emilian Popa, Hannes Eckmayr, Sameer Farooqi</t>
  </si>
  <si>
    <t>Christopher Phillips, Gaurav Sharma</t>
  </si>
  <si>
    <t>Darren Marble, Todd Goldberg</t>
  </si>
  <si>
    <t>Andreas Wixler, Hans-Peter Ringer, Max-Josef Meier, Maximilian Wühr, Nikolai Schröder</t>
  </si>
  <si>
    <t>Brian Barlow, Jonathan Winer</t>
  </si>
  <si>
    <t>Scott M. McKinley</t>
  </si>
  <si>
    <t>Dan Makarov, Francisco Lourenço, Jacky Chung</t>
  </si>
  <si>
    <t>Jori Lallo, Karri Saarinen, Tuomas Artman</t>
  </si>
  <si>
    <t>Jitendra Gupta</t>
  </si>
  <si>
    <t>Maurice Faber, Sander Rodenhuis</t>
  </si>
  <si>
    <t>Barak Schoster Goihman, Guy Eisenkot, Idan Tendler</t>
  </si>
  <si>
    <t>Om Moolchandani, Piyush Sharrma, Sachin Aggarwal</t>
  </si>
  <si>
    <t>Michael Fornander, Morten Kruse Søndergaard</t>
  </si>
  <si>
    <t>Bruno Pires, Clemens Raemy, Katrin Alberding</t>
  </si>
  <si>
    <t>Greg Lissy, Jeremy Neuberger, Rami Essaid</t>
  </si>
  <si>
    <t>Arisa Amano, Bob Remeika</t>
  </si>
  <si>
    <t>Abhishek Vinod Singh, Nitin Das, Rahul Saxena</t>
  </si>
  <si>
    <t>Dmitry Gritskevich, Germain Cassiere, Zach Bruhnke</t>
  </si>
  <si>
    <t>Troy Goode</t>
  </si>
  <si>
    <t>Angad Kikla, Divij Goyal</t>
  </si>
  <si>
    <t>Alan Walton, Nick Walton</t>
  </si>
  <si>
    <t>Ricardo Martinez Finger, Ricardo Weder</t>
  </si>
  <si>
    <t>John Amaral</t>
  </si>
  <si>
    <t>Grant LaFontaine, Logan Head</t>
  </si>
  <si>
    <t>Ajit Nagral, Geoff Gerhardt</t>
  </si>
  <si>
    <t>Muriel Clauson, Young-Jae Kim</t>
  </si>
  <si>
    <t>Danny Hayes, Philip Eggen, Soheila Yalpani</t>
  </si>
  <si>
    <t>Eduardo Portet, Xavier Pladevall</t>
  </si>
  <si>
    <t>Nihaal Rajput, Sheena Obrien</t>
  </si>
  <si>
    <t>Mitchell Jones, Sheridan Clayborne</t>
  </si>
  <si>
    <t>Barr Moses, Lior Gavish</t>
  </si>
  <si>
    <t>Christian Evers</t>
  </si>
  <si>
    <t>Natanya Montgomery</t>
  </si>
  <si>
    <t>Carey Anne Nadeau, John Henry Matos</t>
  </si>
  <si>
    <t>Giovanni Colella, M.D., Naomi Allen</t>
  </si>
  <si>
    <t>Kenneth Schlenker</t>
  </si>
  <si>
    <t>Daya Rai, Jitender Bedwal, Mahesh Jakhotia, Nikhil Tripathi, Nukul Upadhye</t>
  </si>
  <si>
    <t>Björn Uhss, Peadar Coyle, Timo Kunz</t>
  </si>
  <si>
    <t>Tom Giannattasio</t>
  </si>
  <si>
    <t>Laura Wittig, Liza Moiseeva, Marisha Schumacher-Hodge</t>
  </si>
  <si>
    <t>Alex Kostecki, Erich Nussbaumer, Nico Simko</t>
  </si>
  <si>
    <t>Christine Murphy, David Blake, Emily Campbell, Eric Sharp</t>
  </si>
  <si>
    <t>Lily Shen, Lumin Chen</t>
  </si>
  <si>
    <t>Lior Grossman</t>
  </si>
  <si>
    <t>Adir Ben-Yehuda, Danni Friedland, Yoav Vilner</t>
  </si>
  <si>
    <t>Natasja Nielsen, Shrav Mehta</t>
  </si>
  <si>
    <t>Sean Park, Tom Hong</t>
  </si>
  <si>
    <t>Anish Basu, Curtis Lee, Kurt Lin</t>
  </si>
  <si>
    <t>Alexander Rilee, Eric Balkanski, Kojin Oshiba, Yaron Singer</t>
  </si>
  <si>
    <t>Austin Kahn, Matthew Rastovac, Nicholas Donahue, Trent Hedge</t>
  </si>
  <si>
    <t>Martyna Malinowska, Vidit Agrawal</t>
  </si>
  <si>
    <t>Andrej Paule, Naveen Qureshi, Towers Wilen</t>
  </si>
  <si>
    <t>Jerrica Kirkley, Matthew Wetschler</t>
  </si>
  <si>
    <t>Ariel Horn, Ben Kusin</t>
  </si>
  <si>
    <t>Yair Dovrat, Yo'av Moshe</t>
  </si>
  <si>
    <t>David Lee, Pradeep Padala</t>
  </si>
  <si>
    <t>Jonas Andrulis, Samuel Weinbach</t>
  </si>
  <si>
    <t>Eddie Behringer, Stefan Berglund</t>
  </si>
  <si>
    <t>Benn Bollay, Tomasz Janczuk, Yavor Georgiev</t>
  </si>
  <si>
    <t>Katie Kent, Sean Linehan</t>
  </si>
  <si>
    <t>Jerry Shen, Roberto Ortiz, Tiger Shen</t>
  </si>
  <si>
    <t>Edwin Lacierda, Francis Plaza, Jaime Hing, Luis Sia</t>
  </si>
  <si>
    <t>Michael Ragheb, Yury Yakubchyk</t>
  </si>
  <si>
    <t>Benoit Grassin</t>
  </si>
  <si>
    <t>William McGuire</t>
  </si>
  <si>
    <t>Alain Aun, Alar Mäerand, Maiko Saluorg</t>
  </si>
  <si>
    <t>Maxim Fateev, Samar Abbas</t>
  </si>
  <si>
    <t>Luis Capelo, William Falcon</t>
  </si>
  <si>
    <t>Jared Roesch, Jason Knight, Luis Ceze, Thierry Moreau, Tianqi Chen</t>
  </si>
  <si>
    <t>Eléonore Crespo, Romain Niccoli</t>
  </si>
  <si>
    <t>Jens Noertershaeuser, Nikolay Dimolarov, Thilo Kleinschmidt</t>
  </si>
  <si>
    <t>Manish Tewari, Rohan Kaushal</t>
  </si>
  <si>
    <t>Austin Ogilvie, Eva Pittas, Sam Li</t>
  </si>
  <si>
    <t>Dominik Weisserth, Kris Hansen, Peter Hazlehurst</t>
  </si>
  <si>
    <t>Divyanshu Damani, Mohammad Hasan</t>
  </si>
  <si>
    <t>Bette Chen, Bryan Chen, Ruitao Su</t>
  </si>
  <si>
    <t>Edward Kumar, Juan Chene, Marbio Suntanu, Mario Suntanu, Marius Suntanu</t>
  </si>
  <si>
    <t>Gal Golan, Gal Ringel, Kobi Nissan</t>
  </si>
  <si>
    <t>Raf Seymus, Stella Collins</t>
  </si>
  <si>
    <t>Carey Armstrong, Greg Schwartz</t>
  </si>
  <si>
    <t>Cara Norton, David Dyer, Jayne-Anne Gadhia, Jem Walters, John Natalizia, Ken Donald, Paul Kerridge, Paul Lloyd, Ross Logan, Scott Mowbray</t>
  </si>
  <si>
    <t>Khalid Raza, Stefan Olofsson</t>
  </si>
  <si>
    <t>Alex Rafiee, Taylor Meyer, Zach Hunter</t>
  </si>
  <si>
    <t>David Kerzner, John Acunto, Scot Weisberg</t>
  </si>
  <si>
    <t>Anvisha Pai, George Carollo, Max Kolysh</t>
  </si>
  <si>
    <t>Ashby Foltz, Jon Koon, Stephen Kump</t>
  </si>
  <si>
    <t>Ariela Safira</t>
  </si>
  <si>
    <t>Benedikt Franke</t>
  </si>
  <si>
    <t>Anshu Sharma, Prakash Khot</t>
  </si>
  <si>
    <t>Phillip Wayman, Sebastian Wettcke</t>
  </si>
  <si>
    <t>Adam Cohen-Aslatei</t>
  </si>
  <si>
    <t>Ambarish Mitra, Marco Paladini, Mikela Druckman, Nikola Sivacki</t>
  </si>
  <si>
    <t>Andrew Guttormsen, Rudy Santino, Sid Yadav</t>
  </si>
  <si>
    <t>David Werry</t>
  </si>
  <si>
    <t>Grigor Karavardanyan, Kevin Harrington, Skylar Williamson</t>
  </si>
  <si>
    <t>Edward Fu, Yuhan Tang</t>
  </si>
  <si>
    <t>Emily Hochman</t>
  </si>
  <si>
    <t>Anshul Bhagi</t>
  </si>
  <si>
    <t>Jason Story, Jikku Venkat, Tarun Nimmagadda</t>
  </si>
  <si>
    <t>Neel Ganu</t>
  </si>
  <si>
    <t>Alexei Pozdnukhov, Brett Naul, Jacob Hayes, Kael Greco III, Nick Bowden</t>
  </si>
  <si>
    <t>Abasi Ene-Obong, Damilola Oni, Gatumi Aliyu, Ogochukwu Francis Osifo</t>
  </si>
  <si>
    <t>Hariharan Kolam, Raghu Venkat</t>
  </si>
  <si>
    <t>Bugra Akcay, Hooman Radfar, Ugur Kaner</t>
  </si>
  <si>
    <t>Gary Garofalo, Justin Papermaster</t>
  </si>
  <si>
    <t>Austin Watkins, Ryan Fritsch</t>
  </si>
  <si>
    <t>Bill Harris, Brian Hamilton</t>
  </si>
  <si>
    <t>Iakov Novikov, Konstantin Stiskin</t>
  </si>
  <si>
    <t>Andrea Olivari, Hubert Fenwick, Leonard Benning</t>
  </si>
  <si>
    <t>Adam Buggia, Jonathan Bass, Yasyf Mohamedali</t>
  </si>
  <si>
    <t>Rajiv Appana, Tomas Campos, Tushar Vaish</t>
  </si>
  <si>
    <t>Brendan Grove, David Metz, Matthew Denham, Richard Blankenship</t>
  </si>
  <si>
    <t>Deby Ariani</t>
  </si>
  <si>
    <t>Mohit Kumar, Vatsal singhal</t>
  </si>
  <si>
    <t>Roger Dickey, Sagar Shah</t>
  </si>
  <si>
    <t>Benjamin Peddie, Eduardo Gómez, Mauro Cozzi</t>
  </si>
  <si>
    <t>Burak Benligiray, Heikki Vanttinen</t>
  </si>
  <si>
    <t>Shragie Lichtenstein, YeTong Shao</t>
  </si>
  <si>
    <t>Yin Yin Wu</t>
  </si>
  <si>
    <t>Dr. Akhila Adabala, Srinath Akula</t>
  </si>
  <si>
    <t>George Leslie, Ian Blumenfeld, Joyce Noah-Vanhoucke, Nimish Shukla</t>
  </si>
  <si>
    <t>Dave Cole, Mark Curphey</t>
  </si>
  <si>
    <t>Katie Tyson, Scott Morris, Steven Annese, Thomas Ellis</t>
  </si>
  <si>
    <t>Vincent Lopez</t>
  </si>
  <si>
    <t>Diego de Jódar, Emily Baumgartner, Ignas Peciura, Jason Goldberg, Renee Wong, Sunil Khedar</t>
  </si>
  <si>
    <t>Abhishek Poddar, Saurabh Arora</t>
  </si>
  <si>
    <t>Blair Silverberg, Chris Olivares, Csaba Konkoly</t>
  </si>
  <si>
    <t>Adam Nathan, Dan Bartlett, N. Taylor Thompson</t>
  </si>
  <si>
    <t>Matteo Carroll, Vojta Drmota</t>
  </si>
  <si>
    <t>Ajay Bulusu, Gaurav Bubna, Shaolin Zheng</t>
  </si>
  <si>
    <t>Alexander Leishman, Andrew Benson</t>
  </si>
  <si>
    <t>Brynne Rojas, Sebastian Noguera Escallón</t>
  </si>
  <si>
    <t>Han Xiao, Xuanbin He</t>
  </si>
  <si>
    <t>Soumyadeb Mitra</t>
  </si>
  <si>
    <t>Eric Arnold, Eric Rogness</t>
  </si>
  <si>
    <t>Aviad Mizrachi, Sagi Rodin</t>
  </si>
  <si>
    <t>Harsh Jariwala</t>
  </si>
  <si>
    <t>Sujith Narayanan, Sumit Gwalani</t>
  </si>
  <si>
    <t>Antoine Boulanger, Tomas Barreto</t>
  </si>
  <si>
    <t>Anthony Jules, Gary Marcus, Henrik Christensen, Mohamed Amer, Rodney Brooks</t>
  </si>
  <si>
    <t>Anubhav Singh, Harmin Shah, Rishabh Verma</t>
  </si>
  <si>
    <t>Dan Avida, Gideon Avida, Jamie Farrell, Joe Peter, Serge Plotkin</t>
  </si>
  <si>
    <t>Stephany Kirkpatrick</t>
  </si>
  <si>
    <t>Roy Bernhard</t>
  </si>
  <si>
    <t>Anish Khandelwal, Shivank Agarwal</t>
  </si>
  <si>
    <t>Jim Cantrell</t>
  </si>
  <si>
    <t>Amol Jain, Daniel Pepper, Jarah Euston</t>
  </si>
  <si>
    <t>Guenther Eisinger, Matthew Wilson</t>
  </si>
  <si>
    <t>Anish Mohammed, Dunstan Teo</t>
  </si>
  <si>
    <t>Adam Guild, Dean Bloembergen</t>
  </si>
  <si>
    <t>Raffaele Mautone</t>
  </si>
  <si>
    <t>Bernardo Cordero, Victor Noguera</t>
  </si>
  <si>
    <t>Avery Pennarun, David Carney, David Crawshaw</t>
  </si>
  <si>
    <t>Alexander Embiricos, Charley Ho</t>
  </si>
  <si>
    <t>Duncan Reece, Siva Namasivayam</t>
  </si>
  <si>
    <t>Josh Fabian</t>
  </si>
  <si>
    <t>Andreas Pursian, Jonas Brandau, Markus Gilles</t>
  </si>
  <si>
    <t>Aamir Ahmad, Alessandro Sbrizzi, Gianmarco Bonaita, Marion Owczarczak-Fogli, Schuyler Weiss</t>
  </si>
  <si>
    <t>Dan Miller</t>
  </si>
  <si>
    <t>Philip Fung</t>
  </si>
  <si>
    <t>David Lazovsky, Michelle Tomasko, Preet Virk</t>
  </si>
  <si>
    <t>Awais Ahmed, Kshitij Khandelwal</t>
  </si>
  <si>
    <t>Eric Stackpole, Evan Shapiro, Tim Janssen</t>
  </si>
  <si>
    <t>Erik Kostelnik, Jed Danner</t>
  </si>
  <si>
    <t>Dan Trigub, Inna Plumb</t>
  </si>
  <si>
    <t>André Florence, Guilherme Azevedo, Matheus Moraes</t>
  </si>
  <si>
    <t>Glenn Sussman, Malik Kahook</t>
  </si>
  <si>
    <t>Arjun Mehta, Nigel Egrari, Shray Bansal</t>
  </si>
  <si>
    <t>James Henderson, Soren Frederiksen</t>
  </si>
  <si>
    <t>Constantin Schünemann, David Barnowsky, Ernests Karlsons, Fábio Carneiro, Moritz ten Eikelder</t>
  </si>
  <si>
    <t>Alexey Baikov, Maxim Melamedov</t>
  </si>
  <si>
    <t>Kristin Boggiano</t>
  </si>
  <si>
    <t>Alvaro Jara Chavarría, Carla Cardoso, Juan Camilo Pineda, Juan De Antonio, Mark Villacampa, Pablo Muniz, René Galindo, Sam Lown</t>
  </si>
  <si>
    <t>Ahmed Agour, Hesham Ghandour, Mohammed Aziz</t>
  </si>
  <si>
    <t>Chan Park, Christian Talmage</t>
  </si>
  <si>
    <t>Pham Hang, Quang Tran</t>
  </si>
  <si>
    <t>Charles Feng, Joel Fulton</t>
  </si>
  <si>
    <t>Greg Boutin</t>
  </si>
  <si>
    <t>Elijah Meeks, Matthew Seal, Michelle Ufford</t>
  </si>
  <si>
    <t>Mike Sepso, Sundance DiGiovanni</t>
  </si>
  <si>
    <t>Eyal Mamo, Idan Ninyo</t>
  </si>
  <si>
    <t>Ariel Lambrecht, Guilherme Freire, Jonathan Lewy, Karime German, Marcelo Loureiro, Paula Nader, Renato Freitas, Sergio Romo</t>
  </si>
  <si>
    <t>Keren Etkin, Nevo Elmalem, Romi Gubes</t>
  </si>
  <si>
    <t>Alessandra Gotbaum, Tom Aulet</t>
  </si>
  <si>
    <t>Amir Kotler, Denis Sirov, Reffael Caspi</t>
  </si>
  <si>
    <t>Cassie Choi, Neil Batlivala</t>
  </si>
  <si>
    <t>Danqing Liu, Victor Pontis</t>
  </si>
  <si>
    <t>Daragh Murphy, Michael Pechman</t>
  </si>
  <si>
    <t>Jonathan Anderson, Michele Riccardo Esposito</t>
  </si>
  <si>
    <t>Lucas London, Sam Bradley</t>
  </si>
  <si>
    <t>Alex Feng, Damon Yue, Matt Li</t>
  </si>
  <si>
    <t>Nicolas Hourcard, Tancrede Collard, Vlad Ilyushchenko</t>
  </si>
  <si>
    <t>Crawford Taylor, Marty Bell, Stephen Doherty</t>
  </si>
  <si>
    <t>Or Azarzar, Vladi Sandler</t>
  </si>
  <si>
    <t>Alberto Menolascina, Yusuf Saban</t>
  </si>
  <si>
    <t>Jeremy Attuil, Pierre Dutaret, Pierre-Antoine Glandier</t>
  </si>
  <si>
    <t>Mollie Breen</t>
  </si>
  <si>
    <t>Steven Charlap, Tom Mercier</t>
  </si>
  <si>
    <t>Sebastien Piguet, Tanguy Touffut</t>
  </si>
  <si>
    <t>Ofer Razon, Oren Razon</t>
  </si>
  <si>
    <t>Faisal Younus, Michael Ivkov</t>
  </si>
  <si>
    <t>Alan Zhao, Carina Boo, Max Greenwald, Val Yermakova</t>
  </si>
  <si>
    <t>Ashish Tadose, David Simmen, Dipti Borkar, George Wang, Steven Mih, Vivek Bharathan</t>
  </si>
  <si>
    <t>Francisco Goicoechea, Joe Todd, Kartik Gurmule, Terry McGinnis</t>
  </si>
  <si>
    <t>Daniel Freed</t>
  </si>
  <si>
    <t>Jonathan Elial, Ran El-Yaniv, Yonatan Geifman</t>
  </si>
  <si>
    <t>Mujeeb Jafferi, Ryan Yermus</t>
  </si>
  <si>
    <t>Fred Jin</t>
  </si>
  <si>
    <t>Nicholas Gavronsky, Rick Pereira</t>
  </si>
  <si>
    <t>Dhyanesh Shah, Revant Bhate</t>
  </si>
  <si>
    <t>Alex Marshall, Lior Rozner, Tony Huie</t>
  </si>
  <si>
    <t>Alyssa Emmungil, Rim zerhouni</t>
  </si>
  <si>
    <t>Peter Schatzberg</t>
  </si>
  <si>
    <t>Ben Goldhaber, Chris Chan</t>
  </si>
  <si>
    <t>Brian York</t>
  </si>
  <si>
    <t>Claudio Lensing, João Daniel Duarte, Matheus Goyas</t>
  </si>
  <si>
    <t>James Ruben</t>
  </si>
  <si>
    <t>Chris Hsu, Gregor Watson, Rob Bloemker</t>
  </si>
  <si>
    <t>Lukas Pünder, Peter Merkert, Philipp Mayer</t>
  </si>
  <si>
    <t>Francois Henrion, Jaco Veldsman</t>
  </si>
  <si>
    <t>Kapil Mathrani</t>
  </si>
  <si>
    <t>Vlad A. Ionescu</t>
  </si>
  <si>
    <t>David Padilla, Gonzalo Abruña, Max Bauermeister</t>
  </si>
  <si>
    <t>Felicity Johnson</t>
  </si>
  <si>
    <t>Dasha Kroshkina</t>
  </si>
  <si>
    <t>Mateo Jaramillo, Stiven Rodriguez Sanchez</t>
  </si>
  <si>
    <t>Martin Borchardt</t>
  </si>
  <si>
    <t>Ashwini Purohit, MS Chouhan</t>
  </si>
  <si>
    <t>Al (Eyal) Azoulay, Izhar Arieli</t>
  </si>
  <si>
    <t>Harikrishna Valiyath, Shubham Mishra, Vrushali Prasade</t>
  </si>
  <si>
    <t>Apu Kumar</t>
  </si>
  <si>
    <t>Jimmy Qian, Lucia Huang</t>
  </si>
  <si>
    <t>Balazs Alexa, Eva Peris, Fred Beasty, Guillaume Breux, Jean Meyer, Mario Eguiluz</t>
  </si>
  <si>
    <t>Martin Claure</t>
  </si>
  <si>
    <t>Mary Kay Huse, Robert Meitus, Steve Caldwell</t>
  </si>
  <si>
    <t>Amrit Robbins, Nikhil Saralkar</t>
  </si>
  <si>
    <t>Anne Willem De Vries, Paul Buying, Robert Kraal</t>
  </si>
  <si>
    <t>Sammy Greenwall, Yaakov James Zar</t>
  </si>
  <si>
    <t>Ruben Flores-Martinez</t>
  </si>
  <si>
    <t>Filip Stollár, Jakub Jurovych, Jan Matas, Jirka Lhotka</t>
  </si>
  <si>
    <t>Marco Antonio Ahedo Azuara, Sebastian Villarreal</t>
  </si>
  <si>
    <t>Brock Thibodeaux</t>
  </si>
  <si>
    <t>Cedric Hutchings, Raul Bravo</t>
  </si>
  <si>
    <t>Martin Mao, Rob Skillington</t>
  </si>
  <si>
    <t>Brett Martin, Yang Mou</t>
  </si>
  <si>
    <t>David Fano</t>
  </si>
  <si>
    <t>Bo Shen, Chris Carson, Michael Byrne, Vaibhav Ghadiok</t>
  </si>
  <si>
    <t>Nima Pourshasb, Paolo Rizzi</t>
  </si>
  <si>
    <t>Dotan Bar Noy, Gal Diskin, Ron Liberman</t>
  </si>
  <si>
    <t>Matthew Spoke</t>
  </si>
  <si>
    <t>May Habib</t>
  </si>
  <si>
    <t>Rob Bailey</t>
  </si>
  <si>
    <t>Kaniyet Rayev, Nursultan Keneshbekov</t>
  </si>
  <si>
    <t>Antonio Melé, Jose Maria Carbajo, Lennart Asshoff</t>
  </si>
  <si>
    <t>Christian Rebernik</t>
  </si>
  <si>
    <t>David Berzin, Kamiu Lee, Nancy Ramamurthi</t>
  </si>
  <si>
    <t>Aditi Olemann, Ganesh Suryanarayanan, Gopichand Katragadda</t>
  </si>
  <si>
    <t>Nodar Janashia, Seb Audet, Suhail Gangji</t>
  </si>
  <si>
    <t>Enrique Villamarin Lafaurie, Juan Carlos Narváez, Nicolas Villegas</t>
  </si>
  <si>
    <t>Andrew Chen, Gary Lin, Jonah Hanig, Rohan Varma</t>
  </si>
  <si>
    <t>Marcos Leta</t>
  </si>
  <si>
    <t>Aayush Mattoo, Harsh Vaidya</t>
  </si>
  <si>
    <t>Amit Mittelman, Bar Winkler, Shlomy Amsalem</t>
  </si>
  <si>
    <t>Anton Osika, Oliver Edholm</t>
  </si>
  <si>
    <t>Anne Solmssen, Roxanne Bras Petraeus</t>
  </si>
  <si>
    <t>Andreas Sachse, Morten Strunge</t>
  </si>
  <si>
    <t>Ivan Tsybaev, Maksim Gusakov, Max Glubochansky</t>
  </si>
  <si>
    <t>Alexander Ljung, Christian Springub, Eric Quidenus-Wahlforss</t>
  </si>
  <si>
    <t>Ravish Agrawal, Siddharth Srivastav, Swatantra Kumar</t>
  </si>
  <si>
    <t>Alex Morozov, Gleb Mezhanskiy</t>
  </si>
  <si>
    <t>Mike Wiacek</t>
  </si>
  <si>
    <t>Alec Hartman, Ben Uretsky</t>
  </si>
  <si>
    <t>Arik Keller</t>
  </si>
  <si>
    <t>Deepak Chhugani, Sam Blackman</t>
  </si>
  <si>
    <t>Michael Yuan</t>
  </si>
  <si>
    <t>Adam Patarino, Lindsay Tjepkema, Zachary Ballenger</t>
  </si>
  <si>
    <t>Akash Raju, Anuj Mehta, Kushal Negi</t>
  </si>
  <si>
    <t>Doron Roberts-Kedes, Eric Meisel</t>
  </si>
  <si>
    <t>Brian Foote, Jeffrey Hinshaw</t>
  </si>
  <si>
    <t>Emmanuel (Manny) Akintayo, Fisayo Ositelu</t>
  </si>
  <si>
    <t>Dayton Mills, Kai Micah Mills</t>
  </si>
  <si>
    <t>Eric V Cunningham</t>
  </si>
  <si>
    <t>Benny Lakunishok, Jossef Harush</t>
  </si>
  <si>
    <t>Lee Reshef, Merav Kalish Rozengarten, Oren Saar</t>
  </si>
  <si>
    <t>Maximilian Groth, Stefan Deml</t>
  </si>
  <si>
    <t>Andrew Engler, Nathaniel Manning</t>
  </si>
  <si>
    <t>Guru Pai, Kumar Vishwanathan, Rick Clemmer, Sundar Rangamani</t>
  </si>
  <si>
    <t>Bo Han</t>
  </si>
  <si>
    <t>Dan Silberman, Peter Fishman</t>
  </si>
  <si>
    <t>Jonathan Downey, Michael Zhang, Ryan Stevens</t>
  </si>
  <si>
    <t>Alan Eustace, Christopher Kidd, Jane Poynter</t>
  </si>
  <si>
    <t>Cailin Hardell, Martin Willemink, Wojciech Adam Koszek</t>
  </si>
  <si>
    <t>Joe Todd, Terry McGinnis</t>
  </si>
  <si>
    <t>Marcus Segal, Mike Pagano Doom</t>
  </si>
  <si>
    <t>Jason Reich, Marco Eylert, Markus Dücker</t>
  </si>
  <si>
    <t>Nicolas Benady</t>
  </si>
  <si>
    <t>Joe Madden</t>
  </si>
  <si>
    <t>Harshvardhan Kariwala</t>
  </si>
  <si>
    <t>Nam Ho, Ryan Peterson</t>
  </si>
  <si>
    <t>Nir Osiroff, Smadar David</t>
  </si>
  <si>
    <t>Brian Singer, Marcin Kurc</t>
  </si>
  <si>
    <t>Christopher Doman, James Campbell</t>
  </si>
  <si>
    <t>Awais Shafique, Leon Szeli, Tomislav Tomov</t>
  </si>
  <si>
    <t>Kwaku Owusu, Melanie Igwe</t>
  </si>
  <si>
    <t>Charu Thomas</t>
  </si>
  <si>
    <t>Brian Ramirez, Ian Yamey, Robert Tyler End</t>
  </si>
  <si>
    <t>Jordan Scott</t>
  </si>
  <si>
    <t>Christian Rokitta, Raphael Steil</t>
  </si>
  <si>
    <t>Ming Ying, Philippe Noël</t>
  </si>
  <si>
    <t>Dave Firdaus, Hiep Pham, Myong Lee</t>
  </si>
  <si>
    <t>Josh Dzielak, Patrick Woods</t>
  </si>
  <si>
    <t>Ajay Gopal</t>
  </si>
  <si>
    <t>Greg Ferkel, Murray Macdonald, Robert Smithson</t>
  </si>
  <si>
    <t>Dani Grant, Mohd Irtefa</t>
  </si>
  <si>
    <t>Daniel Aronovich, Shady Hassan, Tal Wenderow</t>
  </si>
  <si>
    <t>Peter Bookman</t>
  </si>
  <si>
    <t>Lakshminath Dondeti, Vidya N</t>
  </si>
  <si>
    <t>Tom Smith</t>
  </si>
  <si>
    <t>Danish Chopra, Mukul Shah, Shailesh Gupta</t>
  </si>
  <si>
    <t>Nicholas Macario, Vivekanand Rajkumar</t>
  </si>
  <si>
    <t>Melissa Snover</t>
  </si>
  <si>
    <t>Khang T. Vuong</t>
  </si>
  <si>
    <t>Adrianne Nickerson, Elaine Purcell</t>
  </si>
  <si>
    <t>Eric Tobias</t>
  </si>
  <si>
    <t>Jin Stedge, Sanjaya Wijeratne</t>
  </si>
  <si>
    <t>Aniruddh Singh, Riyaz Khan, Sagar Sheth</t>
  </si>
  <si>
    <t>Ben Jacobs, Steven Eidelman</t>
  </si>
  <si>
    <t>Adina Simu, Gaurav Bhatia, Rohit Gupta</t>
  </si>
  <si>
    <t>Daniel Chen, Jeremy Huang, Thomas Li</t>
  </si>
  <si>
    <t>Benjamin Sesser, Theodore Chestnut</t>
  </si>
  <si>
    <t>Dr. Jan Koehnlein, Moritz Eysholdt, Sven Efftinge</t>
  </si>
  <si>
    <t>Kaitlyn Knopp, Warren Lebovics</t>
  </si>
  <si>
    <t>Ivan Lee</t>
  </si>
  <si>
    <t>Matthew Rocklin</t>
  </si>
  <si>
    <t>Sameer Mehta, Terri Rockovich</t>
  </si>
  <si>
    <t>David Kang, Paul Koullick</t>
  </si>
  <si>
    <t>Jaclyn Chen, Kabir Soorya, Mark Fischer</t>
  </si>
  <si>
    <t>Bojung Kim, Taehwan Kim</t>
  </si>
  <si>
    <t>Brian Le, David Lin, Graham Farrell, Rohun Vora</t>
  </si>
  <si>
    <t>Mario Gomez Lozada</t>
  </si>
  <si>
    <t>Michael Saltzman, Tomas Vykruta</t>
  </si>
  <si>
    <t>Corbin Petro, Nzinga Harrison, Srishti Mirchandani, Trevor Price</t>
  </si>
  <si>
    <t>Michael Backes, Paul Jozefak</t>
  </si>
  <si>
    <t>Gordian Braun, Tobias Becker</t>
  </si>
  <si>
    <t>Bryan Cantrill, Jessie Frazelle, Steve Tuck</t>
  </si>
  <si>
    <t>Christopher A. Booker, Mike Uchrin</t>
  </si>
  <si>
    <t>Aditya Sarkar, Ashu Gupta, Hisham Al-Falih</t>
  </si>
  <si>
    <t>Christoph Jenny, Eric Stirnemann, Lukas Böni, Pascal Bieri</t>
  </si>
  <si>
    <t>Darin Brown</t>
  </si>
  <si>
    <t>Cristian Dan, Mankaran Ahluwalia, Pedro Cabrero</t>
  </si>
  <si>
    <t>Naomi Shah</t>
  </si>
  <si>
    <t>Mohandass Kalaichelvan</t>
  </si>
  <si>
    <t>Jinden Badesha, Karl Gilbert, Richard Fulton</t>
  </si>
  <si>
    <t>Ajay K Arora, Prakash Linga</t>
  </si>
  <si>
    <t>Prateek Shukla</t>
  </si>
  <si>
    <t>Anirban Gangopadhyay, Tylon Wang</t>
  </si>
  <si>
    <t>Yi Cui</t>
  </si>
  <si>
    <t>Jonathan Ellman</t>
  </si>
  <si>
    <t>Timothy Peck</t>
  </si>
  <si>
    <t>Dino Todorovic, Sunil Dutt</t>
  </si>
  <si>
    <t>André Madeira, Ranveer Kunal, Robson Araújo, Wisam Dakka</t>
  </si>
  <si>
    <t>Ahmet Bahadır Özdemir, NA NA</t>
  </si>
  <si>
    <t>Bastien Chatelard, Edouard Bonlieu, Yann Léger</t>
  </si>
  <si>
    <t>Ian Smith, Joseph Moster</t>
  </si>
  <si>
    <t>Jordan Wright, Scott Weinert</t>
  </si>
  <si>
    <t>Kristen Gallagher</t>
  </si>
  <si>
    <t>Jevan Nagarajah</t>
  </si>
  <si>
    <t>Siggi Simonarson, Tyler Williams</t>
  </si>
  <si>
    <t>Igor Senra Magalhaes, Leonardo Soares Barbosa Mendes</t>
  </si>
  <si>
    <t>Daniel Lohse, Leon Mueller</t>
  </si>
  <si>
    <t>Nir Peleg</t>
  </si>
  <si>
    <t>Kaspar Korjus, Kristjan Korjus, Martin Rand</t>
  </si>
  <si>
    <t>Daniel Kuhn, Ken Crafford, Richard Hall</t>
  </si>
  <si>
    <t>Biswadeep Kumar Nayak, Nitish Kumar Nayak</t>
  </si>
  <si>
    <t>Ahmad Ibrahim, Firas Abuzaid, Stephen Yarbrough</t>
  </si>
  <si>
    <t>James Clark, Thomas Jermoluk</t>
  </si>
  <si>
    <t>Oliver Zahn</t>
  </si>
  <si>
    <t>Petr Nikolaev, Thomas Mann</t>
  </si>
  <si>
    <t>Alex Czarnecki</t>
  </si>
  <si>
    <t>Adam Carmel</t>
  </si>
  <si>
    <t>Anders Orsedal, Samir El-Sabini</t>
  </si>
  <si>
    <t>Jesse Boyes, Seth Harris</t>
  </si>
  <si>
    <t>Vishal Sikka</t>
  </si>
  <si>
    <t>Ghalib Suleiman, Nathan Yergler</t>
  </si>
  <si>
    <t>Lior Levy, Ronen Slavin</t>
  </si>
  <si>
    <t>Bhavin Gupta, Eric Menees, Ethan Anderson</t>
  </si>
  <si>
    <t>Jon Apter, Nick Leopard</t>
  </si>
  <si>
    <t>Gaurav Aggarwal, Spandana Nakka</t>
  </si>
  <si>
    <t>Amit Kanfer</t>
  </si>
  <si>
    <t>Aron Levin, Kristofer Sommestad, Peter Blom, Stefan Pettersson</t>
  </si>
  <si>
    <t>Blake Robertson, Chris Woodard, Patrick Hogan</t>
  </si>
  <si>
    <t>Darren Nix, Datha Santomieri</t>
  </si>
  <si>
    <t>Dennis Cuijpers, Joost Brugmans, Max Verduyn, Ruud Stelder</t>
  </si>
  <si>
    <t>Josh Crohn, Ryan Austin, Sebastian Leks</t>
  </si>
  <si>
    <t>Brandon Foo, Ishmael Samuel</t>
  </si>
  <si>
    <t>Anurag Gupta</t>
  </si>
  <si>
    <t>Hursh Agrawal, Josh Miller</t>
  </si>
  <si>
    <t>Frida Cai</t>
  </si>
  <si>
    <t>Ben Soppitt, Edward Cortis</t>
  </si>
  <si>
    <t>Ariel Parnes, Ofer Maor, Tal Mozes</t>
  </si>
  <si>
    <t>Andrew Young, Michael Render, Ryan Glover</t>
  </si>
  <si>
    <t>Mike Suiters</t>
  </si>
  <si>
    <t>Aadil Kazmi, Maraz Rahman, Zeeshan Hamid</t>
  </si>
  <si>
    <t>Amit Jain, Vedat Eyuboglu</t>
  </si>
  <si>
    <t>Eldad Chai, Yoav Cohen</t>
  </si>
  <si>
    <t>Cary Lytle, Tejas Bodiwala</t>
  </si>
  <si>
    <t>George Sivulka</t>
  </si>
  <si>
    <t>Cambron Carter, Ophir Tanz</t>
  </si>
  <si>
    <t>Hithendra Ramachandran, Venkat J</t>
  </si>
  <si>
    <t>Benjamin Devienne</t>
  </si>
  <si>
    <t>Abhishek Kabra, Aman Gour, Deepak Agrawal, Gaurav Kumar, Rakesh Nayak</t>
  </si>
  <si>
    <t>Lori Shao</t>
  </si>
  <si>
    <t>Avi Shua, Ety Spiegel Hubara, Gil Geron, Hadas Amitay, Liran Antebi, Matan Ben-Gur, Shay Filosof, Wagde Zabit</t>
  </si>
  <si>
    <t>Andrew Malek, Cody Simons, Marc Atiyeh, Scott Sonneborn</t>
  </si>
  <si>
    <t>John Battelle</t>
  </si>
  <si>
    <t>Aditya Vishwanath, Amrutha Vasan</t>
  </si>
  <si>
    <t>Mimi Tran Zambetti</t>
  </si>
  <si>
    <t>Nick Freeman, Suman Siva</t>
  </si>
  <si>
    <t>Tushar Aggarwal</t>
  </si>
  <si>
    <t>Barak Tawily, Chen Gour Arie, Roy Erlich</t>
  </si>
  <si>
    <t>Brian Bero, Justin Beals</t>
  </si>
  <si>
    <t>Alessya Visnjic, Andy Dang, Maria Karaivanova, Sam Gracie</t>
  </si>
  <si>
    <t>Alyssa Musket, Vittoria Bergeron</t>
  </si>
  <si>
    <t>Joris Delanoue, Thibauld Favre</t>
  </si>
  <si>
    <t>Jaime Abella, Julian Torres, Santiago Aparicio</t>
  </si>
  <si>
    <t>David Dobrik</t>
  </si>
  <si>
    <t>Federico Sforza, Roberto Nicastro</t>
  </si>
  <si>
    <t>Alexander Clapp, Leonardo Miron, Tommaso Tomba</t>
  </si>
  <si>
    <t>Taylor Nieman</t>
  </si>
  <si>
    <t>David Eberle, Janis Berneker</t>
  </si>
  <si>
    <t>Adam Green, Steve Gross</t>
  </si>
  <si>
    <t>Rich Serunjogi</t>
  </si>
  <si>
    <t>Richard Kane</t>
  </si>
  <si>
    <t>Devin Wade</t>
  </si>
  <si>
    <t>Ken Ahrens, Matthew LeRay, Nate Lee</t>
  </si>
  <si>
    <t>Anthony Beilin, Benjamin Hay</t>
  </si>
  <si>
    <t>Chang Song</t>
  </si>
  <si>
    <t>Adnan Ebrahim, Gabor Szedlak</t>
  </si>
  <si>
    <t>Iain Gillespie, Tal Ben-Shahar, Vinay Nair</t>
  </si>
  <si>
    <t>Eric Levesque, Greg Levesque, Mike Brown</t>
  </si>
  <si>
    <t>Karan Anand</t>
  </si>
  <si>
    <t>Florent Breton, Maxime Pruvost</t>
  </si>
  <si>
    <t>Alexander Torrenegra</t>
  </si>
  <si>
    <t>Hugo Shi, M. Sebastian Metti</t>
  </si>
  <si>
    <t>Brian Fritton</t>
  </si>
  <si>
    <t>James Monighan, Nick Mayhew, Nicole Lyons, Ritz Steytler, Rustam Aliyev</t>
  </si>
  <si>
    <t>Aanand Srinivas, Avinash Anand, Shankar Ram A</t>
  </si>
  <si>
    <t>Duncan Grierson</t>
  </si>
  <si>
    <t>Dallen Allred, Jason Ockey, Spencer Gardner</t>
  </si>
  <si>
    <t>Charmaine Lim, Ken Tan</t>
  </si>
  <si>
    <t>Hugo Facchin, Jules Marcilhacy</t>
  </si>
  <si>
    <t>Anna Harman, Lisa Bubbers</t>
  </si>
  <si>
    <t>David Campbell, Justin Etkin</t>
  </si>
  <si>
    <t>Ajay Nain</t>
  </si>
  <si>
    <t>Felipe Kettlun, Francisco Torrealba</t>
  </si>
  <si>
    <t>Nitesh Agrawal, Om Prakash Shanmugam</t>
  </si>
  <si>
    <t>Edoardo Conti, Joseph Gilley, Lionel Vital</t>
  </si>
  <si>
    <t>Lisha Li</t>
  </si>
  <si>
    <t>Kevin Nielsen</t>
  </si>
  <si>
    <t>BJ Siegel, Chester Chipperfield, Jonathan Scherr, Marshall Everett</t>
  </si>
  <si>
    <t>Brice Gayet, Pierre Campredon</t>
  </si>
  <si>
    <t>David Peterside, Fara Ashiru Jituboh</t>
  </si>
  <si>
    <t>Spencer Rascoff</t>
  </si>
  <si>
    <t>Javier Darriba, Toni Cáliz, Toni Perez Navarro</t>
  </si>
  <si>
    <t>Louis Wilson, Tim Herman</t>
  </si>
  <si>
    <t>Veer Gidwaney</t>
  </si>
  <si>
    <t>Elena Perepelychnaya, Igor Perepelychnyi</t>
  </si>
  <si>
    <t>David Eduardo Arrambide Montemayor, Maurizio Caló Caligaris</t>
  </si>
  <si>
    <t>Alyssa Atkins</t>
  </si>
  <si>
    <t>Jia Zhai, Sijie Guo</t>
  </si>
  <si>
    <t>Indus Khaitan</t>
  </si>
  <si>
    <t>Todd Persen</t>
  </si>
  <si>
    <t>Jason Reinhardt, Maarten Boone, Tobias Meixner</t>
  </si>
  <si>
    <t>Brian Mandelbaum</t>
  </si>
  <si>
    <t>Alice Nawfal, Andres Junge, Ania Lipinska, Pelle Braendgaard</t>
  </si>
  <si>
    <t>Noam Jolles</t>
  </si>
  <si>
    <t>Robbi Baskoro, Roolin Njotosetiadi</t>
  </si>
  <si>
    <t>Robert Lauko</t>
  </si>
  <si>
    <t>Erkan Gürel, Hakan Ulvan, Yanki Yagiz Akpek</t>
  </si>
  <si>
    <t>Gustav Lundberg Toresson</t>
  </si>
  <si>
    <t>Eric Silverman, Jason Barry</t>
  </si>
  <si>
    <t>Mohammad Sleiman, Nour Sleiman</t>
  </si>
  <si>
    <t>Márcio Vinicius dos Santos, Saulo Tristao, Ticiano Vieira</t>
  </si>
  <si>
    <t>David Blake, Eric Sharp, Taylor Blake, Yael Gilboa Kaufmann</t>
  </si>
  <si>
    <t>Ashul Govil, Nikhil Roy, Thomas Stanis</t>
  </si>
  <si>
    <t>Lior Hakim, Oren Aharon</t>
  </si>
  <si>
    <t>James Hall, Mona Eliassen</t>
  </si>
  <si>
    <t>Ryan Barker</t>
  </si>
  <si>
    <t>Jordan Bar Am, Judd Kessler, Ryder Kessler</t>
  </si>
  <si>
    <t>Liran Roffman, Or Shoshani, Stav Sitnikov</t>
  </si>
  <si>
    <t>Sam Franklin, Theo Margolius, Xav Kearney</t>
  </si>
  <si>
    <t>Chengtao Li</t>
  </si>
  <si>
    <t>Alexander Wennman, Kostya Proskudin, Tristan Rouillard</t>
  </si>
  <si>
    <t>Pini Althaus</t>
  </si>
  <si>
    <t>Jake Lisby, Paul Worcester, Russell Reitz</t>
  </si>
  <si>
    <t>Philip Franta, Rastouil Fabien</t>
  </si>
  <si>
    <t>Ilan Peleg, Leonid Blouvshtein</t>
  </si>
  <si>
    <t>Andrea Aranguren, Brian O'Kelley, Scott Evans</t>
  </si>
  <si>
    <t>Angie Tebbe</t>
  </si>
  <si>
    <t>Gari Nickson, Klaus Nyengaard, Nikolaj Berntsen, Renauld Lacroix, Thomas Goubau</t>
  </si>
  <si>
    <t>Christopher Landrum, Robert Wichert, MS, PE</t>
  </si>
  <si>
    <t>Boris Bösch, Felix Haberland, Johannes Tress</t>
  </si>
  <si>
    <t>Ben Pfisterer, Dominic Yap</t>
  </si>
  <si>
    <t>Gautier Machelon, Simon Bouchez</t>
  </si>
  <si>
    <t>Yaniv Gilad</t>
  </si>
  <si>
    <t>Michael Scharff</t>
  </si>
  <si>
    <t>Alex Dunbrack, Corey Mahan, Matthew Lewis</t>
  </si>
  <si>
    <t>Lucas Pellan, Robbie Schneidman</t>
  </si>
  <si>
    <t>Carolyn Mooney, Ryan O'Neil</t>
  </si>
  <si>
    <t>Aran Khanna, Aran Khanna, Daniel Christianto, Nikhil Khanna</t>
  </si>
  <si>
    <t>Mathieu de Lophem, Toby Allen</t>
  </si>
  <si>
    <t>Diedrik Vermeulen, Michael Dubrovsky</t>
  </si>
  <si>
    <t>Jeffrey Liu, Justin Louie</t>
  </si>
  <si>
    <t>Pulkit Pujara, Vaibhav Raj Gupta, Videt Jaiswal</t>
  </si>
  <si>
    <t>Mohammad Gaber, Noha Carrington</t>
  </si>
  <si>
    <t>Adi Ruppin, Elad Rave</t>
  </si>
  <si>
    <t>Vladimir Lupenko</t>
  </si>
  <si>
    <t>Paul Foster</t>
  </si>
  <si>
    <t>Alexa Wahr, Lisa Marrone</t>
  </si>
  <si>
    <t>Damien Drap, Dan Piehler, Helen Chen</t>
  </si>
  <si>
    <t>Hamdi Tabbaa, Hussein Alsarabi, Sabri Hakim, Sabri Hakim</t>
  </si>
  <si>
    <t>Andrew Bell</t>
  </si>
  <si>
    <t>Andrew Burleson, Brendon Cassidy, Pete Ryan</t>
  </si>
  <si>
    <t>Hilary Quartner, Lily Galef, Nina Mullen</t>
  </si>
  <si>
    <t>Barry Lunn, Denver Humphrey, Eamonn Bolannd, Luke Curley, Steve Christie</t>
  </si>
  <si>
    <t>Abadesi Osunsade, Cadran Cowansage, Kuan Luo</t>
  </si>
  <si>
    <t>Bruno Andrade</t>
  </si>
  <si>
    <t>Jake Brereton, Tony Ramirez, Tyler Davis</t>
  </si>
  <si>
    <t>Jia Jia Ye, Tiva Pierce</t>
  </si>
  <si>
    <t>Ali Rami, Benjamin Cambier, Remy Tinco</t>
  </si>
  <si>
    <t>Manoj Varsani</t>
  </si>
  <si>
    <t>Marc Bell</t>
  </si>
  <si>
    <t>Alain Mady-Fetherstone</t>
  </si>
  <si>
    <t>Alef Miranda, Alexandre Dubugras, Jota Junior</t>
  </si>
  <si>
    <t>Jordan Kretchmer, Ruddick Lawrence</t>
  </si>
  <si>
    <t>Adam Gavish, Liel Ran, Omri Weinberg</t>
  </si>
  <si>
    <t>Charles Trafton, Christopher Ricciardi</t>
  </si>
  <si>
    <t>Brian brian armstrong</t>
  </si>
  <si>
    <t>Aziz Zainuddin, Daniel Ahmed, Mohammad Raafi Hossain, Mohammed Al Sharaf</t>
  </si>
  <si>
    <t>Lance Lin, Sean O'Malley</t>
  </si>
  <si>
    <t>Jean-Philippe Gagnon, Masud Hossain</t>
  </si>
  <si>
    <t>Matt Motsick, Suraj Menon</t>
  </si>
  <si>
    <t>Jake Gordon, Noah Kusz, Patrick Lawler, Todd Owens</t>
  </si>
  <si>
    <t>Christina Qi</t>
  </si>
  <si>
    <t>Chandra Ranganathan, Kumar Chivukula</t>
  </si>
  <si>
    <t>Madhulika Mukherjee, Tushar Mishra</t>
  </si>
  <si>
    <t>Alejandro Martinez Agenjo, Ricardo Michel Reyes Martinez</t>
  </si>
  <si>
    <t>Aaron Sisto, Brian Shin</t>
  </si>
  <si>
    <t>Anabel Maldonado</t>
  </si>
  <si>
    <t>Marc de Kuyper</t>
  </si>
  <si>
    <t>Jonas Rosbech, Rasmus Holmgaard, Victor Folmann</t>
  </si>
  <si>
    <t>Jon Radoff</t>
  </si>
  <si>
    <t>Eric Osman</t>
  </si>
  <si>
    <t>Jill Wilson</t>
  </si>
  <si>
    <t>Gail Mandel, Josh Mandel-Brehm, Judith van Deutekom</t>
  </si>
  <si>
    <t>Belsasar Lepe, Vidal Gonzalez</t>
  </si>
  <si>
    <t>Andrew James Devlyn, Manolo Atala</t>
  </si>
  <si>
    <t>Joe Indriolo, Stacey Bendet</t>
  </si>
  <si>
    <t>IQ Sayed, Jaideep Dhanoa</t>
  </si>
  <si>
    <t>Bryan Dalessandro, Daniel Dolgin, Mark Justh</t>
  </si>
  <si>
    <t>Alexandre Frankel</t>
  </si>
  <si>
    <t>Eric Thornton</t>
  </si>
  <si>
    <t>Jason Bornhorst</t>
  </si>
  <si>
    <t>Josh Teekell</t>
  </si>
  <si>
    <t>Manoela Mitchell, Thiago Torres, Vinicius Correa</t>
  </si>
  <si>
    <t>Arash Rezaei</t>
  </si>
  <si>
    <t>Emma Stern, Kyle Zien</t>
  </si>
  <si>
    <t>Henry Davis</t>
  </si>
  <si>
    <t>Paul Burton, Sam Lucas</t>
  </si>
  <si>
    <t>Dennis Antonelos, Geoffrey Roguelon, Mehrdad Shafaie, Travis Dockter</t>
  </si>
  <si>
    <t>Peter Wysinski, Vladimir Klimontovich</t>
  </si>
  <si>
    <t>Karl Eckstein, Markus Pflitsch</t>
  </si>
  <si>
    <t>David Wilkinson, Jude Allred</t>
  </si>
  <si>
    <t>Badri Rajasekar</t>
  </si>
  <si>
    <t>Joe Todd, Kartik Gurmule, Terry McGinnis</t>
  </si>
  <si>
    <t>Ajith Govind, Manmit Shrimali</t>
  </si>
  <si>
    <t>Pete Ginsberg</t>
  </si>
  <si>
    <t>Derek Chan, Ricky Ho</t>
  </si>
  <si>
    <t>Eduardo Brennand Campos, Paulo Bichucher, Rafael Steinbruch</t>
  </si>
  <si>
    <t>Ryo Kikuchi, Sayuri Kondo</t>
  </si>
  <si>
    <t>Rick Parimi</t>
  </si>
  <si>
    <t>Sean Cook, Zaw Thet</t>
  </si>
  <si>
    <t>Antonio Pinto</t>
  </si>
  <si>
    <t>Arnelle Ansong, Erika Hairston</t>
  </si>
  <si>
    <t>Ali Minaei, Cristiano Betta, John Lunn</t>
  </si>
  <si>
    <t>Michael Geer, Peter Ward</t>
  </si>
  <si>
    <t>Julian Vergel de Dios, Nick Dazé</t>
  </si>
  <si>
    <t>Paul Emmerick, Pieter Van de Velde</t>
  </si>
  <si>
    <t>Matt Smolin, Sam Smolin</t>
  </si>
  <si>
    <t>Ji Young Hwang, Tae Kyun Yoon</t>
  </si>
  <si>
    <t>Mattan Griffel, Zack Gray</t>
  </si>
  <si>
    <t>Eren Sengul, Hakan Saglam, Ikbal Namli, Serdar Yilmaz, Soner Aydemir</t>
  </si>
  <si>
    <t>Flavia Deutsch, Paula Crespi</t>
  </si>
  <si>
    <t>Astrid Atkinson</t>
  </si>
  <si>
    <t>Andrea Gerosa, Frederic Nze, Georgios Psonis</t>
  </si>
  <si>
    <t>J C, Stella Wu</t>
  </si>
  <si>
    <t>Adam Weiner, Avi Stokholm-Cohen, Liran Cohen, Nuri Golan</t>
  </si>
  <si>
    <t>Conner Sherline</t>
  </si>
  <si>
    <t>Abdulrahman Almudaiheem, Afnan Sherbeeni, Mohamed T. Ibrahim, Sara Alshimemri</t>
  </si>
  <si>
    <t>Richard Watson, Russell Merrett, Stuart Bridges</t>
  </si>
  <si>
    <t>Andrew Walker, Chris Lumby</t>
  </si>
  <si>
    <t>Mike Brackett</t>
  </si>
  <si>
    <t>Nicolás De Camino, Sebastián Kreis</t>
  </si>
  <si>
    <t>Boris Oklander</t>
  </si>
  <si>
    <t>Ansu Lönnberg, Kjartan Pierre Emilsson, Reynir Hardarson, Saku Lehtinen, Sulka Haro, Thor Gunnarsson</t>
  </si>
  <si>
    <t>Alex Rothberg, Sherveen Mashayekhi</t>
  </si>
  <si>
    <t>Jack Lee, Lee Daley</t>
  </si>
  <si>
    <t>Andrés Simón González Silén, Armando Baquero Ponte, Luis Enrique Velasquez</t>
  </si>
  <si>
    <t>Anne-Sophie Le Bloas, Benjamin Beguin</t>
  </si>
  <si>
    <t>Pedro Dellagnelo, Pedro Rocha</t>
  </si>
  <si>
    <t>Amine Berrada, Chris Baker, Dan Cohen, Matt Campbell, Pierre Gousseland</t>
  </si>
  <si>
    <t>Jean McCabe, Nir Golan, Rob Arbittier, Sam Krichevsky, Sam Krichevsky, Sarah Figueroa</t>
  </si>
  <si>
    <t>Adar Arnon, Al Yang, Stan Chang</t>
  </si>
  <si>
    <t>Amit Jangir, Bo Li, Jianwei Chen, Pei-fu Hsieh, Sunil Kumar</t>
  </si>
  <si>
    <t>Jason Weaver</t>
  </si>
  <si>
    <t>Shaun Quade, Veronica Fil</t>
  </si>
  <si>
    <t>Gabriel Diop, Greg Moore, Josh Bruno</t>
  </si>
  <si>
    <t>Jen Wohlner, Kell Rakowski</t>
  </si>
  <si>
    <t>Chris Toy, Darren Litt, Raaja Nemani</t>
  </si>
  <si>
    <t>Josh Payne, Kamil Ali, Martin Aguinis</t>
  </si>
  <si>
    <t>Jony Shlomoff, Maor Bin</t>
  </si>
  <si>
    <t>Matti Rönkkö, Moaffak Ahmed</t>
  </si>
  <si>
    <t>Abdallah Abu-Sheikh</t>
  </si>
  <si>
    <t>Akl Fahed, Bill Gianoukos, Carl Nehme</t>
  </si>
  <si>
    <t>Nikola Mijic, Zak Stein</t>
  </si>
  <si>
    <t>Julia Cohen Sebastien, Kassidee Kipp</t>
  </si>
  <si>
    <t>Jeffery Liu, Tema Ibragimov</t>
  </si>
  <si>
    <t>Adam Demuyakor, Andrew Balogh, Atit Jariwala, Katharine Lau</t>
  </si>
  <si>
    <t>Sakyasingha Dasgupta</t>
  </si>
  <si>
    <t>Michael Lesh, Ofer Mendelvitch</t>
  </si>
  <si>
    <t>Raymon Pouwels</t>
  </si>
  <si>
    <t>Makoto Tominaga, Shuichi Nagao</t>
  </si>
  <si>
    <t>Ben Pasternak</t>
  </si>
  <si>
    <t>Jack Collins, Larson Stair</t>
  </si>
  <si>
    <t>Andrew Rabinovich, Julian Green, Tarrence van As</t>
  </si>
  <si>
    <t>Mushegh Tovmasyan</t>
  </si>
  <si>
    <t>Jorge Ulloa, José Fernando Velez, Sergio Vergara</t>
  </si>
  <si>
    <t>Dan Daugherty, Kal Amin</t>
  </si>
  <si>
    <t>Benedetta Dal Canton, Edmond Aouad, Patrick Joubert, Simon Guilliams</t>
  </si>
  <si>
    <t>Mark Gustavson, Robert Stubblefield, Ross Meador</t>
  </si>
  <si>
    <t>Geoffroy Henry, Thomas Andersson</t>
  </si>
  <si>
    <t>Mohit Misra</t>
  </si>
  <si>
    <t>Yashar Behzadi</t>
  </si>
  <si>
    <t>Eyal Shapira, Roy Baharav, Zohar Zisapel</t>
  </si>
  <si>
    <t>Dominic Kwok, Jamie Parker, Johannes Jaeckle</t>
  </si>
  <si>
    <t>John Timothy Rucquoi-Berger, Zaccaria Aghemio</t>
  </si>
  <si>
    <t>Daniel Magid</t>
  </si>
  <si>
    <t>Franco Forte, Lucas Diaz</t>
  </si>
  <si>
    <t>Gore Bolton, Jennifer Rohleder, Shane Smith</t>
  </si>
  <si>
    <t>Deepinder Singh Dhingra, Pavan Palety, Shailendra Singh</t>
  </si>
  <si>
    <t>Andrew Winter, Joshua Barry, Lauren Rose Kocher, Malek Nasser</t>
  </si>
  <si>
    <t>Frazer Morgan, Robert Clarke</t>
  </si>
  <si>
    <t>Sekip Can Gokalp</t>
  </si>
  <si>
    <t>Cameron Cooper, Matt Hawkins, Trung Vu</t>
  </si>
  <si>
    <t>Pete Cheyne, Peter O'Donoghue</t>
  </si>
  <si>
    <t>Max Zubov, Sergey Shalunov, Vladimir Pushmin</t>
  </si>
  <si>
    <t>Corey Jaskolski</t>
  </si>
  <si>
    <t>Andrew Fox, Dan Waldman, Noa Khamallah</t>
  </si>
  <si>
    <t>Alon Lipnik, Dr. Adam Schulhof, Pamela Oren-Artzi</t>
  </si>
  <si>
    <t>Lola Priego</t>
  </si>
  <si>
    <t>Dmitry Dolgopolov, Kesava Kirupa Dinakaran</t>
  </si>
  <si>
    <t>Ran Oelgiesser, Rotem Dafni</t>
  </si>
  <si>
    <t>Dan Green</t>
  </si>
  <si>
    <t>Anja Leissner, Sorosh Tavakoli</t>
  </si>
  <si>
    <t>Douglas Murdoch</t>
  </si>
  <si>
    <t>Chris Schmich, Osmaan Shah, Tammy Lisi</t>
  </si>
  <si>
    <t>Matias Katz</t>
  </si>
  <si>
    <t>Brian Lent, David Bluhm</t>
  </si>
  <si>
    <t>Andrew Adams</t>
  </si>
  <si>
    <t>Marcos Cuevas</t>
  </si>
  <si>
    <t>Alex Zoll, Vlad Korolev</t>
  </si>
  <si>
    <t>Cyril Brignone, Gregory Haardt</t>
  </si>
  <si>
    <t>Dandan Dong</t>
  </si>
  <si>
    <t>Tim Kentley Klay</t>
  </si>
  <si>
    <t>Don Brown, Dylan Etkin, Michael Knighten</t>
  </si>
  <si>
    <t>Neelesh Shastry, Nick Bonfiglio</t>
  </si>
  <si>
    <t>Martin Rehak</t>
  </si>
  <si>
    <t>Adam Janczewski</t>
  </si>
  <si>
    <t>Dan Espinal, Matt Campbell, Sean Miller</t>
  </si>
  <si>
    <t>Artavazd Yeritsyan</t>
  </si>
  <si>
    <t>Daniel Shimoff</t>
  </si>
  <si>
    <t>Phoenix Red</t>
  </si>
  <si>
    <t>Gunnar Gunnarsson, Philip Murphy, Vladimir Tamarkin</t>
  </si>
  <si>
    <t>Amaury Korniloff, Stephanie Gosset</t>
  </si>
  <si>
    <t>Nuno Rodrigues, Rui Bento</t>
  </si>
  <si>
    <t>Itamar Mizrahi, Matan Hart</t>
  </si>
  <si>
    <t>Aaron Travis, James Harrison, Paul Kostoff</t>
  </si>
  <si>
    <t>Samuel Schneider, Sean Phillips</t>
  </si>
  <si>
    <t>Alex Eu, Kevin Shiiba, Michael Brown</t>
  </si>
  <si>
    <t>Marcelo Linhares</t>
  </si>
  <si>
    <t>Avinash Pandey, Joseph Kim</t>
  </si>
  <si>
    <t>Robbie Coomber, Sachin Raoul</t>
  </si>
  <si>
    <t>Josh Lospinoso</t>
  </si>
  <si>
    <t>Adam Israel, Bam Azizi</t>
  </si>
  <si>
    <t>Douglas Glenn McKay, Philip Cabaud</t>
  </si>
  <si>
    <t>Rob Brockington</t>
  </si>
  <si>
    <t>Dennis Moore, Joshua Moore, Tommy Lau</t>
  </si>
  <si>
    <t>Cheeyoon Lee, David Park</t>
  </si>
  <si>
    <t>Jen Saxton</t>
  </si>
  <si>
    <t>Mark B. Prior</t>
  </si>
  <si>
    <t>Hara Kunio, Kume Masato</t>
  </si>
  <si>
    <t>Hans Torp, Siri Ann Nyrnes, Tormod Thomsen</t>
  </si>
  <si>
    <t>Tom Packer</t>
  </si>
  <si>
    <t>Kimberly Shenk</t>
  </si>
  <si>
    <t>Ranbir Arora, Taras Polischuk</t>
  </si>
  <si>
    <t>Corey White, Craig Goodwin</t>
  </si>
  <si>
    <t>Kareem Abughazaleh, Khalid Baareh</t>
  </si>
  <si>
    <t>David Murray, Joshua Merrill</t>
  </si>
  <si>
    <t>Ahana Gautam</t>
  </si>
  <si>
    <t>Christian Facey, Wilfrid Obeng</t>
  </si>
  <si>
    <t>Charlotte Ekelund, Oleg Danylenko</t>
  </si>
  <si>
    <t>Mratunjay Beniwal</t>
  </si>
  <si>
    <t>Arvind Raichur, Becky Raichur</t>
  </si>
  <si>
    <t>John Adams, Tomas Puig</t>
  </si>
  <si>
    <t>Krisna Bhargava, Zachary Rubin</t>
  </si>
  <si>
    <t>Free Wortley, Luke Simshauser</t>
  </si>
  <si>
    <t>Isabel Rafferty</t>
  </si>
  <si>
    <t>Branick Weix</t>
  </si>
  <si>
    <t>Buddy Helton</t>
  </si>
  <si>
    <t>Jared Hobbs, Sean O'Keefe</t>
  </si>
  <si>
    <t>Matthew Hare</t>
  </si>
  <si>
    <t>Artur Adib</t>
  </si>
  <si>
    <t>Aaron DeBovoise</t>
  </si>
  <si>
    <t>Nikolai Vassev</t>
  </si>
  <si>
    <t>Aditya Singhal, Bahul Arora, Nishant Sinha</t>
  </si>
  <si>
    <t>Barbara Tallent, Colin Constable, Kevin Nickels</t>
  </si>
  <si>
    <t>Eduardo Muszkat, Leandro Hernández, Roberto Nascimento, Rodrigo Costa</t>
  </si>
  <si>
    <t>Chris Stanley, Xander Oltmann</t>
  </si>
  <si>
    <t>Raphaël Lescanne, Théau Péronnin</t>
  </si>
  <si>
    <t>David Hendri, Shira Shamban</t>
  </si>
  <si>
    <t>Brian Lockard, Caprice Neely, John Eberle</t>
  </si>
  <si>
    <t>Berk Atikoglu, Eytan Daniyalzade</t>
  </si>
  <si>
    <t>Danny Quick, Nathan McCartney</t>
  </si>
  <si>
    <t>Jean-Baptiste Clouard, Karim Benchaaboun</t>
  </si>
  <si>
    <t>Avner Vilan, Dror Belkin, Ido Lempert, Yaron Zakai-Or</t>
  </si>
  <si>
    <t>Joice Perumalil, Sobbie Bawa</t>
  </si>
  <si>
    <t>Kelli Adams, Max Dworin, Noah Gray, Shay Mitchell</t>
  </si>
  <si>
    <t>Dan Kessler, Eduardo Fonseca</t>
  </si>
  <si>
    <t>Austin Smith</t>
  </si>
  <si>
    <t>Dileep Thazhmon, Sherwin Gandhi</t>
  </si>
  <si>
    <t>John Parkes, Robert Miller</t>
  </si>
  <si>
    <t>Arish Khajotia, Barry Hurley, Gregor Arn</t>
  </si>
  <si>
    <t>Chima Abafor, Ugochukwu Aronu</t>
  </si>
  <si>
    <t>Frank Vo</t>
  </si>
  <si>
    <t>Emanuel Heisenberg, Kristofer Fichtner</t>
  </si>
  <si>
    <t>Jacob Avery, Kyle Chapman, Shawn Cutter</t>
  </si>
  <si>
    <t>Devis Lussi, Lars Mangelsdorf, Melanie Gabriel, Philippe Sahli, Thomas Inhelder</t>
  </si>
  <si>
    <t>Mads Bach Andersen, Rasmus Lykke Fjord, Thomas Wiborg Steen</t>
  </si>
  <si>
    <t>Dean Pleban, Guy Smoilovsky</t>
  </si>
  <si>
    <t>Greg Fitzgerald, Jeffrey J. Guy</t>
  </si>
  <si>
    <t>Allison Kasirer</t>
  </si>
  <si>
    <t>Nicholas Mercadante</t>
  </si>
  <si>
    <t>Anthony Gale, Clemente Theotokis, Janko Stojanovic, Samuel McGuirk, Vuk Nikolić</t>
  </si>
  <si>
    <t>Aaron Goldfeder, Yue Ning</t>
  </si>
  <si>
    <t>Kal Freese, Michael Sharon</t>
  </si>
  <si>
    <t>Henry Lee, Jeffrey Byun</t>
  </si>
  <si>
    <t>Collin Franceschi, George Plattenburg</t>
  </si>
  <si>
    <t>Cedric Meston, Guillaume Dubois</t>
  </si>
  <si>
    <t>Anna-Lea Dieringer, Erina Malarkey</t>
  </si>
  <si>
    <t>Jason Mirra, Jonathan Lonsdale</t>
  </si>
  <si>
    <t>Abou Laraki, Faycal Slaoui</t>
  </si>
  <si>
    <t>Jeffrey Dietrich</t>
  </si>
  <si>
    <t>Ajay Sunkara, Anil Sunkara</t>
  </si>
  <si>
    <t>Alex Svanevik, Evgeny Medvedev, Lars Krogvig</t>
  </si>
  <si>
    <t>Henry Shapiro, Patrick Lightbody</t>
  </si>
  <si>
    <t>Alexander Müller, Fabian Brosig, Tim Wegner</t>
  </si>
  <si>
    <t>Carl Hartmann, Mark Livings</t>
  </si>
  <si>
    <t>Mark Gerhard</t>
  </si>
  <si>
    <t>Sung-woo Cho</t>
  </si>
  <si>
    <t>Kate Mortenson</t>
  </si>
  <si>
    <t>Bret Boyd, Michael Morford</t>
  </si>
  <si>
    <t>Carsten Brinkschulte</t>
  </si>
  <si>
    <t>Mariano Kostelec</t>
  </si>
  <si>
    <t>Ivan Perez, Ryan Berkun</t>
  </si>
  <si>
    <t>Ryan Agresta</t>
  </si>
  <si>
    <t>Salah Sukkarieh</t>
  </si>
  <si>
    <t>Joe Harlow, Nick Fulton</t>
  </si>
  <si>
    <t>Jase Wilson, Michael Faloon</t>
  </si>
  <si>
    <t>Marc Lopez, Vanessa Gabriel</t>
  </si>
  <si>
    <t>Delait Rodriguez, Rafael Perez</t>
  </si>
  <si>
    <t>Caleb Bartholomew, Nate Sanders, Trey Davis</t>
  </si>
  <si>
    <t>Alok Mehta, Barmak Heshmat, Reza Khorasaninejad</t>
  </si>
  <si>
    <t>Jon Williams, Joris Luijke</t>
  </si>
  <si>
    <t>Laura Katz</t>
  </si>
  <si>
    <t>Louisa Schneider</t>
  </si>
  <si>
    <t>José Benítez, Nicolás Parziale, Tomás Manzitti</t>
  </si>
  <si>
    <t>Timo Recker</t>
  </si>
  <si>
    <t>Evan Mucasey, Jamie Gull</t>
  </si>
  <si>
    <t>Andrew Rynhard, Brad Beam, Timothy Gerla</t>
  </si>
  <si>
    <t>Colin Quinn, Joshua Riff</t>
  </si>
  <si>
    <t>Francisco Pacheco, João Vieira da Costa</t>
  </si>
  <si>
    <t>Patrick Rodgers</t>
  </si>
  <si>
    <t>Anthony DiMare, Charles Chiau</t>
  </si>
  <si>
    <t>Vadim Fedotov</t>
  </si>
  <si>
    <t>Aditya Dhruva</t>
  </si>
  <si>
    <t>Hakim Elakhrass, Wiljan Cools, Wojtek Kuberski</t>
  </si>
  <si>
    <t>Jitendra Jagadev</t>
  </si>
  <si>
    <t>Geoff Bucks, Ryan Kuhlenbeck, Zachary Nelson</t>
  </si>
  <si>
    <t>David Stifter, Russell Franks</t>
  </si>
  <si>
    <t>Grigori Mikayelyan</t>
  </si>
  <si>
    <t>Gabriel Bogner, Jeffrey Steinberg, Oliver Bogner</t>
  </si>
  <si>
    <t>Payom Dousti, Tony Sheng</t>
  </si>
  <si>
    <t>Kevin Collins</t>
  </si>
  <si>
    <t>Rahul Pawar</t>
  </si>
  <si>
    <t>Marcus Dixon, Michael Button, Silvi Wompa, Stephen Butler, Tristan Fletcher</t>
  </si>
  <si>
    <t>Domas Pleškus, Mantas Bacevičius</t>
  </si>
  <si>
    <t>Minh Truong, Tony Do</t>
  </si>
  <si>
    <t>Hilik Paz, Shahar Erez</t>
  </si>
  <si>
    <t>Charles Kunene</t>
  </si>
  <si>
    <t>Karthik Kannan</t>
  </si>
  <si>
    <t>Lulu Ge</t>
  </si>
  <si>
    <t>Matt Venables, Tom Hennessey</t>
  </si>
  <si>
    <t>Amnon Bar-Lev, Ohad Zadok, Varda Shalev</t>
  </si>
  <si>
    <t>Hodges Markwalter, Jack Markwalter</t>
  </si>
  <si>
    <t>Amira Valliani, Brian Elieson</t>
  </si>
  <si>
    <t>Hadi Javeed, Jacob Keteyian, Shalen De Silva</t>
  </si>
  <si>
    <t>Benoit Henry, Emeka Mosanya, Fabian Mösli, Lukas Karth</t>
  </si>
  <si>
    <t>Benjamin Smith</t>
  </si>
  <si>
    <t>Chase Keating</t>
  </si>
  <si>
    <t>Gautam Joshi, Saad Malik, Tenry Fu</t>
  </si>
  <si>
    <t>Alfonso Rubio Manzanares, Enrique Lizaso Olmos, Román Orús, Samuel Mugel</t>
  </si>
  <si>
    <t>Konstantin Terentiev, Michael Maximilian Sepp</t>
  </si>
  <si>
    <t>Liad Shababo</t>
  </si>
  <si>
    <t>Bret Harris, Nathan Shuler, Nisa Bradley, Sarah McKee, Tom Cameron</t>
  </si>
  <si>
    <t>Reza Kazerounian, Syed Ali</t>
  </si>
  <si>
    <t>Lance Collins</t>
  </si>
  <si>
    <t>André Iaconelli, Filipe Boldo, Raphael Gordilho</t>
  </si>
  <si>
    <t>Alex Reed, Jon Bostock</t>
  </si>
  <si>
    <t>Berfin Mert, Suwar Mert</t>
  </si>
  <si>
    <t>Corey Kossack, Jason Riedel</t>
  </si>
  <si>
    <t>Kartik Gurmule, Terry McGinnis</t>
  </si>
  <si>
    <t>Matthew Rosenthal</t>
  </si>
  <si>
    <t>Benson Tsai</t>
  </si>
  <si>
    <t>Henry Talbot-Ponsonby, William Rudebeck</t>
  </si>
  <si>
    <t>Chris Lorenz, Daniel Druger, Geoffrey Anderson, James Borow, Sean Friedland, Spencer Anderson</t>
  </si>
  <si>
    <t>Jose Seara</t>
  </si>
  <si>
    <t>Geoff Segal, Thomas Dowling</t>
  </si>
  <si>
    <t>Lennart Christel, Lucas Christel</t>
  </si>
  <si>
    <t>Ben Stabler, Brian Ignaut, John Howard, Matthew Soule</t>
  </si>
  <si>
    <t>Alex Britton, Austin Brooks, Robert Abelson</t>
  </si>
  <si>
    <t>Jay Tuli</t>
  </si>
  <si>
    <t>Alexander Leber, Georges von Degenfeld-Schonburg, Jens Schäfer, Patrick Palacin, Wolfram Winter</t>
  </si>
  <si>
    <t>Brian Camposano</t>
  </si>
  <si>
    <t>Ajeet Singh Kushwaha, Arihant Jain</t>
  </si>
  <si>
    <t>Brett Markinson</t>
  </si>
  <si>
    <t>Jelani Memory</t>
  </si>
  <si>
    <t>Brad Kutcher, George Haseltine</t>
  </si>
  <si>
    <t>Dhaval Patel, Florent Gros</t>
  </si>
  <si>
    <t>Alex Gluchowski, Alexandr Vlasov</t>
  </si>
  <si>
    <t>Farah Ali, Will Payson</t>
  </si>
  <si>
    <t>Abhishek Ayyagari, Ahamed Shah, Ganesh Mallya</t>
  </si>
  <si>
    <t>Randy Dailey, Randy Dailey</t>
  </si>
  <si>
    <t>Jeff Chandler, Sean Longworth</t>
  </si>
  <si>
    <t>Beatriz Acevedo</t>
  </si>
  <si>
    <t>Andrea Chicca, Jurg Gertsch, Simon Russell</t>
  </si>
  <si>
    <t>Arjun Bansal, Scott Leishman, Yinyin Liu</t>
  </si>
  <si>
    <t>Eric Goldberg</t>
  </si>
  <si>
    <t>Rob Herting</t>
  </si>
  <si>
    <t>Bartek Jach, David Beynon, Elizabeth Cooper</t>
  </si>
  <si>
    <t>Sebastien Brault</t>
  </si>
  <si>
    <t>Maxime Agostini, Nicolas Grislain, Vincent Lepage</t>
  </si>
  <si>
    <t>Anton Garcia-Abril, Debora Mesa Molina, Israel Ruiz</t>
  </si>
  <si>
    <t>AJ Goldstein</t>
  </si>
  <si>
    <t>Greg Foster, Merrill Lutsky, Tomas Reimers</t>
  </si>
  <si>
    <t>Lior Mechlovich, Puneet Gupta</t>
  </si>
  <si>
    <t>Gagan Biyani</t>
  </si>
  <si>
    <t>Jack Oslan, Russell Varone</t>
  </si>
  <si>
    <t>Dean Steinbeck, Liat Aaronson, Robert Viglione</t>
  </si>
  <si>
    <t>Felicia Hjertman, Paul O'Neill</t>
  </si>
  <si>
    <t>Artem Koren, Gil Makleff</t>
  </si>
  <si>
    <t>Emmanuel Lefort, Komal Narwani</t>
  </si>
  <si>
    <t>Ingrid Murra</t>
  </si>
  <si>
    <t>Gedis Grudzinskas, Tony Xiang Chen</t>
  </si>
  <si>
    <t>Claire Friona, Jacob Foss, Jen Kuhn, Joshua Shefner, Patrick Nderitu</t>
  </si>
  <si>
    <t>Bryan Oki, Pejman Pour-Moezzi</t>
  </si>
  <si>
    <t>Helene Rutledge, Justin Kamine</t>
  </si>
  <si>
    <t>Omar Fogliadini</t>
  </si>
  <si>
    <t>Adam Han, Alexander Georges</t>
  </si>
  <si>
    <t>Matthew Black, Tony Cai</t>
  </si>
  <si>
    <t>Brianne Osowski</t>
  </si>
  <si>
    <t>Daniel Magy, Kelly McGee</t>
  </si>
  <si>
    <t>Andrey Konin, Quoc-Huy Tran, Zeeshan Zia</t>
  </si>
  <si>
    <t>Andres Andrade</t>
  </si>
  <si>
    <t>Rakesh Routhu, Tom Caska</t>
  </si>
  <si>
    <t>XXX XXXX</t>
  </si>
  <si>
    <t>Ambika Sukla, Bulent Yener</t>
  </si>
  <si>
    <t>Sean Clottu</t>
  </si>
  <si>
    <t>Sean Collins, Stephen Dow</t>
  </si>
  <si>
    <t>Hilmar Maximilian Orth, Luis Schliesske</t>
  </si>
  <si>
    <t>Johan Skott, Peter Stahl</t>
  </si>
  <si>
    <t>Pankaj Singh</t>
  </si>
  <si>
    <t>Abby Parker, Brooks Busch</t>
  </si>
  <si>
    <t>Richard Roskell</t>
  </si>
  <si>
    <t>David E. Weekly</t>
  </si>
  <si>
    <t>Jim O'Neill, Vipul Shah</t>
  </si>
  <si>
    <t>George Mitra, Rajan Pathak</t>
  </si>
  <si>
    <t>Aviv Wolff, Ori Cohavi</t>
  </si>
  <si>
    <t>Laurie Keefer, Marla Dubinsky</t>
  </si>
  <si>
    <t>Marcello La Rosa, Marlon Dumas</t>
  </si>
  <si>
    <t>Kartik Chopra</t>
  </si>
  <si>
    <t>Roger Dickey</t>
  </si>
  <si>
    <t>Moody Heard, Vu Brown</t>
  </si>
  <si>
    <t>Slava Vasipenok</t>
  </si>
  <si>
    <t>David Liniado</t>
  </si>
  <si>
    <t>Alexander Mirza, Yvonne Choi</t>
  </si>
  <si>
    <t>Ivan Rodionov</t>
  </si>
  <si>
    <t>Francis Valois, Sonia Boutin</t>
  </si>
  <si>
    <t>Eleanor Martin, Gemma Edwards, Rita Chaher, Steve Brazier</t>
  </si>
  <si>
    <t>Antoine Chabassol, Bastien Moreau</t>
  </si>
  <si>
    <t>David King Lassman, John Payne, Michael Mirel</t>
  </si>
  <si>
    <t>Andy Grolnick, Christine Bottagaro, Rob Dickinson</t>
  </si>
  <si>
    <t>Ben Towers, Michael Rose</t>
  </si>
  <si>
    <t>Alexander Bresk, Florian Purchess, Leo Käßner, Sander Nijssen, Victor Splittgerber</t>
  </si>
  <si>
    <t>Jason Goldsmith, Luke Collis, Rocky Collis, Tom House</t>
  </si>
  <si>
    <t>Yonatan Raz-Fridman</t>
  </si>
  <si>
    <t>David Jeusette, Matthieu Vaxelaire</t>
  </si>
  <si>
    <t>Guilherme Soares de Mello, Manuel Almeida</t>
  </si>
  <si>
    <t>Gurmukh Singh, Gurmukh Singh</t>
  </si>
  <si>
    <t>Ivan Belomorski, Kalojan Georgiev, Miroslav Zaporozhanov, Stiliyan Zaporozhanov</t>
  </si>
  <si>
    <t>Andries Smit, Kathryn Wright, Paul Russell, Steve Fourie</t>
  </si>
  <si>
    <t>Casey Malmquist</t>
  </si>
  <si>
    <t>Hadrien De March, Tarik Dadi</t>
  </si>
  <si>
    <t>Antonis Chalkiopoulos, Christos Stergiou</t>
  </si>
  <si>
    <t>Aakrit Prasad, Anthony Kilman</t>
  </si>
  <si>
    <t>Gerardo Salandra</t>
  </si>
  <si>
    <t>James Gross, Noah Brier, Stuart Eccles</t>
  </si>
  <si>
    <t>Mahesh Godi, Mahesh Godi</t>
  </si>
  <si>
    <t>Max Crespo</t>
  </si>
  <si>
    <t>Jonno Hulford-Funnell, Tanya Field, Tom Wills</t>
  </si>
  <si>
    <t>Gershie Vann</t>
  </si>
  <si>
    <t>Zafar Yaqoob</t>
  </si>
  <si>
    <t>Nathan Latka</t>
  </si>
  <si>
    <t>Jameel Shivji, James Dale, Suraya Shivji</t>
  </si>
  <si>
    <t>John Boucard</t>
  </si>
  <si>
    <t>Lakshman Gupta Kanamarlapudi Gupta Kanamarlapudi, Ravi Ravulaparthi, Vamsee Mohan Kamabathula</t>
  </si>
  <si>
    <t>Mim Chaity, Mohammad Wahid Ujjal</t>
  </si>
  <si>
    <t>Greg Gormley, Mark Stringer</t>
  </si>
  <si>
    <t>Kevin Brinig, Todd Sifleet</t>
  </si>
  <si>
    <t>Efim Kogan, Khamzat Asabaev</t>
  </si>
  <si>
    <t>Toby Oliver</t>
  </si>
  <si>
    <t>Asuka Nishide, Hideki Maeda, Hironao Kunimitsu, Ryuichi Tanaka</t>
  </si>
  <si>
    <t>Ryan Lee, Vince Roche</t>
  </si>
  <si>
    <t>Robert DeSimone</t>
  </si>
  <si>
    <t>Guilherme Freire, Marcelo Loureiro</t>
  </si>
  <si>
    <t>Brant Hwang</t>
  </si>
  <si>
    <t>Christina Norman, David Banks</t>
  </si>
  <si>
    <t>Bram Schermers, Hubert Martens</t>
  </si>
  <si>
    <t>Alex Krooglik</t>
  </si>
  <si>
    <t>JD Ross, Vijay Menon</t>
  </si>
  <si>
    <t>Joonatan Lintala, Tomi Fyrqvist</t>
  </si>
  <si>
    <t>Chenyi Shi, Israel Niezen</t>
  </si>
  <si>
    <t>Lauren Taylor, Mike Festa, Tucker Lyman</t>
  </si>
  <si>
    <t>Thierry Vignal</t>
  </si>
  <si>
    <t>Deepak Taneja, Nitin Sonawane</t>
  </si>
  <si>
    <t>Nicky Leach, Yana Welinder</t>
  </si>
  <si>
    <t>Ryan Wright</t>
  </si>
  <si>
    <t>Chris Griffiths</t>
  </si>
  <si>
    <t>Lindsay Holmes, Sarah Robinson</t>
  </si>
  <si>
    <t>Andrew Duggleby, Sarah Duggleby</t>
  </si>
  <si>
    <t>Xun Jiang, Zihan Xie</t>
  </si>
  <si>
    <t>Andre Hill</t>
  </si>
  <si>
    <t>Cix Liv, Dilan Shah</t>
  </si>
  <si>
    <t>Hilly Sherbet, Mark Chan</t>
  </si>
  <si>
    <t>Evan Jia, Levi Fawcett, Mark Song, Nathan Taylor</t>
  </si>
  <si>
    <t>Catherine Schikkerling, Niall Dalton, Suneil Mishra</t>
  </si>
  <si>
    <t>Kim Young Hwa</t>
  </si>
  <si>
    <t>Yuval Brener</t>
  </si>
  <si>
    <t>Caio Fasanella</t>
  </si>
  <si>
    <t>Jake Rosenfeld, Patrick F. Sullivan</t>
  </si>
  <si>
    <t>Joseph Cooper</t>
  </si>
  <si>
    <t>Jonathan Mak, Neil Gramopadhye</t>
  </si>
  <si>
    <t>Nicolo Petrone</t>
  </si>
  <si>
    <t>Corey Tollefson, Duncan Angove, Marc Scibelli</t>
  </si>
  <si>
    <t>Adrian Miller, Per Hedenmark</t>
  </si>
  <si>
    <t>Kevin D.H Kim</t>
  </si>
  <si>
    <t>David Ronick, Gaspard de Dreuzy</t>
  </si>
  <si>
    <t>Keith Loggie, Praveen Yalagandula, Vinit Srivastava</t>
  </si>
  <si>
    <t>Mike Folgner, Ryan Cunningham</t>
  </si>
  <si>
    <t>Brian Smith, Marc Willebeek-LeMair</t>
  </si>
  <si>
    <t>Alexander Bovee, Paul Querna</t>
  </si>
  <si>
    <t>Daniel Dancziger, Nurit Shevi, Snir Hassin</t>
  </si>
  <si>
    <t>Felix W. Ortiz III</t>
  </si>
  <si>
    <t>Jonathan Dahan, Nick van Roekel</t>
  </si>
  <si>
    <t>Anju Aggarwal, Jitender Faujdar, Manpreet Singh, Pankaj Goyal, Rajesh Rohatgi, Sanjay Goyal, Savneet Singh, Subash Agarwal</t>
  </si>
  <si>
    <t>Cesar Lee</t>
  </si>
  <si>
    <t>Julian Hosp, U-Zyn Chua</t>
  </si>
  <si>
    <t>Luke Zbihlyj, Yang C. Liu</t>
  </si>
  <si>
    <t>George Bousis, Robert Harden</t>
  </si>
  <si>
    <t>philippe humeau</t>
  </si>
  <si>
    <t>Dave Fall, Naman Singhal, Sundeep Sahi</t>
  </si>
  <si>
    <t>Owen V. Prunskis</t>
  </si>
  <si>
    <t>Sofian Medbouhi, Zakaria Mansour</t>
  </si>
  <si>
    <t>Light Lin, Mike Lin</t>
  </si>
  <si>
    <t>Cyril Pierre, Johanna Gallo</t>
  </si>
  <si>
    <t>MIke Reed, Shujia Zhang, Siobhan Savage</t>
  </si>
  <si>
    <t>Moti Tomashin</t>
  </si>
  <si>
    <t>Sebastien Mannai</t>
  </si>
  <si>
    <t>Andrew Antonio, Jared Leidich</t>
  </si>
  <si>
    <t>Christophe Mallet, Julien Denoel, Thomas Szirtes</t>
  </si>
  <si>
    <t>Erez Raanan, Guy Ernest</t>
  </si>
  <si>
    <t>Valeriy Makovetskiy</t>
  </si>
  <si>
    <t>Mogens Smed</t>
  </si>
  <si>
    <t>Zachary Eikenberry</t>
  </si>
  <si>
    <t>Edward Ruppel</t>
  </si>
  <si>
    <t>Andrew Veitch, Kevin Dorren</t>
  </si>
  <si>
    <t>Thomas Moffitt</t>
  </si>
  <si>
    <t>Erick Coser</t>
  </si>
  <si>
    <t>Ankit Desai</t>
  </si>
  <si>
    <t>Davide Martucci, Semin Ibisevic</t>
  </si>
  <si>
    <t>Andrew Bryk, Josh Nussbaum</t>
  </si>
  <si>
    <t>Constantine Goltsev, Igor Magazinnik, Jeff Halevy, Talmon Marco</t>
  </si>
  <si>
    <t>Kasper Daugaard, Nicolai Elmqvist, Thomas Gadegaard</t>
  </si>
  <si>
    <t>Chris Snyder</t>
  </si>
  <si>
    <t>Juan Guruceta</t>
  </si>
  <si>
    <t>Britney Blair, Jas Bagniewski, Nick Pendle</t>
  </si>
  <si>
    <t>André Dias, Jane Hoffer</t>
  </si>
  <si>
    <t>Khashayar Mahdavi, Yasmine Abdel Karim</t>
  </si>
  <si>
    <t>Peter Manev</t>
  </si>
  <si>
    <t>Leighton Cusack</t>
  </si>
  <si>
    <t>KARLIS VASARAIS, LISA BRUCE, Tim Haig</t>
  </si>
  <si>
    <t>Aaron Simpson, Alex Packham, Dan Bricken, Mike Gadd</t>
  </si>
  <si>
    <t>Geoffrey Berthon, Julie Walther</t>
  </si>
  <si>
    <t>Alexandre Lesaffre, Ulises Vazquez</t>
  </si>
  <si>
    <t>Ratilal M. Bavarva, Sagar Ratilal Bavarva</t>
  </si>
  <si>
    <t>Alfredo Granda, Inma Cañadas, Luis Alban, Manuel Olguin</t>
  </si>
  <si>
    <t>Ansgar Grunseid, John Katnic</t>
  </si>
  <si>
    <t>Arvind Sundararajan, Bindu Reddy, Siddartha Naidu</t>
  </si>
  <si>
    <t>Nate Mazonson</t>
  </si>
  <si>
    <t>David Glasser, David Hutkin</t>
  </si>
  <si>
    <t>Rıdvan Göçemen, Semih Emre Ozcan</t>
  </si>
  <si>
    <t>Stan Larroque</t>
  </si>
  <si>
    <t>Alex Morrise</t>
  </si>
  <si>
    <t>Gabi Lewis, Greg Sewitz</t>
  </si>
  <si>
    <t>Andrew Adams, Daniel Ross, Jake Sussman, Kevin Chan</t>
  </si>
  <si>
    <t>Chad Ingram, Chris Bowerbank</t>
  </si>
  <si>
    <t>Brian Kim, Ed Kiernan, Ethen Yao</t>
  </si>
  <si>
    <t>Antonis Despotakis, Antonis Markopoulos, Nikos Patsiogiannis</t>
  </si>
  <si>
    <t>Justin Velten</t>
  </si>
  <si>
    <t>Sean Kim, Taylor Doherty</t>
  </si>
  <si>
    <t>Himanshu Jain, Pulkit Jain</t>
  </si>
  <si>
    <t>Jake Benjamen, Mark Montgomery, Tonya Lewis</t>
  </si>
  <si>
    <t>Andriy Drohobytskyi</t>
  </si>
  <si>
    <t>Charles Givre</t>
  </si>
  <si>
    <t>Daniel Erickson, Jeffrey Erickson</t>
  </si>
  <si>
    <t>Daniel Aisen</t>
  </si>
  <si>
    <t>Andrew Watson</t>
  </si>
  <si>
    <t>Alexandre Malsch</t>
  </si>
  <si>
    <t>Hussein El Kheshen, Ramy Khorshed</t>
  </si>
  <si>
    <t>Nadeera Nilupamali, Neeraj Mehta</t>
  </si>
  <si>
    <t>Philip White</t>
  </si>
  <si>
    <t>Alan Pendleton, Doc Shufelt</t>
  </si>
  <si>
    <t>Ori Magen, Tal Adler</t>
  </si>
  <si>
    <t>Amandine Le Pape, Gary Miles, Matthew Hodgson</t>
  </si>
  <si>
    <t>Ula Dzhuraboev, Val Tsanev</t>
  </si>
  <si>
    <t>Danielle Royston</t>
  </si>
  <si>
    <t>Blake Hershey</t>
  </si>
  <si>
    <t>David Rappaport, Jonathan Shemer, Tzafrir Blonder</t>
  </si>
  <si>
    <t>Alberto Diaz, Andre Temnorod</t>
  </si>
  <si>
    <t>Bassem Bouguerra, Nebil Jridet</t>
  </si>
  <si>
    <t>Dylan Bohlender, Harrison Neff, Kate Garrigan, Tanner McGraw</t>
  </si>
  <si>
    <t>Maor Sadra, Moti Tal</t>
  </si>
  <si>
    <t>Asher Ismail, Piotr Pisarz</t>
  </si>
  <si>
    <t>Brian Goldberg</t>
  </si>
  <si>
    <t>Adam Rosen, Adam Rosen, Tyler Rosen</t>
  </si>
  <si>
    <t>Bobby Tang, James Lo</t>
  </si>
  <si>
    <t>Benjamin Maughan, Rajneesh Bhatt, Timothy Maughan</t>
  </si>
  <si>
    <t>David Nussbaum</t>
  </si>
  <si>
    <t>Gurhan Kiziloz</t>
  </si>
  <si>
    <t>Olivier Reynaud, Rudy Lellouche</t>
  </si>
  <si>
    <t>Elton Zhang, Matthew Du</t>
  </si>
  <si>
    <t>Ken Klein, Vahed Qazvinian</t>
  </si>
  <si>
    <t>Reda Dehy</t>
  </si>
  <si>
    <t>Kai Han</t>
  </si>
  <si>
    <t>Maurice Karam, Wassim Berro</t>
  </si>
  <si>
    <t>Alex Zacney, LJ Troilo</t>
  </si>
  <si>
    <t>Matthew Bradley, Roy Ng, Yan Wu</t>
  </si>
  <si>
    <t>Jason Robar, Serena Robar, William Roper</t>
  </si>
  <si>
    <t>Brian Chappon</t>
  </si>
  <si>
    <t>Brett Carlson, James Bonney</t>
  </si>
  <si>
    <t>Oscar Bancroft</t>
  </si>
  <si>
    <t>Joan Pepin</t>
  </si>
  <si>
    <t>Rodrigo Ponce de León, Sebastian Britz, Stephan Wirsich</t>
  </si>
  <si>
    <t>Brandon Zuech, Brian Chiou, Elizabeth Phillips, Masahide Matsumura</t>
  </si>
  <si>
    <t>Ed DeShields, James Blanchard</t>
  </si>
  <si>
    <t>Jaime Essed</t>
  </si>
  <si>
    <t>Ryan Johnson, Wilson Acton</t>
  </si>
  <si>
    <t>David Carroll</t>
  </si>
  <si>
    <t>Ben Minh Le</t>
  </si>
  <si>
    <t>Brendan Rice, Dr Rachel Evans, Dr Steve Comby, Dr Steve Comby</t>
  </si>
  <si>
    <t>Keith Sernick, Kevan Fight</t>
  </si>
  <si>
    <t>Anushka Iyer</t>
  </si>
  <si>
    <t>Benny Schnaider, Gil Hoffer, Rami Tamir</t>
  </si>
  <si>
    <t>Marc Felis Llena, Pol Domenech, Xavier Martínez Faneca</t>
  </si>
  <si>
    <t>Brian Goldstein</t>
  </si>
  <si>
    <t>Andy Savage, Jim Booth, Jon Carroll, Jose Felvie Condrillon, Josh Savage</t>
  </si>
  <si>
    <t>Aynsley Damery, Steven Briginshaw</t>
  </si>
  <si>
    <t>Hiroshi Ohta, Shinya Motohashi</t>
  </si>
  <si>
    <t>Ben Jaimen</t>
  </si>
  <si>
    <t>Itai Mizrahy</t>
  </si>
  <si>
    <t>Daniel Salcedo, Lucas Gath, Matias Gath</t>
  </si>
  <si>
    <t>Ufuk DAG</t>
  </si>
  <si>
    <t>Brian Wane, Junaid Islam</t>
  </si>
  <si>
    <t>Andrew Anastasiou, Soteris Georgiou</t>
  </si>
  <si>
    <t>Michael London</t>
  </si>
  <si>
    <t>Anurag Sinha, Rupesh Kumar, Vibhav Hathi</t>
  </si>
  <si>
    <t>James Gammie, Terri Burke</t>
  </si>
  <si>
    <t>Zain Aziz</t>
  </si>
  <si>
    <t>Dan White, Daniel Cavanaugh</t>
  </si>
  <si>
    <t>Suhani Sumanchna</t>
  </si>
  <si>
    <t>Jessica Cordova Kramer, Stephanie Wittels Wachs</t>
  </si>
  <si>
    <t>Ian Atkins, Marc Prosser</t>
  </si>
  <si>
    <t>David Yarkin</t>
  </si>
  <si>
    <t>Sanela Luescher</t>
  </si>
  <si>
    <t>Walter Kinzie</t>
  </si>
  <si>
    <t>Jules Hammond</t>
  </si>
  <si>
    <t>Wang Shuang, Zheng Hao</t>
  </si>
  <si>
    <t>Anatoly Vorontsov, Michael Ilyichev</t>
  </si>
  <si>
    <t>Randy Carpenter</t>
  </si>
  <si>
    <t>Carl Moberg, Fredrik Lundberg</t>
  </si>
  <si>
    <t>Cherif Massoud</t>
  </si>
  <si>
    <t>Dave Paden</t>
  </si>
  <si>
    <t>Shlomo Landau, Yossi Loeb</t>
  </si>
  <si>
    <t>Andrew McCauley, Levi Hawker</t>
  </si>
  <si>
    <t>Marko Topalovic</t>
  </si>
  <si>
    <t>Alec Temlock, Bradley Starkweather</t>
  </si>
  <si>
    <t>Imad Ashfaq</t>
  </si>
  <si>
    <t>Moritz Grotthuss, Sascha Klement</t>
  </si>
  <si>
    <t>Betsy Taggart, Courtney Smith, Cyrus Kuhzarani, Jeff B. Smith, Sam Bock</t>
  </si>
  <si>
    <t>Kush Taneja, Sambhav Jain</t>
  </si>
  <si>
    <t>Yaron Silberman</t>
  </si>
  <si>
    <t>Jacob DeLaRosa</t>
  </si>
  <si>
    <t>Ian McChord</t>
  </si>
  <si>
    <t>Michael Spelfogel, Scott Kazmierowicz</t>
  </si>
  <si>
    <t>Sasha Dichter, Tom Adams</t>
  </si>
  <si>
    <t>Henry Brennan, John Ogren, Paul Sinderbrand, Phil Merrill, Todd Rowley</t>
  </si>
  <si>
    <t>Brian Thomason, Michael Truby, Stephen Smith</t>
  </si>
  <si>
    <t>Doron Somech, Itai Damti</t>
  </si>
  <si>
    <t>Adnan Ahmad</t>
  </si>
  <si>
    <t>Amit Bagaria, Kunal Suri, Saurabh Vashishtha</t>
  </si>
  <si>
    <t>Coco Brown</t>
  </si>
  <si>
    <t>Bob Walton, Matthew Semmelhack</t>
  </si>
  <si>
    <t>André Fauri, Fabio Fagionato</t>
  </si>
  <si>
    <t>David Askaryan</t>
  </si>
  <si>
    <t>Rob Reid, Stephen Murphy</t>
  </si>
  <si>
    <t>Alexander Emeshev, Artem Yamanov</t>
  </si>
  <si>
    <t>Alexandre Cherpillod, Samir Bouabdallah</t>
  </si>
  <si>
    <t>Brian S. Grayson</t>
  </si>
  <si>
    <t>James Hervold, Michael Turner, Patrick Walker</t>
  </si>
  <si>
    <t>Nick Dangerfield</t>
  </si>
  <si>
    <t>Percy Grundy, Sebastian Romero</t>
  </si>
  <si>
    <t>Joel Passen</t>
  </si>
  <si>
    <t>Michele Andreano</t>
  </si>
  <si>
    <t>Damon Nam</t>
  </si>
  <si>
    <t>Christos Nicolaidis</t>
  </si>
  <si>
    <t>Omid Farokhzad, Reza Ghaffari</t>
  </si>
  <si>
    <t>Jim Abraham, Jonny Appleton</t>
  </si>
  <si>
    <t>Igor Nakonechnyi, Kim De Nolf</t>
  </si>
  <si>
    <t>Dan Steinberg, Michael Dyson</t>
  </si>
  <si>
    <t>Daniel Haudenschild, Guilherme Sperb Machado, Justin Smith, Quentin Reyes</t>
  </si>
  <si>
    <t>Steven Woods</t>
  </si>
  <si>
    <t>Brian McCullough, James Welsh</t>
  </si>
  <si>
    <t>Marcello Genovese, Stefan Graf</t>
  </si>
  <si>
    <t>Damien Monnier, José Teixeira</t>
  </si>
  <si>
    <t>Ryan Kavanaugh</t>
  </si>
  <si>
    <t>Sinhae Lee</t>
  </si>
  <si>
    <t>Peter Yared</t>
  </si>
  <si>
    <t>Paul Cheng, Rex Wong</t>
  </si>
  <si>
    <t>Andreyas X</t>
  </si>
  <si>
    <t>Philippe Notton</t>
  </si>
  <si>
    <t>Matt Woodward, Sean Flynn</t>
  </si>
  <si>
    <t>Doug Weekes, Erick Dickens</t>
  </si>
  <si>
    <t>Louie Omaish</t>
  </si>
  <si>
    <t>Benjamin De Groot, Peter Valdez</t>
  </si>
  <si>
    <t>Eric Edwards, Frank Gupton</t>
  </si>
  <si>
    <t>Eric Berg, Miriam Ackerman</t>
  </si>
  <si>
    <t>Jason Oates, Mike Ward, Richard McCall, Tony Walker</t>
  </si>
  <si>
    <t>Matsuda Kiyoto, Matsuo Naohiko, You Shibata</t>
  </si>
  <si>
    <t>Winston Chu</t>
  </si>
  <si>
    <t>Peter Diamandis, Robert Hariri, Tony Robbins</t>
  </si>
  <si>
    <t>Eijiro Tsukada</t>
  </si>
  <si>
    <t>Jacqueline Courtiol-Lawrence</t>
  </si>
  <si>
    <t>Robert Brüll</t>
  </si>
  <si>
    <t>Artur Matuszczak</t>
  </si>
  <si>
    <t>Hosam Arab</t>
  </si>
  <si>
    <t>Michael J. O'Donnell</t>
  </si>
  <si>
    <t>Ilya Lesun</t>
  </si>
  <si>
    <t>Ratilal M. Bavarva, Ratilal M. Bavarva, Sagar Ratilal Bavarva</t>
  </si>
  <si>
    <t>Konstantin Stiskin, Pavel Guzhikov</t>
  </si>
  <si>
    <t>Aidan Snyder, Bill Grinstead</t>
  </si>
  <si>
    <t>DeCarlos Garrison, Gleb Teper</t>
  </si>
  <si>
    <t>Carolyn Wheeler, Harin Padma-Nathan, Nial Chase DeMena</t>
  </si>
  <si>
    <t>Āél Ma PJ</t>
  </si>
  <si>
    <t>Grant Michael Leingang</t>
  </si>
  <si>
    <t>Andreas Kullberg, John Kristensen</t>
  </si>
  <si>
    <t>Jeff Hopfenbeck</t>
  </si>
  <si>
    <t>Sungjae Hwang</t>
  </si>
  <si>
    <t>Justin Randolph</t>
  </si>
  <si>
    <t>Gregory Struck</t>
  </si>
  <si>
    <t>Fiona Peng</t>
  </si>
  <si>
    <t>Evan Michaels</t>
  </si>
  <si>
    <t>Dong Hyun Shim</t>
  </si>
  <si>
    <t>Matsuzawa Yu, Tatsu Sasaki</t>
  </si>
  <si>
    <t>Michael Boese</t>
  </si>
  <si>
    <t>Bernie Malouin</t>
  </si>
  <si>
    <t>Markus Kett</t>
  </si>
  <si>
    <t>Roger Coleman, Sean Griffin</t>
  </si>
  <si>
    <t>Jamie Winsor, Patrick Wyatt</t>
  </si>
  <si>
    <t>Bradley Vanderstarren, Eugenia Vanderstarren, Joshua Jersey</t>
  </si>
  <si>
    <t>Phil Waara, Rob Roquitte</t>
  </si>
  <si>
    <t>Anatoly Aseev, Umit Khairollayev</t>
  </si>
  <si>
    <t>Sven Beichler</t>
  </si>
  <si>
    <t>Moti Tomashin, Yaron Arohnson</t>
  </si>
  <si>
    <t>Brian Clausen, John Witchel</t>
  </si>
  <si>
    <t>Ishan Tigunait, Rajesh Rai</t>
  </si>
  <si>
    <t>Cesar Cuevas, Diego Rodríguez</t>
  </si>
  <si>
    <t>Norizam Tukiman</t>
  </si>
  <si>
    <t>Jan Emmet Yngson</t>
  </si>
  <si>
    <t>David Thor, TJ Higgins</t>
  </si>
  <si>
    <t>John Cecilian, Jr., Philip V. Worland</t>
  </si>
  <si>
    <t>Ken Judd</t>
  </si>
  <si>
    <t>Lonnie G. Johnson</t>
  </si>
  <si>
    <t>Kevin Murray</t>
  </si>
  <si>
    <t>Dendy Young</t>
  </si>
  <si>
    <t>Austin Stofer, Phil Stover</t>
  </si>
  <si>
    <t>Devin Shrake, Erik Schlesselman</t>
  </si>
  <si>
    <t>Amin Hamzianpour</t>
  </si>
  <si>
    <t>Khaled Diab</t>
  </si>
  <si>
    <t>Cristian Fondevila</t>
  </si>
  <si>
    <t>Joni Klippert, Ryan Severns, Scott Gerlach</t>
  </si>
  <si>
    <t>Bernat Fortet Unanue, Rajiv Ayyangar, Tim Su</t>
  </si>
  <si>
    <t>Joe Carliner, Lee Childs</t>
  </si>
  <si>
    <t>Eduard Sinelnikov, Maksim Ureyski</t>
  </si>
  <si>
    <t>Ido Rozenberg, Michael Zolotov, Raz Roditti</t>
  </si>
  <si>
    <t>Paari Kandappan</t>
  </si>
  <si>
    <t>Guy Goldman</t>
  </si>
  <si>
    <t>Amit Singh, Sayantan Biswas</t>
  </si>
  <si>
    <t>Jeremy Lachal</t>
  </si>
  <si>
    <t>Anurag Singhal</t>
  </si>
  <si>
    <t>Robert Eggebrecht</t>
  </si>
  <si>
    <t>Dan Brenner</t>
  </si>
  <si>
    <t>Bill Weizheng Wang, David Brevik</t>
  </si>
  <si>
    <t>Ngagge LLC</t>
  </si>
  <si>
    <t>Joel Birch</t>
  </si>
  <si>
    <t>Evan Vandenberg</t>
  </si>
  <si>
    <t>Benjamin Dodsworth, John Klepper, Nayeli Schmutz, Susan Brändli</t>
  </si>
  <si>
    <t>Brandon T. Steele, David A. Fitch</t>
  </si>
  <si>
    <t>Alexander Mikhail, Braydon Batungbacal</t>
  </si>
  <si>
    <t>Andrew Pizzi, Michael Cusano</t>
  </si>
  <si>
    <t>Tim El-Sheikh</t>
  </si>
  <si>
    <t>David Rothenberg, Eric Richman, Timothy Johnson</t>
  </si>
  <si>
    <t>Robert Wasser</t>
  </si>
  <si>
    <t>Idan Amir</t>
  </si>
  <si>
    <t>Dillon Hurd, Eric Harweger</t>
  </si>
  <si>
    <t>Ari Caroline, Iker Huerga</t>
  </si>
  <si>
    <t>Arup Maity, Benjamin Puzon, Siddharth Wadehra</t>
  </si>
  <si>
    <t>Jeff Kurtzman, Luke Silverman</t>
  </si>
  <si>
    <t>Chet Faliszek, Kimberly Voll</t>
  </si>
  <si>
    <t>Ari Jacoby</t>
  </si>
  <si>
    <t>Alex Goldman</t>
  </si>
  <si>
    <t>Asaf Hachmon, May Shochat, Michael Osadon</t>
  </si>
  <si>
    <t>Stephen Lehner</t>
  </si>
  <si>
    <t>Praveen Hari</t>
  </si>
  <si>
    <t>Aparna Dhinakaran, Jason Lopatecki</t>
  </si>
  <si>
    <t>Daniel Wartolowski, Maciej Artur Noga, Piotr Smolen</t>
  </si>
  <si>
    <t>Rahim Thawer</t>
  </si>
  <si>
    <t>Jimmy Metta</t>
  </si>
  <si>
    <t>Lin Yang</t>
  </si>
  <si>
    <t>David Dove</t>
  </si>
  <si>
    <t>Chris White, Niki White</t>
  </si>
  <si>
    <t>Sharon Kopp</t>
  </si>
  <si>
    <t>Jakub Zavrel</t>
  </si>
  <si>
    <t>Christopher Marconi, Karina Perez-Marconi</t>
  </si>
  <si>
    <t>Geoff Osler, Jim Harmon</t>
  </si>
  <si>
    <t>Sebastien de Bournonville, Thomas Pinna, Toon Lambrechts</t>
  </si>
  <si>
    <t>Sophia Hutchins</t>
  </si>
  <si>
    <t>Daniele Viganò, Luigi Maisto, Roberto Re</t>
  </si>
  <si>
    <t>Joseph Plowman</t>
  </si>
  <si>
    <t>Alister Desouza, Mehul Dhikonia</t>
  </si>
  <si>
    <t>Parth Shah, Rushit Shah, Umesh Uttamchandani</t>
  </si>
  <si>
    <t>Arie Zilberman, Michael Seldin</t>
  </si>
  <si>
    <t>Michael Fishman</t>
  </si>
  <si>
    <t>Anton Zakharov, Dmitry Bergelson, George Skalsky, Kirill Solonitsyn</t>
  </si>
  <si>
    <t>Micah Anderson</t>
  </si>
  <si>
    <t>Joel Lieginger</t>
  </si>
  <si>
    <t>Joshua Leavitt, Pierre Rogers, Robert Bousquet</t>
  </si>
  <si>
    <t>Jim Worrell, PK Raja</t>
  </si>
  <si>
    <t>Bob Sabra</t>
  </si>
  <si>
    <t>Aleksander Leonard Larsen, Jeffrey Zirlin, Trung Nguyen</t>
  </si>
  <si>
    <t>Dustin Armer</t>
  </si>
  <si>
    <t>David Mendlovic</t>
  </si>
  <si>
    <t>Andre Hallack, Dongli Li, James Cantley</t>
  </si>
  <si>
    <t>Luis J. Salazar, Shelly Cano Kurtz</t>
  </si>
  <si>
    <t>Jason Kuperberg, Matt Shumer, Miles Feldstein</t>
  </si>
  <si>
    <t>Brian Key, Doug Vincent</t>
  </si>
  <si>
    <t>Antti Karjalainen, Jouko Ahvenainen, Sampo Ahokas, Teppo Koskinen</t>
  </si>
  <si>
    <t>Mathew Mazhuvanchery, SUDHAKAR K S</t>
  </si>
  <si>
    <t>Michael Herbert, Rory Jones</t>
  </si>
  <si>
    <t>Alan Liu</t>
  </si>
  <si>
    <t>Alex Vasilyev</t>
  </si>
  <si>
    <t>Camiel van Dooren, Dimitar Maslarov, Vincent Hulshoff</t>
  </si>
  <si>
    <t>Christian Gaiser, Dimitri Chandogin, Gerhard Maringer</t>
  </si>
  <si>
    <t>James Donelan</t>
  </si>
  <si>
    <t>Darius Monsef</t>
  </si>
  <si>
    <t>Dennis Thankachan, Ryan Schrack</t>
  </si>
  <si>
    <t>Duncan Murray</t>
  </si>
  <si>
    <t>Christopher Campbell</t>
  </si>
  <si>
    <t>James Lockhart</t>
  </si>
  <si>
    <t>Alexander Mityashin, Soeren Steudel</t>
  </si>
  <si>
    <t>Marcel de Graaf, Steven van Wel</t>
  </si>
  <si>
    <t>Christopher Wall, Christopher Wall, Connie Golden, Roger Crook</t>
  </si>
  <si>
    <t>Rick Brown</t>
  </si>
  <si>
    <t>Jason Vego, Victor Grayr</t>
  </si>
  <si>
    <t>Eric Reynolds</t>
  </si>
  <si>
    <t>Bill Conlan</t>
  </si>
  <si>
    <t>Greg Tapper</t>
  </si>
  <si>
    <t>James Fantaci</t>
  </si>
  <si>
    <t>Josh Snowhorn</t>
  </si>
  <si>
    <t>Bernard Liang, Jennifer Bronzo, Ryan Waliany</t>
  </si>
  <si>
    <t>Ralph Fascitelli, Wayne Carkeek</t>
  </si>
  <si>
    <t>Carlo Brancucci, Kwabena Pambour</t>
  </si>
  <si>
    <t>Winston Damarillo</t>
  </si>
  <si>
    <t>Greg Kunin, Yuval Malka, Zak Portnoy</t>
  </si>
  <si>
    <t>Jason Sherman</t>
  </si>
  <si>
    <t>Allen Fuller, Matt Knoedler</t>
  </si>
  <si>
    <t>Dustin Jackson, Luciano Canzanella</t>
  </si>
  <si>
    <t>Amos Huang, Victor Wu, Weili Liu</t>
  </si>
  <si>
    <t>Aylon Steinhart, Thomas Bowman</t>
  </si>
  <si>
    <t>Michael Chase</t>
  </si>
  <si>
    <t>Buddy Bockweg</t>
  </si>
  <si>
    <t>Todd Meagher</t>
  </si>
  <si>
    <t>Vijay Karunakaran</t>
  </si>
  <si>
    <t>Jeff Downen</t>
  </si>
  <si>
    <t>Samuel Liegel</t>
  </si>
  <si>
    <t>Alexander Volgin, Andrei Volgin</t>
  </si>
  <si>
    <t>Arnaldur Gauti Johnson</t>
  </si>
  <si>
    <t>Andrew Wynn, Praveen Chekuri</t>
  </si>
  <si>
    <t>Tommy Childress</t>
  </si>
  <si>
    <t>Menggao Xi</t>
  </si>
  <si>
    <t>Samarth Sindhi</t>
  </si>
  <si>
    <t>Clay Taber, Thomas Farmer Jr., William Wingate</t>
  </si>
  <si>
    <t>Andrew Ricchetti, Brian Kraff, Martin Nowak</t>
  </si>
  <si>
    <t>Kim Harrower</t>
  </si>
  <si>
    <t>Charles Harris</t>
  </si>
  <si>
    <t>Cheryl Slipski</t>
  </si>
  <si>
    <t>N/A ., N/A .</t>
  </si>
  <si>
    <t>Gunnar Jaerv, Vincent Chok</t>
  </si>
  <si>
    <t>Chris LaFleur</t>
  </si>
  <si>
    <t>Arnab Saharoy, Vinay Indresh</t>
  </si>
  <si>
    <t>Lewis G. Pollack</t>
  </si>
  <si>
    <t>Jeffrey Yarosz, Ron Strickland</t>
  </si>
  <si>
    <t>Liu Wei</t>
  </si>
  <si>
    <t>Matt Thelen, PJ O'Neil</t>
  </si>
  <si>
    <t>Michael Cubeddu, Prineha Narang, Will Finigan</t>
  </si>
  <si>
    <t>John Thomas</t>
  </si>
  <si>
    <t>Stephen Chung</t>
  </si>
  <si>
    <t>Molly Nizhnikov, Rachel Lubin</t>
  </si>
  <si>
    <t>Elad Palensia, Oren Atia, Yossi Tal</t>
  </si>
  <si>
    <t>Francis Toglia, Jose Gomez</t>
  </si>
  <si>
    <t>Erdenebayar Khasag</t>
  </si>
  <si>
    <t>Adam Rigby</t>
  </si>
  <si>
    <t>Kirtan Patel, Nemanja Grujičić</t>
  </si>
  <si>
    <t>Utku Buyuksahin</t>
  </si>
  <si>
    <t>Anindya Chakrabarty</t>
  </si>
  <si>
    <t>Vijaysimha Reddy</t>
  </si>
  <si>
    <t>Steph Mui</t>
  </si>
  <si>
    <t>Pete Hudson</t>
  </si>
  <si>
    <t>Steve Tullman</t>
  </si>
  <si>
    <t>Justin Davis</t>
  </si>
  <si>
    <t>Ronald Maynard</t>
  </si>
  <si>
    <t>Randy Jimenez, Serge Kassardjian</t>
  </si>
  <si>
    <t>Fabio Zausner</t>
  </si>
  <si>
    <t>Jonathan Penna, Jonathan Penna</t>
  </si>
  <si>
    <t>Evan Wray, Peggy O'Flaherty, Sean O'Brien</t>
  </si>
  <si>
    <t>Fulvio Kaminski Massaro</t>
  </si>
  <si>
    <t>Amelia Lettieri</t>
  </si>
  <si>
    <t>Henry Chong, MingXu Peng, Wilson Liew</t>
  </si>
  <si>
    <t>Carlos Octavio Gallardo, Manuel Serna</t>
  </si>
  <si>
    <t>Christoffer Johansson</t>
  </si>
  <si>
    <t>Heang Hun</t>
  </si>
  <si>
    <t>Francisco Reyes</t>
  </si>
  <si>
    <t>Barack Obama</t>
  </si>
  <si>
    <t>Chen Zhongliang, Yang Liang, Ye Mao</t>
  </si>
  <si>
    <t>Qiu Yiwu</t>
  </si>
  <si>
    <t>Tan Chun</t>
  </si>
  <si>
    <t>Lexon Liang</t>
  </si>
  <si>
    <t>Artur Shamalov</t>
  </si>
  <si>
    <t>51-100</t>
  </si>
  <si>
    <t>11-50</t>
  </si>
  <si>
    <t>101-250</t>
  </si>
  <si>
    <t>1-10</t>
  </si>
  <si>
    <t>251-500</t>
  </si>
  <si>
    <t>10001+</t>
  </si>
  <si>
    <t>501-1000</t>
  </si>
  <si>
    <t>1001-5000</t>
  </si>
  <si>
    <t>5001-10000</t>
  </si>
  <si>
    <t>Transportation</t>
  </si>
  <si>
    <t>Information Technology, Sales and Marketing, Software</t>
  </si>
  <si>
    <t>Financial Services, Real Estate</t>
  </si>
  <si>
    <t>Commerce and Shopping, Financial Services, Information Technology, Internet Services, Mobile, Payments, Software</t>
  </si>
  <si>
    <t>Community and Lifestyle, Health Care, Other</t>
  </si>
  <si>
    <t>Apps, Commerce and Shopping, Other, Software</t>
  </si>
  <si>
    <t>Information Technology, Software</t>
  </si>
  <si>
    <t>Financial Services, Hardware, Lending and Investments, Media and Entertainment, Science and Engineering, Software</t>
  </si>
  <si>
    <t>Administrative Services, Health Care</t>
  </si>
  <si>
    <t>Apps, Financial Services, Internet Services, Software</t>
  </si>
  <si>
    <t>Administrative Services, Financial Services, Payments, Professional Services</t>
  </si>
  <si>
    <t>Financial Services, Information Technology</t>
  </si>
  <si>
    <t>Apps, Software, Transportation</t>
  </si>
  <si>
    <t>Financial Services, Internet Services, Software</t>
  </si>
  <si>
    <t>Consumer Goods, Food and Beverage, Sustainability, Transportation</t>
  </si>
  <si>
    <t>Apps, Financial Services, Mobile, Payments, Software</t>
  </si>
  <si>
    <t>Financial Services</t>
  </si>
  <si>
    <t>Artificial Intelligence, Data and Analytics, Other, Science and Engineering, Software</t>
  </si>
  <si>
    <t>Consumer Electronics, Hardware, Information Technology, Science and Engineering, Software</t>
  </si>
  <si>
    <t>Administrative Services, Professional Services, Software</t>
  </si>
  <si>
    <t>Commerce and Shopping</t>
  </si>
  <si>
    <t>Financial Services, Payments</t>
  </si>
  <si>
    <t>Administrative Services, Artificial Intelligence, Data and Analytics, Financial Services, Health Care, Other, Science and Engineering, Software</t>
  </si>
  <si>
    <t>Financial Services, Lending and Investments, Other, Payments, Software</t>
  </si>
  <si>
    <t>Apps, Food and Beverage, Software, Transportation</t>
  </si>
  <si>
    <t>Financial Services, Information Technology, Privacy and Security, Software</t>
  </si>
  <si>
    <t>Manufacturing, Transportation</t>
  </si>
  <si>
    <t>Financial Services, Internet Services, Payments, Software</t>
  </si>
  <si>
    <t>Advertising, Content and Publishing, Information Technology, Internet Services, Media and Entertainment, Messaging and Telecommunications, Software, Video</t>
  </si>
  <si>
    <t>Financial Services, Software</t>
  </si>
  <si>
    <t>Financial Services, Government and Military, Information Technology, Internet Services, Other, Software</t>
  </si>
  <si>
    <t>Artificial Intelligence, Data and Analytics, Software</t>
  </si>
  <si>
    <t>Administrative Services, Food and Beverage, Transportation</t>
  </si>
  <si>
    <t>Commerce and Shopping, Information Technology, Internet Services</t>
  </si>
  <si>
    <t>Financial Services, Lending and Investments, Software</t>
  </si>
  <si>
    <t>Apps, Community and Lifestyle, Information Technology, Internet Services, Messaging and Telecommunications, Mobile, Software</t>
  </si>
  <si>
    <t>Health Care</t>
  </si>
  <si>
    <t>Artificial Intelligence, Data and Analytics, Hardware, Information Technology, Science and Engineering, Software</t>
  </si>
  <si>
    <t>Community and Lifestyle, Food and Beverage, Health Care, Information Technology, Internet Services, Professional Services, Software</t>
  </si>
  <si>
    <t>Commerce and Shopping, Information Technology, Software, Transportation</t>
  </si>
  <si>
    <t>Software</t>
  </si>
  <si>
    <t>Consumer Electronics, Hardware, Information Technology, Internet Services, Software</t>
  </si>
  <si>
    <t>Financial Services, Information Technology, Payments, Software</t>
  </si>
  <si>
    <t>Internet Services</t>
  </si>
  <si>
    <t>Financial Services, Lending and Investments, Payments, Professional Services, Software</t>
  </si>
  <si>
    <t>Administrative Services, Transportation</t>
  </si>
  <si>
    <t>Commerce and Shopping, Food and Beverage, Health Care</t>
  </si>
  <si>
    <t>Education, Software</t>
  </si>
  <si>
    <t>Clothing and Apparel, Commerce and Shopping, Design, Manufacturing, Other</t>
  </si>
  <si>
    <t>Information Technology, Internet Services, Privacy and Security, Professional Services, Software</t>
  </si>
  <si>
    <t>Financial Services, Mobile, Payments, Software</t>
  </si>
  <si>
    <t>Administrative Services, Other, Professional Services, Software</t>
  </si>
  <si>
    <t>Food and Beverage, Software, Transportation</t>
  </si>
  <si>
    <t>Data and Analytics, Hardware, Information Technology, Internet Services, Software</t>
  </si>
  <si>
    <t>Events, Hardware, Information Technology, Internet Services, Media and Entertainment, Messaging and Telecommunications, Software</t>
  </si>
  <si>
    <t>Gaming, Hardware, Internet Services, Software</t>
  </si>
  <si>
    <t>Commerce and Shopping, Platforms, Software</t>
  </si>
  <si>
    <t>Administrative Services, Commerce and Shopping, Food and Beverage</t>
  </si>
  <si>
    <t>Administrative Services, Other, Software</t>
  </si>
  <si>
    <t>Commerce and Shopping, Internet Services, Other</t>
  </si>
  <si>
    <t>Food and Beverage, Health Care</t>
  </si>
  <si>
    <t>Data and Analytics, Information Technology, Software</t>
  </si>
  <si>
    <t>Financial Services, Lending and Investments</t>
  </si>
  <si>
    <t>Information Technology, Internet Services, Media and Entertainment, Messaging and Telecommunications, Music and Audio, Other, Software</t>
  </si>
  <si>
    <t>Artificial Intelligence, Clothing and Apparel, Commerce and Shopping, Data and Analytics, Design, Science and Engineering, Software</t>
  </si>
  <si>
    <t>Data and Analytics, Hardware, Software</t>
  </si>
  <si>
    <t>Health Care, Mobile, Software</t>
  </si>
  <si>
    <t>Apps, Information Technology, Internet Services, Privacy and Security, Software</t>
  </si>
  <si>
    <t>Financial Services, Information Technology, Lending and Investments, Software</t>
  </si>
  <si>
    <t>Information Technology, Internet Services, Software</t>
  </si>
  <si>
    <t>Community and Lifestyle, Information Technology, Internet Services</t>
  </si>
  <si>
    <t>Commerce and Shopping, Financial Services, Hardware, Payments, Software</t>
  </si>
  <si>
    <t>Internet Services, Software</t>
  </si>
  <si>
    <t>Media and Entertainment, Other, Professional Services, Science and Engineering, Software, Travel and Tourism</t>
  </si>
  <si>
    <t>Energy, Messaging and Telecommunications, Mobile</t>
  </si>
  <si>
    <t>Artificial Intelligence, Data and Analytics, Hardware, Science and Engineering, Software</t>
  </si>
  <si>
    <t>Administrative Services, Apps, Mobile, Software</t>
  </si>
  <si>
    <t>Information Technology, Privacy and Security, Professional Services, Software</t>
  </si>
  <si>
    <t>Apps, Software</t>
  </si>
  <si>
    <t>Commerce and Shopping, Financial Services, Other, Payments</t>
  </si>
  <si>
    <t>Hardware, Internet Services, Mobile</t>
  </si>
  <si>
    <t>Health Care, Sports</t>
  </si>
  <si>
    <t>Artificial Intelligence, Data and Analytics, Health Care, Science and Engineering, Software, Transportation</t>
  </si>
  <si>
    <t>Community and Lifestyle, Events, Hardware, Information Technology, Internet Services, Media and Entertainment, Messaging and Telecommunications, Software</t>
  </si>
  <si>
    <t>Community and Lifestyle, Internet Services, Software</t>
  </si>
  <si>
    <t>Commerce and Shopping, Other</t>
  </si>
  <si>
    <t>Events, Information Technology, Internet Services, Media and Entertainment, Software</t>
  </si>
  <si>
    <t>Artificial Intelligence, Consumer Electronics, Data and Analytics, Hardware, Science and Engineering, Software</t>
  </si>
  <si>
    <t>Administrative Services, Education, Professional Services, Sales and Marketing</t>
  </si>
  <si>
    <t>Advertising, Sales and Marketing</t>
  </si>
  <si>
    <t>Commerce and Shopping, Information Technology, Internet Services, Sales and Marketing</t>
  </si>
  <si>
    <t>Artificial Intelligence, Data and Analytics, Science and Engineering, Software, Transportation</t>
  </si>
  <si>
    <t>Artificial Intelligence, Data and Analytics, Information Technology, Internet Services, Science and Engineering, Software</t>
  </si>
  <si>
    <t>Administrative Services, Commerce and Shopping, Financial Services, Payments, Software</t>
  </si>
  <si>
    <t>Consumer Goods</t>
  </si>
  <si>
    <t>Apps, Hardware, Information Technology, Internet Services, Messaging and Telecommunications, Software</t>
  </si>
  <si>
    <t>Data and Analytics, Information Technology, Media and Entertainment, Privacy and Security, Software</t>
  </si>
  <si>
    <t>Financial Services, Lending and Investments, Payments, Software</t>
  </si>
  <si>
    <t>Health Care, Information Technology, Mobile</t>
  </si>
  <si>
    <t>Information Technology, Other, Software</t>
  </si>
  <si>
    <t>Information Technology, Internet Services, Other, Software</t>
  </si>
  <si>
    <t>Health Care, Other</t>
  </si>
  <si>
    <t>Information Technology, Privacy and Security</t>
  </si>
  <si>
    <t>Design, Manufacturing, Science and Engineering</t>
  </si>
  <si>
    <t>Apps, Content and Publishing, Education, Media and Entertainment, Software, Video</t>
  </si>
  <si>
    <t>Gaming, Mobile, Sports</t>
  </si>
  <si>
    <t>Information Technology, Real Estate, Sales and Marketing</t>
  </si>
  <si>
    <t>Science and Engineering</t>
  </si>
  <si>
    <t>Artificial Intelligence, Data and Analytics, Hardware, Science and Engineering, Software, Transportation</t>
  </si>
  <si>
    <t>Commerce and Shopping, Consumer Goods, Hardware, Software</t>
  </si>
  <si>
    <t>Administrative Services, Hardware, Information Technology, Internet Services, Messaging and Telecommunications, Other, Software</t>
  </si>
  <si>
    <t>Administrative Services, Apps, Real Estate, Software, Transportation</t>
  </si>
  <si>
    <t>Financial Services, Other, Payments, Software</t>
  </si>
  <si>
    <t>Artificial Intelligence, Data and Analytics, Science and Engineering, Software, Sustainability</t>
  </si>
  <si>
    <t>Food and Beverage, Sales and Marketing</t>
  </si>
  <si>
    <t>Apps, Financial Services, Lending and Investments, Software</t>
  </si>
  <si>
    <t>Artificial Intelligence, Data and Analytics, Science and Engineering, Software</t>
  </si>
  <si>
    <t>Administrative Services, Artificial Intelligence, Data and Analytics, Financial Services, Health Care, Information Technology, Software</t>
  </si>
  <si>
    <t>Artificial Intelligence, Data and Analytics, Information Technology, Real Estate, Science and Engineering, Software</t>
  </si>
  <si>
    <t>Apps, Artificial Intelligence, Data and Analytics, Mobile, Science and Engineering, Software</t>
  </si>
  <si>
    <t>Information Technology, Privacy and Security, Software</t>
  </si>
  <si>
    <t>Commerce and Shopping, Hardware, Software</t>
  </si>
  <si>
    <t>Apps, Consumer Electronics, Financial Services, Hardware, Mobile, Software</t>
  </si>
  <si>
    <t>Administrative Services, Education, Health Care, Information Technology, Software</t>
  </si>
  <si>
    <t>Financial Services, Payments, Transportation</t>
  </si>
  <si>
    <t>Science and Engineering, Transportation</t>
  </si>
  <si>
    <t>Apps, Food and Beverage, Mobile, Sales and Marketing, Software</t>
  </si>
  <si>
    <t>Commerce and Shopping, Financial Services, Internet Services, Software</t>
  </si>
  <si>
    <t>Financial Services, Lending and Investments, Professional Services</t>
  </si>
  <si>
    <t>Commerce and Shopping, Internet Services</t>
  </si>
  <si>
    <t>Apps, Financial Services, Internet Services, Lending and Investments, Payments, Software</t>
  </si>
  <si>
    <t>Agriculture and Farming, Food and Beverage</t>
  </si>
  <si>
    <t>Content and Publishing, Gaming, Media and Entertainment, Video</t>
  </si>
  <si>
    <t>Financial Services, Other, Professional Services</t>
  </si>
  <si>
    <t>Consumer Goods, Health Care</t>
  </si>
  <si>
    <t>Data and Analytics, Science and Engineering, Software</t>
  </si>
  <si>
    <t>Artificial Intelligence, Data and Analytics, Information Technology, Science and Engineering, Software</t>
  </si>
  <si>
    <t>Apps, Health Care, Mobile, Software, Sports</t>
  </si>
  <si>
    <t>Commerce and Shopping, Mobile, Platforms, Software</t>
  </si>
  <si>
    <t>Apps, Financial Services, Lending and Investments, Mobile, Payments, Software</t>
  </si>
  <si>
    <t>Artificial Intelligence, Consumer Electronics, Consumer Goods, Data and Analytics, Energy, Hardware, Science and Engineering, Software, Transportation</t>
  </si>
  <si>
    <t>Artificial Intelligence, Data and Analytics, Design, Information Technology, Software</t>
  </si>
  <si>
    <t>Apps, Mobile, Software, Transportation</t>
  </si>
  <si>
    <t>Other</t>
  </si>
  <si>
    <t>Information Technology, Internet Services, Privacy and Security, Software</t>
  </si>
  <si>
    <t>Clothing and Apparel, Design, Manufacturing, Professional Services, Real Estate</t>
  </si>
  <si>
    <t>Financial Services, Information Technology, Professional Services, Software</t>
  </si>
  <si>
    <t>Artificial Intelligence, Commerce and Shopping, Data and Analytics, Science and Engineering, Software</t>
  </si>
  <si>
    <t>Apps, Mobile, Real Estate, Software, Travel and Tourism</t>
  </si>
  <si>
    <t>Artificial Intelligence, Data and Analytics, Design, Internet Services, Media and Entertainment, Music and Audio, Science and Engineering, Software</t>
  </si>
  <si>
    <t>Health Care, Information Technology</t>
  </si>
  <si>
    <t>Health Care, Internet Services, Messaging and Telecommunications</t>
  </si>
  <si>
    <t>Food and Beverage, Sustainability</t>
  </si>
  <si>
    <t>Artificial Intelligence, Data and Analytics, Information Technology, Privacy and Security, Science and Engineering, Software</t>
  </si>
  <si>
    <t>Data and Analytics, Events, Information Technology, Media and Entertainment, Software</t>
  </si>
  <si>
    <t>Education, Hardware, Information Technology, Internet Services, Messaging and Telecommunications, Software</t>
  </si>
  <si>
    <t>Administrative Services, Professional Services</t>
  </si>
  <si>
    <t>Artificial Intelligence, Data and Analytics, Hardware, Information Technology, Internet Services, Privacy and Security, Science and Engineering, Software</t>
  </si>
  <si>
    <t>Food and Beverage</t>
  </si>
  <si>
    <t>Financial Services, Transportation</t>
  </si>
  <si>
    <t>Data and Analytics, Information Technology, Sales and Marketing, Software</t>
  </si>
  <si>
    <t>Consumer Electronics, Hardware, Software</t>
  </si>
  <si>
    <t>Hardware, Internet Services, Software</t>
  </si>
  <si>
    <t>Hardware, Internet Services, Messaging and Telecommunications</t>
  </si>
  <si>
    <t>Financial Services, Information Technology, Software</t>
  </si>
  <si>
    <t>Artificial Intelligence, Data and Analytics, Internet Services, Navigation and Mapping, Science and Engineering, Software</t>
  </si>
  <si>
    <t>Information Technology, Internet Services, Messaging and Telecommunications, Software</t>
  </si>
  <si>
    <t>Commerce and Shopping, Community and Lifestyle, Consumer Goods</t>
  </si>
  <si>
    <t>Artificial Intelligence, Data and Analytics, Gaming, Science and Engineering, Software</t>
  </si>
  <si>
    <t>Apps, Information Technology, Professional Services, Software</t>
  </si>
  <si>
    <t>Commerce and Shopping, Financial Services, Lending and Investments</t>
  </si>
  <si>
    <t>Apps, Information Technology, Internet Services, Software</t>
  </si>
  <si>
    <t>Administrative Services, Software</t>
  </si>
  <si>
    <t>Energy, Hardware, Information Technology, Science and Engineering, Sustainability</t>
  </si>
  <si>
    <t>Information Technology, Internet Services, Media and Entertainment, Messaging and Telecommunications, Software</t>
  </si>
  <si>
    <t>Advertising, Information Technology, Sales and Marketing</t>
  </si>
  <si>
    <t>Energy, Natural Resources, Sustainability</t>
  </si>
  <si>
    <t>Financial Services, Lending and Investments, Payments</t>
  </si>
  <si>
    <t>Data and Analytics, Information Technology, Internet Services, Software</t>
  </si>
  <si>
    <t>Artificial Intelligence, Data and Analytics, Financial Services, Science and Engineering, Software</t>
  </si>
  <si>
    <t>Apps, Health Care, Mobile, Software</t>
  </si>
  <si>
    <t>Agriculture and Farming, Apps, Financial Services, Other, Software</t>
  </si>
  <si>
    <t>Artificial Intelligence, Commerce and Shopping, Data and Analytics, Media and Entertainment, Music and Audio, Science and Engineering, Software</t>
  </si>
  <si>
    <t>Design, Information Technology, Software</t>
  </si>
  <si>
    <t>Community and Lifestyle, Media and Entertainment, Sustainability</t>
  </si>
  <si>
    <t>Gaming, Media and Entertainment</t>
  </si>
  <si>
    <t>Administrative Services, Financial Services, Lending and Investments</t>
  </si>
  <si>
    <t>Education, Other, Software</t>
  </si>
  <si>
    <t>Apps, Information Technology, Internet Services, Mobile, Software, Sustainability</t>
  </si>
  <si>
    <t>Artificial Intelligence, Data and Analytics, Energy, Information Technology, Internet Services, Science and Engineering, Software</t>
  </si>
  <si>
    <t>Commerce and Shopping, Other, Real Estate</t>
  </si>
  <si>
    <t>Gaming, Media and Entertainment, Sports</t>
  </si>
  <si>
    <t>Data and Analytics, Information Technology, Internet Services, Mobile, Sales and Marketing, Software</t>
  </si>
  <si>
    <t>Consumer Electronics, Hardware, Internet Services, Software</t>
  </si>
  <si>
    <t>Education, Financial Services, Software</t>
  </si>
  <si>
    <t>Administrative Services, Information Technology, Professional Services, Software</t>
  </si>
  <si>
    <t>Clothing and Apparel, Commerce and Shopping, Content and Publishing, Data and Analytics, Design, Internet Services, Media and Entertainment, Software</t>
  </si>
  <si>
    <t>Other, Real Estate</t>
  </si>
  <si>
    <t>Community and Lifestyle, Education, Information Technology, Transportation</t>
  </si>
  <si>
    <t>Information Technology, Professional Services, Software</t>
  </si>
  <si>
    <t>Advertising, Apps, Internet Services, Sales and Marketing, Software</t>
  </si>
  <si>
    <t>Food and Beverage, Transportation</t>
  </si>
  <si>
    <t>Apps, Data and Analytics, Information Technology, Internet Services, Mobile, Privacy and Security, Professional Services, Software</t>
  </si>
  <si>
    <t>Apps, Financial Services, Mobile, Software</t>
  </si>
  <si>
    <t>Information Technology</t>
  </si>
  <si>
    <t>Gaming, Information Technology, Sports</t>
  </si>
  <si>
    <t>Information Technology, Internet Services, Sports</t>
  </si>
  <si>
    <t>Internet Services, Media and Entertainment, Software</t>
  </si>
  <si>
    <t>Financial Services, Lending and Investments, Payments, Professional Services</t>
  </si>
  <si>
    <t>Professional Services, Software</t>
  </si>
  <si>
    <t>Financial Services, Mobile, Other, Payments, Software, Transportation</t>
  </si>
  <si>
    <t>Information Technology, Professional Services</t>
  </si>
  <si>
    <t>Education, Media and Entertainment, Software, Video</t>
  </si>
  <si>
    <t>Data and Analytics, Information Technology, Privacy and Security, Software</t>
  </si>
  <si>
    <t>Apps, Health Care, Internet Services, Mobile, Software, Sports</t>
  </si>
  <si>
    <t>Apps, Internet Services, Software</t>
  </si>
  <si>
    <t>Artificial Intelligence, Data and Analytics, Hardware, Information Technology, Other, Science and Engineering, Software, Sustainability</t>
  </si>
  <si>
    <t>Apps, Community and Lifestyle, Media and Entertainment, Software</t>
  </si>
  <si>
    <t>Professional Services</t>
  </si>
  <si>
    <t>Artificial Intelligence, Data and Analytics, Hardware, Science and Engineering, Software, Sports</t>
  </si>
  <si>
    <t>Hardware, Science and Engineering, Software</t>
  </si>
  <si>
    <t>Health Care, Privacy and Security, Software</t>
  </si>
  <si>
    <t>Consumer Electronics, Hardware, Software, Transportation</t>
  </si>
  <si>
    <t>Administrative Services, Artificial Intelligence, Consumer Electronics, Data and Analytics, Hardware, Professional Services, Science and Engineering, Software</t>
  </si>
  <si>
    <t>Apps, Artificial Intelligence, Consumer Electronics, Data and Analytics, Hardware, Software</t>
  </si>
  <si>
    <t>Consumer Goods, Manufacturing, Sustainability</t>
  </si>
  <si>
    <t>Privacy and Security, Professional Services, Software</t>
  </si>
  <si>
    <t>Advertising, Commerce and Shopping, Sales and Marketing</t>
  </si>
  <si>
    <t>Commerce and Shopping, Manufacturing, Other</t>
  </si>
  <si>
    <t>Real Estate</t>
  </si>
  <si>
    <t>Artificial Intelligence, Data and Analytics, Science and Engineering, Software, Sustainability, Transportation</t>
  </si>
  <si>
    <t>Other, Software</t>
  </si>
  <si>
    <t>Artificial Intelligence, Data and Analytics, Hardware, Health Care, Information Technology, Internet Services, Messaging and Telecommunications, Mobile, Science and Engineering, Software</t>
  </si>
  <si>
    <t>Gaming, Information Technology, Software, Sports</t>
  </si>
  <si>
    <t>Financial Services, Health Care</t>
  </si>
  <si>
    <t>Agriculture and Farming</t>
  </si>
  <si>
    <t>Commerce and Shopping, Internet Services, Software, Sports</t>
  </si>
  <si>
    <t>Administrative Services, Financial Services, Health Care</t>
  </si>
  <si>
    <t>Hardware, Information Technology, Internet Services, Software</t>
  </si>
  <si>
    <t>Events, Information Technology, Media and Entertainment, Sales and Marketing, Software, Video</t>
  </si>
  <si>
    <t>Artificial Intelligence, Data and Analytics, Information Technology, Navigation and Mapping, Science and Engineering, Software</t>
  </si>
  <si>
    <t>Financial Services, Real Estate, Software</t>
  </si>
  <si>
    <t>Data and Analytics, Professional Services, Science and Engineering, Software</t>
  </si>
  <si>
    <t>Financial Services, Information Technology, Internet Services, Mobile, Payments, Software</t>
  </si>
  <si>
    <t>Data and Analytics, Internet Services, Software</t>
  </si>
  <si>
    <t>Apps, Financial Services, Payments, Software</t>
  </si>
  <si>
    <t>Financial Services, Information Technology, Internet Services, Software</t>
  </si>
  <si>
    <t>Internet Services, Media and Entertainment, Video</t>
  </si>
  <si>
    <t>Information Technology, Platforms, Software</t>
  </si>
  <si>
    <t>Administrative Services, Internet Services, Professional Services</t>
  </si>
  <si>
    <t>Administrative Services, Information Technology, Professional Services</t>
  </si>
  <si>
    <t>Content and Publishing, Media and Entertainment</t>
  </si>
  <si>
    <t>Information Technology, Other, Privacy and Security</t>
  </si>
  <si>
    <t>Artificial Intelligence, Data and Analytics, Health Care, Science and Engineering, Software</t>
  </si>
  <si>
    <t>Information Technology, Internet Services, Messaging and Telecommunications, Other, Software</t>
  </si>
  <si>
    <t>Artificial Intelligence, Data and Analytics, Hardware, Health Care, Science and Engineering, Software, Sports</t>
  </si>
  <si>
    <t>Health Care, Software</t>
  </si>
  <si>
    <t>Education, Gaming, Software</t>
  </si>
  <si>
    <t>Energy, Other, Science and Engineering, Software, Sustainability</t>
  </si>
  <si>
    <t>Financial Services, Information Technology, Lending and Investments</t>
  </si>
  <si>
    <t>Financial Services, Health Care, Mobile, Software</t>
  </si>
  <si>
    <t>Information Technology, Media and Entertainment, Software, Video</t>
  </si>
  <si>
    <t>Software, Transportation</t>
  </si>
  <si>
    <t>Advertising, Data and Analytics, Information Technology, Sales and Marketing, Software</t>
  </si>
  <si>
    <t>Media and Entertainment</t>
  </si>
  <si>
    <t>Internet Services, Manufacturing, Other</t>
  </si>
  <si>
    <t>Real Estate, Transportation</t>
  </si>
  <si>
    <t>Commerce and Shopping, Financial Services, Internet Services, Payments</t>
  </si>
  <si>
    <t>Consumer Goods, Design, Other, Real Estate</t>
  </si>
  <si>
    <t>Commerce and Shopping, Internet Services, Sales and Marketing, Software</t>
  </si>
  <si>
    <t>Apps, Consumer Electronics, Data and Analytics, Hardware, Information Technology, Internet Services, Software</t>
  </si>
  <si>
    <t>Gaming, Media and Entertainment, Other, Sports</t>
  </si>
  <si>
    <t>Administrative Services, Artificial Intelligence, Data and Analytics, Health Care, Privacy and Security, Science and Engineering, Software</t>
  </si>
  <si>
    <t>Financial Services, Information Technology, Internet Services, Other, Software</t>
  </si>
  <si>
    <t>Information Technology, Internet Services</t>
  </si>
  <si>
    <t>Data and Analytics, Design, Other, Software</t>
  </si>
  <si>
    <t>Commerce and Shopping, Consumer Goods</t>
  </si>
  <si>
    <t>Commerce and Shopping, Food and Beverage, Hardware, Software, Transportation</t>
  </si>
  <si>
    <t>Internet Services, Media and Entertainment</t>
  </si>
  <si>
    <t>Financial Services, Professional Services</t>
  </si>
  <si>
    <t>Commerce and Shopping, Consumer Electronics, Gaming, Hardware, Sports</t>
  </si>
  <si>
    <t>Data and Analytics</t>
  </si>
  <si>
    <t>Clothing and Apparel, Commerce and Shopping, Design</t>
  </si>
  <si>
    <t>Health Care, Information Technology, Internet Services</t>
  </si>
  <si>
    <t>Artificial Intelligence, Data and Analytics, Hardware, Information Technology, Internet Services, Media and Entertainment, Science and Engineering, Software, Video</t>
  </si>
  <si>
    <t>Information Technology, Other</t>
  </si>
  <si>
    <t>Commerce and Shopping, Health Care</t>
  </si>
  <si>
    <t>Administrative Services, Commerce and Shopping, Financial Services, Health Care, Lending and Investments, Payments, Software</t>
  </si>
  <si>
    <t>Food and Beverage, Manufacturing, Transportation</t>
  </si>
  <si>
    <t>Sports</t>
  </si>
  <si>
    <t>Other, Real Estate, Software, Transportation</t>
  </si>
  <si>
    <t>Education, Financial Services</t>
  </si>
  <si>
    <t>Education, Internet Services, Software</t>
  </si>
  <si>
    <t>Manufacturing, Science and Engineering, Software</t>
  </si>
  <si>
    <t>Clothing and Apparel, Commerce and Shopping, Design, Hardware, Information Technology, Internet Services, Other, Software, Transportation</t>
  </si>
  <si>
    <t>Financial Services, Mobile, Other, Payments, Professional Services, Software</t>
  </si>
  <si>
    <t>Administrative Services, Artificial Intelligence, Data and Analytics, Software</t>
  </si>
  <si>
    <t>Apps, Health Care, Software</t>
  </si>
  <si>
    <t>Community and Lifestyle, Health Care</t>
  </si>
  <si>
    <t>Education, Mobile, Software</t>
  </si>
  <si>
    <t>Artificial Intelligence, Data and Analytics, Information Technology, Internet Services, Sales and Marketing, Science and Engineering, Software</t>
  </si>
  <si>
    <t>Artificial Intelligence, Data and Analytics, Government and Military, Information Technology, Navigation and Mapping, Science and Engineering, Software</t>
  </si>
  <si>
    <t>Commerce and Shopping, Professional Services</t>
  </si>
  <si>
    <t>Information Technology, Internet Services, Media and Entertainment, Music and Audio</t>
  </si>
  <si>
    <t>Education</t>
  </si>
  <si>
    <t>Commerce and Shopping, Financial Services, Mobile, Payments, Software</t>
  </si>
  <si>
    <t>Apps, Artificial Intelligence, Data and Analytics, Energy, Health Care, Information Technology, Natural Resources, Science and Engineering, Software, Sustainability</t>
  </si>
  <si>
    <t>Artificial Intelligence, Data and Analytics, Hardware, Other, Science and Engineering, Software</t>
  </si>
  <si>
    <t>Hardware, Information Technology, Internet Services, Messaging and Telecommunications, Other, Software</t>
  </si>
  <si>
    <t>Education, Other, Professional Services</t>
  </si>
  <si>
    <t>Artificial Intelligence, Data and Analytics, Government and Military, Hardware, Information Technology, Navigation and Mapping, Real Estate, Science and Engineering, Software</t>
  </si>
  <si>
    <t>Apps, Financial Services, Software</t>
  </si>
  <si>
    <t>Mobile, Software</t>
  </si>
  <si>
    <t>Artificial Intelligence, Data and Analytics, Health Care, Information Technology, Manufacturing, Media and Entertainment, Science and Engineering, Software</t>
  </si>
  <si>
    <t>Financial Services, Other</t>
  </si>
  <si>
    <t>Apps, Commerce and Shopping, Hardware, Mobile, Real Estate, Software</t>
  </si>
  <si>
    <t>Data and Analytics, Design, Information Technology, Software</t>
  </si>
  <si>
    <t>Commerce and Shopping, Food and Beverage</t>
  </si>
  <si>
    <t>Administrative Services, Information Technology, Other, Software</t>
  </si>
  <si>
    <t>Commerce and Shopping, Internet Services, Other, Transportation</t>
  </si>
  <si>
    <t>Other, Software, Transportation</t>
  </si>
  <si>
    <t>Commerce and Shopping, Design, Other</t>
  </si>
  <si>
    <t>Administrative Services, Education, Software</t>
  </si>
  <si>
    <t>Artificial Intelligence, Data and Analytics, Education, Financial Services, Information Technology, Professional Services, Software</t>
  </si>
  <si>
    <t>Internet Services, Other, Transportation</t>
  </si>
  <si>
    <t>Administrative Services, Education, Professional Services</t>
  </si>
  <si>
    <t>Data and Analytics, Information Technology, Internet Services, Professional Services, Software</t>
  </si>
  <si>
    <t>Artificial Intelligence, Data and Analytics, Information Technology, Internet Services, Other, Science and Engineering, Software</t>
  </si>
  <si>
    <t>Information Technology, Media and Entertainment, Music and Audio, Other, Sales and Marketing, Software</t>
  </si>
  <si>
    <t>Commerce and Shopping, Information Technology, Other, Sales and Marketing, Software</t>
  </si>
  <si>
    <t>Artificial Intelligence, Data and Analytics, Information Technology, Science and Engineering, Software, Transportation</t>
  </si>
  <si>
    <t>Hardware, Information Technology, Privacy and Security, Software</t>
  </si>
  <si>
    <t>Artificial Intelligence, Data and Analytics, Financial Services, Information Technology, Software</t>
  </si>
  <si>
    <t>Information Technology, Internet Services, Privacy and Security</t>
  </si>
  <si>
    <t>Commerce and Shopping, Financial Services, Professional Services</t>
  </si>
  <si>
    <t>Apps, Mobile, Platforms, Software, Sports</t>
  </si>
  <si>
    <t>Data and Analytics, Design, Information Technology, Science and Engineering, Software</t>
  </si>
  <si>
    <t>Administrative Services, Artificial Intelligence, Data and Analytics, Professional Services, Sales and Marketing, Science and Engineering, Software</t>
  </si>
  <si>
    <t>Science and Engineering, Transportation, Travel and Tourism</t>
  </si>
  <si>
    <t>Artificial Intelligence, Data and Analytics, Health Care, Information Technology, Internet Services, Science and Engineering, Software</t>
  </si>
  <si>
    <t>Apps, Commerce and Shopping, Data and Analytics, Information Technology, Internet Services, Software</t>
  </si>
  <si>
    <t>Consumer Goods, Information Technology, Internet Services</t>
  </si>
  <si>
    <t>Commerce and Shopping, Financial Services</t>
  </si>
  <si>
    <t>Content and Publishing, Gaming, Hardware, Media and Entertainment, Software, Video</t>
  </si>
  <si>
    <t>Administrative Services, Community and Lifestyle</t>
  </si>
  <si>
    <t>Design, Other, Software</t>
  </si>
  <si>
    <t>Artificial Intelligence, Data and Analytics, Manufacturing, Science and Engineering, Software</t>
  </si>
  <si>
    <t>Artificial Intelligence, Commerce and Shopping, Data and Analytics, Hardware, Science and Engineering, Software</t>
  </si>
  <si>
    <t>Consumer Electronics, Hardware, Health Care</t>
  </si>
  <si>
    <t>Commerce and Shopping, Consumer Electronics, Hardware, Manufacturing, Science and Engineering, Software, Transportation</t>
  </si>
  <si>
    <t>Community and Lifestyle, Financial Services, Other</t>
  </si>
  <si>
    <t>Apps, Community and Lifestyle, Information Technology, Internet Services, Media and Entertainment, Software</t>
  </si>
  <si>
    <t>Commerce and Shopping, Mobile, Transportation</t>
  </si>
  <si>
    <t>Advertising, Internet Services, Sales and Marketing</t>
  </si>
  <si>
    <t>Transportation, Travel and Tourism</t>
  </si>
  <si>
    <t>Health Care, Other, Software</t>
  </si>
  <si>
    <t>Food and Beverage, Health Care, Other, Sports</t>
  </si>
  <si>
    <t>Media and Entertainment, Music and Audio</t>
  </si>
  <si>
    <t>Financial Services, Health Care, Information Technology</t>
  </si>
  <si>
    <t>Agriculture and Farming, Health Care</t>
  </si>
  <si>
    <t>Administrative Services, Artificial Intelligence, Data and Analytics, Professional Services, Science and Engineering, Software</t>
  </si>
  <si>
    <t>Artificial Intelligence, Data and Analytics, Internet Services, Science and Engineering, Software</t>
  </si>
  <si>
    <t>Consumer Goods, Food and Beverage, Health Care</t>
  </si>
  <si>
    <t>Apps, Financial Services, Professional Services, Software</t>
  </si>
  <si>
    <t>Administrative Services, Financial Services, Health Care, Other</t>
  </si>
  <si>
    <t>Apps, Commerce and Shopping, Internet Services, Software</t>
  </si>
  <si>
    <t>Food and Beverage, Other, Transportation</t>
  </si>
  <si>
    <t>Health Care, Mobile</t>
  </si>
  <si>
    <t>Consumer Electronics, Hardware, Information Technology, Internet Services, Other, Science and Engineering, Software</t>
  </si>
  <si>
    <t>Artificial Intelligence, Data and Analytics, Mobile, Science and Engineering, Software</t>
  </si>
  <si>
    <t>Apps, Financial Services, Information Technology, Mobile, Software</t>
  </si>
  <si>
    <t>Information Technology, Messaging and Telecommunications, Software</t>
  </si>
  <si>
    <t>Financial Services, Other, Payments</t>
  </si>
  <si>
    <t>Apps, Mobile, Platforms, Software</t>
  </si>
  <si>
    <t>Energy, Sustainability</t>
  </si>
  <si>
    <t>Clothing and Apparel, Commerce and Shopping, Design, Internet Services, Media and Entertainment</t>
  </si>
  <si>
    <t>Commerce and Shopping, Food and Beverage, Internet Services, Transportation</t>
  </si>
  <si>
    <t>Apps, Artificial Intelligence, Data and Analytics, Financial Services, Science and Engineering, Software</t>
  </si>
  <si>
    <t>Apps, Hardware, Mobile, Software, Travel and Tourism</t>
  </si>
  <si>
    <t>Artificial Intelligence, Consumer Electronics, Consumer Goods, Data and Analytics, Hardware, Science and Engineering, Software, Transportation</t>
  </si>
  <si>
    <t>Data and Analytics, Information Technology</t>
  </si>
  <si>
    <t>Commerce and Shopping, Transportation</t>
  </si>
  <si>
    <t>Artificial Intelligence, Data and Analytics, Information Technology, Software</t>
  </si>
  <si>
    <t>Consumer Electronics, Hardware, Information Technology, Privacy and Security, Software</t>
  </si>
  <si>
    <t>Artificial Intelligence, Data and Analytics, Food and Beverage, Software, Sustainability</t>
  </si>
  <si>
    <t>Apps, Information Technology, Software</t>
  </si>
  <si>
    <t>Real Estate, Software</t>
  </si>
  <si>
    <t>Hardware, Information Technology, Internet Services, Messaging and Telecommunications, Software</t>
  </si>
  <si>
    <t>Artificial Intelligence, Consumer Electronics, Data and Analytics, Hardware, Information Technology, Science and Engineering, Software</t>
  </si>
  <si>
    <t>Administrative Services, Financial Services, Other, Software</t>
  </si>
  <si>
    <t>Artificial Intelligence, Commerce and Shopping, Data and Analytics, Events, Financial Services, Internet Services, Media and Entertainment, Mobile, Payments, Science and Engineering, Software, Sports</t>
  </si>
  <si>
    <t>Consumer Electronics, Hardware, Information Technology, Privacy and Security</t>
  </si>
  <si>
    <t>Content and Publishing, Media and Entertainment, Video</t>
  </si>
  <si>
    <t>Financial Services, Internet Services, Payments, Professional Services</t>
  </si>
  <si>
    <t>Data and Analytics, Financial Services, Information Technology, Real Estate, Software</t>
  </si>
  <si>
    <t>Hardware, Manufacturing, Science and Engineering</t>
  </si>
  <si>
    <t>Commerce and Shopping, Internet Services, Other, Software</t>
  </si>
  <si>
    <t>Education, Information Technology, Other, Software</t>
  </si>
  <si>
    <t>Data and Analytics, Hardware, Information Technology, Software</t>
  </si>
  <si>
    <t>Financial Services, Information Technology, Other, Payments, Software</t>
  </si>
  <si>
    <t>Information Technology, Science and Engineering, Software</t>
  </si>
  <si>
    <t>Hardware, Mobile</t>
  </si>
  <si>
    <t>Gaming, Sports</t>
  </si>
  <si>
    <t>Artificial Intelligence, Data and Analytics, Hardware, Health Care, Science and Engineering, Software</t>
  </si>
  <si>
    <t>Apps, Commerce and Shopping, Content and Publishing, Internet Services, Media and Entertainment, Mobile, Software</t>
  </si>
  <si>
    <t>Gaming, Information Technology, Internet Services</t>
  </si>
  <si>
    <t>Artificial Intelligence, Data and Analytics, Internet Services, Professional Services, Science and Engineering, Software</t>
  </si>
  <si>
    <t>Information Technology, Transportation</t>
  </si>
  <si>
    <t>Media and Entertainment, Video</t>
  </si>
  <si>
    <t>Education, Hardware, Software</t>
  </si>
  <si>
    <t>Apps, Software, Sustainability</t>
  </si>
  <si>
    <t>Community and Lifestyle, Internet Services</t>
  </si>
  <si>
    <t>Financial Services, Payments, Software</t>
  </si>
  <si>
    <t>Information Technology, Privacy and Security, Science and Engineering, Software</t>
  </si>
  <si>
    <t>Education, Internet Services</t>
  </si>
  <si>
    <t>Artificial Intelligence, Consumer Electronics, Data and Analytics, Hardware, Information Technology, Privacy and Security, Science and Engineering, Software</t>
  </si>
  <si>
    <t>Apps, Health Care, Information Technology, Other, Professional Services, Software</t>
  </si>
  <si>
    <t>Commerce and Shopping, Data and Analytics, Financial Services, Information Technology, Payments, Privacy and Security, Software</t>
  </si>
  <si>
    <t>Hardware, Science and Engineering, Software, Transportation</t>
  </si>
  <si>
    <t>Artificial Intelligence, Data and Analytics, Hardware, Information Technology, Manufacturing, Science and Engineering, Software</t>
  </si>
  <si>
    <t>Consumer Electronics, Data and Analytics, Hardware, Information Technology, Software</t>
  </si>
  <si>
    <t>Commerce and Shopping, Financial Services, Mobile, Payments, Privacy and Security, Software</t>
  </si>
  <si>
    <t>Data and Analytics, Software</t>
  </si>
  <si>
    <t>Information Technology, Privacy and Security, Professional Services</t>
  </si>
  <si>
    <t>Commerce and Shopping, Information Technology</t>
  </si>
  <si>
    <t>Sustainability</t>
  </si>
  <si>
    <t>Financial Services, Internet Services, Professional Services, Software, Travel and Tourism</t>
  </si>
  <si>
    <t>Commerce and Shopping, Consumer Goods, Hardware, Health Care, Software</t>
  </si>
  <si>
    <t>Sales and Marketing, Software, Transportation</t>
  </si>
  <si>
    <t>Apps, Government and Military, Hardware, Information Technology, Mobile, Software, Transportation</t>
  </si>
  <si>
    <t>Media and Entertainment, Software</t>
  </si>
  <si>
    <t>Community and Lifestyle, Food and Beverage, Health Care, Manufacturing</t>
  </si>
  <si>
    <t>Advertising, Artificial Intelligence, Content and Publishing, Data and Analytics, Media and Entertainment, Sales and Marketing, Science and Engineering, Software</t>
  </si>
  <si>
    <t>Professional Services, Science and Engineering, Sustainability</t>
  </si>
  <si>
    <t>Information Technology, Other, Professional Services, Sales and Marketing, Software</t>
  </si>
  <si>
    <t>Agriculture and Farming, Education, Energy, Financial Services, Other, Real Estate, Sustainability</t>
  </si>
  <si>
    <t>Commerce and Shopping, Food and Beverage, Sustainability, Transportation</t>
  </si>
  <si>
    <t>Other, Privacy and Security</t>
  </si>
  <si>
    <t>Clothing and Apparel, Commerce and Shopping, Design, Hardware, Internet Services, Software</t>
  </si>
  <si>
    <t>Apps, Sales and Marketing, Software</t>
  </si>
  <si>
    <t>Artificial Intelligence, Data and Analytics, Information Technology, Internet Services, Privacy and Security, Software</t>
  </si>
  <si>
    <t>Gaming, Mobile</t>
  </si>
  <si>
    <t>Administrative Services, Financial Services, Health Care, Lending and Investments</t>
  </si>
  <si>
    <t>Media and Entertainment, Software, Video</t>
  </si>
  <si>
    <t>Design, Financial Services</t>
  </si>
  <si>
    <t>Sales and Marketing, Software</t>
  </si>
  <si>
    <t>Financial Services, Hardware, Other, Payments, Software</t>
  </si>
  <si>
    <t>Internet Services, Professional Services, Software</t>
  </si>
  <si>
    <t>Artificial Intelligence, Data and Analytics, Design, Internet Services, Science and Engineering, Software</t>
  </si>
  <si>
    <t>Design, Financial Services, Lending and Investments, Natural Resources</t>
  </si>
  <si>
    <t>Commerce and Shopping, Information Technology, Software</t>
  </si>
  <si>
    <t>Consumer Electronics, Hardware, Science and Engineering</t>
  </si>
  <si>
    <t>Apps, Content and Publishing, Internet Services, Media and Entertainment, Mobile, Software</t>
  </si>
  <si>
    <t>Hardware, Information Technology, Internet Services, Privacy and Security, Software</t>
  </si>
  <si>
    <t>Commerce and Shopping, Financial Services, Payments</t>
  </si>
  <si>
    <t>Internet Services, Media and Entertainment, Music and Audio</t>
  </si>
  <si>
    <t>Information Technology, Travel and Tourism</t>
  </si>
  <si>
    <t>Internet Services, Media and Entertainment, Sales and Marketing, Software</t>
  </si>
  <si>
    <t>Commerce and Shopping, Community and Lifestyle, Other</t>
  </si>
  <si>
    <t>Financial Services, Lending and Investments, Real Estate</t>
  </si>
  <si>
    <t>Gaming</t>
  </si>
  <si>
    <t>Health Care, Sports, Sustainability</t>
  </si>
  <si>
    <t>Community and Lifestyle</t>
  </si>
  <si>
    <t>Financial Services, Payments, Real Estate</t>
  </si>
  <si>
    <t>Hardware, Information Technology, Science and Engineering</t>
  </si>
  <si>
    <t>Financial Services, Software, Transportation</t>
  </si>
  <si>
    <t>Data and Analytics, Real Estate, Software</t>
  </si>
  <si>
    <t>Hardware, Manufacturing, Science and Engineering, Software</t>
  </si>
  <si>
    <t>Commerce and Shopping, Education, Financial Services, Internet Services</t>
  </si>
  <si>
    <t>Financial Services, Information Technology, Internet Services, Payments, Software</t>
  </si>
  <si>
    <t>Internet Services, Other</t>
  </si>
  <si>
    <t>Administrative Services, Artificial Intelligence, Data and Analytics, Science and Engineering, Software</t>
  </si>
  <si>
    <t>Artificial Intelligence, Clothing and Apparel, Commerce and Shopping, Data and Analytics, Design, Health Care, Science and Engineering, Software</t>
  </si>
  <si>
    <t>Artificial Intelligence, Data and Analytics, Food and Beverage, Information Technology, Sales and Marketing, Software</t>
  </si>
  <si>
    <t>Gaming, Media and Entertainment, Software, Sports</t>
  </si>
  <si>
    <t>Community and Lifestyle, Internet Services, Media and Entertainment, Mobile</t>
  </si>
  <si>
    <t>Clothing and Apparel, Commerce and Shopping, Community and Lifestyle, Consumer Electronics, Consumer Goods, Design, Hardware</t>
  </si>
  <si>
    <t>Commerce and Shopping, Financial Services, Information Technology, Internet Services</t>
  </si>
  <si>
    <t>Clothing and Apparel, Community and Lifestyle, Design, Events, Internet Services, Media and Entertainment, Other, Professional Services</t>
  </si>
  <si>
    <t>Agriculture and Farming, Community and Lifestyle, Food and Beverage, Health Care, Manufacturing</t>
  </si>
  <si>
    <t>Agriculture and Farming, Community and Lifestyle, Food and Beverage, Health Care</t>
  </si>
  <si>
    <t>Artificial Intelligence, Consumer Electronics, Data and Analytics, Hardware, Information Technology, Internet Services, Real Estate, Software</t>
  </si>
  <si>
    <t>Apps, Commerce and Shopping, Community and Lifestyle, Financial Services, Information Technology, Lending and Investments, Professional Services, Sales and Marketing, Software</t>
  </si>
  <si>
    <t>Commerce and Shopping, Consumer Electronics, Consumer Goods, Hardware</t>
  </si>
  <si>
    <t>Commerce and Shopping, Content and Publishing, Internet Services, Media and Entertainment, Software, Video</t>
  </si>
  <si>
    <t>Financial Services, Health Care, Software</t>
  </si>
  <si>
    <t>Information Technology, Science and Engineering</t>
  </si>
  <si>
    <t>Artificial Intelligence, Data and Analytics, Design, Information Technology, Internet Services, Software</t>
  </si>
  <si>
    <t>Hardware, Information Technology, Internet Services, Media and Entertainment, Messaging and Telecommunications, Other, Software, Video</t>
  </si>
  <si>
    <t>Information Technology, Professional Services, Transportation</t>
  </si>
  <si>
    <t>Commerce and Shopping, Financial Services, Internet Services, Lending and Investments, Sustainability</t>
  </si>
  <si>
    <t>Administrative Services, Health Care, Professional Services, Software, Travel and Tourism</t>
  </si>
  <si>
    <t>Internet Services, Sales and Marketing, Software</t>
  </si>
  <si>
    <t>Information Technology, Sports</t>
  </si>
  <si>
    <t>Education, Real Estate</t>
  </si>
  <si>
    <t>Internet Services, Mobile, Real Estate</t>
  </si>
  <si>
    <t>Consumer Goods, Manufacturing, Science and Engineering, Sustainability</t>
  </si>
  <si>
    <t>Administrative Services, Community and Lifestyle, Health Care, Information Technology</t>
  </si>
  <si>
    <t>Data and Analytics, Energy, Information Technology, Internet Services, Software, Sustainability</t>
  </si>
  <si>
    <t>Administrative Services, Commerce and Shopping, Information Technology, Professional Services</t>
  </si>
  <si>
    <t>Apps, Education, Software</t>
  </si>
  <si>
    <t>Hardware, Information Technology, Manufacturing, Other, Science and Engineering, Software</t>
  </si>
  <si>
    <t>Commerce and Shopping, Sales and Marketing</t>
  </si>
  <si>
    <t>Energy, Natural Resources, Software, Sustainability</t>
  </si>
  <si>
    <t>Gaming, Internet Services, Media and Entertainment, Music and Audio</t>
  </si>
  <si>
    <t>Information Technology, Privacy and Security, Sales and Marketing, Software</t>
  </si>
  <si>
    <t>Administrative Services, Health Care, Information Technology, Software</t>
  </si>
  <si>
    <t>Community and Lifestyle, Internet Services, Media and Entertainment, Other</t>
  </si>
  <si>
    <t>Data and Analytics, Government and Military, Health Care, Professional Services, Software</t>
  </si>
  <si>
    <t>Professional Services, Sales and Marketing</t>
  </si>
  <si>
    <t>Apps, Real Estate, Software</t>
  </si>
  <si>
    <t>Artificial Intelligence, Data and Analytics, Hardware, Internet Services, Science and Engineering, Software</t>
  </si>
  <si>
    <t>Artificial Intelligence, Data and Analytics, Health Care, Information Technology, Science and Engineering, Software</t>
  </si>
  <si>
    <t>Commerce and Shopping, Financial Services, Information Technology, Lending and Investments, Other, Software</t>
  </si>
  <si>
    <t>Consumer Goods, Food and Beverage</t>
  </si>
  <si>
    <t>Artificial Intelligence, Data and Analytics, Hardware, Information Technology, Internet Services, Messaging and Telecommunications, Science and Engineering, Software</t>
  </si>
  <si>
    <t>Financial Services, Internet Services, Lending and Investments, Payments</t>
  </si>
  <si>
    <t>Commerce and Shopping, Financial Services, Information Technology, Lending and Investments, Mobile, Payments, Software</t>
  </si>
  <si>
    <t>Hardware, Information Technology, Software</t>
  </si>
  <si>
    <t>Energy, Professional Services, Sustainability</t>
  </si>
  <si>
    <t>Food and Beverage, Software</t>
  </si>
  <si>
    <t>Apps, Consumer Electronics, Food and Beverage, Hardware, Mobile, Software</t>
  </si>
  <si>
    <t>Commerce and Shopping, Financial Services, Internet Services, Other, Real Estate</t>
  </si>
  <si>
    <t>Commerce and Shopping, Events, Internet Services, Media and Entertainment</t>
  </si>
  <si>
    <t>Information Technology, Internet Services, Media and Entertainment, Messaging and Telecommunications, Video</t>
  </si>
  <si>
    <t>Artificial Intelligence, Data and Analytics, Energy, Information Technology, Real Estate, Science and Engineering, Software, Sustainability</t>
  </si>
  <si>
    <t>Design, Internet Services, Media and Entertainment, Science and Engineering</t>
  </si>
  <si>
    <t>Information Technology, Internet Services, Media and Entertainment, Software, Video</t>
  </si>
  <si>
    <t>Information Technology, Other, Sales and Marketing, Software</t>
  </si>
  <si>
    <t>Commerce and Shopping, Food and Beverage, Other, Transportation</t>
  </si>
  <si>
    <t>Data and Analytics, Financial Services, Lending and Investments</t>
  </si>
  <si>
    <t>Consumer Goods, Health Care, Manufacturing</t>
  </si>
  <si>
    <t>Government and Military, Information Technology, Privacy and Security</t>
  </si>
  <si>
    <t>Apps, Financial Services, Mobile, Real Estate, Software</t>
  </si>
  <si>
    <t>Artificial Intelligence, Data and Analytics, Information Technology, Media and Entertainment, Music and Audio, Science and Engineering, Software</t>
  </si>
  <si>
    <t>Artificial Intelligence, Data and Analytics, Hardware, Information Technology, Navigation and Mapping, Science and Engineering, Software</t>
  </si>
  <si>
    <t>Artificial Intelligence, Data and Analytics, Information Technology, Other, Privacy and Security, Science and Engineering, Software</t>
  </si>
  <si>
    <t>Content and Publishing, Internet Services, Media and Entertainment, Music and Audio, Sales and Marketing</t>
  </si>
  <si>
    <t>Energy, Sustainability, Transportation</t>
  </si>
  <si>
    <t>Software, Travel and Tourism</t>
  </si>
  <si>
    <t>Mobile</t>
  </si>
  <si>
    <t>Internet Services, Sales and Marketing</t>
  </si>
  <si>
    <t>Community and Lifestyle, Hardware, Health Care, Software</t>
  </si>
  <si>
    <t>Commerce and Shopping, Community and Lifestyle</t>
  </si>
  <si>
    <t>Education, Financial Services, Lending and Investments, Other, Software</t>
  </si>
  <si>
    <t>Community and Lifestyle, Financial Services, Travel and Tourism</t>
  </si>
  <si>
    <t>Apps, Community and Lifestyle, Internet Services, Media and Entertainment, Mobile, Software</t>
  </si>
  <si>
    <t>Commerce and Shopping, Community and Lifestyle, Other, Real Estate</t>
  </si>
  <si>
    <t>Internet Services, Real Estate, Software</t>
  </si>
  <si>
    <t>Community and Lifestyle, Information Technology</t>
  </si>
  <si>
    <t>Apps, Education, Media and Entertainment, Mobile, Music and Audio, Software</t>
  </si>
  <si>
    <t>Commerce and Shopping, Consumer Goods, Information Technology, Software</t>
  </si>
  <si>
    <t>Advertising, Media and Entertainment, Music and Audio, Sales and Marketing</t>
  </si>
  <si>
    <t>Media and Entertainment, Real Estate</t>
  </si>
  <si>
    <t>Administrative Services, Real Estate</t>
  </si>
  <si>
    <t>Media and Entertainment, Music and Audio, Other</t>
  </si>
  <si>
    <t>Financial Services, Professional Services, Software</t>
  </si>
  <si>
    <t>Hardware, Internet Services</t>
  </si>
  <si>
    <t>Financial Services, Media and Entertainment</t>
  </si>
  <si>
    <t>Apps, Education, Mobile, Software</t>
  </si>
  <si>
    <t>Artificial Intelligence, Data and Analytics, Internet Services, Real Estate, Science and Engineering, Software</t>
  </si>
  <si>
    <t>Commerce and Shopping, Financial Services, Hardware, Software</t>
  </si>
  <si>
    <t>Community and Lifestyle, Internet Services, Media and Entertainment, Mobile, Music and Audio, Video</t>
  </si>
  <si>
    <t>Hardware, Information Technology, Media and Entertainment, Software</t>
  </si>
  <si>
    <t>Apps, Mobile, Software</t>
  </si>
  <si>
    <t>Government and Military, Internet Services, Media and Entertainment, Software</t>
  </si>
  <si>
    <t>Commerce and Shopping, Community and Lifestyle, Content and Publishing, Internet Services, Media and Entertainment</t>
  </si>
  <si>
    <t>Consumer Electronics, Consumer Goods, Hardware, Science and Engineering, Software</t>
  </si>
  <si>
    <t>Financial Services, Internet Services, Mobile, Other, Payments, Software</t>
  </si>
  <si>
    <t>Financial Services, Food and Beverage, Mobile, Payments, Software, Transportation</t>
  </si>
  <si>
    <t>Energy, Financial Services, Natural Resources, Software</t>
  </si>
  <si>
    <t>Financial Services, Information Technology, Real Estate</t>
  </si>
  <si>
    <t>Agriculture and Farming, Food and Beverage, Health Care</t>
  </si>
  <si>
    <t>Data and Analytics, Real Estate</t>
  </si>
  <si>
    <t>Artificial Intelligence, Data and Analytics, Financial Services, Hardware, Other, Science and Engineering, Software</t>
  </si>
  <si>
    <t>Information Technology, Media and Entertainment, Sales and Marketing, Software</t>
  </si>
  <si>
    <t>Energy, Manufacturing, Natural Resources, Sustainability</t>
  </si>
  <si>
    <t>Data and Analytics, Other</t>
  </si>
  <si>
    <t>Apps, Artificial Intelligence, Commerce and Shopping, Consumer Goods, Data and Analytics, Hardware, Science and Engineering, Software</t>
  </si>
  <si>
    <t>Clothing and Apparel</t>
  </si>
  <si>
    <t>Data and Analytics, Media and Entertainment</t>
  </si>
  <si>
    <t>Data and Analytics, Hardware, Information Technology, Internet Services, Software, Sustainability</t>
  </si>
  <si>
    <t>Education, Financial Services, Lending and Investments</t>
  </si>
  <si>
    <t>Agriculture and Farming, Artificial Intelligence, Data and Analytics, Hardware, Science and Engineering, Software</t>
  </si>
  <si>
    <t>Commerce and Shopping, Community and Lifestyle, Food and Beverage, Health Care, Software, Transportation</t>
  </si>
  <si>
    <t>Apps, Commerce and Shopping, Financial Services, Mobile, Sales and Marketing, Software</t>
  </si>
  <si>
    <t>Administrative Services, Health Care, Professional Services</t>
  </si>
  <si>
    <t>Consumer Electronics, Hardware, Transportation</t>
  </si>
  <si>
    <t>Commerce and Shopping, Energy, Manufacturing, Natural Resources</t>
  </si>
  <si>
    <t>Artificial Intelligence, Content and Publishing, Data and Analytics, Gaming, Media and Entertainment, Science and Engineering, Software, Sports, Video</t>
  </si>
  <si>
    <t>Hardware, Software</t>
  </si>
  <si>
    <t>Advertising, Commerce and Shopping, Data and Analytics, Information Technology, Internet Services, Media and Entertainment, Sales and Marketing, Software</t>
  </si>
  <si>
    <t>Community and Lifestyle, Real Estate</t>
  </si>
  <si>
    <t>Commerce and Shopping, Health Care, Information Technology</t>
  </si>
  <si>
    <t>Media and Entertainment, Other, Sports</t>
  </si>
  <si>
    <t>Health Care, Information Technology, Mobile, Sales and Marketing, Software</t>
  </si>
  <si>
    <t>Artificial Intelligence, Data and Analytics, Information Technology, Manufacturing, Science and Engineering, Software</t>
  </si>
  <si>
    <t>Apps, Health Care, Information Technology, Mobile, Software</t>
  </si>
  <si>
    <t>Artificial Intelligence, Commerce and Shopping, Data and Analytics, Information Technology, Internet Services, Software</t>
  </si>
  <si>
    <t>Information Technology, Media and Entertainment, Privacy and Security, Software</t>
  </si>
  <si>
    <t>Consumer Electronics, Hardware, Health Care, Software, Sports</t>
  </si>
  <si>
    <t>Commerce and Shopping, Consumer Goods, Health Care, Sales and Marketing</t>
  </si>
  <si>
    <t>Design, Internet Services, Media and Entertainment, Sales and Marketing, Software</t>
  </si>
  <si>
    <t>Advertising, Commerce and Shopping, Community and Lifestyle, Internet Services, Real Estate, Sales and Marketing</t>
  </si>
  <si>
    <t>Commerce and Shopping, Community and Lifestyle, Events, Food and Beverage, Media and Entertainment, Travel and Tourism</t>
  </si>
  <si>
    <t>Energy, Software</t>
  </si>
  <si>
    <t>Consumer Electronics, Design, Hardware, Science and Engineering</t>
  </si>
  <si>
    <t>Food and Beverage, Natural Resources, Sustainability</t>
  </si>
  <si>
    <t>Apps, Community and Lifestyle, Software</t>
  </si>
  <si>
    <t>Health Care, Information Technology, Transportation</t>
  </si>
  <si>
    <t>Consumer Goods, Sustainability, Travel and Tourism</t>
  </si>
  <si>
    <t>Gaming, Professional Services, Software, Sustainability</t>
  </si>
  <si>
    <t>Education, Professional Services, Software</t>
  </si>
  <si>
    <t>Content and Publishing, Information Technology, Media and Entertainment, Professional Services</t>
  </si>
  <si>
    <t>Commerce and Shopping, Sales and Marketing, Sustainability</t>
  </si>
  <si>
    <t>Agriculture and Farming, Commerce and Shopping, Food and Beverage</t>
  </si>
  <si>
    <t>Financial Services, Information Technology, Other, Privacy and Security, Professional Services, Software</t>
  </si>
  <si>
    <t>Consumer Electronics, Financial Services, Hardware, Software</t>
  </si>
  <si>
    <t>Commerce and Shopping, Community and Lifestyle, Food and Beverage, Health Care</t>
  </si>
  <si>
    <t>Financial Services, Information Technology, Internet Services, Real Estate, Software</t>
  </si>
  <si>
    <t>Financial Services, Payments, Real Estate, Software</t>
  </si>
  <si>
    <t>Internet Services, Software, Transportation</t>
  </si>
  <si>
    <t>Commerce and Shopping, Community and Lifestyle, Content and Publishing, Media and Entertainment</t>
  </si>
  <si>
    <t>Community and Lifestyle, Food and Beverage, Health Care, Manufacturing, Sustainability</t>
  </si>
  <si>
    <t>Financial Services, Other, Software</t>
  </si>
  <si>
    <t>Financial Services, Other, Professional Services, Software</t>
  </si>
  <si>
    <t>Internet Services, Sports</t>
  </si>
  <si>
    <t>Food and Beverage, Internet Services, Software, Transportation</t>
  </si>
  <si>
    <t>Clothing and Apparel, Commerce and Shopping, Design, Financial Services, Internet Services, Other</t>
  </si>
  <si>
    <t>Artificial Intelligence, Data and Analytics, Privacy and Security, Software</t>
  </si>
  <si>
    <t>Real Estate, Science and Engineering</t>
  </si>
  <si>
    <t>Health Care, Information Technology, Software</t>
  </si>
  <si>
    <t>Data and Analytics, Design, Hardware, Information Technology, Internet Services, Other</t>
  </si>
  <si>
    <t>Manufacturing, Other, Real Estate</t>
  </si>
  <si>
    <t>Administrative Services, Commerce and Shopping, Professional Services</t>
  </si>
  <si>
    <t>Apps, Artificial Intelligence, Data and Analytics, Information Technology, Messaging and Telecommunications, Science and Engineering, Software</t>
  </si>
  <si>
    <t>Apps, Artificial Intelligence, Data and Analytics, Information Technology, Mobile, Other, Science and Engineering, Software</t>
  </si>
  <si>
    <t>Agriculture and Farming, Food and Beverage, Other, Sustainability</t>
  </si>
  <si>
    <t>Consumer Goods, Health Care, Sustainability</t>
  </si>
  <si>
    <t>Hardware, Navigation and Mapping, Software</t>
  </si>
  <si>
    <t>Administrative Services, Artificial Intelligence, Commerce and Shopping, Data and Analytics, Other, Science and Engineering, Software</t>
  </si>
  <si>
    <t>Education, Financial Services, Media and Entertainment, Other, Payments, Software</t>
  </si>
  <si>
    <t>Health Care, Manufacturing</t>
  </si>
  <si>
    <t>Administrative Services, Food and Beverage, Travel and Tourism</t>
  </si>
  <si>
    <t>Consumer Electronics, Consumer Goods, Hardware, Information Technology, Other</t>
  </si>
  <si>
    <t>Consumer Electronics, Hardware, Health Care, Information Technology, Real Estate</t>
  </si>
  <si>
    <t>Artificial Intelligence, Data and Analytics, Financial Services, Lending and Investments, Software</t>
  </si>
  <si>
    <t>Financial Services, Internet Services, Other, Payments, Software</t>
  </si>
  <si>
    <t>Community and Lifestyle, Consumer Goods, Food and Beverage, Health Care</t>
  </si>
  <si>
    <t>Education, Health Care</t>
  </si>
  <si>
    <t>Internet Services, Science and Engineering, Software</t>
  </si>
  <si>
    <t>Artificial Intelligence, Data and Analytics, Information Technology, Internet Services, Other, Professional Services, Science and Engineering, Software, Transportation</t>
  </si>
  <si>
    <t>Commerce and Shopping, Consumer Electronics, Content and Publishing, Hardware, Media and Entertainment, Sales and Marketing</t>
  </si>
  <si>
    <t>Financial Services, Government and Military, Software</t>
  </si>
  <si>
    <t>Financial Services, Lending and Investments, Other</t>
  </si>
  <si>
    <t>Health Care, Information Technology, Sales and Marketing, Software</t>
  </si>
  <si>
    <t>Consumer Electronics, Hardware, Health Care, Software</t>
  </si>
  <si>
    <t>Artificial Intelligence, Consumer Electronics, Data and Analytics, Hardware, Media and Entertainment, Science and Engineering, Software, Video</t>
  </si>
  <si>
    <t>Artificial Intelligence, Data and Analytics, Hardware, Manufacturing, Science and Engineering, Software, Transportation</t>
  </si>
  <si>
    <t>Apps, Software, Sports</t>
  </si>
  <si>
    <t>Gaming, Internet Services, Software</t>
  </si>
  <si>
    <t>Travel and Tourism</t>
  </si>
  <si>
    <t>Manufacturing, Real Estate</t>
  </si>
  <si>
    <t>Information Technology, Software, Travel and Tourism</t>
  </si>
  <si>
    <t>Apps, Information Technology, Internet Services, Messaging and Telecommunications, Mobile, Other, Professional Services, Sales and Marketing, Software</t>
  </si>
  <si>
    <t>Apps, Media and Entertainment, Music and Audio, Software</t>
  </si>
  <si>
    <t>Apps, Food and Beverage, Mobile, Software, Transportation</t>
  </si>
  <si>
    <t>Advertising, Data and Analytics, Hardware, Sales and Marketing</t>
  </si>
  <si>
    <t>Apps, Mobile, Other, Software</t>
  </si>
  <si>
    <t>Commerce and Shopping, Hardware, Manufacturing, Software</t>
  </si>
  <si>
    <t>Artificial Intelligence, Data and Analytics, Financial Services, Hardware, Information Technology, Lending and Investments, Privacy and Security, Professional Services, Science and Engineering, Software</t>
  </si>
  <si>
    <t>Artificial Intelligence, Data and Analytics, Information Technology, Professional Services, Science and Engineering, Software</t>
  </si>
  <si>
    <t>Energy, Other, Sustainability</t>
  </si>
  <si>
    <t>Commerce and Shopping, Financial Services, Other, Software</t>
  </si>
  <si>
    <t>Advertising, Commerce and Shopping, Internet Services, Media and Entertainment, Sales and Marketing</t>
  </si>
  <si>
    <t>Information Technology, Internet Services, Travel and Tourism</t>
  </si>
  <si>
    <t>Hardware, Sales and Marketing, Software</t>
  </si>
  <si>
    <t>Apps, Consumer Electronics, Internet Services, Real Estate, Software</t>
  </si>
  <si>
    <t>Content and Publishing, Data and Analytics, Information Technology, Media and Entertainment, Other, Software, Video</t>
  </si>
  <si>
    <t>Data and Analytics, Design, Science and Engineering, Transportation</t>
  </si>
  <si>
    <t>Apps, Data and Analytics, Gaming, Hardware, Health Care, Internet Services, Mobile, Navigation and Mapping, Software, Sports</t>
  </si>
  <si>
    <t>Food and Beverage, Travel and Tourism</t>
  </si>
  <si>
    <t>Commerce and Shopping, Information Technology, Internet Services, Software, Transportation</t>
  </si>
  <si>
    <t>Apps, Media and Entertainment, Mobile, Software</t>
  </si>
  <si>
    <t>Financial Services, Internet Services, Lending and Investments, Professional Services</t>
  </si>
  <si>
    <t>Apps, Education, Professional Services, Software</t>
  </si>
  <si>
    <t>Commerce and Shopping, Real Estate</t>
  </si>
  <si>
    <t>Apps, Gaming, Internet Services, Mobile, Other, Software, Sports</t>
  </si>
  <si>
    <t>Financial Services, Hardware, Information Technology, Internet Services, Software</t>
  </si>
  <si>
    <t>Information Technology, Internet Services, Media and Entertainment, Video</t>
  </si>
  <si>
    <t>Artificial Intelligence, Commerce and Shopping, Data and Analytics, Internet Services, Science and Engineering, Software</t>
  </si>
  <si>
    <t>Artificial Intelligence, Data and Analytics, Design, Hardware, Manufacturing, Other, Science and Engineering, Software</t>
  </si>
  <si>
    <t>Consumer Electronics, Data and Analytics, Financial Services, Hardware, Software</t>
  </si>
  <si>
    <t>Gaming, Software</t>
  </si>
  <si>
    <t>Administrative Services, Financial Services, Health Care, Information Technology, Software</t>
  </si>
  <si>
    <t>Apps, Content and Publishing, Information Technology, Media and Entertainment, Mobile, Sales and Marketing, Software, Sports, Video</t>
  </si>
  <si>
    <t>Information Technology, Internet Services, Other</t>
  </si>
  <si>
    <t>Government and Military, Information Technology, Software, Sustainability</t>
  </si>
  <si>
    <t>Commerce and Shopping, Sports</t>
  </si>
  <si>
    <t>Energy, Internet Services, Natural Resources</t>
  </si>
  <si>
    <t>Data and Analytics, Navigation and Mapping, Real Estate, Science and Engineering</t>
  </si>
  <si>
    <t>Artificial Intelligence, Data and Analytics, Education, Hardware, Science and Engineering, Software</t>
  </si>
  <si>
    <t>Data and Analytics, Education, Software</t>
  </si>
  <si>
    <t>Design, Real Estate, Software</t>
  </si>
  <si>
    <t>Education, Information Technology, Internet Services, Privacy and Security, Professional Services, Software</t>
  </si>
  <si>
    <t>Administrative Services, Content and Publishing, Internet Services, Media and Entertainment, Privacy and Security, Video</t>
  </si>
  <si>
    <t>Artificial Intelligence, Consumer Electronics, Data and Analytics, Hardware, Science and Engineering, Software, Sports</t>
  </si>
  <si>
    <t>Advertising, Gaming, Internet Services, Sales and Marketing</t>
  </si>
  <si>
    <t>Financial Services, Internet Services</t>
  </si>
  <si>
    <t>Consumer Electronics, Consumer Goods, Hardware, Software, Transportation</t>
  </si>
  <si>
    <t>Apps, Information Technology, Media and Entertainment, Mobile, Software</t>
  </si>
  <si>
    <t>Apps, Information Technology, Mobile, Software</t>
  </si>
  <si>
    <t>Data and Analytics, Information Technology, Privacy and Security</t>
  </si>
  <si>
    <t>Energy, Manufacturing, Natural Resources</t>
  </si>
  <si>
    <t>Advertising, Apps, Commerce and Shopping, Hardware, Mobile, Sales and Marketing, Software</t>
  </si>
  <si>
    <t>Data and Analytics, Health Care</t>
  </si>
  <si>
    <t>Administrative Services, Artificial Intelligence, Commerce and Shopping, Data and Analytics, Food and Beverage, Internet Services, Science and Engineering, Software, Transportation</t>
  </si>
  <si>
    <t>Real Estate, Travel and Tourism</t>
  </si>
  <si>
    <t>Artificial Intelligence, Data and Analytics, Hardware, Media and Entertainment, Science and Engineering, Software</t>
  </si>
  <si>
    <t>Commerce and Shopping, Professional Services, Sales and Marketing</t>
  </si>
  <si>
    <t>Commerce and Shopping, Community and Lifestyle, Food and Beverage, Health Care, Transportation</t>
  </si>
  <si>
    <t>Community and Lifestyle, Travel and Tourism</t>
  </si>
  <si>
    <t>Consumer Electronics, Hardware, Manufacturing, Science and Engineering</t>
  </si>
  <si>
    <t>Community and Lifestyle, Data and Analytics, Food and Beverage, Health Care, Information Technology</t>
  </si>
  <si>
    <t>Commerce and Shopping, Consumer Electronics, Hardware, Sports</t>
  </si>
  <si>
    <t>Data and Analytics, Health Care, Information Technology</t>
  </si>
  <si>
    <t>Commerce and Shopping, Other, Professional Services</t>
  </si>
  <si>
    <t>Apps, Commerce and Shopping, Mobile, Software</t>
  </si>
  <si>
    <t>Artificial Intelligence, Data and Analytics, Events, Information Technology, Internet Services, Media and Entertainment, Software</t>
  </si>
  <si>
    <t>Hardware, Information Technology</t>
  </si>
  <si>
    <t>Natural Resources</t>
  </si>
  <si>
    <t>Apps, Food and Beverage, Information Technology, Mobile, Software</t>
  </si>
  <si>
    <t>Financial Services, Other, Real Estate</t>
  </si>
  <si>
    <t>Advertising, Mobile, Sales and Marketing, Software</t>
  </si>
  <si>
    <t>Consumer Goods, Other, Sales and Marketing</t>
  </si>
  <si>
    <t>Hardware, Science and Engineering</t>
  </si>
  <si>
    <t>Apps, Commerce and Shopping, Content and Publishing, Education, Internet Services, Media and Entertainment, Mobile, Software</t>
  </si>
  <si>
    <t>Events, Health Care, Media and Entertainment</t>
  </si>
  <si>
    <t>Artificial Intelligence, Data and Analytics, Information Technology, Media and Entertainment, Science and Engineering, Software, Video</t>
  </si>
  <si>
    <t>Commerce and Shopping, Internet Services, Media and Entertainment, Music and Audio, Sales and Marketing</t>
  </si>
  <si>
    <t>Gaming, Information Technology</t>
  </si>
  <si>
    <t>Events, Media and Entertainment, Software</t>
  </si>
  <si>
    <t>Apps, Information Technology, Mobile, Science and Engineering, Software, Sustainability</t>
  </si>
  <si>
    <t>Advertising, Content and Publishing, Media and Entertainment, Music and Audio, Sales and Marketing, Video</t>
  </si>
  <si>
    <t>Energy, Manufacturing, Natural Resources, Science and Engineering, Software</t>
  </si>
  <si>
    <t>Financial Services, Payments, Professional Services</t>
  </si>
  <si>
    <t>Agriculture and Farming, Information Technology, Software</t>
  </si>
  <si>
    <t>Food and Beverage, Hardware, Manufacturing, Science and Engineering, Sustainability</t>
  </si>
  <si>
    <t>Commerce and Shopping, Community and Lifestyle, Health Care</t>
  </si>
  <si>
    <t>Consumer Electronics, Hardware, Information Technology, Manufacturing, Software</t>
  </si>
  <si>
    <t>Hardware, Information Technology, Privacy and Security, Science and Engineering, Software</t>
  </si>
  <si>
    <t>Other, Real Estate, Science and Engineering</t>
  </si>
  <si>
    <t>Media and Entertainment, Music and Audio, Video</t>
  </si>
  <si>
    <t>Apps, Content and Publishing, Internet Services, Media and Entertainment, Mobile, Platforms, Software, Video</t>
  </si>
  <si>
    <t>Manufacturing, Science and Engineering</t>
  </si>
  <si>
    <t>Government and Military, Hardware, Information Technology, Internet Services, Messaging and Telecommunications, Real Estate, Software, Transportation</t>
  </si>
  <si>
    <t>Health Care, Professional Services</t>
  </si>
  <si>
    <t>Hardware, Health Care</t>
  </si>
  <si>
    <t>Food and Beverage, Professional Services</t>
  </si>
  <si>
    <t>Health Care, Information Technology, Media and Entertainment</t>
  </si>
  <si>
    <t>Hardware, Transportation</t>
  </si>
  <si>
    <t>Apps, Financial Services, Lending and Investments, Mobile, Other, Payments, Professional Services, Software</t>
  </si>
  <si>
    <t>Consumer Electronics, Energy, Hardware, Sustainability</t>
  </si>
  <si>
    <t>Media and Entertainment, Sports</t>
  </si>
  <si>
    <t>Commerce and Shopping, Content and Publishing, Hardware, Media and Entertainment, Software, Video</t>
  </si>
  <si>
    <t>Apps, Mobile, Sales and Marketing, Software</t>
  </si>
  <si>
    <t>Food and Beverage, Other, Travel and Tourism</t>
  </si>
  <si>
    <t>Government and Military, Information Technology, Science and Engineering</t>
  </si>
  <si>
    <t>Apps, Artificial Intelligence, Data and Analytics, Information Technology, Science and Engineering, Software, Transportation</t>
  </si>
  <si>
    <t>Community and Lifestyle, Financial Services, Payments</t>
  </si>
  <si>
    <t>Consumer Electronics, Hardware, Health Care, Manufacturing, Science and Engineering</t>
  </si>
  <si>
    <t>Gaming, Media and Entertainment, Mobile</t>
  </si>
  <si>
    <t>Other, Sales and Marketing, Software</t>
  </si>
  <si>
    <t>Agriculture and Farming, Consumer Goods</t>
  </si>
  <si>
    <t>Manufacturing</t>
  </si>
  <si>
    <t>Community and Lifestyle, Data and Analytics, Design</t>
  </si>
  <si>
    <t>Hardware, Information Technology, Messaging and Telecommunications</t>
  </si>
  <si>
    <t>Energy</t>
  </si>
  <si>
    <t>Clothing and Apparel, Design</t>
  </si>
  <si>
    <t>Community and Lifestyle, Software</t>
  </si>
  <si>
    <t>Clothing and Apparel, Commerce and Shopping, Design, Manufacturing</t>
  </si>
  <si>
    <t>Administrative Services, Commerce and Shopping, Transportation</t>
  </si>
  <si>
    <t>Apps, Mobile, Other, Software, Sustainability, Transportation, Travel and Tourism</t>
  </si>
  <si>
    <t>Hardware, Media and Entertainment, Software</t>
  </si>
  <si>
    <t>Community and Lifestyle, Food and Beverage, Health Care, Information Technology, Software</t>
  </si>
  <si>
    <t>Gaming, Information Technology, Internet Services, Software</t>
  </si>
  <si>
    <t>Consumer Electronics, Gaming, Hardware</t>
  </si>
  <si>
    <t>Community and Lifestyle, Other</t>
  </si>
  <si>
    <t>Content and Publishing, Internet Services, Media and Entertainment, Music and Audio, Video</t>
  </si>
  <si>
    <t>Advertising, Commerce and Shopping, Sales and Marketing, Software</t>
  </si>
  <si>
    <t>Consumer Electronics, Hardware, Health Care, Information Technology</t>
  </si>
  <si>
    <t>Other, Professional Services, Software</t>
  </si>
  <si>
    <t>Advertising, Internet Services, Media and Entertainment, Music and Audio, Sales and Marketing</t>
  </si>
  <si>
    <t>Content and Publishing, Hardware, Media and Entertainment, Software, Video</t>
  </si>
  <si>
    <t>Data and Analytics, Education, Health Care, Internet Services, Software, Sports</t>
  </si>
  <si>
    <t>Professional Services, Real Estate</t>
  </si>
  <si>
    <t>Advertising, Content and Publishing, Media and Entertainment, Sales and Marketing, Video</t>
  </si>
  <si>
    <t>Hardware, Information Technology, Professional Services, Software</t>
  </si>
  <si>
    <t>Advertising, Apps, Artificial Intelligence, Commerce and Shopping, Data and Analytics, Information Technology, Internet Services, Media and Entertainment, Sales and Marketing, Science and Engineering, Software</t>
  </si>
  <si>
    <t>Data and Analytics, Navigation and Mapping, Software</t>
  </si>
  <si>
    <t>Health Care, Science and Engineering, Software</t>
  </si>
  <si>
    <t>Government and Military, Privacy and Security</t>
  </si>
  <si>
    <t>Agriculture and Farming, Community and Lifestyle, Consumer Goods, Food and Beverage, Health Care, Other</t>
  </si>
  <si>
    <t>Mobile, Sales and Marketing</t>
  </si>
  <si>
    <t>Administrative Services, Commerce and Shopping, Food and Beverage, Transportation</t>
  </si>
  <si>
    <t>Health Care, Manufacturing, Science and Engineering</t>
  </si>
  <si>
    <t>Health Care, Transportation</t>
  </si>
  <si>
    <t>Professional Services, Science and Engineering, Software</t>
  </si>
  <si>
    <t>Apps, Financial Services, Other, Software</t>
  </si>
  <si>
    <t>Media and Entertainment, Sales and Marketing</t>
  </si>
  <si>
    <t>Government and Military, Information Technology, Manufacturing, Science and Engineering, Transportation</t>
  </si>
  <si>
    <t>Agriculture and Farming, Artificial Intelligence, Data and Analytics, Government and Military, Information Technology, Science and Engineering, Software</t>
  </si>
  <si>
    <t>Apps, Artificial Intelligence, Community and Lifestyle, Content and Publishing, Data and Analytics, Hardware, Media and Entertainment, Mobile, Science and Engineering, Software, Video</t>
  </si>
  <si>
    <t>Agriculture and Farming, Energy, Information Technology, Sustainability</t>
  </si>
  <si>
    <t>Administrative Services, Financial Services</t>
  </si>
  <si>
    <t>Financial Services, Media and Entertainment, Music and Audio</t>
  </si>
  <si>
    <t>Hardware, Real Estate, Science and Engineering, Software</t>
  </si>
  <si>
    <t>Health Care, Information Technology, Other</t>
  </si>
  <si>
    <t>Commerce and Shopping, Consumer Goods, Food and Beverage</t>
  </si>
  <si>
    <t>Hardware, Manufacturing, Software</t>
  </si>
  <si>
    <t>Administrative Services, Financial Services, Internet Services</t>
  </si>
  <si>
    <t>Apps, Financial Services, Software, Sustainability</t>
  </si>
  <si>
    <t>Consumer Electronics, Design, Hardware, Manufacturing</t>
  </si>
  <si>
    <t>Data and Analytics, Hardware, Other, Professional Services, Software</t>
  </si>
  <si>
    <t>Consumer Electronics, Internet Services, Real Estate, Sustainability</t>
  </si>
  <si>
    <t>Community and Lifestyle, Food and Beverage, Health Care</t>
  </si>
  <si>
    <t>Energy, Natural Resources, Real Estate, Sustainability</t>
  </si>
  <si>
    <t>Commerce and Shopping, Health Care, Internet Services, Media and Entertainment, Sports</t>
  </si>
  <si>
    <t>Administrative Services, Financial Services, Health Care, Lending and Investments, Sustainability</t>
  </si>
  <si>
    <t>Apps, Education, Financial Services, Information Technology, Mobile, Other, Payments, Platforms, Software</t>
  </si>
  <si>
    <t>Information Technology, Real Estate, Software</t>
  </si>
  <si>
    <t>Energy, Manufacturing, Other, Sustainability</t>
  </si>
  <si>
    <t>Agriculture and Farming, Community and Lifestyle, Food and Beverage, Health Care, Manufacturing, Transportation</t>
  </si>
  <si>
    <t>Consumer Electronics, Hardware</t>
  </si>
  <si>
    <t>Hardware, Information Technology, Internet Services, Privacy and Security</t>
  </si>
  <si>
    <t>Gaming, Internet Services, Media and Entertainment</t>
  </si>
  <si>
    <t>Community and Lifestyle, Media and Entertainment, Music and Audio, Real Estate, Video</t>
  </si>
  <si>
    <t>Commerce and Shopping, Consumer Goods, Food and Beverage, Hardware, Other, Software</t>
  </si>
  <si>
    <t>Health Care, Internet Services, Transportation</t>
  </si>
  <si>
    <t>Privacy and Security, Software</t>
  </si>
  <si>
    <t>Community and Lifestyle, Food and Beverage, Health Care, Sports</t>
  </si>
  <si>
    <t>Community and Lifestyle, Gaming, Internet Services, Media and Entertainment</t>
  </si>
  <si>
    <t>Apps, Community and Lifestyle, Events, Financial Services, Internet Services, Media and Entertainment, Mobile, Other, Payments, Software, Travel and Tourism</t>
  </si>
  <si>
    <t>Community and Lifestyle, Internet Services, Media and Entertainment</t>
  </si>
  <si>
    <t>Data and Analytics, Design, Health Care</t>
  </si>
  <si>
    <t>Advertising, Content and Publishing, Internet Services, Media and Entertainment, Sales and Marketing</t>
  </si>
  <si>
    <t>Data and Analytics, Design</t>
  </si>
  <si>
    <t>Consumer Electronics, Gaming, Hardware, Internet Services</t>
  </si>
  <si>
    <t>Commerce and Shopping, Information Technology, Sales and Marketing, Software</t>
  </si>
  <si>
    <t>Consumer Electronics, Hardware, Professional Services, Software</t>
  </si>
  <si>
    <t>Financial Services, Information Technology, Mobile, Payments, Software</t>
  </si>
  <si>
    <t>Energy, Natural Resources</t>
  </si>
  <si>
    <t>Apps, Events, Media and Entertainment, Software, Sports</t>
  </si>
  <si>
    <t>Food and Beverage, Manufacturing</t>
  </si>
  <si>
    <t>Apps, Gaming, Mobile, Software</t>
  </si>
  <si>
    <t>Agriculture and Farming, Sustainability</t>
  </si>
  <si>
    <t>Agriculture and Farming, Science and Engineering, Software, Transportation</t>
  </si>
  <si>
    <t>Apps, Other, Software</t>
  </si>
  <si>
    <t>Internet Services, Science and Engineering</t>
  </si>
  <si>
    <t>Artificial Intelligence, Data and Analytics, Financial Services, Information Technology, Payments, Privacy and Security, Software</t>
  </si>
  <si>
    <t>Commerce and Shopping, Internet Services, Other, Professional Services</t>
  </si>
  <si>
    <t>Commerce and Shopping, Real Estate, Transportation</t>
  </si>
  <si>
    <t>Data and Analytics, Financial Services</t>
  </si>
  <si>
    <t>Hardware, Information Technology, Internet Services, Sales and Marketing, Software</t>
  </si>
  <si>
    <t>Consumer Goods, Sustainability</t>
  </si>
  <si>
    <t>Consumer Electronics, Hardware, Information Technology, Media and Entertainment, Mobile, Music and Audio</t>
  </si>
  <si>
    <t>Data and Analytics, Other, Transportation</t>
  </si>
  <si>
    <t>Data and Analytics, Manufacturing</t>
  </si>
  <si>
    <t>Other, Real Estate, Travel and Tourism</t>
  </si>
  <si>
    <t>Commerce and Shopping, Community and Lifestyle, Internet Services, Sales and Marketing, Software</t>
  </si>
  <si>
    <t>Science and Engineering, Software, Transportation</t>
  </si>
  <si>
    <t>Design, Financial Services, Lending and Investments, Professional Services, Real Estate</t>
  </si>
  <si>
    <t>Administrative Services, Commerce and Shopping, Consumer Goods, Food and Beverage, Hardware, Other, Software, Transportation</t>
  </si>
  <si>
    <t>Commerce and Shopping, Internet Services, Sales and Marketing</t>
  </si>
  <si>
    <t>Financial Services, Sports</t>
  </si>
  <si>
    <t>Health Care, Other, Transportation</t>
  </si>
  <si>
    <t>Gaming, Other</t>
  </si>
  <si>
    <t>Health Care, Information Technology, Manufacturing, Mobile, Privacy and Security</t>
  </si>
  <si>
    <t>Financial Services, Internet Services, Media and Entertainment, Sales and Marketing, Software</t>
  </si>
  <si>
    <t>Community and Lifestyle, Media and Entertainment, Music and Audio, Sports</t>
  </si>
  <si>
    <t>Artificial Intelligence, Data and Analytics, Information Technology, Internet Services, Messaging and Telecommunications, Science and Engineering, Software</t>
  </si>
  <si>
    <t>Commerce and Shopping, Community and Lifestyle, Food and Beverage, Internet Services, Other</t>
  </si>
  <si>
    <t>Commerce and Shopping, Internet Services, Software</t>
  </si>
  <si>
    <t>Commerce and Shopping, Consumer Goods, Internet Services</t>
  </si>
  <si>
    <t>Community and Lifestyle, Food and Beverage, Health Care, Manufacturing, Sports</t>
  </si>
  <si>
    <t>Navigation and Mapping, Real Estate, Sports</t>
  </si>
  <si>
    <t>Administrative Services, Commerce and Shopping, Health Care, Other</t>
  </si>
  <si>
    <t>Education, Media and Entertainment, Software</t>
  </si>
  <si>
    <t>Consumer Goods, Food and Beverage, Real Estate, Sales and Marketing</t>
  </si>
  <si>
    <t>Events, Media and Entertainment</t>
  </si>
  <si>
    <t>Commerce and Shopping, Software</t>
  </si>
  <si>
    <t>Health Care, Other, Professional Services</t>
  </si>
  <si>
    <t>Other, Professional Services</t>
  </si>
  <si>
    <t>Administrative Services, Data and Analytics, Design, Health Care, Other</t>
  </si>
  <si>
    <t>Artificial Intelligence, Clothing and Apparel, Data and Analytics, Design, Hardware, Science and Engineering, Software</t>
  </si>
  <si>
    <t>Community and Lifestyle, Consumer Electronics, Food and Beverage, Hardware, Health Care</t>
  </si>
  <si>
    <t>Administrative Services, Commerce and Shopping, Food and Beverage, Other, Transportation</t>
  </si>
  <si>
    <t>Food and Beverage, Other</t>
  </si>
  <si>
    <t>Education, Professional Services</t>
  </si>
  <si>
    <t>Financial Services, Hardware, Information Technology, Other, Payments, Software</t>
  </si>
  <si>
    <t>Commerce and Shopping, Financial Services, Information Technology</t>
  </si>
  <si>
    <t>Community and Lifestyle, Food and Beverage, Health Care, Other</t>
  </si>
  <si>
    <t>Education, Food and Beverage, Internet Services</t>
  </si>
  <si>
    <t>Agriculture and Farming, Community and Lifestyle, Education</t>
  </si>
  <si>
    <t>Agriculture and Farming, Professional Services</t>
  </si>
  <si>
    <t>Education, Media and Entertainment</t>
  </si>
  <si>
    <t>Information Technology, Media and Entertainment, Other, Video</t>
  </si>
  <si>
    <t>Internet Services, Other, Professional Services</t>
  </si>
  <si>
    <t>Apps, Education, Information Technology, Internet Services, Messaging and Telecommunications, Software</t>
  </si>
  <si>
    <t>Commerce and Shopping, Internet Services, Real Estate, Software</t>
  </si>
  <si>
    <t>Community and Lifestyle, Food and Beverage, Health Care, Sustainability</t>
  </si>
  <si>
    <t>Content and Publishing, Design, Media and Entertainment, Sales and Marketing, Software</t>
  </si>
  <si>
    <t>Administrative Services, Commerce and Shopping, Other, Real Estate</t>
  </si>
  <si>
    <t>Manufacturing, Natural Resources</t>
  </si>
  <si>
    <t>Administrative Services, Commerce and Shopping, Financial Services, Health Care, Information Technology</t>
  </si>
  <si>
    <t>Artificial Intelligence, Data and Analytics, Financial Services, Other, Payments, Science and Engineering, Software</t>
  </si>
  <si>
    <t>Information Technology, Manufacturing</t>
  </si>
  <si>
    <t>Events, Media and Entertainment, Other</t>
  </si>
  <si>
    <t>Commerce and Shopping, Food and Beverage, Real Estate, Software, Transportation</t>
  </si>
  <si>
    <t>Agriculture and Farming, Information Technology</t>
  </si>
  <si>
    <t>Hardware, Manufacturing</t>
  </si>
  <si>
    <t>Commerce and Shopping, Health Care, Software</t>
  </si>
  <si>
    <t>Community and Lifestyle, Media and Entertainment</t>
  </si>
  <si>
    <t>Commerce and Shopping, Consumer Goods, Design, Hardware, Real Estate, Software</t>
  </si>
  <si>
    <t>Mobile, Professional Services</t>
  </si>
  <si>
    <t>Consumer Electronics, Consumer Goods, Hardware, Other, Professional Services</t>
  </si>
  <si>
    <t>Information Technology, Internet Services, Real Estate</t>
  </si>
  <si>
    <t>Commerce and Shopping, Consumer Electronics, Hardware, Manufacturing</t>
  </si>
  <si>
    <t>Commerce and Shopping, Internet Services, Travel and Tourism</t>
  </si>
  <si>
    <t>Community and Lifestyle, Sports</t>
  </si>
  <si>
    <t>Health Care, Travel and Tourism</t>
  </si>
  <si>
    <t>Apps, Content and Publishing, Information Technology, Media and Entertainment, Software</t>
  </si>
  <si>
    <t>Administrative Services, Professional Services, Real Estate</t>
  </si>
  <si>
    <t>Agriculture and Farming, Commerce and Shopping, Software</t>
  </si>
  <si>
    <t>Education, Information Technology, Internet Services, Professional Services, Software</t>
  </si>
  <si>
    <t>Apps, Design, Mobile, Software</t>
  </si>
  <si>
    <t>Privacy and Security</t>
  </si>
  <si>
    <t>Data and Analytics, Design, Hardware, Information Technology, Software</t>
  </si>
  <si>
    <t>Energy, Food and Beverage, Manufacturing, Sustainability</t>
  </si>
  <si>
    <t>Agriculture and Farming, Commerce and Shopping, Transportation</t>
  </si>
  <si>
    <t>Commerce and Shopping, Food and Beverage, Software</t>
  </si>
  <si>
    <t>Food and Beverage, Hardware, Science and Engineering, Software</t>
  </si>
  <si>
    <t>Clothing and Apparel, Commerce and Shopping, Design, Hardware, Real Estate, Software</t>
  </si>
  <si>
    <t>Hardware, Media and Entertainment, Video</t>
  </si>
  <si>
    <t>Commerce and Shopping, Information Technology, Sales and Marketing</t>
  </si>
  <si>
    <t>Commerce and Shopping, Internet Services, Sales and Marketing, Software, Transportation</t>
  </si>
  <si>
    <t>Artificial Intelligence, Data and Analytics, Other, Professional Services, Science and Engineering, Software</t>
  </si>
  <si>
    <t>Artificial Intelligence, Commerce and Shopping, Data and Analytics, Financial Services, Information Technology, Lending and Investments, Science and Engineering, Software</t>
  </si>
  <si>
    <t>Government and Military, Information Technology, Internet Services, Privacy and Security</t>
  </si>
  <si>
    <t>Commerce and Shopping, Internet Services, Real Estate</t>
  </si>
  <si>
    <t>Internet Services, Media and Entertainment, Music and Audio, Software</t>
  </si>
  <si>
    <t>Consumer Electronics, Hardware, Mobile, Software</t>
  </si>
  <si>
    <t>Advertising, Professional Services, Sales and Marketing</t>
  </si>
  <si>
    <t>Consumer Electronics, Hardware, Information Technology, Internet Services, Messaging and Telecommunications</t>
  </si>
  <si>
    <t>Artificial Intelligence, Data and Analytics, Food and Beverage, Science and Engineering, Software</t>
  </si>
  <si>
    <t>Content and Publishing, Information Technology, Internet Services, Media and Entertainment, Software</t>
  </si>
  <si>
    <t>Hardware</t>
  </si>
  <si>
    <t>Community and Lifestyle, Consumer Goods, Manufacturing</t>
  </si>
  <si>
    <t>Real Estate, Software, Transportation, Travel and Tourism</t>
  </si>
  <si>
    <t>Artificial Intelligence, Commerce and Shopping, Data and Analytics, Internet Services, Software</t>
  </si>
  <si>
    <t>Automotive, Electric Vehicle, Last Mile Transportation, Logistics</t>
  </si>
  <si>
    <t>CRM, Information Technology, Productivity Tools, Sales, Sales Automation, Software</t>
  </si>
  <si>
    <t>Leasing, Property Development, Real Estate, Rental Property, Residential</t>
  </si>
  <si>
    <t>E-Commerce, Information Technology, Internet, Mobile Payments, Retail</t>
  </si>
  <si>
    <t>Health Care, LGBT, Medical</t>
  </si>
  <si>
    <t>Apps, B2B, E-Commerce, Marketplace</t>
  </si>
  <si>
    <t>Developer Platform, Information Technology, Productivity Tools, Software</t>
  </si>
  <si>
    <t>Media and Entertainment, Nanotechnology, Robotics, Venture Capital</t>
  </si>
  <si>
    <t>Employee Benefits, Health Care, Medical</t>
  </si>
  <si>
    <t>Apps, Financial Services, FinTech, Internet</t>
  </si>
  <si>
    <t>Financial Services, Human Resources, Payments, Recruiting</t>
  </si>
  <si>
    <t>Finance, Financial Services, FinTech, Information Technology</t>
  </si>
  <si>
    <t>Apps, Freight Service, Logistics, Shipping, Transportation</t>
  </si>
  <si>
    <t>Finance, Financial Services, Internet, SaaS</t>
  </si>
  <si>
    <t>Consumer Goods, Delivery Service, Grocery, Waste Management</t>
  </si>
  <si>
    <t>Financial Services, FinTech, Mobile Apps, Mobile Payments, Payments</t>
  </si>
  <si>
    <t>Finance, Financial Services, FinTech</t>
  </si>
  <si>
    <t>Analytics, Artificial Intelligence, B2B, Big Data, Machine Learning, SaaS, Software</t>
  </si>
  <si>
    <t>Data Center, Electronics, Information Technology, Semiconductor, Software</t>
  </si>
  <si>
    <t>Employment, Human Resources, Software</t>
  </si>
  <si>
    <t>Marketplace</t>
  </si>
  <si>
    <t>Finance, Financial Services, FinTech, Payments</t>
  </si>
  <si>
    <t>Artificial Intelligence, B2C, Employee Benefits, Health Insurance, Software</t>
  </si>
  <si>
    <t>Cryptocurrency, Ethereum, FinTech, Trading Platform</t>
  </si>
  <si>
    <t>Apps, Food Delivery</t>
  </si>
  <si>
    <t>FinTech, Real Estate</t>
  </si>
  <si>
    <t>Cyber Security, Insurance, Software</t>
  </si>
  <si>
    <t>Automotive, Industrial, Manufacturing</t>
  </si>
  <si>
    <t>FinTech, Internet, Payments, SaaS</t>
  </si>
  <si>
    <t>Ad Network, Blogging Platforms, Email, Enterprise Software, Information Services, Information Technology, Internet, Search Engine, Software, Video Streaming</t>
  </si>
  <si>
    <t>FinTech, SaaS, Software</t>
  </si>
  <si>
    <t>Enterprise Software, FinTech, Government, GovTech, Internet, SaaS, Search Engine, Small and Medium Businesses</t>
  </si>
  <si>
    <t>Machine Learning, Software</t>
  </si>
  <si>
    <t>Delivery, Food and Beverage, Food Delivery</t>
  </si>
  <si>
    <t>E-Commerce, Information Technology, Internet</t>
  </si>
  <si>
    <t>Banking, Financial Services, FinTech, Insurance, Software</t>
  </si>
  <si>
    <t>Internet, Messaging, Mobile Apps, Social</t>
  </si>
  <si>
    <t>Health Care, Personal Health, Wellness</t>
  </si>
  <si>
    <t>Artificial Intelligence, Business Information Systems, Data Center Automation, Information Technology, Software</t>
  </si>
  <si>
    <t>Cannabis, Cloud Computing, Cloud Data Services, Compliance, Software</t>
  </si>
  <si>
    <t>Automotive, Car Sharing, Consumer Software, Fleet Management, Information Services, Information Technology, Rental, Software, Transportation</t>
  </si>
  <si>
    <t>Cloud Infrastructure, Computer, Information Technology, SaaS, Software</t>
  </si>
  <si>
    <t>Information Technology, Payments, Software</t>
  </si>
  <si>
    <t>Internet, Internet of Things</t>
  </si>
  <si>
    <t>Accounting, Credit Cards, Enterprise Software, Finance, Financial Services, FinTech</t>
  </si>
  <si>
    <t>Delivery, Logistics</t>
  </si>
  <si>
    <t>E-Commerce, Health Care, Medical, Nutrition</t>
  </si>
  <si>
    <t>E-Learning</t>
  </si>
  <si>
    <t>B2B, Fashion, Manufacturing, Marketplace</t>
  </si>
  <si>
    <t>Compliance, Cyber Security, Internet, Software</t>
  </si>
  <si>
    <t>Financial Services, FinTech, Mobile Payments</t>
  </si>
  <si>
    <t>B2B, Human Resources, Recruiting, SaaS, Software</t>
  </si>
  <si>
    <t>Food and Beverage, Food Delivery, Restaurants, SaaS</t>
  </si>
  <si>
    <t>Analytics, Cloud Infrastructure, Data Integration, Information Technology, PaaS, SaaS</t>
  </si>
  <si>
    <t>Events, Meeting Software, Social Network, Video Conferencing</t>
  </si>
  <si>
    <t>Augmented Reality, Internet, Video Games</t>
  </si>
  <si>
    <t>E-Commerce, Operating Systems, Software</t>
  </si>
  <si>
    <t>Delivery, E-Commerce, Grocery</t>
  </si>
  <si>
    <t>Developer Tools, Knowledge Management, Productivity Tools, SaaS, Software</t>
  </si>
  <si>
    <t>Blockchain, E-Commerce Platforms</t>
  </si>
  <si>
    <t>Dietary Supplements, Food and Beverage, Health Care</t>
  </si>
  <si>
    <t>Analytics, Information Technology, Software</t>
  </si>
  <si>
    <t>Banking, Financial Services, FinTech</t>
  </si>
  <si>
    <t>Health Care, Wellness</t>
  </si>
  <si>
    <t>Financial Services, FinTech</t>
  </si>
  <si>
    <t>E-Learning, EdTech, Education</t>
  </si>
  <si>
    <t>Audio, Collaboration, Messaging, Software</t>
  </si>
  <si>
    <t>Artificial Intelligence, E-Commerce, Fashion, Market Research</t>
  </si>
  <si>
    <t>Analytics, Big Data, Data Storage, SaaS, Software</t>
  </si>
  <si>
    <t>Health Care, mHealth, SaaS, Wellness</t>
  </si>
  <si>
    <t>Apps, Cyber Security, Information Technology, Internet, Security</t>
  </si>
  <si>
    <t>Banking, Financial Services, FinTech, Information Technology, Software</t>
  </si>
  <si>
    <t>Developer Platform, Information Technology, Internet, Open Source, Software</t>
  </si>
  <si>
    <t>Communities, Information Technology, Internet</t>
  </si>
  <si>
    <t>FinTech, Information Technology</t>
  </si>
  <si>
    <t>FinTech, Payments, Retail Technology</t>
  </si>
  <si>
    <t>Internet, Software, Web Browsers, Web Development</t>
  </si>
  <si>
    <t>Aerospace, B2B, Consulting, Media and Entertainment, Software, Travel</t>
  </si>
  <si>
    <t>Mobile, Power Grid, Wired Telecommunications</t>
  </si>
  <si>
    <t>Artificial Intelligence, Computer Vision, Developer Tools</t>
  </si>
  <si>
    <t>Apps, Enterprise Software, Human Resources, Mobile Apps, Software</t>
  </si>
  <si>
    <t>Compliance, Cyber Security, Legal Tech, Risk Management, Software</t>
  </si>
  <si>
    <t>Productivity Tools, SaaS, Software, Web Apps</t>
  </si>
  <si>
    <t>Health Care, Medical, Psychology, Wellness</t>
  </si>
  <si>
    <t>B2B, E-Commerce, FinTech, Payments</t>
  </si>
  <si>
    <t>Internet, Mobile, Wireless</t>
  </si>
  <si>
    <t>Fitness, Health Care, Wellness</t>
  </si>
  <si>
    <t>Artificial Intelligence, Big Data, Health Care, Health Diagnostics, Machine Learning, Medical, Medical Device, Natural Language Processing, Pharmaceutical, Procurement</t>
  </si>
  <si>
    <t>Events, Social, Software, Video Conferencing</t>
  </si>
  <si>
    <t>Communities, Internet, Software</t>
  </si>
  <si>
    <t>B2B, E-Commerce, Marketplace, Retail</t>
  </si>
  <si>
    <t>Events, Information Technology, Internet, Software</t>
  </si>
  <si>
    <t>Artificial Intelligence, Computer, Machine Learning, Software</t>
  </si>
  <si>
    <t>Brand Marketing, Career Planning, College Recruiting, Recruiting, Social Recruiting</t>
  </si>
  <si>
    <t>Advertising</t>
  </si>
  <si>
    <t>Digital Marketing, E-Commerce, Information Technology, Internet, Marketplace</t>
  </si>
  <si>
    <t>Artificial Intelligence, Procurement, SaaS, Software</t>
  </si>
  <si>
    <t>Analytics, Artificial Intelligence, Big Data, Cloud Data Services, Machine Learning, Predictive Analytics, Software</t>
  </si>
  <si>
    <t>Debit Cards, FinTech, Human Resources, Marketplace, Payments, SaaS</t>
  </si>
  <si>
    <t>DIY</t>
  </si>
  <si>
    <t>Apps, Software, Video Chat, Video Conferencing</t>
  </si>
  <si>
    <t>Content, Data Integration, Information Technology, Privacy, Software</t>
  </si>
  <si>
    <t>E-Commerce, Retail, Shopping</t>
  </si>
  <si>
    <t>Cryptocurrency, Insurance, Trading Platform</t>
  </si>
  <si>
    <t>Cloud Data Services, Cloud Management, Information Technology</t>
  </si>
  <si>
    <t>Finance, Financial Services, FinTech, Software</t>
  </si>
  <si>
    <t>Health Care, Health Diagnostics, Information Technology, mHealth</t>
  </si>
  <si>
    <t>Blockchain, Information Technology, Software</t>
  </si>
  <si>
    <t>Collaboration, Information Technology, Internet, Productivity Tools, SaaS, Software</t>
  </si>
  <si>
    <t>Consumer, Personal Health, Psychology, Wellness</t>
  </si>
  <si>
    <t>Cloud Security, Cyber Security</t>
  </si>
  <si>
    <t>Alternative Medicine, Health Care, Therapeutics, Wellness</t>
  </si>
  <si>
    <t>Aerospace, Manufacturing, Product Design</t>
  </si>
  <si>
    <t>Apps, E-Learning, Education, Video, Video Editing</t>
  </si>
  <si>
    <t>Casual Games, eSports, Gaming, Mobile, Video Games</t>
  </si>
  <si>
    <t>Digital Marketing, Information Technology, Real Estate, Residential</t>
  </si>
  <si>
    <t>Quantum Computing</t>
  </si>
  <si>
    <t>Artificial Intelligence, Autonomous Vehicles, Machine Learning, Robotics, Sensor</t>
  </si>
  <si>
    <t>E-Commerce, Flowers, Marketplace, Retail Technology</t>
  </si>
  <si>
    <t>Collaboration, Communications Infrastructure, Enterprise Software, IaaS, Internet, Productivity Tools, SaaS, Software, Unified Communications, Virtual Workforce</t>
  </si>
  <si>
    <t>Apps, Delivery, Last Mile Transportation, Real Estate, Warehousing</t>
  </si>
  <si>
    <t>Blockchain, Cryptocurrency</t>
  </si>
  <si>
    <t>Blockchain, Cryptocurrency, Finance, Financial Exchanges, Financial Services, Trading Platform</t>
  </si>
  <si>
    <t>Analytics, Artificial Intelligence, Enterprise Software, SaaS, Software, Sustainability</t>
  </si>
  <si>
    <t>Credit, Finance, Financial Services, FinTech, Lending, Venture Capital</t>
  </si>
  <si>
    <t>Food and Beverage, Local</t>
  </si>
  <si>
    <t>Apps, Consumer Lending, Financial Services, FinTech, Micro Lending, Personal Finance</t>
  </si>
  <si>
    <t>Artificial Intelligence, Machine Learning, Software</t>
  </si>
  <si>
    <t>Analytics, Database, Employee Benefits, Enterprise Software, Information Services, Lending, Predictive Analytics, Software</t>
  </si>
  <si>
    <t>Artificial Intelligence, Big Data, Construction, Information Technology, Real Estate, Software</t>
  </si>
  <si>
    <t>Debit Cards, Finance, Financial Services, FinTech, Mobile Apps, Mobile Payments, Payments</t>
  </si>
  <si>
    <t>Artificial Intelligence, Facial Recognition, Machine Learning, Mobile Apps, Software</t>
  </si>
  <si>
    <t>Cloud Security, Network Security, Software</t>
  </si>
  <si>
    <t>E-Commerce, Retail Technology</t>
  </si>
  <si>
    <t>Finance, Software</t>
  </si>
  <si>
    <t>FinTech, Mobile Apps, Mobile Devices, Telecommunications</t>
  </si>
  <si>
    <t>Continuing Education, E-Learning, EdTech, Elder Care, Information Technology, Virtual Workforce</t>
  </si>
  <si>
    <t>Finance, Logistics, Payments</t>
  </si>
  <si>
    <t>Aerospace, Air Transportation, Space Travel</t>
  </si>
  <si>
    <t>Apps, Food and Beverage, Marketing, Mobile, Restaurants, Software, Web Apps</t>
  </si>
  <si>
    <t>E-Commerce, Insurance, InsurTech, Internet, Software</t>
  </si>
  <si>
    <t>Banking, Developer APIs, Finance, Financial Services, FinTech</t>
  </si>
  <si>
    <t>Commercial Lending, Finance, Financial Services, FinTech, Risk Management</t>
  </si>
  <si>
    <t>E-Commerce, E-Commerce Platforms, Internet, Retail</t>
  </si>
  <si>
    <t>Insurance</t>
  </si>
  <si>
    <t>Apps, Credit, FinTech, Online Portals, Payments</t>
  </si>
  <si>
    <t>FinTech, Mobile Payments, Payments</t>
  </si>
  <si>
    <t>Farming, Food and Beverage, Snack Food</t>
  </si>
  <si>
    <t>Gamification, Gaming, Online Games, Video Streaming</t>
  </si>
  <si>
    <t>Asset Management, Business Development, Small and Medium Businesses</t>
  </si>
  <si>
    <t>Beauty, Consumer Goods, Cosmetics, Health Care</t>
  </si>
  <si>
    <t>Dental, Health Care, Medical, Personal Health, Wellness</t>
  </si>
  <si>
    <t>Analytics, Open Source, Software, Software Engineering</t>
  </si>
  <si>
    <t>Artificial Intelligence, Information Technology, Machine Learning, SaaS</t>
  </si>
  <si>
    <t>Fitness, mHealth, Mobile Apps, Personal Health, Wellness</t>
  </si>
  <si>
    <t>E-Commerce, iOS</t>
  </si>
  <si>
    <t>Banking, Credit Cards, Debit Cards, Finance, Financial Services, FinTech, Mobile Apps, Software</t>
  </si>
  <si>
    <t>Artificial Intelligence, Autonomous Vehicles, Drones, Machine Learning, Power Grid</t>
  </si>
  <si>
    <t>Analytics, Data Visualization, Predictive Analytics, SaaS</t>
  </si>
  <si>
    <t>Electric Vehicle, Mobile Apps, Ride Sharing</t>
  </si>
  <si>
    <t>Consumer</t>
  </si>
  <si>
    <t>Cloud Computing, Cloud Management, Cloud Security, Cyber Security</t>
  </si>
  <si>
    <t>Fashion, Home Decor, Quality Assurance, Textiles</t>
  </si>
  <si>
    <t>E-Commerce, Information Technology, Internet, Retail</t>
  </si>
  <si>
    <t>Accounting, Information Services, Software</t>
  </si>
  <si>
    <t>Artificial Intelligence, E-Commerce, Machine Learning, Software</t>
  </si>
  <si>
    <t>Apps, Hospitality, Hotel, Mobile Apps, Real Estate</t>
  </si>
  <si>
    <t>Artificial Intelligence, Audio, Human Computer Interaction, Internet of Things, Machine Learning, Natural Language Processing, Speech Recognition</t>
  </si>
  <si>
    <t>Health Care, Information Technology, Medical</t>
  </si>
  <si>
    <t>Aerospace, Air Transportation, Freight Service, Logistics, Mechanical Engineering, Shipping</t>
  </si>
  <si>
    <t>Health Care, Psychology, SMS</t>
  </si>
  <si>
    <t>Food and Beverage, Food Processing, Sustainability</t>
  </si>
  <si>
    <t>Database, Developer Tools, Information Technology, Productivity Tools, Software</t>
  </si>
  <si>
    <t>Cyber Security</t>
  </si>
  <si>
    <t>Artificial Intelligence, Cyber Security, Enterprise Software, Machine Learning, Network Security, Software</t>
  </si>
  <si>
    <t>Analytics, Enterprise Software, Event Management, Events, Information Technology, SaaS</t>
  </si>
  <si>
    <t>E-Learning, EdTech, Information Technology, Software, Video Conferencing</t>
  </si>
  <si>
    <t>Developer Tools, Productivity Tools, Software</t>
  </si>
  <si>
    <t>B2B, E-Commerce, Internet, Marketplace, Retail, Wholesale</t>
  </si>
  <si>
    <t>Financial Services, Insurance, InsurTech, Life Insurance</t>
  </si>
  <si>
    <t>Artificial Intelligence</t>
  </si>
  <si>
    <t>Employment, Human Resources, Staffing Agency</t>
  </si>
  <si>
    <t>E-Learning, EdTech, Education, Software</t>
  </si>
  <si>
    <t>Artificial Intelligence, Cloud Computing, Cloud Infrastructure, Cloud Management, Cloud Security, Developer Platform, Developer Tools</t>
  </si>
  <si>
    <t>Electronic Health Record (EHR), Health Care, Health Diagnostics, Medical Device</t>
  </si>
  <si>
    <t>Automotive, Leasing</t>
  </si>
  <si>
    <t>Finance</t>
  </si>
  <si>
    <t>Analytics, Information Technology, Marketing Automation</t>
  </si>
  <si>
    <t>Developer Tools, Information Technology, Software</t>
  </si>
  <si>
    <t>Computer, Developer Platform, Developer Tools, Software</t>
  </si>
  <si>
    <t>Banking, Consulting, Financial Services, Wealth Management</t>
  </si>
  <si>
    <t>Cloud Infrastructure, Software</t>
  </si>
  <si>
    <t>Cloud Security, Software</t>
  </si>
  <si>
    <t>Computer, SaaS, Software</t>
  </si>
  <si>
    <t>Internet, SMS, Telecommunications</t>
  </si>
  <si>
    <t>Elder Care, Health Care</t>
  </si>
  <si>
    <t>Finance, FinTech, Information Technology, Software</t>
  </si>
  <si>
    <t>Internet, SaaS, Software</t>
  </si>
  <si>
    <t>Analytics, Artificial Intelligence, Cloud Computing, Enterprise Software, Geospatial, Machine Learning, SaaS</t>
  </si>
  <si>
    <t>Banking, Finance, Financial Services, FinTech</t>
  </si>
  <si>
    <t>Developer APIs, Internet, Messaging, SaaS, Software</t>
  </si>
  <si>
    <t>Consumer Goods, E-Commerce, Lifestyle</t>
  </si>
  <si>
    <t>Artificial Intelligence, Software, Video Games</t>
  </si>
  <si>
    <t>Delivery, E-Commerce, Food and Beverage, Grocery</t>
  </si>
  <si>
    <t>Apps, Information Technology, Outsourcing, Software, Web Development</t>
  </si>
  <si>
    <t>E-Commerce, Marketplace, Trading Platform</t>
  </si>
  <si>
    <t>Apps, Cloud Data Services, Information Technology, Software</t>
  </si>
  <si>
    <t>Human Resources, Software, Virtual Workforce</t>
  </si>
  <si>
    <t>Aerospace, Data Center, Information Technology, Renewable Energy, Telecommunications</t>
  </si>
  <si>
    <t>Meeting Software, Social Media, Video Chat</t>
  </si>
  <si>
    <t>E-Commerce, Internet</t>
  </si>
  <si>
    <t>Information Technology, Internet, Software</t>
  </si>
  <si>
    <t>E-Commerce, Information Services, Internet, Online Portals</t>
  </si>
  <si>
    <t>Advertising, Information Technology</t>
  </si>
  <si>
    <t>Energy, Solar</t>
  </si>
  <si>
    <t>Credit Cards, Finance, Financial Services, FinTech, Personal Finance, Wealth Management</t>
  </si>
  <si>
    <t>Data Integration, Database, Internet, Software</t>
  </si>
  <si>
    <t>Commercial Real Estate, Real Estate, Real Estate Investment</t>
  </si>
  <si>
    <t>Beauty</t>
  </si>
  <si>
    <t>Artificial Intelligence, Financial Services, Insurance, InsurTech</t>
  </si>
  <si>
    <t>Child Care, Health Care, Home Health Care</t>
  </si>
  <si>
    <t>Apps, Mobile, Productivity Tools, Wellness</t>
  </si>
  <si>
    <t>Agriculture, AgTech, Apps, B2B, Financial Services</t>
  </si>
  <si>
    <t>Artificial Intelligence, Audio, Machine Learning, Personalization, SaaS, Speech Recognition</t>
  </si>
  <si>
    <t>Banking</t>
  </si>
  <si>
    <t>Document Management, Information Technology, Product Design, Software</t>
  </si>
  <si>
    <t>Communities, Digital Media, Sustainability</t>
  </si>
  <si>
    <t>Banking, Financial Exchanges, Financial Services, FinTech, Human Resources</t>
  </si>
  <si>
    <t>Collaboration, E-Learning, Education</t>
  </si>
  <si>
    <t>Information Technology, Internet, Mobile Apps, Software, Waste Management</t>
  </si>
  <si>
    <t>Developer Tools, Information Technology, Open Source</t>
  </si>
  <si>
    <t>CRM, Information Technology, SaaS, Software</t>
  </si>
  <si>
    <t>Compliance, Information Technology, SaaS, Security, Software</t>
  </si>
  <si>
    <t>Artificial Intelligence, Energy, Information Services, Information Technology, Internet</t>
  </si>
  <si>
    <t>Artificial Intelligence, Enterprise Software, Machine Learning, Software, Software Engineering</t>
  </si>
  <si>
    <t>Construction, Consumer, Marketplace, Real Estate</t>
  </si>
  <si>
    <t>Financial Services, FinTech, Personal Finance</t>
  </si>
  <si>
    <t>Health Care, LGBT, Lifestyle, Medical</t>
  </si>
  <si>
    <t>eSports, Media and Entertainment, Video Games</t>
  </si>
  <si>
    <t>Analytics, Big Data, Information Technology, Internet, Marketing, Mobile, Software, Web Development</t>
  </si>
  <si>
    <t>Cloud Infrastructure, Computer, SaaS, Software</t>
  </si>
  <si>
    <t>Artificial Intelligence, Information Technology, Machine Learning, Software</t>
  </si>
  <si>
    <t>E-Learning, Education</t>
  </si>
  <si>
    <t>EdTech, Financial Services, FinTech</t>
  </si>
  <si>
    <t>Career Planning, Human Resources, Information Technology, Recruiting, Software</t>
  </si>
  <si>
    <t>Information Technology, Insurance</t>
  </si>
  <si>
    <t>Financial Services, FinTech, Payments</t>
  </si>
  <si>
    <t>E-Commerce, Fashion, Image Recognition, Internet, PaaS, Photo Editing, Software</t>
  </si>
  <si>
    <t>Health Care, Health Diagnostics, Medical</t>
  </si>
  <si>
    <t>Crowdfunding, Financial Services, Lending</t>
  </si>
  <si>
    <t>Home Services, Real Estate, Rental Property, Service Industry</t>
  </si>
  <si>
    <t>E-Learning, EdTech</t>
  </si>
  <si>
    <t>Artificial Intelligence, Computer, Machine Learning, Software, Software Engineering</t>
  </si>
  <si>
    <t>SaaS, Software</t>
  </si>
  <si>
    <t>Children, Education, Information Services, Information Technology, Transportation</t>
  </si>
  <si>
    <t>Compliance, Information Technology, Software</t>
  </si>
  <si>
    <t>Banking, Finance, Financial Exchanges, Financial Services</t>
  </si>
  <si>
    <t>Advertising, Apps, Internet, Marketing</t>
  </si>
  <si>
    <t>Catering, Food and Beverage, Food Delivery, Food Processing</t>
  </si>
  <si>
    <t>Big Data, Cyber Security, Information Technology, Internet, Mobile Apps, Network Security, Privacy, Risk Management, Software</t>
  </si>
  <si>
    <t>Corporate Training, E-Learning, EdTech, Education</t>
  </si>
  <si>
    <t>FinTech</t>
  </si>
  <si>
    <t>Financial Services, FinTech, Mobile Apps</t>
  </si>
  <si>
    <t>Fitness, Gaming, Information Technology</t>
  </si>
  <si>
    <t>Information Services, Information Technology, Internet, Sports</t>
  </si>
  <si>
    <t>Artificial Intelligence, Machine Learning</t>
  </si>
  <si>
    <t>Content, Social Media, Software</t>
  </si>
  <si>
    <t>Accounting, Credit Cards, Financial Services, FinTech</t>
  </si>
  <si>
    <t>Consulting, Recruiting, Software</t>
  </si>
  <si>
    <t>Charity, Financial Services, FinTech, Mobile Payments, Non Profit, Payments, Taxi Service</t>
  </si>
  <si>
    <t>Environmental Consulting, Information Technology</t>
  </si>
  <si>
    <t>E-Learning, Education, Video</t>
  </si>
  <si>
    <t>Analytics, Cyber Security, Privacy, Software</t>
  </si>
  <si>
    <t>Fitness, Health Care, Internet, Mobile Apps, Personal Health, Software, Wellness</t>
  </si>
  <si>
    <t>Finance, FinTech</t>
  </si>
  <si>
    <t>Apps, Internet</t>
  </si>
  <si>
    <t>Artificial Intelligence, B2B, Computer Vision, Information Technology, Machine Learning, Recycling, Software, Waste Management</t>
  </si>
  <si>
    <t>Apps, Communities, Content, Content Creators</t>
  </si>
  <si>
    <t>Employment, Recruiting</t>
  </si>
  <si>
    <t>Artificial Intelligence, Fitness, Robotics, Sports</t>
  </si>
  <si>
    <t>Health Care, Nutrition, Wellness</t>
  </si>
  <si>
    <t>Banking, FinTech</t>
  </si>
  <si>
    <t>Robotics, Software</t>
  </si>
  <si>
    <t>Consumer, E-Learning</t>
  </si>
  <si>
    <t>Health Care, Security, Software</t>
  </si>
  <si>
    <t>Banking, FinTech, Personal Finance</t>
  </si>
  <si>
    <t>Computer, Software, Transportation</t>
  </si>
  <si>
    <t>Analytics, Artificial Intelligence, Computer, Human Resources, Recruiting, SaaS, Software</t>
  </si>
  <si>
    <t>Computer, Machine Learning, Web Apps</t>
  </si>
  <si>
    <t>Consumer Goods, Manufacturing, Paper Manufacturing, Sustainability</t>
  </si>
  <si>
    <t>Banking, Financial Services, FinTech, Software</t>
  </si>
  <si>
    <t>Compliance, Developer Tools, Security</t>
  </si>
  <si>
    <t>Internet, Software</t>
  </si>
  <si>
    <t>Advertising Platforms, Marketing, Marketplace</t>
  </si>
  <si>
    <t>B2B, E-Commerce, Manufacturing</t>
  </si>
  <si>
    <t>Fitness, Wellness</t>
  </si>
  <si>
    <t>Architecture, Construction, Home Renovation</t>
  </si>
  <si>
    <t>Artificial Intelligence, CleanTech, Enterprise Software, GreenTech, SaaS, Software, Supply Chain Management, Sustainability</t>
  </si>
  <si>
    <t>Blockchain, Developer APIs</t>
  </si>
  <si>
    <t>Asset Management, Impact Investing, Information Services, Software</t>
  </si>
  <si>
    <t>Artificial Intelligence, Health Care, mHealth, Software, Speech Recognition, Video Conferencing, Virtual Assistant</t>
  </si>
  <si>
    <t>Fantasy Sports, Gambling, Information Technology, Software, Sports</t>
  </si>
  <si>
    <t>Finance, Health Care, Insurance, InsurTech</t>
  </si>
  <si>
    <t>Cyber Security, Network Security</t>
  </si>
  <si>
    <t>Livestock</t>
  </si>
  <si>
    <t>E-Commerce, Marketplace, Retail</t>
  </si>
  <si>
    <t>Health Care, Health Insurance, Hospital</t>
  </si>
  <si>
    <t>Fitness, Internet, Marketplace, Software</t>
  </si>
  <si>
    <t>Bitcoin, Finance, Financial Services, Trading Platform</t>
  </si>
  <si>
    <t>Employee Benefits, Health Care, Health Insurance, Human Resources, Insurance</t>
  </si>
  <si>
    <t>Collaboration, Knowledge Management, Productivity Tools</t>
  </si>
  <si>
    <t>Hardware, Information Technology, Internet, Software</t>
  </si>
  <si>
    <t>Events, Information Technology, Marketing, Software, Video</t>
  </si>
  <si>
    <t>Artificial Intelligence, Information Technology, Mapping Services, Software</t>
  </si>
  <si>
    <t>Bitcoin, Blockchain, Cryptocurrency, Financial Exchanges, Financial Services, FinTech</t>
  </si>
  <si>
    <t>Home Renovation, Real Estate, Real Estate Investment, Residential, Software</t>
  </si>
  <si>
    <t>Artificial Intelligence, Machine Learning, Open Source, Software</t>
  </si>
  <si>
    <t>Finance, Financial Services, FinTech, Insurance, Lending, Wealth Management</t>
  </si>
  <si>
    <t>Compliance, Developer Platform, Developer Tools, Enterprise Software, SaaS, Software</t>
  </si>
  <si>
    <t>Analytics, Developer Tools, Quality Assurance, Software, Software Engineering</t>
  </si>
  <si>
    <t>Financial Services, FinTech, Information Technology, Internet, Mobile Payments, Payments</t>
  </si>
  <si>
    <t>Business Intelligence, Developer Tools, Internet, Productivity Tools, Software</t>
  </si>
  <si>
    <t>B2C, E-Commerce, Internet</t>
  </si>
  <si>
    <t>Apps, Financial Services, FinTech, Payments</t>
  </si>
  <si>
    <t>E-Learning, Higher Education</t>
  </si>
  <si>
    <t>FinTech, Information Technology, Internet, Software</t>
  </si>
  <si>
    <t>Bitcoin, Blockchain, Cryptocurrency, Financial Exchanges, FinTech, Hedge Funds</t>
  </si>
  <si>
    <t>Database, Developer Tools, Information Services, Information Technology, Software</t>
  </si>
  <si>
    <t>Social Network, Video</t>
  </si>
  <si>
    <t>Aerospace, Space Travel, Transportation</t>
  </si>
  <si>
    <t>Information Technology, Operating Systems, Software</t>
  </si>
  <si>
    <t>Asset Management, Bitcoin, Blockchain, Cryptocurrency, Financial Services</t>
  </si>
  <si>
    <t>Employment, Internet, Virtual Workforce</t>
  </si>
  <si>
    <t>Employment, Human Resources, Management Information Systems, Recruiting</t>
  </si>
  <si>
    <t>Blockchain, Cryptocurrency, Ethereum, FinTech</t>
  </si>
  <si>
    <t>News</t>
  </si>
  <si>
    <t>Cyber Security, Information Technology, Security, Small and Medium Businesses</t>
  </si>
  <si>
    <t>Property Development, Property Management, Real Estate</t>
  </si>
  <si>
    <t>Artificial Intelligence, Health Care, Home Health Care, Software</t>
  </si>
  <si>
    <t>Cyber Security, Information Technology, Infrastructure, Network Security, Security</t>
  </si>
  <si>
    <t>Collaboration, Productivity Tools, Software, Video Chat</t>
  </si>
  <si>
    <t>Artificial Intelligence, Fitness, Health Care, Robotics</t>
  </si>
  <si>
    <t>Consumer Software, Health Care, SaaS, Software</t>
  </si>
  <si>
    <t>E-Learning, Gaming, Online Games</t>
  </si>
  <si>
    <t>B2B, Environmental Engineering, Renewable Energy, Software</t>
  </si>
  <si>
    <t>Banking, Financial Services, FinTech, Information Technology</t>
  </si>
  <si>
    <t>Health Care, Health Diagnostics, Home Health Care, InsurTech, Medical, Mobile, Software, Wellness</t>
  </si>
  <si>
    <t>Information Technology, Software, Video</t>
  </si>
  <si>
    <t>Aerospace</t>
  </si>
  <si>
    <t>Automotive, Software</t>
  </si>
  <si>
    <t>Advertising, Data Integration, Direct Marketing, Information Technology, Lead Generation, Lead Management, Marketing Automation, Sales Automation, Software</t>
  </si>
  <si>
    <t>Health Care, Hospital, Medical, Medical Device, Virtual Workforce</t>
  </si>
  <si>
    <t>Health Care, Health Insurance, Medical</t>
  </si>
  <si>
    <t>Health Care, Health Diagnostics, Medical Device, Wellness</t>
  </si>
  <si>
    <t>Digital Media, Media and Entertainment</t>
  </si>
  <si>
    <t>CRM, Information Technology, Software</t>
  </si>
  <si>
    <t>B2B, Industrial, Internet, Manufacturing</t>
  </si>
  <si>
    <t>Big Data, Cloud Infrastructure, Cloud Management, Information Technology, SaaS, Software</t>
  </si>
  <si>
    <t>Financial Services, FinTech, Trading Platform</t>
  </si>
  <si>
    <t>Construction, Parking, Transportation</t>
  </si>
  <si>
    <t>Finance, Financial Services, FinTech, Internet, Marketplace, Payments</t>
  </si>
  <si>
    <t>Banking, Financial Services, FinTech, Payments</t>
  </si>
  <si>
    <t>Furniture, Interior Design, Subscription Service</t>
  </si>
  <si>
    <t>E-Commerce, Enterprise Software, Internet, Marketing, SaaS</t>
  </si>
  <si>
    <t>Insurance, InsurTech</t>
  </si>
  <si>
    <t>Apps, Big Data, Business Information Systems, Business Intelligence, Cloud Computing, Cloud Data Services, Computer, Data Integration, Information Technology, Software</t>
  </si>
  <si>
    <t>Digital Entertainment, eSports, Infrastructure, Video Games</t>
  </si>
  <si>
    <t>Cloud Management, Information Technology, Software</t>
  </si>
  <si>
    <t>Last Mile Transportation</t>
  </si>
  <si>
    <t>Artificial Intelligence, Child Care, Elder Care, Health Care, Natural Language Processing, Physical Security, Security, Speech Recognition</t>
  </si>
  <si>
    <t>Blockchain, Finance, Information Technology, Internet, Software</t>
  </si>
  <si>
    <t>Information Technology, Internet</t>
  </si>
  <si>
    <t>Health Care, Hospital, Medical</t>
  </si>
  <si>
    <t>Event Management, Media and Entertainment, Software, Video Conferencing</t>
  </si>
  <si>
    <t>Finance, Financial Services, Payments</t>
  </si>
  <si>
    <t>Analytics, Enterprise Software, Product Design, Product Management, SaaS, Software, UX Design</t>
  </si>
  <si>
    <t>Consumer Goods, E-Commerce</t>
  </si>
  <si>
    <t>E-Commerce, E-Commerce Platforms, Information Technology, Shopping, Social Network</t>
  </si>
  <si>
    <t>Analytics, Big Data, Database, Information Technology, Internet of Things, Open Source, Software</t>
  </si>
  <si>
    <t>Consumer Lending, Finance, Financial Services, FinTech, Lending, Personal Finance</t>
  </si>
  <si>
    <t>Food Delivery, Grocery, Logistics, Retail, Retail Technology</t>
  </si>
  <si>
    <t>Internet, Social Media</t>
  </si>
  <si>
    <t>B2B, Billing, Financial Services, FinTech, Payments, SaaS</t>
  </si>
  <si>
    <t>Cyber Security, Software</t>
  </si>
  <si>
    <t>Artificial Intelligence, Health Care, Hospital, Medical, Predictive Analytics</t>
  </si>
  <si>
    <t>FinTech, Insurance, InsurTech, Risk Management</t>
  </si>
  <si>
    <t>Application Performance Management, Artificial Intelligence, Big Data, Information Technology, Machine Learning, Software</t>
  </si>
  <si>
    <t>Computer, eSports, Gaming, Marketplace</t>
  </si>
  <si>
    <t>Developer Platform, Information Services, Information Technology, SaaS, Sales, Software</t>
  </si>
  <si>
    <t>Analytics</t>
  </si>
  <si>
    <t>E-Commerce, Fashion, Shopping</t>
  </si>
  <si>
    <t>Health Care, Hospital, Information Technology, Internet, Medical</t>
  </si>
  <si>
    <t>Artificial Intelligence, Cloud Computing, Computer Vision, Developer Platform, Image Recognition, Information Technology, Machine Learning, Natural Language Processing, Software, Video</t>
  </si>
  <si>
    <t>Health Care, Medical Device</t>
  </si>
  <si>
    <t>Blockchain, Information Technology</t>
  </si>
  <si>
    <t>Human Resources, Recruiting, SaaS</t>
  </si>
  <si>
    <t>E-Commerce, Health Care, Wellness</t>
  </si>
  <si>
    <t>Cloud Security, Cyber Security, Information Technology, Network Security</t>
  </si>
  <si>
    <t>Mobile Payments, Payments, Transaction Processing</t>
  </si>
  <si>
    <t>Credit Cards, Employee Benefits, FinTech, Gift Card, Human Resources, Payments, SaaS, Software</t>
  </si>
  <si>
    <t>Catering, Food and Beverage, Food Delivery, Food Processing, Manufacturing, Restaurants</t>
  </si>
  <si>
    <t>eSports</t>
  </si>
  <si>
    <t>B2B, Logistics, Real Estate, Software</t>
  </si>
  <si>
    <t>Education, Financial Services, FinTech</t>
  </si>
  <si>
    <t>Personal Development, Training, Web Development</t>
  </si>
  <si>
    <t>E-Learning, Online Portals</t>
  </si>
  <si>
    <t>Aerospace, Developer Platform, Manufacturing</t>
  </si>
  <si>
    <t>Blockchain, Fashion, Information Technology, Internet, Retail Technology, SaaS, Social Impact, Software, Supply Chain Management</t>
  </si>
  <si>
    <t>Finance, FinTech, Mobile Payments, Payments, Risk Management, Small and Medium Businesses</t>
  </si>
  <si>
    <t>Food and Beverage, Food Delivery</t>
  </si>
  <si>
    <t>Cloud Infrastructure, Developer Tools</t>
  </si>
  <si>
    <t>Human Resources, Predictive Analytics, Software</t>
  </si>
  <si>
    <t>Consumer Applications, Software, Veterinary</t>
  </si>
  <si>
    <t>EdTech, Education, SaaS, Social Impact</t>
  </si>
  <si>
    <t>Communities, Wellness</t>
  </si>
  <si>
    <t>E-Learning, EdTech, Software</t>
  </si>
  <si>
    <t>EdTech, Education, Mobile</t>
  </si>
  <si>
    <t>Banking, Financial Services, FinTech, Payments, Transaction Processing</t>
  </si>
  <si>
    <t>Artificial Intelligence, Cloud Computing, Information Technology, Marketing</t>
  </si>
  <si>
    <t>Artificial Intelligence, Geospatial, GovTech, Information Technology</t>
  </si>
  <si>
    <t>Health Care, Medical, Software</t>
  </si>
  <si>
    <t>Marketplace, Recruiting</t>
  </si>
  <si>
    <t>EdTech, Education</t>
  </si>
  <si>
    <t>Digital Entertainment, Digital Media, Information Technology, Internet, Music, Music Streaming</t>
  </si>
  <si>
    <t>Financial Services, FinTech, Information Technology, Software</t>
  </si>
  <si>
    <t>Commercial Real Estate, Finance, Real Estate, Real Estate Investment</t>
  </si>
  <si>
    <t>E-Commerce, Mobile Payments, Software</t>
  </si>
  <si>
    <t>Analytics, Artificial Intelligence, Big Data, Cloud Data Services, Machine Learning, PaaS</t>
  </si>
  <si>
    <t>Insurance, Life Insurance, Property Insurance</t>
  </si>
  <si>
    <t>Apps, Artificial Intelligence, Clean Energy, CleanTech, Health Care, Information Technology, Medical, Oil and Gas, Renewable Energy, Web Development</t>
  </si>
  <si>
    <t>Artificial Intelligence, Robotics, Service Industry</t>
  </si>
  <si>
    <t>Analytics, Cloud Infrastructure, Information Technology, Productivity Tools, SaaS</t>
  </si>
  <si>
    <t>Collaboration, Communications Infrastructure, Video Conferencing</t>
  </si>
  <si>
    <t>Career Planning, Personal Development, Professional Services</t>
  </si>
  <si>
    <t>Artificial Intelligence, Big Data, Computer Vision, Geospatial, GovTech, Machine Learning, Smart Cities</t>
  </si>
  <si>
    <t>Employee Benefits, Financial Services, FinTech</t>
  </si>
  <si>
    <t>Cyber Security, Information Technology, Software</t>
  </si>
  <si>
    <t>Apps, Financial Services, FinTech</t>
  </si>
  <si>
    <t>Developer APIs, Mobile, Software</t>
  </si>
  <si>
    <t>Food Processing</t>
  </si>
  <si>
    <t>Dietary Supplements, Health Care, Personal Health, Wellness</t>
  </si>
  <si>
    <t>Artificial Intelligence, Health Care, Industrial, Information Services, Information Technology, Machine Learning, Media and Entertainment</t>
  </si>
  <si>
    <t>Blockchain, Financial Services</t>
  </si>
  <si>
    <t>Building Material, Construction, E-Commerce, Hardware, Mobile Apps</t>
  </si>
  <si>
    <t>Analytics, Big Data, Data Visualization, Database, Software</t>
  </si>
  <si>
    <t>Food and Beverage, Food Processing, Retail</t>
  </si>
  <si>
    <t>Human Resources, Task Management, Technical Support</t>
  </si>
  <si>
    <t>B2B, E-Commerce, E-Commerce Platforms, Logistics, Supply Chain Management, Warehousing</t>
  </si>
  <si>
    <t>B2B, Procurement, SaaS</t>
  </si>
  <si>
    <t>E-Commerce, Product Design, Product Management</t>
  </si>
  <si>
    <t>E-Learning, Human Resources, SaaS, Software</t>
  </si>
  <si>
    <t>Digital Entertainment</t>
  </si>
  <si>
    <t>Career Planning, EdTech, Education, FinTech, Information Technology, Machine Learning, Software</t>
  </si>
  <si>
    <t>Consumer, Electric Vehicle, Internet, Subscription Service</t>
  </si>
  <si>
    <t>Human Resources, Recruiting, Training</t>
  </si>
  <si>
    <t>Analytics, Application Performance Management, Big Data, Business Intelligence, Cloud Data Services, Data Integration, Information Technology, Quality Assurance, Software</t>
  </si>
  <si>
    <t>Real Estate, Residential</t>
  </si>
  <si>
    <t>E-Commerce, Wholesale</t>
  </si>
  <si>
    <t>Logistics, Software, Supply Chain Management</t>
  </si>
  <si>
    <t>Artificial Intelligence, Blockchain, Cloud Computing, Cloud Data Services, Information Technology, Open Source, SaaS, Software</t>
  </si>
  <si>
    <t>B2B, Brand Marketing, Content Marketing, Information Technology, Podcast, Software</t>
  </si>
  <si>
    <t>Marketing, Product Management, Rental, Sales Automation</t>
  </si>
  <si>
    <t>Developer Platform, Information Technology, Software</t>
  </si>
  <si>
    <t>Health Care, InsurTech</t>
  </si>
  <si>
    <t>Stock Exchanges</t>
  </si>
  <si>
    <t>Analytics, Artificial Intelligence, Information Technology, Procurement, SaaS, Software</t>
  </si>
  <si>
    <t>Cyber Security, Data Center Automation, Information Technology, Network Security</t>
  </si>
  <si>
    <t>Food Delivery, Food Processing</t>
  </si>
  <si>
    <t>Financial Services, Information Technology, Insurance, Machine Learning</t>
  </si>
  <si>
    <t>Cloud Data Services, Information Technology, Internet, Internet of Things, Network Security</t>
  </si>
  <si>
    <t>Business Development, E-Commerce, Financial Services</t>
  </si>
  <si>
    <t>Cloud Management, Software</t>
  </si>
  <si>
    <t>Android, iOS, Mobile Apps, Sports</t>
  </si>
  <si>
    <t>Analytics, Data Visualization, SaaS, Software, Software Engineering</t>
  </si>
  <si>
    <t>Artificial Intelligence, Machine Learning, Marketing, Recruiting, Sales, Staffing Agency</t>
  </si>
  <si>
    <t>Aerospace, Space Travel, Tourism</t>
  </si>
  <si>
    <t>Artificial Intelligence, Cloud Data Services, Health Care, Medical</t>
  </si>
  <si>
    <t>Apps, Business Intelligence, Cloud Data Services, E-Commerce Platforms, Information Technology, Internet, Retail, Shopping</t>
  </si>
  <si>
    <t>Beauty, Information Technology, Internet</t>
  </si>
  <si>
    <t>Financial Services, FinTech, Gift</t>
  </si>
  <si>
    <t>Gaming, Video Games, Video Streaming, Virtual Reality</t>
  </si>
  <si>
    <t>Communities, Human Resources</t>
  </si>
  <si>
    <t>Compliance, Enterprise Software, Information Technology, Risk Management, SaaS, Software</t>
  </si>
  <si>
    <t>Collaboration, Developer Platform, Developer Tools, Product Design, UX Design, Web Design</t>
  </si>
  <si>
    <t>Analytics, Artificial Intelligence, Big Data, Intelligent Systems, Manufacturing, Productivity Tools, Software</t>
  </si>
  <si>
    <t>Cyber Security, Enterprise Software, Network Security, Software</t>
  </si>
  <si>
    <t>3D Technology, Artificial Intelligence, Computer Vision, E-Commerce, Machine Learning, Retail Technology, Software</t>
  </si>
  <si>
    <t>Computer, Health Care</t>
  </si>
  <si>
    <t>Augmented Reality, Industrial Automation, Logistics, Retail, Retail Technology, Software, Supply Chain Management, Wearables</t>
  </si>
  <si>
    <t>Financial Services, Retirement</t>
  </si>
  <si>
    <t>Apps, Dating, Information Technology, Social Media</t>
  </si>
  <si>
    <t>Financial Services, FinTech, Impact Investing, Wealth Management</t>
  </si>
  <si>
    <t>Cloud Computing, Software</t>
  </si>
  <si>
    <t>Health Care, Health Insurance, Insurance</t>
  </si>
  <si>
    <t>Internet</t>
  </si>
  <si>
    <t>E-Commerce, Mobile, Supply Chain Management</t>
  </si>
  <si>
    <t>Auto Insurance, Automotive, FinTech, Insurance, InsurTech</t>
  </si>
  <si>
    <t>Collaboration, Document Management, Software, Web Development</t>
  </si>
  <si>
    <t>Artificial Intelligence, Health Care, Machine Learning, Medical Device</t>
  </si>
  <si>
    <t>Cyber Security, Information Technology, Network Security</t>
  </si>
  <si>
    <t>Advertising, Internet</t>
  </si>
  <si>
    <t>Fertility, Health Care, Health Diagnostics, Personal Health</t>
  </si>
  <si>
    <t>Tourism, Transportation, Travel</t>
  </si>
  <si>
    <t>Health Care, Real Time, Software</t>
  </si>
  <si>
    <t>Fitness, Nutrition, Personal Health, Subscription Service, Wellness</t>
  </si>
  <si>
    <t>Audio, Podcast</t>
  </si>
  <si>
    <t>Health Care, Health Insurance, Information Technology, Wellness</t>
  </si>
  <si>
    <t>Health Care, Personal Health, Women's</t>
  </si>
  <si>
    <t>Cyber Security, Developer APIs, Information Technology, PaaS, SaaS</t>
  </si>
  <si>
    <t>Logistics, Software, Transportation</t>
  </si>
  <si>
    <t>Apps, FinTech, Payments</t>
  </si>
  <si>
    <t>Animal Feed, Health Care, Medical, Veterinary</t>
  </si>
  <si>
    <t>Artificial Intelligence, Software</t>
  </si>
  <si>
    <t>Recruiting, Software</t>
  </si>
  <si>
    <t>Artificial Intelligence, Human Resources, Machine Learning, Recruiting, SaaS</t>
  </si>
  <si>
    <t>Developer Platform, Developer Tools, Enterprise Software, Open Source, SaaS, Software</t>
  </si>
  <si>
    <t>Human Resources, SaaS, Software</t>
  </si>
  <si>
    <t>Artificial Intelligence, Information Technology, Productivity Tools</t>
  </si>
  <si>
    <t>Artificial Intelligence, Cloud Computing, Machine Learning</t>
  </si>
  <si>
    <t>Consumer Goods, Nutrition, Wellness</t>
  </si>
  <si>
    <t>Accounting, Apps, Financial Services, FinTech, Personal Finance</t>
  </si>
  <si>
    <t>Employee Benefits, FinTech, Small and Medium Businesses</t>
  </si>
  <si>
    <t>Apps, E-Commerce, E-Commerce Platforms, Online Portals, Shopping</t>
  </si>
  <si>
    <t>Consumer, Food Delivery, Snack Food</t>
  </si>
  <si>
    <t>Cryptocurrency, FinTech, Trading Platform</t>
  </si>
  <si>
    <t>Finance, FinTech, Information Technology</t>
  </si>
  <si>
    <t>Health Care, Health Diagnostics, Hospital, mHealth, Psychology</t>
  </si>
  <si>
    <t>Information Services, Information Technology, SaaS, Software, Subscription Service</t>
  </si>
  <si>
    <t>Cloud Infrastructure, Computer, Embedded Systems, Enterprise, Hardware, Information Technology, Software</t>
  </si>
  <si>
    <t>Artificial Intelligence, Mobile, Natural Language Processing, Software, Speech Recognition</t>
  </si>
  <si>
    <t>Health Care, Hospital, Wellness</t>
  </si>
  <si>
    <t>Developer Platform, Finance, Financial Services, FinTech, Information Technology, Mobile Apps, Software</t>
  </si>
  <si>
    <t>Food and Beverage, Food Processing, Personal Health</t>
  </si>
  <si>
    <t>Apps, Parking</t>
  </si>
  <si>
    <t>Information Technology, Meeting Software, Software</t>
  </si>
  <si>
    <t>Information Technology, Internet, Mobile Apps, Sustainability</t>
  </si>
  <si>
    <t>Content, Media and Entertainment, Podcast</t>
  </si>
  <si>
    <t>B2B, Consumer, Financial Services, FinTech, Payments</t>
  </si>
  <si>
    <t>Apps, iOS, Software</t>
  </si>
  <si>
    <t>E-Learning, Education, Training</t>
  </si>
  <si>
    <t>Energy, Renewable Energy</t>
  </si>
  <si>
    <t>E-Commerce, Fashion, Shopping, Social Media</t>
  </si>
  <si>
    <t>Employee Benefits, Financial Services</t>
  </si>
  <si>
    <t>Elder Care, Health Care, Hospital</t>
  </si>
  <si>
    <t>Delivery Service, E-Commerce, Grocery, Internet, Last Mile Transportation, Marketplace</t>
  </si>
  <si>
    <t>Apps, Artificial Intelligence, FinTech</t>
  </si>
  <si>
    <t>Mobile Apps, Telecommunications, Travel</t>
  </si>
  <si>
    <t>Cloud Computing, Cloud Management, Cloud Storage, IaaS, Information Technology, Internet, PaaS</t>
  </si>
  <si>
    <t>Artificial Intelligence, Drones, Enterprise Software, Logistics, Machine Learning, Robotics, Software</t>
  </si>
  <si>
    <t>Railroad, Transportation</t>
  </si>
  <si>
    <t>Analytics, Information Technology</t>
  </si>
  <si>
    <t>AgTech, Food and Beverage</t>
  </si>
  <si>
    <t>E-Commerce, Logistics, Retail</t>
  </si>
  <si>
    <t>Enterprise Software, Open Source, Software</t>
  </si>
  <si>
    <t>Analytics, Big Data, Data Integration, Predictive Analytics, Software</t>
  </si>
  <si>
    <t>Finance, Financial Services, Insurance, InsurTech</t>
  </si>
  <si>
    <t>Computer, Cyber Security, Identity Management, Network Security, Security, Software</t>
  </si>
  <si>
    <t>Food and Beverage, Food Processing, Machine Learning, Sustainability</t>
  </si>
  <si>
    <t>Architecture, Construction, Consumer Software, Real Estate</t>
  </si>
  <si>
    <t>Information and Communications Technology (ICT), Video Chat, Video Conferencing</t>
  </si>
  <si>
    <t>Artificial Intelligence, Computer, Information Technology, Intelligent Systems, Machine Learning, Software</t>
  </si>
  <si>
    <t>B2B, Software</t>
  </si>
  <si>
    <t>Education, Finance, Financial Services, Vocational Education</t>
  </si>
  <si>
    <t>FinTech, Project Management, SaaS, Software</t>
  </si>
  <si>
    <t>Artificial Intelligence, Concerts, Internet, Machine Learning, Mobile Payments, Point of Sale, Software, Sports</t>
  </si>
  <si>
    <t>Computer, Network Security</t>
  </si>
  <si>
    <t>Media and Entertainment, Video Streaming</t>
  </si>
  <si>
    <t>FinTech, Freelance, Internet, Payments</t>
  </si>
  <si>
    <t>Construction, Data Integration, Financial Services, FinTech, Software</t>
  </si>
  <si>
    <t>Commercial Insurance, Insurance, Property Insurance</t>
  </si>
  <si>
    <t>Industrial Manufacturing, Manufacturing, Semiconductor</t>
  </si>
  <si>
    <t>B2B, E-Commerce, E-Commerce Platforms, Marketplace, PaaS</t>
  </si>
  <si>
    <t>Collaboration, E-Learning, Enterprise Software, Information Technology, Software, Training</t>
  </si>
  <si>
    <t>Data Center Automation, Data Integration, Developer APIs, Productivity Tools, Software</t>
  </si>
  <si>
    <t>Information Technology, Internet, Software, Web Browsers</t>
  </si>
  <si>
    <t>Blockchain, Cryptocurrency, Information Technology, Infrastructure, Software</t>
  </si>
  <si>
    <t>Cloud Security, Cyber Security, Network Security</t>
  </si>
  <si>
    <t>Machine Learning, SaaS, Software</t>
  </si>
  <si>
    <t>Mobile Apps, Mobile Payments</t>
  </si>
  <si>
    <t>Children, Family, Health Care, Wellness</t>
  </si>
  <si>
    <t>E-Commerce, Logistics</t>
  </si>
  <si>
    <t>Information Technology, Quantum Computing, Software</t>
  </si>
  <si>
    <t>Mobile, Telecommunications, Wireless</t>
  </si>
  <si>
    <t>eSports, Fantasy Sports, Gambling, Gaming, Sports</t>
  </si>
  <si>
    <t>Business Intelligence, Machine Learning, Productivity Tools</t>
  </si>
  <si>
    <t>Artificial Intelligence, Computer Vision, Dental, Health Care, Image Recognition, Software</t>
  </si>
  <si>
    <t>Content Discovery, E-Commerce, E-Commerce Platforms, Internet, Mobile Apps, Social Media, Social Shopping</t>
  </si>
  <si>
    <t>Casual Games, Cloud Data Services, Online Games, Video Games</t>
  </si>
  <si>
    <t>Artificial Intelligence, Internet, Machine Learning, Natural Language Processing, Recruiting, SaaS</t>
  </si>
  <si>
    <t>Automotive, Autonomous Vehicles, Information Technology</t>
  </si>
  <si>
    <t>Health Care, Pet, Wellness</t>
  </si>
  <si>
    <t>Broadcasting, Media and Entertainment</t>
  </si>
  <si>
    <t>EdTech, Education, Software, Virtual Reality</t>
  </si>
  <si>
    <t>GreenTech, Software, Web Apps</t>
  </si>
  <si>
    <t>Communities, Internet, Social</t>
  </si>
  <si>
    <t>Cryptocurrency, Finance, Financial Services, FinTech, Software</t>
  </si>
  <si>
    <t>Cyber Security, Information Services, Network Security, Software, Software Engineering</t>
  </si>
  <si>
    <t>Compliance, Cyber Security, SaaS</t>
  </si>
  <si>
    <t>Education, Internet</t>
  </si>
  <si>
    <t>Analytics, Artificial Intelligence, Computer, Machine Learning, Network Security</t>
  </si>
  <si>
    <t>Artificial Intelligence, Computer, Machine Learning, SaaS, Software</t>
  </si>
  <si>
    <t>Apps, Customer Service, Health Care, Information Technology, Medical</t>
  </si>
  <si>
    <t>Human Resources, SaaS</t>
  </si>
  <si>
    <t>Internet, Social Network</t>
  </si>
  <si>
    <t>Dental, Health Care, Medical Device</t>
  </si>
  <si>
    <t>FinTech, Payments, SaaS, Software</t>
  </si>
  <si>
    <t>E-Learning, Education, Internet</t>
  </si>
  <si>
    <t>E-Learning, Education, Video Conferencing</t>
  </si>
  <si>
    <t>Artificial Intelligence, Machine Learning, Mobile, Mobile Apps, Natural Language Processing, Software</t>
  </si>
  <si>
    <t>Financial Services, FinTech, Information Technology</t>
  </si>
  <si>
    <t>Data Integration, E-Commerce, FinTech, Fraud Detection, Information Services</t>
  </si>
  <si>
    <t>Aerospace, Artificial Intelligence</t>
  </si>
  <si>
    <t>Food Delivery</t>
  </si>
  <si>
    <t>Developer APIs, Information Technology, Productivity Tools, SaaS, Software, Test and Measurement, Usability Testing</t>
  </si>
  <si>
    <t>Financial Services, InsurTech</t>
  </si>
  <si>
    <t>Automotive, Robotics, Transportation</t>
  </si>
  <si>
    <t>Financial Services, FinTech, Personalization, Wealth Management</t>
  </si>
  <si>
    <t>Artificial Intelligence, Industrial Automation, Information Technology, Machine Learning, Robotics</t>
  </si>
  <si>
    <t>Big Data, Computer, Information Technology, Software</t>
  </si>
  <si>
    <t>E-Commerce</t>
  </si>
  <si>
    <t>E-Commerce, Fraud Detection, Mobile Payments, Payments, Shopping, Software</t>
  </si>
  <si>
    <t>Freelance, Human Resources, Recruiting, Social Network</t>
  </si>
  <si>
    <t>Big Data, Software</t>
  </si>
  <si>
    <t>Compliance, Cyber Security, Information Technology, Network Security, Security</t>
  </si>
  <si>
    <t>Information Technology, Marketplace</t>
  </si>
  <si>
    <t>Health Care, Medical, Wellness</t>
  </si>
  <si>
    <t>Accounting, Business Travel, Enterprise Software, Internet, SaaS, Software, Travel</t>
  </si>
  <si>
    <t>Consumer Goods, E-Commerce, Health Care, Retail Technology, Wellness</t>
  </si>
  <si>
    <t>Agriculture, AgTech, Farming</t>
  </si>
  <si>
    <t>Retail</t>
  </si>
  <si>
    <t>Marketing, Procurement, SaaS, Software</t>
  </si>
  <si>
    <t>Grocery, Retail</t>
  </si>
  <si>
    <t>Computer Vision, GovTech, Hardware, Mobile Apps, Transportation</t>
  </si>
  <si>
    <t>Alternative Medicine, Cannabis, Manufacturing</t>
  </si>
  <si>
    <t>Artificial Intelligence, E-Commerce</t>
  </si>
  <si>
    <t>Artificial Intelligence, Photo Editing, Photography, Video Advertising</t>
  </si>
  <si>
    <t>Asset Management, Blockchain, Cryptocurrency, Ethereum, Information Services, Software</t>
  </si>
  <si>
    <t>Property Development, Real Estate, Residential</t>
  </si>
  <si>
    <t>Developer APIs, Financial Services, FinTech, Software</t>
  </si>
  <si>
    <t>Environmental Consulting, Environmental Engineering</t>
  </si>
  <si>
    <t>B2B, Business Development, SaaS, Sales, Sales Automation, Software</t>
  </si>
  <si>
    <t>Blockchain, Marketplace</t>
  </si>
  <si>
    <t>Financial Services, Insurance, InsurTech</t>
  </si>
  <si>
    <t>AgTech, Asset Management, Education, FinTech, Infrastructure, Renewable Energy, Smart Cities</t>
  </si>
  <si>
    <t>E-Commerce, Food and Beverage, Logistics, Supply Chain Management, Sustainability</t>
  </si>
  <si>
    <t>Consumer Goods, Fertility, Medical Device, Wellness</t>
  </si>
  <si>
    <t>Big Data, Cloud Data Services, Enterprise Software, Open Source, Software</t>
  </si>
  <si>
    <t>Computer, Software</t>
  </si>
  <si>
    <t>Health Care, Medical</t>
  </si>
  <si>
    <t>Blockchain, Privacy, Security</t>
  </si>
  <si>
    <t>3D Technology, E-Commerce, E-Commerce Platforms, Fashion, Made to Order, Personalization</t>
  </si>
  <si>
    <t>App Discovery, Apps, Software</t>
  </si>
  <si>
    <t>Blockchain, Cryptocurrency, FinTech</t>
  </si>
  <si>
    <t>Big Data, Cloud Computing, Cyber Security, Information Technology, Machine Learning, Software</t>
  </si>
  <si>
    <t>Ethereum, Financial Services, Lending</t>
  </si>
  <si>
    <t>Gaming, Mobile, Online Games</t>
  </si>
  <si>
    <t>Developer Tools, Internet, SaaS, Software, Web Development</t>
  </si>
  <si>
    <t>Banking, Employee Benefits, Financial Services, FinTech</t>
  </si>
  <si>
    <t>E-Learning, Training</t>
  </si>
  <si>
    <t>Automotive, Electric Vehicle, Software</t>
  </si>
  <si>
    <t>Health Care, Health Diagnostics, Hospital</t>
  </si>
  <si>
    <t>Software, Video</t>
  </si>
  <si>
    <t>FinTech, Insurance, InsurTech, UX Design</t>
  </si>
  <si>
    <t>Brand Marketing, Marketing, Software</t>
  </si>
  <si>
    <t>FinTech, Hardware, Non Profit, Payments, Software</t>
  </si>
  <si>
    <t>Cloud Computing, Cloud Infrastructure, SaaS, Software</t>
  </si>
  <si>
    <t>Internet, Recruiting, Software</t>
  </si>
  <si>
    <t>Beauty, E-Commerce</t>
  </si>
  <si>
    <t>Artificial Intelligence, Cloud Computing, Product Research</t>
  </si>
  <si>
    <t>Artificial Intelligence, Computer Vision, Machine Learning</t>
  </si>
  <si>
    <t>Angel Investment, Mining, Product Design</t>
  </si>
  <si>
    <t>Property Management, Software</t>
  </si>
  <si>
    <t>Information Technology, Supply Chain Management</t>
  </si>
  <si>
    <t>Dietary Supplements, Organic Food</t>
  </si>
  <si>
    <t>E-Commerce, Information Technology, Software</t>
  </si>
  <si>
    <t>Electronics, Semiconductor</t>
  </si>
  <si>
    <t>Logistics, Warehousing</t>
  </si>
  <si>
    <t>Content, Media and Entertainment, Mobile Apps, News, Social Network</t>
  </si>
  <si>
    <t>Artificial Intelligence, Information Technology</t>
  </si>
  <si>
    <t>Cloud Infrastructure, Cloud Security, SaaS, Security</t>
  </si>
  <si>
    <t>Digital Entertainment, Gaming, PC Games</t>
  </si>
  <si>
    <t>Developer Platform, Software</t>
  </si>
  <si>
    <t>Artificial Intelligence, Information Services, Information Technology, Internet, Software, Software Engineering</t>
  </si>
  <si>
    <t>E-Commerce, Finance, Financial Services, FinTech, Payments</t>
  </si>
  <si>
    <t>Audio, Music, Music Streaming</t>
  </si>
  <si>
    <t>Information Technology, SaaS, Software</t>
  </si>
  <si>
    <t>Apps, Health Care, Medical Device</t>
  </si>
  <si>
    <t>Business Development, Financial Services, FinTech, Lending</t>
  </si>
  <si>
    <t>Information Technology, Travel</t>
  </si>
  <si>
    <t>FinTech, Health Care</t>
  </si>
  <si>
    <t>Information Technology, Network Security, Software</t>
  </si>
  <si>
    <t>Artificial Intelligence, Automotive, Autonomous Vehicles, Transportation</t>
  </si>
  <si>
    <t>Marketing Automation, Social Media, Software</t>
  </si>
  <si>
    <t>Association, Communities, Marketplace, Women's</t>
  </si>
  <si>
    <t>FinTech, Marketplace, Recruiting</t>
  </si>
  <si>
    <t>Commercial Real Estate, Real Estate, Real Estate Investment, Trading Platform</t>
  </si>
  <si>
    <t>EdTech</t>
  </si>
  <si>
    <t>Online Games, PC Games</t>
  </si>
  <si>
    <t>Enterprise Software, Software</t>
  </si>
  <si>
    <t>Fitness, Health Care, Organic, Personal Health</t>
  </si>
  <si>
    <t>Artificial Intelligence, Automotive, Autonomous Vehicles, Sensor, Software</t>
  </si>
  <si>
    <t>Communities</t>
  </si>
  <si>
    <t>Collaboration, Developer Tools, SaaS, Software</t>
  </si>
  <si>
    <t>Children, Health Care</t>
  </si>
  <si>
    <t>FinTech, Lending</t>
  </si>
  <si>
    <t>Cryptocurrency, Financial Services</t>
  </si>
  <si>
    <t>Financial Services, FinTech, Payments, Property Management</t>
  </si>
  <si>
    <t>Information and Communications Technology (ICT), Nanotechnology, Satellite Communication</t>
  </si>
  <si>
    <t>FinTech, SaaS, Transportation</t>
  </si>
  <si>
    <t>Database, Real Estate, Software</t>
  </si>
  <si>
    <t>Industrial Automation, Manufacturing, Robotics</t>
  </si>
  <si>
    <t>Cloud Security, Cyber Security, Information Technology, SaaS, Software</t>
  </si>
  <si>
    <t>Education, Financial Services, FinTech, Internet, Marketplace</t>
  </si>
  <si>
    <t>Cryptocurrency, Information Technology, Internet</t>
  </si>
  <si>
    <t>Blockchain, Financial Services, FinTech</t>
  </si>
  <si>
    <t>FinTech, Freight Service, Shipping, Supply Chain Management</t>
  </si>
  <si>
    <t>B2B, Collaboration, Consumer, Internet</t>
  </si>
  <si>
    <t>Artificial Intelligence, Information Technology, Logistics, Machine Learning, Natural Language Processing, Software</t>
  </si>
  <si>
    <t>Health Care, Hospital</t>
  </si>
  <si>
    <t>Information Services, Information Technology, Software</t>
  </si>
  <si>
    <t>Information Services, Information Technology</t>
  </si>
  <si>
    <t>Artificial Intelligence, Human Resources, SaaS</t>
  </si>
  <si>
    <t>Artificial Intelligence, Productivity Tools, Semantic Search</t>
  </si>
  <si>
    <t>Artificial Intelligence, Fashion, Machine Learning, Personalization, Psychology</t>
  </si>
  <si>
    <t>Information Technology, Machine Learning, Marketing Automation, PaaS, SaaS, Wine And Spirits</t>
  </si>
  <si>
    <t>Blockchain, Ethereum, Finance, Financial Services, FinTech</t>
  </si>
  <si>
    <t>Content, eSports, Gaming, Software</t>
  </si>
  <si>
    <t>Communities, Digital Entertainment, Internet, Mobile</t>
  </si>
  <si>
    <t>Consumer Goods, Drones, E-Commerce, Fashion, Leisure</t>
  </si>
  <si>
    <t>Gaming, PC Games</t>
  </si>
  <si>
    <t>Health Care, Medical, Pharmaceutical</t>
  </si>
  <si>
    <t>E-Commerce, Financial Services, FinTech, Information Technology, Internet</t>
  </si>
  <si>
    <t>Fantasy Sports, Sports</t>
  </si>
  <si>
    <t>Communities, Event Promotion, Fashion, Media and Entertainment, Private Social Networking, Professional Networking, Professional Services, Social Network, Social Recruiting</t>
  </si>
  <si>
    <t>Last Mile Transportation, Transportation</t>
  </si>
  <si>
    <t>Agriculture, Cannabis, Manufacturing</t>
  </si>
  <si>
    <t>Agriculture, Cannabis, Farming</t>
  </si>
  <si>
    <t>Consumer Electronics, Information Technology, Internet of Things, Machine Learning, Smart Home</t>
  </si>
  <si>
    <t>Apps, Business Development, Digital Marketing, Finance, Funding Platform, Incubators, Information Technology, Legal, Marketplace, Professional Networking</t>
  </si>
  <si>
    <t>Consumer Electronics, Consumer Goods, E-Commerce</t>
  </si>
  <si>
    <t>E-Commerce Platforms, Media and Entertainment, Software, Video Streaming</t>
  </si>
  <si>
    <t>Financial Services, Health Care, Medical, Software</t>
  </si>
  <si>
    <t>Information Technology, Quantum Computing</t>
  </si>
  <si>
    <t>Big Data, Business Intelligence, Cloud Data Services, Data Integration, Data Visualization, Predictive Analytics, Simulation, Software</t>
  </si>
  <si>
    <t>Human Resources, Software</t>
  </si>
  <si>
    <t>Collaboration, Unified Communications, Video, Video Chat, Video Conferencing</t>
  </si>
  <si>
    <t>Information Services, Risk Management, Supply Chain Management</t>
  </si>
  <si>
    <t>CleanTech, E-Commerce, Internet, Venture Capital</t>
  </si>
  <si>
    <t>Product Design, Product Management, Software</t>
  </si>
  <si>
    <t>Employee Benefits, Employment, Hospitality, Software</t>
  </si>
  <si>
    <t>Collaboration, Enterprise Software, Information Technology</t>
  </si>
  <si>
    <t>Analytics, Artificial Intelligence, Information Technology, Machine Learning, Software</t>
  </si>
  <si>
    <t>Rental</t>
  </si>
  <si>
    <t>Brand Marketing, Internet, SaaS</t>
  </si>
  <si>
    <t>Analytics, Artificial Intelligence, Machine Learning</t>
  </si>
  <si>
    <t>Fitness, Information Services, Information Technology</t>
  </si>
  <si>
    <t>Corporate Training, Real Estate</t>
  </si>
  <si>
    <t>Health Care, Medical, mHealth, Personal Health, Wellness</t>
  </si>
  <si>
    <t>Internet, Mobile, Real Estate</t>
  </si>
  <si>
    <t>Venture Capital</t>
  </si>
  <si>
    <t>Music</t>
  </si>
  <si>
    <t>Electric Vehicle, Information Technology</t>
  </si>
  <si>
    <t>Chemical, Chemical Engineering, Green Consumer Goods, GreenTech, Manufacturing, Plastics and Rubber Manufacturing</t>
  </si>
  <si>
    <t>Food and Beverage, Food Processing, Organic Food</t>
  </si>
  <si>
    <t>Health Care, Home Health Care, Pharmaceutical, Therapeutics</t>
  </si>
  <si>
    <t>Casual Games, Gaming, Video Games</t>
  </si>
  <si>
    <t>Baby, Children, Health Care, Human Resources, Information Technology, Parenting, Women's</t>
  </si>
  <si>
    <t>CleanTech, Cloud Computing, Data Integration, Electrical Distribution, Energy, Power Grid, Renewable Energy, Software</t>
  </si>
  <si>
    <t>Consumer Lending, Credit, FinTech, Software</t>
  </si>
  <si>
    <t>Productivity Tools, Software</t>
  </si>
  <si>
    <t>Construction, Home Improvement, Real Estate, Software</t>
  </si>
  <si>
    <t>Artificial Intelligence, Cloud Computing, Cloud Infrastructure, Cloud Management, Cloud Security, Enterprise Software, Machine Learning, Software</t>
  </si>
  <si>
    <t>Network Security</t>
  </si>
  <si>
    <t>Human Resources, Information Technology, Recruiting, Retail, Staffing Agency</t>
  </si>
  <si>
    <t>Financial Services, Insurance</t>
  </si>
  <si>
    <t>Cloud Data Services, Health Care, Pharmaceutical</t>
  </si>
  <si>
    <t>Gaming, MMO Games, Online Games, PC Games, Video Games</t>
  </si>
  <si>
    <t>Consumer Applications, E-Learning, Software</t>
  </si>
  <si>
    <t>Financial Services, Health Care, InsurTech</t>
  </si>
  <si>
    <t>B2B, Hardware, Industrial Engineering, Information Technology, Mechanical Engineering, Small and Medium Businesses, Software</t>
  </si>
  <si>
    <t>Analytics, Artificial Intelligence, Big Data, Machine Learning, Software</t>
  </si>
  <si>
    <t>Apps, Finance</t>
  </si>
  <si>
    <t>Marketplace, Retail, Sales</t>
  </si>
  <si>
    <t>Energy, Software, Solar</t>
  </si>
  <si>
    <t>Gamification, Music, Music Streaming, Social Media</t>
  </si>
  <si>
    <t>Cloud Security, Cyber Security, Network Security, SaaS, Sales Automation</t>
  </si>
  <si>
    <t>Food and Beverage, Snack Food</t>
  </si>
  <si>
    <t>Employee Benefits, Enterprise Software, Health Care, Information Technology, Personal Health, Wellness</t>
  </si>
  <si>
    <t>Dating, LGBT, Social, Social Media</t>
  </si>
  <si>
    <t>Human Resources, Information Technology, Recruiting</t>
  </si>
  <si>
    <t>Compliance, Facial Recognition, Public Safety, Wellness</t>
  </si>
  <si>
    <t>Marketing, Recruiting</t>
  </si>
  <si>
    <t>Productivity Tools, Software, Video Conferencing</t>
  </si>
  <si>
    <t>Business Development, Information Technology, Productivity Tools, SaaS, Software</t>
  </si>
  <si>
    <t>Cryptocurrency, Financial Services, Payments, Transaction Processing</t>
  </si>
  <si>
    <t>Apps, Property Management, Real Estate, Self-Storage</t>
  </si>
  <si>
    <t>Database, Enterprise Software, Information Technology, Machine Learning, SaaS, Software</t>
  </si>
  <si>
    <t>Artificial Intelligence, Hardware, Internet of Things, Machine Learning, Semiconductor, Software</t>
  </si>
  <si>
    <t>Artificial Intelligence, Health Care, Information Technology, Machine Learning</t>
  </si>
  <si>
    <t>Last Mile Transportation, Mobile Apps, Transportation</t>
  </si>
  <si>
    <t>Blockchain, E-Commerce, FinTech, InsurTech, Lending, Micro Lending, Reputation, Software</t>
  </si>
  <si>
    <t>Consumer Goods, Food and Beverage, Food Processing</t>
  </si>
  <si>
    <t>Artificial Intelligence, Search Engine, Software, Web Browsers</t>
  </si>
  <si>
    <t>CRM, Developer Platform, Sales, Software</t>
  </si>
  <si>
    <t>Artificial Intelligence, Internet, Video Conferencing</t>
  </si>
  <si>
    <t>Banking, Debit Cards, Financial Services, FinTech, Internet, Payments</t>
  </si>
  <si>
    <t>Credit Cards, Debit Cards, Financial Services, FinTech, Information Technology, Mobile Payments, Payments, Point of Sale, Transaction Processing</t>
  </si>
  <si>
    <t>Audio, Internet, Music</t>
  </si>
  <si>
    <t>Artificial Intelligence, Developer Platform, Developer Tools, Software, Software Engineering</t>
  </si>
  <si>
    <t>Augmented Reality, Information Technology, Software, Virtual Reality</t>
  </si>
  <si>
    <t>Energy, Environmental Consulting, Renewable Energy</t>
  </si>
  <si>
    <t>B2B, Freight Service, Logistics, Software, Supply Chain Management</t>
  </si>
  <si>
    <t>Analytics, Artificial Intelligence, Health Care, Software</t>
  </si>
  <si>
    <t>Network Security, SaaS</t>
  </si>
  <si>
    <t>Restaurants, Software</t>
  </si>
  <si>
    <t>Financial Exchanges, FinTech</t>
  </si>
  <si>
    <t>Apps, Electronics, Food and Beverage, Mobile</t>
  </si>
  <si>
    <t>Cloud Infrastructure, Developer Platform, Internet of Things, Open Source, Software</t>
  </si>
  <si>
    <t>Bakery, Food and Beverage, Food Processing</t>
  </si>
  <si>
    <t>Consumer, Internet, Marketplace, Real Estate, Real Estate Investment</t>
  </si>
  <si>
    <t>Commercial Real Estate, IaaS, PaaS, Property Development, Real Estate Investment, Software</t>
  </si>
  <si>
    <t>E-Commerce, Internet, Marketplace, Ticketing</t>
  </si>
  <si>
    <t>Health Care, Medical, Therapeutics</t>
  </si>
  <si>
    <t>Video, Video Chat</t>
  </si>
  <si>
    <t>Apps, Developer APIs, Enterprise Software, SaaS, Software</t>
  </si>
  <si>
    <t>Apps, Bitcoin, Enterprise Software, FinTech, Mobile Payments</t>
  </si>
  <si>
    <t>Artificial Intelligence, Energy Efficiency, Energy Management, Information Technology, Machine Learning, Smart Building, Software</t>
  </si>
  <si>
    <t>Artificial Intelligence, Big Data, Information Technology, Machine Learning, Software</t>
  </si>
  <si>
    <t>B2B, Enterprise Software, Procurement, SaaS, Software</t>
  </si>
  <si>
    <t>Dental, Health Care, Medical Device, Wellness</t>
  </si>
  <si>
    <t>Guides, Human Computer Interaction, Online Portals</t>
  </si>
  <si>
    <t>E-Commerce, Retail</t>
  </si>
  <si>
    <t>Cloud Computing, Information Services, Video</t>
  </si>
  <si>
    <t>B2B, SaaS, Sales Automation</t>
  </si>
  <si>
    <t>B2B, Marketplace, Seafood, Supply Chain Management</t>
  </si>
  <si>
    <t>Big Data, Consumer Lending, Credit, Financial Services, FinTech, Lending</t>
  </si>
  <si>
    <t>Beauty, Consumer Goods, Health Care, Manufacturing</t>
  </si>
  <si>
    <t>Cloud Security, Cyber Security, National Security, Network Security</t>
  </si>
  <si>
    <t>Financial Services, Mobile Apps, Real Estate, Software</t>
  </si>
  <si>
    <t>Gaming, Video Games</t>
  </si>
  <si>
    <t>Artificial Intelligence, Machine Learning, SaaS, Software</t>
  </si>
  <si>
    <t>Pharmaceutical</t>
  </si>
  <si>
    <t>Robotics</t>
  </si>
  <si>
    <t>Collaboration, Developer Tools, Software</t>
  </si>
  <si>
    <t>Artificial Intelligence, Machine Learning, Network Security</t>
  </si>
  <si>
    <t>Health Care, Veterinary</t>
  </si>
  <si>
    <t>Artificial Intelligence, Information Services, Machine Learning, Podcast</t>
  </si>
  <si>
    <t>Artificial Intelligence, Big Data, Computer Vision, Geospatial, Information Technology, Machine Learning, Software</t>
  </si>
  <si>
    <t>Artificial Intelligence, B2B, Big Data, Cyber Security, Information Technology, Machine Learning, Natural Language Processing, Privacy, Software</t>
  </si>
  <si>
    <t>Music, Music Label, Music Streaming, Publishing, Social Media Marketing</t>
  </si>
  <si>
    <t>Artificial Intelligence, Information Technology, Software</t>
  </si>
  <si>
    <t>Automotive, Renewable Energy</t>
  </si>
  <si>
    <t>Cyber Security, Enterprise Software, Information Technology, Network Security, Security, Software</t>
  </si>
  <si>
    <t>Credit, Enterprise Software, Financial Services, FinTech</t>
  </si>
  <si>
    <t>Blockchain, Cryptocurrency, Finance</t>
  </si>
  <si>
    <t>Construction, Property Development, Property Management, Real Estate</t>
  </si>
  <si>
    <t>Commercial, Financial Services</t>
  </si>
  <si>
    <t>SaaS, Travel</t>
  </si>
  <si>
    <t>Internet, Marketing</t>
  </si>
  <si>
    <t>Health Care, Sex Tech, Wellness</t>
  </si>
  <si>
    <t>Baby, Children, E-Commerce</t>
  </si>
  <si>
    <t>Cyber Security, Hardware, Information Technology, Software</t>
  </si>
  <si>
    <t>Data Center, Information Technology, Software</t>
  </si>
  <si>
    <t>Commercial Insurance, FinTech, Insurance, InsurTech, Professional Services, Small and Medium Businesses</t>
  </si>
  <si>
    <t>E-Learning, FinTech, Social Impact, Trading Platform, Wealth Management</t>
  </si>
  <si>
    <t>FinTech, Leisure, Tourism, Travel</t>
  </si>
  <si>
    <t>Developer APIs, Productivity Tools, Software</t>
  </si>
  <si>
    <t>Cyber Security, Information Technology, Internet</t>
  </si>
  <si>
    <t>Dating, Mobile Apps, Social Media, Social Network</t>
  </si>
  <si>
    <t>Baby, Children, Consumer, Family, Home Services, Marketplace, Parenting, Retail</t>
  </si>
  <si>
    <t>Commercial Real Estate, Internet, Software</t>
  </si>
  <si>
    <t>Communities, Information Services, Information Technology</t>
  </si>
  <si>
    <t>Medical Device</t>
  </si>
  <si>
    <t>Internet, Media and Entertainment</t>
  </si>
  <si>
    <t>Audio, Consumer Applications, Education, Mobile Apps, Podcast</t>
  </si>
  <si>
    <t>Human Resources, Internet, Recruiting</t>
  </si>
  <si>
    <t>Artificial Intelligence, Health Care, Medical</t>
  </si>
  <si>
    <t>Consumer Goods, E-Commerce, Information Technology, Software</t>
  </si>
  <si>
    <t>Cloud Computing, Cloud Infrastructure, Internet, Software</t>
  </si>
  <si>
    <t>Advertising, Audio, Digital Media, Marketing</t>
  </si>
  <si>
    <t>Content Creators, Real Estate</t>
  </si>
  <si>
    <t>Building Maintenance, Facilities Support Services, Facility Management</t>
  </si>
  <si>
    <t>Podcast, Subscription Service</t>
  </si>
  <si>
    <t>Accounting, Financial Services, FinTech, SaaS, Software</t>
  </si>
  <si>
    <t>Communications Infrastructure, Internet, Internet of Things, ISP, Optical Communication</t>
  </si>
  <si>
    <t>Digital Media, Finance, Financial Services, FinTech</t>
  </si>
  <si>
    <t>Health Care, Personal Health</t>
  </si>
  <si>
    <t>Apps, EdTech, Education, Mobile Apps</t>
  </si>
  <si>
    <t>Artificial Intelligence, Internet, Machine Learning, Real Estate</t>
  </si>
  <si>
    <t>Cloud Infrastructure, Cloud Security, Developer Platform, Software</t>
  </si>
  <si>
    <t>Finance, Retail, Retail Technology, SaaS</t>
  </si>
  <si>
    <t>Audio, Internet, Media and Entertainment, Mobile, Music, Social, Video</t>
  </si>
  <si>
    <t>Artificial Intelligence, Machine Learning, SaaS, Software, Supply Chain Management</t>
  </si>
  <si>
    <t>Augmented Reality, Content, Digital Media, Information Services, Media and Entertainment, SaaS, Software</t>
  </si>
  <si>
    <t>Apps, Mobile Apps, Software</t>
  </si>
  <si>
    <t>Manufacturing, Semiconductor</t>
  </si>
  <si>
    <t>Wine And Spirits</t>
  </si>
  <si>
    <t>Digital Media, National Security, Social Media, Software</t>
  </si>
  <si>
    <t>Communities, Consumer Reviews, Content, Internet, News, Price Comparison, Social Network</t>
  </si>
  <si>
    <t>Health Care, Psychology</t>
  </si>
  <si>
    <t>Business Development, Financial Services, FinTech</t>
  </si>
  <si>
    <t>Aerospace, Drone Management, Drones</t>
  </si>
  <si>
    <t>B2B, FinTech, Infrastructure, Internet, Mobile Payments, Payments, Peer to Peer, Software</t>
  </si>
  <si>
    <t>Food Delivery, Mobile Payments, Payments, Ride Sharing, Software</t>
  </si>
  <si>
    <t>Software, Web Development</t>
  </si>
  <si>
    <t>Celebrity, Media and Entertainment, Social Media</t>
  </si>
  <si>
    <t>Automotive</t>
  </si>
  <si>
    <t>Architecture</t>
  </si>
  <si>
    <t>Retail, Shopping</t>
  </si>
  <si>
    <t>Energy, FinTech, Oil and Gas, Software</t>
  </si>
  <si>
    <t>Artificial Intelligence, Data Integration</t>
  </si>
  <si>
    <t>Artificial Intelligence, Financial Services, Software</t>
  </si>
  <si>
    <t>Information Technology, InsurTech, Rental Property</t>
  </si>
  <si>
    <t>Artificial Intelligence, Information Technology, Machine Learning</t>
  </si>
  <si>
    <t>Cyber Security, Information Technology, Network Security, Software</t>
  </si>
  <si>
    <t>Fertility, Health Care, Parenting, Wellness</t>
  </si>
  <si>
    <t>Freight Service, Logistics, Supply Chain Management, Transportation</t>
  </si>
  <si>
    <t>Cryptocurrency, FinTech, Information Technology, Internet</t>
  </si>
  <si>
    <t>Energy, Renewable Energy, Wind Energy</t>
  </si>
  <si>
    <t>Agriculture, AgTech, Farming, Food and Beverage, Food Processing, Nutrition, Organic Food</t>
  </si>
  <si>
    <t>Analytics, Commercial Real Estate</t>
  </si>
  <si>
    <t>Cloud Computing, Data Storage, Software</t>
  </si>
  <si>
    <t>Property Management, Real Estate Investment, Software</t>
  </si>
  <si>
    <t>Artificial Intelligence, Auto Insurance, Computer Vision, Insurance, Sharing Economy, Software</t>
  </si>
  <si>
    <t>Alternative Medicine</t>
  </si>
  <si>
    <t>Artificial Intelligence, Health Care, Software</t>
  </si>
  <si>
    <t>Content, Content Marketing, Direct Sales, SaaS, Sales, Sales Automation, Software</t>
  </si>
  <si>
    <t>Industrial, Oil and Gas, Renewable Energy</t>
  </si>
  <si>
    <t>Analytics, Blockchain</t>
  </si>
  <si>
    <t>Enterprise Software, Product Management, Productivity Tools, Software</t>
  </si>
  <si>
    <t>Online Games, Video Games</t>
  </si>
  <si>
    <t>Artificial Intelligence, Beauty, Computer Vision, Consumer Applications, E-Commerce, Machine Learning</t>
  </si>
  <si>
    <t>Laundry and Dry-cleaning</t>
  </si>
  <si>
    <t>Analytics, Digital Media</t>
  </si>
  <si>
    <t>Analytics, GreenTech, Information Technology, Internet of Things, Software, Telecommunications</t>
  </si>
  <si>
    <t>Banking, Education, Finance, Financial Services, FinTech</t>
  </si>
  <si>
    <t>Business Development, Venture Capital</t>
  </si>
  <si>
    <t>Advertising, Marketing</t>
  </si>
  <si>
    <t>Agriculture, Artificial Intelligence, Farming, Machine Learning, Robotics</t>
  </si>
  <si>
    <t>Credit, Financial Services, FinTech, Payments</t>
  </si>
  <si>
    <t>Financial Services, FinTech, Software</t>
  </si>
  <si>
    <t>Cannabis, E-Commerce, Logistics, SaaS, Software</t>
  </si>
  <si>
    <t>App Marketing, Apps, Consumer Applications, Digital Marketing, E-Commerce, Financial Services, Mobile Apps, Software</t>
  </si>
  <si>
    <t>Analytics, Machine Learning, Natural Language Processing, Software</t>
  </si>
  <si>
    <t>Employee Benefits, Employment, Human Resources</t>
  </si>
  <si>
    <t>Health Care, Parenting, Personal Health</t>
  </si>
  <si>
    <t>Computer Vision, Retail, Retail Technology</t>
  </si>
  <si>
    <t>Food and Beverage, Food Processing, Organic Food, Retail</t>
  </si>
  <si>
    <t>Air Transportation, Electric Vehicle, Electronics</t>
  </si>
  <si>
    <t>Manufacturing, Oil and Gas, Retail</t>
  </si>
  <si>
    <t>Banking, Debit Cards</t>
  </si>
  <si>
    <t>Artificial Intelligence, Broadcasting, eSports, Video, Video Games, Video Streaming</t>
  </si>
  <si>
    <t>Computer Vision, Software</t>
  </si>
  <si>
    <t>Artificial Intelligence, Big Data, Marine Technology, Robotics, Software</t>
  </si>
  <si>
    <t>Fitness, Health Care, Personal Health, Wellness</t>
  </si>
  <si>
    <t>Advertising, Analytics, E-Commerce, Information Technology, Internet, Marketing, Marketing Automation, SaaS, Social Media, Software</t>
  </si>
  <si>
    <t>Communities, Real Estate</t>
  </si>
  <si>
    <t>Information Technology, Small and Medium Businesses, Software</t>
  </si>
  <si>
    <t>FinTech, Internet, Software</t>
  </si>
  <si>
    <t>Health Care, Information Technology, Marketplace, Medical</t>
  </si>
  <si>
    <t>Fertility, Health Care, Medical</t>
  </si>
  <si>
    <t>American Football, Media and Entertainment, Professional Services, Sports</t>
  </si>
  <si>
    <t>Cryptocurrency</t>
  </si>
  <si>
    <t>Artificial Intelligence, Productivity Tools, SaaS, Software, Software Engineering, Virtual Assistant</t>
  </si>
  <si>
    <t>CRM, Health Care, Mobile</t>
  </si>
  <si>
    <t>Artificial Intelligence, Information Technology, Machine Learning, Manufacturing, Software</t>
  </si>
  <si>
    <t>Apps, Health Care, Information Technology, mHealth, Wellness</t>
  </si>
  <si>
    <t>Analytics, E-Commerce, Information Technology, Internet, Machine Learning, SaaS, Software</t>
  </si>
  <si>
    <t>Health Care, Subscription Service, Wellness</t>
  </si>
  <si>
    <t>Content, Cyber Security, Information Technology, Software</t>
  </si>
  <si>
    <t>Health Care, Medical, Pharmaceutical, Wellness</t>
  </si>
  <si>
    <t>Consumer Lending, Financial Services, FinTech</t>
  </si>
  <si>
    <t>Content Creators, Podcast, Subscription Service</t>
  </si>
  <si>
    <t>Fitness, Health Care, Software, Wearables, Wellness</t>
  </si>
  <si>
    <t>Beauty, Brand Marketing, E-Commerce, Pharmaceutical</t>
  </si>
  <si>
    <t>Digital Marketing, Marketing, SEO, Social Media, Web Design, Web Development</t>
  </si>
  <si>
    <t>Enterprise, Information Technology, Infrastructure, SaaS, Software</t>
  </si>
  <si>
    <t>Advertising, Brand Marketing, Digital Marketing, E-Commerce, Internet, Leisure, Marketing, Real Estate</t>
  </si>
  <si>
    <t>Catering, Events, Hospitality, Marketplace, Music Venues, Wedding</t>
  </si>
  <si>
    <t>Public Transportation, Renewable Energy, Ride Sharing</t>
  </si>
  <si>
    <t>Electronics, Product Design, Semiconductor</t>
  </si>
  <si>
    <t>Food and Beverage, Water, Water Purification</t>
  </si>
  <si>
    <t>Apps, Dating, Software</t>
  </si>
  <si>
    <t>Health Care, Home Health Care, Information Technology, Last Mile Transportation, Medical, Medical Device, Procurement</t>
  </si>
  <si>
    <t>CleanTech, Consumer Goods, Hospitality</t>
  </si>
  <si>
    <t>Cyber Security, Information Services, Information Technology, Software</t>
  </si>
  <si>
    <t>CleanTech, Environmental Consulting, Gamification, Recycling, SaaS, Waste Management</t>
  </si>
  <si>
    <t>E-Learning, Recruiting, SaaS, Software</t>
  </si>
  <si>
    <t>Consulting, Information Technology, Photography</t>
  </si>
  <si>
    <t>CleanTech, E-Commerce, Marketing, Sustainability</t>
  </si>
  <si>
    <t>Artificial Intelligence, Infrastructure, Machine Learning, Software</t>
  </si>
  <si>
    <t>Food and Beverage, Food Delivery, Restaurants</t>
  </si>
  <si>
    <t>Asset Management, Financial Services, FinTech, Wealth Management</t>
  </si>
  <si>
    <t>AgTech, E-Commerce, Food and Beverage</t>
  </si>
  <si>
    <t>B2B, Cyber Security, InsurTech, Risk Management, SaaS</t>
  </si>
  <si>
    <t>E-Learning, Education, Higher Education</t>
  </si>
  <si>
    <t>Computer, FinTech, Software</t>
  </si>
  <si>
    <t>Alternative Medicine, Cannabis, Health Care, Marketplace</t>
  </si>
  <si>
    <t>Information Technology, Internet, Real Estate, Real Estate Investment, SaaS</t>
  </si>
  <si>
    <t>Real Estate, SaaS, Software, Transaction Processing</t>
  </si>
  <si>
    <t>Apps, Financial Services</t>
  </si>
  <si>
    <t>Artificial Intelligence, Health Care, Hospital, Machine Learning, Software</t>
  </si>
  <si>
    <t>FinTech, Information Technology, Software</t>
  </si>
  <si>
    <t>Automotive, Internet, Internet of Things, Software</t>
  </si>
  <si>
    <t>Children, E-Commerce, Publishing</t>
  </si>
  <si>
    <t>Cannabis, Manufacturing, Sustainability</t>
  </si>
  <si>
    <t>Blockchain, Financial Services, Software</t>
  </si>
  <si>
    <t>Freight Service, Logistics</t>
  </si>
  <si>
    <t>B2B, Financial Services, FinTech, Management Consulting, Software</t>
  </si>
  <si>
    <t>Finance, Real Estate, Real Estate Investment</t>
  </si>
  <si>
    <t>Eyewear, Health Care, Health Diagnostics</t>
  </si>
  <si>
    <t>Social Network, Sports</t>
  </si>
  <si>
    <t>PC Games</t>
  </si>
  <si>
    <t>Audio, Digital Entertainment, Music</t>
  </si>
  <si>
    <t>Food Delivery, Internet, Software</t>
  </si>
  <si>
    <t>Health Care, Medical, Pharmaceutical, Staffing Agency</t>
  </si>
  <si>
    <t>Fashion, Internet, Leasing, Rental, Social Impact, Subscription Service</t>
  </si>
  <si>
    <t>Logistics, Rental, Supply Chain Management</t>
  </si>
  <si>
    <t>Analytics, Machine Learning, Privacy, Software</t>
  </si>
  <si>
    <t>Architecture, Civil Engineering, Construction</t>
  </si>
  <si>
    <t>Health Care, Information Technology, Personal Health, Software, Wellness</t>
  </si>
  <si>
    <t>Cloud Infrastructure, Information Services, Product Management, Product Research</t>
  </si>
  <si>
    <t>Commercial, Construction, Industrial</t>
  </si>
  <si>
    <t>Employment, Human Resources, Marketplace, Staffing Agency</t>
  </si>
  <si>
    <t>Artificial Intelligence, Enterprise Applications, Enterprise Software, Information and Communications Technology (ICT), Information Technology, Machine Learning, Meeting Software, Software</t>
  </si>
  <si>
    <t>Artificial Intelligence, Business Information Systems, Desktop Apps, Information Technology, Machine Learning, Mobile Apps, Predictive Analytics</t>
  </si>
  <si>
    <t>Dental, Health Care, Home Health Care</t>
  </si>
  <si>
    <t>Employee Benefits, Health Care, Wellness</t>
  </si>
  <si>
    <t>Food and Beverage, Sales</t>
  </si>
  <si>
    <t>Agriculture, Food and Beverage, Food Processing, Product Management, Sustainability, Waste Management</t>
  </si>
  <si>
    <t>Apps, Information Technology</t>
  </si>
  <si>
    <t>Consumer Goods, Health Care, Organic</t>
  </si>
  <si>
    <t>GPS, Navigation, Software</t>
  </si>
  <si>
    <t>Artificial Intelligence, Big Data, E-Commerce, Knowledge Management, Machine Learning, Natural Language Processing, Predictive Analytics, Productivity Tools, SaaS, Software</t>
  </si>
  <si>
    <t>Blockchain, Cryptocurrency, Education, Finance, Media and Entertainment</t>
  </si>
  <si>
    <t>Blockchain, Cryptocurrency, Lending, Open Source, Peer to Peer</t>
  </si>
  <si>
    <t>Cloud Security, Information Technology, Software</t>
  </si>
  <si>
    <t>Consumer, E-Commerce, Internet</t>
  </si>
  <si>
    <t>Health Care, Manufacturing, Medical Device</t>
  </si>
  <si>
    <t>Drones, Robotics, Software</t>
  </si>
  <si>
    <t>Augmented Reality, Industrial Automation</t>
  </si>
  <si>
    <t>Delivery, Food and Beverage, Hospitality</t>
  </si>
  <si>
    <t>Drones, Information Technology, Service Industry</t>
  </si>
  <si>
    <t>Fertility, Health Care, Personal Health</t>
  </si>
  <si>
    <t>Artificial Intelligence, Data Center, Machine Learning</t>
  </si>
  <si>
    <t>Consumer Electronics, Information Technology, Smart Home, Wellness</t>
  </si>
  <si>
    <t>Banking, Financial Services, FinTech, Predictive Analytics, SaaS, Software</t>
  </si>
  <si>
    <t>Blockchain</t>
  </si>
  <si>
    <t>eSports, Gaming, PC Games, Video Games</t>
  </si>
  <si>
    <t>Blockchain, Cryptocurrency, Financial Services, Internet</t>
  </si>
  <si>
    <t>Computer, Productivity Tools, Software</t>
  </si>
  <si>
    <t>Cannabis, Consumer Goods, Health Care, Wellness</t>
  </si>
  <si>
    <t>Food and Beverage, Food Processing, Nutrition</t>
  </si>
  <si>
    <t>Continuing Education, Health Care, Wellness</t>
  </si>
  <si>
    <t>Cloud Computing, Quantum Computing, Software</t>
  </si>
  <si>
    <t>Analytics, Business Intelligence, Information Technology, Predictive Analytics</t>
  </si>
  <si>
    <t>Electrical Distribution, Energy, Renewable Energy</t>
  </si>
  <si>
    <t>Bitcoin, Blockchain, Cryptocurrency, FinTech</t>
  </si>
  <si>
    <t>Machine Learning, Software, Software Engineering</t>
  </si>
  <si>
    <t>Software, Visual Search</t>
  </si>
  <si>
    <t>Consumer Applications</t>
  </si>
  <si>
    <t>Construction, SaaS, Software</t>
  </si>
  <si>
    <t>Artificial Intelligence, Blockchain, Freelance, Information Technology, Internet, Logistics, Shipping, Software</t>
  </si>
  <si>
    <t>Brand Marketing, Consumer Electronics, Creative Agency, E-Commerce</t>
  </si>
  <si>
    <t>Financial Services, Government, Software</t>
  </si>
  <si>
    <t>Elder Care, Family, Health Care</t>
  </si>
  <si>
    <t>Blockchain, Financial Services, FinTech, Funding Platform</t>
  </si>
  <si>
    <t>Health Care, Information Technology, Marketing, Medical, Pharmaceutical, Software</t>
  </si>
  <si>
    <t>Food and Beverage, Personal Health</t>
  </si>
  <si>
    <t>Computer, Health Care, Software</t>
  </si>
  <si>
    <t>Analytics, Artificial Intelligence, Computer, Robotics, Video</t>
  </si>
  <si>
    <t>Developer APIs, Machine Learning, Software</t>
  </si>
  <si>
    <t>B2B, Communities, Wellness</t>
  </si>
  <si>
    <t>Artificial Intelligence, Industrial Automation, Machine Learning, Robotics, SaaS, Software, Warehousing</t>
  </si>
  <si>
    <t>Apps, Baseball, Sports</t>
  </si>
  <si>
    <t>Developer Platform, Gaming, Social Network</t>
  </si>
  <si>
    <t>Financial Services, FinTech, Productivity Tools, Transaction Processing</t>
  </si>
  <si>
    <t>E-Commerce, Internet, Retail</t>
  </si>
  <si>
    <t>Travel</t>
  </si>
  <si>
    <t>Banking, Financial Services, FinTech, Wealth Management</t>
  </si>
  <si>
    <t>Building Material, Construction, Manufacturing</t>
  </si>
  <si>
    <t>Analytics, Artificial Intelligence, Enterprise Software, Health Insurance, Insurance, InsurTech, Machine Learning</t>
  </si>
  <si>
    <t>Information Technology, SaaS, Software, Tourism, Travel</t>
  </si>
  <si>
    <t>Analytics, CRM, SaaS</t>
  </si>
  <si>
    <t>Customer Service, Information Technology, Marketing Automation, Messaging, Mobile Apps, Sales Automation, Web Apps</t>
  </si>
  <si>
    <t>Battery, Clean Energy</t>
  </si>
  <si>
    <t>Apps, Audio, Content</t>
  </si>
  <si>
    <t>Food and Beverage, Food Delivery, Mobile Apps</t>
  </si>
  <si>
    <t>Advertising Platforms, Big Data, Marketing, Telecommunications</t>
  </si>
  <si>
    <t>Finance, FinTech, Hedge Funds</t>
  </si>
  <si>
    <t>Mobile Apps, Software, Subscription Service</t>
  </si>
  <si>
    <t>Health Care, Pharmaceutical</t>
  </si>
  <si>
    <t>Manufacturing, Optical Communication, Retail, Retail Technology, Telecommunications, Wholesale</t>
  </si>
  <si>
    <t>Financial Services, FinTech, SaaS, Software</t>
  </si>
  <si>
    <t>Health Care, Medical Device, Wellness</t>
  </si>
  <si>
    <t>Social Media, Software</t>
  </si>
  <si>
    <t>E-Learning, Software</t>
  </si>
  <si>
    <t>Artificial Intelligence, Cyber Security, Intellectual Property, Robotics, Venture Capital</t>
  </si>
  <si>
    <t>Financial Services, SaaS, Software</t>
  </si>
  <si>
    <t>Logistics, Payments, Ride Sharing, Transportation</t>
  </si>
  <si>
    <t>Delivery, Food Delivery</t>
  </si>
  <si>
    <t>Car Sharing, Ride Sharing</t>
  </si>
  <si>
    <t>Artificial Intelligence, Information and Communications Technology (ICT), Risk Management</t>
  </si>
  <si>
    <t>Infrastructure, Recycling, Renewable Energy, Waste Management</t>
  </si>
  <si>
    <t>Health Care, Health Diagnostics, Medical Device, SaaS, Software</t>
  </si>
  <si>
    <t>Autonomous Vehicles, Robotics, Telecommunications</t>
  </si>
  <si>
    <t>Mobile Apps, Software</t>
  </si>
  <si>
    <t>Social Network</t>
  </si>
  <si>
    <t>Artificial Intelligence, Machine Learning, SaaS</t>
  </si>
  <si>
    <t>B2B, FinTech, Marketplace, SaaS</t>
  </si>
  <si>
    <t>Analytics, Big Data, Cloud Data Services, Database, Information Technology, Software</t>
  </si>
  <si>
    <t>Gaming, Information Technology, Internet, Online Games</t>
  </si>
  <si>
    <t>Health Care, Medical, Medical Device</t>
  </si>
  <si>
    <t>Payments</t>
  </si>
  <si>
    <t>Advertising, Affiliate Marketing, Consumer Reviews, Internet, Social Media, Social Network</t>
  </si>
  <si>
    <t>Hospitality, Information Technology, Online Portals</t>
  </si>
  <si>
    <t>3D Technology, Augmented Reality, Brand Marketing, Software</t>
  </si>
  <si>
    <t>Real Estate, Real Estate Investment, Rental Property</t>
  </si>
  <si>
    <t>Car Sharing, Rental</t>
  </si>
  <si>
    <t>Dental, Health Care</t>
  </si>
  <si>
    <t>Information Technology, SaaS, Security, Software</t>
  </si>
  <si>
    <t>Apps, Enterprise Software, Internet, Internet of Things, Smart Home</t>
  </si>
  <si>
    <t>Analytics, Information Technology, Real Time, Software, Video Streaming</t>
  </si>
  <si>
    <t>Collaboration, Productivity Tools, Project Management, SaaS, Software, Task Management</t>
  </si>
  <si>
    <t>Hospitality</t>
  </si>
  <si>
    <t>Aerospace, Product Research, Transportation</t>
  </si>
  <si>
    <t>Food and Beverage, Food Processing, Sales</t>
  </si>
  <si>
    <t>Fitness, Gaming, Health Care, Location Based Services, Mobile Apps, Virtual Reality</t>
  </si>
  <si>
    <t>Food and Beverage, Museums and Historical Sites</t>
  </si>
  <si>
    <t>Automotive, E-Commerce, Information Technology, Internet, Software</t>
  </si>
  <si>
    <t>Cloud Data Services, Data Center, Software</t>
  </si>
  <si>
    <t>Media and Entertainment, Mobile Apps, Software</t>
  </si>
  <si>
    <t>Electric Vehicle</t>
  </si>
  <si>
    <t>Consulting, Financial Services, FinTech, Internet, Legal Tech, Trading Platform</t>
  </si>
  <si>
    <t>Career Planning, Consumer Applications, Education</t>
  </si>
  <si>
    <t>Computer, Internet, Software</t>
  </si>
  <si>
    <t>Artificial Intelligence, Computer Vision, Machine Learning, Retail, Software</t>
  </si>
  <si>
    <t>Finance, Financial Services, Information and Communications Technology (ICT)</t>
  </si>
  <si>
    <t>Marketplace, Real Estate</t>
  </si>
  <si>
    <t>eSports, Fantasy Sports, Generation Z, Mobile Apps, Social Network, Sports</t>
  </si>
  <si>
    <t>Cloud Computing, Cloud Infrastructure, Financial Services, FinTech, Information Services</t>
  </si>
  <si>
    <t>Delivery, Transportation</t>
  </si>
  <si>
    <t>Information Technology, Internet, Video</t>
  </si>
  <si>
    <t>Cyber Security, Network Security, Software</t>
  </si>
  <si>
    <t>Artificial Intelligence, E-Commerce, Internet, Machine Learning, Natural Language Processing, Software</t>
  </si>
  <si>
    <t>3D Technology, Artificial Intelligence, Industrial Engineering, Intelligent Systems, Mechanical Engineering, Product Design, Product Management, Software</t>
  </si>
  <si>
    <t>Bitcoin, Financial Services, Information Technology, Internet</t>
  </si>
  <si>
    <t>Analytics, Computer, FinTech, Software</t>
  </si>
  <si>
    <t>Developer Platform, Gamification, Gaming</t>
  </si>
  <si>
    <t>eSports, Gaming, Media and Entertainment, Online Games, PC Games</t>
  </si>
  <si>
    <t>Employee Benefits, Financial Services, FinTech, Information Technology, SaaS, Software</t>
  </si>
  <si>
    <t>Fitness, Information Technology, Marketing Automation, Mobile Apps, Software, Video on Demand, Video Streaming</t>
  </si>
  <si>
    <t>Blockchain, Information Technology, Internet of Things</t>
  </si>
  <si>
    <t>Information Technology, Social Assistance, Software, Sustainability</t>
  </si>
  <si>
    <t>Artificial Intelligence, SaaS, Software</t>
  </si>
  <si>
    <t>Sporting Goods, Sports</t>
  </si>
  <si>
    <t>Internet, Internet of Things, Oil and Gas</t>
  </si>
  <si>
    <t>Aerospace, Geospatial, Mapping Services, Smart Cities</t>
  </si>
  <si>
    <t>Artificial Intelligence, Machine Learning, Software, Training, Virtual Reality</t>
  </si>
  <si>
    <t>Education, Software, Speech Recognition</t>
  </si>
  <si>
    <t>Construction, Interior Design, Software</t>
  </si>
  <si>
    <t>Consulting, Corporate Training, Cyber Security, Education, Information Technology, Internet, SaaS, Software, Training</t>
  </si>
  <si>
    <t>Machine Learning</t>
  </si>
  <si>
    <t>Food and Beverage, Food Processing, Health Care, Organic Food</t>
  </si>
  <si>
    <t>Internet of Things, Physical Security, Video Streaming</t>
  </si>
  <si>
    <t>Artificial Intelligence, Consumer Electronics, Fitness, Machine Learning</t>
  </si>
  <si>
    <t>Advertising, Advertising Platforms, Affiliate Marketing, Casual Games, Mobile Advertising, Online Games, Online Portals, Video Games</t>
  </si>
  <si>
    <t>Financial Services, FinTech, Internet</t>
  </si>
  <si>
    <t>Delivery Service, Drone Management, Drones, Logistics</t>
  </si>
  <si>
    <t>Content, Information Services, Mobile Apps</t>
  </si>
  <si>
    <t>Apps, Information Technology, Mobile, Mobile Apps, Software</t>
  </si>
  <si>
    <t>E-Commerce, Information Technology</t>
  </si>
  <si>
    <t>Big Data, Cyber Security, Information Technology, Network Security</t>
  </si>
  <si>
    <t>Fantasy Sports</t>
  </si>
  <si>
    <t>Cyber Security, Security</t>
  </si>
  <si>
    <t>Fuel, Industrial, Industrial Manufacturing, Oil and Gas</t>
  </si>
  <si>
    <t>Advertising, E-Commerce, Marketing, Mobile Apps, Retail Technology, Software</t>
  </si>
  <si>
    <t>Advertising, Digital Marketing, Marketing</t>
  </si>
  <si>
    <t>Clean Energy, Energy, Renewable Energy</t>
  </si>
  <si>
    <t>E-Signature, Internet, Software</t>
  </si>
  <si>
    <t>Analytics, Health Care</t>
  </si>
  <si>
    <t>Film Production, Media and Entertainment</t>
  </si>
  <si>
    <t>Artificial Intelligence, Delivery, Delivery Service, E-Commerce, Food Delivery, Internet, Logistics, Machine Learning, Same Day Delivery, Transportation</t>
  </si>
  <si>
    <t>Augmented Reality, Consumer Electronics, Hardware, Optical Communication, Virtual Reality</t>
  </si>
  <si>
    <t>Hospitality, Real Estate</t>
  </si>
  <si>
    <t>Food and Beverage, Food Processing, Sales, Snack Food</t>
  </si>
  <si>
    <t>Health Care, Information Technology, Insurance, Therapeutics</t>
  </si>
  <si>
    <t>Artificial Intelligence, Computer Vision, Digital Media, Machine Learning, Media and Entertainment</t>
  </si>
  <si>
    <t>Logistics</t>
  </si>
  <si>
    <t>Commercial Real Estate, Real Estate</t>
  </si>
  <si>
    <t>Brand Marketing, Business Development, E-Commerce</t>
  </si>
  <si>
    <t>Financial Services, FinTech, Funding Platform, Stock Exchanges, Trading Platform</t>
  </si>
  <si>
    <t>Cannabis, Marketplace, Supply Chain Management</t>
  </si>
  <si>
    <t>Leisure, Tourism, Travel</t>
  </si>
  <si>
    <t>Analytics, Big Data, Business Intelligence</t>
  </si>
  <si>
    <t>Electronics, Industrial Manufacturing, Manufacturing, Semiconductor</t>
  </si>
  <si>
    <t>Big Data, Information Services, Market Research, Productivity Tools</t>
  </si>
  <si>
    <t>Artificial Intelligence, Machine Learning, Robotics</t>
  </si>
  <si>
    <t>Artificial Intelligence, Financial Services, Insurance</t>
  </si>
  <si>
    <t>Analytics, Cannabis, Information Technology</t>
  </si>
  <si>
    <t>E-Commerce, eSports, Wearables</t>
  </si>
  <si>
    <t>Electronic Health Record (EHR)</t>
  </si>
  <si>
    <t>Big Data, Health Care, Health Diagnostics, Information Technology, Therapeutics</t>
  </si>
  <si>
    <t>Customer Service, Marketplace, Outsourcing</t>
  </si>
  <si>
    <t>E-Commerce, Mobile Apps, Social Shopping</t>
  </si>
  <si>
    <t>Collaboration, Enterprise Software, Messaging, Real Time</t>
  </si>
  <si>
    <t>Big Data, Events, Information Technology, Internet, Predictive Analytics</t>
  </si>
  <si>
    <t>Information Technology, Telecommunications</t>
  </si>
  <si>
    <t>Mineral, Mining</t>
  </si>
  <si>
    <t>Food and Beverage, Information Technology, Mobile Apps, Restaurants, Wine And Spirits</t>
  </si>
  <si>
    <t>PaaS, SaaS, Telecommunications, VoIP</t>
  </si>
  <si>
    <t>Taxi Service</t>
  </si>
  <si>
    <t>Collaboration, Commercial Real Estate, FinTech, Real Estate</t>
  </si>
  <si>
    <t>Advertising, Digital Marketing, Marketing, Mobile, Mobile Advertising, SaaS</t>
  </si>
  <si>
    <t>Brand Marketing, Consumer, Consumer Goods</t>
  </si>
  <si>
    <t>Aerospace, Satellite Communication</t>
  </si>
  <si>
    <t>Apps, Content Creators, Content Discovery, Internet, Marketplace, Mobile Apps, Social Media, Software, Tutoring</t>
  </si>
  <si>
    <t>Event Management, Event Promotion, Events, Wellness</t>
  </si>
  <si>
    <t>Artificial Intelligence, Information Technology, Machine Learning, Video</t>
  </si>
  <si>
    <t>E-Commerce, Internet, Marketing, Marketplace, Music, Retail</t>
  </si>
  <si>
    <t>Artificial Intelligence, Internet, Risk Management</t>
  </si>
  <si>
    <t>Artificial Intelligence, Machine Learning, Manufacturing</t>
  </si>
  <si>
    <t>Legal, Legal Tech, Software</t>
  </si>
  <si>
    <t>Information Services, Internet, Search Engine</t>
  </si>
  <si>
    <t>E-Commerce, Ride Sharing</t>
  </si>
  <si>
    <t>Home Health Care, Wellness</t>
  </si>
  <si>
    <t>Gamification, Information Technology, PC Games, Video Games</t>
  </si>
  <si>
    <t>Event Management, Events, Software</t>
  </si>
  <si>
    <t>Environmental Engineering, Information Technology, Mobile Apps, Software</t>
  </si>
  <si>
    <t>Advertising, Advertising Platforms, Broadcasting, Film Production, Music, TV Production, Video, Video Streaming</t>
  </si>
  <si>
    <t>Enterprise, Information Services, Network Security</t>
  </si>
  <si>
    <t>Industrial Engineering, Oil and Gas, SaaS, Software</t>
  </si>
  <si>
    <t>Image Recognition, Information Technology, Software</t>
  </si>
  <si>
    <t>Accounting, Payments</t>
  </si>
  <si>
    <t>AgTech, Farming, Information Technology, Software</t>
  </si>
  <si>
    <t>Biofuel, Fuel</t>
  </si>
  <si>
    <t>Property Management, Real Estate</t>
  </si>
  <si>
    <t>Aquaculture, Food Processing, Seafood</t>
  </si>
  <si>
    <t>Health Care, Information and Communications Technology (ICT), Medical</t>
  </si>
  <si>
    <t>Cloud Management, Software, Task Management</t>
  </si>
  <si>
    <t>Advanced Materials, Food Processing, Sensor, Waste Management</t>
  </si>
  <si>
    <t>Agriculture, AgTech, Farming, Food Processing</t>
  </si>
  <si>
    <t>E-Commerce, Health Care, Pet, Veterinary</t>
  </si>
  <si>
    <t>Developer Platform, Information Technology, SaaS, Software</t>
  </si>
  <si>
    <t>Consumer Electronics, Information Technology, Manufacturing, Software</t>
  </si>
  <si>
    <t>Price Comparison, Sports</t>
  </si>
  <si>
    <t>Information Technology, Robotics, Security, Software</t>
  </si>
  <si>
    <t>Accounting, FinTech, Information Technology, SaaS, Software</t>
  </si>
  <si>
    <t>Civil Engineering, Construction, Infrastructure</t>
  </si>
  <si>
    <t>Audio, Broadcasting, TV</t>
  </si>
  <si>
    <t>Apps, iOS, Media and Entertainment, Social Media, Software, Video, Video Editing</t>
  </si>
  <si>
    <t>Funding Platform</t>
  </si>
  <si>
    <t>E-Commerce, Marketplace</t>
  </si>
  <si>
    <t>Industrial Automation, Industrial Engineering</t>
  </si>
  <si>
    <t>Augmented Reality, E-Commerce, Fashion, Search Engine</t>
  </si>
  <si>
    <t>Automotive, Marketplace</t>
  </si>
  <si>
    <t>Artificial Intelligence, Retail Technology</t>
  </si>
  <si>
    <t>Internet of Things, Logistics, Messaging, National Security, Smart Cities, Software, Telecommunications</t>
  </si>
  <si>
    <t>Apps, Home Improvement, Home Services</t>
  </si>
  <si>
    <t>Banking, Finance, Financial Services, FinTech, Payments</t>
  </si>
  <si>
    <t>Consulting, Health Care, Wellness</t>
  </si>
  <si>
    <t>Health Care, Health Diagnostics, Optical Communication</t>
  </si>
  <si>
    <t>Nanotechnology</t>
  </si>
  <si>
    <t>Gaming, MMO Games, Video Games</t>
  </si>
  <si>
    <t>Food Processing, Quality Assurance</t>
  </si>
  <si>
    <t>Content, Health Care, Information Services, Wellness</t>
  </si>
  <si>
    <t>Procurement</t>
  </si>
  <si>
    <t>Automotive, Hardware</t>
  </si>
  <si>
    <t>Banking, Bitcoin, Blockchain, Consulting, Financial Services, FinTech, Mobile Apps, Software, Stock Exchanges, Trading Platform</t>
  </si>
  <si>
    <t>Electronics, Energy, Fuel Cell, Renewable Energy</t>
  </si>
  <si>
    <t>Artificial Intelligence, Information Technology, Security</t>
  </si>
  <si>
    <t>Retail Technology, Shopping, Video Streaming</t>
  </si>
  <si>
    <t>App Marketing, Apps, Mobile Apps, Software</t>
  </si>
  <si>
    <t>Hotel, Professional Services, Restaurants</t>
  </si>
  <si>
    <t>Cloud Computing</t>
  </si>
  <si>
    <t>Aerospace, CivicTech, GovTech</t>
  </si>
  <si>
    <t>Internet, Internet of Things, Real Estate, SaaS</t>
  </si>
  <si>
    <t>Artificial Intelligence, Health Care, Information Technology, Software</t>
  </si>
  <si>
    <t>Food and Beverage, Wine And Spirits</t>
  </si>
  <si>
    <t>Manufacturing, Medical, Pharmaceutical</t>
  </si>
  <si>
    <t>Apps, Artificial Intelligence, Automotive, Information Technology, Software</t>
  </si>
  <si>
    <t>Health Care, Nutrition, Pharmaceutical, Wellness</t>
  </si>
  <si>
    <t>Information Technology, Internet of Things, Security</t>
  </si>
  <si>
    <t>Financial Services, Lifestyle, Payments</t>
  </si>
  <si>
    <t>Electronics, Manufacturing, Medical Device, Semiconductor</t>
  </si>
  <si>
    <t>Digital Entertainment, Gaming, Mobile</t>
  </si>
  <si>
    <t>Content Marketing, Crowdsourcing, Marketing, SaaS</t>
  </si>
  <si>
    <t>Animal Feed, Consumer Goods</t>
  </si>
  <si>
    <t>3D Printing, Machinery Manufacturing, Manufacturing</t>
  </si>
  <si>
    <t>Health Care, Telecommunications</t>
  </si>
  <si>
    <t>Apps, Bitcoin, FinTech, Virtual Currency</t>
  </si>
  <si>
    <t>Market Research, Social Entrepreneurship</t>
  </si>
  <si>
    <t>Information Technology, Telecommunications, Wired Telecommunications</t>
  </si>
  <si>
    <t>Energy, Energy Management</t>
  </si>
  <si>
    <t>Gaming, Online Games</t>
  </si>
  <si>
    <t>Supply Chain Management</t>
  </si>
  <si>
    <t>Fashion</t>
  </si>
  <si>
    <t>Apps, E-Commerce, Internet</t>
  </si>
  <si>
    <t>Data Integration, Information Technology</t>
  </si>
  <si>
    <t>Communities, Software</t>
  </si>
  <si>
    <t>Fashion, Manufacturing, Retail</t>
  </si>
  <si>
    <t>E-Commerce, Logistics, Packaging Services, Retail, Supply Chain Management</t>
  </si>
  <si>
    <t>Apps, Car Sharing, Electric Vehicle, Mobile Apps, Ride Sharing, Sharing Economy, Sustainability, Transportation, Travel</t>
  </si>
  <si>
    <t>Information Technology, Medical, Software</t>
  </si>
  <si>
    <t>Media and Entertainment, Theatre, Virtual Reality</t>
  </si>
  <si>
    <t>Cannabis, Information Services, Software</t>
  </si>
  <si>
    <t>Banking, Financial Services, FinTech, Mobile Apps, Payments</t>
  </si>
  <si>
    <t>Industrial Automation</t>
  </si>
  <si>
    <t>Cloud Computing, Cloud Data Services, Gaming</t>
  </si>
  <si>
    <t>Computer, Gaming, Online Games, PC Games, Video Games</t>
  </si>
  <si>
    <t>Communities, Non Profit</t>
  </si>
  <si>
    <t>Artificial Intelligence, Big Data, Financial Services, FinTech</t>
  </si>
  <si>
    <t>Music, Music Streaming, Video Streaming</t>
  </si>
  <si>
    <t>Health Care, Information Technology, Medical, Software</t>
  </si>
  <si>
    <t>Affiliate Marketing, E-Commerce, Marketplace, SaaS, Software</t>
  </si>
  <si>
    <t>Cryptocurrency, FinTech, SaaS, Trading Platform</t>
  </si>
  <si>
    <t>Electronics, Health Care, Information Technology, Telecommunications</t>
  </si>
  <si>
    <t>Customer Service, Software</t>
  </si>
  <si>
    <t>Advanced Materials, Nanotechnology</t>
  </si>
  <si>
    <t>Blockchain, Network Security</t>
  </si>
  <si>
    <t>Angel Investment, Business Development, Venture Capital</t>
  </si>
  <si>
    <t>Health Diagnostics</t>
  </si>
  <si>
    <t>Bitcoin, Blockchain, Ethereum, Financial Exchanges, Software</t>
  </si>
  <si>
    <t>Finance, Financial Exchanges, Personal Finance, Stock Exchanges</t>
  </si>
  <si>
    <t>Advertising, Digital Media, Internet, Media and Entertainment, Podcast</t>
  </si>
  <si>
    <t>Augmented Reality, Software, Video Streaming</t>
  </si>
  <si>
    <t>Analytics, Education, eSports, Health Care, Internet, Software</t>
  </si>
  <si>
    <t>Renewable Energy</t>
  </si>
  <si>
    <t>Coworking, Management Consulting</t>
  </si>
  <si>
    <t>Advertising, Broadcasting, Marketing, News</t>
  </si>
  <si>
    <t>Asset Management, Blockchain</t>
  </si>
  <si>
    <t>Compliance, Data Storage, Information Technology</t>
  </si>
  <si>
    <t>Advertising, Apps, Artificial Intelligence, E-Commerce, Information Technology, Internet, Marketing, Social Media, Software</t>
  </si>
  <si>
    <t>Database, Geospatial, Software</t>
  </si>
  <si>
    <t>Food and Beverage, Hotel, Restaurants</t>
  </si>
  <si>
    <t>Aerospace, Alternative Medicine, Developer Tools</t>
  </si>
  <si>
    <t>Hardware, Network Hardware, Semiconductor</t>
  </si>
  <si>
    <t>Law Enforcement</t>
  </si>
  <si>
    <t>Cannabis, Commercial, Consumer Goods, Farming, Lifestyle, Wellness</t>
  </si>
  <si>
    <t>App Marketing, Mobile</t>
  </si>
  <si>
    <t>Delivery, E-Commerce, Food and Beverage, Food Delivery, Restaurants</t>
  </si>
  <si>
    <t>Service Industry, Software</t>
  </si>
  <si>
    <t>Chemical, Manufacturing, Pharmaceutical</t>
  </si>
  <si>
    <t>Assistive Technology, Automotive</t>
  </si>
  <si>
    <t>Recruiting, Software, Software Engineering</t>
  </si>
  <si>
    <t>Charity, Consumer Applications, Financial Services</t>
  </si>
  <si>
    <t>Brand Marketing, Celebrity</t>
  </si>
  <si>
    <t>FinTech, Personal Finance</t>
  </si>
  <si>
    <t>Financial Services, Funding Platform</t>
  </si>
  <si>
    <t>Hospitality, Tourism, Travel Accommodations</t>
  </si>
  <si>
    <t>Health Care, Medical Device, Personal Health</t>
  </si>
  <si>
    <t>Advanced Materials, Automotive, Industrial Engineering, Military</t>
  </si>
  <si>
    <t>Artificial Intelligence, Forestry, IT Infrastructure, Machine Learning, Public Safety, Software</t>
  </si>
  <si>
    <t>Construction, SaaS</t>
  </si>
  <si>
    <t>Billing, Financial Services, Payments</t>
  </si>
  <si>
    <t>Artificial Intelligence, Computer Vision, Lifestyle, Mobile Apps, Video Editing</t>
  </si>
  <si>
    <t>AgTech, Clean Energy, CleanTech, Information Technology, Renewable Energy</t>
  </si>
  <si>
    <t>FinTech, Human Resources</t>
  </si>
  <si>
    <t>Energy, Energy Storage, Renewable Energy</t>
  </si>
  <si>
    <t>FinTech, Music</t>
  </si>
  <si>
    <t>Fashion, Graphic Design, Product Design</t>
  </si>
  <si>
    <t>Banking, Financial Services</t>
  </si>
  <si>
    <t>Architecture, Construction, Robotics</t>
  </si>
  <si>
    <t>Artificial Intelligence, Information Technology, Robotics</t>
  </si>
  <si>
    <t>Hospitality, Travel</t>
  </si>
  <si>
    <t>Electronic Health Record (EHR), Information Technology, Real Time</t>
  </si>
  <si>
    <t>Consumer Goods, E-Commerce, Food and Beverage</t>
  </si>
  <si>
    <t>3D Printing, 3D Technology</t>
  </si>
  <si>
    <t>Debt Collections, Internet</t>
  </si>
  <si>
    <t>Apps, FinTech, Sustainability</t>
  </si>
  <si>
    <t>Alternative Medicine, Cannabis, Farming</t>
  </si>
  <si>
    <t>Apps, Mobile Apps, Taxi Service</t>
  </si>
  <si>
    <t>Asset Management, Finance</t>
  </si>
  <si>
    <t>E-Commerce, Internet, Marketplace</t>
  </si>
  <si>
    <t>Electronics, Manufacturing, Product Design</t>
  </si>
  <si>
    <t>Analytics, GPU, Real Time, Risk Management, Software</t>
  </si>
  <si>
    <t>Online Games</t>
  </si>
  <si>
    <t>CleanTech, Internet of Things, Smart Home, Water Purification</t>
  </si>
  <si>
    <t>Cannabis</t>
  </si>
  <si>
    <t>Fashion, Retail</t>
  </si>
  <si>
    <t>Health Care, mHealth, Mobile Apps, Personal Health</t>
  </si>
  <si>
    <t>Artificial Intelligence, Electronic Health Record (EHR), Health Care, Machine Learning, Natural Language Processing, Software</t>
  </si>
  <si>
    <t>Clean Energy, Commercial Real Estate, Renewable Energy, Solar</t>
  </si>
  <si>
    <t>E-Commerce, Fitness, Social Media, Wellness</t>
  </si>
  <si>
    <t>Recycling</t>
  </si>
  <si>
    <t>Credit, Employee Benefits, Financial Services, FinTech, Sustainability, Wellness</t>
  </si>
  <si>
    <t>Soccer</t>
  </si>
  <si>
    <t>Blockchain, Cryptocurrency, Education, Information Technology, iOS, Mobile Apps</t>
  </si>
  <si>
    <t>Dental, Personal Health</t>
  </si>
  <si>
    <t>Energy, Energy Efficiency, Energy Management, Infrastructure, Manufacturing</t>
  </si>
  <si>
    <t>Cannabis, Farming, Manufacturing, Supply Chain Management</t>
  </si>
  <si>
    <t>Electronics</t>
  </si>
  <si>
    <t>eSports, Internet, Sports</t>
  </si>
  <si>
    <t>Internet, Social, Software</t>
  </si>
  <si>
    <t>Communications Infrastructure, Internet of Things, Network Security</t>
  </si>
  <si>
    <t>Gaming, Internet, Social Media</t>
  </si>
  <si>
    <t>3D Printing</t>
  </si>
  <si>
    <t>Artificial Intelligence, Information Technology, Internet, Software</t>
  </si>
  <si>
    <t>Art, Communities, Coworking, Film Production, Music</t>
  </si>
  <si>
    <t>Finance, Financial Services</t>
  </si>
  <si>
    <t>Charity, Consumer Goods, E-Commerce, Food and Beverage, Restaurants, Retail, Retail Technology</t>
  </si>
  <si>
    <t>Autonomous Vehicles, Internet, Internet of Things, Medical Device</t>
  </si>
  <si>
    <t>Developer Tools, Security, Software</t>
  </si>
  <si>
    <t>Apps, Internet, Software</t>
  </si>
  <si>
    <t>Education, Higher Education</t>
  </si>
  <si>
    <t>Cannabis, Fitness, Health Care, Wellness</t>
  </si>
  <si>
    <t>Communities, Gaming, Social Media</t>
  </si>
  <si>
    <t>Blockchain, Lifestyle, Mobile Apps, Mobile Payments, Social Network, Ticketing, Travel</t>
  </si>
  <si>
    <t>Dating, Social Media, Social Network</t>
  </si>
  <si>
    <t>Artificial Intelligence, Health Care, Medical Device</t>
  </si>
  <si>
    <t>Health Care, Pharmaceutical, Product Research</t>
  </si>
  <si>
    <t>Consulting, Property Management, Real Estate</t>
  </si>
  <si>
    <t>Content Discovery, Content Marketing, Digital Marketing, Internet, SEM, SEO</t>
  </si>
  <si>
    <t>Big Data, Consumer Research</t>
  </si>
  <si>
    <t>Computer, Gaming, Internet, PC Games, Video Games</t>
  </si>
  <si>
    <t>E-Commerce, Information Technology, Marketing, Software</t>
  </si>
  <si>
    <t>Cryptocurrency, Financial Exchanges</t>
  </si>
  <si>
    <t>Alternative Medicine, Cannabis</t>
  </si>
  <si>
    <t>Computer, Consulting, Software</t>
  </si>
  <si>
    <t>Consumer Lending, Cryptocurrency, Finance, Lending</t>
  </si>
  <si>
    <t>Financial Services, Information Technology, Mobile Payments, Payments</t>
  </si>
  <si>
    <t>Health Care, Health Diagnostics, Pharmaceutical</t>
  </si>
  <si>
    <t>Asset Management, Internet</t>
  </si>
  <si>
    <t>Cryptocurrency, FinTech, Internet</t>
  </si>
  <si>
    <t>Blockchain, Collectibles</t>
  </si>
  <si>
    <t>Oil and Gas</t>
  </si>
  <si>
    <t>Business Information Systems, Data Integration, Information Services</t>
  </si>
  <si>
    <t>Apps, Events, Sports</t>
  </si>
  <si>
    <t>Mining</t>
  </si>
  <si>
    <t>Artificial Intelligence, Big Data, Blockchain, Information Technology, Internet, Machine Learning, Software</t>
  </si>
  <si>
    <t>Analytics, Big Data, Data Integration</t>
  </si>
  <si>
    <t>Craft Beer, Manufacturing</t>
  </si>
  <si>
    <t>Logistics, Supply Chain Management, Warehousing</t>
  </si>
  <si>
    <t>Mobile Apps, Online Games, PC Games, Video Games</t>
  </si>
  <si>
    <t>Video Games</t>
  </si>
  <si>
    <t>AgTech, Farming, Sustainability</t>
  </si>
  <si>
    <t>Artificial Intelligence, Semiconductor, Sensor</t>
  </si>
  <si>
    <t>Information Technology, Social Impact, Social Network</t>
  </si>
  <si>
    <t>AgTech, Logistics, Marine Technology, Marine Transportation, Software</t>
  </si>
  <si>
    <t>Health Care, SaaS, Software</t>
  </si>
  <si>
    <t>Apps, Consumer</t>
  </si>
  <si>
    <t>Craft Beer, Food and Beverage</t>
  </si>
  <si>
    <t>Customer Service, Field Support, SaaS</t>
  </si>
  <si>
    <t>Internet of Things, Mechanical Engineering</t>
  </si>
  <si>
    <t>PC Games, Video Games</t>
  </si>
  <si>
    <t>Big Data, Cyber Security, Fraud Detection, Predictive Analytics</t>
  </si>
  <si>
    <t>Enterprise Software</t>
  </si>
  <si>
    <t>Customer Service, E-Commerce, Internet, Online Auctions</t>
  </si>
  <si>
    <t>E-Commerce, Last Mile Transportation, Logistics, Retail, Same Day Delivery, Smart Cities</t>
  </si>
  <si>
    <t>Analytics, Financial Services, FinTech</t>
  </si>
  <si>
    <t>Cloud Computing, Cloud Infrastructure, Digital Marketing, Information Technology, Internet of Things, IT Infrastructure, Software, Web Development</t>
  </si>
  <si>
    <t>Apps, Financial Services, FinTech, Mobile Apps, SaaS, Software</t>
  </si>
  <si>
    <t>Cannabis, Pharmaceutical</t>
  </si>
  <si>
    <t>Broadcasting, Video, Video Editing, Video on Demand, Video Streaming</t>
  </si>
  <si>
    <t>Health Care, Health Diagnostics, Medical, Medical Device</t>
  </si>
  <si>
    <t>Food and Beverage, Food Processing, Manufacturing</t>
  </si>
  <si>
    <t>Art, Media and Entertainment</t>
  </si>
  <si>
    <t>Agriculture</t>
  </si>
  <si>
    <t>Cosmetics, Green Consumer Goods</t>
  </si>
  <si>
    <t>Information Technology, Mobile Devices, Music</t>
  </si>
  <si>
    <t>Automotive, Big Data, Blockchain</t>
  </si>
  <si>
    <t>Apps, Sales</t>
  </si>
  <si>
    <t>Analytics, Manufacturing</t>
  </si>
  <si>
    <t>Hotel, Real Estate, Service Industry</t>
  </si>
  <si>
    <t>Blockchain, E-Commerce</t>
  </si>
  <si>
    <t>Artificial Intelligence, Hardware, Machine Learning</t>
  </si>
  <si>
    <t>Digital Marketing, E-Commerce, Online Forums, Software</t>
  </si>
  <si>
    <t>Aerospace, Air Transportation, Software</t>
  </si>
  <si>
    <t>Medical, Medical Device</t>
  </si>
  <si>
    <t>Angel Investment, Consulting, Coworking, Innovation Management, Interior Design, Real Estate</t>
  </si>
  <si>
    <t>Developer Tools, Information Technology, Internet, SaaS, Software</t>
  </si>
  <si>
    <t>Consumer, Consumer Goods, Delivery, E-Commerce, Food and Beverage, Food Delivery, Grocery, Retail, Retail Technology, Same Day Delivery</t>
  </si>
  <si>
    <t>Cannabis, Consumer Goods</t>
  </si>
  <si>
    <t>Internet, Marketing, Marketplace</t>
  </si>
  <si>
    <t>Financial Services, FinTech, Fitness</t>
  </si>
  <si>
    <t>Health Care, Logistics, Professional Services</t>
  </si>
  <si>
    <t>Information Technology, Internet, SaaS, Software</t>
  </si>
  <si>
    <t>Tourism, Travel</t>
  </si>
  <si>
    <t>Blockchain, Video Games</t>
  </si>
  <si>
    <t>Medical</t>
  </si>
  <si>
    <t>Health Care, Information Technology, Manufacturing, Mobile, Security</t>
  </si>
  <si>
    <t>Health Care, Medical, Medical Device, Wellness</t>
  </si>
  <si>
    <t>Financial Services, FinTech, Internet, Marketing, SaaS, Social Media, Software</t>
  </si>
  <si>
    <t>Internet, Social Entrepreneurship</t>
  </si>
  <si>
    <t>Communities, Music, Sports</t>
  </si>
  <si>
    <t>Artificial Intelligence, Email, Machine Learning, Natural Language Processing, Productivity Tools, Software</t>
  </si>
  <si>
    <t>Blockchain, Cryptocurrency, Financial Services, FinTech</t>
  </si>
  <si>
    <t>Cloud Infrastructure, Information Technology, Open Source, SaaS, Software</t>
  </si>
  <si>
    <t>Building Material, Information Technology, Software</t>
  </si>
  <si>
    <t>CRM, Information Services, Information Technology</t>
  </si>
  <si>
    <t>Information Technology, Laser, Semiconductor</t>
  </si>
  <si>
    <t>Baby, E-Commerce, E-Commerce Platforms, Food and Beverage, Organic Food, Social Shopping, Subscription Service</t>
  </si>
  <si>
    <t>E-Commerce, Internet, Social Shopping, Software</t>
  </si>
  <si>
    <t>Beauty, Cosmetics, E-Commerce, E-Commerce Platforms</t>
  </si>
  <si>
    <t>Artificial Intelligence, Industrial, Information Technology</t>
  </si>
  <si>
    <t>Film Production, Theatre</t>
  </si>
  <si>
    <t>Analytics, Big Data, Cyber Security, Privacy</t>
  </si>
  <si>
    <t>Energy, Energy Efficiency, Oil and Gas</t>
  </si>
  <si>
    <t>Finance, IT Infrastructure, Software</t>
  </si>
  <si>
    <t>Artificial Intelligence, Data Integration, Machine Learning, Software</t>
  </si>
  <si>
    <t>Cannabis, Fitness, Manufacturing, Wellness</t>
  </si>
  <si>
    <t>Indoor Positioning, Outdoors, Self-Storage</t>
  </si>
  <si>
    <t>B2B, Employee Benefits, Enterprise, Gift</t>
  </si>
  <si>
    <t>E-Learning, Media and Entertainment</t>
  </si>
  <si>
    <t>Semiconductor</t>
  </si>
  <si>
    <t>Creative Agency</t>
  </si>
  <si>
    <t>Fast-Moving Consumer Goods, Food and Beverage, Sales</t>
  </si>
  <si>
    <t>Event Management, Events</t>
  </si>
  <si>
    <t>E-Commerce, Home Decor, Retail, Wholesale</t>
  </si>
  <si>
    <t>3D Technology, Virtual Reality</t>
  </si>
  <si>
    <t>E-Commerce, Software</t>
  </si>
  <si>
    <t>Customer Service, Health Care, Medical, Pharmaceutical</t>
  </si>
  <si>
    <t>Artificial Intelligence, Cloud Data Services, Machine Learning, Software</t>
  </si>
  <si>
    <t>Artificial Intelligence, Big Data, Information Technology</t>
  </si>
  <si>
    <t>Automotive, Autonomous Vehicles</t>
  </si>
  <si>
    <t>Consulting, Service Industry</t>
  </si>
  <si>
    <t>Energy, Oil and Gas, Water</t>
  </si>
  <si>
    <t>Software, Tourism, Travel</t>
  </si>
  <si>
    <t>Rental, Retail, Wine And Spirits</t>
  </si>
  <si>
    <t>Data Center</t>
  </si>
  <si>
    <t>Clinical Trials, Market Research, Project Management</t>
  </si>
  <si>
    <t>Building Material, Financial Services, Real Estate</t>
  </si>
  <si>
    <t>3D Technology, Artificial Intelligence, Fashion</t>
  </si>
  <si>
    <t>Chemical, Industrial, Manufacturing</t>
  </si>
  <si>
    <t>Financial Services, FinTech, Marketplace</t>
  </si>
  <si>
    <t>Cannabis, Consumer Electronics, Lifestyle, Medical</t>
  </si>
  <si>
    <t>B2B, B2C, Courier Service, E-Commerce, Food and Beverage, Last Mile Transportation, Logistics, Retail, Wine And Spirits</t>
  </si>
  <si>
    <t>Consumer, Food and Beverage, Tea</t>
  </si>
  <si>
    <t>Apps, Consumer Applications, Information Technology</t>
  </si>
  <si>
    <t>Education, Innovation Management</t>
  </si>
  <si>
    <t>Digital Entertainment, Gaming, Video Games</t>
  </si>
  <si>
    <t>Bitcoin, Blockchain, Cryptocurrency, Data Center, Information Technology</t>
  </si>
  <si>
    <t>Mobile Apps, Mobile Payments, Payments, Transaction Processing</t>
  </si>
  <si>
    <t>Building Material, Commercial</t>
  </si>
  <si>
    <t>E-Commerce, Financial Services, Information Technology</t>
  </si>
  <si>
    <t>Recreation, Sporting Goods</t>
  </si>
  <si>
    <t>Advertising, Internet, Search Engine</t>
  </si>
  <si>
    <t>FinTech, Payments</t>
  </si>
  <si>
    <t>Cannabis, Commercial</t>
  </si>
  <si>
    <t>Payments, Transportation</t>
  </si>
  <si>
    <t>Building Material, Manufacturing</t>
  </si>
  <si>
    <t>Ad Network, Advertising, Advertising Platforms, Marketing</t>
  </si>
  <si>
    <t>Hospitality, Hotel</t>
  </si>
  <si>
    <t>Energy, Oil and Gas, Power Grid</t>
  </si>
  <si>
    <t>Cooking, Internet, Training</t>
  </si>
  <si>
    <t>Animal Feed, Leisure, Pet, Training</t>
  </si>
  <si>
    <t>Agriculture, Legal</t>
  </si>
  <si>
    <t>Advice, Corporate Training, Training</t>
  </si>
  <si>
    <t>Broadcasting, Content, Information Services, Infrastructure, Media and Entertainment, TV</t>
  </si>
  <si>
    <t>Agriculture, Farming</t>
  </si>
  <si>
    <t>Information Technology, Music, Music Streaming</t>
  </si>
  <si>
    <t>Internet, Recruiting, Social Impact</t>
  </si>
  <si>
    <t>Apps, E-Learning, Video Chat</t>
  </si>
  <si>
    <t>Photography</t>
  </si>
  <si>
    <t>Mining, Mining Technology, Precious Metals</t>
  </si>
  <si>
    <t>E-Commerce, Home Services, Internet, Software</t>
  </si>
  <si>
    <t>Cannabis, Organic, Pharmaceutical</t>
  </si>
  <si>
    <t>Autonomous Vehicles</t>
  </si>
  <si>
    <t>Brand Marketing, Creative Agency, Product Design, UX Design, Web Development</t>
  </si>
  <si>
    <t>Chemical</t>
  </si>
  <si>
    <t>Enterprise, Internet of Things</t>
  </si>
  <si>
    <t>Commercial Real Estate</t>
  </si>
  <si>
    <t>Consulting, Information Technology, Software</t>
  </si>
  <si>
    <t>Coworking, Professional Services, Project Management, Property Management, Rental</t>
  </si>
  <si>
    <t>Manufacturing, Mining</t>
  </si>
  <si>
    <t>Delivery, E-Commerce, Health Care, Health Insurance, Hospital, Information Technology, Pharmaceutical</t>
  </si>
  <si>
    <t>Agriculture, Alternative Medicine, Farming</t>
  </si>
  <si>
    <t>Artificial Intelligence, Blockchain, Cryptocurrency</t>
  </si>
  <si>
    <t>EdTech, Education, Internet</t>
  </si>
  <si>
    <t>Cannabis, Health Care, Personal Health</t>
  </si>
  <si>
    <t>Fitness</t>
  </si>
  <si>
    <t>Enterprise, Events</t>
  </si>
  <si>
    <t>E-Commerce, Food and Beverage, Food Delivery, Real Estate, Restaurants, Virtual Goods</t>
  </si>
  <si>
    <t>Agriculture, Information Services, Information Technology</t>
  </si>
  <si>
    <t>Health Care, Health Diagnostics</t>
  </si>
  <si>
    <t>Blockchain, Developer APIs, Financial Services, FinTech</t>
  </si>
  <si>
    <t>Blockchain, Cryptocurrency, Information Technology</t>
  </si>
  <si>
    <t>Education, Language Learning</t>
  </si>
  <si>
    <t>Pharmaceutical, Virtual Goods</t>
  </si>
  <si>
    <t>Communities, Media and Entertainment, Social</t>
  </si>
  <si>
    <t>Digital Entertainment, Digital Media, Media and Entertainment</t>
  </si>
  <si>
    <t>3D Technology, E-Commerce, Furniture, Home Decor, Interior Design</t>
  </si>
  <si>
    <t>Automotive, Financial Services</t>
  </si>
  <si>
    <t>Commercial, Property Management, Self-Storage</t>
  </si>
  <si>
    <t>Mobile, Recruiting</t>
  </si>
  <si>
    <t>Artificial Intelligence, E-Commerce, Software</t>
  </si>
  <si>
    <t>Consumer Goods, Customer Service, Electronics</t>
  </si>
  <si>
    <t>Automotive, Ride Sharing, Transportation</t>
  </si>
  <si>
    <t>Information Technology, Internet, Property Management, Real Estate</t>
  </si>
  <si>
    <t>Agriculture, AgTech</t>
  </si>
  <si>
    <t>Construction</t>
  </si>
  <si>
    <t>E-Commerce, Electronics, Manufacturing</t>
  </si>
  <si>
    <t>Internet, Podcast</t>
  </si>
  <si>
    <t>Information Technology, Medical, Medical Device, Software</t>
  </si>
  <si>
    <t>Information Technology, IT Management</t>
  </si>
  <si>
    <t>E-Commerce Platforms, Travel</t>
  </si>
  <si>
    <t>Coffee, E-Commerce</t>
  </si>
  <si>
    <t>Leisure, Lifestyle, Recreation</t>
  </si>
  <si>
    <t>Artificial Intelligence, Big Data, FinTech, InsurTech, Machine Learning</t>
  </si>
  <si>
    <t>Advice, Financial Services, Wealth Management</t>
  </si>
  <si>
    <t>Assistive Technology, Travel</t>
  </si>
  <si>
    <t>Apps, Digital Media, Information Technology, News, Publishing</t>
  </si>
  <si>
    <t>Digital Entertainment, Film Production, Video</t>
  </si>
  <si>
    <t>Construction, Human Resources, Recruiting, Staffing Agency</t>
  </si>
  <si>
    <t>Agriculture, Software, Wholesale</t>
  </si>
  <si>
    <t>Consulting, Education, Information Technology, Internet, Software</t>
  </si>
  <si>
    <t>Mobile Apps, Software, Web Apps, Web Design, Web Development</t>
  </si>
  <si>
    <t>Consulting</t>
  </si>
  <si>
    <t>Health Care, Health Insurance</t>
  </si>
  <si>
    <t>Security</t>
  </si>
  <si>
    <t>Data Visualization, Mechanical Design</t>
  </si>
  <si>
    <t>Manufacturing, Organic Food, Renewable Energy</t>
  </si>
  <si>
    <t>AgTech, Retail, Supply Chain Management</t>
  </si>
  <si>
    <t>Messaging, Software</t>
  </si>
  <si>
    <t>E-Commerce, Food and Beverage, Software</t>
  </si>
  <si>
    <t>Food and Beverage, Robotics, Tea</t>
  </si>
  <si>
    <t>E-Commerce, Fashion, Home Decor, Retail, Retail Technology</t>
  </si>
  <si>
    <t>E-Commerce, Food and Beverage</t>
  </si>
  <si>
    <t>Artificial Intelligence, Enterprise Software, Machine Learning, Software</t>
  </si>
  <si>
    <t>Commercial</t>
  </si>
  <si>
    <t>Information Services, Sales, Shopping</t>
  </si>
  <si>
    <t>Delivery Service, Fruit, Logistics</t>
  </si>
  <si>
    <t>Automotive, Direct Sales, E-Commerce, Internet, Software</t>
  </si>
  <si>
    <t>Artificial Intelligence, Customer Service</t>
  </si>
  <si>
    <t>Artificial Intelligence, Financial Services, Information Technology, Retail, Software, Venture Capital</t>
  </si>
  <si>
    <t>Government, Information Technology, Internet, Security</t>
  </si>
  <si>
    <t>Consulting, Information Technology</t>
  </si>
  <si>
    <t>E-Commerce, Internet, Real Estate, Retail</t>
  </si>
  <si>
    <t>Consumer Goods, E-Commerce, Retail</t>
  </si>
  <si>
    <t>Music, Music Streaming, Software</t>
  </si>
  <si>
    <t>Financial Services, Insurance, Residential</t>
  </si>
  <si>
    <t>Consumer Goods, Food and Beverage, Snack Food</t>
  </si>
  <si>
    <t>Mobile Devices, Software</t>
  </si>
  <si>
    <t>Advertising, Consulting, Marketing</t>
  </si>
  <si>
    <t>Electronics, Information Technology, Messaging</t>
  </si>
  <si>
    <t>Artificial Intelligence, Wine And Spirits</t>
  </si>
  <si>
    <t>Consumer Goods, Food and Beverage, Retail</t>
  </si>
  <si>
    <t>Analytics, Artificial Intelligence, Big Data, Information Technology, Machine Learning</t>
  </si>
  <si>
    <t>Creative Agency, Information Technology, Internet, Software</t>
  </si>
  <si>
    <t>Space Travel, Transportation</t>
  </si>
  <si>
    <t>Artificial Intelligence, Big Data</t>
  </si>
  <si>
    <t>Child Care, Health Care</t>
  </si>
  <si>
    <t>E-Commerce, Financial Services, Internet, Software</t>
  </si>
  <si>
    <t>Facial Recognition</t>
  </si>
  <si>
    <t>Consumer Goods, Leisure, Manufacturing</t>
  </si>
  <si>
    <t>Real Estate Investment, Residential</t>
  </si>
  <si>
    <t>Enterprise Software, Logistics, Timeshare</t>
  </si>
  <si>
    <t>E-Commerce, Internet, Machine Learning, SaaS, Software</t>
  </si>
  <si>
    <t>Sigtuna, Stockholms Lan, Sweden</t>
  </si>
  <si>
    <t>San Francisco, California, United States</t>
  </si>
  <si>
    <t>Milan, Lombardia, Italy</t>
  </si>
  <si>
    <t>Boston, Massachusetts, United States</t>
  </si>
  <si>
    <t>Jakarta, Jakarta Raya, Indonesia</t>
  </si>
  <si>
    <t>Portland, Oregon, United States</t>
  </si>
  <si>
    <t>New York, New York, United States</t>
  </si>
  <si>
    <t>Paris, Ile-de-France, France</t>
  </si>
  <si>
    <t>Los Angeles, California, United States</t>
  </si>
  <si>
    <t>Berkeley, California, United States</t>
  </si>
  <si>
    <t>Riyadh, Ar Riyad, Saudi Arabia</t>
  </si>
  <si>
    <t>San Diego, California, United States</t>
  </si>
  <si>
    <t>Santa Clara, California, United States</t>
  </si>
  <si>
    <t>Wilmington, Delaware, United States</t>
  </si>
  <si>
    <t>Bogotá, Distrito Especial, Colombia</t>
  </si>
  <si>
    <t>Austin, Texas, United States</t>
  </si>
  <si>
    <t>London, England, United Kingdom</t>
  </si>
  <si>
    <t>Pleasanton, California, United States</t>
  </si>
  <si>
    <t>Ohio, Illinois, United States</t>
  </si>
  <si>
    <t>Cambridge, Massachusetts, United States</t>
  </si>
  <si>
    <t>Kolkata, West Bengal, India</t>
  </si>
  <si>
    <t>Midview City, Central Region, Singapore</t>
  </si>
  <si>
    <t>San Jose, California, United States</t>
  </si>
  <si>
    <t>San Mateo, California, United States</t>
  </si>
  <si>
    <t>Chicago, Illinois, United States</t>
  </si>
  <si>
    <t>Saratoga, California, United States</t>
  </si>
  <si>
    <t>Beijing, Beijing, China</t>
  </si>
  <si>
    <t>Jos, Plateau, Nigeria</t>
  </si>
  <si>
    <t>Gurgaon, Haryana, India</t>
  </si>
  <si>
    <t>Brownsville, Texas, United States</t>
  </si>
  <si>
    <t>Berlin, Berlin, Germany</t>
  </si>
  <si>
    <t>Baltimore, Maryland, United States</t>
  </si>
  <si>
    <t>Tel Aviv, Tel Aviv, Israel</t>
  </si>
  <si>
    <t>Singapore, Central Region, Singapore</t>
  </si>
  <si>
    <t>Seattle, Washington, United States</t>
  </si>
  <si>
    <t>Overland Park, Kansas, United States</t>
  </si>
  <si>
    <t>Barcelona, Catalonia, Spain</t>
  </si>
  <si>
    <t>Kissimmee, Florida, United States</t>
  </si>
  <si>
    <t>Dublin, Dublin, Ireland</t>
  </si>
  <si>
    <t>Amsterdam, Noord-Holland, The Netherlands</t>
  </si>
  <si>
    <t>Bellaire, Texas, United States</t>
  </si>
  <si>
    <t>Des Moines, Iowa, United States</t>
  </si>
  <si>
    <t>Bangalore, Karnataka, India</t>
  </si>
  <si>
    <t>Melbourne, Victoria, Australia</t>
  </si>
  <si>
    <t>Cupertino, California, United States</t>
  </si>
  <si>
    <t>Bengaluru, Karnataka, India</t>
  </si>
  <si>
    <t>Karachi, Sindh, Pakistan</t>
  </si>
  <si>
    <t>Mountain View, California, United States</t>
  </si>
  <si>
    <t>Palo Alto, California, United States</t>
  </si>
  <si>
    <t>Denver, Colorado, United States</t>
  </si>
  <si>
    <t>Zürich, Zurich, Switzerland</t>
  </si>
  <si>
    <t>Mumbai, Maharashtra, India</t>
  </si>
  <si>
    <t>Taipei, T'ai-pei, Taiwan</t>
  </si>
  <si>
    <t>São Paulo, Sao Paulo, Brazil</t>
  </si>
  <si>
    <t>Burlington, Massachusetts, United States</t>
  </si>
  <si>
    <t>Brooklyn, New York, United States</t>
  </si>
  <si>
    <t>Vancouver, British Columbia, Canada</t>
  </si>
  <si>
    <t>Washington, District of Columbia, United States</t>
  </si>
  <si>
    <t>Mexico City, Distrito Federal, Mexico</t>
  </si>
  <si>
    <t>Stuttgart, Baden-Wurttemberg, Germany</t>
  </si>
  <si>
    <t>Tempe, Arizona, United States</t>
  </si>
  <si>
    <t>Sydney, New South Wales, Australia</t>
  </si>
  <si>
    <t>Redwood City, California, United States</t>
  </si>
  <si>
    <t>Kyiv, Kyyiv, Ukraine</t>
  </si>
  <si>
    <t>Utah, Tennessee, United States</t>
  </si>
  <si>
    <t>Atlanta, Georgia, United States</t>
  </si>
  <si>
    <t>Miami, Florida, United States</t>
  </si>
  <si>
    <t>Bermúdez, Canarias, Spain</t>
  </si>
  <si>
    <t>Tokyo, Tokyo, Japan</t>
  </si>
  <si>
    <t>Stockholm, Stockholms Lan, Sweden</t>
  </si>
  <si>
    <t>Ahmedabad, Gujarat, India</t>
  </si>
  <si>
    <t>Genova, Liguria, Italy</t>
  </si>
  <si>
    <t>Menlo Park, California, United States</t>
  </si>
  <si>
    <t>Hawthorne, California, United States</t>
  </si>
  <si>
    <t>Newark, New Jersey, United States</t>
  </si>
  <si>
    <t>Dubai, Dubai, United Arab Emirates</t>
  </si>
  <si>
    <t>Philadelphia, Pennsylvania, United States</t>
  </si>
  <si>
    <t>North Miami Beach, Florida, United States</t>
  </si>
  <si>
    <t>Nairobi, Nairobi Area, Kenya</t>
  </si>
  <si>
    <t>Wädenswil, Zurich, Switzerland</t>
  </si>
  <si>
    <t>Beverly Hills, California, United States</t>
  </si>
  <si>
    <t>Munich, Bayern, Germany</t>
  </si>
  <si>
    <t>Utrecht, Utrecht, The Netherlands</t>
  </si>
  <si>
    <t>Copenhagen, Hovedstaden, Denmark</t>
  </si>
  <si>
    <t>Raleigh, North Carolina, United States</t>
  </si>
  <si>
    <t>Santa Monica, California, United States</t>
  </si>
  <si>
    <t>Dover, Delaware, United States</t>
  </si>
  <si>
    <t>Boxborough, Massachusetts, United States</t>
  </si>
  <si>
    <t>Marina Del Rey, California, United States</t>
  </si>
  <si>
    <t>Marlborough, Massachusetts, United States</t>
  </si>
  <si>
    <t>Culver City, California, United States</t>
  </si>
  <si>
    <t>Cairo, Al Qahirah, Egypt</t>
  </si>
  <si>
    <t>Hamburg, Hamburg, Germany</t>
  </si>
  <si>
    <t>Haryana, Haryana, India</t>
  </si>
  <si>
    <t>Nasik, Maharashtra, India</t>
  </si>
  <si>
    <t>Oakland, California, United States</t>
  </si>
  <si>
    <t>Salt Lake City, Utah, United States</t>
  </si>
  <si>
    <t>Seoul, Seoul-t'ukpyolsi, South Korea</t>
  </si>
  <si>
    <t>Heidelberg, Baden-Wurttemberg, Germany</t>
  </si>
  <si>
    <t>Delhi, Delhi, India</t>
  </si>
  <si>
    <t>Redmond, Washington, United States</t>
  </si>
  <si>
    <t>Taguig, Rizal, Philippines</t>
  </si>
  <si>
    <t>Los Altos, California, United States</t>
  </si>
  <si>
    <t>Tallinn, Harjumaa, Estonia</t>
  </si>
  <si>
    <t>Bellevue, Washington, United States</t>
  </si>
  <si>
    <t>Tangerang, Jawa Barat, Indonesia</t>
  </si>
  <si>
    <t>Antwerp, Antwerpen, Belgium</t>
  </si>
  <si>
    <t>Stamford, Connecticut, United States</t>
  </si>
  <si>
    <t>Norwich, Norfolk, United Kingdom</t>
  </si>
  <si>
    <t>Charlestown, Massachusetts, United States</t>
  </si>
  <si>
    <t>Norwalk, Connecticut, United States</t>
  </si>
  <si>
    <t>New Delhi, Delhi, India</t>
  </si>
  <si>
    <t>Chapel Hill, North Carolina, United States</t>
  </si>
  <si>
    <t>Chengdu, Sichuan, China</t>
  </si>
  <si>
    <t>Darmstadt, Hessen, Germany</t>
  </si>
  <si>
    <t>Fremont, California, United States</t>
  </si>
  <si>
    <t>Toronto, Ontario, Canada</t>
  </si>
  <si>
    <t>Grand Cayman, Midland, Cayman Islands</t>
  </si>
  <si>
    <t>Chatham, New Jersey, United States</t>
  </si>
  <si>
    <t>Charleston, West Virginia, United States</t>
  </si>
  <si>
    <t>Shanghai, Shanghai, China</t>
  </si>
  <si>
    <t>Lagos, Lagos, Nigeria</t>
  </si>
  <si>
    <t>Tucson, Arizona, United States</t>
  </si>
  <si>
    <t>Zug, Zug, Switzerland</t>
  </si>
  <si>
    <t>Detroit, Michigan, United States</t>
  </si>
  <si>
    <t>Sherman Oaks, California, United States</t>
  </si>
  <si>
    <t>Plano, Texas, United States</t>
  </si>
  <si>
    <t>Pittsburgh, Pennsylvania, United States</t>
  </si>
  <si>
    <t>Carouge, Geneve, Switzerland</t>
  </si>
  <si>
    <t>Kebayoran, Jakarta Raya, Indonesia</t>
  </si>
  <si>
    <t>San Luis Obispo, California, United States</t>
  </si>
  <si>
    <t>Mission Viejo, California, United States</t>
  </si>
  <si>
    <t>Southlake, Texas, United States</t>
  </si>
  <si>
    <t>Ramat Gan, Tel Aviv, Israel</t>
  </si>
  <si>
    <t>Jersey City, New Jersey, United States</t>
  </si>
  <si>
    <t>Houston, Texas, United States</t>
  </si>
  <si>
    <t>Madrid, Madrid, Spain</t>
  </si>
  <si>
    <t>Setiabudi, Jakarta Raya, Indonesia</t>
  </si>
  <si>
    <t>Glasgow, Glasgow City, United Kingdom</t>
  </si>
  <si>
    <t>Boca Raton, Florida, United States</t>
  </si>
  <si>
    <t>Puteaux, Ile-de-France, France</t>
  </si>
  <si>
    <t>Waterloo, Ontario, Canada</t>
  </si>
  <si>
    <t>Canterbury, Kent, United Kingdom</t>
  </si>
  <si>
    <t>Indialantic, Florida, United States</t>
  </si>
  <si>
    <t>Düsseldorf, Nordrhein-Westfalen, Germany</t>
  </si>
  <si>
    <t>Buenos Aires, Distrito Federal, Argentina</t>
  </si>
  <si>
    <t>Coral Gables, Florida, United States</t>
  </si>
  <si>
    <t>Indianapolis, Indiana, United States</t>
  </si>
  <si>
    <t>Long Island City, New York, United States</t>
  </si>
  <si>
    <t>San Miguel Chapultepec, Mexico, Mexico</t>
  </si>
  <si>
    <t>Montréal, Quebec, Canada</t>
  </si>
  <si>
    <t>Rio De Janeiro, Rio de Janeiro, Brazil</t>
  </si>
  <si>
    <t>Sunnyvale, California, United States</t>
  </si>
  <si>
    <t>Monroe Township, New Jersey, United States</t>
  </si>
  <si>
    <t>Cranberry, Pennsylvania, United States</t>
  </si>
  <si>
    <t>Zurich, Zurich, Switzerland</t>
  </si>
  <si>
    <t>Victoria, British Columbia, Canada</t>
  </si>
  <si>
    <t>Merritt Island, Florida, United States</t>
  </si>
  <si>
    <t>Stanford, California, United States</t>
  </si>
  <si>
    <t>Tel Aviv-yafo, Tel Aviv, Israel</t>
  </si>
  <si>
    <t>Needham, Massachusetts, United States</t>
  </si>
  <si>
    <t>München, Bayern, Germany</t>
  </si>
  <si>
    <t>Bentonville, Arkansas, United States</t>
  </si>
  <si>
    <t>Westminster, California, United States</t>
  </si>
  <si>
    <t>Birmingham, Birmingham, United Kingdom</t>
  </si>
  <si>
    <t>Birmingham, Alabama, United States</t>
  </si>
  <si>
    <t>Kiel, Schleswig-Holstein, Germany</t>
  </si>
  <si>
    <t>Waltham, Massachusetts, United States</t>
  </si>
  <si>
    <t>Walnut, California, United States</t>
  </si>
  <si>
    <t>Emeryville, California, United States</t>
  </si>
  <si>
    <t>Nashville, Tennessee, United States</t>
  </si>
  <si>
    <t>Kirkland, Washington, United States</t>
  </si>
  <si>
    <t>Sandy, Utah, United States</t>
  </si>
  <si>
    <t>Los Gatos, California, United States</t>
  </si>
  <si>
    <t>Bhubaneswar, Orissa, India</t>
  </si>
  <si>
    <t>Göteborg, Vastra Gotaland, Sweden</t>
  </si>
  <si>
    <t>Pasig, Rizal, Philippines</t>
  </si>
  <si>
    <t>Venice, California, United States</t>
  </si>
  <si>
    <t>Irvine, California, United States</t>
  </si>
  <si>
    <t>Delft, Zuid-Holland, The Netherlands</t>
  </si>
  <si>
    <t>West Hollywood, California, United States</t>
  </si>
  <si>
    <t>Hyderabad, Andhra Pradesh, India</t>
  </si>
  <si>
    <t>Kfar Saba, HaMerkaz, Israel</t>
  </si>
  <si>
    <t>Malmö, Skane Lan, Sweden</t>
  </si>
  <si>
    <t>Binningen, Basel-Stadt, Switzerland</t>
  </si>
  <si>
    <t>Boise, Idaho, United States</t>
  </si>
  <si>
    <t>Cape Town, NA - South Africa, South Africa</t>
  </si>
  <si>
    <t>Sacramento, California, United States</t>
  </si>
  <si>
    <t>Boulder, Colorado, United States</t>
  </si>
  <si>
    <t>Shenzhen, Guangdong, China</t>
  </si>
  <si>
    <t>Hoboken, New Jersey, United States</t>
  </si>
  <si>
    <t>Scottsdale, Arizona, United States</t>
  </si>
  <si>
    <t>Lubbeek, Vlaams-Brabant, Belgium</t>
  </si>
  <si>
    <t>Baar, Zug, Switzerland</t>
  </si>
  <si>
    <t>Istanbul, Istanbul, Turkey</t>
  </si>
  <si>
    <t>Taipei, Fujian, China</t>
  </si>
  <si>
    <t>Kansas City, Missouri, United States</t>
  </si>
  <si>
    <t>Eden Prairie, Minnesota, United States</t>
  </si>
  <si>
    <t>Brussels, Brussels Hoofdstedelijk Gewest, Belgium</t>
  </si>
  <si>
    <t>Katy, Texas, United States</t>
  </si>
  <si>
    <t>Nanjing, Jiangsu, China</t>
  </si>
  <si>
    <t>Manhattan, New York, United States</t>
  </si>
  <si>
    <t>St Louis, Missouri, United States</t>
  </si>
  <si>
    <t>Amman, Amman, Jordan</t>
  </si>
  <si>
    <t>Limerick, Limerick, Ireland</t>
  </si>
  <si>
    <t>Trumbull, Connecticut, United States</t>
  </si>
  <si>
    <t>Briarcliff Manor, New York, United States</t>
  </si>
  <si>
    <t>Framingham, Massachusetts, United States</t>
  </si>
  <si>
    <t>Leiden, Zuid-Holland, The Netherlands</t>
  </si>
  <si>
    <t>Hong Kong, Hong Kong Island, Hong Kong</t>
  </si>
  <si>
    <t>Abu Dhabi, Abu Dhabi, United Arab Emirates</t>
  </si>
  <si>
    <t>Eaton, New York, United States</t>
  </si>
  <si>
    <t>Brasil, Sao Paulo, Brazil</t>
  </si>
  <si>
    <t>Little Rock, Arkansas, United States</t>
  </si>
  <si>
    <t>Bozeman, Montana, United States</t>
  </si>
  <si>
    <t>Fort Worth, Texas, United States</t>
  </si>
  <si>
    <t>Roschach, Sankt Gallen, Switzerland</t>
  </si>
  <si>
    <t>Seongnam, Kyonggi-do, South Korea</t>
  </si>
  <si>
    <t>Holmdel, New Jersey, United States</t>
  </si>
  <si>
    <t>Wallingford, Connecticut, United States</t>
  </si>
  <si>
    <t>Bracknell, Bracknell Forest, United Kingdom</t>
  </si>
  <si>
    <t>Las Condes, Region Metropolitana, Chile</t>
  </si>
  <si>
    <t>Helsinki, Southern Finland, Finland</t>
  </si>
  <si>
    <t>Madison, Wisconsin, United States</t>
  </si>
  <si>
    <t>Kula, Hawaii, United States</t>
  </si>
  <si>
    <t>Minnetonka, Minnesota, United States</t>
  </si>
  <si>
    <t>San Juan, NA - Puerto Rico, Puerto Rico</t>
  </si>
  <si>
    <t>Cincinnati, Ohio, United States</t>
  </si>
  <si>
    <t>Columbia, South Carolina, United States</t>
  </si>
  <si>
    <t>Northbrook, Illinois, United States</t>
  </si>
  <si>
    <t>Medfield, Massachusetts, United States</t>
  </si>
  <si>
    <t>Newcastle, Newcastle upon Tyne, United Kingdom</t>
  </si>
  <si>
    <t>Delafield, Wisconsin, United States</t>
  </si>
  <si>
    <t>Oradell, New Jersey, United States</t>
  </si>
  <si>
    <t>Halifax, Nova Scotia, Canada</t>
  </si>
  <si>
    <t>Frankfurt, Hessen, Germany</t>
  </si>
  <si>
    <t>Alameda, California, United States</t>
  </si>
  <si>
    <t>Newark, California, United States</t>
  </si>
  <si>
    <t>Prague, Hlavni mesto Praha, Czech Republic</t>
  </si>
  <si>
    <t>Portland, Maine, United States</t>
  </si>
  <si>
    <t>Yerevan, Yerevan, Armenia</t>
  </si>
  <si>
    <t>Lakewood, New Jersey, United States</t>
  </si>
  <si>
    <t>Wayne, Pennsylvania, United States</t>
  </si>
  <si>
    <t>Lisbon, Lisboa, Portugal</t>
  </si>
  <si>
    <t>Belo Horizonte, Minas Gerais, Brazil</t>
  </si>
  <si>
    <t>Arlington, Virginia, United States</t>
  </si>
  <si>
    <t>Nova Lima, Minas Gerais, Brazil</t>
  </si>
  <si>
    <t>Buffalo, New York, United States</t>
  </si>
  <si>
    <t>Trondheim, Sor-Trondelag, Norway</t>
  </si>
  <si>
    <t>Larkspur, California, United States</t>
  </si>
  <si>
    <t>Victoria, Beau Vallon, Seychelles</t>
  </si>
  <si>
    <t>Albuquerque, New Mexico, United States</t>
  </si>
  <si>
    <t>Knoxville, Tennessee, United States</t>
  </si>
  <si>
    <t>Oxford, Oxfordshire, United Kingdom</t>
  </si>
  <si>
    <t>South Burlington, Vermont, United States</t>
  </si>
  <si>
    <t>Noida, Uttar Pradesh, India</t>
  </si>
  <si>
    <t>Alexandria, Virginia, United States</t>
  </si>
  <si>
    <t>Enugu, Enugu, Nigeria</t>
  </si>
  <si>
    <t>Costa Mesa, California, United States</t>
  </si>
  <si>
    <t>Reston, Virginia, United States</t>
  </si>
  <si>
    <t>Middletown, Connecticut, United States</t>
  </si>
  <si>
    <t>Brixton, Lambeth, United Kingdom</t>
  </si>
  <si>
    <t>Las Vegas, Nevada, United States</t>
  </si>
  <si>
    <t>Saarbrücken, Saarland, Germany</t>
  </si>
  <si>
    <t>Santa Barbara, California, United States</t>
  </si>
  <si>
    <t>Leichhardt, New South Wales, Australia</t>
  </si>
  <si>
    <t>Cambridge, Cambridgeshire, United Kingdom</t>
  </si>
  <si>
    <t>Minneapolis, Minnesota, United States</t>
  </si>
  <si>
    <t>Duncan, Oklahoma, United States</t>
  </si>
  <si>
    <t>Lahore, Punjab, Pakistan</t>
  </si>
  <si>
    <t>Parsippany, New Jersey, United States</t>
  </si>
  <si>
    <t>Chippendale, New South Wales, Australia</t>
  </si>
  <si>
    <t>Guadalajara, Jalisco, Mexico</t>
  </si>
  <si>
    <t>Lehi, Utah, United States</t>
  </si>
  <si>
    <t>Uji, Kyoto, Japan</t>
  </si>
  <si>
    <t>Porto, Lisboa, Portugal</t>
  </si>
  <si>
    <t>Leuven, Vlaams-Brabant, Belgium</t>
  </si>
  <si>
    <t>Canton, Ohio, United States</t>
  </si>
  <si>
    <t>Vilnius, Vilniaus Apskritis, Lithuania</t>
  </si>
  <si>
    <t>Dallas, Texas, United States</t>
  </si>
  <si>
    <t>Allston, Massachusetts, United States</t>
  </si>
  <si>
    <t>Calgary, Alberta, Canada</t>
  </si>
  <si>
    <t>Donostia-san Sebastián, Pais Vasco, Spain</t>
  </si>
  <si>
    <t>Louisville, Kentucky, United States</t>
  </si>
  <si>
    <t>Malibu, California, United States</t>
  </si>
  <si>
    <t>Sausalito, California, United States</t>
  </si>
  <si>
    <t>Covent Garden, Essex, United Kingdom</t>
  </si>
  <si>
    <t>El Segundo, California, United States</t>
  </si>
  <si>
    <t>Salisbury, Massachusetts, United States</t>
  </si>
  <si>
    <t>Allschwil, Basel-Landschaft, Switzerland</t>
  </si>
  <si>
    <t>San Marcos, California, United States</t>
  </si>
  <si>
    <t>Manila, Manila, Philippines</t>
  </si>
  <si>
    <t>Sheffield, Sheffield, United Kingdom</t>
  </si>
  <si>
    <t>Milwaukee, Wisconsin, United States</t>
  </si>
  <si>
    <t>Grand Forks, North Dakota, United States</t>
  </si>
  <si>
    <t>Kuala Lumpur, Kuala Lumpur, Malaysia</t>
  </si>
  <si>
    <t>Jupiter, Florida, United States</t>
  </si>
  <si>
    <t>White Plains, New York, United States</t>
  </si>
  <si>
    <t>Canberra, Australian Capital Territory, Australia</t>
  </si>
  <si>
    <t>Parkville, New South Wales, Australia</t>
  </si>
  <si>
    <t>North Brunswick, New Jersey, United States</t>
  </si>
  <si>
    <t>Charlotte, North Carolina, United States</t>
  </si>
  <si>
    <t>Abingdon, Oxfordshire, United Kingdom</t>
  </si>
  <si>
    <t>Moscow, Moscow City, Russian Federation</t>
  </si>
  <si>
    <t>Hicksville, New York, United States</t>
  </si>
  <si>
    <t>Birkirkara, NA - Malta, Malta</t>
  </si>
  <si>
    <t>Columbia Falls, Montana, United States</t>
  </si>
  <si>
    <t>Sarugaku, Tokyo, Japan</t>
  </si>
  <si>
    <t>Cwmbran, Monmouthshire, United Kingdom</t>
  </si>
  <si>
    <t>Evanston, Illinois, United States</t>
  </si>
  <si>
    <t>Misgav, HaZafon, Israel</t>
  </si>
  <si>
    <t>Corona Del Mar, California, United States</t>
  </si>
  <si>
    <t>Pleasant Grove, Utah, United States</t>
  </si>
  <si>
    <t>Solana Beach, California, United States</t>
  </si>
  <si>
    <t>Eindhoven, Noord-Brabant, The Netherlands</t>
  </si>
  <si>
    <t>Darlinghurst, New South Wales, Australia</t>
  </si>
  <si>
    <t>Wakefield, Massachusetts, United States</t>
  </si>
  <si>
    <t>Cardiff, Cardiff, United Kingdom</t>
  </si>
  <si>
    <t>Seal Beach, California, United States</t>
  </si>
  <si>
    <t>Christchurch, Canterbury, New Zealand</t>
  </si>
  <si>
    <t>Ra'anana, HaMerkaz, Israel</t>
  </si>
  <si>
    <t>Milano, Lombardia, Italy</t>
  </si>
  <si>
    <t>Westport, Connecticut, United States</t>
  </si>
  <si>
    <t>Marseille, Provence-Alpes-Cote d'Azur, France</t>
  </si>
  <si>
    <t>Montrouge, Ile-de-France, France</t>
  </si>
  <si>
    <t>Bilbao, Pais Vasco, Spain</t>
  </si>
  <si>
    <t>El Puerto De Santa María, Andalucia, Spain</t>
  </si>
  <si>
    <t>Herzliya, Tel Aviv, Israel</t>
  </si>
  <si>
    <t>Phoenix, Arizona, United States</t>
  </si>
  <si>
    <t>Greenville, South Carolina, United States</t>
  </si>
  <si>
    <t>Edinburgh, Edinburgh, City of, United Kingdom</t>
  </si>
  <si>
    <t>Naugatuck, Connecticut, United States</t>
  </si>
  <si>
    <t>Luxembourg, Luxembourg, Luxembourg</t>
  </si>
  <si>
    <t>Wilmington, North Carolina, United States</t>
  </si>
  <si>
    <t>Leça Da Palmeira, Porto, Portugal</t>
  </si>
  <si>
    <t>Netanya, HaMerkaz, Israel</t>
  </si>
  <si>
    <t>Basking Ridge, New Jersey, United States</t>
  </si>
  <si>
    <t>Oakville, Ontario, Canada</t>
  </si>
  <si>
    <t>Colombelles, Basse-Normandie, France</t>
  </si>
  <si>
    <t>Köln, Nordrhein-Westfalen, Germany</t>
  </si>
  <si>
    <t>Lima, Lima, Peru</t>
  </si>
  <si>
    <t>Lindon, Utah, United States</t>
  </si>
  <si>
    <t>Al Khobar, Ash Sharqiyah, Saudi Arabia</t>
  </si>
  <si>
    <t>Athens, Attiki, Greece</t>
  </si>
  <si>
    <t>Tyler, Texas, United States</t>
  </si>
  <si>
    <t>Nyack, New York, United States</t>
  </si>
  <si>
    <t>Biarritz, Aquitaine, France</t>
  </si>
  <si>
    <t>Nedlands, Western Australia, Australia</t>
  </si>
  <si>
    <t>Rockville, Maryland, United States</t>
  </si>
  <si>
    <t>Miami Lakes, Florida, United States</t>
  </si>
  <si>
    <t>Ariana, Tunis, Tunisia</t>
  </si>
  <si>
    <t>Nigrán, Galicia, Spain</t>
  </si>
  <si>
    <t>Rishikesh, Uttarakhand, India</t>
  </si>
  <si>
    <t>North Hollywood, California, United States</t>
  </si>
  <si>
    <t>Montpellier, Languedoc-Roussillon, France</t>
  </si>
  <si>
    <t>California City, California, United States</t>
  </si>
  <si>
    <t>Maple Valley, Washington, United States</t>
  </si>
  <si>
    <t>Waukesha, Wisconsin, United States</t>
  </si>
  <si>
    <t>Aberdeen, Aberdeen City, United Kingdom</t>
  </si>
  <si>
    <t>Akasaka, Tokyo, Japan</t>
  </si>
  <si>
    <t>Augusta, Georgia, United States</t>
  </si>
  <si>
    <t>Illinois City, Illinois, United States</t>
  </si>
  <si>
    <t>North Sydney, New South Wales, Australia</t>
  </si>
  <si>
    <t>Kyoto, Kyoto, Japan</t>
  </si>
  <si>
    <t>Ho Chi Minh City, NA - Vietnam, Vietnam</t>
  </si>
  <si>
    <t>Pune, Maharashtra, India</t>
  </si>
  <si>
    <t>Castelldefels, Catalonia, Spain</t>
  </si>
  <si>
    <t>Reading, Reading, United Kingdom</t>
  </si>
  <si>
    <t>Perth, Western Australia, Australia</t>
  </si>
  <si>
    <t>Frisco, Texas, United States</t>
  </si>
  <si>
    <t>Larnaca, Larnaca, Cyprus</t>
  </si>
  <si>
    <t>Caesarea, Hefa, Israel</t>
  </si>
  <si>
    <t>Haydenville, Massachusetts, United States</t>
  </si>
  <si>
    <t>Adliswil, Zurich, Switzerland</t>
  </si>
  <si>
    <t>Grenoble, Rhone-Alpes, France</t>
  </si>
  <si>
    <t>Üsküdar, Istanbul, Turkey</t>
  </si>
  <si>
    <t>Miyazaki, Miyazaki, Japan</t>
  </si>
  <si>
    <t>Beirut, Beyrouth, Lebanon</t>
  </si>
  <si>
    <t>Goleta, California, United States</t>
  </si>
  <si>
    <t>Auckland, Auckland, New Zealand</t>
  </si>
  <si>
    <t>Dana Point, California, United States</t>
  </si>
  <si>
    <t>Tampa, Florida, United States</t>
  </si>
  <si>
    <t>Lübeck, Schleswig-Holstein, Germany</t>
  </si>
  <si>
    <t>Princeton, New Jersey, United States</t>
  </si>
  <si>
    <t>Beersheba, HaDarom, Israel</t>
  </si>
  <si>
    <t>Pocatello, Idaho, United States</t>
  </si>
  <si>
    <t>Lakewood, Colorado, United States</t>
  </si>
  <si>
    <t>Saint Louis, Missouri, United States</t>
  </si>
  <si>
    <t>Royal Oak, Michigan, United States</t>
  </si>
  <si>
    <t>Richmond, California, United States</t>
  </si>
  <si>
    <t>Moss Beach, California, United States</t>
  </si>
  <si>
    <t>Petaluma, California, United States</t>
  </si>
  <si>
    <t>Ottawa, Ontario, Canada</t>
  </si>
  <si>
    <t>Lausanne, Vaud, Switzerland</t>
  </si>
  <si>
    <t>Cleveland, Ohio, United States</t>
  </si>
  <si>
    <t>Neuchâtel, Neuchatel, Switzerland</t>
  </si>
  <si>
    <t>Hermosa Beach, California, United States</t>
  </si>
  <si>
    <t>Encinitas, California, United States</t>
  </si>
  <si>
    <t>Leicester, Leicester, United Kingdom</t>
  </si>
  <si>
    <t>Ghent, Oost-Vlaanderen, Belgium</t>
  </si>
  <si>
    <t>Tulsa, Oklahoma, United States</t>
  </si>
  <si>
    <t>Warsaw, Mazowieckie, Poland</t>
  </si>
  <si>
    <t>Bialystok, Podlaskie, Poland</t>
  </si>
  <si>
    <t>Buckhead, Georgia, United States</t>
  </si>
  <si>
    <t>Maisons-laffitte, Ile-de-France, France</t>
  </si>
  <si>
    <t>Newport Beach, California, United States</t>
  </si>
  <si>
    <t>Monterrey, Nuevo Leon, Mexico</t>
  </si>
  <si>
    <t>Richmond, Virginia, United States</t>
  </si>
  <si>
    <t>Long Beach, California, United States</t>
  </si>
  <si>
    <t>Aachen, Nordrhein-Westfalen, Germany</t>
  </si>
  <si>
    <t>Edgewater, Maryland, United States</t>
  </si>
  <si>
    <t>Minsk, Minsk, Belarus</t>
  </si>
  <si>
    <t>Aventura, Florida, United States</t>
  </si>
  <si>
    <t>Worcester, Massachusetts, United States</t>
  </si>
  <si>
    <t>Budapest, Budapest, Hungary</t>
  </si>
  <si>
    <t>Würzburg, Bayern, Germany</t>
  </si>
  <si>
    <t>Littleton, Massachusetts, United States</t>
  </si>
  <si>
    <t>Regensburg, Bayern, Germany</t>
  </si>
  <si>
    <t>Uster, Zurich, Switzerland</t>
  </si>
  <si>
    <t>Farmington, Connecticut, United States</t>
  </si>
  <si>
    <t>Senai, Johor, Malaysia</t>
  </si>
  <si>
    <t>Guangzhou, Guangdong, China</t>
  </si>
  <si>
    <t>Baguio City, Baguio, Philippines</t>
  </si>
  <si>
    <t>Manly, Queensland, Australia</t>
  </si>
  <si>
    <t>Herndon, Virginia, United States</t>
  </si>
  <si>
    <t>Manhattan Beach, California, United States</t>
  </si>
  <si>
    <t>Carmel, Indiana, United States</t>
  </si>
  <si>
    <t>Torino, Piemonte, Italy</t>
  </si>
  <si>
    <t>Vienna, Wien, Austria</t>
  </si>
  <si>
    <t>La Rochelle, Poitou-Charentes, France</t>
  </si>
  <si>
    <t>Geneva, Geneve, Switzerland</t>
  </si>
  <si>
    <t>Barueri, Sao Paulo, Brazil</t>
  </si>
  <si>
    <t>Pikesville, Maryland, United States</t>
  </si>
  <si>
    <t>Kohtla-järve, Ida-Virumaa, Estonia</t>
  </si>
  <si>
    <t>Marble Falls, Texas, United States</t>
  </si>
  <si>
    <t>Jerusalem, Yerushalayim, Israel</t>
  </si>
  <si>
    <t>Dresden, Sachsen, Germany</t>
  </si>
  <si>
    <t>Montreuil, Ile-de-France, France</t>
  </si>
  <si>
    <t>Orlando, Florida, United States</t>
  </si>
  <si>
    <t>Belmont, California, United States</t>
  </si>
  <si>
    <t>Palm Beach Gardens, Florida, United States</t>
  </si>
  <si>
    <t>Shibuya, Kanagawa, Japan</t>
  </si>
  <si>
    <t>Moultonborough, New Hampshire, United States</t>
  </si>
  <si>
    <t>Hauppauge, New York, United States</t>
  </si>
  <si>
    <t>Haidian, Beijing, China</t>
  </si>
  <si>
    <t>Fukuoka, Fukuoka, Japan</t>
  </si>
  <si>
    <t>Dar Es Salaam, Dar es Salaam, Tanzania</t>
  </si>
  <si>
    <t>York, York, United Kingdom</t>
  </si>
  <si>
    <t>Bethesda, Maryland, United States</t>
  </si>
  <si>
    <t>Kami-meguro, Tokyo, Japan</t>
  </si>
  <si>
    <t>Leetsdale, Pennsylvania, United States</t>
  </si>
  <si>
    <t>Ames, Iowa, United States</t>
  </si>
  <si>
    <t>North Andover, Massachusetts, United States</t>
  </si>
  <si>
    <t>Lakeville, Connecticut, United States</t>
  </si>
  <si>
    <t>Thiruvananthapuram, Kerala, India</t>
  </si>
  <si>
    <t>Wellesley, Massachusetts, United States</t>
  </si>
  <si>
    <t>New Orleans, Louisiana, United States</t>
  </si>
  <si>
    <t>Langon, Aquitaine, France</t>
  </si>
  <si>
    <t>Aspen, Colorado, United States</t>
  </si>
  <si>
    <t>Haikou, Hainan, China</t>
  </si>
  <si>
    <t>Toshima, Tokyo, Japan</t>
  </si>
  <si>
    <t>Douglas, NA - Isle of Man, Isle of Man</t>
  </si>
  <si>
    <t>Songjiang, Shanghai, China</t>
  </si>
  <si>
    <t>Holon, Tel Aviv, Israel</t>
  </si>
  <si>
    <t>La Jolla, California, United States</t>
  </si>
  <si>
    <t>Manchester, New Hampshire, United States</t>
  </si>
  <si>
    <t>Bristol, Bristol, City of, United Kingdom</t>
  </si>
  <si>
    <t>Nicosia, Nicosia, Cyprus</t>
  </si>
  <si>
    <t>Melville, New York, United States</t>
  </si>
  <si>
    <t>Pelham, New Hampshire, United States</t>
  </si>
  <si>
    <t>Indio, California, United States</t>
  </si>
  <si>
    <t>Funchal, Madeira, Portugal</t>
  </si>
  <si>
    <t>Sandwich, Massachusetts, United States</t>
  </si>
  <si>
    <t>Livingston, West Lothian, United Kingdom</t>
  </si>
  <si>
    <t>Bradenton, Florida, United States</t>
  </si>
  <si>
    <t>Central, Hong Kong Island, Hong Kong</t>
  </si>
  <si>
    <t>Xiamen, Fujian, China</t>
  </si>
  <si>
    <t>Hangzhou, Zhejiang, China</t>
  </si>
  <si>
    <t>Enniskerry, Wicklow, Ireland</t>
  </si>
  <si>
    <t>Ithaca, New York, United States</t>
  </si>
  <si>
    <t>Highland Park, Illinois, United States</t>
  </si>
  <si>
    <t>Eunice, New Mexico, United States</t>
  </si>
  <si>
    <t>Swansea, Swansea, United Kingdom</t>
  </si>
  <si>
    <t>San Carlos, California, United States</t>
  </si>
  <si>
    <t>Durham, North Carolina, United States</t>
  </si>
  <si>
    <t>San Juan Capistrano, California, United States</t>
  </si>
  <si>
    <t>Pasadena, Texas, United States</t>
  </si>
  <si>
    <t>Ness Ziona, HaMerkaz, Israel</t>
  </si>
  <si>
    <t>Jinshan, Shanghai, China</t>
  </si>
  <si>
    <t>Golden, Colorado, United States</t>
  </si>
  <si>
    <t>Sofia, Grad Sofiya, Bulgaria</t>
  </si>
  <si>
    <t>Hamilton, Hamilton, Bermuda</t>
  </si>
  <si>
    <t>Konan, Aichi, Japan</t>
  </si>
  <si>
    <t>Rye, New York, United States</t>
  </si>
  <si>
    <t>Fife, Washington, United States</t>
  </si>
  <si>
    <t>Jinan, Shandong, China</t>
  </si>
  <si>
    <t>New Albany, Indiana, United States</t>
  </si>
  <si>
    <t>Chennai, Tamil Nadu, India</t>
  </si>
  <si>
    <t>Kennewick, Washington, United States</t>
  </si>
  <si>
    <t>Hefei, Anhui, China</t>
  </si>
  <si>
    <t>Glendale, California, United States</t>
  </si>
  <si>
    <t>Montgomery, Texas, United States</t>
  </si>
  <si>
    <t>Hachimantai, Iwate, Japan</t>
  </si>
  <si>
    <t>Lone Rock, Wisconsin, United States</t>
  </si>
  <si>
    <t>Reykjavík, Gullbringusysla, Iceland</t>
  </si>
  <si>
    <t>Rossville, Tennessee, United States</t>
  </si>
  <si>
    <t>Alicante, Comunidad Valenciana, Spain</t>
  </si>
  <si>
    <t>Minhang, Shanghai, China</t>
  </si>
  <si>
    <t>Shunyi, Beijing, China</t>
  </si>
  <si>
    <t>Almelo, Overijssel, The Netherlands</t>
  </si>
  <si>
    <t>Ontario, California, United States</t>
  </si>
  <si>
    <t>Conroe, Texas, United States</t>
  </si>
  <si>
    <t>Ocilla, Georgia, United States</t>
  </si>
  <si>
    <t>Jackson, Wyoming, United States</t>
  </si>
  <si>
    <t>Nassau, New Providence, Bahamas</t>
  </si>
  <si>
    <t>Xian Shi, Shaanxi, China</t>
  </si>
  <si>
    <t>Radford, Virginia, United States</t>
  </si>
  <si>
    <t>Rancho Cucamonga, California, United States</t>
  </si>
  <si>
    <t>Clarksville, Tennessee, United States</t>
  </si>
  <si>
    <t>North Wales, Pennsylvania, United States</t>
  </si>
  <si>
    <t>Nanshanqu, Guangdong, China</t>
  </si>
  <si>
    <t>North York, Ontario, Canada</t>
  </si>
  <si>
    <t>Naha, Okinawa, Japan</t>
  </si>
  <si>
    <t>Cedar Park, Texas, United States</t>
  </si>
  <si>
    <t>Franklin, Tennessee, United States</t>
  </si>
  <si>
    <t>Roswell, Georgia, United States</t>
  </si>
  <si>
    <t>Newstead, Tasmania, Australia</t>
  </si>
  <si>
    <t>Grants Pass, Oregon, United States</t>
  </si>
  <si>
    <t>South Bend, Indiana, United States</t>
  </si>
  <si>
    <t>Lévis, Quebec, Canada</t>
  </si>
  <si>
    <t>Beaverton, Oregon, United States</t>
  </si>
  <si>
    <t>Inglewood, California, United States</t>
  </si>
  <si>
    <t>Quarry Bay, Hong Kong Island, Hong Kong</t>
  </si>
  <si>
    <t>Xinye, Henan, China</t>
  </si>
  <si>
    <t>Puttalam, North Western, Sri Lanka</t>
  </si>
  <si>
    <t>Redding, California, United States</t>
  </si>
  <si>
    <t>Bainbridge Island, Washington, United States</t>
  </si>
  <si>
    <t>Ulaanbaatar, Ulaanbaatar, Mongolia</t>
  </si>
  <si>
    <t>Wujiang, Jiangsu, China</t>
  </si>
  <si>
    <t>Mohali, Punjab, India</t>
  </si>
  <si>
    <t>Richmond Hill, Ontario, Canada</t>
  </si>
  <si>
    <t>Battle Ground, Washington, United States</t>
  </si>
  <si>
    <t>Oconomowoc, Wisconsin, United States</t>
  </si>
  <si>
    <t>Newark, Delaware, United States</t>
  </si>
  <si>
    <t>Rajkot, Gujarat, India</t>
  </si>
  <si>
    <t>Weifang, Shandong, China</t>
  </si>
  <si>
    <t>Luxembourg, Luxembourg, Belgium</t>
  </si>
  <si>
    <t>Chattanooga, Tennessee, United States</t>
  </si>
  <si>
    <t>Jiaxing, Zhejiang, China</t>
  </si>
  <si>
    <t>Ribeirão, Sao Paulo, Brazil</t>
  </si>
  <si>
    <t>Shenyang, Liaoning, China</t>
  </si>
  <si>
    <t>Savannah, Georgia, United States</t>
  </si>
  <si>
    <t>Mcgaheysville, Virginia, United States</t>
  </si>
  <si>
    <t>Claremont, California, United States</t>
  </si>
  <si>
    <t>Norrköping, Ostergotlands Lan, Sweden</t>
  </si>
  <si>
    <t>West Atlantic City, New Jersey, United States</t>
  </si>
  <si>
    <t>Euless, Texas, United States</t>
  </si>
  <si>
    <t>Phnom Penh, Phnum Penh, Cambodia</t>
  </si>
  <si>
    <t>Compton, California, United States</t>
  </si>
  <si>
    <t>Changshushi, Jiangsu, China</t>
  </si>
  <si>
    <t>Fengtai, Beijing, China</t>
  </si>
  <si>
    <t>Suzhou Shi, Jiangsu, China</t>
  </si>
  <si>
    <t>Greensboro, North Carolina, United States</t>
  </si>
  <si>
    <t>Changsha, Jiangsu, China</t>
  </si>
  <si>
    <t>Sarasota, Florida, United States</t>
  </si>
  <si>
    <t>Zhuhai, Guangdong, China</t>
  </si>
  <si>
    <t>Hunan, Fujian, China</t>
  </si>
  <si>
    <t>Yardley, Pennsylvania, United States</t>
  </si>
  <si>
    <t>Chongqing, Heilongjiang, China</t>
  </si>
  <si>
    <t>European Union (EU), Nordic Countries, Scandinavia</t>
  </si>
  <si>
    <t>San Francisco Bay Area, West Coast, Western US</t>
  </si>
  <si>
    <t>European Union (EU)</t>
  </si>
  <si>
    <t>Greater Boston Area, East Coast, New England</t>
  </si>
  <si>
    <t>Asia-Pacific (APAC), Association of Southeast Asian Nations (ASEAN), Southeast Asia</t>
  </si>
  <si>
    <t>West Coast, Western US</t>
  </si>
  <si>
    <t>Greater New York Area, East Coast, Northeastern US</t>
  </si>
  <si>
    <t>Greater Los Angeles Area, West Coast, Western US</t>
  </si>
  <si>
    <t>Gulf Cooperation Council (GCC)</t>
  </si>
  <si>
    <t>Greater San Diego Area, West Coast, Western US</t>
  </si>
  <si>
    <t>San Francisco Bay Area, Silicon Valley, West Coast</t>
  </si>
  <si>
    <t>Greater Philadelphia Area, East Coast, Southern US</t>
  </si>
  <si>
    <t>Latin America</t>
  </si>
  <si>
    <t>Southern US</t>
  </si>
  <si>
    <t>Great Lakes, Midwestern US</t>
  </si>
  <si>
    <t>Asia-Pacific (APAC)</t>
  </si>
  <si>
    <t>Greater Chicago Area, Great Lakes, Midwestern US</t>
  </si>
  <si>
    <t>Greater Baltimore-Maryland Area, East Coast, Southern US</t>
  </si>
  <si>
    <t>Greater Seattle Area, West Coast, Western US</t>
  </si>
  <si>
    <t>Midwestern US</t>
  </si>
  <si>
    <t>East Coast, Southern US</t>
  </si>
  <si>
    <t>Greater Houston Area, Southern US</t>
  </si>
  <si>
    <t>Asia-Pacific (APAC), Australasia</t>
  </si>
  <si>
    <t>Greater Denver Area, Western US</t>
  </si>
  <si>
    <t>Washington DC Metro Area, Southern US</t>
  </si>
  <si>
    <t>Greater Phoenix Area, Western US</t>
  </si>
  <si>
    <t>Greater Atlanta Area, East Coast, Southern US</t>
  </si>
  <si>
    <t>Greater Miami Area, East Coast, Southern US</t>
  </si>
  <si>
    <t>Greater Philadelphia Area, Great Lakes, Northeastern US</t>
  </si>
  <si>
    <t>Research Triangle, East Coast, Southern US</t>
  </si>
  <si>
    <t>Western US</t>
  </si>
  <si>
    <t>East Coast, New England, Northeastern US</t>
  </si>
  <si>
    <t>Great Lakes</t>
  </si>
  <si>
    <t>Greater Detroit Area, Great Lakes, Midwestern US</t>
  </si>
  <si>
    <t>Dallas/Fort Worth Metroplex, Southern US</t>
  </si>
  <si>
    <t>Great Lakes, Northeastern US</t>
  </si>
  <si>
    <t>Greater Minneapolis-Saint Paul Area, Great Lakes, Midwestern US</t>
  </si>
  <si>
    <t>East Coast, Northeastern US</t>
  </si>
  <si>
    <t>Asia-Pacific (APAC), Western US</t>
  </si>
  <si>
    <t>Washington DC Metro Area, East Coast, Southern US</t>
  </si>
  <si>
    <t>Great Lakes, East Coast, Northeastern US</t>
  </si>
  <si>
    <t>Nordic Countries, Scandinavia</t>
  </si>
  <si>
    <t>New England, Northeastern US</t>
  </si>
  <si>
    <t>Tampa Bay Area, East Coast, Southern US</t>
  </si>
  <si>
    <t>Greater Los Angeles Area, Inland Empire, West Coast</t>
  </si>
  <si>
    <t>$1M to $10M</t>
  </si>
  <si>
    <t>$10M to $50M</t>
  </si>
  <si>
    <t>Less than $1M</t>
  </si>
  <si>
    <t>$50M to $100M</t>
  </si>
  <si>
    <t>$10B+</t>
  </si>
  <si>
    <t>$500M to $1B</t>
  </si>
  <si>
    <t>$100M to $500M</t>
  </si>
  <si>
    <t>$1B to $10B</t>
  </si>
  <si>
    <t>Seed</t>
  </si>
  <si>
    <t>Early Stage Venture</t>
  </si>
  <si>
    <t>M&amp;A</t>
  </si>
  <si>
    <t>IPO</t>
  </si>
  <si>
    <t>Late Stage Venture</t>
  </si>
  <si>
    <t>Private Equity</t>
  </si>
  <si>
    <t>Jan 26, 2021</t>
  </si>
  <si>
    <t>Feb 3, 2021</t>
  </si>
  <si>
    <t>Jan 12, 2021</t>
  </si>
  <si>
    <t>Jan 28, 2021</t>
  </si>
  <si>
    <t>Feb 2, 2021</t>
  </si>
  <si>
    <t>Jan 19, 2021</t>
  </si>
  <si>
    <t>Oct 10, 2020</t>
  </si>
  <si>
    <t>Jan 7, 2021</t>
  </si>
  <si>
    <t>Dec 16, 2020</t>
  </si>
  <si>
    <t>Jun 24, 2020</t>
  </si>
  <si>
    <t>Sep 23, 2020</t>
  </si>
  <si>
    <t>Jan 20, 2021</t>
  </si>
  <si>
    <t>Jan 14, 2021</t>
  </si>
  <si>
    <t>Sep 24, 2020</t>
  </si>
  <si>
    <t>Jan 13, 2021</t>
  </si>
  <si>
    <t>Sep 24, 2019</t>
  </si>
  <si>
    <t>Jul 6, 2020</t>
  </si>
  <si>
    <t>Mar 2, 2021</t>
  </si>
  <si>
    <t>Jan 27, 2021</t>
  </si>
  <si>
    <t>Jan 24, 2021</t>
  </si>
  <si>
    <t>Feb 5, 2021</t>
  </si>
  <si>
    <t>Aug 12, 2020</t>
  </si>
  <si>
    <t>Jan 5, 2021</t>
  </si>
  <si>
    <t>Jan 21, 2021</t>
  </si>
  <si>
    <t>Mar 26, 2020</t>
  </si>
  <si>
    <t>Dec 17, 2020</t>
  </si>
  <si>
    <t>Jun 16, 2020</t>
  </si>
  <si>
    <t>Nov 24, 2020</t>
  </si>
  <si>
    <t>Nov 10, 2020</t>
  </si>
  <si>
    <t>Feb 4, 2021</t>
  </si>
  <si>
    <t>Nov 18, 2020</t>
  </si>
  <si>
    <t>Jan 6, 2021</t>
  </si>
  <si>
    <t>Jan 25, 2021</t>
  </si>
  <si>
    <t>Dec 9, 2020</t>
  </si>
  <si>
    <t>Jan 11, 2021</t>
  </si>
  <si>
    <t>Oct 21, 2020</t>
  </si>
  <si>
    <t>Nov 13, 2020</t>
  </si>
  <si>
    <t>Oct 29, 2020</t>
  </si>
  <si>
    <t>Feb 1, 2021</t>
  </si>
  <si>
    <t>Oct 7, 2020</t>
  </si>
  <si>
    <t>Mar 9, 2020</t>
  </si>
  <si>
    <t>Jan 29, 2021</t>
  </si>
  <si>
    <t>Jul 14, 2020</t>
  </si>
  <si>
    <t>Jun 2, 2017</t>
  </si>
  <si>
    <t>Jun 22, 2020</t>
  </si>
  <si>
    <t>Dec 7, 2020</t>
  </si>
  <si>
    <t>Oct 19, 2020</t>
  </si>
  <si>
    <t>Jan 15, 2021</t>
  </si>
  <si>
    <t>Dec 2, 2020</t>
  </si>
  <si>
    <t>Dec 29, 2020</t>
  </si>
  <si>
    <t>Dec 23, 2020</t>
  </si>
  <si>
    <t>Dec 18, 2020</t>
  </si>
  <si>
    <t>Oct 13, 2020</t>
  </si>
  <si>
    <t>Jan 18, 2021</t>
  </si>
  <si>
    <t>Aug 18, 2020</t>
  </si>
  <si>
    <t>Oct 27, 2020</t>
  </si>
  <si>
    <t>Aug 21, 2020</t>
  </si>
  <si>
    <t>Dec 3, 2020</t>
  </si>
  <si>
    <t>Dec 14, 2020</t>
  </si>
  <si>
    <t>Dec 8, 2020</t>
  </si>
  <si>
    <t>Dec 15, 2020</t>
  </si>
  <si>
    <t>Apr 2, 2018</t>
  </si>
  <si>
    <t>Jul 29, 2020</t>
  </si>
  <si>
    <t>Dec 1, 2020</t>
  </si>
  <si>
    <t>Oct 28, 2020</t>
  </si>
  <si>
    <t>Oct 15, 2020</t>
  </si>
  <si>
    <t>May 29, 2020</t>
  </si>
  <si>
    <t>Sep 21, 2020</t>
  </si>
  <si>
    <t>Oct 20, 2020</t>
  </si>
  <si>
    <t>Dec 21, 2020</t>
  </si>
  <si>
    <t>Nov 30, 2020</t>
  </si>
  <si>
    <t>Dec 10, 2020</t>
  </si>
  <si>
    <t>Nov 15, 2019</t>
  </si>
  <si>
    <t>Oct 1, 2020</t>
  </si>
  <si>
    <t>Sep 7, 2020</t>
  </si>
  <si>
    <t>Nov 12, 2020</t>
  </si>
  <si>
    <t>Oct 14, 2020</t>
  </si>
  <si>
    <t>Aug 24, 2020</t>
  </si>
  <si>
    <t>Jan 22, 2021</t>
  </si>
  <si>
    <t>Mar 29, 2020</t>
  </si>
  <si>
    <t>Nov 17, 2020</t>
  </si>
  <si>
    <t>May 27, 2020</t>
  </si>
  <si>
    <t>Apr 8, 2020</t>
  </si>
  <si>
    <t>Aug 19, 2019</t>
  </si>
  <si>
    <t>Oct 22, 2020</t>
  </si>
  <si>
    <t>Sep 14, 2020</t>
  </si>
  <si>
    <t>Jul 9, 2020</t>
  </si>
  <si>
    <t>Nov 11, 2020</t>
  </si>
  <si>
    <t>Dec 25, 2020</t>
  </si>
  <si>
    <t>Sep 16, 2020</t>
  </si>
  <si>
    <t>Aug 19, 2020</t>
  </si>
  <si>
    <t>Apr 20, 2020</t>
  </si>
  <si>
    <t>Oct 9, 2020</t>
  </si>
  <si>
    <t>Sep 28, 2020</t>
  </si>
  <si>
    <t>Dec 31, 2020</t>
  </si>
  <si>
    <t>Apr 13, 2020</t>
  </si>
  <si>
    <t>Jun 10, 2020</t>
  </si>
  <si>
    <t>Feb 27, 2020</t>
  </si>
  <si>
    <t>Aug 25, 2020</t>
  </si>
  <si>
    <t>Nov 21, 2019</t>
  </si>
  <si>
    <t>Jul 21, 2020</t>
  </si>
  <si>
    <t>Mar 12, 2020</t>
  </si>
  <si>
    <t>Jul 2, 2020</t>
  </si>
  <si>
    <t>Dec 4, 2020</t>
  </si>
  <si>
    <t>Sep 25, 2020</t>
  </si>
  <si>
    <t>Dec 22, 2020</t>
  </si>
  <si>
    <t>Apr 7, 2020</t>
  </si>
  <si>
    <t>Sep 22, 2020</t>
  </si>
  <si>
    <t>Oct 6, 2020</t>
  </si>
  <si>
    <t>Oct 16, 2020</t>
  </si>
  <si>
    <t>Aug 13, 2020</t>
  </si>
  <si>
    <t>Sep 26, 2020</t>
  </si>
  <si>
    <t>Apr 2, 2020</t>
  </si>
  <si>
    <t>Apr 14, 2020</t>
  </si>
  <si>
    <t>Sep 29, 2020</t>
  </si>
  <si>
    <t>Jul 22, 2020</t>
  </si>
  <si>
    <t>Feb 26, 2020</t>
  </si>
  <si>
    <t>Nov 20, 2020</t>
  </si>
  <si>
    <t>May 28, 2020</t>
  </si>
  <si>
    <t>Sep 10, 2020</t>
  </si>
  <si>
    <t>Jun 25, 2020</t>
  </si>
  <si>
    <t>Jun 17, 2020</t>
  </si>
  <si>
    <t>Aug 26, 2020</t>
  </si>
  <si>
    <t>Mar 14, 2020</t>
  </si>
  <si>
    <t>Nov 19, 2019</t>
  </si>
  <si>
    <t>Nov 13, 2019</t>
  </si>
  <si>
    <t>Aug 6, 2020</t>
  </si>
  <si>
    <t>May 4, 2020</t>
  </si>
  <si>
    <t>Nov 5, 2020</t>
  </si>
  <si>
    <t>Jan 4, 2021</t>
  </si>
  <si>
    <t>Dec 19, 2020</t>
  </si>
  <si>
    <t>Oct 30, 2020</t>
  </si>
  <si>
    <t>Jul 16, 2020</t>
  </si>
  <si>
    <t>May 6, 2020</t>
  </si>
  <si>
    <t>Nov 9, 2020</t>
  </si>
  <si>
    <t>Sep 19, 2019</t>
  </si>
  <si>
    <t>Oct 30, 2019</t>
  </si>
  <si>
    <t>May 22, 2019</t>
  </si>
  <si>
    <t>Aug 4, 2020</t>
  </si>
  <si>
    <t>Mar 20, 2020</t>
  </si>
  <si>
    <t>Jul 7, 2020</t>
  </si>
  <si>
    <t>Oct 11, 2020</t>
  </si>
  <si>
    <t>Feb 29, 2020</t>
  </si>
  <si>
    <t>Nov 23, 2020</t>
  </si>
  <si>
    <t>Sep 30, 2020</t>
  </si>
  <si>
    <t>Aug 16, 2020</t>
  </si>
  <si>
    <t>Apr 11, 2019</t>
  </si>
  <si>
    <t>Apr 28, 2020</t>
  </si>
  <si>
    <t>Jun 23, 2020</t>
  </si>
  <si>
    <t>Aug 23, 2020</t>
  </si>
  <si>
    <t>Dec 13, 2020</t>
  </si>
  <si>
    <t>Jul 3, 2018</t>
  </si>
  <si>
    <t>Jan 10, 2021</t>
  </si>
  <si>
    <t>Jul 24, 2020</t>
  </si>
  <si>
    <t>Sep 2, 2020</t>
  </si>
  <si>
    <t>Jan 2, 2021</t>
  </si>
  <si>
    <t>Nov 6, 2020</t>
  </si>
  <si>
    <t>Jul 17, 2019</t>
  </si>
  <si>
    <t>Feb 5, 2020</t>
  </si>
  <si>
    <t>Jan 15, 2020</t>
  </si>
  <si>
    <t>Mar 11, 2020</t>
  </si>
  <si>
    <t>Dec 9, 2019</t>
  </si>
  <si>
    <t>Dec 6, 2019</t>
  </si>
  <si>
    <t>Jan 29, 2020</t>
  </si>
  <si>
    <t>Oct 23, 2020</t>
  </si>
  <si>
    <t>Sep 6, 2020</t>
  </si>
  <si>
    <t>Apr 24, 2020</t>
  </si>
  <si>
    <t>Apr 27, 2020</t>
  </si>
  <si>
    <t>Jan 18, 2020</t>
  </si>
  <si>
    <t>Jun 12, 2020</t>
  </si>
  <si>
    <t>Oct 25, 2019</t>
  </si>
  <si>
    <t>Dec 30, 2020</t>
  </si>
  <si>
    <t>Feb 7, 2020</t>
  </si>
  <si>
    <t>May 13, 2020</t>
  </si>
  <si>
    <t>Sep 17, 2020</t>
  </si>
  <si>
    <t>Jul 10, 2020</t>
  </si>
  <si>
    <t>Dec 4, 2019</t>
  </si>
  <si>
    <t>May 25, 2020</t>
  </si>
  <si>
    <t>May 5, 2020</t>
  </si>
  <si>
    <t>Mar 18, 2020</t>
  </si>
  <si>
    <t>Jun 29, 2020</t>
  </si>
  <si>
    <t>May 1, 2018</t>
  </si>
  <si>
    <t>Sep 20, 2019</t>
  </si>
  <si>
    <t>Feb 10, 2021</t>
  </si>
  <si>
    <t>Mar 5, 2019</t>
  </si>
  <si>
    <t>Apr 19, 2020</t>
  </si>
  <si>
    <t>Jun 6, 2020</t>
  </si>
  <si>
    <t>Dec 24, 2020</t>
  </si>
  <si>
    <t>May 8, 2019</t>
  </si>
  <si>
    <t>May 3, 2019</t>
  </si>
  <si>
    <t>Jan 25, 2020</t>
  </si>
  <si>
    <t>Apr 26, 2020</t>
  </si>
  <si>
    <t>Oct 5, 2020</t>
  </si>
  <si>
    <t>Nov 26, 2020</t>
  </si>
  <si>
    <t>Mar 16, 2020</t>
  </si>
  <si>
    <t>Sep 11, 2020</t>
  </si>
  <si>
    <t>Sep 9, 2020</t>
  </si>
  <si>
    <t>Aug 22, 2019</t>
  </si>
  <si>
    <t>Dec 28, 2020</t>
  </si>
  <si>
    <t>Feb 25, 2020</t>
  </si>
  <si>
    <t>Jun 18, 2020</t>
  </si>
  <si>
    <t>Dec 20, 2020</t>
  </si>
  <si>
    <t>Oct 31, 2020</t>
  </si>
  <si>
    <t>May 31, 2020</t>
  </si>
  <si>
    <t>Sep 18, 2020</t>
  </si>
  <si>
    <t>Aug 31, 2019</t>
  </si>
  <si>
    <t>Apr 23, 2020</t>
  </si>
  <si>
    <t>Jun 11, 2020</t>
  </si>
  <si>
    <t>Jan 7, 2020</t>
  </si>
  <si>
    <t>Dec 13, 2019</t>
  </si>
  <si>
    <t>Nov 2, 2020</t>
  </si>
  <si>
    <t>Jan 17, 2020</t>
  </si>
  <si>
    <t>Dec 28, 2015</t>
  </si>
  <si>
    <t>Sep 14, 2019</t>
  </si>
  <si>
    <t>Jun 9, 2020</t>
  </si>
  <si>
    <t>Mar 4, 2020</t>
  </si>
  <si>
    <t>Oct 24, 2020</t>
  </si>
  <si>
    <t>Apr 17, 2020</t>
  </si>
  <si>
    <t>Oct 12, 2019</t>
  </si>
  <si>
    <t>Aug 28, 2020</t>
  </si>
  <si>
    <t>Jun 24, 2019</t>
  </si>
  <si>
    <t>Nov 6, 2019</t>
  </si>
  <si>
    <t>Mar 2, 2020</t>
  </si>
  <si>
    <t>Jul 31, 2020</t>
  </si>
  <si>
    <t>Jun 4, 2020</t>
  </si>
  <si>
    <t>Feb 2, 2017</t>
  </si>
  <si>
    <t>Mar 19, 2020</t>
  </si>
  <si>
    <t>Nov 18, 2019</t>
  </si>
  <si>
    <t>Nov 1, 2020</t>
  </si>
  <si>
    <t>Mar 6, 2020</t>
  </si>
  <si>
    <t>Aug 7, 2020</t>
  </si>
  <si>
    <t>Feb 28, 2020</t>
  </si>
  <si>
    <t>Mar 5, 2020</t>
  </si>
  <si>
    <t>May 12, 2020</t>
  </si>
  <si>
    <t>Jul 30, 2020</t>
  </si>
  <si>
    <t>Nov 4, 2020</t>
  </si>
  <si>
    <t>Feb 24, 2020</t>
  </si>
  <si>
    <t>Jan 9, 2021</t>
  </si>
  <si>
    <t>Apr 15, 2020</t>
  </si>
  <si>
    <t>Oct 24, 2019</t>
  </si>
  <si>
    <t>Apr 25, 2020</t>
  </si>
  <si>
    <t>Jul 3, 2020</t>
  </si>
  <si>
    <t>Mar 18, 2019</t>
  </si>
  <si>
    <t>Apr 6, 2020</t>
  </si>
  <si>
    <t>Sep 23, 2019</t>
  </si>
  <si>
    <t>Apr 29, 2020</t>
  </si>
  <si>
    <t>Jul 7, 2019</t>
  </si>
  <si>
    <t>Jan 23, 2020</t>
  </si>
  <si>
    <t>Dec 5, 2020</t>
  </si>
  <si>
    <t>Jul 13, 2020</t>
  </si>
  <si>
    <t>Apr 30, 2020</t>
  </si>
  <si>
    <t>Oct 22, 2019</t>
  </si>
  <si>
    <t>May 20, 2020</t>
  </si>
  <si>
    <t>Oct 18, 2019</t>
  </si>
  <si>
    <t>Jan 3, 2021</t>
  </si>
  <si>
    <t>Feb 21, 2020</t>
  </si>
  <si>
    <t>Sep 4, 2020</t>
  </si>
  <si>
    <t>Mar 23, 2020</t>
  </si>
  <si>
    <t>Aug 31, 2020</t>
  </si>
  <si>
    <t>Aug 30, 2019</t>
  </si>
  <si>
    <t>Dec 23, 2019</t>
  </si>
  <si>
    <t>Dec 31, 2019</t>
  </si>
  <si>
    <t>Dec 8, 2019</t>
  </si>
  <si>
    <t>May 22, 2020</t>
  </si>
  <si>
    <t>Dec 10, 2019</t>
  </si>
  <si>
    <t>Nov 15, 2020</t>
  </si>
  <si>
    <t>Mar 30, 2020</t>
  </si>
  <si>
    <t>Sep 18, 2019</t>
  </si>
  <si>
    <t>Sep 4, 2019</t>
  </si>
  <si>
    <t>Oct 31, 2019</t>
  </si>
  <si>
    <t>Mar 28, 2019</t>
  </si>
  <si>
    <t>Oct 2, 2020</t>
  </si>
  <si>
    <t>May 15, 2020</t>
  </si>
  <si>
    <t>Oct 4, 2020</t>
  </si>
  <si>
    <t>Jul 20, 2020</t>
  </si>
  <si>
    <t>Jun 5, 2020</t>
  </si>
  <si>
    <t>Nov 21, 2020</t>
  </si>
  <si>
    <t>Dec 11, 2019</t>
  </si>
  <si>
    <t>Apr 26, 2019</t>
  </si>
  <si>
    <t>Jun 15, 2018</t>
  </si>
  <si>
    <t>Oct 21, 2019</t>
  </si>
  <si>
    <t>May 16, 2019</t>
  </si>
  <si>
    <t>Sep 22, 2014</t>
  </si>
  <si>
    <t>Aug 4, 2019</t>
  </si>
  <si>
    <t>Jun 3, 2020</t>
  </si>
  <si>
    <t>Jul 30, 2019</t>
  </si>
  <si>
    <t>Jun 25, 2019</t>
  </si>
  <si>
    <t>May 26, 2020</t>
  </si>
  <si>
    <t>Feb 16, 2020</t>
  </si>
  <si>
    <t>Jul 17, 2020</t>
  </si>
  <si>
    <t>Jul 20, 2019</t>
  </si>
  <si>
    <t>May 11, 2020</t>
  </si>
  <si>
    <t>May 19, 2020</t>
  </si>
  <si>
    <t>Nov 28, 2019</t>
  </si>
  <si>
    <t>Feb 13, 2020</t>
  </si>
  <si>
    <t>Mar 21, 2020</t>
  </si>
  <si>
    <t>Dec 30, 2019</t>
  </si>
  <si>
    <t>Feb 7, 2021</t>
  </si>
  <si>
    <t>Oct 18, 2020</t>
  </si>
  <si>
    <t>Jan 29, 2018</t>
  </si>
  <si>
    <t>Jul 18, 2020</t>
  </si>
  <si>
    <t>Sep 10, 2019</t>
  </si>
  <si>
    <t>Jun 6, 2019</t>
  </si>
  <si>
    <t>Jun 13, 2019</t>
  </si>
  <si>
    <t>Nov 3, 2020</t>
  </si>
  <si>
    <t>Feb 11, 2020</t>
  </si>
  <si>
    <t>Jan 25, 2018</t>
  </si>
  <si>
    <t>Jun 19, 2020</t>
  </si>
  <si>
    <t>Feb 12, 2020</t>
  </si>
  <si>
    <t>Mar 27, 2020</t>
  </si>
  <si>
    <t>Jan 19, 2020</t>
  </si>
  <si>
    <t>Jun 14, 2018</t>
  </si>
  <si>
    <t>Jul 26, 2019</t>
  </si>
  <si>
    <t>Nov 5, 2019</t>
  </si>
  <si>
    <t>Sep 16, 2019</t>
  </si>
  <si>
    <t>Nov 15, 2018</t>
  </si>
  <si>
    <t>Oct 16, 2019</t>
  </si>
  <si>
    <t>Jan 21, 2020</t>
  </si>
  <si>
    <t>Oct 17, 2019</t>
  </si>
  <si>
    <t>Jul 19, 2019</t>
  </si>
  <si>
    <t>Nov 7, 2017</t>
  </si>
  <si>
    <t>Nov 24, 2019</t>
  </si>
  <si>
    <t>Oct 3, 2019</t>
  </si>
  <si>
    <t>Feb 4, 2018</t>
  </si>
  <si>
    <t>Feb 5, 2019</t>
  </si>
  <si>
    <t>Apr 23, 2019</t>
  </si>
  <si>
    <t>May 10, 2020</t>
  </si>
  <si>
    <t>Jun 26, 2020</t>
  </si>
  <si>
    <t>May 4, 2019</t>
  </si>
  <si>
    <t>Apr 5, 2020</t>
  </si>
  <si>
    <t>Nov 11, 2019</t>
  </si>
  <si>
    <t>Oct 13, 2018</t>
  </si>
  <si>
    <t>Mar 26, 2019</t>
  </si>
  <si>
    <t>Jul 5, 2020</t>
  </si>
  <si>
    <t>Aug 24, 2019</t>
  </si>
  <si>
    <t>Jul 8, 2019</t>
  </si>
  <si>
    <t>Mar 8, 2020</t>
  </si>
  <si>
    <t>Apr 4, 2020</t>
  </si>
  <si>
    <t>Mar 24, 2020</t>
  </si>
  <si>
    <t>Feb 15, 2020</t>
  </si>
  <si>
    <t>Nov 15, 2017</t>
  </si>
  <si>
    <t>Nov 26, 2019</t>
  </si>
  <si>
    <t>Jan 7, 2018</t>
  </si>
  <si>
    <t>Sep 3, 2019</t>
  </si>
  <si>
    <t>Aug 14, 2019</t>
  </si>
  <si>
    <t>Mar 31, 2013</t>
  </si>
  <si>
    <t>Dec 26, 2019</t>
  </si>
  <si>
    <t>Aug 19, 2014</t>
  </si>
  <si>
    <t>Jun 4, 2019</t>
  </si>
  <si>
    <t>Nov 14, 2019</t>
  </si>
  <si>
    <t>Nov 1, 2017</t>
  </si>
  <si>
    <t>Apr 25, 2019</t>
  </si>
  <si>
    <t>Aug 16, 2019</t>
  </si>
  <si>
    <t>Sep 7, 2019</t>
  </si>
  <si>
    <t>May 2, 2019</t>
  </si>
  <si>
    <t>Oct 5, 2019</t>
  </si>
  <si>
    <t>Nov 22, 2019</t>
  </si>
  <si>
    <t>Mar 1, 2014</t>
  </si>
  <si>
    <t>Sep 29, 2017</t>
  </si>
  <si>
    <t>May 3, 2020</t>
  </si>
  <si>
    <t>Aug 16, 2018</t>
  </si>
  <si>
    <t>Sep 19, 2017</t>
  </si>
  <si>
    <t>Jan 2, 2002</t>
  </si>
  <si>
    <t>Mar 26, 2002</t>
  </si>
  <si>
    <t>Mar 1, 2021</t>
  </si>
  <si>
    <t>Mar 8, 2000</t>
  </si>
  <si>
    <t>$20,000,000</t>
  </si>
  <si>
    <t>$13,000,000</t>
  </si>
  <si>
    <t>$55,000,000</t>
  </si>
  <si>
    <t>€40,000,000</t>
  </si>
  <si>
    <t>$25,000,000</t>
  </si>
  <si>
    <t>$50,000,000</t>
  </si>
  <si>
    <t>$12,500,000</t>
  </si>
  <si>
    <t>$10,000,000</t>
  </si>
  <si>
    <t>$35,000,000</t>
  </si>
  <si>
    <t>€15,000,000</t>
  </si>
  <si>
    <t>$20,500,000</t>
  </si>
  <si>
    <t>$3,000,000</t>
  </si>
  <si>
    <t>$6,000,000</t>
  </si>
  <si>
    <t>$13,200,000</t>
  </si>
  <si>
    <t>$18,500,000</t>
  </si>
  <si>
    <t>$240,000,000</t>
  </si>
  <si>
    <t>$2,100,000</t>
  </si>
  <si>
    <t>$3,600,000</t>
  </si>
  <si>
    <t>$11,000,000</t>
  </si>
  <si>
    <t>$6,700,000</t>
  </si>
  <si>
    <t>$3,300,000</t>
  </si>
  <si>
    <t>$10,080,000</t>
  </si>
  <si>
    <t>$60,000,000</t>
  </si>
  <si>
    <t>$1,200,000</t>
  </si>
  <si>
    <t>$3,500,000</t>
  </si>
  <si>
    <t>$18,000,000</t>
  </si>
  <si>
    <t>$7,024,254</t>
  </si>
  <si>
    <t>$100,000,000</t>
  </si>
  <si>
    <t>$22,500,000</t>
  </si>
  <si>
    <t>$21,400,000</t>
  </si>
  <si>
    <t>$9,000,000</t>
  </si>
  <si>
    <t>$5,000,000</t>
  </si>
  <si>
    <t>$4,500,000</t>
  </si>
  <si>
    <t>$150,000,000</t>
  </si>
  <si>
    <t>$30,000,000</t>
  </si>
  <si>
    <t>$2,800,000</t>
  </si>
  <si>
    <t>$830,000,000</t>
  </si>
  <si>
    <t>$7,500,000</t>
  </si>
  <si>
    <t>$2,600,000</t>
  </si>
  <si>
    <t>$3,240,856</t>
  </si>
  <si>
    <t>$7,000,000</t>
  </si>
  <si>
    <t>$15,500,000</t>
  </si>
  <si>
    <t>$125,000,000</t>
  </si>
  <si>
    <t>$4,000,000</t>
  </si>
  <si>
    <t>$15,500,005</t>
  </si>
  <si>
    <t>$44,000,000</t>
  </si>
  <si>
    <t>$5,700,000</t>
  </si>
  <si>
    <t>$8,200,000</t>
  </si>
  <si>
    <t>$5,400,000</t>
  </si>
  <si>
    <t>$10,300,000</t>
  </si>
  <si>
    <t>€2,000,000</t>
  </si>
  <si>
    <t>$4,200,000</t>
  </si>
  <si>
    <t>$37,000,000</t>
  </si>
  <si>
    <t>$1,250,000</t>
  </si>
  <si>
    <t>$102,000,000</t>
  </si>
  <si>
    <t>€4,000,000</t>
  </si>
  <si>
    <t>$40,000,000</t>
  </si>
  <si>
    <t>$5,250,000</t>
  </si>
  <si>
    <t>$149,632,852</t>
  </si>
  <si>
    <t>$8,000,000</t>
  </si>
  <si>
    <t>$9,500,000</t>
  </si>
  <si>
    <t>$72,600,000</t>
  </si>
  <si>
    <t>$15,000,000</t>
  </si>
  <si>
    <t>A$5,000,000</t>
  </si>
  <si>
    <t>$2,200,000</t>
  </si>
  <si>
    <t>$5,500,000</t>
  </si>
  <si>
    <t>$1,700,000</t>
  </si>
  <si>
    <t>$12,000,000</t>
  </si>
  <si>
    <t>$16,000,000</t>
  </si>
  <si>
    <t>$6,500,000</t>
  </si>
  <si>
    <t>$10,800,000</t>
  </si>
  <si>
    <t>$200,000</t>
  </si>
  <si>
    <t>$37,500,000</t>
  </si>
  <si>
    <t>$175,000,000</t>
  </si>
  <si>
    <t>$2,500,000</t>
  </si>
  <si>
    <t>$26,000,000</t>
  </si>
  <si>
    <t>$50,000</t>
  </si>
  <si>
    <t>R$35,000,000</t>
  </si>
  <si>
    <t>£1,500,000</t>
  </si>
  <si>
    <t>$81,000,000</t>
  </si>
  <si>
    <t>£60,300,000</t>
  </si>
  <si>
    <t>$1,500,000</t>
  </si>
  <si>
    <t>$3,100,000</t>
  </si>
  <si>
    <t>$17,300,000</t>
  </si>
  <si>
    <t>$2,000,000</t>
  </si>
  <si>
    <t>$10,500,000</t>
  </si>
  <si>
    <t>$5,600,000</t>
  </si>
  <si>
    <t>$1,650,000</t>
  </si>
  <si>
    <t>$4,300,000</t>
  </si>
  <si>
    <t>$8,800,000</t>
  </si>
  <si>
    <t>A$9,000,000</t>
  </si>
  <si>
    <t>$12,184,998</t>
  </si>
  <si>
    <t>$3,550,000</t>
  </si>
  <si>
    <t>$42,989,354</t>
  </si>
  <si>
    <t>$123,500,000</t>
  </si>
  <si>
    <t>$500,000,000</t>
  </si>
  <si>
    <t>£14,000,000</t>
  </si>
  <si>
    <t>$118,000,000</t>
  </si>
  <si>
    <t>£3,000,000</t>
  </si>
  <si>
    <t>€1,500,000</t>
  </si>
  <si>
    <t>$17,250,000</t>
  </si>
  <si>
    <t>$3,200,000</t>
  </si>
  <si>
    <t>$1,000,000</t>
  </si>
  <si>
    <t>A$77,000,000</t>
  </si>
  <si>
    <t>$32,000,000</t>
  </si>
  <si>
    <t>$2,250,000</t>
  </si>
  <si>
    <t>$30,750,000</t>
  </si>
  <si>
    <t>€25,000,000</t>
  </si>
  <si>
    <t>$7,664,035</t>
  </si>
  <si>
    <t>$3,750,000</t>
  </si>
  <si>
    <t>$12,271,417</t>
  </si>
  <si>
    <t>$3,250,000</t>
  </si>
  <si>
    <t>€20,000,000</t>
  </si>
  <si>
    <t>$400,000,000</t>
  </si>
  <si>
    <t>$4,750,000</t>
  </si>
  <si>
    <t>€1,200,000</t>
  </si>
  <si>
    <t>$14,000,000</t>
  </si>
  <si>
    <t>€1,000,000</t>
  </si>
  <si>
    <t>€2,800,000</t>
  </si>
  <si>
    <t>€7,000,000</t>
  </si>
  <si>
    <t>$18,250,000</t>
  </si>
  <si>
    <t>$10,100,000</t>
  </si>
  <si>
    <t>$6,600,000</t>
  </si>
  <si>
    <t>$1,240,000</t>
  </si>
  <si>
    <t>$65,000,000</t>
  </si>
  <si>
    <t>€1,400,000</t>
  </si>
  <si>
    <t>$300,000,000</t>
  </si>
  <si>
    <t>£1,000,000</t>
  </si>
  <si>
    <t>€2,500,000</t>
  </si>
  <si>
    <t>$1,120,000</t>
  </si>
  <si>
    <t>$1,630,000</t>
  </si>
  <si>
    <t>$3,650,000</t>
  </si>
  <si>
    <t>$5,100,000</t>
  </si>
  <si>
    <t>$2,700,000</t>
  </si>
  <si>
    <t>€5,300,000</t>
  </si>
  <si>
    <t>$3,700,000</t>
  </si>
  <si>
    <t>€3,200,000</t>
  </si>
  <si>
    <t>€8,000,000</t>
  </si>
  <si>
    <t>$18,750,000</t>
  </si>
  <si>
    <t>$18,600,000</t>
  </si>
  <si>
    <t>$25,900,000</t>
  </si>
  <si>
    <t>₹35,000,000</t>
  </si>
  <si>
    <t>$12,400,000</t>
  </si>
  <si>
    <t>$750,000</t>
  </si>
  <si>
    <t>$7,300,000</t>
  </si>
  <si>
    <t>€1,700,000</t>
  </si>
  <si>
    <t>£10,000,000</t>
  </si>
  <si>
    <t>$34,000,000</t>
  </si>
  <si>
    <t>$7,399,280</t>
  </si>
  <si>
    <t>€21,000,000</t>
  </si>
  <si>
    <t>$2,300,000</t>
  </si>
  <si>
    <t>€5,200,000</t>
  </si>
  <si>
    <t>$17,500,000</t>
  </si>
  <si>
    <t>₹100,000,000</t>
  </si>
  <si>
    <t>$5,583,000</t>
  </si>
  <si>
    <t>$1,800,000</t>
  </si>
  <si>
    <t>$8,650,000</t>
  </si>
  <si>
    <t>$17,000,000</t>
  </si>
  <si>
    <t>€10,300,000</t>
  </si>
  <si>
    <t>£30,000,000</t>
  </si>
  <si>
    <t>$3,649,999</t>
  </si>
  <si>
    <t>CA$6,400,000</t>
  </si>
  <si>
    <t>$7,600,000</t>
  </si>
  <si>
    <t>$3,400,000</t>
  </si>
  <si>
    <t>₹444,900,000</t>
  </si>
  <si>
    <t>$5,110,000</t>
  </si>
  <si>
    <t>$130,000,000</t>
  </si>
  <si>
    <t>CA$300,000</t>
  </si>
  <si>
    <t>$14,500,000</t>
  </si>
  <si>
    <t>$5,200,000</t>
  </si>
  <si>
    <t>$2,083,500</t>
  </si>
  <si>
    <t>CN¥1,100,000,000</t>
  </si>
  <si>
    <t>$13,860,000</t>
  </si>
  <si>
    <t>$15,800,000</t>
  </si>
  <si>
    <t>$10,400,000</t>
  </si>
  <si>
    <t>$2,980,493</t>
  </si>
  <si>
    <t>$5,800,000</t>
  </si>
  <si>
    <t>CHF12,200,000</t>
  </si>
  <si>
    <t>$1,100,000</t>
  </si>
  <si>
    <t>$3,323,000</t>
  </si>
  <si>
    <t>$2,874,997</t>
  </si>
  <si>
    <t>IDR28,000,000,000</t>
  </si>
  <si>
    <t>$27,500,000</t>
  </si>
  <si>
    <t>€4,700,000</t>
  </si>
  <si>
    <t>$87,400,000</t>
  </si>
  <si>
    <t>$12,480,028</t>
  </si>
  <si>
    <t>$400,000</t>
  </si>
  <si>
    <t>$6,800,000</t>
  </si>
  <si>
    <t>$4,080,000</t>
  </si>
  <si>
    <t>$80,000,000</t>
  </si>
  <si>
    <t>$14,000,773</t>
  </si>
  <si>
    <t>$3,900,000</t>
  </si>
  <si>
    <t>£3,638,716</t>
  </si>
  <si>
    <t>₹175,000,000</t>
  </si>
  <si>
    <t>$500,000</t>
  </si>
  <si>
    <t>$3,425,000</t>
  </si>
  <si>
    <t>$9,100,000</t>
  </si>
  <si>
    <t>$650,000</t>
  </si>
  <si>
    <t>¥750,000,000</t>
  </si>
  <si>
    <t>A$1,350,000</t>
  </si>
  <si>
    <t>$2,050,000</t>
  </si>
  <si>
    <t>$1,135,000</t>
  </si>
  <si>
    <t>$30,000</t>
  </si>
  <si>
    <t>$12,750,000</t>
  </si>
  <si>
    <t>$4,100,000</t>
  </si>
  <si>
    <t>€2,600,000</t>
  </si>
  <si>
    <t>$3,800,000</t>
  </si>
  <si>
    <t>$3,599,998</t>
  </si>
  <si>
    <t>€18,000,000</t>
  </si>
  <si>
    <t>$43,400,000</t>
  </si>
  <si>
    <t>$4,700,000</t>
  </si>
  <si>
    <t>€16,500,000</t>
  </si>
  <si>
    <t>€1,100,000</t>
  </si>
  <si>
    <t>€10,000,000</t>
  </si>
  <si>
    <t>$21,300,000</t>
  </si>
  <si>
    <t>¥100,000,000</t>
  </si>
  <si>
    <t>$1,085,000</t>
  </si>
  <si>
    <t>$4,520,000</t>
  </si>
  <si>
    <t>$5,350,000</t>
  </si>
  <si>
    <t>$8,499,995</t>
  </si>
  <si>
    <t>$5,300,000</t>
  </si>
  <si>
    <t>$1,503,120</t>
  </si>
  <si>
    <t>$7,063,606</t>
  </si>
  <si>
    <t>$4,650,000</t>
  </si>
  <si>
    <t>$4,710,000</t>
  </si>
  <si>
    <t>$22,000,000</t>
  </si>
  <si>
    <t>$71,880,465</t>
  </si>
  <si>
    <t>CHF55,000,000</t>
  </si>
  <si>
    <t>$1,300,000</t>
  </si>
  <si>
    <t>$2,400,000</t>
  </si>
  <si>
    <t>£1,200,000</t>
  </si>
  <si>
    <t>€5,000,000</t>
  </si>
  <si>
    <t>$7,499,985</t>
  </si>
  <si>
    <t>$1,581,959</t>
  </si>
  <si>
    <t>$3,525,543</t>
  </si>
  <si>
    <t>$3,080,000</t>
  </si>
  <si>
    <t>$518,251</t>
  </si>
  <si>
    <t>£2,570,000</t>
  </si>
  <si>
    <t>$6,400,000</t>
  </si>
  <si>
    <t>$13,500,000</t>
  </si>
  <si>
    <t>$3,499,990</t>
  </si>
  <si>
    <t>$2,549,997</t>
  </si>
  <si>
    <t>₩1,700,000,000</t>
  </si>
  <si>
    <t>$1,142,000</t>
  </si>
  <si>
    <t>$1,885,000</t>
  </si>
  <si>
    <t>$11,999,881</t>
  </si>
  <si>
    <t>CHF100,000</t>
  </si>
  <si>
    <t>£735,000</t>
  </si>
  <si>
    <t>$6,250,000</t>
  </si>
  <si>
    <t>SEK6,000,000</t>
  </si>
  <si>
    <t>$1,750,000</t>
  </si>
  <si>
    <t>$1,600,000</t>
  </si>
  <si>
    <t>₹40,000,000</t>
  </si>
  <si>
    <t>$5,914,983</t>
  </si>
  <si>
    <t>$1,735,000</t>
  </si>
  <si>
    <t>£1,600,000</t>
  </si>
  <si>
    <t>$1,680,000</t>
  </si>
  <si>
    <t>$4,900,000</t>
  </si>
  <si>
    <t>$3,150,000</t>
  </si>
  <si>
    <t>$3,491,160</t>
  </si>
  <si>
    <t>$75,000,000</t>
  </si>
  <si>
    <t>$2,900,000</t>
  </si>
  <si>
    <t>PHP100,000,000</t>
  </si>
  <si>
    <t>$4,600,000</t>
  </si>
  <si>
    <t>$4,011,495</t>
  </si>
  <si>
    <t>$7,200,000</t>
  </si>
  <si>
    <t>£835,241</t>
  </si>
  <si>
    <t>$21,900,000</t>
  </si>
  <si>
    <t>$20,000</t>
  </si>
  <si>
    <t>₹2,056,000,000</t>
  </si>
  <si>
    <t>$2,934,951</t>
  </si>
  <si>
    <t>€4,800,000</t>
  </si>
  <si>
    <t>$2,150,000</t>
  </si>
  <si>
    <t>$2,055,000</t>
  </si>
  <si>
    <t>$2,874,993</t>
  </si>
  <si>
    <t>SEK9,500,000</t>
  </si>
  <si>
    <t>€45,000,000</t>
  </si>
  <si>
    <t>$150,000</t>
  </si>
  <si>
    <t>$1,850,000</t>
  </si>
  <si>
    <t>$4,277,628</t>
  </si>
  <si>
    <t>$3,785,737</t>
  </si>
  <si>
    <t>£3,300,000</t>
  </si>
  <si>
    <t>₩17,000,000,000</t>
  </si>
  <si>
    <t>£1,400,000</t>
  </si>
  <si>
    <t>€3,000,000</t>
  </si>
  <si>
    <t>$1,450,000</t>
  </si>
  <si>
    <t>£2,318,363</t>
  </si>
  <si>
    <t>€1,800,000</t>
  </si>
  <si>
    <t>$25,000</t>
  </si>
  <si>
    <t>$2,035,000</t>
  </si>
  <si>
    <t>$1,320,000</t>
  </si>
  <si>
    <t>$2,157,500</t>
  </si>
  <si>
    <t>£2,000,000</t>
  </si>
  <si>
    <t>$90,000,000</t>
  </si>
  <si>
    <t>$1,400,000</t>
  </si>
  <si>
    <t>$2,750,000</t>
  </si>
  <si>
    <t>$1,765,000</t>
  </si>
  <si>
    <t>$3,661,854</t>
  </si>
  <si>
    <t>$17,899,011</t>
  </si>
  <si>
    <t>£850,000</t>
  </si>
  <si>
    <t>£5,000,000</t>
  </si>
  <si>
    <t>$3,830,000</t>
  </si>
  <si>
    <t>$1,150,000</t>
  </si>
  <si>
    <t>$8,950,000</t>
  </si>
  <si>
    <t>$1,295,000</t>
  </si>
  <si>
    <t>CN¥200,000,000</t>
  </si>
  <si>
    <t>A$6,300,000</t>
  </si>
  <si>
    <t>€3,100,000</t>
  </si>
  <si>
    <t>$3,755,000</t>
  </si>
  <si>
    <t>$2,770,000</t>
  </si>
  <si>
    <t>$2,983,910</t>
  </si>
  <si>
    <t>$6,200,000</t>
  </si>
  <si>
    <t>$3,350,000</t>
  </si>
  <si>
    <t>$1,440,000</t>
  </si>
  <si>
    <t>$2,355,669</t>
  </si>
  <si>
    <t>$2,177,000</t>
  </si>
  <si>
    <t>£50,000,000</t>
  </si>
  <si>
    <t>$8,500,000</t>
  </si>
  <si>
    <t>$31,000,000</t>
  </si>
  <si>
    <t>$5,050,000</t>
  </si>
  <si>
    <t>$5,675,000</t>
  </si>
  <si>
    <t>$3,459,190</t>
  </si>
  <si>
    <t>$6,479,375</t>
  </si>
  <si>
    <t>$250,000</t>
  </si>
  <si>
    <t>CA$2,500,000</t>
  </si>
  <si>
    <t>$2,260,000</t>
  </si>
  <si>
    <t>$92,000,000</t>
  </si>
  <si>
    <t>$1,350,000</t>
  </si>
  <si>
    <t>€9,000,000</t>
  </si>
  <si>
    <t>£1,300,000</t>
  </si>
  <si>
    <t>₩2,300,000,000</t>
  </si>
  <si>
    <t>R$7,000,000</t>
  </si>
  <si>
    <t>£7,000,000</t>
  </si>
  <si>
    <t>$800,000,000</t>
  </si>
  <si>
    <t>A$33,000,000</t>
  </si>
  <si>
    <t>€7,600,000</t>
  </si>
  <si>
    <t>$125,000</t>
  </si>
  <si>
    <t>$100,000</t>
  </si>
  <si>
    <t>$1,740,000</t>
  </si>
  <si>
    <t>$9,651,252</t>
  </si>
  <si>
    <t>$950,000</t>
  </si>
  <si>
    <t>$8,700,000</t>
  </si>
  <si>
    <t>$2,556,813</t>
  </si>
  <si>
    <t>$10,864,600</t>
  </si>
  <si>
    <t>$740,000</t>
  </si>
  <si>
    <t>$1,715,000</t>
  </si>
  <si>
    <t>A$750,000</t>
  </si>
  <si>
    <t>$4,634,162</t>
  </si>
  <si>
    <t>$600,000</t>
  </si>
  <si>
    <t>€2,300,000</t>
  </si>
  <si>
    <t>CN¥6,000,000,000</t>
  </si>
  <si>
    <t>CN¥20,000,000</t>
  </si>
  <si>
    <t>€3,250,000</t>
  </si>
  <si>
    <t>$490,000</t>
  </si>
  <si>
    <t>CA$1,900,000</t>
  </si>
  <si>
    <t>£500,000</t>
  </si>
  <si>
    <t>$2,749,995</t>
  </si>
  <si>
    <t>$2,825,000</t>
  </si>
  <si>
    <t>$2,630,000</t>
  </si>
  <si>
    <t>$1,550,000</t>
  </si>
  <si>
    <t>$1,000</t>
  </si>
  <si>
    <t>$4,765,515</t>
  </si>
  <si>
    <t>$550,000</t>
  </si>
  <si>
    <t>¥300,000,000</t>
  </si>
  <si>
    <t>NOK60,000,000</t>
  </si>
  <si>
    <t>R$6,000,000</t>
  </si>
  <si>
    <t>$2,249,998</t>
  </si>
  <si>
    <t>$1,725,000</t>
  </si>
  <si>
    <t>$1,679,993</t>
  </si>
  <si>
    <t>$3,624,998</t>
  </si>
  <si>
    <t>$84,325,000</t>
  </si>
  <si>
    <t>£100,000,000</t>
  </si>
  <si>
    <t>$2,550,000</t>
  </si>
  <si>
    <t>$10,649,960</t>
  </si>
  <si>
    <t>CA$1,000,000</t>
  </si>
  <si>
    <t>$56,000,000</t>
  </si>
  <si>
    <t>$2,275,000</t>
  </si>
  <si>
    <t>¥130,000,000</t>
  </si>
  <si>
    <t>$24,000,000</t>
  </si>
  <si>
    <t>$15,802,005</t>
  </si>
  <si>
    <t>£1,350,000</t>
  </si>
  <si>
    <t>CHF1,700,000</t>
  </si>
  <si>
    <t>DKK3,000,000</t>
  </si>
  <si>
    <t>$6,749,998</t>
  </si>
  <si>
    <t>£2,500,000</t>
  </si>
  <si>
    <t>$250,000,000</t>
  </si>
  <si>
    <t>$4,800,000</t>
  </si>
  <si>
    <t>$7,016,661</t>
  </si>
  <si>
    <t>A$16,000,000</t>
  </si>
  <si>
    <t>$2,167,136</t>
  </si>
  <si>
    <t>€1,150,000</t>
  </si>
  <si>
    <t>$16,774,138</t>
  </si>
  <si>
    <t>A$6,500,000</t>
  </si>
  <si>
    <t>$3,697,816</t>
  </si>
  <si>
    <t>$2,280,003</t>
  </si>
  <si>
    <t>$1,907,983</t>
  </si>
  <si>
    <t>$4,384,997</t>
  </si>
  <si>
    <t>$7,800,000</t>
  </si>
  <si>
    <t>€1,060,000</t>
  </si>
  <si>
    <t>R$100,000,000</t>
  </si>
  <si>
    <t>$2,499,999</t>
  </si>
  <si>
    <t>$2,765,000</t>
  </si>
  <si>
    <t>$2,334,998</t>
  </si>
  <si>
    <t>£1,221,990</t>
  </si>
  <si>
    <t>€1,310,030</t>
  </si>
  <si>
    <t>$4,400,000</t>
  </si>
  <si>
    <t>$2,675,017</t>
  </si>
  <si>
    <t>$800,000</t>
  </si>
  <si>
    <t>CHF1,100,000</t>
  </si>
  <si>
    <t>$1,749,999</t>
  </si>
  <si>
    <t>CN¥9,760,000,000</t>
  </si>
  <si>
    <t>$22,449,979</t>
  </si>
  <si>
    <t>$22,524,250</t>
  </si>
  <si>
    <t>$785,000</t>
  </si>
  <si>
    <t>$6,999,999</t>
  </si>
  <si>
    <t>£1,100,000</t>
  </si>
  <si>
    <t>$3,799,995</t>
  </si>
  <si>
    <t>$4,250,000</t>
  </si>
  <si>
    <t>€30,000,000</t>
  </si>
  <si>
    <t>SEK8,400,000</t>
  </si>
  <si>
    <t>CHF20,000,000</t>
  </si>
  <si>
    <t>¥650,000,000</t>
  </si>
  <si>
    <t>$700,000</t>
  </si>
  <si>
    <t>€750,000</t>
  </si>
  <si>
    <t>$2,499,987</t>
  </si>
  <si>
    <t>$2,000,003</t>
  </si>
  <si>
    <t>$13,600,000</t>
  </si>
  <si>
    <t>£2,100,000</t>
  </si>
  <si>
    <t>$4,322,477</t>
  </si>
  <si>
    <t>$8,059,996</t>
  </si>
  <si>
    <t>$12,189,930</t>
  </si>
  <si>
    <t>$1,575,000</t>
  </si>
  <si>
    <t>$21,000,000</t>
  </si>
  <si>
    <t>€637,000</t>
  </si>
  <si>
    <t>$2,450,000</t>
  </si>
  <si>
    <t>$1,125,000</t>
  </si>
  <si>
    <t>$1,867,196</t>
  </si>
  <si>
    <t>CHF2,000,000</t>
  </si>
  <si>
    <t>$1,050,000</t>
  </si>
  <si>
    <t>A$1,500,000</t>
  </si>
  <si>
    <t>R$5,000,000</t>
  </si>
  <si>
    <t>$809,999</t>
  </si>
  <si>
    <t>$5,096,607</t>
  </si>
  <si>
    <t>CA$15,065,000</t>
  </si>
  <si>
    <t>$11,300,000</t>
  </si>
  <si>
    <t>A$2,500,000</t>
  </si>
  <si>
    <t>A$6,840,000</t>
  </si>
  <si>
    <t>$2,999,988</t>
  </si>
  <si>
    <t>$895,920</t>
  </si>
  <si>
    <t>$950,504</t>
  </si>
  <si>
    <t>RUB100,000,000</t>
  </si>
  <si>
    <t>€3,500,000</t>
  </si>
  <si>
    <t>$2,650,000</t>
  </si>
  <si>
    <t>$1,914,998</t>
  </si>
  <si>
    <t>$1,343,695</t>
  </si>
  <si>
    <t>R$30,000,000</t>
  </si>
  <si>
    <t>£661,616</t>
  </si>
  <si>
    <t>$1,900,000</t>
  </si>
  <si>
    <t>$5,104,994</t>
  </si>
  <si>
    <t>¥500,000,000</t>
  </si>
  <si>
    <t>$5,299,994</t>
  </si>
  <si>
    <t>£4,000,000</t>
  </si>
  <si>
    <t>€700,000</t>
  </si>
  <si>
    <t>$12,989,999</t>
  </si>
  <si>
    <t>$8,139,570</t>
  </si>
  <si>
    <t>$2,785,000</t>
  </si>
  <si>
    <t>₩100,000,000,000</t>
  </si>
  <si>
    <t>¥240,000,000</t>
  </si>
  <si>
    <t>$1,375,000</t>
  </si>
  <si>
    <t>$1,499,999</t>
  </si>
  <si>
    <t>€4,400,000</t>
  </si>
  <si>
    <t>$757,000</t>
  </si>
  <si>
    <t>A$3,500,000</t>
  </si>
  <si>
    <t>£1,353,260</t>
  </si>
  <si>
    <t>$4,125,000</t>
  </si>
  <si>
    <t>$3,173,499</t>
  </si>
  <si>
    <t>CN¥14,000,000</t>
  </si>
  <si>
    <t>$1,775,000</t>
  </si>
  <si>
    <t>$7,075,000</t>
  </si>
  <si>
    <t>SEK17,500,000</t>
  </si>
  <si>
    <t>$2,950,000</t>
  </si>
  <si>
    <t>$4,999,987</t>
  </si>
  <si>
    <t>$999,991</t>
  </si>
  <si>
    <t>$3,787,500</t>
  </si>
  <si>
    <t>$11,575,000</t>
  </si>
  <si>
    <t>€800,000</t>
  </si>
  <si>
    <t>$1,039,149</t>
  </si>
  <si>
    <t>£470,000</t>
  </si>
  <si>
    <t>$3,487,570</t>
  </si>
  <si>
    <t>$3,011,300</t>
  </si>
  <si>
    <t>$1,075,000</t>
  </si>
  <si>
    <t>£639,904</t>
  </si>
  <si>
    <t>€1,175,000</t>
  </si>
  <si>
    <t>$4,892,029</t>
  </si>
  <si>
    <t>$5,854,998</t>
  </si>
  <si>
    <t>£600,000</t>
  </si>
  <si>
    <t>CA$2,000,000</t>
  </si>
  <si>
    <t>£2,250,000</t>
  </si>
  <si>
    <t>$1,690,000</t>
  </si>
  <si>
    <t>₹285,000,000</t>
  </si>
  <si>
    <t>$14,430,000</t>
  </si>
  <si>
    <t>$900,000</t>
  </si>
  <si>
    <t>$8,999,996</t>
  </si>
  <si>
    <t>$6,499,998</t>
  </si>
  <si>
    <t>$1,975,000</t>
  </si>
  <si>
    <t>$4,649,990</t>
  </si>
  <si>
    <t>$9,200,000</t>
  </si>
  <si>
    <t>$1,333,000</t>
  </si>
  <si>
    <t>$850,000</t>
  </si>
  <si>
    <t>$2,381,329</t>
  </si>
  <si>
    <t>$6,527,500</t>
  </si>
  <si>
    <t>£1,190,000</t>
  </si>
  <si>
    <t>£15,000,000</t>
  </si>
  <si>
    <t>€1,685,000</t>
  </si>
  <si>
    <t>$141,000,000</t>
  </si>
  <si>
    <t>¥400,003,200</t>
  </si>
  <si>
    <t>A$3,100,000</t>
  </si>
  <si>
    <t>€1,105,000</t>
  </si>
  <si>
    <t>$13,918,590</t>
  </si>
  <si>
    <t>$27,000,000</t>
  </si>
  <si>
    <t>$4,575,005</t>
  </si>
  <si>
    <t>₹23,000,000,000</t>
  </si>
  <si>
    <t>$2,189,000</t>
  </si>
  <si>
    <t>$1,720,000</t>
  </si>
  <si>
    <t>$1,317,151</t>
  </si>
  <si>
    <t>€1,300,000</t>
  </si>
  <si>
    <t>$2,070,000</t>
  </si>
  <si>
    <t>$2,400,001</t>
  </si>
  <si>
    <t>$1,299,999</t>
  </si>
  <si>
    <t>CHF1,000,000</t>
  </si>
  <si>
    <t>CN¥27,000,000</t>
  </si>
  <si>
    <t>¥1,000,000,000</t>
  </si>
  <si>
    <t>€5,800,000</t>
  </si>
  <si>
    <t>A$1,000,000</t>
  </si>
  <si>
    <t>$8,495,000</t>
  </si>
  <si>
    <t>€650,000</t>
  </si>
  <si>
    <t>¥400,000,000</t>
  </si>
  <si>
    <t>$2,850,000</t>
  </si>
  <si>
    <t>CA$735,632</t>
  </si>
  <si>
    <t>$7,900,000</t>
  </si>
  <si>
    <t>R$1,430,000</t>
  </si>
  <si>
    <t>¥120,000,000</t>
  </si>
  <si>
    <t>£1,250,000</t>
  </si>
  <si>
    <t>CHF1,500,000</t>
  </si>
  <si>
    <t>$12,000,003</t>
  </si>
  <si>
    <t>$2,010,000</t>
  </si>
  <si>
    <t>$5,510,775</t>
  </si>
  <si>
    <t>€300,000</t>
  </si>
  <si>
    <t>$1,070,000</t>
  </si>
  <si>
    <t>CN¥42,000,000</t>
  </si>
  <si>
    <t>CHF1,780,000</t>
  </si>
  <si>
    <t>PLN3,448,276</t>
  </si>
  <si>
    <t>€910,000</t>
  </si>
  <si>
    <t>$1,947,500</t>
  </si>
  <si>
    <t>¥180,000,000</t>
  </si>
  <si>
    <t>$1,110,000</t>
  </si>
  <si>
    <t>€6,200,000</t>
  </si>
  <si>
    <t>$2,299,999</t>
  </si>
  <si>
    <t>€950,000</t>
  </si>
  <si>
    <t>$89,000,000</t>
  </si>
  <si>
    <t>£560,000</t>
  </si>
  <si>
    <t>$2,140,000</t>
  </si>
  <si>
    <t>€1,180,000</t>
  </si>
  <si>
    <t>$23,000,000</t>
  </si>
  <si>
    <t>$1,601,504</t>
  </si>
  <si>
    <t>$2,240,000</t>
  </si>
  <si>
    <t>$1,080,000</t>
  </si>
  <si>
    <t>€720,000</t>
  </si>
  <si>
    <t>CN¥156,290,000</t>
  </si>
  <si>
    <t>€1,900,000</t>
  </si>
  <si>
    <t>$1,485,799</t>
  </si>
  <si>
    <t>₩5,000,000,000</t>
  </si>
  <si>
    <t>¥200,000,000</t>
  </si>
  <si>
    <t>$1,158,259</t>
  </si>
  <si>
    <t>€1,600,000</t>
  </si>
  <si>
    <t>$5,670,000</t>
  </si>
  <si>
    <t>$2,195,000</t>
  </si>
  <si>
    <t>$11,636,663</t>
  </si>
  <si>
    <t>CHF900,000</t>
  </si>
  <si>
    <t>$4,599,989</t>
  </si>
  <si>
    <t>$300,000</t>
  </si>
  <si>
    <t>$6,235,000</t>
  </si>
  <si>
    <t>$1,505,000</t>
  </si>
  <si>
    <t>£1,900,000</t>
  </si>
  <si>
    <t>$5,415,000</t>
  </si>
  <si>
    <t>ZAR40,000,000</t>
  </si>
  <si>
    <t>$815,000</t>
  </si>
  <si>
    <t>$1,625,000</t>
  </si>
  <si>
    <t>$4,228,456</t>
  </si>
  <si>
    <t>¥900,000,000</t>
  </si>
  <si>
    <t>$1,065,000</t>
  </si>
  <si>
    <t>$1,325,008</t>
  </si>
  <si>
    <t>$2,999,999</t>
  </si>
  <si>
    <t>$170,000</t>
  </si>
  <si>
    <t>$9,000,004</t>
  </si>
  <si>
    <t>$2,799,931</t>
  </si>
  <si>
    <t>$1,436,508</t>
  </si>
  <si>
    <t>¥150,000,000</t>
  </si>
  <si>
    <t>$1,325,000</t>
  </si>
  <si>
    <t>$1,360,000</t>
  </si>
  <si>
    <t>CA$41,700,000</t>
  </si>
  <si>
    <t>$8,100,000</t>
  </si>
  <si>
    <t>$1,565,000</t>
  </si>
  <si>
    <t>$1,000,133</t>
  </si>
  <si>
    <t>CN¥10,000,000</t>
  </si>
  <si>
    <t>$1,195,000</t>
  </si>
  <si>
    <t>$4,024,999</t>
  </si>
  <si>
    <t>€5,600,000</t>
  </si>
  <si>
    <t>$1,457,000</t>
  </si>
  <si>
    <t>$884,382</t>
  </si>
  <si>
    <t>$8,622,663</t>
  </si>
  <si>
    <t>$1,133,859</t>
  </si>
  <si>
    <t>CN¥48,000,000</t>
  </si>
  <si>
    <t>CN¥50,000,000</t>
  </si>
  <si>
    <t>£510,000</t>
  </si>
  <si>
    <t>$3,125,000</t>
  </si>
  <si>
    <t>$535,000</t>
  </si>
  <si>
    <t>$4,356,608</t>
  </si>
  <si>
    <t>$980,000</t>
  </si>
  <si>
    <t>$5,453,170</t>
  </si>
  <si>
    <t>$2,425,810</t>
  </si>
  <si>
    <t>$1,087,500</t>
  </si>
  <si>
    <t>CN¥15,000,000</t>
  </si>
  <si>
    <t>$3,690,363</t>
  </si>
  <si>
    <t>$1,002,857</t>
  </si>
  <si>
    <t>$3,160,000</t>
  </si>
  <si>
    <t>CN¥60,000,000</t>
  </si>
  <si>
    <t>€31,000,000</t>
  </si>
  <si>
    <t>€4,500,000</t>
  </si>
  <si>
    <t>$560,345</t>
  </si>
  <si>
    <t>$2,502,018</t>
  </si>
  <si>
    <t>CN¥30,000,000</t>
  </si>
  <si>
    <t>$350,000</t>
  </si>
  <si>
    <t>A$14,000,000</t>
  </si>
  <si>
    <t>$1,127,777</t>
  </si>
  <si>
    <t>$2,266,664</t>
  </si>
  <si>
    <t>$1,467,500</t>
  </si>
  <si>
    <t>$3,050,000</t>
  </si>
  <si>
    <t>$2,850,500</t>
  </si>
  <si>
    <t>¥498,550,000</t>
  </si>
  <si>
    <t>$5,000,001</t>
  </si>
  <si>
    <t>CN¥280,000,000</t>
  </si>
  <si>
    <t>¥357,000,000</t>
  </si>
  <si>
    <t>$3,225,200</t>
  </si>
  <si>
    <t>$3,923,048</t>
  </si>
  <si>
    <t>CN¥100,000,000</t>
  </si>
  <si>
    <t>CN¥300,000,000</t>
  </si>
  <si>
    <t>$2,410,000</t>
  </si>
  <si>
    <t>$1,340,000</t>
  </si>
  <si>
    <t>$1,140,000</t>
  </si>
  <si>
    <t>$4,341,373</t>
  </si>
  <si>
    <t>¥10,000,000,000</t>
  </si>
  <si>
    <t>CN¥36,000,000</t>
  </si>
  <si>
    <t>$1,432,345</t>
  </si>
  <si>
    <t>$1,065,967</t>
  </si>
  <si>
    <t>CN¥119,220,000</t>
  </si>
  <si>
    <t>CN¥12,000,000</t>
  </si>
  <si>
    <t>$4,050,000</t>
  </si>
  <si>
    <t>$1,653,345</t>
  </si>
  <si>
    <t>CN¥3,000,000</t>
  </si>
  <si>
    <t>$1,475,000</t>
  </si>
  <si>
    <t>$1,060,120</t>
  </si>
  <si>
    <t>$3,021,345</t>
  </si>
  <si>
    <t>$1,092,499</t>
  </si>
  <si>
    <t>$6,656,231</t>
  </si>
  <si>
    <t>$1,753,000</t>
  </si>
  <si>
    <t>$1,069,156</t>
  </si>
  <si>
    <t>€1,577,287</t>
  </si>
  <si>
    <t>CN¥23,000,000</t>
  </si>
  <si>
    <t>$5,880,000</t>
  </si>
  <si>
    <t>CN¥17,800,000</t>
  </si>
  <si>
    <t>CN¥80,000,000</t>
  </si>
  <si>
    <t>$1,021,000</t>
  </si>
  <si>
    <t>$7,725,000</t>
  </si>
  <si>
    <t>$2,000,030</t>
  </si>
  <si>
    <t>$2,425,000</t>
  </si>
  <si>
    <t>SEK10,000,000</t>
  </si>
  <si>
    <t>$3,625,000</t>
  </si>
  <si>
    <t>€5,500,000</t>
  </si>
  <si>
    <t>CN¥7,000,000</t>
  </si>
  <si>
    <t>$1,472,000</t>
  </si>
  <si>
    <t>$3,935,000</t>
  </si>
  <si>
    <t>$1,480,000</t>
  </si>
  <si>
    <t>$5,900,000</t>
  </si>
  <si>
    <t>Debt Financing</t>
  </si>
  <si>
    <t>Series A</t>
  </si>
  <si>
    <t>Venture - Series Unknown</t>
  </si>
  <si>
    <t>Series B</t>
  </si>
  <si>
    <t>Angel</t>
  </si>
  <si>
    <t>Corporate Round</t>
  </si>
  <si>
    <t>Initial Coin Offering</t>
  </si>
  <si>
    <t>Series C</t>
  </si>
  <si>
    <t>Post-IPO Equity</t>
  </si>
  <si>
    <t>Pre-Seed</t>
  </si>
  <si>
    <t>Convertible Note</t>
  </si>
  <si>
    <t>Equity Crowdfunding</t>
  </si>
  <si>
    <t>Undisclosed</t>
  </si>
  <si>
    <t>Grant</t>
  </si>
  <si>
    <t>Non-equity Assistance</t>
  </si>
  <si>
    <t>$45,000,000</t>
  </si>
  <si>
    <t>$1,945,000</t>
  </si>
  <si>
    <t>£12,000,000</t>
  </si>
  <si>
    <t>£2,900,000</t>
  </si>
  <si>
    <t>£1,450,000</t>
  </si>
  <si>
    <t>£6,300,000</t>
  </si>
  <si>
    <t>A$2,800,000</t>
  </si>
  <si>
    <t>€2,100,000</t>
  </si>
  <si>
    <t>$16,600,000</t>
  </si>
  <si>
    <t>$29,400,000</t>
  </si>
  <si>
    <t>$30,500,000</t>
  </si>
  <si>
    <t>$28,000,000</t>
  </si>
  <si>
    <t>$16,299,999</t>
  </si>
  <si>
    <t>$19,000,000</t>
  </si>
  <si>
    <t>$46,000,000</t>
  </si>
  <si>
    <t>€19,000,000</t>
  </si>
  <si>
    <t>$26,600,000</t>
  </si>
  <si>
    <t>$66,000,000</t>
  </si>
  <si>
    <t>$16,625,000</t>
  </si>
  <si>
    <t>$20,900,000</t>
  </si>
  <si>
    <t>$293,000,000</t>
  </si>
  <si>
    <t>$24,200,000</t>
  </si>
  <si>
    <t>$13,700,000</t>
  </si>
  <si>
    <t>$9,110,000</t>
  </si>
  <si>
    <t>$21,312,656</t>
  </si>
  <si>
    <t>$53,200,000</t>
  </si>
  <si>
    <t>$15,080,000</t>
  </si>
  <si>
    <t>$11,517,361</t>
  </si>
  <si>
    <t>$2,225,000</t>
  </si>
  <si>
    <t>$22,800,000</t>
  </si>
  <si>
    <t>$9,924,254</t>
  </si>
  <si>
    <t>$110,000,000</t>
  </si>
  <si>
    <t>$27,600,000</t>
  </si>
  <si>
    <t>$1,830,000,000</t>
  </si>
  <si>
    <t>$10,600,000</t>
  </si>
  <si>
    <t>$20,600,000</t>
  </si>
  <si>
    <t>$171,440,518</t>
  </si>
  <si>
    <t>$18,800,005</t>
  </si>
  <si>
    <t>$45,415,309</t>
  </si>
  <si>
    <t>$3,845,718</t>
  </si>
  <si>
    <t>$17,800,000</t>
  </si>
  <si>
    <t>€3,600,000</t>
  </si>
  <si>
    <t>$9,525,000</t>
  </si>
  <si>
    <t>$4,575,000</t>
  </si>
  <si>
    <t>$124,500,000</t>
  </si>
  <si>
    <t>$60,600,000</t>
  </si>
  <si>
    <t>$7,750,000</t>
  </si>
  <si>
    <t>$13,048,699</t>
  </si>
  <si>
    <t>A$7,950,000</t>
  </si>
  <si>
    <t>$4,277,104</t>
  </si>
  <si>
    <t>$14,800,000</t>
  </si>
  <si>
    <t>$15,250,000</t>
  </si>
  <si>
    <t>£1,775,000</t>
  </si>
  <si>
    <t>$139,000,000</t>
  </si>
  <si>
    <t>$20,787,482</t>
  </si>
  <si>
    <t>$3,130,611</t>
  </si>
  <si>
    <t>$8,600,000</t>
  </si>
  <si>
    <t>$11,200,000</t>
  </si>
  <si>
    <t>A$14,900,000</t>
  </si>
  <si>
    <t>$17,284,998</t>
  </si>
  <si>
    <t>$16,950,000</t>
  </si>
  <si>
    <t>$5,135,000</t>
  </si>
  <si>
    <t>$5,058,010</t>
  </si>
  <si>
    <t>$22,059,996</t>
  </si>
  <si>
    <t>$56,400,000</t>
  </si>
  <si>
    <t>$133,750,000</t>
  </si>
  <si>
    <t>$2,625,000</t>
  </si>
  <si>
    <t>£17,800,000</t>
  </si>
  <si>
    <t>$73,000,000</t>
  </si>
  <si>
    <t>$12,150,000</t>
  </si>
  <si>
    <t>$12,049,000</t>
  </si>
  <si>
    <t>£3,700,000</t>
  </si>
  <si>
    <t>$2,815,000</t>
  </si>
  <si>
    <t>$17,062,938</t>
  </si>
  <si>
    <t>$27,250,000</t>
  </si>
  <si>
    <t>€14,000,000</t>
  </si>
  <si>
    <t>$2,605,000</t>
  </si>
  <si>
    <t>A$112,000,000</t>
  </si>
  <si>
    <t>$40,500,000</t>
  </si>
  <si>
    <t>$46,750,000</t>
  </si>
  <si>
    <t>$10,950,000</t>
  </si>
  <si>
    <t>$4,485,000</t>
  </si>
  <si>
    <t>$14,271,417</t>
  </si>
  <si>
    <t>€28,800,000</t>
  </si>
  <si>
    <t>$17,200,000</t>
  </si>
  <si>
    <t>$18,100,000</t>
  </si>
  <si>
    <t>$1,544,233</t>
  </si>
  <si>
    <t>$5,125,000</t>
  </si>
  <si>
    <t>$21,750,000</t>
  </si>
  <si>
    <t>$7,250,000</t>
  </si>
  <si>
    <t>$12,200,000</t>
  </si>
  <si>
    <t>$26,750,000</t>
  </si>
  <si>
    <t>$1,245,000</t>
  </si>
  <si>
    <t>$4,550,000</t>
  </si>
  <si>
    <t>$3,240,000</t>
  </si>
  <si>
    <t>$6,155,000</t>
  </si>
  <si>
    <t>$43,000,000</t>
  </si>
  <si>
    <t>$14,700,000</t>
  </si>
  <si>
    <t>€11,100,000</t>
  </si>
  <si>
    <t>$25,500,000</t>
  </si>
  <si>
    <t>$18,900,000</t>
  </si>
  <si>
    <t>₹110,000,000</t>
  </si>
  <si>
    <t>$12,950,000</t>
  </si>
  <si>
    <t>$1,090,000</t>
  </si>
  <si>
    <t>$1,305,000</t>
  </si>
  <si>
    <t>$19,750,000</t>
  </si>
  <si>
    <t>£13,200,000</t>
  </si>
  <si>
    <t>$8,454,173</t>
  </si>
  <si>
    <t>₹87,300,000</t>
  </si>
  <si>
    <t>£3,800,000</t>
  </si>
  <si>
    <t>$71,000,000</t>
  </si>
  <si>
    <t>$19,650,000</t>
  </si>
  <si>
    <t>$2,715,000</t>
  </si>
  <si>
    <t>$19,800,000</t>
  </si>
  <si>
    <t>$4,609,997</t>
  </si>
  <si>
    <t>€16,800,000</t>
  </si>
  <si>
    <t>$10,150,000</t>
  </si>
  <si>
    <t>$19,100,000</t>
  </si>
  <si>
    <t>₹502,900,000</t>
  </si>
  <si>
    <t>$285,213,771</t>
  </si>
  <si>
    <t>$7,001,000</t>
  </si>
  <si>
    <t>$9,740,819</t>
  </si>
  <si>
    <t>$2,350,000</t>
  </si>
  <si>
    <t>$6,125,000</t>
  </si>
  <si>
    <t>$5,265,058</t>
  </si>
  <si>
    <t>$2,958,500</t>
  </si>
  <si>
    <t>$4,625,000</t>
  </si>
  <si>
    <t>$1,220,000</t>
  </si>
  <si>
    <t>$7,874,997</t>
  </si>
  <si>
    <t>$5,681,000</t>
  </si>
  <si>
    <t>€5,700,000</t>
  </si>
  <si>
    <t>$7,450,000</t>
  </si>
  <si>
    <t>£5,403,716</t>
  </si>
  <si>
    <t>€6,000,000</t>
  </si>
  <si>
    <t>$20,773,212</t>
  </si>
  <si>
    <t>$3,450,000</t>
  </si>
  <si>
    <t>$4,725,000</t>
  </si>
  <si>
    <t>$19,500,000</t>
  </si>
  <si>
    <t>$7,400,000</t>
  </si>
  <si>
    <t>€36,000,000</t>
  </si>
  <si>
    <t>¥947,000,000</t>
  </si>
  <si>
    <t>€1,230,000</t>
  </si>
  <si>
    <t>$2,287,000</t>
  </si>
  <si>
    <t>$15,200,000</t>
  </si>
  <si>
    <t>$2,175,000</t>
  </si>
  <si>
    <t>$5,163,750</t>
  </si>
  <si>
    <t>$4,782,994</t>
  </si>
  <si>
    <t>$25,040,000</t>
  </si>
  <si>
    <t>$54,400,000</t>
  </si>
  <si>
    <t>₹72,300,000</t>
  </si>
  <si>
    <t>$29,800,000</t>
  </si>
  <si>
    <t>¥160,000,000</t>
  </si>
  <si>
    <t>$5,070,000</t>
  </si>
  <si>
    <t>$4,850,000</t>
  </si>
  <si>
    <t>$11,599,995</t>
  </si>
  <si>
    <t>$1,653,120</t>
  </si>
  <si>
    <t>$3,065,000</t>
  </si>
  <si>
    <t>$1,781,959</t>
  </si>
  <si>
    <t>€1,050,000</t>
  </si>
  <si>
    <t>$3,850,000</t>
  </si>
  <si>
    <t>$4,950,000</t>
  </si>
  <si>
    <t>$7,350,000</t>
  </si>
  <si>
    <t>$1,376,251</t>
  </si>
  <si>
    <t>$2,699,997</t>
  </si>
  <si>
    <t>$1,292,000</t>
  </si>
  <si>
    <t>$4,985,000</t>
  </si>
  <si>
    <t>€5,050,000</t>
  </si>
  <si>
    <t>$11,999,998</t>
  </si>
  <si>
    <t>CHF7,190,000</t>
  </si>
  <si>
    <t>£855,000</t>
  </si>
  <si>
    <t>$9,250,000</t>
  </si>
  <si>
    <t>£4,500,000</t>
  </si>
  <si>
    <t>SEK10,300,000</t>
  </si>
  <si>
    <t>$6,564,983</t>
  </si>
  <si>
    <t>£1,680,000</t>
  </si>
  <si>
    <t>$4,150,000</t>
  </si>
  <si>
    <t>$16,250,000</t>
  </si>
  <si>
    <t>$105,000,000</t>
  </si>
  <si>
    <t>£1,570,000</t>
  </si>
  <si>
    <t>$6,120,000</t>
  </si>
  <si>
    <t>$20,050,000</t>
  </si>
  <si>
    <t>$82,000,000</t>
  </si>
  <si>
    <t>$4,499,999</t>
  </si>
  <si>
    <t>$5,150,000</t>
  </si>
  <si>
    <t>$1,875,000</t>
  </si>
  <si>
    <t>$10,011,250</t>
  </si>
  <si>
    <t>$6,868,628</t>
  </si>
  <si>
    <t>$4,560,737</t>
  </si>
  <si>
    <t>₩49,000,000,000</t>
  </si>
  <si>
    <t>$3,701,000</t>
  </si>
  <si>
    <t>£4,468,363</t>
  </si>
  <si>
    <t>$1,904,000</t>
  </si>
  <si>
    <t>$3,275,000</t>
  </si>
  <si>
    <t>$1,470,000</t>
  </si>
  <si>
    <t>$3,600,503</t>
  </si>
  <si>
    <t>£5,580,000</t>
  </si>
  <si>
    <t>$2,785,377</t>
  </si>
  <si>
    <t>$1,950,000</t>
  </si>
  <si>
    <t>$2,820,000</t>
  </si>
  <si>
    <t>€3,800,000</t>
  </si>
  <si>
    <t>$3,385,000</t>
  </si>
  <si>
    <t>$2,360,000</t>
  </si>
  <si>
    <t>$3,399,999</t>
  </si>
  <si>
    <t>$4,209,811</t>
  </si>
  <si>
    <t>$6,650,000</t>
  </si>
  <si>
    <t>$3,040,005</t>
  </si>
  <si>
    <t>$5,355,669</t>
  </si>
  <si>
    <t>$1,425,000</t>
  </si>
  <si>
    <t>$5,800,001</t>
  </si>
  <si>
    <t>$1,960,000</t>
  </si>
  <si>
    <t>$6,180,500</t>
  </si>
  <si>
    <t>$14,551,000</t>
  </si>
  <si>
    <t>$36,231,375</t>
  </si>
  <si>
    <t>CA$3,350,000</t>
  </si>
  <si>
    <t>$10,700,000</t>
  </si>
  <si>
    <t>$6,683,802</t>
  </si>
  <si>
    <t>€34,000,000</t>
  </si>
  <si>
    <t>$2,880,000</t>
  </si>
  <si>
    <t>£3,100,000</t>
  </si>
  <si>
    <t>$1,560,000</t>
  </si>
  <si>
    <t>€9,600,000</t>
  </si>
  <si>
    <t>$2,125,000</t>
  </si>
  <si>
    <t>$1,940,000</t>
  </si>
  <si>
    <t>$1,555,000</t>
  </si>
  <si>
    <t>$40,493,303</t>
  </si>
  <si>
    <t>A$3,550,000</t>
  </si>
  <si>
    <t>$3,459,982</t>
  </si>
  <si>
    <t>€2,900,000</t>
  </si>
  <si>
    <t>$1,030,000</t>
  </si>
  <si>
    <t>$2,135,000</t>
  </si>
  <si>
    <t>$41,500,000</t>
  </si>
  <si>
    <t>CN¥40,000,000</t>
  </si>
  <si>
    <t>$1,525,000</t>
  </si>
  <si>
    <t>$5,204,687</t>
  </si>
  <si>
    <t>$2,868,401</t>
  </si>
  <si>
    <t>$2,520,000</t>
  </si>
  <si>
    <t>£1,120,000</t>
  </si>
  <si>
    <t>$1,251,000</t>
  </si>
  <si>
    <t>$3,325,000</t>
  </si>
  <si>
    <t>NOK64,500,000</t>
  </si>
  <si>
    <t>$4,499,998</t>
  </si>
  <si>
    <t>$10,045,000</t>
  </si>
  <si>
    <t>$5,850,000</t>
  </si>
  <si>
    <t>CA$1,500,000</t>
  </si>
  <si>
    <t>$5,025,714</t>
  </si>
  <si>
    <t>$10,672,524</t>
  </si>
  <si>
    <t>DKK6,500,000</t>
  </si>
  <si>
    <t>$5,750,000</t>
  </si>
  <si>
    <t>£2,850,000</t>
  </si>
  <si>
    <t>₩23,500,000,000</t>
  </si>
  <si>
    <t>$10,457,568</t>
  </si>
  <si>
    <t>$2,030,000</t>
  </si>
  <si>
    <t>$14,585,000</t>
  </si>
  <si>
    <t>$6,219,999</t>
  </si>
  <si>
    <t>£1,421,990</t>
  </si>
  <si>
    <t>$1,620,000</t>
  </si>
  <si>
    <t>$1,092,583</t>
  </si>
  <si>
    <t>¥800,000,000</t>
  </si>
  <si>
    <t>$22,070,000</t>
  </si>
  <si>
    <t>$7,399,995</t>
  </si>
  <si>
    <t>CHF20,250,000</t>
  </si>
  <si>
    <t>$12,700,000</t>
  </si>
  <si>
    <t>€900,000</t>
  </si>
  <si>
    <t>£2,330,000</t>
  </si>
  <si>
    <t>$2,800,004</t>
  </si>
  <si>
    <t>$1,375,080</t>
  </si>
  <si>
    <t>€1,052,000</t>
  </si>
  <si>
    <t>$1,339,999</t>
  </si>
  <si>
    <t>$23,773,978</t>
  </si>
  <si>
    <t>$11,656,787</t>
  </si>
  <si>
    <t>$3,621,500</t>
  </si>
  <si>
    <t>$1,256,868</t>
  </si>
  <si>
    <t>$1,700,591</t>
  </si>
  <si>
    <t>$22,185,153</t>
  </si>
  <si>
    <t>£1,208,316</t>
  </si>
  <si>
    <t>$44,200,000</t>
  </si>
  <si>
    <t>$72,002,285</t>
  </si>
  <si>
    <t>$1,025,000</t>
  </si>
  <si>
    <t>¥540,000,000</t>
  </si>
  <si>
    <t>$1,032,000</t>
  </si>
  <si>
    <t>$4,999,998</t>
  </si>
  <si>
    <t>$11,125,000</t>
  </si>
  <si>
    <t>$2,773,984</t>
  </si>
  <si>
    <t>€860,000</t>
  </si>
  <si>
    <t>$1,159,149</t>
  </si>
  <si>
    <t>£795,000</t>
  </si>
  <si>
    <t>$5,054,910</t>
  </si>
  <si>
    <t>$4,211,300</t>
  </si>
  <si>
    <t>$4,066,650</t>
  </si>
  <si>
    <t>£1,856,808</t>
  </si>
  <si>
    <t>$40,250,000</t>
  </si>
  <si>
    <t>$14,499,996</t>
  </si>
  <si>
    <t>$1,255,000</t>
  </si>
  <si>
    <t>$38,912,372</t>
  </si>
  <si>
    <t>£1,651,600</t>
  </si>
  <si>
    <t>£17,000,000</t>
  </si>
  <si>
    <t>$42,000,000</t>
  </si>
  <si>
    <t>€2,150,000</t>
  </si>
  <si>
    <t>¥599,203,200</t>
  </si>
  <si>
    <t>¥350,000,000</t>
  </si>
  <si>
    <t>€1,255,000</t>
  </si>
  <si>
    <t>$6,246,738</t>
  </si>
  <si>
    <t>€1,450,000</t>
  </si>
  <si>
    <t>$8,300,000</t>
  </si>
  <si>
    <t>A$1,670,000</t>
  </si>
  <si>
    <t>£9,100,000</t>
  </si>
  <si>
    <t>€1,650,000</t>
  </si>
  <si>
    <t>$81,356,409</t>
  </si>
  <si>
    <t>$15,450,000</t>
  </si>
  <si>
    <t>R$5,683,000</t>
  </si>
  <si>
    <t>CHF1,540,000</t>
  </si>
  <si>
    <t>$17,000,003</t>
  </si>
  <si>
    <t>$1,132,929</t>
  </si>
  <si>
    <t>£860,000</t>
  </si>
  <si>
    <t>¥940,000,000</t>
  </si>
  <si>
    <t>$1,280,000</t>
  </si>
  <si>
    <t>€890,000</t>
  </si>
  <si>
    <t>$27,530,886</t>
  </si>
  <si>
    <t>$1,321,585</t>
  </si>
  <si>
    <t>$12,120,021</t>
  </si>
  <si>
    <t>¥240,200,000</t>
  </si>
  <si>
    <t>CHF1,010,000</t>
  </si>
  <si>
    <t>€1,070,000</t>
  </si>
  <si>
    <t>$14,625,000</t>
  </si>
  <si>
    <t>$1,315,000</t>
  </si>
  <si>
    <t>$4,980,000</t>
  </si>
  <si>
    <t>¥250,000,000</t>
  </si>
  <si>
    <t>€7,200,000</t>
  </si>
  <si>
    <t>$3,287,392</t>
  </si>
  <si>
    <t>CN¥42,840,000</t>
  </si>
  <si>
    <t>$1,135,762</t>
  </si>
  <si>
    <t>$1,035,000</t>
  </si>
  <si>
    <t>$2,680,000</t>
  </si>
  <si>
    <t>$11,613,170</t>
  </si>
  <si>
    <t>CN¥25,000,000</t>
  </si>
  <si>
    <t>$8,050,000</t>
  </si>
  <si>
    <t>$4,305,000</t>
  </si>
  <si>
    <t>£7,500,000</t>
  </si>
  <si>
    <t>$1,141,342</t>
  </si>
  <si>
    <t>CN¥13,000,000</t>
  </si>
  <si>
    <t>£935,360</t>
  </si>
  <si>
    <t>$2,015,000</t>
  </si>
  <si>
    <t>¥205,000,000</t>
  </si>
  <si>
    <t>$15,650,000</t>
  </si>
  <si>
    <t>CN¥600,000,000</t>
  </si>
  <si>
    <t>$5,650,000</t>
  </si>
  <si>
    <t>CN¥53,000,000</t>
  </si>
  <si>
    <t>R$6,350,000</t>
  </si>
  <si>
    <t>$4,862,068</t>
  </si>
  <si>
    <t>$9,900,000</t>
  </si>
  <si>
    <t>$25,041,096</t>
  </si>
  <si>
    <t>$145,000,000</t>
  </si>
  <si>
    <t>$64,600,000</t>
  </si>
  <si>
    <t>$35,500,000</t>
  </si>
  <si>
    <t>$72,500,000</t>
  </si>
  <si>
    <t>$2,875,500</t>
  </si>
  <si>
    <t>€29,000,000</t>
  </si>
  <si>
    <t>$8,605,000</t>
  </si>
  <si>
    <t>$53,000,000</t>
  </si>
  <si>
    <t>$5,585,000</t>
  </si>
  <si>
    <t>$550,000,000</t>
  </si>
  <si>
    <t>£42,000,000</t>
  </si>
  <si>
    <t>CA$8,000,000</t>
  </si>
  <si>
    <t>$29,625,000</t>
  </si>
  <si>
    <t>$2,155,000</t>
  </si>
  <si>
    <t>CHF7,230,000</t>
  </si>
  <si>
    <t>£14,500,000</t>
  </si>
  <si>
    <t>PHP200,000,000</t>
  </si>
  <si>
    <t>£2,973,369</t>
  </si>
  <si>
    <t>$5,225,000</t>
  </si>
  <si>
    <t>$2,905,000</t>
  </si>
  <si>
    <t>$1,929,000</t>
  </si>
  <si>
    <t>€4,900,000</t>
  </si>
  <si>
    <t>$1,015,000</t>
  </si>
  <si>
    <t>$3,260,000</t>
  </si>
  <si>
    <t>$6,355,669</t>
  </si>
  <si>
    <t>$15,371,000</t>
  </si>
  <si>
    <t>£13,300,000</t>
  </si>
  <si>
    <t>A$4,300,000</t>
  </si>
  <si>
    <t>$2,075,000</t>
  </si>
  <si>
    <t>CA$2,730,000</t>
  </si>
  <si>
    <t>$3,541,742</t>
  </si>
  <si>
    <t>$15,300,000</t>
  </si>
  <si>
    <t>$3,180,000</t>
  </si>
  <si>
    <t>CHF20,260,000</t>
  </si>
  <si>
    <t>CHF2,030,000</t>
  </si>
  <si>
    <t>$6,050,000</t>
  </si>
  <si>
    <t>CHF1,550,000</t>
  </si>
  <si>
    <t>€7,250,000</t>
  </si>
  <si>
    <t>$1,396,359</t>
  </si>
  <si>
    <t>¥210,000,000</t>
  </si>
  <si>
    <t>14</t>
  </si>
  <si>
    <t>13</t>
  </si>
  <si>
    <t>18</t>
  </si>
  <si>
    <t>21</t>
  </si>
  <si>
    <t>9</t>
  </si>
  <si>
    <t>11</t>
  </si>
  <si>
    <t>15</t>
  </si>
  <si>
    <t>16</t>
  </si>
  <si>
    <t>24</t>
  </si>
  <si>
    <t>20</t>
  </si>
  <si>
    <t>33</t>
  </si>
  <si>
    <t>12</t>
  </si>
  <si>
    <t>17</t>
  </si>
  <si>
    <t>23</t>
  </si>
  <si>
    <t>32</t>
  </si>
  <si>
    <t>25</t>
  </si>
  <si>
    <t>19</t>
  </si>
  <si>
    <t>61</t>
  </si>
  <si>
    <t>Luxor Capital Group, Byggmästare A J Ahlström</t>
  </si>
  <si>
    <t>Craft Ventures, Accel, Sound Ventures, Shrug Capital</t>
  </si>
  <si>
    <t>Abstract Ventures, Maveron, Greycroft, Foundry Group, Bill Smith</t>
  </si>
  <si>
    <t>Fasanara Capital, Ithaca Investments, Baleen Capital</t>
  </si>
  <si>
    <t>Bessemer Venture Partners, Polaris Partners, Define Ventures</t>
  </si>
  <si>
    <t>Sequoia Capital India, Quona Capital, B Capital Group, Lightspeed India Partners, Saison Capital</t>
  </si>
  <si>
    <t>GGV Capital, Bessemer Venture Partners, TechAviv Founder Partners</t>
  </si>
  <si>
    <t>Acestream</t>
  </si>
  <si>
    <t>Founders Fund, Thrive Capital, Maverick Ventures</t>
  </si>
  <si>
    <t>Sequoia Capital India, Endeavor Catalyst, Speedinvest, Surge, Amrish Rau</t>
  </si>
  <si>
    <t>General Catalyst, Sequoia Capital, Index Ventures, Liquid 2 Ventures, Two Sigma Ventures</t>
  </si>
  <si>
    <t>Partech, Global Founders Capital, Kima Ventures</t>
  </si>
  <si>
    <t>Khosla Ventures, Craft Ventures, Abstract Ventures, Kindred Ventures, Caffeinated Capital</t>
  </si>
  <si>
    <t>Craft Ventures, Liquid 2 Ventures, MaC Venture Capital, Republic Labs, Anthemis Group</t>
  </si>
  <si>
    <t>Alumni Ventures Group, Precursor Ventures, Kapor Capital, MaC Venture Capital, City Light Capital</t>
  </si>
  <si>
    <t>Vision Ventures, Impact46, Hala Ventures, SEEDRA, Nama Ventures</t>
  </si>
  <si>
    <t>FundersClub, Slow Ventures, Y Combinator, Base10 Partners, Core Innovation Capital</t>
  </si>
  <si>
    <t>General Catalyst, Felicis Ventures, Village Global, XYZ Venture Capital, Goldcrest Capital</t>
  </si>
  <si>
    <t>Mayfield Fund, Temasek Holdings, Dell Technologies Capital, WRVI Capital, Fidelity Management and Research Company</t>
  </si>
  <si>
    <t>Emergence, Kima Ventures, Slack Fund, Taavet Hinrikus, Connect Ventures</t>
  </si>
  <si>
    <t>Alpha Edison, AME Cloud Ventures, Ryan Smith, Acequia Capital (Acecap), Jerry Yang</t>
  </si>
  <si>
    <t>Initialized Capital, Right Side Capital Management, Silverton Partners, Acceleprise, William Hockey</t>
  </si>
  <si>
    <t>Felicis Ventures, Entrepreneurs Roundtable Accelerator, Social Leverage, Guardian Life, Unum Group</t>
  </si>
  <si>
    <t>Balaji Srinivasan, Paradigm, Version One Ventures, Dragonfly Capital Partners, Dylan Field</t>
  </si>
  <si>
    <t>DN Capital, Heartcore Capital, Left Lane Capital</t>
  </si>
  <si>
    <t>Andreessen Horowitz, New Residential Investment Corp, Kairos, Soros Fund Management, AlleyCorp</t>
  </si>
  <si>
    <t>ManchesterStory Group, Global Insurance Accelerator, Tri-Valley Ventures</t>
  </si>
  <si>
    <t>BoxGroup, Max Levchin, Ben Orthlieb, Bling Capital, Caffeinated Capital</t>
  </si>
  <si>
    <t>Md Anan Islam</t>
  </si>
  <si>
    <t>Antler, Soma Capital, Y Combinator, Justin Mateen, VentureSouq</t>
  </si>
  <si>
    <t>Alumni Ventures Group, SV Angel, SignalFire, Gradient Ventures, Shrug Capital</t>
  </si>
  <si>
    <t>Wing Venture Capital</t>
  </si>
  <si>
    <t>General Catalyst</t>
  </si>
  <si>
    <t>Lerer Hippeau, Index Ventures, Inovia Capital, High Alpha, Accomplice</t>
  </si>
  <si>
    <t>Revel Partners, Third Prime, Charge Ventures, Fantail Ventures</t>
  </si>
  <si>
    <t>Andreessen Horowitz, Tim Kendall, Kortschak Investments, L.P.</t>
  </si>
  <si>
    <t>Forerunner Ventures, Threshold, Redesign Health</t>
  </si>
  <si>
    <t>Kleiner Perkins, Gradient Ventures, Coatue, Firebolt Ventures, Quiet Capital</t>
  </si>
  <si>
    <t>Phyto Partners, JW Asset Management, ARCADIAN Fund, Salveo Capital, K2 &amp; Associates</t>
  </si>
  <si>
    <t>Alchemist Accelerator, FundersClub, FJ Labs, DN Capital, Contrary</t>
  </si>
  <si>
    <t>BoxGroup, Y Combinator, Abstract Ventures, Bain Capital Ventures, Contrary</t>
  </si>
  <si>
    <t>DNX Ventures, Cota Capital, 468 Capital, Incubate Fund, Vela Partners</t>
  </si>
  <si>
    <t>Stripe, Index Ventures, Thrive Capital, Bedrock Capital</t>
  </si>
  <si>
    <t>Block.one</t>
  </si>
  <si>
    <t>D1 Capital Partners, Soma Capital, BoxGroup, Founders Fund, Coatue</t>
  </si>
  <si>
    <t>Khosla Ventures, Y Combinator, Paul Buchheit, NFX, Switch Ventures</t>
  </si>
  <si>
    <t>CICC, JD.com, CPE, Hillhouse Capital Group, Baring Private Equity Asia</t>
  </si>
  <si>
    <t>LocalGlobe, Founder Collective, Owl Ventures, TLcom Capital Partners</t>
  </si>
  <si>
    <t>Accel, SAIF Partners, Flipkart Leap, Kunal Bahl, Rohit Bansal</t>
  </si>
  <si>
    <t>SV Angel, Cowboy Ventures, AAF Management Ltd., Leaders Fund</t>
  </si>
  <si>
    <t>Lightspeed Venture Partners, GV</t>
  </si>
  <si>
    <t>CYBERBEAT</t>
  </si>
  <si>
    <t>Cherry Ventures, Capnamic Ventures, Moonfire Ventures</t>
  </si>
  <si>
    <t>FJ Labs, 2048 Ventures, Reshape, Oceans, Rucker Park Capital</t>
  </si>
  <si>
    <t>Correlation Ventures, Floodgate, Canvas Ventures, Future\Perfect Ventures, BMW i Ventures</t>
  </si>
  <si>
    <t>Seedcamp, Salesforce Ventures, IVP, Tiger Global Management, Accel</t>
  </si>
  <si>
    <t>Niantic, GV, Spark Capital, Jason Calacanis, Scott Belsky</t>
  </si>
  <si>
    <t>SignalFire, Allen &amp; Company LLC, Construct Capital, Grit Capital Partners, The Emerson Group</t>
  </si>
  <si>
    <t>Coatue, Atlantic Food Labs, Matthias Wilrich</t>
  </si>
  <si>
    <t>Pitango Venture Capital, Nimrod Cohen, TAU Ventures, FundFire, Axon Ventures</t>
  </si>
  <si>
    <t>Outlier Ventures, Outlier Ventures Base Camp, Trent McConaghy</t>
  </si>
  <si>
    <t>Alpha Edison, Acre Venture Partners, Baron Davis, Cathy Richards</t>
  </si>
  <si>
    <t>Gradient Ventures, Fika Ventures, PSL Ventures</t>
  </si>
  <si>
    <t>Lerer Hippeau, Collaborative Fund, Alpaca VC, VMG Partners, NextView Ventures</t>
  </si>
  <si>
    <t>Zone2boost, Wayra, Rocket Internet, plug and play, Flash Ventures</t>
  </si>
  <si>
    <t>Titan Capital, Kunal Shah, Surge, Kunal Bahl, Amrish Rau</t>
  </si>
  <si>
    <t>GGV Capital, Florida Funders, Betaworks, Slack Fund, Boost VC</t>
  </si>
  <si>
    <t>MaC Venture Capital, Hoxton Ventures, SGH CAPITAL, Mango Capital, Sam Teller</t>
  </si>
  <si>
    <t>Bessemer Venture Partners, Zeev Ventures, TLV Partners, Angular Ventures</t>
  </si>
  <si>
    <t>E15 VC</t>
  </si>
  <si>
    <t>Stripe, Kleiner Perkins, Index Ventures, Global Founders Capital, Addition</t>
  </si>
  <si>
    <t>High-Tech Grunderfonds, Force Over Mass Capital, VR Ventures, Alex Urdea, Jan Kaniess</t>
  </si>
  <si>
    <t>Ant Group, Andreessen Horowitz, Intel Capital, Foundation Capital, New Enterprise Associates</t>
  </si>
  <si>
    <t>SoftBank, GGV Capital, Silicon Valley Bank, Maveron, High Alpha</t>
  </si>
  <si>
    <t>Info Edge, PayU, Kunal Bahl, Amrish Rau, Rohit Bansal</t>
  </si>
  <si>
    <t>Spark Capital, Alven, Amaranthine, Harry Stebbings, Eduardo Ronzano</t>
  </si>
  <si>
    <t>GGV Capital, Global Founders Capital, Founder Collective, Studio VC, Silicon Badia</t>
  </si>
  <si>
    <t>Canada Pension Plan Investment Board, Pilot Flying J, Carnelian Energy Capital Management, Longbow Capital</t>
  </si>
  <si>
    <t>Y Combinator, Craft Ventures, Lachy Groom, Calvin French-Owen, Leore Avidar</t>
  </si>
  <si>
    <t>Sequoia Capital, India Quotient, Surge, QED Innovation Labs</t>
  </si>
  <si>
    <t>Atlantic Labs, Stefan Jeschonnek, Jan Deepen, Philipp Moehring, Scott Chacon</t>
  </si>
  <si>
    <t>Liquid 2 Ventures, City Light Capital, Gaingels, Oak HC/FT, WestCap</t>
  </si>
  <si>
    <t>Lightspeed Venture Partners, Stripe, Y Combinator, SciFi VC, UpWest</t>
  </si>
  <si>
    <t>Lightspeed Venture Partners, Norwest Venture Partners, Qualcomm Ventures, NTT Venture Capital, Cervin Ventures</t>
  </si>
  <si>
    <t>RTP Global, Matrix Partners India, India Quotient, Kunal Shah, Better Capital</t>
  </si>
  <si>
    <t>Antler, Innovate UK, btov Partners, Begin Capital</t>
  </si>
  <si>
    <t>Sequoia Capital India, LetsVenture, Global Founders Capital, Redpoint, Ramakant Sharma</t>
  </si>
  <si>
    <t>Felicis Ventures, Seven Seven Six</t>
  </si>
  <si>
    <t>Global Founders Capital, Wavemaker Partners, S7V, Indus Valley Capital, Next Billion Ventures</t>
  </si>
  <si>
    <t>GGV Capital, Andreessen Horowitz, GSR Ventures, Founders Fund, Pear VC</t>
  </si>
  <si>
    <t>GV, Greylock, In-Q-Tel, IQT</t>
  </si>
  <si>
    <t>Village Capital, Capital Innovators, iSELECT FUND, Billiken Angels Network, Helix Fund</t>
  </si>
  <si>
    <t>Sequoia Capital, Greylock, Sridhar Ramaswamy</t>
  </si>
  <si>
    <t>General Catalyst, Khosla Ventures, Arbor Ventures</t>
  </si>
  <si>
    <t>La Famiglia, Senovo, Wingman Ventures, David Nothacker, Julius Koehler</t>
  </si>
  <si>
    <t>Sequoia Capital, Andreessen Horowitz</t>
  </si>
  <si>
    <t>Seedcamp, Cherry Ventures, Taavet Hinrikus, Carlos Gonzalez- Cadenas, Matt Robinson</t>
  </si>
  <si>
    <t>Matrix Partners India, Kunal Shah, Lightspeed India Partners, Shashank Kumar, Jitendra Gupta</t>
  </si>
  <si>
    <t>Goldman Sachs, Sequoia Capital, Precursor Ventures, Silicon Valley Bank, Kevin Hartz</t>
  </si>
  <si>
    <t>Binance, Taiwan Startup Stadium, Steve Chen, National Development Fund of Taiwan Government, Darwin Venture Management</t>
  </si>
  <si>
    <t>Global Founders Capital, Elevar Equity</t>
  </si>
  <si>
    <t>Coinbase Ventures, Insurtech Gateway, Hambro Perks Ltd., tokentus investment AG, Maven 11 Capital</t>
  </si>
  <si>
    <t>Taiwania Capital</t>
  </si>
  <si>
    <t>QED Investors, GS Growth, August Capital, Hanaco Venture Capital, Sean Bill</t>
  </si>
  <si>
    <t>Binance Labs, Outlier Ventures, Eden Block, Digital Asset Capital Management, Fenbushi Capital</t>
  </si>
  <si>
    <t>Max Ventures, Charge Ventures, New York Venture Partners, CapitalX, Gyan Kapur</t>
  </si>
  <si>
    <t>Nico Wittenborn, Kevin Carter, James Park, Nir Eyal, Stephanie Palmeri</t>
  </si>
  <si>
    <t>Sequoia Capital, Insight Partners, Index Ventures, Cyberstarts</t>
  </si>
  <si>
    <t>Lux Capital, VU Venture Partners, Founders Fund, Justin Mateen, Venture University</t>
  </si>
  <si>
    <t>Wayra, Y Combinator, Amino Capital, Starling Ventures</t>
  </si>
  <si>
    <t>Andreessen Horowitz, Soma Capital, Y Combinator, Justin Mateen, Sweet Capital</t>
  </si>
  <si>
    <t>Craft Ventures, GoodFriends, Zigg Capital</t>
  </si>
  <si>
    <t>Endiya Partners, Kalaari Capital</t>
  </si>
  <si>
    <t>OurCrowd, Entrée Capital, Wing Venture Capital, Team8 Capital, IN Venture</t>
  </si>
  <si>
    <t>Plug &amp; Play, plug and play, Wilson Sonsini Goodrich &amp; Rosati, Mentors Fund, Leslie Ventures</t>
  </si>
  <si>
    <t>Techstars, IDEA Fund Partners, IrishAngels, Techstars Atlanta in Partnership with Cox Enterprises</t>
  </si>
  <si>
    <t>Salesforce Ventures, Atomico, Taavet Hinrikus, Mosaic, Paul Forster</t>
  </si>
  <si>
    <t>Mountain Nazca, FEMSA</t>
  </si>
  <si>
    <t>Polychain, Coinbase Ventures, Alameda Research, Framework Ventures, Electric Capital</t>
  </si>
  <si>
    <t>Pantera Capital, Blockchain Capital, Binance Labs, FTX Exchange, IOSG Ventures</t>
  </si>
  <si>
    <t>Rice Investment Group, Carnrite Ventures</t>
  </si>
  <si>
    <t>Venture Catalysts, Chiratae Ventures, Dream Incubator, Samyakth Capital</t>
  </si>
  <si>
    <t>Y Combinator, Craft Ventures, M13, Pioneer Fund, Max Mullen</t>
  </si>
  <si>
    <t>Alium Capital, VFS Group, James Spenceley</t>
  </si>
  <si>
    <t>Wing Venture Capital, B Capital Group, Greylock, Harpoon, Data Community Fund</t>
  </si>
  <si>
    <t>Andreessen Horowitz, Y Combinator, Bessemer Venture Partners, Village Global, Bezos Expeditions</t>
  </si>
  <si>
    <t>Entrée Capital, Point72 Ventures, Waveline Ventures, The Junction</t>
  </si>
  <si>
    <t>Y Combinator, Foundation Capital, F-Prime Capital, Secocha Ventures, Angel Ventures</t>
  </si>
  <si>
    <t>Andreessen Horowitz, TQ Ventures, Adventures Lab</t>
  </si>
  <si>
    <t>Lightspeed Venture Partners, Insight Partners, Cyberstarts</t>
  </si>
  <si>
    <t>Orios Venture Partners, Rajesh Yabaji, RPSG Ventures, Raghunandan G, Prasanth Nair</t>
  </si>
  <si>
    <t>Alpha JWC Ventures, Insignia Ventures Partners, Wavemaker Partners</t>
  </si>
  <si>
    <t>AME Cloud Ventures, Bradley Horowitz, Rethink Education, Primetime Partners, Work Play Ventures</t>
  </si>
  <si>
    <t>Ribbit Capital, Spark Capital, Addition</t>
  </si>
  <si>
    <t>Scout Ventures</t>
  </si>
  <si>
    <t>Coatue, Scott Belsky, Primary Venture Partners, 645 Ventures, Michael Vaughan</t>
  </si>
  <si>
    <t>GreatPoint Ventures, Meritech Capital Partners, PayPal Ventures, Lightbank, Jason Robins</t>
  </si>
  <si>
    <t>Y Combinator, Liquid 2 Ventures, Founders Fund, Kaszek Ventures, Two Culture Capital</t>
  </si>
  <si>
    <t>Antler, Struck Capital, Arcadia Funds</t>
  </si>
  <si>
    <t>Spark Capital, Boston Seed Capital, Tectonic Ventures</t>
  </si>
  <si>
    <t>Sixth Street</t>
  </si>
  <si>
    <t>Citigroup, Y Combinator, Marcy Venture Partners, Concrete Rose Capital, VilCap Investments</t>
  </si>
  <si>
    <t>Seedcamp, RTP Global, Accel, Balderton Capital, Speedinvest</t>
  </si>
  <si>
    <t>Precursor Ventures, Kapor Capital, Maveron, Cowboy Ventures, Emerson Collective</t>
  </si>
  <si>
    <t>Ambition VC, Sequoia Capital, Caffeinated Capital, Kortschak Investments, L.P., Mistletoe</t>
  </si>
  <si>
    <t>Cherry Ventures, Village Global, Felix Capital, TriplePoint Capital, David Schneider</t>
  </si>
  <si>
    <t>Female Founders Fund, BBG Ventures, Pritzker Group Venture Capital</t>
  </si>
  <si>
    <t>Warby Parker, GV, Flatiron Health, Tiger Global Management, Redpoint</t>
  </si>
  <si>
    <t>GV, Y Combinator, 1984 Ventures, Jason Warner, Y Combinator Continuity Fund</t>
  </si>
  <si>
    <t>Investment AB Öresund</t>
  </si>
  <si>
    <t>Accel, Telstra Ventures, Crosscut Ventures</t>
  </si>
  <si>
    <t>Rodney Aldridge, Eddie Jordan</t>
  </si>
  <si>
    <t>FJ Labs, International Finance Corporation, Quona Capital, Western Technology Investment, Prosus Ventures</t>
  </si>
  <si>
    <t>Antler, Subvenio Invest, Next Human Ventures, European Space Agency Business Incubation Centre, Noordwijk, Tomas Kaberger</t>
  </si>
  <si>
    <t>Maki.vc, 70Ventures, River Venture Partners</t>
  </si>
  <si>
    <t>Venture Catalysts, LetsVenture, Mayfield Fund, Inflection Point Ventures, Mumbai Angels</t>
  </si>
  <si>
    <t>Elliott Management Corp.</t>
  </si>
  <si>
    <t>Norwest Venture Partners, Accel, Target Global, Glilot Capital Partners</t>
  </si>
  <si>
    <t>SV Angel, Correlation Ventures, Acceleprise, Hack VC, Lorimer Ventures</t>
  </si>
  <si>
    <t>Global Founders Capital, 468 Capital, Redalpine, Presight Capital, MPGI</t>
  </si>
  <si>
    <t>Point72 Ventures, Revel Partners, Clocktower Technology Ventures</t>
  </si>
  <si>
    <t>Fika Ventures, Neo, Act One Ventures</t>
  </si>
  <si>
    <t>Andreessen Horowitz, DST Global, Global Founders Capital, Liquid 2 Ventures, Kaszek Ventures</t>
  </si>
  <si>
    <t>Village Global, Differential Ventures, GoodFriends, Beni VC, Kelvin Beachum Jr.</t>
  </si>
  <si>
    <t>Village Global, Thrive Capital, Shrug Capital, BBG Ventures, K50 Ventures</t>
  </si>
  <si>
    <t>Techstars, 8VC, VU Venture Partners, Tusk Venture Partners, Venture University</t>
  </si>
  <si>
    <t>Impact America Fund, Acumen, Newark Venture Partners, Esther Dyson, Vinaj Ventures &amp; Innovation</t>
  </si>
  <si>
    <t>Temasek Holdings, Sequoia Capital China, Horizons Ventures, ABC World Asia, China Renaissance</t>
  </si>
  <si>
    <t>Lightspeed Venture Partners, Kleiner Perkins, Spencer Kimball</t>
  </si>
  <si>
    <t>Grab, Telkomsel, BRI Ventures, Mandiri Capital Indonesia (MCI)</t>
  </si>
  <si>
    <t>STV, Global Ventures, Magnus Olsson</t>
  </si>
  <si>
    <t>SignalFire, Ridge Ventures</t>
  </si>
  <si>
    <t>Lightspeed Venture Partners, Girish Mathrubootham, International Centre for Entrepreneurship and Technology, Abinash Tripathy, Nishant Rao</t>
  </si>
  <si>
    <t>Catalysis Capital Management, Slow Ventures, Insight Partners, Reach Capital, Owl Ventures</t>
  </si>
  <si>
    <t>Battery Ventures, Soma Capital, Y Combinator, Craft Ventures</t>
  </si>
  <si>
    <t>Index Ventures, Global Founders Capital, Alven, Aglaé Ventures, GFC Rocket Internet</t>
  </si>
  <si>
    <t>Tusk Venture Partners, Munich Re Ventures, Hudson Structured Capital Management, Juxtapose</t>
  </si>
  <si>
    <t>Global Founders Capital, btov Partners</t>
  </si>
  <si>
    <t>Sequoia Capital India, Lightspeed India Partners, rocketship.vc</t>
  </si>
  <si>
    <t>Picus Capital, Anupam Mittal, Ronnie Screwvala, BAce Capital, Ananth Narayanan</t>
  </si>
  <si>
    <t>Florida Funders, DNX Ventures, TA Ventures</t>
  </si>
  <si>
    <t>Bill &amp; Melinda Gates Foundation, TLcom Capital Partners, Global Ventures, Esther Dyson, Chandaria Capital</t>
  </si>
  <si>
    <t>RRE Ventures, Greycroft, Bling Capital, Walkabout Ventures</t>
  </si>
  <si>
    <t>Team Europe, PINC</t>
  </si>
  <si>
    <t>Arlan Hamilton, Chris Burch, Walter Cruttenden</t>
  </si>
  <si>
    <t>HV Capital, Heartcore Capital, Picus Capital, White Star Capital, Unternehmertum Venture Capital Partners</t>
  </si>
  <si>
    <t>Alphabet, Ontario Teachers' Pension Plan</t>
  </si>
  <si>
    <t>Ulu Ventures, Western Technology Investment, SGH CAPITAL, super{set} venture studio</t>
  </si>
  <si>
    <t>Nauta Capital</t>
  </si>
  <si>
    <t>Sequoia Capital, Index Ventures, Harry Stebbings, Patrick Collison, Dylan Field</t>
  </si>
  <si>
    <t>Sequoia Capital India, Global Founders Capital, Hummingbird Ventures, Matrix Partners India, Bedrock Capital</t>
  </si>
  <si>
    <t>Capital Mills</t>
  </si>
  <si>
    <t>Battery Ventures, DNX Ventures, NFX, Kevin Mahaffey, Tectonic Capital</t>
  </si>
  <si>
    <t>Intel Capital, Firebolt Ventures, ClearSky, WestWave Capital, Secure Octane</t>
  </si>
  <si>
    <t>PreSeed Ventures, Vaekstfonden, 70Ventures, Ole Andersen</t>
  </si>
  <si>
    <t>468 Capital, Kai Hansen, Rolf Schromgens</t>
  </si>
  <si>
    <t>Partech, e.ventures, Heartcore Capital, Redalpine</t>
  </si>
  <si>
    <t>Y Combinator, Bessemer Venture Partners, Draper Associates, AltaIR Capital, IDEA Fund Partners</t>
  </si>
  <si>
    <t>Craft Ventures, Abstract Ventures</t>
  </si>
  <si>
    <t>Benhamou Global Ventures, National Grid Partners (NGP)</t>
  </si>
  <si>
    <t>Index Ventures, Accomplice, Acrew Capital, Mucker Capital, Jon Soberg</t>
  </si>
  <si>
    <t>Michael Vaughan, Jonathan Weiner</t>
  </si>
  <si>
    <t>Twilio, Matrix Partners, Y Combinator, Right Side Capital Management, Bessemer Venture Partners</t>
  </si>
  <si>
    <t>Venture Catalysts, LetsVenture, SAIF Partners, Jitendra Gupta, WaterBridge Ventures</t>
  </si>
  <si>
    <t>Griffin Gaming Partners, NFX, Album VC</t>
  </si>
  <si>
    <t>500 Startups, Foundation Capital, AgFunder, Sweet Capital, S7V</t>
  </si>
  <si>
    <t>Boldstart Ventures, Decibel Partners, TechAviv Founder Partners, FXP Holdings</t>
  </si>
  <si>
    <t>Y Combinator, Liquid 2 Ventures, Operator Partners, Scribble Ventures, Wonder Ventures</t>
  </si>
  <si>
    <t>Flybridge, Northpond Ventures</t>
  </si>
  <si>
    <t>Techstars, Origin Ventures, Techstars New York City Accelerator</t>
  </si>
  <si>
    <t>Danny Hayes</t>
  </si>
  <si>
    <t>EQT Ventures, BlueYard Capital</t>
  </si>
  <si>
    <t>Carlos Gonzalez- Cadenas, Matt Robinson, Chris Priebe, 360 Capital, Fuel Ventures</t>
  </si>
  <si>
    <t>Y Combinator, Gradient Ventures, Abstract Ventures, Slack Fund, David Sacks</t>
  </si>
  <si>
    <t>Joseph Creig</t>
  </si>
  <si>
    <t>Innovate UK, Force Over Mass Capital, Simon Franks, Eric Salama</t>
  </si>
  <si>
    <t>Morgan Stanley, Credit Suisse, Silicon Valley Bank, Fifth Third Bank</t>
  </si>
  <si>
    <t>SoftBank, Partech, Y Combinator, Foundation Capital, Valor Equity Partners</t>
  </si>
  <si>
    <t>GGV Capital, Accel</t>
  </si>
  <si>
    <t>Disruptech</t>
  </si>
  <si>
    <t>Project A Ventures, SIGNA Innovations, Christian Gaiser, Jan-Eric Peters</t>
  </si>
  <si>
    <t>Initialized Capital</t>
  </si>
  <si>
    <t>Backstage Capital, Fontinalis Partners, Freestyle Capital, Songe LaRon, Concrete Rose Capital</t>
  </si>
  <si>
    <t>Threshold, City Light Capital, Rock Health, Oak HC/FT, SemperVirens Venture Capital</t>
  </si>
  <si>
    <t>Speedinvest, Thibaud Elziere, Secocha Ventures, Harry Stebbings, Isai</t>
  </si>
  <si>
    <t>RTP Global, Omidyar Network, Surge, Better Capital, Omnivore</t>
  </si>
  <si>
    <t>Crowd Media</t>
  </si>
  <si>
    <t>Banco Sabadell</t>
  </si>
  <si>
    <t>Y Combinator, Elysium Venture Capital, Matt Caspari</t>
  </si>
  <si>
    <t>Kunal Shah, Ramakant Sharma, Better Capital, Vivekananda Hallekere, Rainmatter Capital</t>
  </si>
  <si>
    <t>Female Founders Alliance, Ready, Set, Raise, Yellow, Fab Co-Creation Studio Ventures, Keeler Investments Group</t>
  </si>
  <si>
    <t>SAIF Partners, Better Capital</t>
  </si>
  <si>
    <t>Founder Collective, Upfront Ventures, Michael Vaughan, Walkabout Ventures, Paul Appelbaum</t>
  </si>
  <si>
    <t>Maveron, Pelion Venture Partners, GSV Ventures, Signal Peak Ventures, Mike Levintha</t>
  </si>
  <si>
    <t>Alumni Ventures Group, Lightspeed Venture Partners, 500 Startups, Sand Hill Angels, AltaIR Capital</t>
  </si>
  <si>
    <t>Y Combinator, Zeev Ventures, Kevin Lin, Jeremy Stoppelman, Nicolas Dessaigne</t>
  </si>
  <si>
    <t>SV Angel, NFX, Joe Montana, A.Capital Ventures, Avishai Abrahami</t>
  </si>
  <si>
    <t>Soma Capital, BoxGroup, Village Global, Liquid 2 Ventures, Base10 Partners</t>
  </si>
  <si>
    <t>Hyundai Venture Investment Corporation, Simbon Investment Partners, Ophir Equity Partners</t>
  </si>
  <si>
    <t>First Round Capital, Upfront Ventures, Edward Lando</t>
  </si>
  <si>
    <t>Sequoia Capital, Engineering Capital, Harpoon, Ram Shriram, Alex Balkanski</t>
  </si>
  <si>
    <t>Khosla Ventures, Soma Capital, Y Combinator, Bedrock Capital, Sam Altman</t>
  </si>
  <si>
    <t>Defy.vc, Quest Ventures, Next Billion Ventures, Alto Partners Multi-Family Office, Kanmo Retail Group</t>
  </si>
  <si>
    <t>Y Combinator, Justin Mateen, AltaIR Capital, Sean Bill, Daintree.VC</t>
  </si>
  <si>
    <t>General Catalyst, Slow Ventures, Craft Ventures, Town Hall Ventures</t>
  </si>
  <si>
    <t>Alumni Ventures Group, aXiomatic, Nexstar Broadcasting Group, Kevin Lin, BITKRAFT Ventures</t>
  </si>
  <si>
    <t>Y Combinator, Kevin Lin, PICO Venture Partners, F2 Capital, CABRA VC</t>
  </si>
  <si>
    <t>8VC, Point72, Gradient Ventures, Mango Capital</t>
  </si>
  <si>
    <t>468 Capital, Cavalry Ventures, LEA Partners</t>
  </si>
  <si>
    <t>Info Edge, Kunal Shah, Better Capital, Alpha Wave Incubation</t>
  </si>
  <si>
    <t>Kunal Shah, Yashish Dahiya, Ashneer Grover, Amit Lakhotia, Deepak Abbot</t>
  </si>
  <si>
    <t>Western Technology Investment, PSL Ventures, Mana Ventures, Jack Brody</t>
  </si>
  <si>
    <t>Founders' Co-op, Four Rivers Group</t>
  </si>
  <si>
    <t>Founders Fund, Coatue, Ryan Petersen, Kevin Hartz, Julia Hartz</t>
  </si>
  <si>
    <t>Correlation Ventures, Blumberg Capital, Innovation Endeavors, Engineering Capital, Sure Ventures</t>
  </si>
  <si>
    <t>Y Combinator, Kleiner Perkins, Kapor Capital, Webb Investment Network</t>
  </si>
  <si>
    <t>Stripe, Soma Capital, Y Combinator, Global Founders Capital, Founders Fund</t>
  </si>
  <si>
    <t>Breuninger</t>
  </si>
  <si>
    <t>General Catalyst, Felicis Ventures, Bling Capital, Reshape</t>
  </si>
  <si>
    <t>Bpifrance, Global Founders Capital, Guillaume Lestrade, Edward Lando, Frederic Halley</t>
  </si>
  <si>
    <t>Atlantic Bridge</t>
  </si>
  <si>
    <t>Startup Wise Guys, TrueSight Ventures, Tera Ventures, Iron Wolf Capital</t>
  </si>
  <si>
    <t>Sequoia Capital, Madrona Venture Group, Addition, Amplify Partners</t>
  </si>
  <si>
    <t>The Fund, Moonfire Ventures, Zanichelli Venture, Nex.D</t>
  </si>
  <si>
    <t>Index Ventures, Bain Capital Ventures, Firstminute Capital</t>
  </si>
  <si>
    <t>Madrona Venture Group, Amplify Partners</t>
  </si>
  <si>
    <t>FirstMark, Visionaries Club, Blossom Capital, Frst, Paul Melchiorre</t>
  </si>
  <si>
    <t>High-Tech Grunderfonds, Konstantin Mehl, Manuel Thurner, A Round Capital</t>
  </si>
  <si>
    <t>Ramakant Sharma, JAFCO Asia, Artha India Ventures, Naveen Tewari, Anuj Srivastava</t>
  </si>
  <si>
    <t>Nyca Partners, Bain Capital Ventures, William Hockey, Canapi Ventures, Nat Turner</t>
  </si>
  <si>
    <t>Lightspeed Venture Partners, Max Levchin, Zachary Perret, Alexa von Tobel, Henry Ward</t>
  </si>
  <si>
    <t>StartX (Stanford-StartX Fund), FJ Labs, Y Combinator, Graph Ventures, Wamda Capital</t>
  </si>
  <si>
    <t>Y Combinator, Pioneer Fund, Kevin Lin, XRM Media</t>
  </si>
  <si>
    <t>Polychain, Digital Currency Group, Pantera Capital, Republic Labs, HashKey Capital</t>
  </si>
  <si>
    <t>East Ventures, Softbank Ventures Asia, Palm Drive Capital, Vectr, Quest Ventures</t>
  </si>
  <si>
    <t>Battery Ventures, e.ventures, Gradient Ventures, MassMutual Ventures, Saban Ventures</t>
  </si>
  <si>
    <t>PMV, KBC, Flanders Innovation and Entrepreneurship (VLAIO)</t>
  </si>
  <si>
    <t>Ribbit Capital, NFX, Spencer Rascoff, Ted Ackerley, Alex Sacerdote</t>
  </si>
  <si>
    <t>Salesforce Ventures, Future Fund, Havisham Group, Lloyd Dorfman</t>
  </si>
  <si>
    <t>Sequoia Capital, Atlantic Bridge, Two Bear Capital</t>
  </si>
  <si>
    <t>Tencent Holdings, Khosla Ventures, Y Combinator, Heartcore Capital, Kevin Lin</t>
  </si>
  <si>
    <t>Adit Ventures</t>
  </si>
  <si>
    <t>Adit Ventures, Hyperplane Venture Capital, Wavemaker Partners, Colle Capital Partners, Superangel</t>
  </si>
  <si>
    <t>Hilco Global, Terracap Ventures</t>
  </si>
  <si>
    <t>Cherry Ventures, Global Founders Capital, Valar Ventures</t>
  </si>
  <si>
    <t>Soma Capital, Y Combinator, Liquid 2 Ventures, Founders Fund, Abstract Ventures</t>
  </si>
  <si>
    <t>Y Combinator, Teamworthy Ventures, Promus Ventures, Sovereign’s Capital, Tom Blaisdell</t>
  </si>
  <si>
    <t>Forerunner Ventures, Great Oaks Venture Capital, Female Founders Fund, BBG Ventures, Kairos</t>
  </si>
  <si>
    <t>Speedinvest, Cavalry Ventures, Florian Leibert</t>
  </si>
  <si>
    <t>Matrix Partners India, Google for Startups</t>
  </si>
  <si>
    <t>Foundation Capital, Canvas Ventures, Gokul Rajaram, MS&amp;AD Ventures, Jeff Immelt</t>
  </si>
  <si>
    <t>Lawrence Leuschner, Jan Beckers, Rolf Schromgens, Benjamin Bak, Robin Behlau</t>
  </si>
  <si>
    <t>Wurk</t>
  </si>
  <si>
    <t>Gaingels, Dating Group, LOUD Capital, SDVentures, Work Play Ventures</t>
  </si>
  <si>
    <t>Creative Destruction Lab, Speedinvest, Force Over Mass Capital, Plug &amp; Play</t>
  </si>
  <si>
    <t>General Catalyst, John Doerr, Gary Loveman, Mosaic Health Solutions, David Werry</t>
  </si>
  <si>
    <t>Tencent Holdings, Sequoia Capital China, CPE, Bertelsmann Asia Investments, Cathay Capital</t>
  </si>
  <si>
    <t>Justin Mateen, Harlem Capital Partners, Sean Rad, Story Ventures, Ground Up Ventures</t>
  </si>
  <si>
    <t>Polychain, Sequoia Capital India, Singapore Angel Network, Astarc Ventures, Consensus Lab</t>
  </si>
  <si>
    <t>Earlybird Venture Capital, Andrej Henkler, Paul Achleitner, Martin Klässner, Gerhard Roiss</t>
  </si>
  <si>
    <t>SAIF Partners, Matrix Partners India</t>
  </si>
  <si>
    <t>Capital Factory, Fifty Years, Active Capital, Necessary Ventures</t>
  </si>
  <si>
    <t>Techstars, Barclays, Frontier Venture Capital, Mendoza Ventures, Barclays Accelerator, powered by Techstars - New York</t>
  </si>
  <si>
    <t>Techstars, Innovation Endeavors, Revolution’s Rise of the Rest Seed Fund, Revolution, Firebrand Ventures</t>
  </si>
  <si>
    <t>Y Combinator, Pioneer Fund, Hack VC, Fifty Years, Adjuvant Capital</t>
  </si>
  <si>
    <t>General Catalyst, QED Investors, Gradient Ventures, Scott Belsky, Expa</t>
  </si>
  <si>
    <t>Liquid 2 Ventures, Fika Ventures, Acrew Capital, Momenta Ventures</t>
  </si>
  <si>
    <t>Active Capital, LiveOak Venture Partners, Steve Schaffer</t>
  </si>
  <si>
    <t>Binance Labs, Amber Group, Alameda Research, NGC Ventures, Multicoin Capital</t>
  </si>
  <si>
    <t>FootPrint Coalition, Greycroft, Marc Benioff, Mark Cuban, Dara Khosrowshahi</t>
  </si>
  <si>
    <t>Foundation Capital, Core Innovation Capital, Obvious Ventures, Bill Harris</t>
  </si>
  <si>
    <t>General Catalyst, FJ Labs, Entrée Capital, Target Global, Tal Capital</t>
  </si>
  <si>
    <t>Global Founders Capital, Picus Capital</t>
  </si>
  <si>
    <t>Amplify Partners, Jason Warner, Calvin French-Owen, Robin Vasan, Andy McLoughlin</t>
  </si>
  <si>
    <t>Global Founders Capital, Liquid 2 Ventures, Silicon Valley Bank, Threshold, Maple VC</t>
  </si>
  <si>
    <t>Nexus Venture Partners, Blume Ventures</t>
  </si>
  <si>
    <t>Felicis Ventures, Founders Fund, Base10 Partners</t>
  </si>
  <si>
    <t>True Ventures, Social Impact Capital, Michael Pennington, Saltwater Capital</t>
  </si>
  <si>
    <t>SOSV, Digital Currency Group, Pantera Capital, Hashed, Accomplice</t>
  </si>
  <si>
    <t>Matrix Partners, Coatue, Ludlow Ventures, Camber Creek, Financial Venture Studio</t>
  </si>
  <si>
    <t>General Catalyst, Stripe, 8VC, Y Combinator, Elad Gil</t>
  </si>
  <si>
    <t>Techstars, Jungle Ventures, HealthXCapital, AIRmaker</t>
  </si>
  <si>
    <t>CEAS Investments, EMMA CAPITAL, Feda Mecan</t>
  </si>
  <si>
    <t>Costanoa Ventures, XYZ Venture Capital</t>
  </si>
  <si>
    <t>Kleiner Perkins, Signal Sciences, Upfront Ventures, Oliver Friedrichs, Phil Venables</t>
  </si>
  <si>
    <t>LetsVenture, Sequoia Capital India, BEENEXT, Omnivore, Anupam Mittal</t>
  </si>
  <si>
    <t>Gokul Rajaram, Vectr, overtime.vc, Jason Goldberg, Eddie Lou</t>
  </si>
  <si>
    <t>Greenfield One, Monday Capital, Collider Ventures</t>
  </si>
  <si>
    <t>Surge, Incubate Fund, Tanglin Venture Partners, Gemba Capital, AngelList India</t>
  </si>
  <si>
    <t>Partech, AME Cloud Ventures, Greycroft, Wavemaker Partners, Paul Heydon</t>
  </si>
  <si>
    <t>General Catalyst, Abstract, Floodgate, Indicator Ventures, Unpopular Ventures</t>
  </si>
  <si>
    <t>IDG Capital, Semiconductor Manufacturing International, Qiming Venture Partners, Gaorong Capital, Hillhouse Capital Group</t>
  </si>
  <si>
    <t>FundersClub, FJ Labs, Y Combinator, ONEVC</t>
  </si>
  <si>
    <t>Falcon Edge Capital, Lightspeed India Partners, Ashwini Asokan, Prashant Malik, Nishant Rao</t>
  </si>
  <si>
    <t>Polychain, Slow Ventures, DG Daiwa Ventures, Castle Island Ventures, IDEO CoLab Ventures</t>
  </si>
  <si>
    <t>FJ Labs, 8VC, Tiger Global Management, HOF Capital, Supernode Ventures</t>
  </si>
  <si>
    <t>GGV Capital, SAP.iO, Yunqi Partners</t>
  </si>
  <si>
    <t>S28 Capital, Augusto Marietti, Florian Leibert, Salil Deshpande</t>
  </si>
  <si>
    <t>Global Founders Capital, Pitango Venture Capital, i3 equity Partners</t>
  </si>
  <si>
    <t>Eniac Ventures, Fika Ventures, Firebolt Ventures, Decibel Partners, Fathom Capital</t>
  </si>
  <si>
    <t>Ribbit Capital, Sequoia Capital, Hillhouse Capital Group</t>
  </si>
  <si>
    <t>Sequoia Capital, Y Combinator</t>
  </si>
  <si>
    <t>Fontinalis Partners, Jazz Venture Partners, Playground Global</t>
  </si>
  <si>
    <t>SAIF Partners, Chiratae Ventures, Venture Highway</t>
  </si>
  <si>
    <t>MediaTek, NetEase, TRANSSION</t>
  </si>
  <si>
    <t>Emerge Education, BRM Capital, Lip-Bu Tan, Alex Balkanski, Rob Cohen</t>
  </si>
  <si>
    <t>BoxGroup, Bain Capital Ventures, Homebrew, Clocktower Technology Ventures, Inspired Capital Partners</t>
  </si>
  <si>
    <t>Y Combinator, Coatue, Mozilla, Augusto Marietti</t>
  </si>
  <si>
    <t>Venture Catalysts, LetsVenture, Nexus Venture Partners, 3one4 Capital, 9Unicorns Accelerator Fund</t>
  </si>
  <si>
    <t>Shenzhen Capital Group, Gaorong Capital, Beijing E-town International Investment &amp; Development, Shanghai GuoHe Capital</t>
  </si>
  <si>
    <t>Routemaster Capital</t>
  </si>
  <si>
    <t>Khosla Ventures, Siqi Chen, f7 Ventures, Katrina Lake, Jennifer Fonstad</t>
  </si>
  <si>
    <t>Entrepreneur First, TrueSight Ventures, Charlie Songhurst, Playfair Capital, Episode 1</t>
  </si>
  <si>
    <t>Alpha Sigma Capital, 7CC Blockchain Investments, Tradecraft Capital, Plutus VC, Hashstreet VC</t>
  </si>
  <si>
    <t>Redpoint, Dylan Field, Sean Rad, Kimbal Musk, Naval Ravikant</t>
  </si>
  <si>
    <t>645 Ventures, Next Coast Ventures, SpringTime Ventures, Firebrand Ventures</t>
  </si>
  <si>
    <t>Y Combinator, Liquid 2 Ventures, Picus Capital, Two Culture Capital, Next Billion Ventures</t>
  </si>
  <si>
    <t>UCB Pharma</t>
  </si>
  <si>
    <t>Accel, Uncork Capital, Heavybit</t>
  </si>
  <si>
    <t>First Round Capital, Greylock</t>
  </si>
  <si>
    <t>Lydia Partners, James R. Andrews, Dak Prescott</t>
  </si>
  <si>
    <t>Define Ventures, Flare Capital Partners</t>
  </si>
  <si>
    <t>Forerunner Ventures, Tekton Ventures, M25, Naval Ravikant, Matt Cooper</t>
  </si>
  <si>
    <t>HV Capital, e.ventures, 468 Capital, Christian Reber, Niklas Jansen</t>
  </si>
  <si>
    <t>Reyl &amp; Cie</t>
  </si>
  <si>
    <t>Techstars, City Light Capital, Human Ventures, Service Provider Capital, UnitedHealthcare Accelerator Powered by Techstars</t>
  </si>
  <si>
    <t>Slow Ventures, Village Global, plug and play, Expa, Sherpalo Ventures</t>
  </si>
  <si>
    <t>Array Ventures, Karin Klein</t>
  </si>
  <si>
    <t>Techstars, Creative Destruction Lab, Blume Ventures, Lightspeed India Partners, Inventus Capital</t>
  </si>
  <si>
    <t>Surge, Andree Susanto, GK-Plug and Play Indonesia, Kenangan Investment, Lentor Ventures</t>
  </si>
  <si>
    <t>True Ventures, Craft Ventures, Peter Rive, Jovono</t>
  </si>
  <si>
    <t>Mayfield Fund, Silicon Valley Bank</t>
  </si>
  <si>
    <t>Kleiner Perkins, Define Ventures</t>
  </si>
  <si>
    <t>Kaszek Ventures, Canary, MAYA Capital</t>
  </si>
  <si>
    <t>New Enterprise Associates, Vensana Capital</t>
  </si>
  <si>
    <t>Forerunner Ventures, Jared Leto, Aaron Levie, Scooter Braun, Troy Carter</t>
  </si>
  <si>
    <t>Index Ventures, btov Partners, Carlos Gonzalez- Cadenas, Matt Robinson, Maximilian Tayenthal</t>
  </si>
  <si>
    <t>Nexus Venture Partners, Titan Capital, Accel India, Anand Chandrasekaran, Rajendra Mehta</t>
  </si>
  <si>
    <t>S Capital VC</t>
  </si>
  <si>
    <t>Gerard Lopez</t>
  </si>
  <si>
    <t>Cathay Innovation, Base10 Partners, Kortschak Investments, L.P.</t>
  </si>
  <si>
    <t>Y Combinator, VentureSouq, plug and play, Pioneer Fund, BECO Capital</t>
  </si>
  <si>
    <t>Mayfield Fund, Abstract Ventures, Kevin Hartz, Eric Wu, April Underwood</t>
  </si>
  <si>
    <t>Vulcan Capital, Surge</t>
  </si>
  <si>
    <t>Ted Schlein, Asheem Chandna, Saam Motamedi</t>
  </si>
  <si>
    <t>GGV Capital, Silicon Valley CISO Investments</t>
  </si>
  <si>
    <t>plug and play, American Family Insurance, NFP Ventures, Highline Beta</t>
  </si>
  <si>
    <t>Wing Venture Capital, Costanoa Ventures</t>
  </si>
  <si>
    <t>Battery Ventures, Ariel Maislos, Cyberstarts, Michael Fey, Sameer Jain</t>
  </si>
  <si>
    <t>Creative Destruction Lab, Israel Innovation Authority, Flint Capital, New Brunswick Innovation Foundation, Energia Ventures</t>
  </si>
  <si>
    <t>Alameda Research, Kenetic, NGC Ventures, AU21 Capital, TRG Capital</t>
  </si>
  <si>
    <t>Techstars, Gaingels, Greycroft, Nat Turner, Zach Weinberg</t>
  </si>
  <si>
    <t>Robert Bosch Venture Capital, State of Mind Ventures, North First Ventures</t>
  </si>
  <si>
    <t>Y Combinator, Kleiner Perkins, Craft Ventures, Liquid 2 Ventures, Hack VC</t>
  </si>
  <si>
    <t>Venrock, Maven Ventures</t>
  </si>
  <si>
    <t>Two Sigma Ventures, Angular Ventures</t>
  </si>
  <si>
    <t>Felix Capital, Ascension Ventures, Talis Capital, Simon Franks, Alexander Edward Chesterman</t>
  </si>
  <si>
    <t>Lightspeed Venture Partners, Blume Ventures, Omidyar Network, Surge, Golden Gate</t>
  </si>
  <si>
    <t>Seedcamp, Y Combinator, Kima Ventures, Episode 1, 7percent Ventures</t>
  </si>
  <si>
    <t>The Future Fund, Crawford Taylor</t>
  </si>
  <si>
    <t>Ibex Investors</t>
  </si>
  <si>
    <t>Blossom Capital</t>
  </si>
  <si>
    <t>Gaurav Munjal, Sujeet Kumar, Kalyan Krishnamurthy, Hemesh Singh, ALT Balaji</t>
  </si>
  <si>
    <t>LocalGlobe, Breega</t>
  </si>
  <si>
    <t>BBG Ventures, Contour Venture Partners, Innospark Ventures, Outsiders Fund, Ray Rothrock</t>
  </si>
  <si>
    <t>Cathay Innovation, Serena, BlackFin Capital Partners</t>
  </si>
  <si>
    <t>Binance, Coinbase Ventures, Collaborative Fund, Lemniscap, DCVC</t>
  </si>
  <si>
    <t>F2 Capital, Capri Ventures, Moshe Lichtman, The Junction</t>
  </si>
  <si>
    <t>Soma Capital, Y Combinator, Global Founders Capital, ACE &amp; Company, Romulus Capital</t>
  </si>
  <si>
    <t>Techstars, Y Combinator, Matchstick Ventures, NFX, Ben Orthlieb</t>
  </si>
  <si>
    <t>GV, Lux Capital, Leslie Ventures</t>
  </si>
  <si>
    <t>Hyde Park Angels, Bonfire Ventures, Lightbank</t>
  </si>
  <si>
    <t>Square Peg Capital, Emerge, Danny Hadar</t>
  </si>
  <si>
    <t>AngelList, Nexus Venture Partners, Gaurav Munjal, Hemesh Singh, Roman Saini</t>
  </si>
  <si>
    <t>Bolt, Subversive Capital, What If Ventures, Silver Spike Capital, BT Growth Capital</t>
  </si>
  <si>
    <t>Binance Labs, Republic Labs, Kenetic, AU21 Capital, Alphabit Fund</t>
  </si>
  <si>
    <t>Global Founders Capital, Ludlow Ventures, FirstMark Capital, Weekend Fund</t>
  </si>
  <si>
    <t>Sequoia Capital India, SAIF Partners, Matrix Partners India, Google for Startups, Kunal Shah</t>
  </si>
  <si>
    <t>8VC, SignalFire, WndrCo, Green Bay Ventures</t>
  </si>
  <si>
    <t>Softbank Ventures Asia, HOF Capital, SK Networks, Aarden Partners, Hanwha Investment and Securities</t>
  </si>
  <si>
    <t>500 Startups, Republic, Chris Sang, Mike Lee, Stewart Alsop</t>
  </si>
  <si>
    <t>Kenji Kasahara, Oki Matsumoto, Digital Hollywood</t>
  </si>
  <si>
    <t>Graph Ventures, Brian Requarth, Florian Hagenbuch, JP Duque, Manolo Atala</t>
  </si>
  <si>
    <t>Sequoia Capital India, Kunal Shah, Bhupinder Singh</t>
  </si>
  <si>
    <t>Global Founders Capital, Igah, Ventures., Canary, MAYA Capital, Atlantico</t>
  </si>
  <si>
    <t>General Catalyst, Y Combinator, Nitesh Banta, GSV Ventures, Shrug Capital</t>
  </si>
  <si>
    <t>Khosla Ventures, Canaan Partners, QED Investors, SVB Capital</t>
  </si>
  <si>
    <t>Harlow Capital Management, Victorum Capital, Achieve Capital</t>
  </si>
  <si>
    <t>Samaipata</t>
  </si>
  <si>
    <t>Picus Capital, Carthona Capital</t>
  </si>
  <si>
    <t>LetsVenture, Lemonade Stand, Urmin Group, Lemonade Capital, Yash Shah</t>
  </si>
  <si>
    <t>Bessemer Venture Partners, 468 Capital, Olivier Pomel, Hack VC, Wilson Sonsini Goodrich &amp; Rosati</t>
  </si>
  <si>
    <t>Redalpine, Force Ventures</t>
  </si>
  <si>
    <t>WPMC, HearstLab</t>
  </si>
  <si>
    <t>Techstars, Seedstars, Berkeley SkyDeck Fund, Chris Adelsbach, I2BF Global Ventures</t>
  </si>
  <si>
    <t>Y Combinator, Flourish Ventures, Mountain Nazca, Magma Partners, Nicolas Girard</t>
  </si>
  <si>
    <t>Y Combinator, Accion Venture Lab, Draper University Ventures, Emles Venture Partners, Noveus Capital</t>
  </si>
  <si>
    <t>BEENEXT, Prime Venture Partners, Ramakant Sharma, Amit Lakhotia, Akash Gehani</t>
  </si>
  <si>
    <t>Plug &amp; Play, plug and play, Hack VC, VentureIsrael</t>
  </si>
  <si>
    <t>Pi Ventures, Chiratae Ventures, Exfinity Venture Partners</t>
  </si>
  <si>
    <t>Sequoia Capital</t>
  </si>
  <si>
    <t>General Catalyst, Y Combinator, Pear VC, What If Ventures, 20|20 Fund</t>
  </si>
  <si>
    <t>Ben Orthlieb, Jean-Sébastien Wallez, Frederic Halley</t>
  </si>
  <si>
    <t>500 Startups, Reach Capital, Angel Ventures, Marcelo Claure, MatterScale Ventures</t>
  </si>
  <si>
    <t>Flybridge, Goodwater Capital, MetaProp, Maple VC</t>
  </si>
  <si>
    <t>High Alpha, Marc Benioff</t>
  </si>
  <si>
    <t>Ulu Ventures, Powerhouse Ventures, Lorimer Ventures, Turntide Technologies</t>
  </si>
  <si>
    <t>INKEF Capital, Crane Venture Partners</t>
  </si>
  <si>
    <t>Tomorrow Capital</t>
  </si>
  <si>
    <t>Ludlow Ventures, Edward Lando, ANIMO Ventures</t>
  </si>
  <si>
    <t>Founder Collective, Scott Belsky, Long Journey Ventures, Cyan Banister, Harlem Capital Partners</t>
  </si>
  <si>
    <t>Y Combinator, Index Ventures, Accel, Elad Gil, Lachy Groom</t>
  </si>
  <si>
    <t>500 Startups, Anthemis Group</t>
  </si>
  <si>
    <t>BNP Paribas, Faurecia, Demeter Partners, SPDG, Safran Corporate Ventures</t>
  </si>
  <si>
    <t>General Atlantic, Lux Capital, Greylock, Lee Fixel</t>
  </si>
  <si>
    <t>Lerer Hippeau, Flybridge, Aleph, Alpaca VC, AVG Basecamp Fund</t>
  </si>
  <si>
    <t>Berkeley SkyDeck Fund, Autotech Ventures, Tsingyuan Ventures, BootstrapLabs, Black Mountain Ventures</t>
  </si>
  <si>
    <t>Village Global, QED Investors, Mountain Nazca, Next Billion Ventures</t>
  </si>
  <si>
    <t>Entrée Capital, Blumberg Capital, M12</t>
  </si>
  <si>
    <t>Blockchange Ventures</t>
  </si>
  <si>
    <t>Alameda Research, Arrington XRP Capital, Signum Capital, BlockWater Management, Torchlight Ventures</t>
  </si>
  <si>
    <t>Upfront Ventures</t>
  </si>
  <si>
    <t>Fairfax Financial Holdings, Blackstone Tactical Opportunities</t>
  </si>
  <si>
    <t>GGV Capital, MetaProp, Boldstart Ventures, Fika Ventures, Dynamo</t>
  </si>
  <si>
    <t>Antler, 500 Startups, plug and play, 500 Durians, FF APAC Scout</t>
  </si>
  <si>
    <t>EtsFactory, Ariane De Rothschild</t>
  </si>
  <si>
    <t>Emerge Education</t>
  </si>
  <si>
    <t>Cherry Ventures, Northzone</t>
  </si>
  <si>
    <t>Redesign Health, Casa Verde Capital</t>
  </si>
  <si>
    <t>International Finance Corporation, Stellaris Venture Partners, Endiya Partners, Pratithi Investment Trust</t>
  </si>
  <si>
    <t>Coinbase Ventures, CoinGecko, Framework Ventures, Meltem Demirors, CoinFund</t>
  </si>
  <si>
    <t>Jose Llorens</t>
  </si>
  <si>
    <t>Soma Capital, Y Combinator, Amplo</t>
  </si>
  <si>
    <t>Monashees, BTG Pactual, Go4it Capital, Enfini Investments, Turim MFO</t>
  </si>
  <si>
    <t>Genesia Ventures, Yusuke Sato, One Capital, Taira Sakuma</t>
  </si>
  <si>
    <t>FundersClub, Soma Capital, Y Combinator, Pioneer Fund, Ryan Petersen</t>
  </si>
  <si>
    <t>Techstars, Aleph, Danny Leshem, Barclays Accelerator, Powered by Techstars - Tel Aviv, Yuval Ariav</t>
  </si>
  <si>
    <t>Initialized Capital, Y Combinator, EQT, Northzone</t>
  </si>
  <si>
    <t>Alumni Ventures Group, Village Global, GSV Ventures, Neo, January Ventures</t>
  </si>
  <si>
    <t>e.ventures, Heartcore Capital, 83North</t>
  </si>
  <si>
    <t>Internet Initiatives Development Fund (IIDF), SmartHub, Aditya Harnal, Nirav Murthy</t>
  </si>
  <si>
    <t>HV Capital, La Famiglia</t>
  </si>
  <si>
    <t>Y Combinator, SAIF Partners, Titan Capital, First Cheque, Neeraj Arora</t>
  </si>
  <si>
    <t>Y Combinator, New Enterprise Associates, Good News Ventures, Essence VC, BT Growth Capital</t>
  </si>
  <si>
    <t>Sequoia Capital, Accel, Gradient Ventures, Allen &amp; Company LLC</t>
  </si>
  <si>
    <t>8VC, Soma Capital, Global Founders Capital, Founders First Capital Partners, Gaingels</t>
  </si>
  <si>
    <t>Founder Collective, Accomplice, Venrock, Underscore VC, David Olk</t>
  </si>
  <si>
    <t>Y Combinator, NFX, BuenTrip Ventures, ALLVP, Magma Partners</t>
  </si>
  <si>
    <t>SIG China (SIG Asia Investments), Ethereum Classic Labs, Marc Fleury</t>
  </si>
  <si>
    <t>High Alpha, Elevate Ventures, Tappan Hill Ventures</t>
  </si>
  <si>
    <t>GSR Ventures, Y Combinator, Bradley Horowitz, Origin Ventures</t>
  </si>
  <si>
    <t>Hambro Perks Ltd., Founders Factory, Serge Chiaramonte, MAHR Projects</t>
  </si>
  <si>
    <t>500 Startups, Village Global, Vulcan Capital, Social Starts, Great Oaks Venture Capital</t>
  </si>
  <si>
    <t>Framework Ventures, Lemniscap, IDEO CoLab Ventures, Infinite Capital</t>
  </si>
  <si>
    <t>Scott Belsky, Homebrew, Josh Buckley, Sahil Lavingia, Naval Ravikant</t>
  </si>
  <si>
    <t>Heller Capital Group</t>
  </si>
  <si>
    <t>Ariel Maislos, PICO Venture Partners, F2 Capital</t>
  </si>
  <si>
    <t>Silvertech Ventures, World Trade Ventures (WTV)</t>
  </si>
  <si>
    <t>Atlantic Labs, btov Partners, Paladin Capital Group</t>
  </si>
  <si>
    <t>True Ventures, Anthemis Group, Acrew Capital, Two Culture Capital, Homebrew</t>
  </si>
  <si>
    <t>EDBI</t>
  </si>
  <si>
    <t>Lerer Hippeau, Sapphire Sport, Anthony Noto, R&amp;R Ventures, Imagination Capital</t>
  </si>
  <si>
    <t>Y Combinator, Craft Ventures, Nitesh Banta, Array Ventures, Signia Venture Partners</t>
  </si>
  <si>
    <t>BoxGroup, SignalFire, Fuel Capital, Eric Wu, Jack Altman</t>
  </si>
  <si>
    <t>Prime Movers Lab, Base Ventures, 1517 Fund, Tony Robbins, SpaceFund</t>
  </si>
  <si>
    <t>Alchemist Accelerator, Y Combinator, Blumberg Capital, Nina Capital, Voxel Ventures</t>
  </si>
  <si>
    <t>Arnold Schwarzenegger, Robin Vauvelle</t>
  </si>
  <si>
    <t>Northern Light Venture Capital, Klimventures, Wishcompany</t>
  </si>
  <si>
    <t>Bridge Investments, Chingona Ventures, Network Ventures, Kairos Angels, Subconscious Ventures</t>
  </si>
  <si>
    <t>Insurtech Gateway, TrueSight Ventures, Charlie Songhurst, Carlos Gonzalez- Cadenas, Chris Adelsbach</t>
  </si>
  <si>
    <t>Justin Kan, Galaxy Interactive, Mark Pincus, Justin Waldron, Emmett Shear</t>
  </si>
  <si>
    <t>468 Capital, Axel Springer Plug and Play Accelerator, STS Ventures, Avala Capital, Frank Freund</t>
  </si>
  <si>
    <t>Bpifrance, Creandum, Guillaume Lestrade</t>
  </si>
  <si>
    <t>Macquarie Group, BP Ventures, Oxy Low Carbon Ventures</t>
  </si>
  <si>
    <t>Accel, Counterpart Ventures</t>
  </si>
  <si>
    <t>True Ventures, Ariel Maislos, MoreVC, i3 equity Partners</t>
  </si>
  <si>
    <t>Battery Ventures, CRV, Olivier Pomel, Resolute Ventures, Bonfire Ventures</t>
  </si>
  <si>
    <t>TenEleven Ventures</t>
  </si>
  <si>
    <t>plug and play, seed + speed Ventures, Unternehmertum Venture Capital Partners, Christina Rosenberg, Chris Brenninkmeyer</t>
  </si>
  <si>
    <t>Techstars, Right Side Capital Management, Techstars Impact Accelerator</t>
  </si>
  <si>
    <t>Primetime Partners, Diagram Ventures, Vestigo Ventures</t>
  </si>
  <si>
    <t>Kerr Tech Investments</t>
  </si>
  <si>
    <t>APX, Runa Capital, Sino AG</t>
  </si>
  <si>
    <t>Slow Ventures, Dorm Room Fund, Neo, Basis Set Ventures, Rough Draft Ventures</t>
  </si>
  <si>
    <t>Norwest Venture Partners, Global Founders Capital</t>
  </si>
  <si>
    <t>Andreessen Horowitz, Harrison Metal, Heavybit, Augusto Marietti, Jason Warner</t>
  </si>
  <si>
    <t>Partech, Rocket Internet, Global Founders Capital, Surge, Flash Ventures</t>
  </si>
  <si>
    <t>plug and play, ManchesterStory Group, Crosscut Ventures, Robert Smithson, Sean Keegan</t>
  </si>
  <si>
    <t>BoxGroup, Village Global, Union Square Ventures, Version One Ventures, Jason Warner</t>
  </si>
  <si>
    <t>aMoon Fund</t>
  </si>
  <si>
    <t>The Chernin Group, Nat Turner, Third Kind Venture Capital, Firstminute Capital, Curtis Lee</t>
  </si>
  <si>
    <t>Nexus Venture Partners, India Quotient</t>
  </si>
  <si>
    <t>Soma Capital, Tiger Global Management, Y Combinator, Liquid 2 Ventures, Struck Capital</t>
  </si>
  <si>
    <t>Henkel Ventures, Apater Capital</t>
  </si>
  <si>
    <t>CRV, Slack Fund, Harry Stebbings, Operator Partners, Dave Ambrose</t>
  </si>
  <si>
    <t>Precursor Ventures, Flybridge, City Light Capital, plug and play, Newark Venture Partners</t>
  </si>
  <si>
    <t>8VC, Kapor Capital, Rock Health, Great Oaks Venture Capital, Female Founders Fund</t>
  </si>
  <si>
    <t>Alexandria Venture Investments, TenOneTen Ventures, Cove Fund, DLA Piper, Okapi Venture Capital</t>
  </si>
  <si>
    <t>Y Combinator, Liquid 2 Ventures, Kevin Lin, Sam Altman, Jack Altman</t>
  </si>
  <si>
    <t>Soma Capital, Y Combinator, Global Founders Capital, Justin Mateen, VentureSouq</t>
  </si>
  <si>
    <t>BoxGroup, Founders Fund, DCM Ventures, Upfront Ventures, Susa Ventures</t>
  </si>
  <si>
    <t>Engineering Capital, Firebolt Ventures, Neotribe Ventures, York IE</t>
  </si>
  <si>
    <t>Nexus Venture Partners</t>
  </si>
  <si>
    <t>Flybridge, RTP Seed</t>
  </si>
  <si>
    <t>Speedinvest, Crane Venture Partners, Vertex US, Hanno Renner, Ameet Patel</t>
  </si>
  <si>
    <t>Initialized Capital, Soma Capital, Y Combinator, Calvin French-Owen, Nick Candito</t>
  </si>
  <si>
    <t>Sequoia Capital, Tiny VC, Kevin Hartz, Runa Capital, System.One</t>
  </si>
  <si>
    <t>Costanoa Ventures, IA Ventures, Techammer, Anthony Goldbloom, Ben Hamner</t>
  </si>
  <si>
    <t>Initialized Capital, Brand Foundry Ventures, Sinai Ventures, Will Smith, Align Ventures</t>
  </si>
  <si>
    <t>Matrix Partners, Soma Capital, Y Combinator, Jude Gomila, Alexandre Scialom</t>
  </si>
  <si>
    <t>Soma Capital, Y Combinator, Gradient Ventures, AltaIR Capital, Elysium Venture Capital</t>
  </si>
  <si>
    <t>SparkLabs Accelerator</t>
  </si>
  <si>
    <t>Y Combinator, 1984 Ventures, GoAhead Ventures, Jonathan Zweig, Eytan Elbaz</t>
  </si>
  <si>
    <t>Pantera Capital, 3 commas, Framework Ventures, CMS Holdings, LedgerPrime</t>
  </si>
  <si>
    <t>First Round Capital, Foundation Capital, FirstMark, plug and play</t>
  </si>
  <si>
    <t>Seedcamp, Speedinvest, Mangrove Capital Partners</t>
  </si>
  <si>
    <t>Y Combinator, High-Tech Grunderfonds, AltaIR Capital, Happiness Ventures</t>
  </si>
  <si>
    <t>GGV Capital, Insignia Ventures Partners, Wavemaker Partners, ZWC Partners</t>
  </si>
  <si>
    <t>Norwest Venture Partners, Frist Cressey Ventures</t>
  </si>
  <si>
    <t>500 Startups, Global Founders Capital, Shorooq Partners, Raed Ventures, Global Ventures</t>
  </si>
  <si>
    <t>Social Starts, Venture Kick, ETH Zurich, Blue Horizon Corporation, Good Seed Ventures</t>
  </si>
  <si>
    <t>Venture Catalysts, Sequoia Capital India, Matrix Partners India, Kunal Shah, Kunal Bahl</t>
  </si>
  <si>
    <t>Sequoia Capital, Emergence, Horizons Ventures, High Alpha, Elevate Ventures</t>
  </si>
  <si>
    <t>Antler</t>
  </si>
  <si>
    <t>Lerer Hippeau, LocalGlobe, Union Square Ventures, Advancit Capital, Newark Venture Partners</t>
  </si>
  <si>
    <t>Rocket Internet, Y Combinator, Flash Ventures, XA Network, Locus Ventures</t>
  </si>
  <si>
    <t>Macquarie Capital, Techstart Ventures, James Meekings, Samir Desai, Avellinia Capital</t>
  </si>
  <si>
    <t>Point72 Ventures, SignalFire, Unusual Ventures, Firebolt Ventures</t>
  </si>
  <si>
    <t>India Quotient, Unitus Ventures, AngelList India</t>
  </si>
  <si>
    <t>Y Combinator, Liquid 2 Ventures, Correlation Ventures, Blumberg Capital, TSVC</t>
  </si>
  <si>
    <t>Doug Kimmelman, Peter Lee</t>
  </si>
  <si>
    <t>TLV Partners, Kli Capital, Streamlined Ventures, lool Ventures, Transform VC</t>
  </si>
  <si>
    <t>IA Ventures, PSL Ventures, SeaChange, Bloom venture partners</t>
  </si>
  <si>
    <t>Lightspeed Venture Partners, Correlation Ventures, Kapor Capital, The Fund, Rosecliff Ventures</t>
  </si>
  <si>
    <t>Sierra Ventures, Monashees, Greycroft, Hans Tung, Amit Singhal</t>
  </si>
  <si>
    <t>Antler, Surge</t>
  </si>
  <si>
    <t>Kima Ventures, plug and play, Acequia Capital (Acecap), Isai, Hank Vigil</t>
  </si>
  <si>
    <t>2048 Ventures, Bloomberg Beta, Coughdrop Capital, Adam Bry, Tom McInerney</t>
  </si>
  <si>
    <t>Better Capital, Chiratae Ventures, Astarc Ventures, Roots Ventures</t>
  </si>
  <si>
    <t>Seedcamp, MMC Ventures, LDV Capital, Gilad Engel, Pratima Aiyagari</t>
  </si>
  <si>
    <t>ATX Venture Partners</t>
  </si>
  <si>
    <t>Flying Fish Partners, Portland Seed Fund, Atlassian Ventures, Luke Nosek, Mat Ellis</t>
  </si>
  <si>
    <t>Entrepreneur First, Stray Dog Capital, CPT Capital, Happiness Capital, Veg Capital</t>
  </si>
  <si>
    <t>Paradigm, Robert Leshner, a16z crypto, Standard Crypto</t>
  </si>
  <si>
    <t>AME Cloud Ventures, Innovation Endeavors, Playground Global, Schematic Ventures</t>
  </si>
  <si>
    <t>Inflection Point Ventures</t>
  </si>
  <si>
    <t>Y Combinator, Village Global, Addition, Scribble Ventures, Switch Ventures</t>
  </si>
  <si>
    <t>Ribbit Capital, Kaszek Ventures</t>
  </si>
  <si>
    <t>Jerusalem Venture Partners (JVP), C5 Capital</t>
  </si>
  <si>
    <t>DocuSign, Project A Ventures, Taavet Hinrikus, Jaan Tallinn, Ott Kaukver</t>
  </si>
  <si>
    <t>Runway Growth Capital</t>
  </si>
  <si>
    <t>Vintro Capitals</t>
  </si>
  <si>
    <t>Lux Capital, Liquid 2 Ventures, Floodgate, Uncork Capital, HOF Capital</t>
  </si>
  <si>
    <t>New Enterprise Associates, Koch Disruptive Technologies, James Clark</t>
  </si>
  <si>
    <t>Canaccord Genuity Group, S2G Ventures, Index Ventures, Prelude Ventures, Global Founders Capital</t>
  </si>
  <si>
    <t>Y Combinator, Accel, Calvin French-Owen, Chapter One Ventures, Manik Gupta</t>
  </si>
  <si>
    <t>Base10 Partners, Susa Ventures</t>
  </si>
  <si>
    <t>Khosla Ventures, SV Angel, Base10 Partners, Nyca Partners, Meritech Capital Partners</t>
  </si>
  <si>
    <t>Cherry Ventures, Jarno Vanhatapio, Johan Bendz</t>
  </si>
  <si>
    <t>Y Combinator, FirstMark</t>
  </si>
  <si>
    <t>Eastern Securities Development Corporation</t>
  </si>
  <si>
    <t>Elad Gil, Bow Capital, Caffeinated Capital, Jack Altman, Parker Conrad</t>
  </si>
  <si>
    <t>YL Ventures, Eyal Gruner, Andy Grolnick, Justin Somaini, Mike Fey</t>
  </si>
  <si>
    <t>Y Combinator, Rebel Fund</t>
  </si>
  <si>
    <t>S&amp;P Global Market Intelligence, Accordion Partners</t>
  </si>
  <si>
    <t>Lightspeed Venture Partners, Canaan Partners, Dorm Room Fund, Unpopular Ventures, Outliers Venture Capital</t>
  </si>
  <si>
    <t>YL Ventures, George Kurtz, Dan Amiga, Eyal Gruner, Sounil Yu</t>
  </si>
  <si>
    <t>Golden Gate, Openspace Ventures, ZWC Partners, Ideosource VC, Redbadge Pacific</t>
  </si>
  <si>
    <t>Surge, Saison Capital</t>
  </si>
  <si>
    <t>EQT Ventures, Nordic Makers, Mattias Ljungman, Johan Lorenzen, Michael Hansen</t>
  </si>
  <si>
    <t>Soma Capital, Y Combinator, Global Founders Capital, Liquid 2 Ventures, Paul Buchheit</t>
  </si>
  <si>
    <t>Matrix Partners, SV Angel, Next Coast Ventures, Nine Four Ventures</t>
  </si>
  <si>
    <t>Antler, Innovate UK, Floreat</t>
  </si>
  <si>
    <t>henQ, Thomas Plantenga, Zhong Xu, Stefan van den Berg</t>
  </si>
  <si>
    <t>DMZ, BDC Venture Capital, Differential Ventures, CEAS Investments, Comerica Incorporated</t>
  </si>
  <si>
    <t>FundersClub, Soma Capital, Y Combinator, Global Founders Capital, Village Global</t>
  </si>
  <si>
    <t>Dylan Field, Evan Williams, Jason Warner, Next Play Ventures, Jeff Weiner</t>
  </si>
  <si>
    <t>Outlier Ventures, FBG Capital, New Capital Partners</t>
  </si>
  <si>
    <t>AltaIR Capital, plug and play, Oriza Ventures, Anand Swaminathan, Talgat Ismail</t>
  </si>
  <si>
    <t>DNX Ventures, Glilot Capital Partners, ClearSky, Flint Capital, Rain Capital</t>
  </si>
  <si>
    <t>Jesse Williams</t>
  </si>
  <si>
    <t>Surge, IvyCap Ventures</t>
  </si>
  <si>
    <t>Entrée Capital, LocalGlobe, Finch Capital, Robert Kraal, Jan-Joost Rueb</t>
  </si>
  <si>
    <t>Matrix Partners India, Falcon Edge Capital, Gemini Investments</t>
  </si>
  <si>
    <t>Panache Ventures, Golden Ventures, Trucks Venture Capital</t>
  </si>
  <si>
    <t>European Innovation Council, UNIIQ, Horizon 2020</t>
  </si>
  <si>
    <t>Spark Capital, DC Investment Partners, Aspiro Capital Management, Bold Capital LLC</t>
  </si>
  <si>
    <t>YL Ventures</t>
  </si>
  <si>
    <t>Alumni Ventures Group, Ryan Moore, Ozone Ventures</t>
  </si>
  <si>
    <t>Floodgate, Peter Thiel, Kevin Hartz, Naval Ravikant, Cory Levy</t>
  </si>
  <si>
    <t>Craft Ventures, Irving Investors</t>
  </si>
  <si>
    <t>SOSV, Duane Park</t>
  </si>
  <si>
    <t>Y Combinator, Kima Ventures, Makers Fund, Serena, French Public Bank of Investment</t>
  </si>
  <si>
    <t>Pentathlon Ventures, Prabir Jha, Monish Darda, KiaOra Ventures, Sanjay Balram</t>
  </si>
  <si>
    <t>MaC Venture Capital, Core Innovation Capital, Techstars Ventures, Muse Capital, Techstars Los Angeles Accelerator</t>
  </si>
  <si>
    <t>GGV Capital, ICONIQ Capital, YL Ventures, Silicon Valley CISO Investments, StoneMill Ventures</t>
  </si>
  <si>
    <t>Two Lanterns Venture Partners, Kaedan Capital, Zohar Zisapel, Yigal Jacoby</t>
  </si>
  <si>
    <t>Soma Capital, DCM Ventures, J Ventures, Digitalis Ventures</t>
  </si>
  <si>
    <t>True Ventures, Union Square Ventures, Burda Principal Investments, ViacomCBS, 32 Ventures</t>
  </si>
  <si>
    <t>Better Capital, Venture Highway, WaterBridge Ventures, Figure Eight Investments, Raveen Sastry</t>
  </si>
  <si>
    <t>AME Cloud Ventures, Sierra Ventures</t>
  </si>
  <si>
    <t>Y Combinator, Union Square Ventures, ESO Fund, Paul Graham</t>
  </si>
  <si>
    <t>Alameda Research, IOSG Ventures, Terra, AU21 Capital, Arrington XRP Capital</t>
  </si>
  <si>
    <t>Jump Capital, YL Ventures, Ofer Smadari, Alex Rice, toDay.Ventures</t>
  </si>
  <si>
    <t>Awz Ventures</t>
  </si>
  <si>
    <t>Almi Invest</t>
  </si>
  <si>
    <t>Madrona Venture Group, Revolution’s Rise of the Rest Seed Fund, Amplify.LA, Green D Ventures</t>
  </si>
  <si>
    <t>India Quotient, Kunal Bahl, Vivekananda Hallekere, Rohit Bansal, Alok Mittal</t>
  </si>
  <si>
    <t>LocalGlobe, Charlie Songhurst, System.One, another.vc, Ian Hogarth</t>
  </si>
  <si>
    <t>Madrona Venture Group, Bezos Expeditions, Defy.vc, Allen Institute for Artificial Intelligence, Ascend.vc</t>
  </si>
  <si>
    <t>Polaris Partners</t>
  </si>
  <si>
    <t>Tiny VC, Boost VC, IDEO CoLab Ventures</t>
  </si>
  <si>
    <t>Y Combinator</t>
  </si>
  <si>
    <t>Shrug Capital, Seven Seven Six, Weekend Fund, Unshackled Ventures, Vivek Ramaswamy</t>
  </si>
  <si>
    <t>Generali Group, Gruppo Bertoldi, Banca Sella Group, Banca Ifis</t>
  </si>
  <si>
    <t>Y Combinator, Foundation Capital, Jaguar Ventures, Tuesday Capital</t>
  </si>
  <si>
    <t>Foundation Capital, American Express Ventures, NOMO Ventures, Contour Venture Partners, Clocktower Technology Ventures</t>
  </si>
  <si>
    <t>Golden Ventures, GSV Ventures, Halogen Ventures, VitalizeVC, Wonder Ventures</t>
  </si>
  <si>
    <t>Tiger Global Management, Y Combinator</t>
  </si>
  <si>
    <t>SICTIC, StartAngels Network</t>
  </si>
  <si>
    <t>Tectonic Capital</t>
  </si>
  <si>
    <t>LocalGlobe, Y Combinator, Paul Graham, Impact X Capital Partners</t>
  </si>
  <si>
    <t>StageDotO</t>
  </si>
  <si>
    <t>Y Combinator, Sierra Ventures, Tech Square Ventures</t>
  </si>
  <si>
    <t>Insurtech Gateway, Stride.VC, Delin Ventures</t>
  </si>
  <si>
    <t>Hyundai Motor Company, Kia Motors, SK Telecom, LG Electronics, LIG Nex1</t>
  </si>
  <si>
    <t>Seedcamp, Passion Capital, Alexander Edward Chesterman, Steve Pankhurst, James Hind</t>
  </si>
  <si>
    <t>The Tifin Group</t>
  </si>
  <si>
    <t>Black Silver Capital</t>
  </si>
  <si>
    <t>DataTribe, Koch Disruptive Technologies, One 9 Investments</t>
  </si>
  <si>
    <t>Rocket Internet, Flash Ventures, Otium Capital, Marcos Alves Cardoso</t>
  </si>
  <si>
    <t>Entrée Capital, Kima Ventures, Thibaud Elziere, Ben Orthlieb, Founders Future</t>
  </si>
  <si>
    <t>Brian Requarth, Simma Capital, Emma Group, Diego Piacentini, Mike Shoemaker</t>
  </si>
  <si>
    <t>SignalFire</t>
  </si>
  <si>
    <t>Techstars, Hyde Park Angels, Active Capital, Techstars Chicago, Lofty Ventures</t>
  </si>
  <si>
    <t>The Boston Consulting Group, Societe Generale</t>
  </si>
  <si>
    <t>Y Combinator, Draper Associates, Dream Incubator, LearnStart, Nitin Sharma</t>
  </si>
  <si>
    <t>7percent Ventures, Basil Partners, Matteo Gamba, Evergreen Fund</t>
  </si>
  <si>
    <t>Coinbase Ventures, Kindred Ventures, Ash Egan, Trevor McFedries, Alice Lloyd George</t>
  </si>
  <si>
    <t>Kickstart, Contrary, Peterson Ventures</t>
  </si>
  <si>
    <t>Takuya Aiba, Fujii Yasuhide</t>
  </si>
  <si>
    <t>Kima Ventures, Newfund Capital</t>
  </si>
  <si>
    <t>Temasek Holdings, Leaps by Bayer</t>
  </si>
  <si>
    <t>Lerer Hippeau, First Round Capital</t>
  </si>
  <si>
    <t>Flybridge, Amplify Partners, Samsung NEXT</t>
  </si>
  <si>
    <t>Founder Collective, Scott Belsky, William Hockey, Nat Turner, Zach Weinberg</t>
  </si>
  <si>
    <t>Venture Catalysts, Chris Sang, Flipkart Leap, Orios Venture Partners, CP Ventures</t>
  </si>
  <si>
    <t>Y Combinator, Maniv Mobility, Unpopular Ventures</t>
  </si>
  <si>
    <t>Village Global, Surge, On Deck, Anand Chandrasekaran, Akhil Paul</t>
  </si>
  <si>
    <t>IDG Capital, ZhenFund, Sequoia Capital China, Green Pine Capital Partners, Co-Stone Venture Capital</t>
  </si>
  <si>
    <t>SeedBlink, 500 Startups, Republic</t>
  </si>
  <si>
    <t>Alumni Ventures Group, Y Combinator, Liquid 2 Ventures, Haystack, Pathbreaker Ventures</t>
  </si>
  <si>
    <t>Khosla Ventures, Lux Capital, Y Combinator, Kevin Lin, Amplify Partners</t>
  </si>
  <si>
    <t>Slow Ventures, Framework Ventures, CoinFund, Standard Crypto, IDEO CoLab Ventures</t>
  </si>
  <si>
    <t>Alumni Ventures Group, Khosla Ventures, Canaan Partners, Vertex Ventures, MetaProp</t>
  </si>
  <si>
    <t>Bpifrance, AGORANOV, MD Start</t>
  </si>
  <si>
    <t>TLcom Capital Partners</t>
  </si>
  <si>
    <t>The Craftory</t>
  </si>
  <si>
    <t>Snap, M13, Maveron, Pelion Venture Partners, Greycroft</t>
  </si>
  <si>
    <t>Encomenda VC, PROfounders Capital, K Fund, Jan Brickman</t>
  </si>
  <si>
    <t>Crowdcube, Twister Capital</t>
  </si>
  <si>
    <t>Alumni Ventures Group, 500 Startups, SixThirty, Founder Collective, City Light Capital</t>
  </si>
  <si>
    <t>Igor Perepelychnyi</t>
  </si>
  <si>
    <t>Y Combinator, Monashees, Streamlined Ventures, CM Ventures</t>
  </si>
  <si>
    <t>NEXT Canada, Clearbanc, Y Combinator, Garage Capital, Panache Ventures</t>
  </si>
  <si>
    <t>Source Code Capital</t>
  </si>
  <si>
    <t>Sequoia Capital India, Nexus Venture Partners, Surge</t>
  </si>
  <si>
    <t>Virgo Investment Group</t>
  </si>
  <si>
    <t>Foundation Capital, Global Founders Capital, Array Ventures, James Conigliaro</t>
  </si>
  <si>
    <t>Binance Labs, AU21 Capital, Spark Digital Capital, Focus Labs, Caballeros Capital</t>
  </si>
  <si>
    <t>Saffelberg Investments</t>
  </si>
  <si>
    <t>Motivate Venture Capital</t>
  </si>
  <si>
    <t>Y Combinator, Castle Island Ventures, Green Visor Capital, Lynett Capital, Signature Ventures</t>
  </si>
  <si>
    <t>Jerusalem Venture Partners (JVP)</t>
  </si>
  <si>
    <t>Monk’s Hill Ventures, SeedPlus, Genesia Ventures, Convergence Ventures</t>
  </si>
  <si>
    <t>Polychain, Robot Ventures, Lemniscap, 1kx, A.Capital Ventures</t>
  </si>
  <si>
    <t>Index Ventures, Play Ventures, David Helgason, Stephane Kurgan</t>
  </si>
  <si>
    <t>Luxor Capital Group, Keith Richman, Fredrik Hjelm, Altitude Capital Partners, Per Brilioth</t>
  </si>
  <si>
    <t>Matrix Partners, Y Combinator</t>
  </si>
  <si>
    <t>Vision Ventures, otf Jasoor Ventures, Arzan Venture Capital, Asif Keshodia</t>
  </si>
  <si>
    <t>Y Combinator, Monashees, Michael Seibel, ONEVC, Gabriel Braga</t>
  </si>
  <si>
    <t>GSV Ventures, Album VC, Firework Ventures, Michael Levinthal</t>
  </si>
  <si>
    <t>Binance Labs, Alameda Research, Multicoin Capital, Three Arrows Capital, CMS Holdings</t>
  </si>
  <si>
    <t>Prelude Ventures, Vulcan Capital, Powerhouse Ventures, PSL Ventures, Wireframe Ventures</t>
  </si>
  <si>
    <t>General Catalyst, Define Ventures</t>
  </si>
  <si>
    <t>Remagine Ventures, Kindred Ventures, Amaranthine, Galaxy Interactive</t>
  </si>
  <si>
    <t>Bolt, Charge Ventures, Corazon Capital, Project 11 Ventures, Will Herman</t>
  </si>
  <si>
    <t>TLV Partners, Glilot Capital Partners</t>
  </si>
  <si>
    <t>LocalGlobe, Carlos Gonzalez- Cadenas, Paul Forster, Shakil Khan, Duncan Jennings</t>
  </si>
  <si>
    <t>Draper Esprit, Lakestar, Angel Capital Management</t>
  </si>
  <si>
    <t>5Y Capital, Gaorong Capital, DCM Ventures, Source Code Capital</t>
  </si>
  <si>
    <t>Shasta Ventures, iRobot Ventures, coparion</t>
  </si>
  <si>
    <t>Navajo Transitional Energy Company</t>
  </si>
  <si>
    <t>Antler, June Fund</t>
  </si>
  <si>
    <t>Glilot Capital Partners, Zohar Gilon, Ran Sarig, Benny Schnaider, Modi Rosen</t>
  </si>
  <si>
    <t>Venrock, Rucker Park Capital</t>
  </si>
  <si>
    <t>ZhenFund, 5Y Capital, Green Pine Capital Partners, GL Ventures, V Fund Management</t>
  </si>
  <si>
    <t>Rocket Internet, Global Founders Capital, Capnamic Ventures, Flash Ventures</t>
  </si>
  <si>
    <t>Square Peg Capital, Apex Capital Partners</t>
  </si>
  <si>
    <t>LocalGlobe, Ventech, Kernel Investissements</t>
  </si>
  <si>
    <t>Viola Ventures, Rhodium, Globis Capital Partners</t>
  </si>
  <si>
    <t>Horizons Ventures, NJF Capital</t>
  </si>
  <si>
    <t>Matrix Partners India, Titan Capital, Ramakant Sharma, Better Capital, Ankur Capital</t>
  </si>
  <si>
    <t>Y Combinator, ACE &amp; Company</t>
  </si>
  <si>
    <t>Y Combinator, FirstMark, 2048 Ventures, XFactor Ventures, Dynamo</t>
  </si>
  <si>
    <t>Pioneer Square Labs, Amplify Partners</t>
  </si>
  <si>
    <t>500 Startups, Greycroft, Relevance Ventures (formerly Relevance Capital)</t>
  </si>
  <si>
    <t>AngelList, Alpha Edison, Halogen Ventures, TEN13</t>
  </si>
  <si>
    <t>Belfius Bank, Lab Box</t>
  </si>
  <si>
    <t>Khosla Ventures, Y Combinator, Evan Cheng, Metaplanet Holdings, Vituity</t>
  </si>
  <si>
    <t>Y Combinator, XA Network, Iterative</t>
  </si>
  <si>
    <t>SAIF Partners</t>
  </si>
  <si>
    <t>8VC, Montage Ventures, Mubadala Capital | Ventures US, Advisors.fund, TTCER Partners</t>
  </si>
  <si>
    <t>Citrix Systems, J-Ventures, GreatPoint Ventures, MizMaa Ventures, Cyber Mentor Fund</t>
  </si>
  <si>
    <t>Alumni Ventures Group, plug and play, Steve Chen, Kakao Ventures, Fusion Fund</t>
  </si>
  <si>
    <t>Hermann Companies</t>
  </si>
  <si>
    <t>Forerunner Ventures, Y Combinator</t>
  </si>
  <si>
    <t>Puffin Point</t>
  </si>
  <si>
    <t>Partech, Precursor Ventures, Abstract Ventures, WndrCo, Class 5 Global</t>
  </si>
  <si>
    <t>GSV Ventures, Endure Capital, EQ2 Ventures, Innovative Startups and SME’s Fund (ISSF), AdamTech Ventures</t>
  </si>
  <si>
    <t>EOS VC Fund, Transcend Fund, Trevor Wright</t>
  </si>
  <si>
    <t>PivotNorth Capital, SaaStr Fund</t>
  </si>
  <si>
    <t>Forerunner Ventures</t>
  </si>
  <si>
    <t>European Innovation Council, Act Venture Capital, Barry Lunn, Bobby Hambrick</t>
  </si>
  <si>
    <t>Y Combinator, Maveron, January Ventures, Moxxie Ventures, Michael Seibel</t>
  </si>
  <si>
    <t>Jump Capital, Engineering Capital</t>
  </si>
  <si>
    <t>Cowboy Ventures, Bull City Venture Partners, Essence VC, Timothy Chen, Scot Wingo</t>
  </si>
  <si>
    <t>Deerfield Management, Optum Ventures</t>
  </si>
  <si>
    <t>Guillaume Lestrade, Founders Future, Luca Ascani</t>
  </si>
  <si>
    <t>Multicoin Capital, Electric Capital, CMS Holdings, Stani Kulechov, Defiance Capital</t>
  </si>
  <si>
    <t>Founders Factory, Ascension Ventures, Fuel Ventures</t>
  </si>
  <si>
    <t>Fuel Venture Capital</t>
  </si>
  <si>
    <t>Marc-Antoine de Longevialle, Singular, Nicolas Dessaigne, Ning Li, Florian Douetteau</t>
  </si>
  <si>
    <t>Aster, WaterStart Capital, Sébastien Sikorski</t>
  </si>
  <si>
    <t>Ribbit Capital, Y Combinator, Global Founders Capital, William Hockey, Brian Requarth</t>
  </si>
  <si>
    <t>Greycroft, Bee Partners</t>
  </si>
  <si>
    <t>CrowdStrike, StageOne Ventures, CARDUMEN CAPITAL</t>
  </si>
  <si>
    <t>Social Starts, Mistral Venture Partners, Variant Alternative Income Fund</t>
  </si>
  <si>
    <t>Facebook, Coinbase, Sequoia Capital</t>
  </si>
  <si>
    <t>Greycroft, Infinity Ventures Japan, Navigate Ventures, LLC</t>
  </si>
  <si>
    <t>AngelList, Soma Capital, Y Combinator, Justin Mateen, Peter Thiel</t>
  </si>
  <si>
    <t>Schematic Ventures, PSA Unboxed</t>
  </si>
  <si>
    <t>Vulcan Capital, Costanoa Ventures, High Alpha, PSL Ventures</t>
  </si>
  <si>
    <t>Differential Ventures, Good Growth Capital</t>
  </si>
  <si>
    <t>Trinity Ventures, Firebolt Ventures, Clear Ventures</t>
  </si>
  <si>
    <t>Alchemist Accelerator, Accel, Axilor Ventures, Emergent Ventures, Brainstorm Ventures</t>
  </si>
  <si>
    <t>ENISA, Encomenda VC, Centre for the Development of Industrial Technology (CDTI), TheVentureCity Product-Led Growth Program, Archipelago Next</t>
  </si>
  <si>
    <t>Defy.vc, Susquehanna International Group (SIG), NextView Ventures, Wayne Chang, Brian Halligan</t>
  </si>
  <si>
    <t>Carmen Busquets, John Skipper, SLS Journey, Lara Vanjak</t>
  </si>
  <si>
    <t>ZhenFund, Sequoia Capital China, Yunqi Partners, FengHe Group</t>
  </si>
  <si>
    <t>BNY Mellon, Barclays, Credit Suisse, Nasdaq, CIBC</t>
  </si>
  <si>
    <t>500 Startups, TrueSight Ventures, Vaekstfonden, Bumble Ventures, Ben Holmes</t>
  </si>
  <si>
    <t>GV, Silicon Valley Bank, Midverse Studios, Romulus Capital, Companyon Ventures</t>
  </si>
  <si>
    <t>Rick Heitzmann</t>
  </si>
  <si>
    <t>Alpha Edison, 1Up Ventures, Greycroft, Hearst Ventures, LVP</t>
  </si>
  <si>
    <t>Polaris Partners, Idinvest Partners, Life Sciences Partners, Kurma Partners, Pontifax</t>
  </si>
  <si>
    <t>Global Founders Capital, Incubate Fund, Bowery Capital, AV8 Ventures</t>
  </si>
  <si>
    <t>QED Investors, Mountain Nazca, Manolo Atala, Andrew James Devlyn</t>
  </si>
  <si>
    <t>RedBird Capital Partners</t>
  </si>
  <si>
    <t>Alameda Research, Hashed, NGC Ventures, CMS Holdings, Genesis Block</t>
  </si>
  <si>
    <t>Oren Zeev</t>
  </si>
  <si>
    <t>Maniv Mobility</t>
  </si>
  <si>
    <t>Redpoint eventures</t>
  </si>
  <si>
    <t>Ben Lamm, Capital Factory, Next Coast Ventures, Meridian Street Capital, Julia Taylor Cheek</t>
  </si>
  <si>
    <t>Kaszek Ventures, Monashees, ONEVC</t>
  </si>
  <si>
    <t>Candice Schultz</t>
  </si>
  <si>
    <t>BrandProject, H Venture Partners, Mantella Venture Partners, Grassfed Ventures</t>
  </si>
  <si>
    <t>Forerunner Ventures, Index Ventures, White Star Capital, Thrive Capital, Imaginary Ventures</t>
  </si>
  <si>
    <t>Service Provider Capital, Next Coast Ventures, SpringTime Ventures, NEXT Frontier Capital, David Fialkow</t>
  </si>
  <si>
    <t>FundersClub, Y Combinator, Liquid 2 Ventures, Primetime Partners, Maccabee Ventures</t>
  </si>
  <si>
    <t>Y Combinator, SignalFire, Costanoa Ventures, The House Fund</t>
  </si>
  <si>
    <t>Lakestar, Anders Indset</t>
  </si>
  <si>
    <t>Root Ventures, Zetta Venture Partners, Gunderson Dettmer, Anthony Goldbloom, Soho Strategy</t>
  </si>
  <si>
    <t>CapitalT</t>
  </si>
  <si>
    <t>HWVP, Hummer Winblad Venture Partners</t>
  </si>
  <si>
    <t>Seedcamp, Connect Ventures, Serge Chiaramonte, Concentric, Angel Invest</t>
  </si>
  <si>
    <t>Y Combinator, DMZ, Moment Ventures, Rebel Fund, New York Venture Partners</t>
  </si>
  <si>
    <t>Lux Capital, Founders Fund, Coatue, Collaborative Fund</t>
  </si>
  <si>
    <t>GGV Capital, 5Y Capital</t>
  </si>
  <si>
    <t>Korea Development Bank</t>
  </si>
  <si>
    <t>Monashees, Starwood Capital Group, Montage Ventures, ONEVC</t>
  </si>
  <si>
    <t>Arushi Ventures</t>
  </si>
  <si>
    <t>GGV Capital, AME Cloud Ventures, Morado Ventures, Service Provider Capital, Signia Venture Partners</t>
  </si>
  <si>
    <t>Lakestar, Connect Ventures, Financiere Saint James</t>
  </si>
  <si>
    <t>Y Combinator, Kleiner Perkins, Backstage Capital, Village Global, Kapor Capital</t>
  </si>
  <si>
    <t>Global Founders Capital, Plug &amp; Play, Activant Capital, Fourth Realm</t>
  </si>
  <si>
    <t>Superangel, Esther Dyson, Serge Chiaramonte, One Way Ventures</t>
  </si>
  <si>
    <t>Craft Ventures, Abstract Ventures, Spencer Rascoff, Wonder Ventures</t>
  </si>
  <si>
    <t>Limburgse Reconversie Maatschappij, SFPI-FPIM, Vlerick Group, Finance.Brussels</t>
  </si>
  <si>
    <t>BBG Ventures, Brand Foundry Ventures, Finn Capital Partners, Align Ventures</t>
  </si>
  <si>
    <t>Juan De Antonio, Vicente Pascual</t>
  </si>
  <si>
    <t>Tiantu Capital, UpHonest Capital, Welight Capital, Junsan Capital, Shuangta Shipin</t>
  </si>
  <si>
    <t>General Catalyst, Y Combinator, Refactor Capital</t>
  </si>
  <si>
    <t>Balderton Capital, Makers Fund</t>
  </si>
  <si>
    <t>Kaszek Ventures, MAYA Capital</t>
  </si>
  <si>
    <t>Congruent Ventures</t>
  </si>
  <si>
    <t>Micheli Associati, UK Future Fund</t>
  </si>
  <si>
    <t>Creandum, Tiny VC, Laura Grimmelmann, Roland Grenke, Nicolas Kopp</t>
  </si>
  <si>
    <t>Newfund Capital, Celtic House Asia Partners</t>
  </si>
  <si>
    <t>Indicator Ventures, RiverPark Ventures, Brian Sugar</t>
  </si>
  <si>
    <t>IOSG Ventures</t>
  </si>
  <si>
    <t>500 Startups, VentureSouq, Oqal, Outliers Venture Capital, Derayah Financial</t>
  </si>
  <si>
    <t>Caisse de Depot et Placement du Quebec, Stone Point Capital, J.C. Flowers &amp; Co., Qatar Investment Authority, Oak Hill Advisors</t>
  </si>
  <si>
    <t>Bolton Equities Ltd</t>
  </si>
  <si>
    <t>Bowery Capital</t>
  </si>
  <si>
    <t>FJ Labs, Ideas Impact VC, Oskar Hjertonsson, Manutara Ventures, Daniel Undurraga</t>
  </si>
  <si>
    <t>Casdin Capital, NFX, The Mark Foundation for Cancer Research</t>
  </si>
  <si>
    <t>Andreessen Horowitz, Riot Games, Maki.vc, Play Ventures, Crowberry Capital</t>
  </si>
  <si>
    <t>Ludlow Ventures, Resolute Ventures, Orrick, Jenny Fielding, Greg Schroy</t>
  </si>
  <si>
    <t>Mountain Nazca, Alma Mundi Ventures</t>
  </si>
  <si>
    <t>FJ Labs, Bling Capital, SaaS Ventures, Interlace Ventures, Royal Street Ventures</t>
  </si>
  <si>
    <t>Frédéric Mazzella, Bertrand Diard, Laurent Ritter, Jean-Baptiste Rudelle, Anne-Laure Constanza</t>
  </si>
  <si>
    <t>Ripple, Sumitomo Mitsui Banking Corporation, Daiwa Securities Group, Shinsei Bank, Sumitomo Mitsui Trust Bank</t>
  </si>
  <si>
    <t>FJ Labs, Y Combinator, MAYA Capital</t>
  </si>
  <si>
    <t>City Light Capital, Powerhouse Ventures, SJF Ventures</t>
  </si>
  <si>
    <t>EXPERT DOJO, Angel Investor</t>
  </si>
  <si>
    <t>Y Combinator, Undisclosed Undisclosed</t>
  </si>
  <si>
    <t>Accel</t>
  </si>
  <si>
    <t>Kunal Shah, Amrish Rau, Orios Venture Partners, Jitendra Gupta, Whiteboard Capital</t>
  </si>
  <si>
    <t>Revolution’s Rise of the Rest Seed Fund, Cultivation Capital, Winnebago Seed Fund, Rock River Capital Partners</t>
  </si>
  <si>
    <t>Stray Dog Capital, Big Idea Ventures, New Growth</t>
  </si>
  <si>
    <t>Upfront Ventures, Jackson Moses, Sequoia Consulting, Meridian Street Capital, Matt Kozlov</t>
  </si>
  <si>
    <t>Tusk Venture Partners, Female Founders Fund, XFactor Ventures, Alpaca VC, Andy Dunn</t>
  </si>
  <si>
    <t>Y Combinator, Liquid 2 Ventures, Tres Monos Capital, TMD Ventures</t>
  </si>
  <si>
    <t>Nick Green, Greg Kaplan, Dan Arriola</t>
  </si>
  <si>
    <t>Pear VC, Ben Orthlieb, The University of Chicago Booth School of Business, Contour Venture Partners, Decent Capital</t>
  </si>
  <si>
    <t>Vertex Ventures Israel</t>
  </si>
  <si>
    <t>Lifeline Ventures, Nordic Makers, Gary Lin</t>
  </si>
  <si>
    <t>Rozana capital, E-tech investments</t>
  </si>
  <si>
    <t>Global Founders Capital, Indicator Ventures, Switch Ventures, Blindspot Ventures</t>
  </si>
  <si>
    <t>Menlo Ventures, BoxGroup, Oceans</t>
  </si>
  <si>
    <t>BnkToTheFuture, Alphabit Fund, PALcapital, Yeoman's Capital, Digital Strategies</t>
  </si>
  <si>
    <t>Alumni Ventures Group, Maveron, BBG Ventures, Brand Foundry Ventures, Jeffrey Raider</t>
  </si>
  <si>
    <t>Antler, LongHash Ventures, NGC Ventures, gumi Cryptos Capital, OK Group</t>
  </si>
  <si>
    <t>Harlem Capital Partners, Wilshire Lane Partners</t>
  </si>
  <si>
    <t>Village Global, Sweat Equity Ventures, Impact Venture Capital, Innovation Global Capital, Hike Ventures</t>
  </si>
  <si>
    <t>BEENEXT, TIS Japan, Deepcore</t>
  </si>
  <si>
    <t>Lerer Hippeau, Alexis Ohanian, AgFunder, Rainfall Ventures, Neil Parikh</t>
  </si>
  <si>
    <t>Y Combinator, Heartcore Capital, AltaIR Capital, Peter Reinhardt, Derianto Kusuma</t>
  </si>
  <si>
    <t>500 Startups, Shorooq Partners, 92 Ventures</t>
  </si>
  <si>
    <t>Techstars, Slack Fund, Techstars Boulder Accelerator, RTP Seed, Heroic Ventures</t>
  </si>
  <si>
    <t>Gradient Ventures, Jerry Yang, Anthony Goldbloom, Ashvin Patel, Anna Patterson</t>
  </si>
  <si>
    <t>Simma Capital</t>
  </si>
  <si>
    <t>Spotify, Ulu Ventures, Newark Venture Partners, Christer Andersson, Curtis Lee</t>
  </si>
  <si>
    <t>Kunal Shah, Surge, Ramakant Sharma, 9Unicorns Accelerator Fund, Rajesh Yabaji</t>
  </si>
  <si>
    <t>Bpifrance, Kima Ventures, plug and play, Breega</t>
  </si>
  <si>
    <t>EQT, Temasek Holdings</t>
  </si>
  <si>
    <t>Rocket Internet, Global Founders Capital, Flash Ventures, Foundamental, Maersk Growth</t>
  </si>
  <si>
    <t>Unlock Venture Partners, Spartech Ventures</t>
  </si>
  <si>
    <t>Global Founders Capital, Differential Ventures, Flint Capital</t>
  </si>
  <si>
    <t>plug and play, Zohar Zisapel</t>
  </si>
  <si>
    <t>BoxGroup, Y Combinator, Matt Robinson, Musha Ventures, Flex Capital</t>
  </si>
  <si>
    <t>Noa Khamallah, Tim Rucquoi-Berger</t>
  </si>
  <si>
    <t>Hayden Slater, Josh Resnick, Trousdale Ventures, Daina Trout, Rosie O'Neill</t>
  </si>
  <si>
    <t>Y Combinator, Rebel Fund, Kalei Ventures</t>
  </si>
  <si>
    <t>South Carolina Research Authority</t>
  </si>
  <si>
    <t>Sequoia Capital India, Ashish Gupta, Sandeep Sugla, Arijit Sengupta, Deb Henretta</t>
  </si>
  <si>
    <t>Infinity Ventures Japan, North Base Media, Monex Ventures, Space Shower Networks</t>
  </si>
  <si>
    <t>Atlas Venture, 5AM Ventures, Gimv</t>
  </si>
  <si>
    <t>LVP</t>
  </si>
  <si>
    <t>Entrepreneur First, LocalGlobe, Philipp Moehring, Andy Chung, Omid Ashtari</t>
  </si>
  <si>
    <t>FundersClub, Soma Capital, Y Combinator, Global Founders Capital, Liquid 2 Ventures</t>
  </si>
  <si>
    <t>Ruvento</t>
  </si>
  <si>
    <t>Lupa Systems, Betaworks Ventures, TitletownTech</t>
  </si>
  <si>
    <t>Speedinvest, PreSeed Ventures, Inventure, Vaekstfonden, Mustard Seed MAZE</t>
  </si>
  <si>
    <t>Meyer Equity</t>
  </si>
  <si>
    <t>plug and play, Wamda Capital, Class 5 Global, Outliers Venture Capital</t>
  </si>
  <si>
    <t>Soma Capital, BoxGroup, Y Combinator, Shrug Capital, Chapter One Ventures</t>
  </si>
  <si>
    <t>TheVentureCity Product-Led Growth Program, Brooklyn Bridge Ventures, Lakehouse Ventures, Amplifyher Ventures, K50</t>
  </si>
  <si>
    <t>Shenzhen Capital Group, Central China International Asset Management, SenseRobot Management, Ningbo Xianshi Enterprise Management</t>
  </si>
  <si>
    <t>miHoYo, CMGE, Sea of Stars Capital, Kingsoft Japan, Orient Securities Capital Investment</t>
  </si>
  <si>
    <t>Nat Turner, Zach Weinberg, Danny Leshem, IBI Tech Fund, Yoav Amit</t>
  </si>
  <si>
    <t>Techstars, Techstars Ventures, Techstars Austin Accelerator, Saturn Five, VC firm</t>
  </si>
  <si>
    <t>Creandum, Northzone, Inventure, Astanor Ventures, Eric Quidenus-Wahlforss</t>
  </si>
  <si>
    <t>Ankur Capital, Incubate Fund India</t>
  </si>
  <si>
    <t>Latam Fintech Holdings, Morcote Holdings, FairPartner</t>
  </si>
  <si>
    <t>Jason Calacanis, Lev Ekster, Agility Collective</t>
  </si>
  <si>
    <t>Creative Destruction Lab, National Research Council Canada, Atlantic Canada Opportunities Agency, East Valley Ventures, Security Leadership Capital</t>
  </si>
  <si>
    <t>Unlock Venture Partners, Andy Liu</t>
  </si>
  <si>
    <t>Crowdcube, Banco Sabadell, Athos Capital, AuronPlay, Wismichu</t>
  </si>
  <si>
    <t>GameGroove Capital</t>
  </si>
  <si>
    <t>Crosslink Capital, Global Founders Capital, Spider Capital</t>
  </si>
  <si>
    <t>Vivo Capital, F-Prime Capital, Eight Roads Ventures, Quan Capital, Wu Capital</t>
  </si>
  <si>
    <t>R7 Partners, Andrew Forrest</t>
  </si>
  <si>
    <t>CRV, Stephen Deasy</t>
  </si>
  <si>
    <t>SignalFire, NextGen Venture Partners, ANIMO Ventures, Ross Mason</t>
  </si>
  <si>
    <t>Blue Ashva Capital</t>
  </si>
  <si>
    <t>Seedcamp, Index Ventures, Credo Ventures, Daniel Dines, Michal Pechoucek</t>
  </si>
  <si>
    <t>Rheingau Founders, Inovo Venture Partners, Market One Capital, Chris Guzowski, Kogito Ventures</t>
  </si>
  <si>
    <t>Trilantic North America</t>
  </si>
  <si>
    <t>Correlation Ventures, Sierra Ventures, SmartGateVC, AI Fund</t>
  </si>
  <si>
    <t>TPY Capital, RDC - Rafael Development Corporation, MediaTek Ventures</t>
  </si>
  <si>
    <t>VC firm</t>
  </si>
  <si>
    <t>Alumni Ventures Group, Intel Capital, Adit Ventures, Downing Ventures, Chestnut Street Ventures</t>
  </si>
  <si>
    <t>Demeter, Allianz France, NCI Gestion</t>
  </si>
  <si>
    <t>EQT Ventures</t>
  </si>
  <si>
    <t>Seedcamp, Mustard Seed MAZE, Keys Asset Management, Cleo Sham, Antonio Costanzo</t>
  </si>
  <si>
    <t>Israel Innovation Authority, State of Mind Ventures</t>
  </si>
  <si>
    <t>FTX Exchange, Alameda Research, FBG Capital, Signum Capital, GBIC</t>
  </si>
  <si>
    <t>Y Combinator, Foundation Capital, Munich Re Ventures, AMJ Ventures, Gil Silberman</t>
  </si>
  <si>
    <t>Cedar Capital</t>
  </si>
  <si>
    <t>BITKRAFT Ventures</t>
  </si>
  <si>
    <t>MathCapital, Laconia</t>
  </si>
  <si>
    <t>Plug &amp; Play, TA Ventures, Oceans, Broken Arrow Holding, John Danner</t>
  </si>
  <si>
    <t>Antler, Calm/Storm Ventures, PROfounders Capital</t>
  </si>
  <si>
    <t>AVG Basecamp Fund, NextView Ventures, Brooklyn Bridge Ventures, Company Ventures, Neil Parikh</t>
  </si>
  <si>
    <t>Squadra Ventures, Neu.Capital, Emerging Ventures Seed Fund, Lamphere Capital, Outland Group</t>
  </si>
  <si>
    <t>TPY Capital, F2 Capital</t>
  </si>
  <si>
    <t>Y Combinator, Kaszek Ventures, BIG BETS, Rodrigo Dantas</t>
  </si>
  <si>
    <t>8th Light, The MFO Group, Philip Cabaud</t>
  </si>
  <si>
    <t>GBCI Ventures</t>
  </si>
  <si>
    <t>Marc Benioff, Douglas Merritt, Anshu Sharma, Sanjay Poonen, Eileen Murray</t>
  </si>
  <si>
    <t>Primer Sazze Partners</t>
  </si>
  <si>
    <t>HashKey Capital, Bitcoin.com, KR1, Arrington XRP Capital, Hypersphere Ventures</t>
  </si>
  <si>
    <t>Techstars, Tech Coast Angels, Golden Seeds, Pasadena Angels, Central Texas Angel Network</t>
  </si>
  <si>
    <t>Oregon Venture Fund, Commerce Ventures, Archivist Capital, David Nelsen, The R-Group, LLC</t>
  </si>
  <si>
    <t>DNX Ventures, STRIVE, CyberAgent Capital, Mizuho Capital, ITOCHU Technology Ventures</t>
  </si>
  <si>
    <t>Investinor, ProVenture</t>
  </si>
  <si>
    <t>Fuel Ventures</t>
  </si>
  <si>
    <t>Defy.vc</t>
  </si>
  <si>
    <t>NXTP Ventures, Américo Pereira Filho</t>
  </si>
  <si>
    <t>Social Starts, Joyance Partners, plug and play, Playfair Capital, RLC Ventures</t>
  </si>
  <si>
    <t>Bill Wood Ventures</t>
  </si>
  <si>
    <t>Arzan Venture Capital, AlTouq Group, Nazer Group</t>
  </si>
  <si>
    <t>Alumni Ventures Group, Gaingels, AVG Basecamp Fund, Meka Asonye</t>
  </si>
  <si>
    <t>Matrix Partners India, Kunal Bahl, Vijay Shekhar Sharma, Rohit Bansal, Vivek Gambhir</t>
  </si>
  <si>
    <t>Supernode Global, Elkstone, Atomico Hamble Angel Program II, LLC</t>
  </si>
  <si>
    <t>Alpha Sigma Capital, Launch Code Capital, VYSYN Capital</t>
  </si>
  <si>
    <t>Antler, Luminar Ventures, Gazella</t>
  </si>
  <si>
    <t>Venture Catalysts, 9Unicorns Accelerator Fund, Smile Group, AdvantEdge Founders</t>
  </si>
  <si>
    <t>Village Global, Liquid 2 Ventures, Ridge Ventures, OCA Ventures, IrishAngels</t>
  </si>
  <si>
    <t>Buckhill Capital LP</t>
  </si>
  <si>
    <t>Kunal Shah, Amrish Rau, Better Capital, First Cheque, Gaurav Munjal</t>
  </si>
  <si>
    <t>Alumni Ventures Group, Portfolia, BBG Ventures, Mighty Capital, Reinventure Capital</t>
  </si>
  <si>
    <t>BEENEXT, Amit Gupta, Rainmatter Capital, Deep Kalra, Ashish Gupta</t>
  </si>
  <si>
    <t>Tiny Capital, Christian Reber, Conconi Growth Partners, Form Capital, Des Traynor</t>
  </si>
  <si>
    <t>Soma Capital, Y Combinator, Gradient Ventures, Elysium Venture Capital, Daintree.VC</t>
  </si>
  <si>
    <t>Oaktree Capital Management</t>
  </si>
  <si>
    <t>Y Combinator, AltaIR Capital, 1984 Ventures, Promus Ventures, Various Angels</t>
  </si>
  <si>
    <t>Vedantu</t>
  </si>
  <si>
    <t>T. Rowe Price, Cormorant Asset Management, HBM Healthcare Investments AG, Farallon Capital Management, Highline Capital Management</t>
  </si>
  <si>
    <t>Redpoint eventures, Roberto Nascimento</t>
  </si>
  <si>
    <t>Craft Ventures, William Hockey, Nitesh Banta</t>
  </si>
  <si>
    <t>AGORANOV, Elaia, Breega</t>
  </si>
  <si>
    <t>TLV Partners, Surround Ventures</t>
  </si>
  <si>
    <t>Alumni Ventures Group, Snap, Floodgate, Maveron, Secocha Ventures</t>
  </si>
  <si>
    <t>Entrepreneur First, 42CAP</t>
  </si>
  <si>
    <t>Axon Ventures</t>
  </si>
  <si>
    <t>Sobbie Bawa</t>
  </si>
  <si>
    <t>NEC Corporation, Japan Industrial Partners</t>
  </si>
  <si>
    <t>25Madison</t>
  </si>
  <si>
    <t>Jason Calacanis, LAUNCH, K50 Ventures, Loup Ventures, Jackson Moses</t>
  </si>
  <si>
    <t>Alumni Ventures Group, Brand Foundry Ventures, Montage Ventures, Brian Spaly, Finn Capital Partners</t>
  </si>
  <si>
    <t>Vulcan Capital, PSL Ventures, Route 66 Ventures</t>
  </si>
  <si>
    <t>FoundersX Ventures</t>
  </si>
  <si>
    <t>Leonardo, ACE Investment Partners Ltd.</t>
  </si>
  <si>
    <t>LongHash Ventures, Binance Labs, AU21 Capital, Google Launchpad Accelerator, TRG Capital</t>
  </si>
  <si>
    <t>Kindred Ventures, Amaranthine, Edward Lando, Stride.VC, Jean-Sébastien Wallez</t>
  </si>
  <si>
    <t>Kalaari Capital, Whiteboard Capital, AET Fund, Gemba Capital, Touchstone Equities</t>
  </si>
  <si>
    <t>IDG Capital, Vision Plus Capital, Tide Capital</t>
  </si>
  <si>
    <t>PropTech1 Ventures, Eric Quidenus-Wahlforss, Surplus Invest, Alexander Ljung, Wi Ventures</t>
  </si>
  <si>
    <t>Connect Ventures, Moxxie Ventures, Philipp Moehring, AI Seed, Andy Chung</t>
  </si>
  <si>
    <t>Amnis Ventures, Pheasant Energy</t>
  </si>
  <si>
    <t>Scout Ventures, Gula Tech Adventures, StoneMill Ventures</t>
  </si>
  <si>
    <t>F10 FinTech Incubator &amp; Accelerator, Swisscom Ventures, SIX FinTech Ventures, Myke Naf, Gian Reto à Porta</t>
  </si>
  <si>
    <t>Nordic Guarantee</t>
  </si>
  <si>
    <t>StageOne Ventures</t>
  </si>
  <si>
    <t>Maveron, AVG Basecamp Fund</t>
  </si>
  <si>
    <t>OCA Ventures, Seyen Capital, Starboard Capital Partners, Longmeadow Capital Partners, WRD Capital</t>
  </si>
  <si>
    <t>PSL Ventures, Allen Institute for Artificial Intelligence, Ascend.vc, Court Lorenzini, Eric Browne</t>
  </si>
  <si>
    <t>Obvious Ventures, Kindred Ventures</t>
  </si>
  <si>
    <t>Coinbase, Slow Ventures, SV Angel, Justin Kan, Adam D’Angelo</t>
  </si>
  <si>
    <t>GSO Capital Partners</t>
  </si>
  <si>
    <t>Kima Ventures, Damien Guermonprez, Adrien de Schompre, Confidential ., Philippe Cantet</t>
  </si>
  <si>
    <t>Speedinvest, Hoxton Ventures</t>
  </si>
  <si>
    <t>Wildcat Venture Partners, PSL Ventures</t>
  </si>
  <si>
    <t>Origin Ventures, OCA Ventures</t>
  </si>
  <si>
    <t>Genesia Ventures, Keisuke Honda, Nobuhiro Ariyasu, Masayuki Watanabe, Shunsuke Oyu</t>
  </si>
  <si>
    <t>Global Founders Capital, HOF Capital, Cherubic Ventures, LeFrak, Maschmeyer Group Ventures</t>
  </si>
  <si>
    <t>AGORANOV, plug and play, Iris Capital, Arthur Waller, Yannis Yahiaoui</t>
  </si>
  <si>
    <t>FundersClub, Soma Capital, Y Combinator, First Round Capital, KdT Ventures</t>
  </si>
  <si>
    <t>Ajay Sunkara</t>
  </si>
  <si>
    <t>Robot Ventures, Volt Capital, Fabric Ventures, Skyfall Ventures, Kevin Hu</t>
  </si>
  <si>
    <t>468 Capital, LEA Partners, Investitionsbank Berlin, another.vc, EXIST</t>
  </si>
  <si>
    <t>Max Keiser, Charlie Lee, Adam Back</t>
  </si>
  <si>
    <t>Döhler Ventures, DLF Venture, VRD GmbH, Maropost Ventures</t>
  </si>
  <si>
    <t>Fintech Ventures Fund</t>
  </si>
  <si>
    <t>&amp;vest</t>
  </si>
  <si>
    <t>Altos Ventures, Softbank Ventures Asia, Korea Investment Partners, Samsung Venture Investment, Aju IB Investment</t>
  </si>
  <si>
    <t>James Ganley, Whitney and Betty MacMillan, David Mortenson</t>
  </si>
  <si>
    <t>Blackhorn Ventures, Congress Avenue Ventures</t>
  </si>
  <si>
    <t>Aurelia Ventures, STIHL Digital, Investitionsbank des Landes Brandenburg</t>
  </si>
  <si>
    <t>Seedcamp, Mustard Seed MAZE, Will Neale, Felipe Navio, Juan Urdiales</t>
  </si>
  <si>
    <t>Framework Ventures, Maven 11 Capital, ParaFi Capital</t>
  </si>
  <si>
    <t>Gaurav Kumar</t>
  </si>
  <si>
    <t>Vulcan Capital, Maveron, Voyager Capital, BAM Ventures</t>
  </si>
  <si>
    <t>Carthona Capital, BridgeLane Capital, Uniseed Ventures</t>
  </si>
  <si>
    <t>Alexander Edward Chesterman</t>
  </si>
  <si>
    <t>Y Combinator, Arbor Ventures, Thiel Capital</t>
  </si>
  <si>
    <t>Santiago Abraham Ramirez Palomero, Javier Rage, Aurora del Carmen Caballero, Nicolas Bibbo, Juan Carlos Martínez</t>
  </si>
  <si>
    <t>Seedcamp, Balderton Capital, Carlos Gonzalez- Cadenas, Nicolas Brusson, Tim Sadler</t>
  </si>
  <si>
    <t>Liquid 2 Ventures, EPIC Ventures, Oceans, South Park Commons, Brianne Kimmel</t>
  </si>
  <si>
    <t>EvoNexus, Propel(X), The E14 Fund</t>
  </si>
  <si>
    <t>Accel, Jay Simons, Skip Capital, Scott Farquhar</t>
  </si>
  <si>
    <t>Scott Belsky, Hedgewood, Tom Williams</t>
  </si>
  <si>
    <t>Mercado Libre Fund</t>
  </si>
  <si>
    <t>Y Combinator, Andrea Dusi, Pay It Forward</t>
  </si>
  <si>
    <t>Coral Capital, Kyoto University Innovation Capital</t>
  </si>
  <si>
    <t>Ecosia</t>
  </si>
  <si>
    <t>Gaingels</t>
  </si>
  <si>
    <t>Bright Pixel, Clever Advertising, Humberto Ayres Pereira, Vasco Pedro, João Graça</t>
  </si>
  <si>
    <t>High Alpha, Elevate Ventures, Service Provider Capital, IU Ventures</t>
  </si>
  <si>
    <t>OKS Group, Medsi Group</t>
  </si>
  <si>
    <t>Volta Ventures, Lunar Ventures, Jonathan Cornelissen, Stijn Christiaens, Lieven Danneels</t>
  </si>
  <si>
    <t>NestAway</t>
  </si>
  <si>
    <t>Kaszek Ventures</t>
  </si>
  <si>
    <t>Congruent Ventures, Union Labs</t>
  </si>
  <si>
    <t>LVP, Transcend Fund, Kristian Segerstrale</t>
  </si>
  <si>
    <t>Slow Ventures, Robot Ventures, Volt Capital, Electric Capital, Dragonfly Capital Partners</t>
  </si>
  <si>
    <t>BDC Capital, Yaletown Partners, Nick Candito</t>
  </si>
  <si>
    <t>Fincasa Ventures, Strategic Swiss Partners</t>
  </si>
  <si>
    <t>Syneos Health</t>
  </si>
  <si>
    <t>MMC Ventures, Passion Capital, Dynamo</t>
  </si>
  <si>
    <t>Do Ventures, Access Ventures</t>
  </si>
  <si>
    <t>TLV Partners, Kli Capital, Zach Weinberg, Bogomil Balkansky, Boaz Chalamish</t>
  </si>
  <si>
    <t>Techstars, Techstars Ventures, Matchstick Ventures, Northwestern Mutual Future Ventures, Bread and Butter Ventures (fka The Syndicate Fund)</t>
  </si>
  <si>
    <t>Point72 Ventures, Foundation Capital, Nikesh Arora, Daniel Warmenhoven</t>
  </si>
  <si>
    <t>Underscore VC, Boston Seed Capital</t>
  </si>
  <si>
    <t>Pitango Venture Capital</t>
  </si>
  <si>
    <t>Acumen, Johnson Venture Partners</t>
  </si>
  <si>
    <t>Alumni Ventures Group, Norwest Venture Partners, Greycroft, Revolution’s Rise of the Rest Seed Fund, Revolution</t>
  </si>
  <si>
    <t>Alchemist Accelerator, Techstars, American Family Insurance Institute for Corporate and Social Impact, UnitedHealthcare Accelerator Powered by Techstars, Victress Capital</t>
  </si>
  <si>
    <t>Seedcamp, Wingman Ventures, Angel Invest</t>
  </si>
  <si>
    <t>Sierra Ventures, Boldstart Ventures, WestWave Capital</t>
  </si>
  <si>
    <t>Quantonation, Neotec Capital Riesgo, Mondragón Corp., BIC Gipuzkoa Berrilan, Easo Ventures</t>
  </si>
  <si>
    <t>Michael Maximilian Sepp, Larisa Serova, Konstantin Terentiev</t>
  </si>
  <si>
    <t>Founders Fund</t>
  </si>
  <si>
    <t>Banco Bilbao Vizcaya Argentaria, Anthemis Group, plug and play, Serge Chiaramonte, MAHR Projects</t>
  </si>
  <si>
    <t>Taavet Hinrikus, Greg Marsh, James Meekings, Pete Cashmore</t>
  </si>
  <si>
    <t>Tencent Holdings, Alibaba Group, FAW Group, Dongfeng Motor Group, Changan Automobile</t>
  </si>
  <si>
    <t>Schneider Electric</t>
  </si>
  <si>
    <t>Bracket Capital, Squared Circles</t>
  </si>
  <si>
    <t>Taavet Hinrikus, Bernhard Niesner, Alfred Luger, Ed Cooke, Florian Gschwandtner</t>
  </si>
  <si>
    <t>e.ventures, Heartcore Capital</t>
  </si>
  <si>
    <t>plug and play, Norte Ventures, Canary, André Iaconelli</t>
  </si>
  <si>
    <t>Boulder Food Group ('BFG'), Henkel, Uncommon Denominator, Starting Line</t>
  </si>
  <si>
    <t>Entrepreneur First, SGInnovate, Atlas Ventures</t>
  </si>
  <si>
    <t>Almi Invest, Verdane, Orkla Ventures</t>
  </si>
  <si>
    <t>Capital Factory, Supernode Ventures, Story Ventures, TDF Ventures, Mana Ventures</t>
  </si>
  <si>
    <t>NTT Data, Drone Fund, Tokyo Electric Power, Osaka Gas, Nippon Telegraph and Telephone West</t>
  </si>
  <si>
    <t>Undisclosed -, Robin Vauvelle, Declan Hide, Andrew Mattis</t>
  </si>
  <si>
    <t>EPIC Ventures, Builders VC</t>
  </si>
  <si>
    <t>Apex Fund Services, Delta Capital, Click Ventures, VCP Advisors</t>
  </si>
  <si>
    <t>Lerer Hippeau, Manta Ray Ventures, Upfront Ventures</t>
  </si>
  <si>
    <t>GSV Ventures</t>
  </si>
  <si>
    <t>Khosla Ventures, Y Combinator, Global Founders Capital, Clocktower Technology Ventures</t>
  </si>
  <si>
    <t>Enexis AB, West Creek Investments, Oleg Tikhturov, Igor Tikhturov</t>
  </si>
  <si>
    <t>Leader Bank</t>
  </si>
  <si>
    <t>High-Tech Grunderfonds, Bayern Kapital</t>
  </si>
  <si>
    <t>Madrona Venture Group, Coatue</t>
  </si>
  <si>
    <t>Surge</t>
  </si>
  <si>
    <t>Ryan, LLC</t>
  </si>
  <si>
    <t>Color Capital, Black Founders Matter</t>
  </si>
  <si>
    <t>Earlybird Venture Capital, Fountain Healthcare Partners, HealthCap, Tekla Capital Management</t>
  </si>
  <si>
    <t>Seedcamp, MMC Ventures, Episode 1</t>
  </si>
  <si>
    <t>Hashed, Dekrypt Capital, Dragonfly Capital Partners, 1kx, Placeholder</t>
  </si>
  <si>
    <t>8VC, Madrona Venture Group</t>
  </si>
  <si>
    <t>Y Combinator, FoundersX Ventures, Daniel Schryer</t>
  </si>
  <si>
    <t>Eniac Ventures, Underscore VC</t>
  </si>
  <si>
    <t>Almi Invest, GU Ventures, Paginera Invest, GOBIA Enterprises</t>
  </si>
  <si>
    <t>Chingona Ventures, VitalizeVC</t>
  </si>
  <si>
    <t>High-Tech Grunderfonds, Venture Kick, Zürcher Kantonal Bank, Kurma Partners, Sunstone Life Science Ventures</t>
  </si>
  <si>
    <t>Section 32, Adam D’Angelo, Frederic Kerrest, Amir Khosrowshahi, Naveen Rao</t>
  </si>
  <si>
    <t>1Up Ventures, BITKRAFT Ventures, Galaxy Interactive, Shanti Bergel</t>
  </si>
  <si>
    <t>Sonos, Crush Ventures, C Ventures</t>
  </si>
  <si>
    <t>DCM Ventures, ANRI, Coral Capital, Delight Ventures, GO</t>
  </si>
  <si>
    <t>APX, Mattias B., Per G.</t>
  </si>
  <si>
    <t>Speedinvest, Alante Capital, Fashion For Good, Volta Circle</t>
  </si>
  <si>
    <t>Diagram Ventures</t>
  </si>
  <si>
    <t>AGORANOV, Serena, XAnge, Didier Valet</t>
  </si>
  <si>
    <t>The Engine</t>
  </si>
  <si>
    <t>Backend Capital, Newfund Capital, Story Ventures, Jure Leskovec, Craig Nerenberg</t>
  </si>
  <si>
    <t>Dale Ventures</t>
  </si>
  <si>
    <t>IQ Capital, Episode 1, Join Capital, Seraphim Capital, Northern Triangle Initiative</t>
  </si>
  <si>
    <t>Digital Currency Group, Liberty City Ventures</t>
  </si>
  <si>
    <t>High Alpha</t>
  </si>
  <si>
    <t>Techstart Ventures</t>
  </si>
  <si>
    <t>Aurelia Ventures</t>
  </si>
  <si>
    <t>Fluxus Ventures</t>
  </si>
  <si>
    <t>Lakehouse Ventures, Black Jays, Jonathan Cornelissen, Tuesday Capital</t>
  </si>
  <si>
    <t>Passion Capital</t>
  </si>
  <si>
    <t>Connetic Ventures, Wisconsin Investment Partners, MaSa Partners, BrightStar Wisconsin Foundation</t>
  </si>
  <si>
    <t>Alumni Ventures Group, Voyager Capital, Founders' Co-op, Albert Lee, Andy Sack</t>
  </si>
  <si>
    <t>Hatzimemos / Libby</t>
  </si>
  <si>
    <t>Full Circle Venture Capital, BetterLabs Ventures, Ben Lamb, Ben Taylor, Rob Antulov</t>
  </si>
  <si>
    <t>1517 Fund, Trucks Venture Capital, Seraphim Capital, Stellar Solutions, Inc.</t>
  </si>
  <si>
    <t>Ashok Nichani, Shelly Nichani</t>
  </si>
  <si>
    <t>NCCapital</t>
  </si>
  <si>
    <t>ConsenSys, Initialized Capital, Morgan Creek Digital, Aaron Henshaw, Joe Lallouz</t>
  </si>
  <si>
    <t>Jump Capital</t>
  </si>
  <si>
    <t>Venture Kick, Zürcher Kantonal Bank, Alpana Ventures, BackBone Ventures</t>
  </si>
  <si>
    <t>Techstars, 500 Startups, 500 Startups Vietnam, Incubate Fund, Techstars Seattle Accelerator</t>
  </si>
  <si>
    <t>Monashees, Valor Capital Group, Canary, Dan Rumennik, GeNi VC</t>
  </si>
  <si>
    <t>Nightingale Partners, Phoenix Development Fund</t>
  </si>
  <si>
    <t>Antler, Hustle Fund</t>
  </si>
  <si>
    <t>Taavet Hinrikus, Martin Henk, Ragnar Sass, Jaan Tallinn, United Angels VC</t>
  </si>
  <si>
    <t>Brian Requarth, Canary, Robbert Vorhoff, Benjamin Gleason, Thiago Alvarez</t>
  </si>
  <si>
    <t>Unlock Venture Partners, Okapi Venture Capital</t>
  </si>
  <si>
    <t>IOSG Ventures, Galaxy Digital LP, MetaCartel Ventures, D1 Ventures, The LAO</t>
  </si>
  <si>
    <t>Antler, LVP</t>
  </si>
  <si>
    <t>Lodha Ventures</t>
  </si>
  <si>
    <t>Multicoin Capital, Huobi Capital, CMB International Capital Corporation</t>
  </si>
  <si>
    <t>M25</t>
  </si>
  <si>
    <t>Future Ventures, Brett Durrett</t>
  </si>
  <si>
    <t>Conversion Ventures LLC</t>
  </si>
  <si>
    <t>Pratul Shroff, Rajeev Juneja, Dilipkumar Khandelwal, Piyush Gupta</t>
  </si>
  <si>
    <t>Sol Global investments</t>
  </si>
  <si>
    <t>OurCrowd, CPT Capital, fresh.fund, ProVeg International, Tnuva</t>
  </si>
  <si>
    <t>Mount Sinai Health System, EKF Diagnostics</t>
  </si>
  <si>
    <t>CP Ventures</t>
  </si>
  <si>
    <t>University of Melbourne, GBTEC, Leonardo Consulting</t>
  </si>
  <si>
    <t>Canary, AmBev, BIG BETS</t>
  </si>
  <si>
    <t>High-Tech Grunderfonds, btov Partners, Fraunhofer Institute for Computer Graphics Research IGD</t>
  </si>
  <si>
    <t>Felicis Ventures, Liquid 2 Ventures, Founders Fund, Jason Calacanis, Caffeinated Capital</t>
  </si>
  <si>
    <t>Mercury Fund</t>
  </si>
  <si>
    <t>L37 Venture Partners</t>
  </si>
  <si>
    <t>North East Innovation Fund</t>
  </si>
  <si>
    <t>Da Vinci Capital</t>
  </si>
  <si>
    <t>500 Startups, XA Network, Hustle Fund, Teja Ventures, Roger E. Egan</t>
  </si>
  <si>
    <t>Canalys</t>
  </si>
  <si>
    <t>DN Capital, Financiere Saint James, Day One Entrepreneurs &amp; Partners, GUIBOR</t>
  </si>
  <si>
    <t>Redpoint Ventures China, Linear Venture, Shanghai International Group (SIG), Creo Capital, Peihua Capital</t>
  </si>
  <si>
    <t>FirstMile Ventures, John Ives</t>
  </si>
  <si>
    <t>High-Tech Grunderfonds, plug and play</t>
  </si>
  <si>
    <t>Shasta Ventures, Intersect VC, Michael Dixon, Drew Brees, David C. Novak</t>
  </si>
  <si>
    <t>Griffin Gaming Partners</t>
  </si>
  <si>
    <t>Thibaud Elziere, Financiere Saint James, Eduardo Ronzano, Michael Benabou, Roxanne Varza</t>
  </si>
  <si>
    <t>Monashees</t>
  </si>
  <si>
    <t>Gurmukh Singh, Gurmukh Singh, Gurmukh Singh</t>
  </si>
  <si>
    <t>Eleven Ventures, Asterion Capital LLC</t>
  </si>
  <si>
    <t>Entrepreneur First, Elaia</t>
  </si>
  <si>
    <t>Laela Sturdy, Benjamin Boyer, Andreas Stavropoulos</t>
  </si>
  <si>
    <t>Sequoia Capital, Unusual Ventures, Counterpart Ventures</t>
  </si>
  <si>
    <t>Beyond Ventures</t>
  </si>
  <si>
    <t>YJ Capital</t>
  </si>
  <si>
    <t>Fusion LA, GoAhead Ventures</t>
  </si>
  <si>
    <t>OurCrowd</t>
  </si>
  <si>
    <t>Storm Ventures, U.S. Venture Partners (USVP), TriplePoint Capital, Clear Ventures, Technology Partners</t>
  </si>
  <si>
    <t>Active Capital</t>
  </si>
  <si>
    <t>GV, BoxGroup</t>
  </si>
  <si>
    <t>George Spencer, Jerry Putnam</t>
  </si>
  <si>
    <t>UMB Banks</t>
  </si>
  <si>
    <t>Atin Kukreja, Vulcan Capital, East Ventures, K3 Ventures, Boon Hwee Koh</t>
  </si>
  <si>
    <t>Mim Chaity, Us Expression Inc., US Expression Inc</t>
  </si>
  <si>
    <t>Oscar Salazar, Kharis Capital, Investisseurs privés</t>
  </si>
  <si>
    <t>LiveOak Venture Partners</t>
  </si>
  <si>
    <t>Hana Financial Investment</t>
  </si>
  <si>
    <t>Efim Kogan</t>
  </si>
  <si>
    <t>Dean Bartosh</t>
  </si>
  <si>
    <t>gumi Cryptos Capital, B Dash Ventures, D4V - Design for Ventures, Shinsei Capital Partners, KSK Angel Fund</t>
  </si>
  <si>
    <t>Crosslink Capital, Hack VC</t>
  </si>
  <si>
    <t>Bon Angels Venture Partners, SEMA Translink Investment, Sung Cho, Black Mountain Ventures</t>
  </si>
  <si>
    <t>Haystack, Oleg Rogynskyy</t>
  </si>
  <si>
    <t>Global Founders Capital, Valor Capital Group, Norte Ventures, Provence Capital</t>
  </si>
  <si>
    <t>Y Combinator, Primer Sazze Partners, Kakao Investment</t>
  </si>
  <si>
    <t>Andreessen Horowitz, 1Up Ventures</t>
  </si>
  <si>
    <t>BOM Brabant Ventures, Holland Venture, Curie Capital, Dutch Research Council, Mibiton Foundation</t>
  </si>
  <si>
    <t>Correlation Ventures, Greycroft, Ridge Ventures, Acrew Capital</t>
  </si>
  <si>
    <t>Atomic</t>
  </si>
  <si>
    <t>Wave Ventures, Superhero Capital, Business Finland</t>
  </si>
  <si>
    <t>SpringCapital Investment, KTM Ventures Innovation Fund, John Szangolies</t>
  </si>
  <si>
    <t>Raine Ventures</t>
  </si>
  <si>
    <t>AI Fund</t>
  </si>
  <si>
    <t>Underscore VC</t>
  </si>
  <si>
    <t>Guillaume Lestrade</t>
  </si>
  <si>
    <t>Y Combinator, Cleo Capital, Julia Collins, f7 Ventures, Lukas Biewald</t>
  </si>
  <si>
    <t>Ideaship</t>
  </si>
  <si>
    <t>Female Founders Fund, Brand Foundry Ventures, Rebecca Minkoff, Marissa Mayer</t>
  </si>
  <si>
    <t>IMO Ventures, Shanghai Xuerong Bio-Technology</t>
  </si>
  <si>
    <t>Boost VC, The Venture Reality Fund/VRF</t>
  </si>
  <si>
    <t>Blackbird Ventures, Icehouse Ventures</t>
  </si>
  <si>
    <t>Hyundai Venture Investment Corporation, Chungdahm Learning</t>
  </si>
  <si>
    <t>S Capital VC, 2B Angels</t>
  </si>
  <si>
    <t>Monk’s Hill Ventures, Village Global, Seeds Capital, TNB AURA, 500 Durians</t>
  </si>
  <si>
    <t>Wharton Alumni Angels, Norte Ventures, Patrick Sigrist, Eduardo Haber</t>
  </si>
  <si>
    <t>Angular Ventures</t>
  </si>
  <si>
    <t>Techstars, Comcast NBCUniversal LIFT Labs Accelerator, Powered by Techstars, ADT Commercial</t>
  </si>
  <si>
    <t>Healthware Ventures</t>
  </si>
  <si>
    <t>Union Square Ventures, Maveron, Golden Ventures, Roham Gharegozlou, Maple VC</t>
  </si>
  <si>
    <t>The Fund, Streamlined Ventures</t>
  </si>
  <si>
    <t>Benhamou Global Ventures, LiveOak Venture Partners, John McHale</t>
  </si>
  <si>
    <t>IBI Tech Fund</t>
  </si>
  <si>
    <t>B Capital Group, Subversive Capital</t>
  </si>
  <si>
    <t>OneRagtime, Jean-David Benichou</t>
  </si>
  <si>
    <t>La Famiglia, Charlie Songhurst, Cavalry Ventures, Saarbruecker 21, Felix Jahn</t>
  </si>
  <si>
    <t>Julian Hosp, Howard Fineman, U-Zyn Chua, John Rost</t>
  </si>
  <si>
    <t>Supercell, Makers Fund, Kevin Lin, Scooter Braun, David Helgason</t>
  </si>
  <si>
    <t>Canary</t>
  </si>
  <si>
    <t>Julien Lopizzo, Reflexion Capital</t>
  </si>
  <si>
    <t>BEENEXT, Anthemis Group, Alto Partners Multi-Family Office, Rohan Monga</t>
  </si>
  <si>
    <t>Seed4Soft</t>
  </si>
  <si>
    <t>All Iron Ventures, BStartup, Draper B1</t>
  </si>
  <si>
    <t>Right Click Capital, Arun Krishnankutty</t>
  </si>
  <si>
    <t>ICONYC labs</t>
  </si>
  <si>
    <t>Univen Capital</t>
  </si>
  <si>
    <t>Alchemist Accelerator, CEAS Investments, MIT delta v, Argon Venture Partners</t>
  </si>
  <si>
    <t>Techstars, New Stack Ventures, Techstars Starburst Space Accelerator</t>
  </si>
  <si>
    <t>PSL Ventures</t>
  </si>
  <si>
    <t>Innovate UK, Haatch, HTC Vive, Ufi Ventures, D Moonshots</t>
  </si>
  <si>
    <t>Redmile Group, Sofinnova Partners, Deerfield, Exor Seeds, Genesis Medtech</t>
  </si>
  <si>
    <t>Scottish Enterprise, Techstart Ventures, Andrew Veitch, Bill Dobbie</t>
  </si>
  <si>
    <t>CEI Ventures, FreshTracks Capital</t>
  </si>
  <si>
    <t>Norte Ventures, Canary, Renato Freitas, Mauricio Feldman</t>
  </si>
  <si>
    <t>TrueSight Ventures, Day One Ventures, Nicholas Shekerdemian, Jesper Theil Thomsen, John Bonten</t>
  </si>
  <si>
    <t>Middlegame Ventures, Be Angels, Expon Capital, Seeder Fund</t>
  </si>
  <si>
    <t>Version One Ventures</t>
  </si>
  <si>
    <t>Carl Hartmann, EmergeVest, Stephen Garland, Rob Barnett, Craig Sears-Black</t>
  </si>
  <si>
    <t>Elevate Ventures, VisionTech Angels</t>
  </si>
  <si>
    <t>ConsenSys Ventures, DTC Capital, IDEO CoLab Ventures</t>
  </si>
  <si>
    <t>Cyberstarts, Sequoia Capital Israel</t>
  </si>
  <si>
    <t>RiverNorth Capital Management</t>
  </si>
  <si>
    <t>Kensington Capital Partners Limited, CFFI Ventures</t>
  </si>
  <si>
    <t>Richard Laxer, Dan Bricken</t>
  </si>
  <si>
    <t>Crédit Agricole, West Web Valley, Apicap, Normandie Participations</t>
  </si>
  <si>
    <t>Liquid 2 Ventures, Justin Mateen, Javelin Venture Partners, Investo, Brad Flora</t>
  </si>
  <si>
    <t>Y Combinator, Magma Partners, Z Nation Lab, Nilo Ventures</t>
  </si>
  <si>
    <t>Mozilla, Neo, Hadi Partovi, Leadout Capital</t>
  </si>
  <si>
    <t>Khosla Ventures, Index Ventures, Coatue, Elad Gil, Paul Buchheit</t>
  </si>
  <si>
    <t>Matrix Partners, SAIF Partners</t>
  </si>
  <si>
    <t>Keiretsu Forum, TRANGELS</t>
  </si>
  <si>
    <t>Lightspeed Venture Partners, Coefficient Capital, Hedgewood, Wakestream Ventures, Jeffrey Raider</t>
  </si>
  <si>
    <t>GV, Accel, Global Founders Capital, Thrive Capital, IA Ventures</t>
  </si>
  <si>
    <t>Magellan HCM</t>
  </si>
  <si>
    <t>Metavallon VC, Velocity.Partners</t>
  </si>
  <si>
    <t>Matt Hansen, Mark Terrano, Rich Lyons</t>
  </si>
  <si>
    <t>Charlie Songhurst, Tom McInerney, Hank Vigil, Josh Manchester</t>
  </si>
  <si>
    <t>Amit Sharma</t>
  </si>
  <si>
    <t>Vinod Khatumal</t>
  </si>
  <si>
    <t>SMRK VC Fund</t>
  </si>
  <si>
    <t>Leo Capital India</t>
  </si>
  <si>
    <t>Foundation Capital, Anthony Goldbloom, Timothy Chen, Mahendra Ramsinghani</t>
  </si>
  <si>
    <t>Delta Emerald Ventures, Silverleaf Venture Partners, Yaax Capital, West Creek Investments</t>
  </si>
  <si>
    <t>Julien Lopizzo</t>
  </si>
  <si>
    <t>Nakhla VC, Sarwa Capital, Hem+Spire, Y Combinator, Algebra Ventures</t>
  </si>
  <si>
    <t>Start-Up Chile, Adar C. Poonawalla, Ministère de l'Économie et de l'Innovation</t>
  </si>
  <si>
    <t>Sovereign’s Capital</t>
  </si>
  <si>
    <t>Global Founders Capital</t>
  </si>
  <si>
    <t>Status.im</t>
  </si>
  <si>
    <t>AngelPad</t>
  </si>
  <si>
    <t>Journey Ventures</t>
  </si>
  <si>
    <t>Capsa Capital Partners, Ahmed Mhiri, Aziz Ketari, Hedi Hachouch, Hedi Ketari</t>
  </si>
  <si>
    <t>Techstars, Colliers Proptech Accelerator Powered by Techstars</t>
  </si>
  <si>
    <t>toDay.Ventures, Ahikam Kaufman</t>
  </si>
  <si>
    <t>Seedcamp, Global Founders Capital, White Star Capital, Taavet Hinrikus, Mouro Capital</t>
  </si>
  <si>
    <t>Kevin Lin, NaHCO3, Marc Merrill, Amy Morhaime, Michael Morhaime</t>
  </si>
  <si>
    <t>Flash Ventures</t>
  </si>
  <si>
    <t>Tim Draper, Doug Barry, Joe Lewis</t>
  </si>
  <si>
    <t>Guillaume Lestrade, Investisseurs privés</t>
  </si>
  <si>
    <t>Entrepreneur First, Creative Destruction Lab, Global Founders Capital, Edward Lando, SGH CAPITAL</t>
  </si>
  <si>
    <t>Storm Ventures, Morado Ventures</t>
  </si>
  <si>
    <t>SK Hynix</t>
  </si>
  <si>
    <t>S28 Capital</t>
  </si>
  <si>
    <t>Archipelago Next, Felix Ruiz Hernandez, Martin Varsavsky, Invertidos</t>
  </si>
  <si>
    <t>Goldman Sachs, Canaan Partners, Mastercard, B Capital Group, Coatue</t>
  </si>
  <si>
    <t>Super.com</t>
  </si>
  <si>
    <t>Yes VC, Technology 9 Labs (T9L), Huron Group</t>
  </si>
  <si>
    <t>BancroftX</t>
  </si>
  <si>
    <t>Costanoa Ventures, Susa Ventures, Voyager Capital, Portland Seed Fund, Founders' Co-op</t>
  </si>
  <si>
    <t>Oxford Sciences Innovation, Foresight Williams</t>
  </si>
  <si>
    <t>East Ventures, Incubate Fund, Yusuke Sato, Yu Akasaka, Longly Capital</t>
  </si>
  <si>
    <t>Alium Capital</t>
  </si>
  <si>
    <t>Fall Line Capital</t>
  </si>
  <si>
    <t>Mitsui &amp; Co, Suncor Energy</t>
  </si>
  <si>
    <t>Washington H. Soul Pattinson</t>
  </si>
  <si>
    <t>Mitsubishi UFJ Capital, Future Venture Capital, Beyond Next Ventures, Ebara Corporation, Ube Industries</t>
  </si>
  <si>
    <t>Incubate Fund, Coral Capital, Noguchi Keito, Narita Shuzo</t>
  </si>
  <si>
    <t>Insignia Ventures Partners, Hustle Fund, Skystar Capital</t>
  </si>
  <si>
    <t>Satish Billakota, Aparna Badkundri, Sachin Phadke, Nachiket Deshpande, Abhay Amrute</t>
  </si>
  <si>
    <t>Lightspeed Venture Partners, Salesforce Ventures, Bessemer Venture Partners</t>
  </si>
  <si>
    <t>Centre for the Development of Industrial Technology (CDTI), JME Ventures, Mondragón Corp., VICTORIA Venture Capital SCR-Pyme S.A., Accurafy Advisory</t>
  </si>
  <si>
    <t>John Ives</t>
  </si>
  <si>
    <t>Aynsley Damery, Steven Briginshaw, Friends and Family, Friends and Family</t>
  </si>
  <si>
    <t>International Finance Corporation, KFW DEG, Asian Infrastructure Investment Bank</t>
  </si>
  <si>
    <t>Triangle Media, BKP Group, Said Al Sayyed</t>
  </si>
  <si>
    <t>NTT DoCoMo, Cloudian Holdings, Shimizu Corporation, Japan Post Capital, Michael Tso</t>
  </si>
  <si>
    <t>Blackbird Ventures</t>
  </si>
  <si>
    <t>Amand Ventures, Luminary Media Nusantara, Rolf Monteiro</t>
  </si>
  <si>
    <t>Hackquarters</t>
  </si>
  <si>
    <t>TCap Private Equity</t>
  </si>
  <si>
    <t>Andrew Anastasiou</t>
  </si>
  <si>
    <t>Matrix Partners, Sequoia Capital India, Hummingbird Ventures, Matrix Partners India</t>
  </si>
  <si>
    <t>Ajax Health, UM Ventures</t>
  </si>
  <si>
    <t>Hubei Forbon Technology</t>
  </si>
  <si>
    <t>Dune Ventures</t>
  </si>
  <si>
    <t>Innova Memphis, Bread and Butter Ventures (fka The Syndicate Fund), Factor[e] Ventures, Prime Impact Fund, The Alchemy Fund</t>
  </si>
  <si>
    <t>Foxhog Ventures Corp.</t>
  </si>
  <si>
    <t>Blue Collective</t>
  </si>
  <si>
    <t>American Family Ventures</t>
  </si>
  <si>
    <t>Limerick Hill, MayFive Holdings</t>
  </si>
  <si>
    <t>Demeter, Supernova Invest, BNP Paribas Développement</t>
  </si>
  <si>
    <t>Qiming Venture Partners</t>
  </si>
  <si>
    <t>The Untitled Venture Company</t>
  </si>
  <si>
    <t>SMBC Venture Capital, ANRI, GMO VenturePartners, Nobuhiro Ariyasu</t>
  </si>
  <si>
    <t>B&amp;Y Venture Partners, iSME, Cedar Mundi Ventures</t>
  </si>
  <si>
    <t>Supercell</t>
  </si>
  <si>
    <t>KBC, Gemma Frisius Fund</t>
  </si>
  <si>
    <t>Lightspeed Venture Partners, Ursula Burns, Stonebridge PLC</t>
  </si>
  <si>
    <t>New Rhein Healthcare</t>
  </si>
  <si>
    <t>MBG Schleswig-Holstein, nbr technology ventures</t>
  </si>
  <si>
    <t>Mitsubishi Research Institute, Marimo Holdings, Yoshimei</t>
  </si>
  <si>
    <t>Sequoia Capital India, Soma Capital, Y Combinator, Global Founders Capital, Vlad Tenev</t>
  </si>
  <si>
    <t>Mori Arkin</t>
  </si>
  <si>
    <t>1Up Ventures, LVP</t>
  </si>
  <si>
    <t>KIZOO Technology Capital, Formic Ventures, Harald McPike, Michael Antonov</t>
  </si>
  <si>
    <t>Play Ventures</t>
  </si>
  <si>
    <t>Pear VC, Greycroft, Accomplice, Great Oaks Venture Capital, Zach Weinberg</t>
  </si>
  <si>
    <t>ACF Investors, Longwall Venture Partners</t>
  </si>
  <si>
    <t>Titanium Healthcare, VEP Healthcare Inc</t>
  </si>
  <si>
    <t>Lime Rock Partners, Greenhill Capital Partners</t>
  </si>
  <si>
    <t>Acumen, Ceniarth</t>
  </si>
  <si>
    <t>EnCap Flatrock Midstream</t>
  </si>
  <si>
    <t>Golden Section Ventures, LLC, Southwest Angel Network</t>
  </si>
  <si>
    <t>BITKRAFT Ventures, Modern Times Group (MTG), MergeLane</t>
  </si>
  <si>
    <t>Flourish Ventures, TLV Partners, Aleph, Better Tomorrow Ventures, Operator Partners</t>
  </si>
  <si>
    <t>Emirates Investments &amp; Development Center, iCell Telecom</t>
  </si>
  <si>
    <t>Alibaba Group, Richemont</t>
  </si>
  <si>
    <t>Shunwei Capital, Accel India, Rajan Anandan, Anupam Mittal, Good Capital</t>
  </si>
  <si>
    <t>Mitacs, FACIT</t>
  </si>
  <si>
    <t>Scrum Ventures, Capital Medica Ventures</t>
  </si>
  <si>
    <t>Y Combinator, MEGA Holding, Frontier Ventures, Blue Slide Ventures, Alex Pattis</t>
  </si>
  <si>
    <t>Altitude Investment Management, Artemis Growth Partners, Enexis AB</t>
  </si>
  <si>
    <t>Ribbit Capital</t>
  </si>
  <si>
    <t>Venture Kick</t>
  </si>
  <si>
    <t>Larnabel Ventures</t>
  </si>
  <si>
    <t>Atlantic Labs</t>
  </si>
  <si>
    <t>Asian Cowboy</t>
  </si>
  <si>
    <t>FREES FUND, Tsingyuan Ventures, Ray Stata, BOHE Angel Fund</t>
  </si>
  <si>
    <t>Explorer Equity Group, Bravos Capital</t>
  </si>
  <si>
    <t>Jonny Appleton, Jim Abraham</t>
  </si>
  <si>
    <t>PMV, Qbic Fund, VIGO Ventures</t>
  </si>
  <si>
    <t>Harry Shum</t>
  </si>
  <si>
    <t>Angel Investment Network</t>
  </si>
  <si>
    <t>Horizon 2020</t>
  </si>
  <si>
    <t>i2E Management Company</t>
  </si>
  <si>
    <t>Christian Wenger, Working Capital Fund</t>
  </si>
  <si>
    <t>Accomplice, Fenbushi Capital, SIX Group</t>
  </si>
  <si>
    <t>Tiny Capital</t>
  </si>
  <si>
    <t>SMOK Ventures, Sisu Game Ventures, Venture INC S.A., Onetwoplay S.A.</t>
  </si>
  <si>
    <t>SATUS Starter</t>
  </si>
  <si>
    <t>Fukuoka Financial Group, Okamura, NOW, Miyazaki Taiyo Capital, IPPO</t>
  </si>
  <si>
    <t>Alphabit Fund, NEO Global Capital (NGC), BlockVC</t>
  </si>
  <si>
    <t>Felicis Ventures, CRV, Global Founders Capital, Ridge Ventures, Arbor Ventures</t>
  </si>
  <si>
    <t>Alumni Ventures Group, Eniac Ventures, Supernode Ventures, AVG Basecamp Fund</t>
  </si>
  <si>
    <t>Alpha JWC Ventures</t>
  </si>
  <si>
    <t>Foundry Group, Cooley, Wilson Sonsini Goodrich &amp; Rosati, PSL Ventures, Fenwick &amp; West</t>
  </si>
  <si>
    <t>Justin Mateen</t>
  </si>
  <si>
    <t>Contrarian Ventures, Koinvesticinis Fondas, Mantas Mikuckas, Ernestas Petkevicius</t>
  </si>
  <si>
    <t>Bene Assicurazioni, Michel Taride, Vittoria Hub</t>
  </si>
  <si>
    <t>Global Brain Corporation, ITOCHU Corporation, Mitsubishi UFJ Capital, Mizuho Capital, ITOCHU Technology Ventures</t>
  </si>
  <si>
    <t>EF Logistics</t>
  </si>
  <si>
    <t>Fon Yu Development</t>
  </si>
  <si>
    <t>Superhero Capital, Keisuke Honda, Tue Lumbye, Jaakko Salminen, Shimada Tatsuro</t>
  </si>
  <si>
    <t>True Wealth Ventures, New World Angels</t>
  </si>
  <si>
    <t>EXIST</t>
  </si>
  <si>
    <t>KnowledgeHub</t>
  </si>
  <si>
    <t>Global Founders Capital, VentureSouq, Mubadala Investment Company, Wamda Capital, Arbor Ventures</t>
  </si>
  <si>
    <t>Martin Ventures, FCA Venture Partners, Ryan Chapman</t>
  </si>
  <si>
    <t>Genesis Investments, Bulba Ventures</t>
  </si>
  <si>
    <t>Ratilal M. Bavarva</t>
  </si>
  <si>
    <t>Target Global</t>
  </si>
  <si>
    <t>500 Startups</t>
  </si>
  <si>
    <t>TBT, Humax Holdings</t>
  </si>
  <si>
    <t>Hiventures, 365.fintech, MKB Fintechlab</t>
  </si>
  <si>
    <t>New Story Ventures</t>
  </si>
  <si>
    <t>Henry Chong, Guoxin Huangjia Ziben Julebu</t>
  </si>
  <si>
    <t>btov Partners</t>
  </si>
  <si>
    <t>Angelsquare, Cameleon Invest, Andréa Bensaid</t>
  </si>
  <si>
    <t>Hyundai Motor Company, Kia Motors</t>
  </si>
  <si>
    <t>East Ventures, D.A.Consortium, Chiba Dojo, DOGAN beta, AG Capital</t>
  </si>
  <si>
    <t>Bayern Kapital, H &amp; S Investment</t>
  </si>
  <si>
    <t>Mission Gate, Columbus Holdings Limited</t>
  </si>
  <si>
    <t>Yan Hascoët, Alexis de Galembert, Augustin Paluel-Marmont</t>
  </si>
  <si>
    <t>Loyal VC</t>
  </si>
  <si>
    <t>MRI VC Berhad</t>
  </si>
  <si>
    <t>Jinghe Touzi</t>
  </si>
  <si>
    <t>NextGen Venture Partners, Comcast Ventures</t>
  </si>
  <si>
    <t>DCM Ventures, Digitalis Ventures</t>
  </si>
  <si>
    <t>Vertex Ventures, Vertex Ventures Southeast Asia &amp; India</t>
  </si>
  <si>
    <t>Impala Ventures</t>
  </si>
  <si>
    <t>Ascension Ventures, Ada Ventures, Impact X Capital Partners</t>
  </si>
  <si>
    <t>f7 Ventures</t>
  </si>
  <si>
    <t>Galaxy Interactive, Sisu Game Ventures</t>
  </si>
  <si>
    <t>IQ Capital, Imperial College London, Royal Academy of Engineering</t>
  </si>
  <si>
    <t>ACF Investors, Nikhil Shah, AEI Group, Bernard Kantor</t>
  </si>
  <si>
    <t>Kohlberg Kravis Roberts</t>
  </si>
  <si>
    <t>Lanai Partners</t>
  </si>
  <si>
    <t>Techstars</t>
  </si>
  <si>
    <t>Sapphire Ventures, Flybridge, Costanoa Ventures, Matchstick Ventures, Foundry Group</t>
  </si>
  <si>
    <t>Andreessen Horowitz, Y Combinator, Shasta Ventures</t>
  </si>
  <si>
    <t>Entangled Group, Rethink Education, New Ground Ventures, Bisk Ventures</t>
  </si>
  <si>
    <t>Golden Distribuidora</t>
  </si>
  <si>
    <t>Bilibili, Qianhai Fund of Funds</t>
  </si>
  <si>
    <t>eHealth Ventures</t>
  </si>
  <si>
    <t>High-Tech Grunderfonds, Brandenburg Kapital, TGFS - Technologiegründerfonds Sachsen</t>
  </si>
  <si>
    <t>SMBC Venture Capital, Nippon Venture Capital, Dainippon Sumitomo Pharma, Shinsei Capital Partners, Kyoto University Innovation Capital</t>
  </si>
  <si>
    <t>Adventum offshore</t>
  </si>
  <si>
    <t>Emergent Ventures</t>
  </si>
  <si>
    <t>Guoxin Industry (Guangxi) Group, Great Ocean Guoxin (Malaysia) Sdn Bhd, Venture Plus Holding Sdn Bhd</t>
  </si>
  <si>
    <t>Pharmacon Holdings, Romain Barberis</t>
  </si>
  <si>
    <t>Genesia Ventures, Delight Ventures</t>
  </si>
  <si>
    <t>TUSIC</t>
  </si>
  <si>
    <t>CoinFund, Alameda Ventures</t>
  </si>
  <si>
    <t>EIT Health</t>
  </si>
  <si>
    <t>Quantum Energy Partners</t>
  </si>
  <si>
    <t>Iflytek, Hillhouse Capital Group, Yonghua Capital, Gobi Partners, Yao Song</t>
  </si>
  <si>
    <t>Sony Innovation Fund, Beyond Next Ventures, QB Capital, Japan Material Technologies, Tanaka Ai</t>
  </si>
  <si>
    <t>Jennus Innovation</t>
  </si>
  <si>
    <t>Zebra Holdings and Investments, SpareBank 1 Markets, Lorito Holdings</t>
  </si>
  <si>
    <t>Maven Capital Partners</t>
  </si>
  <si>
    <t>BroadOak Capital Partners</t>
  </si>
  <si>
    <t>JAFCO Japan, Toru Shimada</t>
  </si>
  <si>
    <t>CAS Star, Lenovo Capital and Incubator Group (LCIG)</t>
  </si>
  <si>
    <t>Social Innovation Fund (Portugal)</t>
  </si>
  <si>
    <t>Eric Lefkofsky</t>
  </si>
  <si>
    <t>Sparklabs Cultiv8</t>
  </si>
  <si>
    <t>Unorthodox Ventures</t>
  </si>
  <si>
    <t>Wavemaker Partners, RezVen Partners</t>
  </si>
  <si>
    <t>Blastasia</t>
  </si>
  <si>
    <t>True Ventures, Ridge Ventures, Recursive Ventures, Tom Noonan, Nnamdi Okike</t>
  </si>
  <si>
    <t>IDG Capital, Tiantu Capital</t>
  </si>
  <si>
    <t>Paul Mitty, Gloria Gauci</t>
  </si>
  <si>
    <t>IDG Capital, Bertelsmann Asia Investments</t>
  </si>
  <si>
    <t>Lightspeed Venture Partners, TLV Partners, MizMaa Ventures</t>
  </si>
  <si>
    <t>Foundation Capital, Trinity Ventures, Brett Wilson</t>
  </si>
  <si>
    <t>Partech, Global Founders Capital, plug and play, Finch Capital, Market One Capital</t>
  </si>
  <si>
    <t>Thawer Capital Management (UK)</t>
  </si>
  <si>
    <t>Zheng Investment Partners</t>
  </si>
  <si>
    <t>NTT DoCoMo, M3</t>
  </si>
  <si>
    <t>plug and play, f7 Ventures</t>
  </si>
  <si>
    <t>IRDI SORIDEC Gestion, Makesense Seed I, Allsun</t>
  </si>
  <si>
    <t>TusStar, Taiyou Fund, Hemi Ventures, Qingyuan Chuangtou, Tsinghua Research Capital</t>
  </si>
  <si>
    <t>University of Leuven, Meusinvest (Noshaq), The Faktory, Gemma Frisius Fund, The CoFoundry</t>
  </si>
  <si>
    <t>Nissay Capital, Japan Finance Corporation, Seibu Shinkin Bank</t>
  </si>
  <si>
    <t>Greycroft, Pathfinder</t>
  </si>
  <si>
    <t>Shanghai Alliance Investment, Fuhe Capital, Lianyin Electronic, Big Data of Flying Orange</t>
  </si>
  <si>
    <t>Robin Vauvelle</t>
  </si>
  <si>
    <t>Y Combinator, Pioneer Fund, Leonis Investissement, MANTIS Venture Capital, Ankur Nagpal</t>
  </si>
  <si>
    <t>Rugosa Partners</t>
  </si>
  <si>
    <t>University of Leuven, imec.xpand</t>
  </si>
  <si>
    <t>Lightyear Capital</t>
  </si>
  <si>
    <t>Lux Capital, GreatPoint Ventures, Courtside Ventures, Propel Venture Partners, NextView Ventures</t>
  </si>
  <si>
    <t>Leftfield Group</t>
  </si>
  <si>
    <t>500 Startups, Animoca Brands, Hashed, ConsenSys Ventures, Pangea Blockchain Fund</t>
  </si>
  <si>
    <t>OurCrowd, Junson Capital, CARDUMEN CAPITAL</t>
  </si>
  <si>
    <t>Parkwalk Advisors</t>
  </si>
  <si>
    <t>Madrona Venture Group, Active Capital, Hustle Fund, Chapter One Ventures, Matt Gibstein</t>
  </si>
  <si>
    <t>Cardinal Capital, TWIN CAPITAL ASSET MANAGEMENT</t>
  </si>
  <si>
    <t>Jim Poitras, Pat Poitras</t>
  </si>
  <si>
    <t>Slow Ventures, Benchmark, Firstminute Capital, Bret Taylor, Rob Bearden</t>
  </si>
  <si>
    <t>Mount Meru Group, Ramez Naam</t>
  </si>
  <si>
    <t>Kaas</t>
  </si>
  <si>
    <t>UnityVC, Navtech</t>
  </si>
  <si>
    <t>Cherry Ventures, e.ventures, MPGI, Loric Ventures, Nils Regge</t>
  </si>
  <si>
    <t>Kleiner Perkins, Accel</t>
  </si>
  <si>
    <t>Alumni Ventures Group, Y Combinator, Liquid 2 Ventures, Maveron, City Light Capital</t>
  </si>
  <si>
    <t>Ludlow Ventures, Susa Ventures, Contrary, Mark Cuban, Edward Lando</t>
  </si>
  <si>
    <t>Business Growth Fund</t>
  </si>
  <si>
    <t>UCL Technology Fund, Dementia Discovery Fund</t>
  </si>
  <si>
    <t>N5 Holding</t>
  </si>
  <si>
    <t>Compal Electronics</t>
  </si>
  <si>
    <t>Heniu Capital</t>
  </si>
  <si>
    <t>Tikehau Capital</t>
  </si>
  <si>
    <t>PMV, imec.xpand, Fidimec</t>
  </si>
  <si>
    <t>River Venture Partners, Herman Kienhuis</t>
  </si>
  <si>
    <t>IDG Capital, Missfresh, Yunhaiyao</t>
  </si>
  <si>
    <t>Qingyan Lihe Chuangtou, Peikun Jingrong</t>
  </si>
  <si>
    <t>CSL, Brandon Capital Partners, Medical Research Commercialisation Fund (MRCF), United News of India</t>
  </si>
  <si>
    <t>ITOCHU Technology Ventures</t>
  </si>
  <si>
    <t>Green Pine Capital Partners, Fosun RZ Capital, Yunqi Partners, GoldenSand Capital, Ventech China</t>
  </si>
  <si>
    <t>Crowdcube</t>
  </si>
  <si>
    <t>Deerfield</t>
  </si>
  <si>
    <t>Soma Capital, M13, The Venture Reality Fund/VRF, Silicon Valley Data Capital</t>
  </si>
  <si>
    <t>5Y Capital, Plum Ventures, Bertelsmann Asia Investments</t>
  </si>
  <si>
    <t>f7 Ventures, Terrence Rohan</t>
  </si>
  <si>
    <t>CARD MRI, Talino Venture Labs</t>
  </si>
  <si>
    <t>IDG Capital, 5Y Capital, Gaorong Capital, Hike Capital, Capital Today</t>
  </si>
  <si>
    <t>VU Venture Partners, BRANDED STRATEGIC HOSPITALITY, Venture University, The Broe Group</t>
  </si>
  <si>
    <t>Lecha Canyin Management</t>
  </si>
  <si>
    <t>Microsoft</t>
  </si>
  <si>
    <t>Private Investors</t>
  </si>
  <si>
    <t>SPARX Group</t>
  </si>
  <si>
    <t>Nissay Capital</t>
  </si>
  <si>
    <t>Qiming Venture Partners, Sequoia Capital China</t>
  </si>
  <si>
    <t>Mitsubishi Corporation</t>
  </si>
  <si>
    <t>Initialized Capital, Forerunner Ventures, Y Combinator, Alexis Ohanian, Paul Buchheit</t>
  </si>
  <si>
    <t>Ant Group, Genvict Technology Co., Ltd., Wanji Technology</t>
  </si>
  <si>
    <t>iTech Capital</t>
  </si>
  <si>
    <t>TNQ Technologies, InGage Technologies India</t>
  </si>
  <si>
    <t>Matrix Partners China</t>
  </si>
  <si>
    <t>Sunic Capital</t>
  </si>
  <si>
    <t>Japan Finance Corporation, Iwagin Jigyo Souzou Capital, Bank of Iwate</t>
  </si>
  <si>
    <t>BlueRun Ventures</t>
  </si>
  <si>
    <t>Qiming Venture Partners, Bertelsmann Asia Investments</t>
  </si>
  <si>
    <t>Brunnur Ventures</t>
  </si>
  <si>
    <t>MetaProp, Nyca Partners, South Park Commons, 122WEST VENTURES, Financial Venture Studio</t>
  </si>
  <si>
    <t>Hanwha Systems</t>
  </si>
  <si>
    <t>CMGE</t>
  </si>
  <si>
    <t>GOOSE Capital</t>
  </si>
  <si>
    <t>QingCloud Enterprise Management</t>
  </si>
  <si>
    <t>SIG China (SIG Asia Investments)</t>
  </si>
  <si>
    <t>Entweder</t>
  </si>
  <si>
    <t>JimiStore, Cultural Investment Development Group, Beijing Wenke Investment Consultants Co.</t>
  </si>
  <si>
    <t>Khosla Ventures, Soma Capital, Y Combinator, SV Angel, Justin Mateen</t>
  </si>
  <si>
    <t>Matrix Partners China, CASH Capital, BioTrack Capital</t>
  </si>
  <si>
    <t>BTH Group</t>
  </si>
  <si>
    <t>58 Chanye Jijin</t>
  </si>
  <si>
    <t>LaunchCapital, Borrowworks, Anil Aggarwal</t>
  </si>
  <si>
    <t>Gaorong Capital</t>
  </si>
  <si>
    <t>Nogle Capital Management</t>
  </si>
  <si>
    <t>LCG Capital, Talenta, Mingda Capital, Shosen Group</t>
  </si>
  <si>
    <t>Nippon Telegraph and Telephone Corporation, Cool Japan Fund, Yoshimoto Kogyo</t>
  </si>
  <si>
    <t>Shenzhen Qiahai Caishi Investment Management</t>
  </si>
  <si>
    <t>StartEngine</t>
  </si>
  <si>
    <t>Fastlane Ventures, Lion Capital</t>
  </si>
  <si>
    <t>Taichi Capital, Huoban Fund</t>
  </si>
  <si>
    <t>Dingzhi Group</t>
  </si>
  <si>
    <t>Tencent Holdings, Pearl River Investment</t>
  </si>
  <si>
    <t>Kickstart</t>
  </si>
  <si>
    <t>Crosslink Capital, Flybridge, XFactor Ventures, Samsung NEXT’s Q Fund</t>
  </si>
  <si>
    <t>Ceres Partners</t>
  </si>
  <si>
    <t>Anges Quebec, Groupe Roski</t>
  </si>
  <si>
    <t>nfinitiv funding</t>
  </si>
  <si>
    <t>FREES FUND, iVision Ventures, Yiping Xia</t>
  </si>
  <si>
    <t>Synesis Group</t>
  </si>
  <si>
    <t>Phoenix Insurance Company</t>
  </si>
  <si>
    <t>EvoNexus, Pasadena Angels, Tech Coast Angels San Diego, Marco Thompson</t>
  </si>
  <si>
    <t>Sho Hakuho, Kimura Motoharu</t>
  </si>
  <si>
    <t>South New Media</t>
  </si>
  <si>
    <t>Ray White</t>
  </si>
  <si>
    <t>Antler, Collaborative Fund, Loyal VC, M Venture Partners, Steve Melhuish</t>
  </si>
  <si>
    <t>Inventram</t>
  </si>
  <si>
    <t>Fengshang Gongsi</t>
  </si>
  <si>
    <t>Financiere De Champlain</t>
  </si>
  <si>
    <t>Aviv Growth Partners</t>
  </si>
  <si>
    <t>Tianyuan Finance</t>
  </si>
  <si>
    <t>Electrification Financing Initiative</t>
  </si>
  <si>
    <t>Liquid 2 Ventures, The Fund, Social Leverage, Bowery Capital, Courtside Ventures</t>
  </si>
  <si>
    <t>Daocin Capital</t>
  </si>
  <si>
    <t>Invus</t>
  </si>
  <si>
    <t>Coocaa</t>
  </si>
  <si>
    <t>China Growth Capital | CGC, IMO Ventures, We Capital</t>
  </si>
  <si>
    <t>Jonathan Penna</t>
  </si>
  <si>
    <t>PivotNorth Capital</t>
  </si>
  <si>
    <t>Equnev Capital</t>
  </si>
  <si>
    <t>Charles Xue, Zhimin Tang</t>
  </si>
  <si>
    <t>Jiuxuan Capital</t>
  </si>
  <si>
    <t>Green Pine Capital Partners</t>
  </si>
  <si>
    <t>Huitongda, Qianmi.com</t>
  </si>
  <si>
    <t>Jolmo Capital</t>
  </si>
  <si>
    <t>Henry Chong, Guangxi Guoxin Commerce and Trade Co., Ltd</t>
  </si>
  <si>
    <t>Golden Opportunities Fund</t>
  </si>
  <si>
    <t>HS Group, Filip Ummer, Joachim Lindström</t>
  </si>
  <si>
    <t>Omer Erkmen</t>
  </si>
  <si>
    <t>Panda Capital, Peeli Ventures</t>
  </si>
  <si>
    <t>Beijing Yanshi Investment Management</t>
  </si>
  <si>
    <t>Gustaf Enblad, Patric Sarin, Mikael Weiland, Marcus Boström, Petri Uitto</t>
  </si>
  <si>
    <t>Silicon Valley Ventures</t>
  </si>
  <si>
    <t>Sage Pte. Ltd.</t>
  </si>
  <si>
    <t>ToJoy</t>
  </si>
  <si>
    <t>Vision Plus Capital</t>
  </si>
  <si>
    <t>Topsailing Capital</t>
  </si>
  <si>
    <t>SR Capital, Frontt Capital</t>
  </si>
  <si>
    <t>CrestValue</t>
  </si>
  <si>
    <t>Taiyou Fund</t>
  </si>
  <si>
    <t>STO Express</t>
  </si>
  <si>
    <t>Zhangyu Hulian, Xiamen Xinhongtong Equity Investment Fund Management</t>
  </si>
  <si>
    <t>Node Capital</t>
  </si>
  <si>
    <t>Hanne Capital, Hengqin Financial Investment</t>
  </si>
  <si>
    <t>Shichun Wu</t>
  </si>
  <si>
    <t>CAS Star</t>
  </si>
  <si>
    <t>Baidu Ventures</t>
  </si>
  <si>
    <t>Allin Capital</t>
  </si>
  <si>
    <t>ARCH GLOBAL, M.S. Lee, Peter Xie</t>
  </si>
  <si>
    <t>IMG Worldwide, Soros Private Equity Partners</t>
  </si>
  <si>
    <t>Kelly Services, MSX International, iGATE Global Solutions</t>
  </si>
  <si>
    <t>Dominique Locher, LVL1 Group, AddVenture, Oskar Hartmann, Alexander Nevinskiy</t>
  </si>
  <si>
    <t>iStart Ventures</t>
  </si>
  <si>
    <t>3,019</t>
  </si>
  <si>
    <t>4,290</t>
  </si>
  <si>
    <t>123,342</t>
  </si>
  <si>
    <t>57,199</t>
  </si>
  <si>
    <t>2,010</t>
  </si>
  <si>
    <t>433</t>
  </si>
  <si>
    <t>5,010</t>
  </si>
  <si>
    <t>4,743</t>
  </si>
  <si>
    <t>7,358</t>
  </si>
  <si>
    <t>55,519</t>
  </si>
  <si>
    <t>3,193</t>
  </si>
  <si>
    <t>4,585</t>
  </si>
  <si>
    <t>26,428</t>
  </si>
  <si>
    <t>3,937</t>
  </si>
  <si>
    <t>7,081</t>
  </si>
  <si>
    <t>58,883</t>
  </si>
  <si>
    <t>19,029</t>
  </si>
  <si>
    <t>2,928</t>
  </si>
  <si>
    <t>454</t>
  </si>
  <si>
    <t>1,696</t>
  </si>
  <si>
    <t>1,899</t>
  </si>
  <si>
    <t>230</t>
  </si>
  <si>
    <t>133,994</t>
  </si>
  <si>
    <t>717</t>
  </si>
  <si>
    <t>806</t>
  </si>
  <si>
    <t>9,414</t>
  </si>
  <si>
    <t>13,514</t>
  </si>
  <si>
    <t>7,831</t>
  </si>
  <si>
    <t>165,448</t>
  </si>
  <si>
    <t>1,010</t>
  </si>
  <si>
    <t>734</t>
  </si>
  <si>
    <t>3,500</t>
  </si>
  <si>
    <t>15,747</t>
  </si>
  <si>
    <t>3,246</t>
  </si>
  <si>
    <t>872</t>
  </si>
  <si>
    <t>31,527</t>
  </si>
  <si>
    <t>65,043</t>
  </si>
  <si>
    <t>1,416</t>
  </si>
  <si>
    <t>53,047,048</t>
  </si>
  <si>
    <t>14,429</t>
  </si>
  <si>
    <t>195</t>
  </si>
  <si>
    <t>2,496</t>
  </si>
  <si>
    <t>63,368</t>
  </si>
  <si>
    <t>716</t>
  </si>
  <si>
    <t>1,472</t>
  </si>
  <si>
    <t>699,167</t>
  </si>
  <si>
    <t>5,000</t>
  </si>
  <si>
    <t>14,077</t>
  </si>
  <si>
    <t>2,030</t>
  </si>
  <si>
    <t>5,245</t>
  </si>
  <si>
    <t>2,914</t>
  </si>
  <si>
    <t>33,191</t>
  </si>
  <si>
    <t>1,370</t>
  </si>
  <si>
    <t>14,880</t>
  </si>
  <si>
    <t>7,765</t>
  </si>
  <si>
    <t>13,958</t>
  </si>
  <si>
    <t>25,622</t>
  </si>
  <si>
    <t>115,244</t>
  </si>
  <si>
    <t>5,817</t>
  </si>
  <si>
    <t>7,852</t>
  </si>
  <si>
    <t>7,712</t>
  </si>
  <si>
    <t>6,195</t>
  </si>
  <si>
    <t>24,690</t>
  </si>
  <si>
    <t>2,298</t>
  </si>
  <si>
    <t>57,609</t>
  </si>
  <si>
    <t>40,261</t>
  </si>
  <si>
    <t>2,483</t>
  </si>
  <si>
    <t>108,510</t>
  </si>
  <si>
    <t>784</t>
  </si>
  <si>
    <t>1,044</t>
  </si>
  <si>
    <t>176,940</t>
  </si>
  <si>
    <t>4,013</t>
  </si>
  <si>
    <t>1,537</t>
  </si>
  <si>
    <t>47,268</t>
  </si>
  <si>
    <t>5,086</t>
  </si>
  <si>
    <t>2,243</t>
  </si>
  <si>
    <t>505</t>
  </si>
  <si>
    <t>17,249</t>
  </si>
  <si>
    <t>624</t>
  </si>
  <si>
    <t>20,525</t>
  </si>
  <si>
    <t>75,175</t>
  </si>
  <si>
    <t>606</t>
  </si>
  <si>
    <t>639</t>
  </si>
  <si>
    <t>28,339</t>
  </si>
  <si>
    <t>2,380</t>
  </si>
  <si>
    <t>971</t>
  </si>
  <si>
    <t>1,450</t>
  </si>
  <si>
    <t>3,769</t>
  </si>
  <si>
    <t>4,472</t>
  </si>
  <si>
    <t>39,304</t>
  </si>
  <si>
    <t>5,496</t>
  </si>
  <si>
    <t>111</t>
  </si>
  <si>
    <t>117,090</t>
  </si>
  <si>
    <t>2,963</t>
  </si>
  <si>
    <t>6,615</t>
  </si>
  <si>
    <t>742</t>
  </si>
  <si>
    <t>2,850</t>
  </si>
  <si>
    <t>142,194</t>
  </si>
  <si>
    <t>534</t>
  </si>
  <si>
    <t>474</t>
  </si>
  <si>
    <t>35,713</t>
  </si>
  <si>
    <t>2,520</t>
  </si>
  <si>
    <t>1,906</t>
  </si>
  <si>
    <t>7,413</t>
  </si>
  <si>
    <t>1,172</t>
  </si>
  <si>
    <t>751</t>
  </si>
  <si>
    <t>44,596</t>
  </si>
  <si>
    <t>1,135</t>
  </si>
  <si>
    <t>217</t>
  </si>
  <si>
    <t>343</t>
  </si>
  <si>
    <t>10,334</t>
  </si>
  <si>
    <t>11,260</t>
  </si>
  <si>
    <t>3,274</t>
  </si>
  <si>
    <t>3,531</t>
  </si>
  <si>
    <t>10,012</t>
  </si>
  <si>
    <t>2,022</t>
  </si>
  <si>
    <t>1,731</t>
  </si>
  <si>
    <t>1,728</t>
  </si>
  <si>
    <t>9,912</t>
  </si>
  <si>
    <t>1,381</t>
  </si>
  <si>
    <t>2,976</t>
  </si>
  <si>
    <t>5,659</t>
  </si>
  <si>
    <t>44,624</t>
  </si>
  <si>
    <t>10,157</t>
  </si>
  <si>
    <t>236,142</t>
  </si>
  <si>
    <t>2,830</t>
  </si>
  <si>
    <t>176,242</t>
  </si>
  <si>
    <t>218</t>
  </si>
  <si>
    <t>13,367</t>
  </si>
  <si>
    <t>3,188</t>
  </si>
  <si>
    <t>6,042</t>
  </si>
  <si>
    <t>5,476</t>
  </si>
  <si>
    <t>8,075</t>
  </si>
  <si>
    <t>1,840</t>
  </si>
  <si>
    <t>932</t>
  </si>
  <si>
    <t>1,542</t>
  </si>
  <si>
    <t>2,425</t>
  </si>
  <si>
    <t>26,772</t>
  </si>
  <si>
    <t>1,667,863</t>
  </si>
  <si>
    <t>664</t>
  </si>
  <si>
    <t>77,022</t>
  </si>
  <si>
    <t>10,731</t>
  </si>
  <si>
    <t>3,283</t>
  </si>
  <si>
    <t>38,346</t>
  </si>
  <si>
    <t>615</t>
  </si>
  <si>
    <t>90,397</t>
  </si>
  <si>
    <t>360,837</t>
  </si>
  <si>
    <t>1,759</t>
  </si>
  <si>
    <t>1,266</t>
  </si>
  <si>
    <t>23,079</t>
  </si>
  <si>
    <t>12,644</t>
  </si>
  <si>
    <t>65,804</t>
  </si>
  <si>
    <t>2,461</t>
  </si>
  <si>
    <t>1,201</t>
  </si>
  <si>
    <t>3,390</t>
  </si>
  <si>
    <t>240</t>
  </si>
  <si>
    <t>5,878</t>
  </si>
  <si>
    <t>726</t>
  </si>
  <si>
    <t>18,157</t>
  </si>
  <si>
    <t>1,844</t>
  </si>
  <si>
    <t>642</t>
  </si>
  <si>
    <t>13,860</t>
  </si>
  <si>
    <t>50,577</t>
  </si>
  <si>
    <t>27,095</t>
  </si>
  <si>
    <t>3,405</t>
  </si>
  <si>
    <t>3,860</t>
  </si>
  <si>
    <t>256,249</t>
  </si>
  <si>
    <t>3,308</t>
  </si>
  <si>
    <t>3,152</t>
  </si>
  <si>
    <t>1,265</t>
  </si>
  <si>
    <t>9,647</t>
  </si>
  <si>
    <t>822</t>
  </si>
  <si>
    <t>517</t>
  </si>
  <si>
    <t>2,910</t>
  </si>
  <si>
    <t>813</t>
  </si>
  <si>
    <t>24,718</t>
  </si>
  <si>
    <t>4,303</t>
  </si>
  <si>
    <t>7,861</t>
  </si>
  <si>
    <t>1,411</t>
  </si>
  <si>
    <t>196</t>
  </si>
  <si>
    <t>15,815</t>
  </si>
  <si>
    <t>475,927</t>
  </si>
  <si>
    <t>3,316</t>
  </si>
  <si>
    <t>3,249</t>
  </si>
  <si>
    <t>965</t>
  </si>
  <si>
    <t>8,406</t>
  </si>
  <si>
    <t>3,612</t>
  </si>
  <si>
    <t>20,192</t>
  </si>
  <si>
    <t>1,490</t>
  </si>
  <si>
    <t>9,102</t>
  </si>
  <si>
    <t>400</t>
  </si>
  <si>
    <t>9,245</t>
  </si>
  <si>
    <t>29,740</t>
  </si>
  <si>
    <t>32,968</t>
  </si>
  <si>
    <t>63,082</t>
  </si>
  <si>
    <t>10,938</t>
  </si>
  <si>
    <t>15,687</t>
  </si>
  <si>
    <t>649</t>
  </si>
  <si>
    <t>126</t>
  </si>
  <si>
    <t>2,373</t>
  </si>
  <si>
    <t>6,357</t>
  </si>
  <si>
    <t>3,087</t>
  </si>
  <si>
    <t>12,476</t>
  </si>
  <si>
    <t>4,769</t>
  </si>
  <si>
    <t>1,261</t>
  </si>
  <si>
    <t>895</t>
  </si>
  <si>
    <t>574</t>
  </si>
  <si>
    <t>9,017</t>
  </si>
  <si>
    <t>26,416</t>
  </si>
  <si>
    <t>34,471</t>
  </si>
  <si>
    <t>537</t>
  </si>
  <si>
    <t>8,489</t>
  </si>
  <si>
    <t>4,899</t>
  </si>
  <si>
    <t>4,213</t>
  </si>
  <si>
    <t>30,663</t>
  </si>
  <si>
    <t>7,340</t>
  </si>
  <si>
    <t>1,610</t>
  </si>
  <si>
    <t>2,467</t>
  </si>
  <si>
    <t>2,629</t>
  </si>
  <si>
    <t>12,240</t>
  </si>
  <si>
    <t>2,769</t>
  </si>
  <si>
    <t>10,630</t>
  </si>
  <si>
    <t>3,282</t>
  </si>
  <si>
    <t>7,294</t>
  </si>
  <si>
    <t>100</t>
  </si>
  <si>
    <t>392</t>
  </si>
  <si>
    <t>183,579</t>
  </si>
  <si>
    <t>5,035</t>
  </si>
  <si>
    <t>1,234,623</t>
  </si>
  <si>
    <t>3,312</t>
  </si>
  <si>
    <t>8,845</t>
  </si>
  <si>
    <t>123,220</t>
  </si>
  <si>
    <t>239</t>
  </si>
  <si>
    <t>6,085</t>
  </si>
  <si>
    <t>1,640</t>
  </si>
  <si>
    <t>8,030</t>
  </si>
  <si>
    <t>6,586</t>
  </si>
  <si>
    <t>2,100</t>
  </si>
  <si>
    <t>23,160</t>
  </si>
  <si>
    <t>14,691</t>
  </si>
  <si>
    <t>22,778</t>
  </si>
  <si>
    <t>16,406</t>
  </si>
  <si>
    <t>6,852</t>
  </si>
  <si>
    <t>703</t>
  </si>
  <si>
    <t>909</t>
  </si>
  <si>
    <t>11,215</t>
  </si>
  <si>
    <t>4,851</t>
  </si>
  <si>
    <t>94,853</t>
  </si>
  <si>
    <t>50,365</t>
  </si>
  <si>
    <t>1,973</t>
  </si>
  <si>
    <t>13,570</t>
  </si>
  <si>
    <t>1,061</t>
  </si>
  <si>
    <t>936</t>
  </si>
  <si>
    <t>1,094</t>
  </si>
  <si>
    <t>6,820</t>
  </si>
  <si>
    <t>15,612</t>
  </si>
  <si>
    <t>3,854</t>
  </si>
  <si>
    <t>1,586</t>
  </si>
  <si>
    <t>1,089</t>
  </si>
  <si>
    <t>17,218</t>
  </si>
  <si>
    <t>1,489</t>
  </si>
  <si>
    <t>2,309</t>
  </si>
  <si>
    <t>3,404</t>
  </si>
  <si>
    <t>10,939</t>
  </si>
  <si>
    <t>23,811</t>
  </si>
  <si>
    <t>8,463</t>
  </si>
  <si>
    <t>4,978</t>
  </si>
  <si>
    <t>8,255</t>
  </si>
  <si>
    <t>6,459</t>
  </si>
  <si>
    <t>3,030</t>
  </si>
  <si>
    <t>2,870</t>
  </si>
  <si>
    <t>100,616</t>
  </si>
  <si>
    <t>5,815</t>
  </si>
  <si>
    <t>12,094</t>
  </si>
  <si>
    <t>417</t>
  </si>
  <si>
    <t>1,051</t>
  </si>
  <si>
    <t>44,007</t>
  </si>
  <si>
    <t>2,947</t>
  </si>
  <si>
    <t>1,515</t>
  </si>
  <si>
    <t>28,903</t>
  </si>
  <si>
    <t>882</t>
  </si>
  <si>
    <t>1,650</t>
  </si>
  <si>
    <t>36,155</t>
  </si>
  <si>
    <t>1,424</t>
  </si>
  <si>
    <t>2,377</t>
  </si>
  <si>
    <t>4,392</t>
  </si>
  <si>
    <t>6,697</t>
  </si>
  <si>
    <t>1,552</t>
  </si>
  <si>
    <t>435</t>
  </si>
  <si>
    <t>7,390</t>
  </si>
  <si>
    <t>575</t>
  </si>
  <si>
    <t>12,074</t>
  </si>
  <si>
    <t>4,432</t>
  </si>
  <si>
    <t>2,078</t>
  </si>
  <si>
    <t>13,166</t>
  </si>
  <si>
    <t>72,665</t>
  </si>
  <si>
    <t>2,205</t>
  </si>
  <si>
    <t>2,463</t>
  </si>
  <si>
    <t>4,090</t>
  </si>
  <si>
    <t>7,399</t>
  </si>
  <si>
    <t>3,920</t>
  </si>
  <si>
    <t>1,073</t>
  </si>
  <si>
    <t>2,018</t>
  </si>
  <si>
    <t>494</t>
  </si>
  <si>
    <t>450</t>
  </si>
  <si>
    <t>5,836</t>
  </si>
  <si>
    <t>9,469</t>
  </si>
  <si>
    <t>27,328</t>
  </si>
  <si>
    <t>877</t>
  </si>
  <si>
    <t>47,175</t>
  </si>
  <si>
    <t>21,340</t>
  </si>
  <si>
    <t>46,299</t>
  </si>
  <si>
    <t>7,427</t>
  </si>
  <si>
    <t>280</t>
  </si>
  <si>
    <t>4,062</t>
  </si>
  <si>
    <t>2,320</t>
  </si>
  <si>
    <t>2,275</t>
  </si>
  <si>
    <t>6,733</t>
  </si>
  <si>
    <t>5,644</t>
  </si>
  <si>
    <t>1,427</t>
  </si>
  <si>
    <t>15,869</t>
  </si>
  <si>
    <t>390</t>
  </si>
  <si>
    <t>1,776</t>
  </si>
  <si>
    <t>1,853</t>
  </si>
  <si>
    <t>113,985</t>
  </si>
  <si>
    <t>20,563</t>
  </si>
  <si>
    <t>8,407</t>
  </si>
  <si>
    <t>3,336</t>
  </si>
  <si>
    <t>17,059</t>
  </si>
  <si>
    <t>35,241</t>
  </si>
  <si>
    <t>50,509</t>
  </si>
  <si>
    <t>409</t>
  </si>
  <si>
    <t>63,068</t>
  </si>
  <si>
    <t>5,419</t>
  </si>
  <si>
    <t>276,028</t>
  </si>
  <si>
    <t>14,171</t>
  </si>
  <si>
    <t>3,442</t>
  </si>
  <si>
    <t>1,328</t>
  </si>
  <si>
    <t>838</t>
  </si>
  <si>
    <t>689</t>
  </si>
  <si>
    <t>79,680</t>
  </si>
  <si>
    <t>3,096</t>
  </si>
  <si>
    <t>23,440</t>
  </si>
  <si>
    <t>2,465</t>
  </si>
  <si>
    <t>17,426</t>
  </si>
  <si>
    <t>57,363</t>
  </si>
  <si>
    <t>2,619</t>
  </si>
  <si>
    <t>2,389</t>
  </si>
  <si>
    <t>44,013</t>
  </si>
  <si>
    <t>162,497</t>
  </si>
  <si>
    <t>6,544</t>
  </si>
  <si>
    <t>101,916</t>
  </si>
  <si>
    <t>147</t>
  </si>
  <si>
    <t>631</t>
  </si>
  <si>
    <t>2,139</t>
  </si>
  <si>
    <t>10,780</t>
  </si>
  <si>
    <t>45,268</t>
  </si>
  <si>
    <t>1,038</t>
  </si>
  <si>
    <t>1,517</t>
  </si>
  <si>
    <t>1,980</t>
  </si>
  <si>
    <t>91,521</t>
  </si>
  <si>
    <t>22,252</t>
  </si>
  <si>
    <t>1,441</t>
  </si>
  <si>
    <t>277</t>
  </si>
  <si>
    <t>30,317</t>
  </si>
  <si>
    <t>57,475</t>
  </si>
  <si>
    <t>332</t>
  </si>
  <si>
    <t>6,513</t>
  </si>
  <si>
    <t>2,799</t>
  </si>
  <si>
    <t>12,754</t>
  </si>
  <si>
    <t>1,932</t>
  </si>
  <si>
    <t>518,143</t>
  </si>
  <si>
    <t>1,421</t>
  </si>
  <si>
    <t>1,545</t>
  </si>
  <si>
    <t>5,719</t>
  </si>
  <si>
    <t>5,453</t>
  </si>
  <si>
    <t>962</t>
  </si>
  <si>
    <t>609</t>
  </si>
  <si>
    <t>4,558</t>
  </si>
  <si>
    <t>149,484</t>
  </si>
  <si>
    <t>9,778</t>
  </si>
  <si>
    <t>102</t>
  </si>
  <si>
    <t>5,225</t>
  </si>
  <si>
    <t>3,014</t>
  </si>
  <si>
    <t>205</t>
  </si>
  <si>
    <t>19,048</t>
  </si>
  <si>
    <t>243</t>
  </si>
  <si>
    <t>2,965</t>
  </si>
  <si>
    <t>1,597</t>
  </si>
  <si>
    <t>4,342</t>
  </si>
  <si>
    <t>2,955</t>
  </si>
  <si>
    <t>7,039</t>
  </si>
  <si>
    <t>5,838</t>
  </si>
  <si>
    <t>527</t>
  </si>
  <si>
    <t>999</t>
  </si>
  <si>
    <t>2,470</t>
  </si>
  <si>
    <t>2,295</t>
  </si>
  <si>
    <t>694</t>
  </si>
  <si>
    <t>842</t>
  </si>
  <si>
    <t>9,563</t>
  </si>
  <si>
    <t>1,795</t>
  </si>
  <si>
    <t>4,344</t>
  </si>
  <si>
    <t>1,262</t>
  </si>
  <si>
    <t>8,902</t>
  </si>
  <si>
    <t>6,649</t>
  </si>
  <si>
    <t>3,478</t>
  </si>
  <si>
    <t>15,959</t>
  </si>
  <si>
    <t>19,113</t>
  </si>
  <si>
    <t>12,341</t>
  </si>
  <si>
    <t>1,689</t>
  </si>
  <si>
    <t>552</t>
  </si>
  <si>
    <t>1,229</t>
  </si>
  <si>
    <t>1,773</t>
  </si>
  <si>
    <t>766</t>
  </si>
  <si>
    <t>2,762</t>
  </si>
  <si>
    <t>1,273</t>
  </si>
  <si>
    <t>1,974</t>
  </si>
  <si>
    <t>2,357</t>
  </si>
  <si>
    <t>6,591</t>
  </si>
  <si>
    <t>2,134</t>
  </si>
  <si>
    <t>1,596</t>
  </si>
  <si>
    <t>900</t>
  </si>
  <si>
    <t>11,000</t>
  </si>
  <si>
    <t>17,615</t>
  </si>
  <si>
    <t>3,915</t>
  </si>
  <si>
    <t>955</t>
  </si>
  <si>
    <t>49,179</t>
  </si>
  <si>
    <t>2,311</t>
  </si>
  <si>
    <t>81,125</t>
  </si>
  <si>
    <t>638</t>
  </si>
  <si>
    <t>988</t>
  </si>
  <si>
    <t>2,534</t>
  </si>
  <si>
    <t>10,124</t>
  </si>
  <si>
    <t>1,311</t>
  </si>
  <si>
    <t>2,350</t>
  </si>
  <si>
    <t>4,003</t>
  </si>
  <si>
    <t>1,755</t>
  </si>
  <si>
    <t>233,677</t>
  </si>
  <si>
    <t>1,890</t>
  </si>
  <si>
    <t>23,399</t>
  </si>
  <si>
    <t>75,843</t>
  </si>
  <si>
    <t>2,009</t>
  </si>
  <si>
    <t>7,139</t>
  </si>
  <si>
    <t>150,955</t>
  </si>
  <si>
    <t>16,204</t>
  </si>
  <si>
    <t>16,774</t>
  </si>
  <si>
    <t>27,626</t>
  </si>
  <si>
    <t>1,941</t>
  </si>
  <si>
    <t>4,428</t>
  </si>
  <si>
    <t>4,024</t>
  </si>
  <si>
    <t>1,004</t>
  </si>
  <si>
    <t>341</t>
  </si>
  <si>
    <t>16,879</t>
  </si>
  <si>
    <t>41,802</t>
  </si>
  <si>
    <t>1,184</t>
  </si>
  <si>
    <t>49,224</t>
  </si>
  <si>
    <t>126,965</t>
  </si>
  <si>
    <t>1,003</t>
  </si>
  <si>
    <t>1,218</t>
  </si>
  <si>
    <t>1,570</t>
  </si>
  <si>
    <t>357</t>
  </si>
  <si>
    <t>219</t>
  </si>
  <si>
    <t>2,270</t>
  </si>
  <si>
    <t>1,497</t>
  </si>
  <si>
    <t>1,330</t>
  </si>
  <si>
    <t>1,716</t>
  </si>
  <si>
    <t>3,065</t>
  </si>
  <si>
    <t>22,367</t>
  </si>
  <si>
    <t>841</t>
  </si>
  <si>
    <t>541</t>
  </si>
  <si>
    <t>227</t>
  </si>
  <si>
    <t>7,074</t>
  </si>
  <si>
    <t>5,627</t>
  </si>
  <si>
    <t>7,012</t>
  </si>
  <si>
    <t>1,690</t>
  </si>
  <si>
    <t>3,007</t>
  </si>
  <si>
    <t>5,092</t>
  </si>
  <si>
    <t>1,338</t>
  </si>
  <si>
    <t>2,464</t>
  </si>
  <si>
    <t>545</t>
  </si>
  <si>
    <t>1,914</t>
  </si>
  <si>
    <t>1,309</t>
  </si>
  <si>
    <t>4,487,798</t>
  </si>
  <si>
    <t>1,546</t>
  </si>
  <si>
    <t>22,749</t>
  </si>
  <si>
    <t>81,264</t>
  </si>
  <si>
    <t>10,274</t>
  </si>
  <si>
    <t>5,977</t>
  </si>
  <si>
    <t>1,144</t>
  </si>
  <si>
    <t>590</t>
  </si>
  <si>
    <t>3,591</t>
  </si>
  <si>
    <t>32,404</t>
  </si>
  <si>
    <t>2,843</t>
  </si>
  <si>
    <t>1,721</t>
  </si>
  <si>
    <t>99,957</t>
  </si>
  <si>
    <t>2,253</t>
  </si>
  <si>
    <t>3,000</t>
  </si>
  <si>
    <t>1,350</t>
  </si>
  <si>
    <t>14,623</t>
  </si>
  <si>
    <t>19,937</t>
  </si>
  <si>
    <t>3,086</t>
  </si>
  <si>
    <t>105,123</t>
  </si>
  <si>
    <t>86,342</t>
  </si>
  <si>
    <t>439</t>
  </si>
  <si>
    <t>2,090</t>
  </si>
  <si>
    <t>5,154</t>
  </si>
  <si>
    <t>174</t>
  </si>
  <si>
    <t>693</t>
  </si>
  <si>
    <t>1,572</t>
  </si>
  <si>
    <t>3,110</t>
  </si>
  <si>
    <t>3,185</t>
  </si>
  <si>
    <t>873</t>
  </si>
  <si>
    <t>3,231</t>
  </si>
  <si>
    <t>1,509</t>
  </si>
  <si>
    <t>246</t>
  </si>
  <si>
    <t>123,030</t>
  </si>
  <si>
    <t>19,182</t>
  </si>
  <si>
    <t>1,511</t>
  </si>
  <si>
    <t>2,789</t>
  </si>
  <si>
    <t>1,211</t>
  </si>
  <si>
    <t>557</t>
  </si>
  <si>
    <t>1,880</t>
  </si>
  <si>
    <t>763</t>
  </si>
  <si>
    <t>428</t>
  </si>
  <si>
    <t>1,011</t>
  </si>
  <si>
    <t>1,912</t>
  </si>
  <si>
    <t>152,067</t>
  </si>
  <si>
    <t>1,556</t>
  </si>
  <si>
    <t>15,586</t>
  </si>
  <si>
    <t>9,233</t>
  </si>
  <si>
    <t>1,023</t>
  </si>
  <si>
    <t>291</t>
  </si>
  <si>
    <t>29,869</t>
  </si>
  <si>
    <t>1,372</t>
  </si>
  <si>
    <t>34,108</t>
  </si>
  <si>
    <t>604</t>
  </si>
  <si>
    <t>6,914</t>
  </si>
  <si>
    <t>13,392</t>
  </si>
  <si>
    <t>3,670</t>
  </si>
  <si>
    <t>15,684</t>
  </si>
  <si>
    <t>2,795</t>
  </si>
  <si>
    <t>1,988</t>
  </si>
  <si>
    <t>2,547</t>
  </si>
  <si>
    <t>3,790</t>
  </si>
  <si>
    <t>1,320</t>
  </si>
  <si>
    <t>843</t>
  </si>
  <si>
    <t>21,481</t>
  </si>
  <si>
    <t>2,319</t>
  </si>
  <si>
    <t>2,227</t>
  </si>
  <si>
    <t>4,731</t>
  </si>
  <si>
    <t>6,600</t>
  </si>
  <si>
    <t>39,723</t>
  </si>
  <si>
    <t>38,416</t>
  </si>
  <si>
    <t>2,289</t>
  </si>
  <si>
    <t>11,497</t>
  </si>
  <si>
    <t>1,964</t>
  </si>
  <si>
    <t>2,664</t>
  </si>
  <si>
    <t>13,607</t>
  </si>
  <si>
    <t>24,377</t>
  </si>
  <si>
    <t>70,993</t>
  </si>
  <si>
    <t>2,899</t>
  </si>
  <si>
    <t>29,346</t>
  </si>
  <si>
    <t>1,305</t>
  </si>
  <si>
    <t>128,436</t>
  </si>
  <si>
    <t>45,817</t>
  </si>
  <si>
    <t>1,824</t>
  </si>
  <si>
    <t>3,179</t>
  </si>
  <si>
    <t>1,142</t>
  </si>
  <si>
    <t>30,009</t>
  </si>
  <si>
    <t>1,124</t>
  </si>
  <si>
    <t>34,192</t>
  </si>
  <si>
    <t>677</t>
  </si>
  <si>
    <t>5,522</t>
  </si>
  <si>
    <t>565</t>
  </si>
  <si>
    <t>426</t>
  </si>
  <si>
    <t>2,411</t>
  </si>
  <si>
    <t>2,985</t>
  </si>
  <si>
    <t>1,470</t>
  </si>
  <si>
    <t>1,821</t>
  </si>
  <si>
    <t>1,838</t>
  </si>
  <si>
    <t>21,319</t>
  </si>
  <si>
    <t>178</t>
  </si>
  <si>
    <t>3,341</t>
  </si>
  <si>
    <t>6,795</t>
  </si>
  <si>
    <t>74,127</t>
  </si>
  <si>
    <t>5,032</t>
  </si>
  <si>
    <t>678</t>
  </si>
  <si>
    <t>3,012</t>
  </si>
  <si>
    <t>5,451</t>
  </si>
  <si>
    <t>4,040</t>
  </si>
  <si>
    <t>2,306</t>
  </si>
  <si>
    <t>626</t>
  </si>
  <si>
    <t>4,619</t>
  </si>
  <si>
    <t>1,534</t>
  </si>
  <si>
    <t>167</t>
  </si>
  <si>
    <t>6,608</t>
  </si>
  <si>
    <t>2,232</t>
  </si>
  <si>
    <t>919</t>
  </si>
  <si>
    <t>1,614</t>
  </si>
  <si>
    <t>1,513</t>
  </si>
  <si>
    <t>13,974</t>
  </si>
  <si>
    <t>6,888</t>
  </si>
  <si>
    <t>172,513</t>
  </si>
  <si>
    <t>114,256</t>
  </si>
  <si>
    <t>1,212</t>
  </si>
  <si>
    <t>13,118</t>
  </si>
  <si>
    <t>17,053</t>
  </si>
  <si>
    <t>141,538</t>
  </si>
  <si>
    <t>2,568</t>
  </si>
  <si>
    <t>7,045</t>
  </si>
  <si>
    <t>4,278</t>
  </si>
  <si>
    <t>746</t>
  </si>
  <si>
    <t>5,002</t>
  </si>
  <si>
    <t>43,877</t>
  </si>
  <si>
    <t>10,545</t>
  </si>
  <si>
    <t>39,731</t>
  </si>
  <si>
    <t>8,321</t>
  </si>
  <si>
    <t>2,770</t>
  </si>
  <si>
    <t>4,295</t>
  </si>
  <si>
    <t>1,985</t>
  </si>
  <si>
    <t>1,119</t>
  </si>
  <si>
    <t>269</t>
  </si>
  <si>
    <t>30,985</t>
  </si>
  <si>
    <t>97,197</t>
  </si>
  <si>
    <t>1,160</t>
  </si>
  <si>
    <t>202</t>
  </si>
  <si>
    <t>743</t>
  </si>
  <si>
    <t>4,531</t>
  </si>
  <si>
    <t>169</t>
  </si>
  <si>
    <t>1,077</t>
  </si>
  <si>
    <t>4,705</t>
  </si>
  <si>
    <t>4,881</t>
  </si>
  <si>
    <t>2,787</t>
  </si>
  <si>
    <t>1,066</t>
  </si>
  <si>
    <t>1,668</t>
  </si>
  <si>
    <t>1,775</t>
  </si>
  <si>
    <t>2,757</t>
  </si>
  <si>
    <t>2,375</t>
  </si>
  <si>
    <t>6,701</t>
  </si>
  <si>
    <t>10,579</t>
  </si>
  <si>
    <t>8,490</t>
  </si>
  <si>
    <t>1,076</t>
  </si>
  <si>
    <t>355</t>
  </si>
  <si>
    <t>483</t>
  </si>
  <si>
    <t>53,627</t>
  </si>
  <si>
    <t>55,986</t>
  </si>
  <si>
    <t>3,600</t>
  </si>
  <si>
    <t>2,959</t>
  </si>
  <si>
    <t>11,019</t>
  </si>
  <si>
    <t>94,634</t>
  </si>
  <si>
    <t>2,381</t>
  </si>
  <si>
    <t>85,780</t>
  </si>
  <si>
    <t>1,463</t>
  </si>
  <si>
    <t>738</t>
  </si>
  <si>
    <t>5,466</t>
  </si>
  <si>
    <t>6,984</t>
  </si>
  <si>
    <t>46,593</t>
  </si>
  <si>
    <t>2,199</t>
  </si>
  <si>
    <t>5,919</t>
  </si>
  <si>
    <t>764</t>
  </si>
  <si>
    <t>1,046</t>
  </si>
  <si>
    <t>461</t>
  </si>
  <si>
    <t>616</t>
  </si>
  <si>
    <t>725</t>
  </si>
  <si>
    <t>359</t>
  </si>
  <si>
    <t>301</t>
  </si>
  <si>
    <t>4,515</t>
  </si>
  <si>
    <t>1,666</t>
  </si>
  <si>
    <t>834</t>
  </si>
  <si>
    <t>398,946</t>
  </si>
  <si>
    <t>7,560</t>
  </si>
  <si>
    <t>1,360</t>
  </si>
  <si>
    <t>1,482</t>
  </si>
  <si>
    <t>4,156</t>
  </si>
  <si>
    <t>647</t>
  </si>
  <si>
    <t>750</t>
  </si>
  <si>
    <t>1,225</t>
  </si>
  <si>
    <t>776</t>
  </si>
  <si>
    <t>824</t>
  </si>
  <si>
    <t>16,816</t>
  </si>
  <si>
    <t>826</t>
  </si>
  <si>
    <t>582</t>
  </si>
  <si>
    <t>18,268</t>
  </si>
  <si>
    <t>845</t>
  </si>
  <si>
    <t>333</t>
  </si>
  <si>
    <t>1,049</t>
  </si>
  <si>
    <t>25,354</t>
  </si>
  <si>
    <t>930</t>
  </si>
  <si>
    <t>830</t>
  </si>
  <si>
    <t>3,063</t>
  </si>
  <si>
    <t>17,493</t>
  </si>
  <si>
    <t>267</t>
  </si>
  <si>
    <t>7,013</t>
  </si>
  <si>
    <t>13,366</t>
  </si>
  <si>
    <t>972</t>
  </si>
  <si>
    <t>1,260</t>
  </si>
  <si>
    <t>16,755</t>
  </si>
  <si>
    <t>912</t>
  </si>
  <si>
    <t>45,807</t>
  </si>
  <si>
    <t>1,978</t>
  </si>
  <si>
    <t>19,698</t>
  </si>
  <si>
    <t>3,141</t>
  </si>
  <si>
    <t>1,469</t>
  </si>
  <si>
    <t>314</t>
  </si>
  <si>
    <t>320</t>
  </si>
  <si>
    <t>12,792</t>
  </si>
  <si>
    <t>43,281</t>
  </si>
  <si>
    <t>480</t>
  </si>
  <si>
    <t>863</t>
  </si>
  <si>
    <t>22,374</t>
  </si>
  <si>
    <t>1,615</t>
  </si>
  <si>
    <t>1,039</t>
  </si>
  <si>
    <t>614</t>
  </si>
  <si>
    <t>1,156</t>
  </si>
  <si>
    <t>37,689</t>
  </si>
  <si>
    <t>1,866</t>
  </si>
  <si>
    <t>17,054</t>
  </si>
  <si>
    <t>4,326</t>
  </si>
  <si>
    <t>5,416</t>
  </si>
  <si>
    <t>64,602</t>
  </si>
  <si>
    <t>3,590</t>
  </si>
  <si>
    <t>20,237</t>
  </si>
  <si>
    <t>268</t>
  </si>
  <si>
    <t>2,600</t>
  </si>
  <si>
    <t>812</t>
  </si>
  <si>
    <t>6,074</t>
  </si>
  <si>
    <t>170</t>
  </si>
  <si>
    <t>1,207</t>
  </si>
  <si>
    <t>1,997</t>
  </si>
  <si>
    <t>45,359</t>
  </si>
  <si>
    <t>17,230</t>
  </si>
  <si>
    <t>875</t>
  </si>
  <si>
    <t>2,142</t>
  </si>
  <si>
    <t>748</t>
  </si>
  <si>
    <t>265</t>
  </si>
  <si>
    <t>45,542</t>
  </si>
  <si>
    <t>3,438</t>
  </si>
  <si>
    <t>6,810</t>
  </si>
  <si>
    <t>1,278</t>
  </si>
  <si>
    <t>1,190</t>
  </si>
  <si>
    <t>5,670</t>
  </si>
  <si>
    <t>114</t>
  </si>
  <si>
    <t>4,596</t>
  </si>
  <si>
    <t>1,913</t>
  </si>
  <si>
    <t>2,961</t>
  </si>
  <si>
    <t>917</t>
  </si>
  <si>
    <t>786</t>
  </si>
  <si>
    <t>568</t>
  </si>
  <si>
    <t>41,319</t>
  </si>
  <si>
    <t>42,951</t>
  </si>
  <si>
    <t>3,481</t>
  </si>
  <si>
    <t>5,739</t>
  </si>
  <si>
    <t>510</t>
  </si>
  <si>
    <t>2,996</t>
  </si>
  <si>
    <t>1,581</t>
  </si>
  <si>
    <t>311</t>
  </si>
  <si>
    <t>1,405</t>
  </si>
  <si>
    <t>31,479</t>
  </si>
  <si>
    <t>849</t>
  </si>
  <si>
    <t>2,801</t>
  </si>
  <si>
    <t>18,495</t>
  </si>
  <si>
    <t>462</t>
  </si>
  <si>
    <t>4,072</t>
  </si>
  <si>
    <t>4,540</t>
  </si>
  <si>
    <t>7,479</t>
  </si>
  <si>
    <t>1,041</t>
  </si>
  <si>
    <t>38,632</t>
  </si>
  <si>
    <t>2,240</t>
  </si>
  <si>
    <t>956</t>
  </si>
  <si>
    <t>940</t>
  </si>
  <si>
    <t>4,100</t>
  </si>
  <si>
    <t>18,877</t>
  </si>
  <si>
    <t>2,874</t>
  </si>
  <si>
    <t>1,178</t>
  </si>
  <si>
    <t>1,091</t>
  </si>
  <si>
    <t>32,536</t>
  </si>
  <si>
    <t>1,778</t>
  </si>
  <si>
    <t>119</t>
  </si>
  <si>
    <t>498</t>
  </si>
  <si>
    <t>27,553</t>
  </si>
  <si>
    <t>6,827</t>
  </si>
  <si>
    <t>1,505</t>
  </si>
  <si>
    <t>11,592</t>
  </si>
  <si>
    <t>1,397</t>
  </si>
  <si>
    <t>899</t>
  </si>
  <si>
    <t>828</t>
  </si>
  <si>
    <t>221</t>
  </si>
  <si>
    <t>73,552</t>
  </si>
  <si>
    <t>216</t>
  </si>
  <si>
    <t>831</t>
  </si>
  <si>
    <t>691</t>
  </si>
  <si>
    <t>2,346</t>
  </si>
  <si>
    <t>9,459</t>
  </si>
  <si>
    <t>1,056</t>
  </si>
  <si>
    <t>26,563</t>
  </si>
  <si>
    <t>143</t>
  </si>
  <si>
    <t>1,131</t>
  </si>
  <si>
    <t>1,622,294</t>
  </si>
  <si>
    <t>13,771</t>
  </si>
  <si>
    <t>1,187</t>
  </si>
  <si>
    <t>720</t>
  </si>
  <si>
    <t>8,710</t>
  </si>
  <si>
    <t>876</t>
  </si>
  <si>
    <t>1,062</t>
  </si>
  <si>
    <t>2,670</t>
  </si>
  <si>
    <t>387</t>
  </si>
  <si>
    <t>2,441</t>
  </si>
  <si>
    <t>19,637</t>
  </si>
  <si>
    <t>289</t>
  </si>
  <si>
    <t>2,008</t>
  </si>
  <si>
    <t>4,750</t>
  </si>
  <si>
    <t>2,950</t>
  </si>
  <si>
    <t>1,740</t>
  </si>
  <si>
    <t>464</t>
  </si>
  <si>
    <t>15,279</t>
  </si>
  <si>
    <t>982</t>
  </si>
  <si>
    <t>394</t>
  </si>
  <si>
    <t>8,418</t>
  </si>
  <si>
    <t>1,635</t>
  </si>
  <si>
    <t>2,738</t>
  </si>
  <si>
    <t>15,761</t>
  </si>
  <si>
    <t>611</t>
  </si>
  <si>
    <t>850</t>
  </si>
  <si>
    <t>526</t>
  </si>
  <si>
    <t>891</t>
  </si>
  <si>
    <t>98,759</t>
  </si>
  <si>
    <t>124,968</t>
  </si>
  <si>
    <t>1,639</t>
  </si>
  <si>
    <t>284</t>
  </si>
  <si>
    <t>1,404</t>
  </si>
  <si>
    <t>6,584</t>
  </si>
  <si>
    <t>721</t>
  </si>
  <si>
    <t>113</t>
  </si>
  <si>
    <t>1,929</t>
  </si>
  <si>
    <t>28,667</t>
  </si>
  <si>
    <t>14,979</t>
  </si>
  <si>
    <t>3,883</t>
  </si>
  <si>
    <t>455</t>
  </si>
  <si>
    <t>377</t>
  </si>
  <si>
    <t>1,231</t>
  </si>
  <si>
    <t>5,604</t>
  </si>
  <si>
    <t>4,457</t>
  </si>
  <si>
    <t>669</t>
  </si>
  <si>
    <t>894</t>
  </si>
  <si>
    <t>151,465</t>
  </si>
  <si>
    <t>2,473</t>
  </si>
  <si>
    <t>22,930</t>
  </si>
  <si>
    <t>422</t>
  </si>
  <si>
    <t>6,776,038</t>
  </si>
  <si>
    <t>3,525</t>
  </si>
  <si>
    <t>458</t>
  </si>
  <si>
    <t>75,990</t>
  </si>
  <si>
    <t>8,980</t>
  </si>
  <si>
    <t>1,303,762</t>
  </si>
  <si>
    <t>3,833</t>
  </si>
  <si>
    <t>8,332</t>
  </si>
  <si>
    <t>1,782</t>
  </si>
  <si>
    <t>6,479</t>
  </si>
  <si>
    <t>3,936</t>
  </si>
  <si>
    <t>7,616</t>
  </si>
  <si>
    <t>1,303</t>
  </si>
  <si>
    <t>1,326</t>
  </si>
  <si>
    <t>753</t>
  </si>
  <si>
    <t>2,466</t>
  </si>
  <si>
    <t>1,565</t>
  </si>
  <si>
    <t>5,246</t>
  </si>
  <si>
    <t>21,336</t>
  </si>
  <si>
    <t>64,522</t>
  </si>
  <si>
    <t>94</t>
  </si>
  <si>
    <t>1,521</t>
  </si>
  <si>
    <t>321</t>
  </si>
  <si>
    <t>26,494</t>
  </si>
  <si>
    <t>2,224</t>
  </si>
  <si>
    <t>36,426</t>
  </si>
  <si>
    <t>189,980</t>
  </si>
  <si>
    <t>8,203</t>
  </si>
  <si>
    <t>2,458</t>
  </si>
  <si>
    <t>452</t>
  </si>
  <si>
    <t>3,218</t>
  </si>
  <si>
    <t>1,857</t>
  </si>
  <si>
    <t>657,871</t>
  </si>
  <si>
    <t>37,386</t>
  </si>
  <si>
    <t>1,752</t>
  </si>
  <si>
    <t>248</t>
  </si>
  <si>
    <t>14,645</t>
  </si>
  <si>
    <t>797</t>
  </si>
  <si>
    <t>12,381</t>
  </si>
  <si>
    <t>16,949</t>
  </si>
  <si>
    <t>1,173</t>
  </si>
  <si>
    <t>118</t>
  </si>
  <si>
    <t>2,369</t>
  </si>
  <si>
    <t>119,845</t>
  </si>
  <si>
    <t>4,551</t>
  </si>
  <si>
    <t>560</t>
  </si>
  <si>
    <t>9,036</t>
  </si>
  <si>
    <t>3,178</t>
  </si>
  <si>
    <t>19,743</t>
  </si>
  <si>
    <t>1,026</t>
  </si>
  <si>
    <t>1,574</t>
  </si>
  <si>
    <t>4,224</t>
  </si>
  <si>
    <t>16,453</t>
  </si>
  <si>
    <t>6,044</t>
  </si>
  <si>
    <t>37,820</t>
  </si>
  <si>
    <t>3,458</t>
  </si>
  <si>
    <t>4,542</t>
  </si>
  <si>
    <t>8,638</t>
  </si>
  <si>
    <t>6,056</t>
  </si>
  <si>
    <t>3,549</t>
  </si>
  <si>
    <t>561</t>
  </si>
  <si>
    <t>2,533</t>
  </si>
  <si>
    <t>261</t>
  </si>
  <si>
    <t>827</t>
  </si>
  <si>
    <t>549</t>
  </si>
  <si>
    <t>2,524</t>
  </si>
  <si>
    <t>503</t>
  </si>
  <si>
    <t>594</t>
  </si>
  <si>
    <t>1,845</t>
  </si>
  <si>
    <t>3,144</t>
  </si>
  <si>
    <t>765</t>
  </si>
  <si>
    <t>2,702</t>
  </si>
  <si>
    <t>1,130</t>
  </si>
  <si>
    <t>5,555</t>
  </si>
  <si>
    <t>627</t>
  </si>
  <si>
    <t>489</t>
  </si>
  <si>
    <t>27,441</t>
  </si>
  <si>
    <t>12,822</t>
  </si>
  <si>
    <t>2,174</t>
  </si>
  <si>
    <t>1,133</t>
  </si>
  <si>
    <t>50,958</t>
  </si>
  <si>
    <t>682</t>
  </si>
  <si>
    <t>36,043</t>
  </si>
  <si>
    <t>344</t>
  </si>
  <si>
    <t>1,920</t>
  </si>
  <si>
    <t>23,378</t>
  </si>
  <si>
    <t>1,208</t>
  </si>
  <si>
    <t>858</t>
  </si>
  <si>
    <t>2,267</t>
  </si>
  <si>
    <t>235</t>
  </si>
  <si>
    <t>2,256</t>
  </si>
  <si>
    <t>4,836</t>
  </si>
  <si>
    <t>1,895</t>
  </si>
  <si>
    <t>111,496</t>
  </si>
  <si>
    <t>5,174</t>
  </si>
  <si>
    <t>488</t>
  </si>
  <si>
    <t>96,968</t>
  </si>
  <si>
    <t>469</t>
  </si>
  <si>
    <t>664,101</t>
  </si>
  <si>
    <t>3,631</t>
  </si>
  <si>
    <t>2,949</t>
  </si>
  <si>
    <t>19,430</t>
  </si>
  <si>
    <t>4,247</t>
  </si>
  <si>
    <t>902</t>
  </si>
  <si>
    <t>4,625</t>
  </si>
  <si>
    <t>107</t>
  </si>
  <si>
    <t>1,185</t>
  </si>
  <si>
    <t>5,574</t>
  </si>
  <si>
    <t>3,266</t>
  </si>
  <si>
    <t>519</t>
  </si>
  <si>
    <t>708</t>
  </si>
  <si>
    <t>566</t>
  </si>
  <si>
    <t>3,232</t>
  </si>
  <si>
    <t>11,224</t>
  </si>
  <si>
    <t>1,744</t>
  </si>
  <si>
    <t>441</t>
  </si>
  <si>
    <t>89</t>
  </si>
  <si>
    <t>4,414</t>
  </si>
  <si>
    <t>3,971</t>
  </si>
  <si>
    <t>401</t>
  </si>
  <si>
    <t>2,480</t>
  </si>
  <si>
    <t>1,749</t>
  </si>
  <si>
    <t>33,296</t>
  </si>
  <si>
    <t>681</t>
  </si>
  <si>
    <t>2,780</t>
  </si>
  <si>
    <t>272</t>
  </si>
  <si>
    <t>1,263</t>
  </si>
  <si>
    <t>980</t>
  </si>
  <si>
    <t>1,018</t>
  </si>
  <si>
    <t>779</t>
  </si>
  <si>
    <t>1,533</t>
  </si>
  <si>
    <t>2,603</t>
  </si>
  <si>
    <t>985</t>
  </si>
  <si>
    <t>26,843</t>
  </si>
  <si>
    <t>996</t>
  </si>
  <si>
    <t>959</t>
  </si>
  <si>
    <t>670</t>
  </si>
  <si>
    <t>853</t>
  </si>
  <si>
    <t>515</t>
  </si>
  <si>
    <t>3,149</t>
  </si>
  <si>
    <t>281</t>
  </si>
  <si>
    <t>13,033</t>
  </si>
  <si>
    <t>32,288</t>
  </si>
  <si>
    <t>4,104</t>
  </si>
  <si>
    <t>756</t>
  </si>
  <si>
    <t>6,230</t>
  </si>
  <si>
    <t>4,116</t>
  </si>
  <si>
    <t>2,892</t>
  </si>
  <si>
    <t>621</t>
  </si>
  <si>
    <t>1,990</t>
  </si>
  <si>
    <t>9,687</t>
  </si>
  <si>
    <t>10,114</t>
  </si>
  <si>
    <t>1,894</t>
  </si>
  <si>
    <t>854</t>
  </si>
  <si>
    <t>43,555</t>
  </si>
  <si>
    <t>8,464</t>
  </si>
  <si>
    <t>1,285</t>
  </si>
  <si>
    <t>4,849</t>
  </si>
  <si>
    <t>592</t>
  </si>
  <si>
    <t>1,033</t>
  </si>
  <si>
    <t>1,028</t>
  </si>
  <si>
    <t>15,295</t>
  </si>
  <si>
    <t>657</t>
  </si>
  <si>
    <t>20,988</t>
  </si>
  <si>
    <t>6,821,863</t>
  </si>
  <si>
    <t>125,470</t>
  </si>
  <si>
    <t>12,695</t>
  </si>
  <si>
    <t>160</t>
  </si>
  <si>
    <t>27,468</t>
  </si>
  <si>
    <t>6,696</t>
  </si>
  <si>
    <t>37,016</t>
  </si>
  <si>
    <t>787</t>
  </si>
  <si>
    <t>702</t>
  </si>
  <si>
    <t>2,130</t>
  </si>
  <si>
    <t>139</t>
  </si>
  <si>
    <t>10,701</t>
  </si>
  <si>
    <t>19,034</t>
  </si>
  <si>
    <t>12,497</t>
  </si>
  <si>
    <t>242</t>
  </si>
  <si>
    <t>744</t>
  </si>
  <si>
    <t>34,179</t>
  </si>
  <si>
    <t>1,541</t>
  </si>
  <si>
    <t>6,333</t>
  </si>
  <si>
    <t>686</t>
  </si>
  <si>
    <t>3,484.33</t>
  </si>
  <si>
    <t>6,613.83</t>
  </si>
  <si>
    <t>106,195.5</t>
  </si>
  <si>
    <t>49,140</t>
  </si>
  <si>
    <t>1,048.5</t>
  </si>
  <si>
    <t>3,009.83</t>
  </si>
  <si>
    <t>7,497.33</t>
  </si>
  <si>
    <t>51,662.83</t>
  </si>
  <si>
    <t>3,069.67</t>
  </si>
  <si>
    <t>15,126.17</t>
  </si>
  <si>
    <t>4,996.33</t>
  </si>
  <si>
    <t>2,977.83</t>
  </si>
  <si>
    <t>49,749.17</t>
  </si>
  <si>
    <t>12,901.83</t>
  </si>
  <si>
    <t>103,378.17</t>
  </si>
  <si>
    <t>2,329</t>
  </si>
  <si>
    <t>7,238</t>
  </si>
  <si>
    <t>41,074.5</t>
  </si>
  <si>
    <t>1,682.5</t>
  </si>
  <si>
    <t>5,245.67</t>
  </si>
  <si>
    <t>12,745.17</t>
  </si>
  <si>
    <t>35,429.67</t>
  </si>
  <si>
    <t>47,512.83</t>
  </si>
  <si>
    <t>2,420.83</t>
  </si>
  <si>
    <t>57,177,290</t>
  </si>
  <si>
    <t>12,332.17</t>
  </si>
  <si>
    <t>3,029</t>
  </si>
  <si>
    <t>285,731.17</t>
  </si>
  <si>
    <t>4,732.17</t>
  </si>
  <si>
    <t>1,677.5</t>
  </si>
  <si>
    <t>13,135.5</t>
  </si>
  <si>
    <t>14,536</t>
  </si>
  <si>
    <t>3,522.67</t>
  </si>
  <si>
    <t>6,690.83</t>
  </si>
  <si>
    <t>9,742.83</t>
  </si>
  <si>
    <t>103,746.67</t>
  </si>
  <si>
    <t>7,231.5</t>
  </si>
  <si>
    <t>8,732.33</t>
  </si>
  <si>
    <t>3,017.83</t>
  </si>
  <si>
    <t>11,115.5</t>
  </si>
  <si>
    <t>21,369.33</t>
  </si>
  <si>
    <t>972.33</t>
  </si>
  <si>
    <t>91,849.17</t>
  </si>
  <si>
    <t>11,216.33</t>
  </si>
  <si>
    <t>147,328.83</t>
  </si>
  <si>
    <t>3,910.17</t>
  </si>
  <si>
    <t>71,020.83</t>
  </si>
  <si>
    <t>8,818.83</t>
  </si>
  <si>
    <t>11,493.67</t>
  </si>
  <si>
    <t>9,431.5</t>
  </si>
  <si>
    <t>15,851.17</t>
  </si>
  <si>
    <t>103,906.67</t>
  </si>
  <si>
    <t>1,820.83</t>
  </si>
  <si>
    <t>1,709.33</t>
  </si>
  <si>
    <t>94,776</t>
  </si>
  <si>
    <t>1,482.83</t>
  </si>
  <si>
    <t>53,774.67</t>
  </si>
  <si>
    <t>832.5</t>
  </si>
  <si>
    <t>23,737</t>
  </si>
  <si>
    <t>2,331.67</t>
  </si>
  <si>
    <t>351.67</t>
  </si>
  <si>
    <t>27,832.5</t>
  </si>
  <si>
    <t>7,109.17</t>
  </si>
  <si>
    <t>4,833.83</t>
  </si>
  <si>
    <t>6,341.5</t>
  </si>
  <si>
    <t>6,395.5</t>
  </si>
  <si>
    <t>30,138.17</t>
  </si>
  <si>
    <t>7,478.5</t>
  </si>
  <si>
    <t>239,364.83</t>
  </si>
  <si>
    <t>155,448</t>
  </si>
  <si>
    <t>14,162.5</t>
  </si>
  <si>
    <t>3,239.5</t>
  </si>
  <si>
    <t>5,929.33</t>
  </si>
  <si>
    <t>3,750.5</t>
  </si>
  <si>
    <t>1,782.33</t>
  </si>
  <si>
    <t>3,308.17</t>
  </si>
  <si>
    <t>1,600,514.67</t>
  </si>
  <si>
    <t>83,289</t>
  </si>
  <si>
    <t>5,118.33</t>
  </si>
  <si>
    <t>30,590.33</t>
  </si>
  <si>
    <t>62,298.33</t>
  </si>
  <si>
    <t>205,231.17</t>
  </si>
  <si>
    <t>1,921.67</t>
  </si>
  <si>
    <t>3,425.17</t>
  </si>
  <si>
    <t>20,069.83</t>
  </si>
  <si>
    <t>8,131.5</t>
  </si>
  <si>
    <t>33,482.5</t>
  </si>
  <si>
    <t>3,786</t>
  </si>
  <si>
    <t>986</t>
  </si>
  <si>
    <t>71,644.67</t>
  </si>
  <si>
    <t>5,269.67</t>
  </si>
  <si>
    <t>7,744</t>
  </si>
  <si>
    <t>2,267.83</t>
  </si>
  <si>
    <t>15,429.67</t>
  </si>
  <si>
    <t>3,119.17</t>
  </si>
  <si>
    <t>5,563</t>
  </si>
  <si>
    <t>44,013.33</t>
  </si>
  <si>
    <t>29,824.33</t>
  </si>
  <si>
    <t>3,107.17</t>
  </si>
  <si>
    <t>1,656</t>
  </si>
  <si>
    <t>1,338.17</t>
  </si>
  <si>
    <t>2,757.67</t>
  </si>
  <si>
    <t>21,500.17</t>
  </si>
  <si>
    <t>9,913.83</t>
  </si>
  <si>
    <t>5,803.33</t>
  </si>
  <si>
    <t>6,858.5</t>
  </si>
  <si>
    <t>501,088.67</t>
  </si>
  <si>
    <t>1,617.5</t>
  </si>
  <si>
    <t>8,146.17</t>
  </si>
  <si>
    <t>5,228</t>
  </si>
  <si>
    <t>32,859.17</t>
  </si>
  <si>
    <t>13,969.83</t>
  </si>
  <si>
    <t>45,594</t>
  </si>
  <si>
    <t>27,489.33</t>
  </si>
  <si>
    <t>12,087.17</t>
  </si>
  <si>
    <t>6,015</t>
  </si>
  <si>
    <t>765.17</t>
  </si>
  <si>
    <t>2,826.33</t>
  </si>
  <si>
    <t>8,183.5</t>
  </si>
  <si>
    <t>6,287.5</t>
  </si>
  <si>
    <t>3,225.17</t>
  </si>
  <si>
    <t>10,169.33</t>
  </si>
  <si>
    <t>981.67</t>
  </si>
  <si>
    <t>5,121.67</t>
  </si>
  <si>
    <t>13,163.33</t>
  </si>
  <si>
    <t>25,080.67</t>
  </si>
  <si>
    <t>4,533.83</t>
  </si>
  <si>
    <t>2,750.33</t>
  </si>
  <si>
    <t>26,458.67</t>
  </si>
  <si>
    <t>14,696.33</t>
  </si>
  <si>
    <t>2,462.33</t>
  </si>
  <si>
    <t>3,913.67</t>
  </si>
  <si>
    <t>1,638</t>
  </si>
  <si>
    <t>5,903.33</t>
  </si>
  <si>
    <t>2,982.33</t>
  </si>
  <si>
    <t>21,138</t>
  </si>
  <si>
    <t>9,480.5</t>
  </si>
  <si>
    <t>2,945.5</t>
  </si>
  <si>
    <t>862.5</t>
  </si>
  <si>
    <t>146,054.17</t>
  </si>
  <si>
    <t>1,341,851.17</t>
  </si>
  <si>
    <t>98,030.5</t>
  </si>
  <si>
    <t>4,802.17</t>
  </si>
  <si>
    <t>15,066</t>
  </si>
  <si>
    <t>4,345.17</t>
  </si>
  <si>
    <t>8,366.17</t>
  </si>
  <si>
    <t>14,406.17</t>
  </si>
  <si>
    <t>22,097.5</t>
  </si>
  <si>
    <t>9,844.33</t>
  </si>
  <si>
    <t>877.17</t>
  </si>
  <si>
    <t>12,630.83</t>
  </si>
  <si>
    <t>28,014.83</t>
  </si>
  <si>
    <t>3,045.83</t>
  </si>
  <si>
    <t>11,157</t>
  </si>
  <si>
    <t>1,525.5</t>
  </si>
  <si>
    <t>1,494</t>
  </si>
  <si>
    <t>15,233</t>
  </si>
  <si>
    <t>8,747.67</t>
  </si>
  <si>
    <t>10,723.67</t>
  </si>
  <si>
    <t>4,506.33</t>
  </si>
  <si>
    <t>5,646.5</t>
  </si>
  <si>
    <t>7,703.83</t>
  </si>
  <si>
    <t>3,094.33</t>
  </si>
  <si>
    <t>3,251.83</t>
  </si>
  <si>
    <t>79,494</t>
  </si>
  <si>
    <t>5,496.17</t>
  </si>
  <si>
    <t>15,730.83</t>
  </si>
  <si>
    <t>12,605</t>
  </si>
  <si>
    <t>7,382.83</t>
  </si>
  <si>
    <t>2,023</t>
  </si>
  <si>
    <t>24,663.83</t>
  </si>
  <si>
    <t>2,916</t>
  </si>
  <si>
    <t>26,218.83</t>
  </si>
  <si>
    <t>3,783.67</t>
  </si>
  <si>
    <t>1,891.83</t>
  </si>
  <si>
    <t>3,698.83</t>
  </si>
  <si>
    <t>7,586.33</t>
  </si>
  <si>
    <t>3,023.5</t>
  </si>
  <si>
    <t>5,642.33</t>
  </si>
  <si>
    <t>37,234.33</t>
  </si>
  <si>
    <t>863.67</t>
  </si>
  <si>
    <t>4,374.17</t>
  </si>
  <si>
    <t>7,380</t>
  </si>
  <si>
    <t>2,967.17</t>
  </si>
  <si>
    <t>20,028.67</t>
  </si>
  <si>
    <t>15,595.67</t>
  </si>
  <si>
    <t>28,421</t>
  </si>
  <si>
    <t>7,361.83</t>
  </si>
  <si>
    <t>5,150</t>
  </si>
  <si>
    <t>1,193.83</t>
  </si>
  <si>
    <t>951.17</t>
  </si>
  <si>
    <t>2,146.67</t>
  </si>
  <si>
    <t>9,997</t>
  </si>
  <si>
    <t>998.67</t>
  </si>
  <si>
    <t>82,732.33</t>
  </si>
  <si>
    <t>13,018.33</t>
  </si>
  <si>
    <t>16,804</t>
  </si>
  <si>
    <t>41,226.67</t>
  </si>
  <si>
    <t>656.83</t>
  </si>
  <si>
    <t>66,893.33</t>
  </si>
  <si>
    <t>2,900</t>
  </si>
  <si>
    <t>184,542.33</t>
  </si>
  <si>
    <t>5,583.67</t>
  </si>
  <si>
    <t>2,456.67</t>
  </si>
  <si>
    <t>54,432.33</t>
  </si>
  <si>
    <t>20,270.83</t>
  </si>
  <si>
    <t>12,445.83</t>
  </si>
  <si>
    <t>46,825.33</t>
  </si>
  <si>
    <t>1,799.5</t>
  </si>
  <si>
    <t>25,243.67</t>
  </si>
  <si>
    <t>117,316.83</t>
  </si>
  <si>
    <t>48,652.83</t>
  </si>
  <si>
    <t>5,095.83</t>
  </si>
  <si>
    <t>37,683.33</t>
  </si>
  <si>
    <t>993.5</t>
  </si>
  <si>
    <t>2,886.83</t>
  </si>
  <si>
    <t>14,834.17</t>
  </si>
  <si>
    <t>18,328.5</t>
  </si>
  <si>
    <t>1,650.5</t>
  </si>
  <si>
    <t>3,172.33</t>
  </si>
  <si>
    <t>11,732</t>
  </si>
  <si>
    <t>335,369.17</t>
  </si>
  <si>
    <t>11,296.67</t>
  </si>
  <si>
    <t>7,010</t>
  </si>
  <si>
    <t>1,160.5</t>
  </si>
  <si>
    <t>1,387</t>
  </si>
  <si>
    <t>111,201.5</t>
  </si>
  <si>
    <t>7,383.33</t>
  </si>
  <si>
    <t>4,866</t>
  </si>
  <si>
    <t>15,211</t>
  </si>
  <si>
    <t>2,998.33</t>
  </si>
  <si>
    <t>541.33</t>
  </si>
  <si>
    <t>1,264.67</t>
  </si>
  <si>
    <t>2,567</t>
  </si>
  <si>
    <t>5,369</t>
  </si>
  <si>
    <t>4,423.67</t>
  </si>
  <si>
    <t>6,007.33</t>
  </si>
  <si>
    <t>2,918.17</t>
  </si>
  <si>
    <t>22,249.5</t>
  </si>
  <si>
    <t>12,544.5</t>
  </si>
  <si>
    <t>1,614.33</t>
  </si>
  <si>
    <t>1,842.5</t>
  </si>
  <si>
    <t>2,376.17</t>
  </si>
  <si>
    <t>3,154</t>
  </si>
  <si>
    <t>6,006.83</t>
  </si>
  <si>
    <t>3,244</t>
  </si>
  <si>
    <t>1,276.33</t>
  </si>
  <si>
    <t>34,614.67</t>
  </si>
  <si>
    <t>5,631.5</t>
  </si>
  <si>
    <t>146,361.83</t>
  </si>
  <si>
    <t>3,987.17</t>
  </si>
  <si>
    <t>3,819.17</t>
  </si>
  <si>
    <t>1,460.83</t>
  </si>
  <si>
    <t>169,832.5</t>
  </si>
  <si>
    <t>15,762.83</t>
  </si>
  <si>
    <t>34,787.67</t>
  </si>
  <si>
    <t>1,214.83</t>
  </si>
  <si>
    <t>7,317.33</t>
  </si>
  <si>
    <t>123,919.83</t>
  </si>
  <si>
    <t>13,155.83</t>
  </si>
  <si>
    <t>9,298.17</t>
  </si>
  <si>
    <t>24,399.5</t>
  </si>
  <si>
    <t>2,494.5</t>
  </si>
  <si>
    <t>4,302.17</t>
  </si>
  <si>
    <t>5,720.33</t>
  </si>
  <si>
    <t>33,310.5</t>
  </si>
  <si>
    <t>1,265.33</t>
  </si>
  <si>
    <t>31,282.33</t>
  </si>
  <si>
    <t>64,624.5</t>
  </si>
  <si>
    <t>1,938.83</t>
  </si>
  <si>
    <t>25,552</t>
  </si>
  <si>
    <t>15,941.67</t>
  </si>
  <si>
    <t>1,509.83</t>
  </si>
  <si>
    <t>8,456</t>
  </si>
  <si>
    <t>4,371.33</t>
  </si>
  <si>
    <t>1,503.67</t>
  </si>
  <si>
    <t>1,271.33</t>
  </si>
  <si>
    <t>3,302</t>
  </si>
  <si>
    <t>4,595,412.83</t>
  </si>
  <si>
    <t>28,193.33</t>
  </si>
  <si>
    <t>83,427</t>
  </si>
  <si>
    <t>13,610.5</t>
  </si>
  <si>
    <t>6,603.5</t>
  </si>
  <si>
    <t>2,301.33</t>
  </si>
  <si>
    <t>8,937.17</t>
  </si>
  <si>
    <t>3,167.5</t>
  </si>
  <si>
    <t>79,420</t>
  </si>
  <si>
    <t>3,005.17</t>
  </si>
  <si>
    <t>2,264.17</t>
  </si>
  <si>
    <t>10,443.5</t>
  </si>
  <si>
    <t>15,498.5</t>
  </si>
  <si>
    <t>5,800.5</t>
  </si>
  <si>
    <t>36,195.17</t>
  </si>
  <si>
    <t>114,939</t>
  </si>
  <si>
    <t>968</t>
  </si>
  <si>
    <t>1,490.83</t>
  </si>
  <si>
    <t>109,418.33</t>
  </si>
  <si>
    <t>18,168.83</t>
  </si>
  <si>
    <t>6,360.67</t>
  </si>
  <si>
    <t>2,453.33</t>
  </si>
  <si>
    <t>1,142.67</t>
  </si>
  <si>
    <t>164,661.5</t>
  </si>
  <si>
    <t>7,457</t>
  </si>
  <si>
    <t>8,370.67</t>
  </si>
  <si>
    <t>5,712.67</t>
  </si>
  <si>
    <t>14,333.83</t>
  </si>
  <si>
    <t>18,501.5</t>
  </si>
  <si>
    <t>22,481.33</t>
  </si>
  <si>
    <t>9,351.5</t>
  </si>
  <si>
    <t>3,669.17</t>
  </si>
  <si>
    <t>27,592.83</t>
  </si>
  <si>
    <t>3,201.33</t>
  </si>
  <si>
    <t>1,541.83</t>
  </si>
  <si>
    <t>2,771</t>
  </si>
  <si>
    <t>1,553.67</t>
  </si>
  <si>
    <t>3,487.83</t>
  </si>
  <si>
    <t>19,000</t>
  </si>
  <si>
    <t>1,969.83</t>
  </si>
  <si>
    <t>6,730.67</t>
  </si>
  <si>
    <t>7,512.5</t>
  </si>
  <si>
    <t>22,116.33</t>
  </si>
  <si>
    <t>2,086</t>
  </si>
  <si>
    <t>45,621.17</t>
  </si>
  <si>
    <t>12,482.17</t>
  </si>
  <si>
    <t>18,273.17</t>
  </si>
  <si>
    <t>64,749.17</t>
  </si>
  <si>
    <t>5,867</t>
  </si>
  <si>
    <t>1,215.83</t>
  </si>
  <si>
    <t>20,856.17</t>
  </si>
  <si>
    <t>56,118.67</t>
  </si>
  <si>
    <t>60,452.5</t>
  </si>
  <si>
    <t>2,971</t>
  </si>
  <si>
    <t>3,144.67</t>
  </si>
  <si>
    <t>2,649</t>
  </si>
  <si>
    <t>3,802.17</t>
  </si>
  <si>
    <t>1,238.5</t>
  </si>
  <si>
    <t>3,197.83</t>
  </si>
  <si>
    <t>2,261.17</t>
  </si>
  <si>
    <t>7,666</t>
  </si>
  <si>
    <t>8,895</t>
  </si>
  <si>
    <t>36,445.5</t>
  </si>
  <si>
    <t>2,349.83</t>
  </si>
  <si>
    <t>868</t>
  </si>
  <si>
    <t>4,673</t>
  </si>
  <si>
    <t>1,425.67</t>
  </si>
  <si>
    <t>539.67</t>
  </si>
  <si>
    <t>6,366.17</t>
  </si>
  <si>
    <t>857</t>
  </si>
  <si>
    <t>2,163.5</t>
  </si>
  <si>
    <t>141,340.33</t>
  </si>
  <si>
    <t>101,344.67</t>
  </si>
  <si>
    <t>13,890.5</t>
  </si>
  <si>
    <t>135,104.17</t>
  </si>
  <si>
    <t>27,845.5</t>
  </si>
  <si>
    <t>1,812</t>
  </si>
  <si>
    <t>3,456.17</t>
  </si>
  <si>
    <t>4,599.83</t>
  </si>
  <si>
    <t>3,208.17</t>
  </si>
  <si>
    <t>21,354.5</t>
  </si>
  <si>
    <t>7,682.33</t>
  </si>
  <si>
    <t>16,360.33</t>
  </si>
  <si>
    <t>5,873.17</t>
  </si>
  <si>
    <t>43,840.17</t>
  </si>
  <si>
    <t>3,150.67</t>
  </si>
  <si>
    <t>2,725.33</t>
  </si>
  <si>
    <t>8,570.17</t>
  </si>
  <si>
    <t>75,530.17</t>
  </si>
  <si>
    <t>1,609.67</t>
  </si>
  <si>
    <t>619.33</t>
  </si>
  <si>
    <t>5,256</t>
  </si>
  <si>
    <t>4,239</t>
  </si>
  <si>
    <t>3,889.33</t>
  </si>
  <si>
    <t>3,963</t>
  </si>
  <si>
    <t>3,268.83</t>
  </si>
  <si>
    <t>1,356.17</t>
  </si>
  <si>
    <t>5,774.17</t>
  </si>
  <si>
    <t>25,452.67</t>
  </si>
  <si>
    <t>1,554.33</t>
  </si>
  <si>
    <t>17,432</t>
  </si>
  <si>
    <t>2,454.17</t>
  </si>
  <si>
    <t>92,921.67</t>
  </si>
  <si>
    <t>1,254.5</t>
  </si>
  <si>
    <t>100,447.67</t>
  </si>
  <si>
    <t>8,097.33</t>
  </si>
  <si>
    <t>4,117</t>
  </si>
  <si>
    <t>29,339</t>
  </si>
  <si>
    <t>6,133.5</t>
  </si>
  <si>
    <t>1,286</t>
  </si>
  <si>
    <t>1,267.5</t>
  </si>
  <si>
    <t>1,046.83</t>
  </si>
  <si>
    <t>3,310.17</t>
  </si>
  <si>
    <t>905</t>
  </si>
  <si>
    <t>449,980.17</t>
  </si>
  <si>
    <t>7,663.33</t>
  </si>
  <si>
    <t>13,265.33</t>
  </si>
  <si>
    <t>701.67</t>
  </si>
  <si>
    <t>16,931.33</t>
  </si>
  <si>
    <t>4,602.33</t>
  </si>
  <si>
    <t>18,254</t>
  </si>
  <si>
    <t>17,209.33</t>
  </si>
  <si>
    <t>19,699.5</t>
  </si>
  <si>
    <t>9,026.83</t>
  </si>
  <si>
    <t>9,122</t>
  </si>
  <si>
    <t>847.33</t>
  </si>
  <si>
    <t>9,943.33</t>
  </si>
  <si>
    <t>29,262.67</t>
  </si>
  <si>
    <t>1,295.83</t>
  </si>
  <si>
    <t>5,127.67</t>
  </si>
  <si>
    <t>12,436.33</t>
  </si>
  <si>
    <t>4,510.5</t>
  </si>
  <si>
    <t>17,930.17</t>
  </si>
  <si>
    <t>1,669.83</t>
  </si>
  <si>
    <t>7,253.67</t>
  </si>
  <si>
    <t>31,373.5</t>
  </si>
  <si>
    <t>6,728.17</t>
  </si>
  <si>
    <t>11,929.17</t>
  </si>
  <si>
    <t>5,737.5</t>
  </si>
  <si>
    <t>55,555.67</t>
  </si>
  <si>
    <t>7,611</t>
  </si>
  <si>
    <t>1,390</t>
  </si>
  <si>
    <t>2,489.17</t>
  </si>
  <si>
    <t>2,220</t>
  </si>
  <si>
    <t>26,665.5</t>
  </si>
  <si>
    <t>14,275</t>
  </si>
  <si>
    <t>1,130.5</t>
  </si>
  <si>
    <t>440.67</t>
  </si>
  <si>
    <t>48,575</t>
  </si>
  <si>
    <t>2,676.83</t>
  </si>
  <si>
    <t>1,727</t>
  </si>
  <si>
    <t>4,775.17</t>
  </si>
  <si>
    <t>4,138.67</t>
  </si>
  <si>
    <t>582.83</t>
  </si>
  <si>
    <t>1,818.67</t>
  </si>
  <si>
    <t>13,487.67</t>
  </si>
  <si>
    <t>26,025.67</t>
  </si>
  <si>
    <t>3,748.83</t>
  </si>
  <si>
    <t>3,515.83</t>
  </si>
  <si>
    <t>13,811</t>
  </si>
  <si>
    <t>1,851.33</t>
  </si>
  <si>
    <t>6,736</t>
  </si>
  <si>
    <t>8,746</t>
  </si>
  <si>
    <t>34,638.5</t>
  </si>
  <si>
    <t>8,094.5</t>
  </si>
  <si>
    <t>968.67</t>
  </si>
  <si>
    <t>2,650.83</t>
  </si>
  <si>
    <t>21,109.83</t>
  </si>
  <si>
    <t>1,249.67</t>
  </si>
  <si>
    <t>836</t>
  </si>
  <si>
    <t>665</t>
  </si>
  <si>
    <t>29,319.33</t>
  </si>
  <si>
    <t>4,768.33</t>
  </si>
  <si>
    <t>1,056.33</t>
  </si>
  <si>
    <t>17,468</t>
  </si>
  <si>
    <t>11,534.33</t>
  </si>
  <si>
    <t>49,576.17</t>
  </si>
  <si>
    <t>7,581.17</t>
  </si>
  <si>
    <t>19,768.83</t>
  </si>
  <si>
    <t>183.67</t>
  </si>
  <si>
    <t>1,720,790.5</t>
  </si>
  <si>
    <t>3,969.17</t>
  </si>
  <si>
    <t>2,015.17</t>
  </si>
  <si>
    <t>7,424.17</t>
  </si>
  <si>
    <t>759.33</t>
  </si>
  <si>
    <t>1,126.67</t>
  </si>
  <si>
    <t>1,206.5</t>
  </si>
  <si>
    <t>1,359.5</t>
  </si>
  <si>
    <t>7,409.33</t>
  </si>
  <si>
    <t>3,245.33</t>
  </si>
  <si>
    <t>3,517.83</t>
  </si>
  <si>
    <t>14,995.17</t>
  </si>
  <si>
    <t>1,430.5</t>
  </si>
  <si>
    <t>1,123.67</t>
  </si>
  <si>
    <t>779.5</t>
  </si>
  <si>
    <t>84,422.33</t>
  </si>
  <si>
    <t>139,016.83</t>
  </si>
  <si>
    <t>9,246.17</t>
  </si>
  <si>
    <t>1,182.33</t>
  </si>
  <si>
    <t>21,688.5</t>
  </si>
  <si>
    <t>7,933.67</t>
  </si>
  <si>
    <t>2,403.83</t>
  </si>
  <si>
    <t>3,845</t>
  </si>
  <si>
    <t>394.83</t>
  </si>
  <si>
    <t>183,086.67</t>
  </si>
  <si>
    <t>27,424.83</t>
  </si>
  <si>
    <t>6,312,356.33</t>
  </si>
  <si>
    <t>2,504.5</t>
  </si>
  <si>
    <t>50,199.67</t>
  </si>
  <si>
    <t>5,907.67</t>
  </si>
  <si>
    <t>1,464,088.67</t>
  </si>
  <si>
    <t>3,829.67</t>
  </si>
  <si>
    <t>9,534.83</t>
  </si>
  <si>
    <t>904.83</t>
  </si>
  <si>
    <t>853.17</t>
  </si>
  <si>
    <t>16,068.67</t>
  </si>
  <si>
    <t>70,796.83</t>
  </si>
  <si>
    <t>1,340.33</t>
  </si>
  <si>
    <t>25,378.33</t>
  </si>
  <si>
    <t>1,798.83</t>
  </si>
  <si>
    <t>28,323.33</t>
  </si>
  <si>
    <t>1,114.17</t>
  </si>
  <si>
    <t>85,539.33</t>
  </si>
  <si>
    <t>9,120.5</t>
  </si>
  <si>
    <t>1,478.67</t>
  </si>
  <si>
    <t>3,262.33</t>
  </si>
  <si>
    <t>632,314.67</t>
  </si>
  <si>
    <t>17,669.5</t>
  </si>
  <si>
    <t>1,771.17</t>
  </si>
  <si>
    <t>13,440.17</t>
  </si>
  <si>
    <t>15,669</t>
  </si>
  <si>
    <t>14,998</t>
  </si>
  <si>
    <t>3,746.33</t>
  </si>
  <si>
    <t>1,909.67</t>
  </si>
  <si>
    <t>147,267.17</t>
  </si>
  <si>
    <t>643</t>
  </si>
  <si>
    <t>12,886.5</t>
  </si>
  <si>
    <t>13,879.17</t>
  </si>
  <si>
    <t>1,447.5</t>
  </si>
  <si>
    <t>2,660</t>
  </si>
  <si>
    <t>25,055.5</t>
  </si>
  <si>
    <t>24,454</t>
  </si>
  <si>
    <t>2,807.5</t>
  </si>
  <si>
    <t>3,010.5</t>
  </si>
  <si>
    <t>5,046</t>
  </si>
  <si>
    <t>32,032.83</t>
  </si>
  <si>
    <t>2,336.5</t>
  </si>
  <si>
    <t>776.33</t>
  </si>
  <si>
    <t>1,479.83</t>
  </si>
  <si>
    <t>1,725.5</t>
  </si>
  <si>
    <t>2,094.17</t>
  </si>
  <si>
    <t>1,640.67</t>
  </si>
  <si>
    <t>4,135.83</t>
  </si>
  <si>
    <t>22,219.33</t>
  </si>
  <si>
    <t>8,740.83</t>
  </si>
  <si>
    <t>34,144</t>
  </si>
  <si>
    <t>2,574</t>
  </si>
  <si>
    <t>62,716.67</t>
  </si>
  <si>
    <t>2,241.17</t>
  </si>
  <si>
    <t>17,022.17</t>
  </si>
  <si>
    <t>685.17</t>
  </si>
  <si>
    <t>2,305</t>
  </si>
  <si>
    <t>83,387.33</t>
  </si>
  <si>
    <t>55,168.33</t>
  </si>
  <si>
    <t>514,274.83</t>
  </si>
  <si>
    <t>42,596.67</t>
  </si>
  <si>
    <t>20,699.17</t>
  </si>
  <si>
    <t>829.17</t>
  </si>
  <si>
    <t>1,650.67</t>
  </si>
  <si>
    <t>3,078.33</t>
  </si>
  <si>
    <t>5,206.33</t>
  </si>
  <si>
    <t>4,991.17</t>
  </si>
  <si>
    <t>6,125.5</t>
  </si>
  <si>
    <t>1,266.17</t>
  </si>
  <si>
    <t>3,785.17</t>
  </si>
  <si>
    <t>2,018.5</t>
  </si>
  <si>
    <t>10,318</t>
  </si>
  <si>
    <t>2,827.5</t>
  </si>
  <si>
    <t>29,640.33</t>
  </si>
  <si>
    <t>2,842.83</t>
  </si>
  <si>
    <t>2,034</t>
  </si>
  <si>
    <t>2,250.5</t>
  </si>
  <si>
    <t>4,336.83</t>
  </si>
  <si>
    <t>2,431.83</t>
  </si>
  <si>
    <t>6,145.67</t>
  </si>
  <si>
    <t>25,291.17</t>
  </si>
  <si>
    <t>2,304.83</t>
  </si>
  <si>
    <t>4,312.17</t>
  </si>
  <si>
    <t>1,245.83</t>
  </si>
  <si>
    <t>9,431.33</t>
  </si>
  <si>
    <t>18,711</t>
  </si>
  <si>
    <t>3,708.33</t>
  </si>
  <si>
    <t>11,152.67</t>
  </si>
  <si>
    <t>33,812</t>
  </si>
  <si>
    <t>7,450,336.67</t>
  </si>
  <si>
    <t>70,702.83</t>
  </si>
  <si>
    <t>26,637.33</t>
  </si>
  <si>
    <t>3,407.17</t>
  </si>
  <si>
    <t>37,842.17</t>
  </si>
  <si>
    <t>855</t>
  </si>
  <si>
    <t>6,345.5</t>
  </si>
  <si>
    <t>19,231.67</t>
  </si>
  <si>
    <t>8,412.83</t>
  </si>
  <si>
    <t>16,088.5</t>
  </si>
  <si>
    <t>2,690.67</t>
  </si>
  <si>
    <t>5,276.33</t>
  </si>
  <si>
    <t>2,708.5</t>
  </si>
  <si>
    <t>163.67%</t>
  </si>
  <si>
    <t>-49.27%</t>
  </si>
  <si>
    <t>17.49%</t>
  </si>
  <si>
    <t>30.19%</t>
  </si>
  <si>
    <t>-50.8%</t>
  </si>
  <si>
    <t>58.85%</t>
  </si>
  <si>
    <t>371.94%</t>
  </si>
  <si>
    <t>-27.19%</t>
  </si>
  <si>
    <t>30.57%</t>
  </si>
  <si>
    <t>-48.12%</t>
  </si>
  <si>
    <t>57.83%</t>
  </si>
  <si>
    <t>97.65%</t>
  </si>
  <si>
    <t>-23.27%</t>
  </si>
  <si>
    <t>79.13%</t>
  </si>
  <si>
    <t>38.18%</t>
  </si>
  <si>
    <t>-22.59%</t>
  </si>
  <si>
    <t>59.65%</t>
  </si>
  <si>
    <t>12.66%</t>
  </si>
  <si>
    <t>-5.38%</t>
  </si>
  <si>
    <t>-77.76%</t>
  </si>
  <si>
    <t>25.17%</t>
  </si>
  <si>
    <t>-80.55%</t>
  </si>
  <si>
    <t>-91.27%</t>
  </si>
  <si>
    <t>52.86%</t>
  </si>
  <si>
    <t>-46.75%</t>
  </si>
  <si>
    <t>520.47%</t>
  </si>
  <si>
    <t>-41.72%</t>
  </si>
  <si>
    <t>43.03%</t>
  </si>
  <si>
    <t>3.6%</t>
  </si>
  <si>
    <t>145.72%</t>
  </si>
  <si>
    <t>-13.4%</t>
  </si>
  <si>
    <t>68.05%</t>
  </si>
  <si>
    <t>-54.09%</t>
  </si>
  <si>
    <t>-20.38%</t>
  </si>
  <si>
    <t>11.15%</t>
  </si>
  <si>
    <t>-56.28%</t>
  </si>
  <si>
    <t>-76.26%</t>
  </si>
  <si>
    <t>601.21%</t>
  </si>
  <si>
    <t>0.56%</t>
  </si>
  <si>
    <t>59.14%</t>
  </si>
  <si>
    <t>0.8%</t>
  </si>
  <si>
    <t>77.24%</t>
  </si>
  <si>
    <t>142.71%</t>
  </si>
  <si>
    <t>-29.34%</t>
  </si>
  <si>
    <t>-12.13%</t>
  </si>
  <si>
    <t>307.55%</t>
  </si>
  <si>
    <t>72.41%</t>
  </si>
  <si>
    <t>-41.4%</t>
  </si>
  <si>
    <t>135.03%</t>
  </si>
  <si>
    <t>39.23%</t>
  </si>
  <si>
    <t>199.34%</t>
  </si>
  <si>
    <t>91.37%</t>
  </si>
  <si>
    <t>2.09%</t>
  </si>
  <si>
    <t>-11.06%</t>
  </si>
  <si>
    <t>-36.69%</t>
  </si>
  <si>
    <t>83.14%</t>
  </si>
  <si>
    <t>50.22%</t>
  </si>
  <si>
    <t>89.85%</t>
  </si>
  <si>
    <t>192.37%</t>
  </si>
  <si>
    <t>0.62%</t>
  </si>
  <si>
    <t>-17.49%</t>
  </si>
  <si>
    <t>94.59%</t>
  </si>
  <si>
    <t>-16.34%</t>
  </si>
  <si>
    <t>273.33%</t>
  </si>
  <si>
    <t>2.6%</t>
  </si>
  <si>
    <t>159.7%</t>
  </si>
  <si>
    <t>-18.88%</t>
  </si>
  <si>
    <t>-6.22%</t>
  </si>
  <si>
    <t>18.78%</t>
  </si>
  <si>
    <t>-39.66%</t>
  </si>
  <si>
    <t>-11.47%</t>
  </si>
  <si>
    <t>151.1%</t>
  </si>
  <si>
    <t>-60.58%</t>
  </si>
  <si>
    <t>-56.8%</t>
  </si>
  <si>
    <t>50.54%</t>
  </si>
  <si>
    <t>376.34%</t>
  </si>
  <si>
    <t>42.39%</t>
  </si>
  <si>
    <t>-27.45%</t>
  </si>
  <si>
    <t>184.36%</t>
  </si>
  <si>
    <t>376.95%</t>
  </si>
  <si>
    <t>-58.42%</t>
  </si>
  <si>
    <t>5.69%</t>
  </si>
  <si>
    <t>-47.88%</t>
  </si>
  <si>
    <t>83.13%</t>
  </si>
  <si>
    <t>142.69%</t>
  </si>
  <si>
    <t>-92.59%</t>
  </si>
  <si>
    <t>-9.57%</t>
  </si>
  <si>
    <t>59.13%</t>
  </si>
  <si>
    <t>269.97%</t>
  </si>
  <si>
    <t>-62.14%</t>
  </si>
  <si>
    <t>180.67%</t>
  </si>
  <si>
    <t>-39.32%</t>
  </si>
  <si>
    <t>-73.25%</t>
  </si>
  <si>
    <t>8.03%</t>
  </si>
  <si>
    <t>-28.47%</t>
  </si>
  <si>
    <t>61.25%</t>
  </si>
  <si>
    <t>1,501.08%</t>
  </si>
  <si>
    <t>-44.3%</t>
  </si>
  <si>
    <t>64.33%</t>
  </si>
  <si>
    <t>33.79%</t>
  </si>
  <si>
    <t>359.51%</t>
  </si>
  <si>
    <t>-2.69%</t>
  </si>
  <si>
    <t>256.47%</t>
  </si>
  <si>
    <t>32.16%</t>
  </si>
  <si>
    <t>94.53%</t>
  </si>
  <si>
    <t>-43.74%</t>
  </si>
  <si>
    <t>5.36%</t>
  </si>
  <si>
    <t>-32.26%</t>
  </si>
  <si>
    <t>-65.26%</t>
  </si>
  <si>
    <t>747.06%</t>
  </si>
  <si>
    <t>2.26%</t>
  </si>
  <si>
    <t>757.76%</t>
  </si>
  <si>
    <t>-66.91%</t>
  </si>
  <si>
    <t>170.77%</t>
  </si>
  <si>
    <t>28.97%</t>
  </si>
  <si>
    <t>4.31%</t>
  </si>
  <si>
    <t>-16.86%</t>
  </si>
  <si>
    <t>8.49%</t>
  </si>
  <si>
    <t>-43.96%</t>
  </si>
  <si>
    <t>29.9%</t>
  </si>
  <si>
    <t>90.56%</t>
  </si>
  <si>
    <t>-17.53%</t>
  </si>
  <si>
    <t>-52.02%</t>
  </si>
  <si>
    <t>18.42%</t>
  </si>
  <si>
    <t>-27.4%</t>
  </si>
  <si>
    <t>-39.92%</t>
  </si>
  <si>
    <t>645.74%</t>
  </si>
  <si>
    <t>6.4%</t>
  </si>
  <si>
    <t>-28.99%</t>
  </si>
  <si>
    <t>-20.2%</t>
  </si>
  <si>
    <t>-13.65%</t>
  </si>
  <si>
    <t>-36.7%</t>
  </si>
  <si>
    <t>8.85%</t>
  </si>
  <si>
    <t>36.59%</t>
  </si>
  <si>
    <t>157.16%</t>
  </si>
  <si>
    <t>-9.03%</t>
  </si>
  <si>
    <t>-17.04%</t>
  </si>
  <si>
    <t>20.31%</t>
  </si>
  <si>
    <t>-30.84%</t>
  </si>
  <si>
    <t>144.02%</t>
  </si>
  <si>
    <t>-41.64%</t>
  </si>
  <si>
    <t>51.45%</t>
  </si>
  <si>
    <t>-75.96%</t>
  </si>
  <si>
    <t>-23.89%</t>
  </si>
  <si>
    <t>-71.8%</t>
  </si>
  <si>
    <t>-8.41%</t>
  </si>
  <si>
    <t>-16.36%</t>
  </si>
  <si>
    <t>76.21%</t>
  </si>
  <si>
    <t>134.65%</t>
  </si>
  <si>
    <t>-51.78%</t>
  </si>
  <si>
    <t>-75.19%</t>
  </si>
  <si>
    <t>108.42%</t>
  </si>
  <si>
    <t>9.11%</t>
  </si>
  <si>
    <t>-2.91%</t>
  </si>
  <si>
    <t>10.04%</t>
  </si>
  <si>
    <t>96.54%</t>
  </si>
  <si>
    <t>-7.63%</t>
  </si>
  <si>
    <t>-39.36%</t>
  </si>
  <si>
    <t>376.13%</t>
  </si>
  <si>
    <t>51.14%</t>
  </si>
  <si>
    <t>115.67%</t>
  </si>
  <si>
    <t>37.46%</t>
  </si>
  <si>
    <t>-26.74%</t>
  </si>
  <si>
    <t>-76.42%</t>
  </si>
  <si>
    <t>-16.38%</t>
  </si>
  <si>
    <t>-7.5%</t>
  </si>
  <si>
    <t>128.4%</t>
  </si>
  <si>
    <t>-5.28%</t>
  </si>
  <si>
    <t>-76.09%</t>
  </si>
  <si>
    <t>152.51%</t>
  </si>
  <si>
    <t>-34.87%</t>
  </si>
  <si>
    <t>97.85%</t>
  </si>
  <si>
    <t>87.8%</t>
  </si>
  <si>
    <t>-36.14%</t>
  </si>
  <si>
    <t>75.31%</t>
  </si>
  <si>
    <t>-45.15%</t>
  </si>
  <si>
    <t>-7.2%</t>
  </si>
  <si>
    <t>612.92%</t>
  </si>
  <si>
    <t>176.32%</t>
  </si>
  <si>
    <t>-10.31%</t>
  </si>
  <si>
    <t>9.48%</t>
  </si>
  <si>
    <t>270.3%</t>
  </si>
  <si>
    <t>53.43%</t>
  </si>
  <si>
    <t>-11.43%</t>
  </si>
  <si>
    <t>-21.94%</t>
  </si>
  <si>
    <t>225.26%</t>
  </si>
  <si>
    <t>-42.05%</t>
  </si>
  <si>
    <t>-36.36%</t>
  </si>
  <si>
    <t>585.84%</t>
  </si>
  <si>
    <t>-70.43%</t>
  </si>
  <si>
    <t>-28.16%</t>
  </si>
  <si>
    <t>125.16%</t>
  </si>
  <si>
    <t>45.48%</t>
  </si>
  <si>
    <t>31.02%</t>
  </si>
  <si>
    <t>-69.21%</t>
  </si>
  <si>
    <t>101.4%</t>
  </si>
  <si>
    <t>594.15%</t>
  </si>
  <si>
    <t>205.07%</t>
  </si>
  <si>
    <t>65.91%</t>
  </si>
  <si>
    <t>65.93%</t>
  </si>
  <si>
    <t>249.68%</t>
  </si>
  <si>
    <t>44.03%</t>
  </si>
  <si>
    <t>-1.69%</t>
  </si>
  <si>
    <t>-46.81%</t>
  </si>
  <si>
    <t>-40.74%</t>
  </si>
  <si>
    <t>-61.66%</t>
  </si>
  <si>
    <t>26.39%</t>
  </si>
  <si>
    <t>90.71%</t>
  </si>
  <si>
    <t>-35.78%</t>
  </si>
  <si>
    <t>-33.01%</t>
  </si>
  <si>
    <t>86.69%</t>
  </si>
  <si>
    <t>-55.17%</t>
  </si>
  <si>
    <t>-98.52%</t>
  </si>
  <si>
    <t>-36.77%</t>
  </si>
  <si>
    <t>-20.97%</t>
  </si>
  <si>
    <t>67.95%</t>
  </si>
  <si>
    <t>-2.99%</t>
  </si>
  <si>
    <t>-4.66%</t>
  </si>
  <si>
    <t>-11.29%</t>
  </si>
  <si>
    <t>354.1%</t>
  </si>
  <si>
    <t>35.16%</t>
  </si>
  <si>
    <t>-84.43%</t>
  </si>
  <si>
    <t>-49.81%</t>
  </si>
  <si>
    <t>-7.78%</t>
  </si>
  <si>
    <t>-26.57%</t>
  </si>
  <si>
    <t>160.73%</t>
  </si>
  <si>
    <t>6.13%</t>
  </si>
  <si>
    <t>-57.33%</t>
  </si>
  <si>
    <t>121.75%</t>
  </si>
  <si>
    <t>34.3%</t>
  </si>
  <si>
    <t>51.72%</t>
  </si>
  <si>
    <t>-45.8%</t>
  </si>
  <si>
    <t>53.2%</t>
  </si>
  <si>
    <t>-15.32%</t>
  </si>
  <si>
    <t>-51.49%</t>
  </si>
  <si>
    <t>-60.66%</t>
  </si>
  <si>
    <t>-63.94%</t>
  </si>
  <si>
    <t>-33.73%</t>
  </si>
  <si>
    <t>163.64%</t>
  </si>
  <si>
    <t>68.57%</t>
  </si>
  <si>
    <t>42.46%</t>
  </si>
  <si>
    <t>-56.67%</t>
  </si>
  <si>
    <t>-66.16%</t>
  </si>
  <si>
    <t>5.15%</t>
  </si>
  <si>
    <t>-38.54%</t>
  </si>
  <si>
    <t>-61.75%</t>
  </si>
  <si>
    <t>3.32%</t>
  </si>
  <si>
    <t>39.93%</t>
  </si>
  <si>
    <t>70.98%</t>
  </si>
  <si>
    <t>-58.16%</t>
  </si>
  <si>
    <t>-42.23%</t>
  </si>
  <si>
    <t>0.12%</t>
  </si>
  <si>
    <t>59.08%</t>
  </si>
  <si>
    <t>-13.49%</t>
  </si>
  <si>
    <t>27.33%</t>
  </si>
  <si>
    <t>41.78%</t>
  </si>
  <si>
    <t>153.16%</t>
  </si>
  <si>
    <t>-18.1%</t>
  </si>
  <si>
    <t>91.13%</t>
  </si>
  <si>
    <t>34.42%</t>
  </si>
  <si>
    <t>47.45%</t>
  </si>
  <si>
    <t>449.81%</t>
  </si>
  <si>
    <t>67.22%</t>
  </si>
  <si>
    <t>-20.29%</t>
  </si>
  <si>
    <t>-23.34%</t>
  </si>
  <si>
    <t>-76.21%</t>
  </si>
  <si>
    <t>-52.81%</t>
  </si>
  <si>
    <t>699.55%</t>
  </si>
  <si>
    <t>531.73%</t>
  </si>
  <si>
    <t>-21.59%</t>
  </si>
  <si>
    <t>67.63%</t>
  </si>
  <si>
    <t>-19.37%</t>
  </si>
  <si>
    <t>0.61%</t>
  </si>
  <si>
    <t>-60.09%</t>
  </si>
  <si>
    <t>68.83%</t>
  </si>
  <si>
    <t>-51.7%</t>
  </si>
  <si>
    <t>-35.16%</t>
  </si>
  <si>
    <t>14.76%</t>
  </si>
  <si>
    <t>-46.94%</t>
  </si>
  <si>
    <t>-87.73%</t>
  </si>
  <si>
    <t>147.32%</t>
  </si>
  <si>
    <t>38.55%</t>
  </si>
  <si>
    <t>5.62%</t>
  </si>
  <si>
    <t>14.7%</t>
  </si>
  <si>
    <t>416.92%</t>
  </si>
  <si>
    <t>108.49%</t>
  </si>
  <si>
    <t>28.27%</t>
  </si>
  <si>
    <t>111.21%</t>
  </si>
  <si>
    <t>211.77%</t>
  </si>
  <si>
    <t>18.55%</t>
  </si>
  <si>
    <t>-43.81%</t>
  </si>
  <si>
    <t>100%</t>
  </si>
  <si>
    <t>-71.9%</t>
  </si>
  <si>
    <t>-77.12%</t>
  </si>
  <si>
    <t>30.94%</t>
  </si>
  <si>
    <t>822.9%</t>
  </si>
  <si>
    <t>5.16%</t>
  </si>
  <si>
    <t>100.69%</t>
  </si>
  <si>
    <t>12.33%</t>
  </si>
  <si>
    <t>10.14%</t>
  </si>
  <si>
    <t>-14.26%</t>
  </si>
  <si>
    <t>28.23%</t>
  </si>
  <si>
    <t>-29.74%</t>
  </si>
  <si>
    <t>-93.06%</t>
  </si>
  <si>
    <t>63.26%</t>
  </si>
  <si>
    <t>124.15%</t>
  </si>
  <si>
    <t>328.58%</t>
  </si>
  <si>
    <t>-67.59%</t>
  </si>
  <si>
    <t>-68.78%</t>
  </si>
  <si>
    <t>72.53%</t>
  </si>
  <si>
    <t>-55.88%</t>
  </si>
  <si>
    <t>55.71%</t>
  </si>
  <si>
    <t>-10.57%</t>
  </si>
  <si>
    <t>54.92%</t>
  </si>
  <si>
    <t>6,734.96%</t>
  </si>
  <si>
    <t>677.62%</t>
  </si>
  <si>
    <t>369.12%</t>
  </si>
  <si>
    <t>-16.76%</t>
  </si>
  <si>
    <t>-39.04%</t>
  </si>
  <si>
    <t>-1.77%</t>
  </si>
  <si>
    <t>34.1%</t>
  </si>
  <si>
    <t>-4.4%</t>
  </si>
  <si>
    <t>4,781.98%</t>
  </si>
  <si>
    <t>54.72%</t>
  </si>
  <si>
    <t>212.07%</t>
  </si>
  <si>
    <t>-7.62%</t>
  </si>
  <si>
    <t>457.71%</t>
  </si>
  <si>
    <t>-3.22%</t>
  </si>
  <si>
    <t>-32.34%</t>
  </si>
  <si>
    <t>12.7%</t>
  </si>
  <si>
    <t>2.91%</t>
  </si>
  <si>
    <t>210.31%</t>
  </si>
  <si>
    <t>143.35%</t>
  </si>
  <si>
    <t>413.76%</t>
  </si>
  <si>
    <t>21.6%</t>
  </si>
  <si>
    <t>-0.94%</t>
  </si>
  <si>
    <t>33.41%</t>
  </si>
  <si>
    <t>-83.85%</t>
  </si>
  <si>
    <t>18.11%</t>
  </si>
  <si>
    <t>102.1%</t>
  </si>
  <si>
    <t>14.55%</t>
  </si>
  <si>
    <t>0.19%</t>
  </si>
  <si>
    <t>101.46%</t>
  </si>
  <si>
    <t>-52.44%</t>
  </si>
  <si>
    <t>522.93%</t>
  </si>
  <si>
    <t>47.15%</t>
  </si>
  <si>
    <t>35.12%</t>
  </si>
  <si>
    <t>183.73%</t>
  </si>
  <si>
    <t>199.07%</t>
  </si>
  <si>
    <t>-20.19%</t>
  </si>
  <si>
    <t>385.32%</t>
  </si>
  <si>
    <t>2.64%</t>
  </si>
  <si>
    <t>3.78%</t>
  </si>
  <si>
    <t>-0.41%</t>
  </si>
  <si>
    <t>5.87%</t>
  </si>
  <si>
    <t>197.28%</t>
  </si>
  <si>
    <t>-2.65%</t>
  </si>
  <si>
    <t>1,202.73%</t>
  </si>
  <si>
    <t>-7.48%</t>
  </si>
  <si>
    <t>35.49%</t>
  </si>
  <si>
    <t>-55.9%</t>
  </si>
  <si>
    <t>278.57%</t>
  </si>
  <si>
    <t>24.92%</t>
  </si>
  <si>
    <t>64.45%</t>
  </si>
  <si>
    <t>-96.66%</t>
  </si>
  <si>
    <t>14.28%</t>
  </si>
  <si>
    <t>48.25%</t>
  </si>
  <si>
    <t>-91.75%</t>
  </si>
  <si>
    <t>-47.21%</t>
  </si>
  <si>
    <t>-16.72%</t>
  </si>
  <si>
    <t>-76.52%</t>
  </si>
  <si>
    <t>12.61%</t>
  </si>
  <si>
    <t>47.87%</t>
  </si>
  <si>
    <t>149.4%</t>
  </si>
  <si>
    <t>56.35%</t>
  </si>
  <si>
    <t>-67.55%</t>
  </si>
  <si>
    <t>37.4%</t>
  </si>
  <si>
    <t>11.42%</t>
  </si>
  <si>
    <t>-1.38%</t>
  </si>
  <si>
    <t>31.38%</t>
  </si>
  <si>
    <t>-7.96%</t>
  </si>
  <si>
    <t>-50.82%</t>
  </si>
  <si>
    <t>1,896.45%</t>
  </si>
  <si>
    <t>-42.8%</t>
  </si>
  <si>
    <t>-21.29%</t>
  </si>
  <si>
    <t>-53.92%</t>
  </si>
  <si>
    <t>2,009.48%</t>
  </si>
  <si>
    <t>64.82%</t>
  </si>
  <si>
    <t>-68.82%</t>
  </si>
  <si>
    <t>145.01%</t>
  </si>
  <si>
    <t>58.81%</t>
  </si>
  <si>
    <t>-60.77%</t>
  </si>
  <si>
    <t>12.44%</t>
  </si>
  <si>
    <t>98.99%</t>
  </si>
  <si>
    <t>11.5%</t>
  </si>
  <si>
    <t>20.3%</t>
  </si>
  <si>
    <t>-30.21%</t>
  </si>
  <si>
    <t>57.15%</t>
  </si>
  <si>
    <t>-51.04%</t>
  </si>
  <si>
    <t>-38.8%</t>
  </si>
  <si>
    <t>105.61%</t>
  </si>
  <si>
    <t>71.29%</t>
  </si>
  <si>
    <t>-35.97%</t>
  </si>
  <si>
    <t>-30.6%</t>
  </si>
  <si>
    <t>39.6%</t>
  </si>
  <si>
    <t>-40.85%</t>
  </si>
  <si>
    <t>-47.01%</t>
  </si>
  <si>
    <t>-43.64%</t>
  </si>
  <si>
    <t>-69.81%</t>
  </si>
  <si>
    <t>59.11%</t>
  </si>
  <si>
    <t>-58.77%</t>
  </si>
  <si>
    <t>133.07%</t>
  </si>
  <si>
    <t>37.08%</t>
  </si>
  <si>
    <t>-1.25%</t>
  </si>
  <si>
    <t>-41.13%</t>
  </si>
  <si>
    <t>96.7%</t>
  </si>
  <si>
    <t>-31.71%</t>
  </si>
  <si>
    <t>18.27%</t>
  </si>
  <si>
    <t>-29.02%</t>
  </si>
  <si>
    <t>43.85%</t>
  </si>
  <si>
    <t>26.22%</t>
  </si>
  <si>
    <t>-62.79%</t>
  </si>
  <si>
    <t>44.31%</t>
  </si>
  <si>
    <t>151.99%</t>
  </si>
  <si>
    <t>-68.57%</t>
  </si>
  <si>
    <t>60.45%</t>
  </si>
  <si>
    <t>-51.64%</t>
  </si>
  <si>
    <t>-51.77%</t>
  </si>
  <si>
    <t>348.43%</t>
  </si>
  <si>
    <t>135.49%</t>
  </si>
  <si>
    <t>-31.6%</t>
  </si>
  <si>
    <t>16.21%</t>
  </si>
  <si>
    <t>26.79%</t>
  </si>
  <si>
    <t>-89.19%</t>
  </si>
  <si>
    <t>-68.84%</t>
  </si>
  <si>
    <t>162.1%</t>
  </si>
  <si>
    <t>80.85%</t>
  </si>
  <si>
    <t>-17.45%</t>
  </si>
  <si>
    <t>-86.71%</t>
  </si>
  <si>
    <t>-49.49%</t>
  </si>
  <si>
    <t>563.42%</t>
  </si>
  <si>
    <t>48.99%</t>
  </si>
  <si>
    <t>-50.38%</t>
  </si>
  <si>
    <t>-2.7%</t>
  </si>
  <si>
    <t>-69.69%</t>
  </si>
  <si>
    <t>-35.55%</t>
  </si>
  <si>
    <t>1,112.72%</t>
  </si>
  <si>
    <t>-3.02%</t>
  </si>
  <si>
    <t>11.7%</t>
  </si>
  <si>
    <t>-46.64%</t>
  </si>
  <si>
    <t>-38.72%</t>
  </si>
  <si>
    <t>184.68%</t>
  </si>
  <si>
    <t>-12.99%</t>
  </si>
  <si>
    <t>179.01%</t>
  </si>
  <si>
    <t>-5.62%</t>
  </si>
  <si>
    <t>-95.5%</t>
  </si>
  <si>
    <t>121.17%</t>
  </si>
  <si>
    <t>-41.36%</t>
  </si>
  <si>
    <t>-13.26%</t>
  </si>
  <si>
    <t>-42.18%</t>
  </si>
  <si>
    <t>136.15%</t>
  </si>
  <si>
    <t>-50.75%</t>
  </si>
  <si>
    <t>-51.25%</t>
  </si>
  <si>
    <t>9.26%</t>
  </si>
  <si>
    <t>175.59%</t>
  </si>
  <si>
    <t>47.78%</t>
  </si>
  <si>
    <t>-3.04%</t>
  </si>
  <si>
    <t>62.13%</t>
  </si>
  <si>
    <t>-23.07%</t>
  </si>
  <si>
    <t>-29.23%</t>
  </si>
  <si>
    <t>69.81%</t>
  </si>
  <si>
    <t>67.41%</t>
  </si>
  <si>
    <t>173.96%</t>
  </si>
  <si>
    <t>21.9%</t>
  </si>
  <si>
    <t>143.86%</t>
  </si>
  <si>
    <t>-21.56%</t>
  </si>
  <si>
    <t>97.25%</t>
  </si>
  <si>
    <t>-24.37%</t>
  </si>
  <si>
    <t>-56.79%</t>
  </si>
  <si>
    <t>-62.12%</t>
  </si>
  <si>
    <t>-25.35%</t>
  </si>
  <si>
    <t>-56.82%</t>
  </si>
  <si>
    <t>251.68%</t>
  </si>
  <si>
    <t>-68.03%</t>
  </si>
  <si>
    <t>72.91%</t>
  </si>
  <si>
    <t>387.71%</t>
  </si>
  <si>
    <t>434.93%</t>
  </si>
  <si>
    <t>-70.85%</t>
  </si>
  <si>
    <t>-1.41%</t>
  </si>
  <si>
    <t>-28.97%</t>
  </si>
  <si>
    <t>-37.92%</t>
  </si>
  <si>
    <t>2.39%</t>
  </si>
  <si>
    <t>421.98%</t>
  </si>
  <si>
    <t>38.56%</t>
  </si>
  <si>
    <t>-95.87%</t>
  </si>
  <si>
    <t>71.53%</t>
  </si>
  <si>
    <t>-10.77%</t>
  </si>
  <si>
    <t>93.91%</t>
  </si>
  <si>
    <t>3.02%</t>
  </si>
  <si>
    <t>-5.68%</t>
  </si>
  <si>
    <t>15.86%</t>
  </si>
  <si>
    <t>-0.04%</t>
  </si>
  <si>
    <t>50.06%</t>
  </si>
  <si>
    <t>4.7%</t>
  </si>
  <si>
    <t>-78.21%</t>
  </si>
  <si>
    <t>-23.62%</t>
  </si>
  <si>
    <t>2.41%</t>
  </si>
  <si>
    <t>-0.82%</t>
  </si>
  <si>
    <t>385.19%</t>
  </si>
  <si>
    <t>1,385.83%</t>
  </si>
  <si>
    <t>1.24%</t>
  </si>
  <si>
    <t>-21.18%</t>
  </si>
  <si>
    <t>-18.27%</t>
  </si>
  <si>
    <t>-66.92%</t>
  </si>
  <si>
    <t>296.11%</t>
  </si>
  <si>
    <t>-16.17%</t>
  </si>
  <si>
    <t>-4.56%</t>
  </si>
  <si>
    <t>-69.17%</t>
  </si>
  <si>
    <t>-36%</t>
  </si>
  <si>
    <t>22.76%</t>
  </si>
  <si>
    <t>-63.47%</t>
  </si>
  <si>
    <t>190.35%</t>
  </si>
  <si>
    <t>-46.07%</t>
  </si>
  <si>
    <t>97.84%</t>
  </si>
  <si>
    <t>44.78%</t>
  </si>
  <si>
    <t>-32.79%</t>
  </si>
  <si>
    <t>-3.76%</t>
  </si>
  <si>
    <t>26.67%</t>
  </si>
  <si>
    <t>-54.98%</t>
  </si>
  <si>
    <t>5.48%</t>
  </si>
  <si>
    <t>-52.15%</t>
  </si>
  <si>
    <t>23.35%</t>
  </si>
  <si>
    <t>-35.44%</t>
  </si>
  <si>
    <t>1,160.43%</t>
  </si>
  <si>
    <t>31.13%</t>
  </si>
  <si>
    <t>33.72%</t>
  </si>
  <si>
    <t>13.68%</t>
  </si>
  <si>
    <t>33.05%</t>
  </si>
  <si>
    <t>-41.76%</t>
  </si>
  <si>
    <t>-47.22%</t>
  </si>
  <si>
    <t>84.24%</t>
  </si>
  <si>
    <t>-20.54%</t>
  </si>
  <si>
    <t>-12.29%</t>
  </si>
  <si>
    <t>-62.73%</t>
  </si>
  <si>
    <t>17.55%</t>
  </si>
  <si>
    <t>659.46%</t>
  </si>
  <si>
    <t>136.74%</t>
  </si>
  <si>
    <t>-89.54%</t>
  </si>
  <si>
    <t>263.53%</t>
  </si>
  <si>
    <t>-86.69%</t>
  </si>
  <si>
    <t>69.05%</t>
  </si>
  <si>
    <t>421.86%</t>
  </si>
  <si>
    <t>-29.4%</t>
  </si>
  <si>
    <t>655.14%</t>
  </si>
  <si>
    <t>-31.56%</t>
  </si>
  <si>
    <t>-18.67%</t>
  </si>
  <si>
    <t>260.97%</t>
  </si>
  <si>
    <t>-4.68%</t>
  </si>
  <si>
    <t>-21.31%</t>
  </si>
  <si>
    <t>155.47%</t>
  </si>
  <si>
    <t>65.47%</t>
  </si>
  <si>
    <t>143.88%</t>
  </si>
  <si>
    <t>1,582.68%</t>
  </si>
  <si>
    <t>49.88%</t>
  </si>
  <si>
    <t>23.12%</t>
  </si>
  <si>
    <t>269.96%</t>
  </si>
  <si>
    <t>326.89%</t>
  </si>
  <si>
    <t>-26.39%</t>
  </si>
  <si>
    <t>209.27%</t>
  </si>
  <si>
    <t>-51.73%</t>
  </si>
  <si>
    <t>-9.37%</t>
  </si>
  <si>
    <t>413.41%</t>
  </si>
  <si>
    <t>-7.4%</t>
  </si>
  <si>
    <t>-68.37%</t>
  </si>
  <si>
    <t>22.73%</t>
  </si>
  <si>
    <t>-22.44%</t>
  </si>
  <si>
    <t>-15.64%</t>
  </si>
  <si>
    <t>131.32%</t>
  </si>
  <si>
    <t>159.56%</t>
  </si>
  <si>
    <t>-24.88%</t>
  </si>
  <si>
    <t>-13.94%</t>
  </si>
  <si>
    <t>11.58%</t>
  </si>
  <si>
    <t>135.33%</t>
  </si>
  <si>
    <t>95.61%</t>
  </si>
  <si>
    <t>52.87%</t>
  </si>
  <si>
    <t>33.89%</t>
  </si>
  <si>
    <t>43.97%</t>
  </si>
  <si>
    <t>217.33%</t>
  </si>
  <si>
    <t>188.14%</t>
  </si>
  <si>
    <t>6.23%</t>
  </si>
  <si>
    <t>-92.13%</t>
  </si>
  <si>
    <t>-77.74%</t>
  </si>
  <si>
    <t>21.43%</t>
  </si>
  <si>
    <t>-24.06%</t>
  </si>
  <si>
    <t>622.6%</t>
  </si>
  <si>
    <t>14%</t>
  </si>
  <si>
    <t>-83.35%</t>
  </si>
  <si>
    <t>-49.26%</t>
  </si>
  <si>
    <t>-61.74%</t>
  </si>
  <si>
    <t>-63.72%</t>
  </si>
  <si>
    <t>-54.48%</t>
  </si>
  <si>
    <t>-15.56%</t>
  </si>
  <si>
    <t>-50.46%</t>
  </si>
  <si>
    <t>-17.41%</t>
  </si>
  <si>
    <t>457.19%</t>
  </si>
  <si>
    <t>-40.61%</t>
  </si>
  <si>
    <t>40.87%</t>
  </si>
  <si>
    <t>61.61%</t>
  </si>
  <si>
    <t>55.53%</t>
  </si>
  <si>
    <t>6.92%</t>
  </si>
  <si>
    <t>31.65%</t>
  </si>
  <si>
    <t>67.55%</t>
  </si>
  <si>
    <t>-73.1%</t>
  </si>
  <si>
    <t>-70.29%</t>
  </si>
  <si>
    <t>-13.13%</t>
  </si>
  <si>
    <t>120.51%</t>
  </si>
  <si>
    <t>-76.55%</t>
  </si>
  <si>
    <t>91.52%</t>
  </si>
  <si>
    <t>38.04%</t>
  </si>
  <si>
    <t>1,979.06%</t>
  </si>
  <si>
    <t>-5.02%</t>
  </si>
  <si>
    <t>112.02%</t>
  </si>
  <si>
    <t>-17.22%</t>
  </si>
  <si>
    <t>80.09%</t>
  </si>
  <si>
    <t>-28.39%</t>
  </si>
  <si>
    <t>-52.29%</t>
  </si>
  <si>
    <t>4.19%</t>
  </si>
  <si>
    <t>-6.18%</t>
  </si>
  <si>
    <t>35.21%</t>
  </si>
  <si>
    <t>123.25%</t>
  </si>
  <si>
    <t>6.86%</t>
  </si>
  <si>
    <t>-60.5%</t>
  </si>
  <si>
    <t>-34.19%</t>
  </si>
  <si>
    <t>-54.74%</t>
  </si>
  <si>
    <t>18.48%</t>
  </si>
  <si>
    <t>132.49%</t>
  </si>
  <si>
    <t>-59.42%</t>
  </si>
  <si>
    <t>75.58%</t>
  </si>
  <si>
    <t>5.57%</t>
  </si>
  <si>
    <t>36.09%</t>
  </si>
  <si>
    <t>160.41%</t>
  </si>
  <si>
    <t>43.31%</t>
  </si>
  <si>
    <t>-68.09%</t>
  </si>
  <si>
    <t>820.5%</t>
  </si>
  <si>
    <t>21.66%</t>
  </si>
  <si>
    <t>238.81%</t>
  </si>
  <si>
    <t>-97.91%</t>
  </si>
  <si>
    <t>223.42%</t>
  </si>
  <si>
    <t>-93.47%</t>
  </si>
  <si>
    <t>-54.31%</t>
  </si>
  <si>
    <t>67.81%</t>
  </si>
  <si>
    <t>-30.81%</t>
  </si>
  <si>
    <t>-92.42%</t>
  </si>
  <si>
    <t>13.28%</t>
  </si>
  <si>
    <t>666.89%</t>
  </si>
  <si>
    <t>-55.83%</t>
  </si>
  <si>
    <t>-73.92%</t>
  </si>
  <si>
    <t>143.39%</t>
  </si>
  <si>
    <t>-46.86%</t>
  </si>
  <si>
    <t>-6.45%</t>
  </si>
  <si>
    <t>10.58%</t>
  </si>
  <si>
    <t>91.62%</t>
  </si>
  <si>
    <t>-24.55%</t>
  </si>
  <si>
    <t>656.3%</t>
  </si>
  <si>
    <t>-47.82%</t>
  </si>
  <si>
    <t>111.36%</t>
  </si>
  <si>
    <t>73.92%</t>
  </si>
  <si>
    <t>-81.41%</t>
  </si>
  <si>
    <t>61.91%</t>
  </si>
  <si>
    <t>293.52%</t>
  </si>
  <si>
    <t>-36.11%</t>
  </si>
  <si>
    <t>24.83%</t>
  </si>
  <si>
    <t>-39.88%</t>
  </si>
  <si>
    <t>69%</t>
  </si>
  <si>
    <t>151.33%</t>
  </si>
  <si>
    <t>-67.87%</t>
  </si>
  <si>
    <t>-95.37%</t>
  </si>
  <si>
    <t>22.07%</t>
  </si>
  <si>
    <t>-27.53%</t>
  </si>
  <si>
    <t>53.34%</t>
  </si>
  <si>
    <t>174.8%</t>
  </si>
  <si>
    <t>15.11%</t>
  </si>
  <si>
    <t>-27.3%</t>
  </si>
  <si>
    <t>-89.41%</t>
  </si>
  <si>
    <t>166.36%</t>
  </si>
  <si>
    <t>-82.31%</t>
  </si>
  <si>
    <t>124.62%</t>
  </si>
  <si>
    <t>-50.85%</t>
  </si>
  <si>
    <t>-62.33%</t>
  </si>
  <si>
    <t>8.71%</t>
  </si>
  <si>
    <t>-1.86%</t>
  </si>
  <si>
    <t>-60.93%</t>
  </si>
  <si>
    <t>4.18%</t>
  </si>
  <si>
    <t>505.03%</t>
  </si>
  <si>
    <t>-31.78%</t>
  </si>
  <si>
    <t>2.96%</t>
  </si>
  <si>
    <t>168.71%</t>
  </si>
  <si>
    <t>132.72%</t>
  </si>
  <si>
    <t>1.13%</t>
  </si>
  <si>
    <t>23.75%</t>
  </si>
  <si>
    <t>-39.11%</t>
  </si>
  <si>
    <t>64.04%</t>
  </si>
  <si>
    <t>375.27%</t>
  </si>
  <si>
    <t>-2.66%</t>
  </si>
  <si>
    <t>2,047.31%</t>
  </si>
  <si>
    <t>133.83%</t>
  </si>
  <si>
    <t>12.15%</t>
  </si>
  <si>
    <t>150.72%</t>
  </si>
  <si>
    <t>39.73%</t>
  </si>
  <si>
    <t>6.49%</t>
  </si>
  <si>
    <t>-68.24%</t>
  </si>
  <si>
    <t>-43.48%</t>
  </si>
  <si>
    <t>495%</t>
  </si>
  <si>
    <t>0%</t>
  </si>
  <si>
    <t>-63.58%</t>
  </si>
  <si>
    <t>35.44%</t>
  </si>
  <si>
    <t>-11.45%</t>
  </si>
  <si>
    <t>-7.18%</t>
  </si>
  <si>
    <t>33.56%</t>
  </si>
  <si>
    <t>-87.86%</t>
  </si>
  <si>
    <t>410.39%</t>
  </si>
  <si>
    <t>0.46%</t>
  </si>
  <si>
    <t>14.98%</t>
  </si>
  <si>
    <t>246.9%</t>
  </si>
  <si>
    <t>181.06%</t>
  </si>
  <si>
    <t>102.27%</t>
  </si>
  <si>
    <t>7.9%</t>
  </si>
  <si>
    <t>184.92%</t>
  </si>
  <si>
    <t>120.46%</t>
  </si>
  <si>
    <t>2%</t>
  </si>
  <si>
    <t>-10.63%</t>
  </si>
  <si>
    <t>21.06%</t>
  </si>
  <si>
    <t>164.74%</t>
  </si>
  <si>
    <t>-67.7%</t>
  </si>
  <si>
    <t>-41.89%</t>
  </si>
  <si>
    <t>12.64%</t>
  </si>
  <si>
    <t>-50%</t>
  </si>
  <si>
    <t>49.31%</t>
  </si>
  <si>
    <t>165.56%</t>
  </si>
  <si>
    <t>37.23%</t>
  </si>
  <si>
    <t>-64.24%</t>
  </si>
  <si>
    <t>-61.35%</t>
  </si>
  <si>
    <t>-96.01%</t>
  </si>
  <si>
    <t>301.71%</t>
  </si>
  <si>
    <t>36.17%</t>
  </si>
  <si>
    <t>-22.49%</t>
  </si>
  <si>
    <t>100.98%</t>
  </si>
  <si>
    <t>96.99%</t>
  </si>
  <si>
    <t>23.84%</t>
  </si>
  <si>
    <t>-19.7%</t>
  </si>
  <si>
    <t>93.89%</t>
  </si>
  <si>
    <t>-82.6%</t>
  </si>
  <si>
    <t>-54.23%</t>
  </si>
  <si>
    <t>14.48%</t>
  </si>
  <si>
    <t>-21.32%</t>
  </si>
  <si>
    <t>-7.17%</t>
  </si>
  <si>
    <t>0.21%</t>
  </si>
  <si>
    <t>1.84%</t>
  </si>
  <si>
    <t>-5.46%</t>
  </si>
  <si>
    <t>-44.23%</t>
  </si>
  <si>
    <t>118.47%</t>
  </si>
  <si>
    <t>10.6%</t>
  </si>
  <si>
    <t>350.45%</t>
  </si>
  <si>
    <t>7.13%</t>
  </si>
  <si>
    <t>69.88%</t>
  </si>
  <si>
    <t>374.61%</t>
  </si>
  <si>
    <t>34.35%</t>
  </si>
  <si>
    <t>55.42%</t>
  </si>
  <si>
    <t>-48.19%</t>
  </si>
  <si>
    <t>11.32%</t>
  </si>
  <si>
    <t>-0.18%</t>
  </si>
  <si>
    <t>598.33%</t>
  </si>
  <si>
    <t>-65.34%</t>
  </si>
  <si>
    <t>104.55%</t>
  </si>
  <si>
    <t>379.63%</t>
  </si>
  <si>
    <t>62.88%</t>
  </si>
  <si>
    <t>-59.04%</t>
  </si>
  <si>
    <t>-66.45%</t>
  </si>
  <si>
    <t>65.34%</t>
  </si>
  <si>
    <t>21.94%</t>
  </si>
  <si>
    <t>169.89%</t>
  </si>
  <si>
    <t>960.27%</t>
  </si>
  <si>
    <t>-38.86%</t>
  </si>
  <si>
    <t>-63.23%</t>
  </si>
  <si>
    <t>262.41%</t>
  </si>
  <si>
    <t>-38.62%</t>
  </si>
  <si>
    <t>124.76%</t>
  </si>
  <si>
    <t>-40.19%</t>
  </si>
  <si>
    <t>-82.37%</t>
  </si>
  <si>
    <t>103.79%</t>
  </si>
  <si>
    <t>191.27%</t>
  </si>
  <si>
    <t>51.97%</t>
  </si>
  <si>
    <t>-42.43%</t>
  </si>
  <si>
    <t>69.43%</t>
  </si>
  <si>
    <t>61.15%</t>
  </si>
  <si>
    <t>-2.28%</t>
  </si>
  <si>
    <t>-36.62%</t>
  </si>
  <si>
    <t>-29.11%</t>
  </si>
  <si>
    <t>-68.89%</t>
  </si>
  <si>
    <t>-78.05%</t>
  </si>
  <si>
    <t>491.27%</t>
  </si>
  <si>
    <t>-30.17%</t>
  </si>
  <si>
    <t>4.45%</t>
  </si>
  <si>
    <t>13.16%</t>
  </si>
  <si>
    <t>-34.1%</t>
  </si>
  <si>
    <t>563.56%</t>
  </si>
  <si>
    <t>-82.68%</t>
  </si>
  <si>
    <t>-66.12%</t>
  </si>
  <si>
    <t>153.89%</t>
  </si>
  <si>
    <t>12.72%</t>
  </si>
  <si>
    <t>-59.35%</t>
  </si>
  <si>
    <t>-49.09%</t>
  </si>
  <si>
    <t>27.94%</t>
  </si>
  <si>
    <t>43.64%</t>
  </si>
  <si>
    <t>-75.39%</t>
  </si>
  <si>
    <t>53.05%</t>
  </si>
  <si>
    <t>133.33%</t>
  </si>
  <si>
    <t>-48.67%</t>
  </si>
  <si>
    <t>416.02%</t>
  </si>
  <si>
    <t>138.73%</t>
  </si>
  <si>
    <t>153.41%</t>
  </si>
  <si>
    <t>-23.52%</t>
  </si>
  <si>
    <t>-7.25%</t>
  </si>
  <si>
    <t>-28.82%</t>
  </si>
  <si>
    <t>46.53%</t>
  </si>
  <si>
    <t>0.49%</t>
  </si>
  <si>
    <t>-91.25%</t>
  </si>
  <si>
    <t>-3.35%</t>
  </si>
  <si>
    <t>22.5%</t>
  </si>
  <si>
    <t>130.43%</t>
  </si>
  <si>
    <t>14.49%</t>
  </si>
  <si>
    <t>120.41%</t>
  </si>
  <si>
    <t>161.85%</t>
  </si>
  <si>
    <t>75.77%</t>
  </si>
  <si>
    <t>-17.21%</t>
  </si>
  <si>
    <t>-39.79%</t>
  </si>
  <si>
    <t>-38.71%</t>
  </si>
  <si>
    <t>35.86%</t>
  </si>
  <si>
    <t>401.22%</t>
  </si>
  <si>
    <t>34.22%</t>
  </si>
  <si>
    <t>7.06%</t>
  </si>
  <si>
    <t>-23.6%</t>
  </si>
  <si>
    <t>-40.38%</t>
  </si>
  <si>
    <t>419.06%</t>
  </si>
  <si>
    <t>-26.7%</t>
  </si>
  <si>
    <t>62.5%</t>
  </si>
  <si>
    <t>-45.87%</t>
  </si>
  <si>
    <t>-8.88%</t>
  </si>
  <si>
    <t>1.51%</t>
  </si>
  <si>
    <t>-35.1%</t>
  </si>
  <si>
    <t>25.94%</t>
  </si>
  <si>
    <t>111.8%</t>
  </si>
  <si>
    <t>-71.43%</t>
  </si>
  <si>
    <t>103.41%</t>
  </si>
  <si>
    <t>13.48%</t>
  </si>
  <si>
    <t>325.66%</t>
  </si>
  <si>
    <t>-53.38%</t>
  </si>
  <si>
    <t>65.22%</t>
  </si>
  <si>
    <t>-1.73%</t>
  </si>
  <si>
    <t>169.06%</t>
  </si>
  <si>
    <t>-46.47%</t>
  </si>
  <si>
    <t>-50.3%</t>
  </si>
  <si>
    <t>-4.34%</t>
  </si>
  <si>
    <t>-2.33%</t>
  </si>
  <si>
    <t>3.55%</t>
  </si>
  <si>
    <t>96.67%</t>
  </si>
  <si>
    <t>-36.02%</t>
  </si>
  <si>
    <t>-44.34%</t>
  </si>
  <si>
    <t>20.99%</t>
  </si>
  <si>
    <t>1.03%</t>
  </si>
  <si>
    <t>-58.43%</t>
  </si>
  <si>
    <t>-18.39%</t>
  </si>
  <si>
    <t>-17.2%</t>
  </si>
  <si>
    <t>70.15%</t>
  </si>
  <si>
    <t>-41.96%</t>
  </si>
  <si>
    <t>81.13%</t>
  </si>
  <si>
    <t>-36.98%</t>
  </si>
  <si>
    <t>-46.91%</t>
  </si>
  <si>
    <t>123.43%</t>
  </si>
  <si>
    <t>-86.63%</t>
  </si>
  <si>
    <t>-26.88%</t>
  </si>
  <si>
    <t>91.16%</t>
  </si>
  <si>
    <t>54.97%</t>
  </si>
  <si>
    <t>-83.74%</t>
  </si>
  <si>
    <t>150.3%</t>
  </si>
  <si>
    <t>131.35%</t>
  </si>
  <si>
    <t>-84.82%</t>
  </si>
  <si>
    <t>72.52%</t>
  </si>
  <si>
    <t>187.43%</t>
  </si>
  <si>
    <t>58.93%</t>
  </si>
  <si>
    <t>182.48%</t>
  </si>
  <si>
    <t>24.17%</t>
  </si>
  <si>
    <t>-30.76%</t>
  </si>
  <si>
    <t>30.43%</t>
  </si>
  <si>
    <t>0.73%</t>
  </si>
  <si>
    <t>18.93%</t>
  </si>
  <si>
    <t>9.47%</t>
  </si>
  <si>
    <t>-0.34%</t>
  </si>
  <si>
    <t>191.45%</t>
  </si>
  <si>
    <t>757.36%</t>
  </si>
  <si>
    <t>-8.66%</t>
  </si>
  <si>
    <t>-3.12%</t>
  </si>
  <si>
    <t>266.06%</t>
  </si>
  <si>
    <t>145.14%</t>
  </si>
  <si>
    <t>-29.66%</t>
  </si>
  <si>
    <t>58.67%</t>
  </si>
  <si>
    <t>123.59%</t>
  </si>
  <si>
    <t>27.04%</t>
  </si>
  <si>
    <t>-21.72%</t>
  </si>
  <si>
    <t>571.08%</t>
  </si>
  <si>
    <t>-40.12%</t>
  </si>
  <si>
    <t>9.33%</t>
  </si>
  <si>
    <t>-11.78%</t>
  </si>
  <si>
    <t>2,086.34%</t>
  </si>
  <si>
    <t>-22.03%</t>
  </si>
  <si>
    <t>35.04%</t>
  </si>
  <si>
    <t>-44.91%</t>
  </si>
  <si>
    <t>1,345.53%</t>
  </si>
  <si>
    <t>568.15%</t>
  </si>
  <si>
    <t>-26.59%</t>
  </si>
  <si>
    <t>59.7%</t>
  </si>
  <si>
    <t>69.53%</t>
  </si>
  <si>
    <t>92.01%</t>
  </si>
  <si>
    <t>-14.03%</t>
  </si>
  <si>
    <t>73.48%</t>
  </si>
  <si>
    <t>-31.44%</t>
  </si>
  <si>
    <t>-80.51%</t>
  </si>
  <si>
    <t>117.18%</t>
  </si>
  <si>
    <t>-56.33%</t>
  </si>
  <si>
    <t>-39.9%</t>
  </si>
  <si>
    <t>0.75%</t>
  </si>
  <si>
    <t>19.72%</t>
  </si>
  <si>
    <t>-96.32%</t>
  </si>
  <si>
    <t>-1.09%</t>
  </si>
  <si>
    <t>39.25%</t>
  </si>
  <si>
    <t>-1.37%</t>
  </si>
  <si>
    <t>-55.53%</t>
  </si>
  <si>
    <t>3.75%</t>
  </si>
  <si>
    <t>14.26%</t>
  </si>
  <si>
    <t>37.97%</t>
  </si>
  <si>
    <t>-0.37%</t>
  </si>
  <si>
    <t>-71.25%</t>
  </si>
  <si>
    <t>-12.97%</t>
  </si>
  <si>
    <t>24.91%</t>
  </si>
  <si>
    <t>48.66%</t>
  </si>
  <si>
    <t>39.24%</t>
  </si>
  <si>
    <t>-72.58%</t>
  </si>
  <si>
    <t>68.8%</t>
  </si>
  <si>
    <t>14.16%</t>
  </si>
  <si>
    <t>-28.5%</t>
  </si>
  <si>
    <t>-28.27%</t>
  </si>
  <si>
    <t>349.66%</t>
  </si>
  <si>
    <t>91.2%</t>
  </si>
  <si>
    <t>1,066.3%</t>
  </si>
  <si>
    <t>-83.54%</t>
  </si>
  <si>
    <t>113.38%</t>
  </si>
  <si>
    <t>30.16%</t>
  </si>
  <si>
    <t>100.29%</t>
  </si>
  <si>
    <t>27.7%</t>
  </si>
  <si>
    <t>171.34%</t>
  </si>
  <si>
    <t>25.3%</t>
  </si>
  <si>
    <t>-55.94%</t>
  </si>
  <si>
    <t>-27.78%</t>
  </si>
  <si>
    <t>648.62%</t>
  </si>
  <si>
    <t>91.48%</t>
  </si>
  <si>
    <t>80.2%</t>
  </si>
  <si>
    <t>9.59%</t>
  </si>
  <si>
    <t>-46.36%</t>
  </si>
  <si>
    <t>-15.91%</t>
  </si>
  <si>
    <t>-45.06%</t>
  </si>
  <si>
    <t>-57.57%</t>
  </si>
  <si>
    <t>-7.37%</t>
  </si>
  <si>
    <t>130.53%</t>
  </si>
  <si>
    <t>-16.87%</t>
  </si>
  <si>
    <t>84.03%</t>
  </si>
  <si>
    <t>52.29%</t>
  </si>
  <si>
    <t>42.51%</t>
  </si>
  <si>
    <t>-30.14%</t>
  </si>
  <si>
    <t>1,418.37%</t>
  </si>
  <si>
    <t>-2.84%</t>
  </si>
  <si>
    <t>174.82%</t>
  </si>
  <si>
    <t>3.34%</t>
  </si>
  <si>
    <t>-23.08%</t>
  </si>
  <si>
    <t>97.77%</t>
  </si>
  <si>
    <t>109.74%</t>
  </si>
  <si>
    <t>-53.2%</t>
  </si>
  <si>
    <t>60.53%</t>
  </si>
  <si>
    <t>-38.7%</t>
  </si>
  <si>
    <t>28</t>
  </si>
  <si>
    <t>424</t>
  </si>
  <si>
    <t>262</t>
  </si>
  <si>
    <t>27</t>
  </si>
  <si>
    <t>38</t>
  </si>
  <si>
    <t>465</t>
  </si>
  <si>
    <t>622</t>
  </si>
  <si>
    <t>123</t>
  </si>
  <si>
    <t>206</t>
  </si>
  <si>
    <t>607</t>
  </si>
  <si>
    <t>44</t>
  </si>
  <si>
    <t>2,648</t>
  </si>
  <si>
    <t>258</t>
  </si>
  <si>
    <t>1,742</t>
  </si>
  <si>
    <t>336</t>
  </si>
  <si>
    <t>190</t>
  </si>
  <si>
    <t>57</t>
  </si>
  <si>
    <t>151</t>
  </si>
  <si>
    <t>161</t>
  </si>
  <si>
    <t>125</t>
  </si>
  <si>
    <t>78</t>
  </si>
  <si>
    <t>31</t>
  </si>
  <si>
    <t>251</t>
  </si>
  <si>
    <t>903</t>
  </si>
  <si>
    <t>58</t>
  </si>
  <si>
    <t>127</t>
  </si>
  <si>
    <t>698</t>
  </si>
  <si>
    <t>72</t>
  </si>
  <si>
    <t>745</t>
  </si>
  <si>
    <t>1,362</t>
  </si>
  <si>
    <t>91</t>
  </si>
  <si>
    <t>492</t>
  </si>
  <si>
    <t>285</t>
  </si>
  <si>
    <t>443</t>
  </si>
  <si>
    <t>700</t>
  </si>
  <si>
    <t>2,602</t>
  </si>
  <si>
    <t>225</t>
  </si>
  <si>
    <t>136</t>
  </si>
  <si>
    <t>75</t>
  </si>
  <si>
    <t>1,672</t>
  </si>
  <si>
    <t>226</t>
  </si>
  <si>
    <t>554</t>
  </si>
  <si>
    <t>29</t>
  </si>
  <si>
    <t>256</t>
  </si>
  <si>
    <t>371</t>
  </si>
  <si>
    <t>254</t>
  </si>
  <si>
    <t>411</t>
  </si>
  <si>
    <t>110</t>
  </si>
  <si>
    <t>117</t>
  </si>
  <si>
    <t>96</t>
  </si>
  <si>
    <t>191</t>
  </si>
  <si>
    <t>68</t>
  </si>
  <si>
    <t>155</t>
  </si>
  <si>
    <t>176</t>
  </si>
  <si>
    <t>138</t>
  </si>
  <si>
    <t>88</t>
  </si>
  <si>
    <t>393</t>
  </si>
  <si>
    <t>523</t>
  </si>
  <si>
    <t>327</t>
  </si>
  <si>
    <t>577</t>
  </si>
  <si>
    <t>367</t>
  </si>
  <si>
    <t>159</t>
  </si>
  <si>
    <t>362</t>
  </si>
  <si>
    <t>288</t>
  </si>
  <si>
    <t>869</t>
  </si>
  <si>
    <t>602</t>
  </si>
  <si>
    <t>2,255</t>
  </si>
  <si>
    <t>298</t>
  </si>
  <si>
    <t>879</t>
  </si>
  <si>
    <t>391</t>
  </si>
  <si>
    <t>579</t>
  </si>
  <si>
    <t>427</t>
  </si>
  <si>
    <t>1,495</t>
  </si>
  <si>
    <t>1,368</t>
  </si>
  <si>
    <t>90</t>
  </si>
  <si>
    <t>92</t>
  </si>
  <si>
    <t>71</t>
  </si>
  <si>
    <t>158</t>
  </si>
  <si>
    <t>335</t>
  </si>
  <si>
    <t>279</t>
  </si>
  <si>
    <t>37</t>
  </si>
  <si>
    <t>59</t>
  </si>
  <si>
    <t>747</t>
  </si>
  <si>
    <t>43</t>
  </si>
  <si>
    <t>153</t>
  </si>
  <si>
    <t>35</t>
  </si>
  <si>
    <t>5,211</t>
  </si>
  <si>
    <t>80</t>
  </si>
  <si>
    <t>1,053</t>
  </si>
  <si>
    <t>365</t>
  </si>
  <si>
    <t>296</t>
  </si>
  <si>
    <t>366</t>
  </si>
  <si>
    <t>286</t>
  </si>
  <si>
    <t>50</t>
  </si>
  <si>
    <t>1,458</t>
  </si>
  <si>
    <t>580</t>
  </si>
  <si>
    <t>312</t>
  </si>
  <si>
    <t>73</t>
  </si>
  <si>
    <t>1,002</t>
  </si>
  <si>
    <t>420</t>
  </si>
  <si>
    <t>2,732</t>
  </si>
  <si>
    <t>295</t>
  </si>
  <si>
    <t>86</t>
  </si>
  <si>
    <t>54</t>
  </si>
  <si>
    <t>116</t>
  </si>
  <si>
    <t>41</t>
  </si>
  <si>
    <t>220</t>
  </si>
  <si>
    <t>1,969</t>
  </si>
  <si>
    <t>22</t>
  </si>
  <si>
    <t>129</t>
  </si>
  <si>
    <t>372</t>
  </si>
  <si>
    <t>56</t>
  </si>
  <si>
    <t>718</t>
  </si>
  <si>
    <t>300</t>
  </si>
  <si>
    <t>599</t>
  </si>
  <si>
    <t>30</t>
  </si>
  <si>
    <t>396</t>
  </si>
  <si>
    <t>152</t>
  </si>
  <si>
    <t>182</t>
  </si>
  <si>
    <t>79</t>
  </si>
  <si>
    <t>656</t>
  </si>
  <si>
    <t>209</t>
  </si>
  <si>
    <t>128</t>
  </si>
  <si>
    <t>135</t>
  </si>
  <si>
    <t>133</t>
  </si>
  <si>
    <t>437</t>
  </si>
  <si>
    <t>181</t>
  </si>
  <si>
    <t>340</t>
  </si>
  <si>
    <t>1,240</t>
  </si>
  <si>
    <t>166</t>
  </si>
  <si>
    <t>69</t>
  </si>
  <si>
    <t>173</t>
  </si>
  <si>
    <t>273</t>
  </si>
  <si>
    <t>49</t>
  </si>
  <si>
    <t>407</t>
  </si>
  <si>
    <t>260</t>
  </si>
  <si>
    <t>274</t>
  </si>
  <si>
    <t>39</t>
  </si>
  <si>
    <t>228</t>
  </si>
  <si>
    <t>1,466</t>
  </si>
  <si>
    <t>144</t>
  </si>
  <si>
    <t>369</t>
  </si>
  <si>
    <t>250</t>
  </si>
  <si>
    <t>408</t>
  </si>
  <si>
    <t>1,335</t>
  </si>
  <si>
    <t>632</t>
  </si>
  <si>
    <t>99</t>
  </si>
  <si>
    <t>728</t>
  </si>
  <si>
    <t>46</t>
  </si>
  <si>
    <t>539</t>
  </si>
  <si>
    <t>234</t>
  </si>
  <si>
    <t>84</t>
  </si>
  <si>
    <t>1,346</t>
  </si>
  <si>
    <t>2,037</t>
  </si>
  <si>
    <t>404</t>
  </si>
  <si>
    <t>471</t>
  </si>
  <si>
    <t>1,170</t>
  </si>
  <si>
    <t>548</t>
  </si>
  <si>
    <t>395</t>
  </si>
  <si>
    <t>1,863</t>
  </si>
  <si>
    <t>82</t>
  </si>
  <si>
    <t>253</t>
  </si>
  <si>
    <t>413</t>
  </si>
  <si>
    <t>252</t>
  </si>
  <si>
    <t>926</t>
  </si>
  <si>
    <t>77</t>
  </si>
  <si>
    <t>803</t>
  </si>
  <si>
    <t>65</t>
  </si>
  <si>
    <t>26</t>
  </si>
  <si>
    <t>42</t>
  </si>
  <si>
    <t>351</t>
  </si>
  <si>
    <t>1,084</t>
  </si>
  <si>
    <t>481</t>
  </si>
  <si>
    <t>1,446</t>
  </si>
  <si>
    <t>2,479</t>
  </si>
  <si>
    <t>778</t>
  </si>
  <si>
    <t>964</t>
  </si>
  <si>
    <t>535</t>
  </si>
  <si>
    <t>405</t>
  </si>
  <si>
    <t>47</t>
  </si>
  <si>
    <t>1,232</t>
  </si>
  <si>
    <t>373</t>
  </si>
  <si>
    <t>1,082</t>
  </si>
  <si>
    <t>476</t>
  </si>
  <si>
    <t>211</t>
  </si>
  <si>
    <t>112</t>
  </si>
  <si>
    <t>597</t>
  </si>
  <si>
    <t>149</t>
  </si>
  <si>
    <t>380</t>
  </si>
  <si>
    <t>1,483</t>
  </si>
  <si>
    <t>374</t>
  </si>
  <si>
    <t>85</t>
  </si>
  <si>
    <t>890</t>
  </si>
  <si>
    <t>2,345</t>
  </si>
  <si>
    <t>201</t>
  </si>
  <si>
    <t>453</t>
  </si>
  <si>
    <t>70</t>
  </si>
  <si>
    <t>922</t>
  </si>
  <si>
    <t>64</t>
  </si>
  <si>
    <t>386</t>
  </si>
  <si>
    <t>165</t>
  </si>
  <si>
    <t>299</t>
  </si>
  <si>
    <t>121</t>
  </si>
  <si>
    <t>470</t>
  </si>
  <si>
    <t>2,611</t>
  </si>
  <si>
    <t>419</t>
  </si>
  <si>
    <t>1,925</t>
  </si>
  <si>
    <t>124</t>
  </si>
  <si>
    <t>334</t>
  </si>
  <si>
    <t>448</t>
  </si>
  <si>
    <t>62</t>
  </si>
  <si>
    <t>105</t>
  </si>
  <si>
    <t>617</t>
  </si>
  <si>
    <t>415</t>
  </si>
  <si>
    <t>3,421</t>
  </si>
  <si>
    <t>586</t>
  </si>
  <si>
    <t>1,290</t>
  </si>
  <si>
    <t>629</t>
  </si>
  <si>
    <t>163</t>
  </si>
  <si>
    <t>2,960</t>
  </si>
  <si>
    <t>233</t>
  </si>
  <si>
    <t>74</t>
  </si>
  <si>
    <t>212</t>
  </si>
  <si>
    <t>275</t>
  </si>
  <si>
    <t>194</t>
  </si>
  <si>
    <t>475</t>
  </si>
  <si>
    <t>612</t>
  </si>
  <si>
    <t>491</t>
  </si>
  <si>
    <t>1,336</t>
  </si>
  <si>
    <t>51</t>
  </si>
  <si>
    <t>1,554</t>
  </si>
  <si>
    <t>648</t>
  </si>
  <si>
    <t>203</t>
  </si>
  <si>
    <t>34</t>
  </si>
  <si>
    <t>2,156</t>
  </si>
  <si>
    <t>1,035</t>
  </si>
  <si>
    <t>880</t>
  </si>
  <si>
    <t>513</t>
  </si>
  <si>
    <t>104</t>
  </si>
  <si>
    <t>293</t>
  </si>
  <si>
    <t>381</t>
  </si>
  <si>
    <t>210</t>
  </si>
  <si>
    <t>911</t>
  </si>
  <si>
    <t>558</t>
  </si>
  <si>
    <t>352</t>
  </si>
  <si>
    <t>551</t>
  </si>
  <si>
    <t>1,101</t>
  </si>
  <si>
    <t>97</t>
  </si>
  <si>
    <t>66</t>
  </si>
  <si>
    <t>303</t>
  </si>
  <si>
    <t>640</t>
  </si>
  <si>
    <t>294</t>
  </si>
  <si>
    <t>200</t>
  </si>
  <si>
    <t>403</t>
  </si>
  <si>
    <t>36</t>
  </si>
  <si>
    <t>168</t>
  </si>
  <si>
    <t>45</t>
  </si>
  <si>
    <t>3,411</t>
  </si>
  <si>
    <t>1,344</t>
  </si>
  <si>
    <t>186</t>
  </si>
  <si>
    <t>5,532</t>
  </si>
  <si>
    <t>60</t>
  </si>
  <si>
    <t>40</t>
  </si>
  <si>
    <t>383</t>
  </si>
  <si>
    <t>512</t>
  </si>
  <si>
    <t>375</t>
  </si>
  <si>
    <t>189</t>
  </si>
  <si>
    <t>1,803</t>
  </si>
  <si>
    <t>825</t>
  </si>
  <si>
    <t>188</t>
  </si>
  <si>
    <t>1,325</t>
  </si>
  <si>
    <t>150</t>
  </si>
  <si>
    <t>329</t>
  </si>
  <si>
    <t>509</t>
  </si>
  <si>
    <t>142</t>
  </si>
  <si>
    <t>141</t>
  </si>
  <si>
    <t>414</t>
  </si>
  <si>
    <t>646</t>
  </si>
  <si>
    <t>966</t>
  </si>
  <si>
    <t>346</t>
  </si>
  <si>
    <t>543</t>
  </si>
  <si>
    <t>148</t>
  </si>
  <si>
    <t>4,678</t>
  </si>
  <si>
    <t>712</t>
  </si>
  <si>
    <t>193</t>
  </si>
  <si>
    <t>495</t>
  </si>
  <si>
    <t>1,401</t>
  </si>
  <si>
    <t>247</t>
  </si>
  <si>
    <t>775</t>
  </si>
  <si>
    <t>816</t>
  </si>
  <si>
    <t>55</t>
  </si>
  <si>
    <t>808</t>
  </si>
  <si>
    <t>324</t>
  </si>
  <si>
    <t>93</t>
  </si>
  <si>
    <t>2,515</t>
  </si>
  <si>
    <t>325</t>
  </si>
  <si>
    <t>1,323</t>
  </si>
  <si>
    <t>370</t>
  </si>
  <si>
    <t>848</t>
  </si>
  <si>
    <t>360</t>
  </si>
  <si>
    <t>187</t>
  </si>
  <si>
    <t>3,040</t>
  </si>
  <si>
    <t>131</t>
  </si>
  <si>
    <t>1,132</t>
  </si>
  <si>
    <t>893</t>
  </si>
  <si>
    <t>937</t>
  </si>
  <si>
    <t>338</t>
  </si>
  <si>
    <t>318</t>
  </si>
  <si>
    <t>302</t>
  </si>
  <si>
    <t>354</t>
  </si>
  <si>
    <t>619</t>
  </si>
  <si>
    <t>399</t>
  </si>
  <si>
    <t>444</t>
  </si>
  <si>
    <t>2,334</t>
  </si>
  <si>
    <t>770</t>
  </si>
  <si>
    <t>103</t>
  </si>
  <si>
    <t>2,353</t>
  </si>
  <si>
    <t>1,304</t>
  </si>
  <si>
    <t>1,762</t>
  </si>
  <si>
    <t>780</t>
  </si>
  <si>
    <t>106</t>
  </si>
  <si>
    <t>1,412</t>
  </si>
  <si>
    <t>870</t>
  </si>
  <si>
    <t>330</t>
  </si>
  <si>
    <t>440</t>
  </si>
  <si>
    <t>1,594</t>
  </si>
  <si>
    <t>271</t>
  </si>
  <si>
    <t>132</t>
  </si>
  <si>
    <t>232</t>
  </si>
  <si>
    <t>282</t>
  </si>
  <si>
    <t>53</t>
  </si>
  <si>
    <t>501</t>
  </si>
  <si>
    <t>950</t>
  </si>
  <si>
    <t>278</t>
  </si>
  <si>
    <t>1,169</t>
  </si>
  <si>
    <t>1,699</t>
  </si>
  <si>
    <t>913</t>
  </si>
  <si>
    <t>692</t>
  </si>
  <si>
    <t>249</t>
  </si>
  <si>
    <t>-62.16%</t>
  </si>
  <si>
    <t>-98.67%</t>
  </si>
  <si>
    <t>55.31%</t>
  </si>
  <si>
    <t>9.62%</t>
  </si>
  <si>
    <t>-98.72%</t>
  </si>
  <si>
    <t>-93.28%</t>
  </si>
  <si>
    <t>-73.15%</t>
  </si>
  <si>
    <t>-28.02%</t>
  </si>
  <si>
    <t>4.71%</t>
  </si>
  <si>
    <t>-85.25%</t>
  </si>
  <si>
    <t>3,900%</t>
  </si>
  <si>
    <t>-62.46%</t>
  </si>
  <si>
    <t>-38.96%</t>
  </si>
  <si>
    <t>-66.72%</t>
  </si>
  <si>
    <t>1,003.64%</t>
  </si>
  <si>
    <t>193.33%</t>
  </si>
  <si>
    <t>391.67%</t>
  </si>
  <si>
    <t>-11.03%</t>
  </si>
  <si>
    <t>279.52%</t>
  </si>
  <si>
    <t>-51.09%</t>
  </si>
  <si>
    <t>-82.46%</t>
  </si>
  <si>
    <t>-97.93%</t>
  </si>
  <si>
    <t>-54.38%</t>
  </si>
  <si>
    <t>-99.5%</t>
  </si>
  <si>
    <t>96.15%</t>
  </si>
  <si>
    <t>-71.7%</t>
  </si>
  <si>
    <t>-75%</t>
  </si>
  <si>
    <t>-20.07%</t>
  </si>
  <si>
    <t>-60.44%</t>
  </si>
  <si>
    <t>-3.97%</t>
  </si>
  <si>
    <t>-12.36%</t>
  </si>
  <si>
    <t>28.06%</t>
  </si>
  <si>
    <t>13.44%</t>
  </si>
  <si>
    <t>123.08%</t>
  </si>
  <si>
    <t>958.33%</t>
  </si>
  <si>
    <t>-85.71%</t>
  </si>
  <si>
    <t>413.24%</t>
  </si>
  <si>
    <t>-99.21%</t>
  </si>
  <si>
    <t>-80.8%</t>
  </si>
  <si>
    <t>14,277.27%</t>
  </si>
  <si>
    <t>33.51%</t>
  </si>
  <si>
    <t>1,262%</t>
  </si>
  <si>
    <t>-28.28%</t>
  </si>
  <si>
    <t>-40.78%</t>
  </si>
  <si>
    <t>-45.82%</t>
  </si>
  <si>
    <t>822.92%</t>
  </si>
  <si>
    <t>540.38%</t>
  </si>
  <si>
    <t>86.9%</t>
  </si>
  <si>
    <t>140.55%</t>
  </si>
  <si>
    <t>16.58%</t>
  </si>
  <si>
    <t>221.43%</t>
  </si>
  <si>
    <t>19.88%</t>
  </si>
  <si>
    <t>-94%</t>
  </si>
  <si>
    <t>615.79%</t>
  </si>
  <si>
    <t>-5.43%</t>
  </si>
  <si>
    <t>-74.97%</t>
  </si>
  <si>
    <t>7.46%</t>
  </si>
  <si>
    <t>-1.91%</t>
  </si>
  <si>
    <t>-44.76%</t>
  </si>
  <si>
    <t>32.94%</t>
  </si>
  <si>
    <t>54.27%</t>
  </si>
  <si>
    <t>63.3%</t>
  </si>
  <si>
    <t>6.67%</t>
  </si>
  <si>
    <t>-97.42%</t>
  </si>
  <si>
    <t>-78.36%</t>
  </si>
  <si>
    <t>6.22%</t>
  </si>
  <si>
    <t>533.33%</t>
  </si>
  <si>
    <t>-54.14%</t>
  </si>
  <si>
    <t>18.13%</t>
  </si>
  <si>
    <t>829.2%</t>
  </si>
  <si>
    <t>-94.7%</t>
  </si>
  <si>
    <t>13.54%</t>
  </si>
  <si>
    <t>-34.07%</t>
  </si>
  <si>
    <t>-14.73%</t>
  </si>
  <si>
    <t>140%</t>
  </si>
  <si>
    <t>-60.32%</t>
  </si>
  <si>
    <t>-45.6%</t>
  </si>
  <si>
    <t>-25.71%</t>
  </si>
  <si>
    <t>-82.33%</t>
  </si>
  <si>
    <t>638.1%</t>
  </si>
  <si>
    <t>-83.17%</t>
  </si>
  <si>
    <t>13,800%</t>
  </si>
  <si>
    <t>-95.16%</t>
  </si>
  <si>
    <t>122.58%</t>
  </si>
  <si>
    <t>-60%</t>
  </si>
  <si>
    <t>57.14%</t>
  </si>
  <si>
    <t>2.62%</t>
  </si>
  <si>
    <t>315.13%</t>
  </si>
  <si>
    <t>4.52%</t>
  </si>
  <si>
    <t>-92.08%</t>
  </si>
  <si>
    <t>-12.69%</t>
  </si>
  <si>
    <t>-34.27%</t>
  </si>
  <si>
    <t>-61.03%</t>
  </si>
  <si>
    <t>930.36%</t>
  </si>
  <si>
    <t>94.12%</t>
  </si>
  <si>
    <t>1,006.29%</t>
  </si>
  <si>
    <t>-77.13%</t>
  </si>
  <si>
    <t>-33.33%</t>
  </si>
  <si>
    <t>79.21%</t>
  </si>
  <si>
    <t>-32.24%</t>
  </si>
  <si>
    <t>-33.82%</t>
  </si>
  <si>
    <t>843.75%</t>
  </si>
  <si>
    <t>1,484.21%</t>
  </si>
  <si>
    <t>-13.24%</t>
  </si>
  <si>
    <t>64.28%</t>
  </si>
  <si>
    <t>51.24%</t>
  </si>
  <si>
    <t>-72.76%</t>
  </si>
  <si>
    <t>88.22%</t>
  </si>
  <si>
    <t>177.12%</t>
  </si>
  <si>
    <t>116.02%</t>
  </si>
  <si>
    <t>10.5%</t>
  </si>
  <si>
    <t>771.43%</t>
  </si>
  <si>
    <t>65.01%</t>
  </si>
  <si>
    <t>1,653.85%</t>
  </si>
  <si>
    <t>-38.38%</t>
  </si>
  <si>
    <t>119.51%</t>
  </si>
  <si>
    <t>-91.59%</t>
  </si>
  <si>
    <t>136.67%</t>
  </si>
  <si>
    <t>-4.24%</t>
  </si>
  <si>
    <t>1,593.6%</t>
  </si>
  <si>
    <t>-3.74%</t>
  </si>
  <si>
    <t>142.61%</t>
  </si>
  <si>
    <t>1,732%</t>
  </si>
  <si>
    <t>-75.33%</t>
  </si>
  <si>
    <t>-90.91%</t>
  </si>
  <si>
    <t>22.92%</t>
  </si>
  <si>
    <t>1,489.36%</t>
  </si>
  <si>
    <t>-0.65%</t>
  </si>
  <si>
    <t>-81.77%</t>
  </si>
  <si>
    <t>1,022.22%</t>
  </si>
  <si>
    <t>-67.12%</t>
  </si>
  <si>
    <t>441.12%</t>
  </si>
  <si>
    <t>20.43%</t>
  </si>
  <si>
    <t>263.64%</t>
  </si>
  <si>
    <t>-87.2%</t>
  </si>
  <si>
    <t>-79.71%</t>
  </si>
  <si>
    <t>884.11%</t>
  </si>
  <si>
    <t>52.17%</t>
  </si>
  <si>
    <t>-51.53%</t>
  </si>
  <si>
    <t>9,766.67%</t>
  </si>
  <si>
    <t>29.85%</t>
  </si>
  <si>
    <t>111.56%</t>
  </si>
  <si>
    <t>13.04%</t>
  </si>
  <si>
    <t>-66.74%</t>
  </si>
  <si>
    <t>492.11%</t>
  </si>
  <si>
    <t>-49.64%</t>
  </si>
  <si>
    <t>-83.33%</t>
  </si>
  <si>
    <t>102.81%</t>
  </si>
  <si>
    <t>-85.51%</t>
  </si>
  <si>
    <t>750%</t>
  </si>
  <si>
    <t>761.36%</t>
  </si>
  <si>
    <t>-99.85%</t>
  </si>
  <si>
    <t>1,652.63%</t>
  </si>
  <si>
    <t>116.42%</t>
  </si>
  <si>
    <t>524%</t>
  </si>
  <si>
    <t>900%</t>
  </si>
  <si>
    <t>-2.67%</t>
  </si>
  <si>
    <t>39.36%</t>
  </si>
  <si>
    <t>-27.08%</t>
  </si>
  <si>
    <t>919.42%</t>
  </si>
  <si>
    <t>-6.87%</t>
  </si>
  <si>
    <t>555.16%</t>
  </si>
  <si>
    <t>62.62%</t>
  </si>
  <si>
    <t>2,007.14%</t>
  </si>
  <si>
    <t>-86.8%</t>
  </si>
  <si>
    <t>-92.38%</t>
  </si>
  <si>
    <t>583.33%</t>
  </si>
  <si>
    <t>-0.73%</t>
  </si>
  <si>
    <t>-98.66%</t>
  </si>
  <si>
    <t>-80%</t>
  </si>
  <si>
    <t>92.98%</t>
  </si>
  <si>
    <t>13.88%</t>
  </si>
  <si>
    <t>-49.06%</t>
  </si>
  <si>
    <t>518.18%</t>
  </si>
  <si>
    <t>-95.81%</t>
  </si>
  <si>
    <t>1,700%</t>
  </si>
  <si>
    <t>0.78%</t>
  </si>
  <si>
    <t>-44.06%</t>
  </si>
  <si>
    <t>-3.45%</t>
  </si>
  <si>
    <t>529.82%</t>
  </si>
  <si>
    <t>-68.51%</t>
  </si>
  <si>
    <t>-53.05%</t>
  </si>
  <si>
    <t>27.18%</t>
  </si>
  <si>
    <t>7.14%</t>
  </si>
  <si>
    <t>154.84%</t>
  </si>
  <si>
    <t>5,373.47%</t>
  </si>
  <si>
    <t>7,400%</t>
  </si>
  <si>
    <t>-5.44%</t>
  </si>
  <si>
    <t>7.03%</t>
  </si>
  <si>
    <t>2,600%</t>
  </si>
  <si>
    <t>292.68%</t>
  </si>
  <si>
    <t>-89.99%</t>
  </si>
  <si>
    <t>29.76%</t>
  </si>
  <si>
    <t>61.22%</t>
  </si>
  <si>
    <t>-73.56%</t>
  </si>
  <si>
    <t>701.96%</t>
  </si>
  <si>
    <t>186.3%</t>
  </si>
  <si>
    <t>326.67%</t>
  </si>
  <si>
    <t>63.31%</t>
  </si>
  <si>
    <t>-23.84%</t>
  </si>
  <si>
    <t>-62.66%</t>
  </si>
  <si>
    <t>-63.01%</t>
  </si>
  <si>
    <t>8.87%</t>
  </si>
  <si>
    <t>75.23%</t>
  </si>
  <si>
    <t>3,923.08%</t>
  </si>
  <si>
    <t>79.73%</t>
  </si>
  <si>
    <t>83.61%</t>
  </si>
  <si>
    <t>263.74%</t>
  </si>
  <si>
    <t>-97.83%</t>
  </si>
  <si>
    <t>-75.85%</t>
  </si>
  <si>
    <t>-83.61%</t>
  </si>
  <si>
    <t>-68.42%</t>
  </si>
  <si>
    <t>-87.93%</t>
  </si>
  <si>
    <t>1,147.14%</t>
  </si>
  <si>
    <t>-59.28%</t>
  </si>
  <si>
    <t>-89.25%</t>
  </si>
  <si>
    <t>166.67%</t>
  </si>
  <si>
    <t>-90.36%</t>
  </si>
  <si>
    <t>582.43%</t>
  </si>
  <si>
    <t>-95.31%</t>
  </si>
  <si>
    <t>-78.04%</t>
  </si>
  <si>
    <t>237.04%</t>
  </si>
  <si>
    <t>-71.15%</t>
  </si>
  <si>
    <t>-67.46%</t>
  </si>
  <si>
    <t>-45.81%</t>
  </si>
  <si>
    <t>176.92%</t>
  </si>
  <si>
    <t>-20.23%</t>
  </si>
  <si>
    <t>-18.32%</t>
  </si>
  <si>
    <t>-81.78%</t>
  </si>
  <si>
    <t>5.71%</t>
  </si>
  <si>
    <t>-1.89%</t>
  </si>
  <si>
    <t>-77.03%</t>
  </si>
  <si>
    <t>-66.62%</t>
  </si>
  <si>
    <t>-25%</t>
  </si>
  <si>
    <t>54.05%</t>
  </si>
  <si>
    <t>1,145.45%</t>
  </si>
  <si>
    <t>110.53%</t>
  </si>
  <si>
    <t>-97.59%</t>
  </si>
  <si>
    <t>-37.67%</t>
  </si>
  <si>
    <t>-66.27%</t>
  </si>
  <si>
    <t>-84.23%</t>
  </si>
  <si>
    <t>-2.39%</t>
  </si>
  <si>
    <t>-18.25%</t>
  </si>
  <si>
    <t>1,970%</t>
  </si>
  <si>
    <t>-65.02%</t>
  </si>
  <si>
    <t>39.82%</t>
  </si>
  <si>
    <t>-42.86%</t>
  </si>
  <si>
    <t>-21.43%</t>
  </si>
  <si>
    <t>-4.84%</t>
  </si>
  <si>
    <t>-34.08%</t>
  </si>
  <si>
    <t>47.57%</t>
  </si>
  <si>
    <t>-99.11%</t>
  </si>
  <si>
    <t>81.89%</t>
  </si>
  <si>
    <t>-7.28%</t>
  </si>
  <si>
    <t>-20.94%</t>
  </si>
  <si>
    <t>-48.56%</t>
  </si>
  <si>
    <t>975%</t>
  </si>
  <si>
    <t>74,400%</t>
  </si>
  <si>
    <t>-63.66%</t>
  </si>
  <si>
    <t>-83.51%</t>
  </si>
  <si>
    <t>-63.51%</t>
  </si>
  <si>
    <t>-40%</t>
  </si>
  <si>
    <t>-76.62%</t>
  </si>
  <si>
    <t>4,466.67%</t>
  </si>
  <si>
    <t>-28.96%</t>
  </si>
  <si>
    <t>20,600%</t>
  </si>
  <si>
    <t>-51.71%</t>
  </si>
  <si>
    <t>363.64%</t>
  </si>
  <si>
    <t>-64.35%</t>
  </si>
  <si>
    <t>686.96%</t>
  </si>
  <si>
    <t>12.9%</t>
  </si>
  <si>
    <t>68.42%</t>
  </si>
  <si>
    <t>3,062.5%</t>
  </si>
  <si>
    <t>10,016.67%</t>
  </si>
  <si>
    <t>-49.68%</t>
  </si>
  <si>
    <t>44.91%</t>
  </si>
  <si>
    <t>-41.12%</t>
  </si>
  <si>
    <t>-97.4%</t>
  </si>
  <si>
    <t>1,957.78%</t>
  </si>
  <si>
    <t>-82.7%</t>
  </si>
  <si>
    <t>-44.2%</t>
  </si>
  <si>
    <t>-87.18%</t>
  </si>
  <si>
    <t>-26.67%</t>
  </si>
  <si>
    <t>1,525%</t>
  </si>
  <si>
    <t>544.44%</t>
  </si>
  <si>
    <t>-94.62%</t>
  </si>
  <si>
    <t>-96.15%</t>
  </si>
  <si>
    <t>-94.93%</t>
  </si>
  <si>
    <t>1,850%</t>
  </si>
  <si>
    <t>180.83%</t>
  </si>
  <si>
    <t>-99.19%</t>
  </si>
  <si>
    <t>777.78%</t>
  </si>
  <si>
    <t>158.11%</t>
  </si>
  <si>
    <t>3,150%</t>
  </si>
  <si>
    <t>-20.02%</t>
  </si>
  <si>
    <t>28.91%</t>
  </si>
  <si>
    <t>-10.1%</t>
  </si>
  <si>
    <t>311.97%</t>
  </si>
  <si>
    <t>-85%</t>
  </si>
  <si>
    <t>-97.69%</t>
  </si>
  <si>
    <t>-99.06%</t>
  </si>
  <si>
    <t>150%</t>
  </si>
  <si>
    <t>-98.3%</t>
  </si>
  <si>
    <t>-31.74%</t>
  </si>
  <si>
    <t>26.56%</t>
  </si>
  <si>
    <t>-4.08%</t>
  </si>
  <si>
    <t>-37.5%</t>
  </si>
  <si>
    <t>13.5%</t>
  </si>
  <si>
    <t>-91.46%</t>
  </si>
  <si>
    <t>-33.05%</t>
  </si>
  <si>
    <t>256%</t>
  </si>
  <si>
    <t>-94.6%</t>
  </si>
  <si>
    <t>283.8%</t>
  </si>
  <si>
    <t>-98.15%</t>
  </si>
  <si>
    <t>14.29%</t>
  </si>
  <si>
    <t>12.75%</t>
  </si>
  <si>
    <t>-35.67%</t>
  </si>
  <si>
    <t>9.58%</t>
  </si>
  <si>
    <t>-91.81%</t>
  </si>
  <si>
    <t>19.3%</t>
  </si>
  <si>
    <t>33.23%</t>
  </si>
  <si>
    <t>-29.57%</t>
  </si>
  <si>
    <t>-7.86%</t>
  </si>
  <si>
    <t>-89.66%</t>
  </si>
  <si>
    <t>1,500%</t>
  </si>
  <si>
    <t>-86.29%</t>
  </si>
  <si>
    <t>47.06%</t>
  </si>
  <si>
    <t>119.01%</t>
  </si>
  <si>
    <t>359.23%</t>
  </si>
  <si>
    <t>170.91%</t>
  </si>
  <si>
    <t>746.15%</t>
  </si>
  <si>
    <t>37.18%</t>
  </si>
  <si>
    <t>32.65%</t>
  </si>
  <si>
    <t>-66.94%</t>
  </si>
  <si>
    <t>592.59%</t>
  </si>
  <si>
    <t>1,969.62%</t>
  </si>
  <si>
    <t>229.41%</t>
  </si>
  <si>
    <t>3,453.03%</t>
  </si>
  <si>
    <t>-64.58%</t>
  </si>
  <si>
    <t>917.24%</t>
  </si>
  <si>
    <t>-87.61%</t>
  </si>
  <si>
    <t>-77.05%</t>
  </si>
  <si>
    <t>500%</t>
  </si>
  <si>
    <t>-98.19%</t>
  </si>
  <si>
    <t>-3%</t>
  </si>
  <si>
    <t>267.49%</t>
  </si>
  <si>
    <t>30.23%</t>
  </si>
  <si>
    <t>-99.14%</t>
  </si>
  <si>
    <t>180%</t>
  </si>
  <si>
    <t>-72.94%</t>
  </si>
  <si>
    <t>72.97%</t>
  </si>
  <si>
    <t>-95.26%</t>
  </si>
  <si>
    <t>-3.64%</t>
  </si>
  <si>
    <t>12%</t>
  </si>
  <si>
    <t>185.93%</t>
  </si>
  <si>
    <t>-86.27%</t>
  </si>
  <si>
    <t>8,135.71%</t>
  </si>
  <si>
    <t>-12.7%</t>
  </si>
  <si>
    <t>-86.22%</t>
  </si>
  <si>
    <t>-81.24%</t>
  </si>
  <si>
    <t>-62.21%</t>
  </si>
  <si>
    <t>48.26%</t>
  </si>
  <si>
    <t>3,290.91%</t>
  </si>
  <si>
    <t>-15.01%</t>
  </si>
  <si>
    <t>1,325.93%</t>
  </si>
  <si>
    <t>169.57%</t>
  </si>
  <si>
    <t>-99.92%</t>
  </si>
  <si>
    <t>20.58%</t>
  </si>
  <si>
    <t>139.57%</t>
  </si>
  <si>
    <t>-73.17%</t>
  </si>
  <si>
    <t>212.82%</t>
  </si>
  <si>
    <t>-77.1%</t>
  </si>
  <si>
    <t>6.06%</t>
  </si>
  <si>
    <t>-22.58%</t>
  </si>
  <si>
    <t>93.93%</t>
  </si>
  <si>
    <t>6,742%</t>
  </si>
  <si>
    <t>-45.89%</t>
  </si>
  <si>
    <t>-27.73%</t>
  </si>
  <si>
    <t>28.57%</t>
  </si>
  <si>
    <t>-62.5%</t>
  </si>
  <si>
    <t>88.1%</t>
  </si>
  <si>
    <t>50.32%</t>
  </si>
  <si>
    <t>-76.87%</t>
  </si>
  <si>
    <t>-78.99%</t>
  </si>
  <si>
    <t>-60.51%</t>
  </si>
  <si>
    <t>-92.75%</t>
  </si>
  <si>
    <t>-22.15%</t>
  </si>
  <si>
    <t>264.06%</t>
  </si>
  <si>
    <t>-27.25%</t>
  </si>
  <si>
    <t>-90.16%</t>
  </si>
  <si>
    <t>-14.29%</t>
  </si>
  <si>
    <t>1,321.43%</t>
  </si>
  <si>
    <t>-54.89%</t>
  </si>
  <si>
    <t>-14.6%</t>
  </si>
  <si>
    <t>-56.34%</t>
  </si>
  <si>
    <t>253.52%</t>
  </si>
  <si>
    <t>801.55%</t>
  </si>
  <si>
    <t>-85.32%</t>
  </si>
  <si>
    <t>35.89%</t>
  </si>
  <si>
    <t>6.62%</t>
  </si>
  <si>
    <t>-56.63%</t>
  </si>
  <si>
    <t>2,366.67%</t>
  </si>
  <si>
    <t>9,442.86%</t>
  </si>
  <si>
    <t>41.67%</t>
  </si>
  <si>
    <t>-98%</t>
  </si>
  <si>
    <t>32.03%</t>
  </si>
  <si>
    <t>517.14%</t>
  </si>
  <si>
    <t>-36.84%</t>
  </si>
  <si>
    <t>472.22%</t>
  </si>
  <si>
    <t>-89.3%</t>
  </si>
  <si>
    <t>-23.28%</t>
  </si>
  <si>
    <t>327.78%</t>
  </si>
  <si>
    <t>48.9%</t>
  </si>
  <si>
    <t>-20.78%</t>
  </si>
  <si>
    <t>-91.95%</t>
  </si>
  <si>
    <t>67.48%</t>
  </si>
  <si>
    <t>-72.29%</t>
  </si>
  <si>
    <t>274.19%</t>
  </si>
  <si>
    <t>-54.83%</t>
  </si>
  <si>
    <t>194.63%</t>
  </si>
  <si>
    <t>-74.36%</t>
  </si>
  <si>
    <t>-30%</t>
  </si>
  <si>
    <t>109.17%</t>
  </si>
  <si>
    <t>-8.44%</t>
  </si>
  <si>
    <t>16.42%</t>
  </si>
  <si>
    <t>165.82%</t>
  </si>
  <si>
    <t>88.61%</t>
  </si>
  <si>
    <t>-62.89%</t>
  </si>
  <si>
    <t>340%</t>
  </si>
  <si>
    <t>34.76%</t>
  </si>
  <si>
    <t>306.86%</t>
  </si>
  <si>
    <t>-54.58%</t>
  </si>
  <si>
    <t>425%</t>
  </si>
  <si>
    <t>116.93%</t>
  </si>
  <si>
    <t>293.23%</t>
  </si>
  <si>
    <t>-79.05%</t>
  </si>
  <si>
    <t>-58.78%</t>
  </si>
  <si>
    <t>28.21%</t>
  </si>
  <si>
    <t>3,696.55%</t>
  </si>
  <si>
    <t>-3.7%</t>
  </si>
  <si>
    <t>2,662.5%</t>
  </si>
  <si>
    <t>-94.08%</t>
  </si>
  <si>
    <t>-92.94%</t>
  </si>
  <si>
    <t>-19.15%</t>
  </si>
  <si>
    <t>-80.17%</t>
  </si>
  <si>
    <t>4,600%</t>
  </si>
  <si>
    <t>214.29%</t>
  </si>
  <si>
    <t>-34.98%</t>
  </si>
  <si>
    <t>158.06%</t>
  </si>
  <si>
    <t>-30.5%</t>
  </si>
  <si>
    <t>-42.7%</t>
  </si>
  <si>
    <t>886.08%</t>
  </si>
  <si>
    <t>-50.84%</t>
  </si>
  <si>
    <t>582.35%</t>
  </si>
  <si>
    <t>-20.33%</t>
  </si>
  <si>
    <t>430%</t>
  </si>
  <si>
    <t>-99.57%</t>
  </si>
  <si>
    <t>346.88%</t>
  </si>
  <si>
    <t>-79.06%</t>
  </si>
  <si>
    <t>102.02%</t>
  </si>
  <si>
    <t>255.22%</t>
  </si>
  <si>
    <t>-39.72%</t>
  </si>
  <si>
    <t>-21.84%</t>
  </si>
  <si>
    <t>48.4%</t>
  </si>
  <si>
    <t>-18.59%</t>
  </si>
  <si>
    <t>-96.71%</t>
  </si>
  <si>
    <t>222.22%</t>
  </si>
  <si>
    <t>-30.61%</t>
  </si>
  <si>
    <t>-55.56%</t>
  </si>
  <si>
    <t>-32.19%</t>
  </si>
  <si>
    <t>-81.25%</t>
  </si>
  <si>
    <t>89.92%</t>
  </si>
  <si>
    <t>559.63%</t>
  </si>
  <si>
    <t>-45.16%</t>
  </si>
  <si>
    <t>1,731.25%</t>
  </si>
  <si>
    <t>-18.3%</t>
  </si>
  <si>
    <t>-65.75%</t>
  </si>
  <si>
    <t>1,033.33%</t>
  </si>
  <si>
    <t>39.56%</t>
  </si>
  <si>
    <t>-92.8%</t>
  </si>
  <si>
    <t>-50.79%</t>
  </si>
  <si>
    <t>33.9%</t>
  </si>
  <si>
    <t>-63.64%</t>
  </si>
  <si>
    <t>751.11%</t>
  </si>
  <si>
    <t>-99.69%</t>
  </si>
  <si>
    <t>113.33%</t>
  </si>
  <si>
    <t>44.23%</t>
  </si>
  <si>
    <t>-83.36%</t>
  </si>
  <si>
    <t>-91.91%</t>
  </si>
  <si>
    <t>61.85%</t>
  </si>
  <si>
    <t>-80.77%</t>
  </si>
  <si>
    <t>-16.78%</t>
  </si>
  <si>
    <t>122.97%</t>
  </si>
  <si>
    <t>-59.74%</t>
  </si>
  <si>
    <t>98.06%</t>
  </si>
  <si>
    <t>-0.66%</t>
  </si>
  <si>
    <t>-54.21%</t>
  </si>
  <si>
    <t>-39.74%</t>
  </si>
  <si>
    <t>-90.38%</t>
  </si>
  <si>
    <t>-78.33%</t>
  </si>
  <si>
    <t>112.97%</t>
  </si>
  <si>
    <t>404.5%</t>
  </si>
  <si>
    <t>-82.88%</t>
  </si>
  <si>
    <t>-60.39%</t>
  </si>
  <si>
    <t>4.29%</t>
  </si>
  <si>
    <t>24.9%</t>
  </si>
  <si>
    <t>305.71%</t>
  </si>
  <si>
    <t>1,310%</t>
  </si>
  <si>
    <t>731.25%</t>
  </si>
  <si>
    <t>3,538.27%</t>
  </si>
  <si>
    <t>262.5%</t>
  </si>
  <si>
    <t>452%</t>
  </si>
  <si>
    <t>219.87%</t>
  </si>
  <si>
    <t>89.13%</t>
  </si>
  <si>
    <t>-53.94%</t>
  </si>
  <si>
    <t>-41.1%</t>
  </si>
  <si>
    <t>-0.24%</t>
  </si>
  <si>
    <t>-52.01%</t>
  </si>
  <si>
    <t>-48.65%</t>
  </si>
  <si>
    <t>-90.83%</t>
  </si>
  <si>
    <t>-83.4%</t>
  </si>
  <si>
    <t>-89.15%</t>
  </si>
  <si>
    <t>112.11%</t>
  </si>
  <si>
    <t>182.59%</t>
  </si>
  <si>
    <t>-7.33%</t>
  </si>
  <si>
    <t>-87.27%</t>
  </si>
  <si>
    <t>-98.68%</t>
  </si>
  <si>
    <t>-0.15%</t>
  </si>
  <si>
    <t>28.64%</t>
  </si>
  <si>
    <t>563.55%</t>
  </si>
  <si>
    <t>601.79%</t>
  </si>
  <si>
    <t>6.83%</t>
  </si>
  <si>
    <t>12.87%</t>
  </si>
  <si>
    <t>-97.18%</t>
  </si>
  <si>
    <t>277.86%</t>
  </si>
  <si>
    <t>120.63%</t>
  </si>
  <si>
    <t>-43.07%</t>
  </si>
  <si>
    <t>10.33%</t>
  </si>
  <si>
    <t>366.04%</t>
  </si>
  <si>
    <t>-33.79%</t>
  </si>
  <si>
    <t>-0.2%</t>
  </si>
  <si>
    <t>260.47%</t>
  </si>
  <si>
    <t>-66.67%</t>
  </si>
  <si>
    <t>-22.36%</t>
  </si>
  <si>
    <t>-86.39%</t>
  </si>
  <si>
    <t>-17.86%</t>
  </si>
  <si>
    <t>3,354.55%</t>
  </si>
  <si>
    <t>60%</t>
  </si>
  <si>
    <t>442.86%</t>
  </si>
  <si>
    <t>124.03%</t>
  </si>
  <si>
    <t>-96.81%</t>
  </si>
  <si>
    <t>-99.42%</t>
  </si>
  <si>
    <t>2,446.67%</t>
  </si>
  <si>
    <t>-73.19%</t>
  </si>
  <si>
    <t>-82.35%</t>
  </si>
  <si>
    <t>38,900%</t>
  </si>
  <si>
    <t>-72.53%</t>
  </si>
  <si>
    <t>-75.51%</t>
  </si>
  <si>
    <t>3,865.85%</t>
  </si>
  <si>
    <t>-35.6%</t>
  </si>
  <si>
    <t>48.58%</t>
  </si>
  <si>
    <t>-73.33%</t>
  </si>
  <si>
    <t>-93.86%</t>
  </si>
  <si>
    <t>1,020.69%</t>
  </si>
  <si>
    <t>36.36%</t>
  </si>
  <si>
    <t>-11.76%</t>
  </si>
  <si>
    <t>-35.15%</t>
  </si>
  <si>
    <t>-69.5%</t>
  </si>
  <si>
    <t>22,871.43%</t>
  </si>
  <si>
    <t>7,966.67%</t>
  </si>
  <si>
    <t>-85.69%</t>
  </si>
  <si>
    <t>2,874.29%</t>
  </si>
  <si>
    <t>-7.73%</t>
  </si>
  <si>
    <t>-78.63%</t>
  </si>
  <si>
    <t>12.77%</t>
  </si>
  <si>
    <t>176.56%</t>
  </si>
  <si>
    <t>-6.98%</t>
  </si>
  <si>
    <t>-59.87%</t>
  </si>
  <si>
    <t>24.27%</t>
  </si>
  <si>
    <t>71.43%</t>
  </si>
  <si>
    <t>122.03%</t>
  </si>
  <si>
    <t>55.81%</t>
  </si>
  <si>
    <t>257.1%</t>
  </si>
  <si>
    <t>24.24%</t>
  </si>
  <si>
    <t>169.09%</t>
  </si>
  <si>
    <t>3,811.11%</t>
  </si>
  <si>
    <t>-71.34%</t>
  </si>
  <si>
    <t>2,582.76%</t>
  </si>
  <si>
    <t>-52.55%</t>
  </si>
  <si>
    <t>-18.48%</t>
  </si>
  <si>
    <t>213.33%</t>
  </si>
  <si>
    <t>263.44%</t>
  </si>
  <si>
    <t>-34.35%</t>
  </si>
  <si>
    <t>214.67%</t>
  </si>
  <si>
    <t>-7.36%</t>
  </si>
  <si>
    <t>-50.28%</t>
  </si>
  <si>
    <t>43.07%</t>
  </si>
  <si>
    <t>65.07%</t>
  </si>
  <si>
    <t>-99.44%</t>
  </si>
  <si>
    <t>1,060.78%</t>
  </si>
  <si>
    <t>-3.09%</t>
  </si>
  <si>
    <t>-0.5%</t>
  </si>
  <si>
    <t>431.03%</t>
  </si>
  <si>
    <t>-98.39%</t>
  </si>
  <si>
    <t>-77.91%</t>
  </si>
  <si>
    <t>-99.23%</t>
  </si>
  <si>
    <t>28.75%</t>
  </si>
  <si>
    <t>87.21%</t>
  </si>
  <si>
    <t>81.84%</t>
  </si>
  <si>
    <t>72,500%</t>
  </si>
  <si>
    <t>-91.67%</t>
  </si>
  <si>
    <t>1,014.53%</t>
  </si>
  <si>
    <t>1,440%</t>
  </si>
  <si>
    <t>601.99%</t>
  </si>
  <si>
    <t>502.86%</t>
  </si>
  <si>
    <t>-94.83%</t>
  </si>
  <si>
    <t>-59.93%</t>
  </si>
  <si>
    <t>323.91%</t>
  </si>
  <si>
    <t>-53.03%</t>
  </si>
  <si>
    <t>-63.2%</t>
  </si>
  <si>
    <t>20.02%</t>
  </si>
  <si>
    <t>37.93%</t>
  </si>
  <si>
    <t>-67.71%</t>
  </si>
  <si>
    <t>14,833.33%</t>
  </si>
  <si>
    <t>9.77%</t>
  </si>
  <si>
    <t>-85.99%</t>
  </si>
  <si>
    <t>192.31%</t>
  </si>
  <si>
    <t>92.73%</t>
  </si>
  <si>
    <t>-29.72%</t>
  </si>
  <si>
    <t>-10.4%</t>
  </si>
  <si>
    <t>-66.1%</t>
  </si>
  <si>
    <t>-13.84%</t>
  </si>
  <si>
    <t>-0.9%</t>
  </si>
  <si>
    <t>-18.18%</t>
  </si>
  <si>
    <t>114.54%</t>
  </si>
  <si>
    <t>-13.1%</t>
  </si>
  <si>
    <t>-39.76%</t>
  </si>
  <si>
    <t>20.56%</t>
  </si>
  <si>
    <t>3,450%</t>
  </si>
  <si>
    <t>780%</t>
  </si>
  <si>
    <t>-88.47%</t>
  </si>
  <si>
    <t>-85.67%</t>
  </si>
  <si>
    <t>-38.1%</t>
  </si>
  <si>
    <t>-98.18%</t>
  </si>
  <si>
    <t>191.67%</t>
  </si>
  <si>
    <t>-15.39%</t>
  </si>
  <si>
    <t>-95.91%</t>
  </si>
  <si>
    <t>-65.31%</t>
  </si>
  <si>
    <t>-34.66%</t>
  </si>
  <si>
    <t>-45.92%</t>
  </si>
  <si>
    <t>5,171.43%</t>
  </si>
  <si>
    <t>194.71%</t>
  </si>
  <si>
    <t>-99.53%</t>
  </si>
  <si>
    <t>-88.46%</t>
  </si>
  <si>
    <t>-23.39%</t>
  </si>
  <si>
    <t>-51.52%</t>
  </si>
  <si>
    <t>-53.68%</t>
  </si>
  <si>
    <t>-97.57%</t>
  </si>
  <si>
    <t>41.23%</t>
  </si>
  <si>
    <t>905.26%</t>
  </si>
  <si>
    <t>-41.35%</t>
  </si>
  <si>
    <t>-96.49%</t>
  </si>
  <si>
    <t>-33.8%</t>
  </si>
  <si>
    <t>-83.57%</t>
  </si>
  <si>
    <t>32%</t>
  </si>
  <si>
    <t>-67.37%</t>
  </si>
  <si>
    <t>-78.32%</t>
  </si>
  <si>
    <t>-89.09%</t>
  </si>
  <si>
    <t>-86.84%</t>
  </si>
  <si>
    <t>-88.89%</t>
  </si>
  <si>
    <t>-61.86%</t>
  </si>
  <si>
    <t>-67.13%</t>
  </si>
  <si>
    <t>-1.2%</t>
  </si>
  <si>
    <t>24.8%</t>
  </si>
  <si>
    <t>-61.54%</t>
  </si>
  <si>
    <t>-80.89%</t>
  </si>
  <si>
    <t>-71.93%</t>
  </si>
  <si>
    <t>38.46%</t>
  </si>
  <si>
    <t>57.03%</t>
  </si>
  <si>
    <t>-5.98%</t>
  </si>
  <si>
    <t>398%</t>
  </si>
  <si>
    <t>236.04%</t>
  </si>
  <si>
    <t>75%</t>
  </si>
  <si>
    <t>-96.59%</t>
  </si>
  <si>
    <t>1.45</t>
  </si>
  <si>
    <t>2.8</t>
  </si>
  <si>
    <t>5.08</t>
  </si>
  <si>
    <t>1.26</t>
  </si>
  <si>
    <t>1.23</t>
  </si>
  <si>
    <t>1.49</t>
  </si>
  <si>
    <t>3.68</t>
  </si>
  <si>
    <t>3.53</t>
  </si>
  <si>
    <t>13.07</t>
  </si>
  <si>
    <t>2.03</t>
  </si>
  <si>
    <t>4.75</t>
  </si>
  <si>
    <t>1.63</t>
  </si>
  <si>
    <t>2.48</t>
  </si>
  <si>
    <t>1.99</t>
  </si>
  <si>
    <t>1.58</t>
  </si>
  <si>
    <t>1.38</t>
  </si>
  <si>
    <t>2.69</t>
  </si>
  <si>
    <t>1.69</t>
  </si>
  <si>
    <t>1.51</t>
  </si>
  <si>
    <t>1.86</t>
  </si>
  <si>
    <t>1.66</t>
  </si>
  <si>
    <t>1.35</t>
  </si>
  <si>
    <t>1.41</t>
  </si>
  <si>
    <t>2.02</t>
  </si>
  <si>
    <t>7.58</t>
  </si>
  <si>
    <t>1.27</t>
  </si>
  <si>
    <t>2.91</t>
  </si>
  <si>
    <t>4.64</t>
  </si>
  <si>
    <t>2.2</t>
  </si>
  <si>
    <t>1.7</t>
  </si>
  <si>
    <t>5.55</t>
  </si>
  <si>
    <t>1.37</t>
  </si>
  <si>
    <t>1.65</t>
  </si>
  <si>
    <t>1.54</t>
  </si>
  <si>
    <t>1.2</t>
  </si>
  <si>
    <t>2.88</t>
  </si>
  <si>
    <t>1.43</t>
  </si>
  <si>
    <t>1.29</t>
  </si>
  <si>
    <t>1.62</t>
  </si>
  <si>
    <t>2.04</t>
  </si>
  <si>
    <t>1.91</t>
  </si>
  <si>
    <t>4.73</t>
  </si>
  <si>
    <t>2.41</t>
  </si>
  <si>
    <t>2.21</t>
  </si>
  <si>
    <t>1.33</t>
  </si>
  <si>
    <t>2.37</t>
  </si>
  <si>
    <t>2.33</t>
  </si>
  <si>
    <t>2.07</t>
  </si>
  <si>
    <t>1.47</t>
  </si>
  <si>
    <t>3.6</t>
  </si>
  <si>
    <t>2.75</t>
  </si>
  <si>
    <t>1.82</t>
  </si>
  <si>
    <t>2.86</t>
  </si>
  <si>
    <t>1.3</t>
  </si>
  <si>
    <t>7.87</t>
  </si>
  <si>
    <t>1.85</t>
  </si>
  <si>
    <t>1.34</t>
  </si>
  <si>
    <t>1.75</t>
  </si>
  <si>
    <t>2.5</t>
  </si>
  <si>
    <t>2.32</t>
  </si>
  <si>
    <t>7.65</t>
  </si>
  <si>
    <t>1.94</t>
  </si>
  <si>
    <t>1.42</t>
  </si>
  <si>
    <t>4.82</t>
  </si>
  <si>
    <t>1.5</t>
  </si>
  <si>
    <t>1.32</t>
  </si>
  <si>
    <t>1.93</t>
  </si>
  <si>
    <t>1.97</t>
  </si>
  <si>
    <t>1.24</t>
  </si>
  <si>
    <t>4.02</t>
  </si>
  <si>
    <t>1.92</t>
  </si>
  <si>
    <t>2.24</t>
  </si>
  <si>
    <t>3.34</t>
  </si>
  <si>
    <t>1.57</t>
  </si>
  <si>
    <t>2.19</t>
  </si>
  <si>
    <t>2.35</t>
  </si>
  <si>
    <t>1.22</t>
  </si>
  <si>
    <t>4.27</t>
  </si>
  <si>
    <t>2.71</t>
  </si>
  <si>
    <t>7.03</t>
  </si>
  <si>
    <t>2.27</t>
  </si>
  <si>
    <t>3.76</t>
  </si>
  <si>
    <t>1.56</t>
  </si>
  <si>
    <t>1.25</t>
  </si>
  <si>
    <t>5.12</t>
  </si>
  <si>
    <t>1.73</t>
  </si>
  <si>
    <t>4.67</t>
  </si>
  <si>
    <t>2.68</t>
  </si>
  <si>
    <t>1.18</t>
  </si>
  <si>
    <t>4.34</t>
  </si>
  <si>
    <t>2.05</t>
  </si>
  <si>
    <t>2.46</t>
  </si>
  <si>
    <t>1.74</t>
  </si>
  <si>
    <t>2.4</t>
  </si>
  <si>
    <t>2.98</t>
  </si>
  <si>
    <t>12.19</t>
  </si>
  <si>
    <t>1.44</t>
  </si>
  <si>
    <t>1.31</t>
  </si>
  <si>
    <t>2.3</t>
  </si>
  <si>
    <t>2.43</t>
  </si>
  <si>
    <t>1.04</t>
  </si>
  <si>
    <t>1.59</t>
  </si>
  <si>
    <t>2.26</t>
  </si>
  <si>
    <t>2.52</t>
  </si>
  <si>
    <t>1.1</t>
  </si>
  <si>
    <t>5.14</t>
  </si>
  <si>
    <t>1.08</t>
  </si>
  <si>
    <t>2.12</t>
  </si>
  <si>
    <t>1.17</t>
  </si>
  <si>
    <t>2.15</t>
  </si>
  <si>
    <t>3.18</t>
  </si>
  <si>
    <t>6.06</t>
  </si>
  <si>
    <t>2.56</t>
  </si>
  <si>
    <t>2.89</t>
  </si>
  <si>
    <t>2.01</t>
  </si>
  <si>
    <t>1.05</t>
  </si>
  <si>
    <t>1.55</t>
  </si>
  <si>
    <t>3.03</t>
  </si>
  <si>
    <t>1.95</t>
  </si>
  <si>
    <t>3.92</t>
  </si>
  <si>
    <t>1.61</t>
  </si>
  <si>
    <t>6.51</t>
  </si>
  <si>
    <t>5.09</t>
  </si>
  <si>
    <t>2.79</t>
  </si>
  <si>
    <t>3.01</t>
  </si>
  <si>
    <t>2.16</t>
  </si>
  <si>
    <t>1.39</t>
  </si>
  <si>
    <t>3.54</t>
  </si>
  <si>
    <t>1.13</t>
  </si>
  <si>
    <t>2.13</t>
  </si>
  <si>
    <t>2.77</t>
  </si>
  <si>
    <t>2.42</t>
  </si>
  <si>
    <t>5.67</t>
  </si>
  <si>
    <t>2.73</t>
  </si>
  <si>
    <t>4.87</t>
  </si>
  <si>
    <t>4.24</t>
  </si>
  <si>
    <t>3.86</t>
  </si>
  <si>
    <t>2.96</t>
  </si>
  <si>
    <t>2.06</t>
  </si>
  <si>
    <t>1.87</t>
  </si>
  <si>
    <t>1.9</t>
  </si>
  <si>
    <t>1.67</t>
  </si>
  <si>
    <t>2.78</t>
  </si>
  <si>
    <t>1.12</t>
  </si>
  <si>
    <t>3.19</t>
  </si>
  <si>
    <t>1.48</t>
  </si>
  <si>
    <t>1.78</t>
  </si>
  <si>
    <t>2.29</t>
  </si>
  <si>
    <t>3.14</t>
  </si>
  <si>
    <t>1.88</t>
  </si>
  <si>
    <t>1.64</t>
  </si>
  <si>
    <t>1.83</t>
  </si>
  <si>
    <t>2.45</t>
  </si>
  <si>
    <t>1.52</t>
  </si>
  <si>
    <t>2.39</t>
  </si>
  <si>
    <t>3.05</t>
  </si>
  <si>
    <t>2.76</t>
  </si>
  <si>
    <t>2.49</t>
  </si>
  <si>
    <t>3.65</t>
  </si>
  <si>
    <t>2.63</t>
  </si>
  <si>
    <t>3.88</t>
  </si>
  <si>
    <t>1.76</t>
  </si>
  <si>
    <t>1.89</t>
  </si>
  <si>
    <t>7.51</t>
  </si>
  <si>
    <t>8.18</t>
  </si>
  <si>
    <t>2.65</t>
  </si>
  <si>
    <t>2.09</t>
  </si>
  <si>
    <t>1.36</t>
  </si>
  <si>
    <t>1.28</t>
  </si>
  <si>
    <t>1.4</t>
  </si>
  <si>
    <t>1.53</t>
  </si>
  <si>
    <t>2.6</t>
  </si>
  <si>
    <t>2.54</t>
  </si>
  <si>
    <t>4.65</t>
  </si>
  <si>
    <t>1.8</t>
  </si>
  <si>
    <t>2.31</t>
  </si>
  <si>
    <t>3.47</t>
  </si>
  <si>
    <t>6.12</t>
  </si>
  <si>
    <t>2.64</t>
  </si>
  <si>
    <t>6.29</t>
  </si>
  <si>
    <t>3.77</t>
  </si>
  <si>
    <t>9.08</t>
  </si>
  <si>
    <t>4.38</t>
  </si>
  <si>
    <t>1.11</t>
  </si>
  <si>
    <t>1.15</t>
  </si>
  <si>
    <t>2.23</t>
  </si>
  <si>
    <t>3.69</t>
  </si>
  <si>
    <t>7.26</t>
  </si>
  <si>
    <t>2.59</t>
  </si>
  <si>
    <t>3.58</t>
  </si>
  <si>
    <t>10.93</t>
  </si>
  <si>
    <t>2.66</t>
  </si>
  <si>
    <t>1.96</t>
  </si>
  <si>
    <t>3.08</t>
  </si>
  <si>
    <t>2.28</t>
  </si>
  <si>
    <t>1.77</t>
  </si>
  <si>
    <t>5.18</t>
  </si>
  <si>
    <t>1.16</t>
  </si>
  <si>
    <t>1.09</t>
  </si>
  <si>
    <t>2.22</t>
  </si>
  <si>
    <t>1.81</t>
  </si>
  <si>
    <t>2.14</t>
  </si>
  <si>
    <t>3.46</t>
  </si>
  <si>
    <t>4.99</t>
  </si>
  <si>
    <t>3.37</t>
  </si>
  <si>
    <t>4.84</t>
  </si>
  <si>
    <t>10.5</t>
  </si>
  <si>
    <t>3.1</t>
  </si>
  <si>
    <t>3.93</t>
  </si>
  <si>
    <t>5.05</t>
  </si>
  <si>
    <t>5.77</t>
  </si>
  <si>
    <t>5.5</t>
  </si>
  <si>
    <t>26.33</t>
  </si>
  <si>
    <t>1.06</t>
  </si>
  <si>
    <t>3.72</t>
  </si>
  <si>
    <t>1.84</t>
  </si>
  <si>
    <t>1.68</t>
  </si>
  <si>
    <t>3.35</t>
  </si>
  <si>
    <t>4.59</t>
  </si>
  <si>
    <t>3.41</t>
  </si>
  <si>
    <t>14.42</t>
  </si>
  <si>
    <t>3.25</t>
  </si>
  <si>
    <t>4.22</t>
  </si>
  <si>
    <t>2.7</t>
  </si>
  <si>
    <t>8.61</t>
  </si>
  <si>
    <t>3.42</t>
  </si>
  <si>
    <t>4.19</t>
  </si>
  <si>
    <t>3.55</t>
  </si>
  <si>
    <t>2.36</t>
  </si>
  <si>
    <t>3.23</t>
  </si>
  <si>
    <t>4.94</t>
  </si>
  <si>
    <t>2.84</t>
  </si>
  <si>
    <t>7.57</t>
  </si>
  <si>
    <t>1.19</t>
  </si>
  <si>
    <t>2.11</t>
  </si>
  <si>
    <t>1.07</t>
  </si>
  <si>
    <t>6.72</t>
  </si>
  <si>
    <t>2.25</t>
  </si>
  <si>
    <t>1.02</t>
  </si>
  <si>
    <t>1.46</t>
  </si>
  <si>
    <t>1.14</t>
  </si>
  <si>
    <t>6.91</t>
  </si>
  <si>
    <t>9.95</t>
  </si>
  <si>
    <t>2.38</t>
  </si>
  <si>
    <t>1.71</t>
  </si>
  <si>
    <t>1.72</t>
  </si>
  <si>
    <t>2.94</t>
  </si>
  <si>
    <t>2.17</t>
  </si>
  <si>
    <t>2.61</t>
  </si>
  <si>
    <t>4.46</t>
  </si>
  <si>
    <t>2.08</t>
  </si>
  <si>
    <t>1.6</t>
  </si>
  <si>
    <t>3.21</t>
  </si>
  <si>
    <t>9.67</t>
  </si>
  <si>
    <t>2.67</t>
  </si>
  <si>
    <t>2.9</t>
  </si>
  <si>
    <t>2.44</t>
  </si>
  <si>
    <t>3.11</t>
  </si>
  <si>
    <t>3.13</t>
  </si>
  <si>
    <t>2.51</t>
  </si>
  <si>
    <t>2.57</t>
  </si>
  <si>
    <t>5.01</t>
  </si>
  <si>
    <t>4.25</t>
  </si>
  <si>
    <t>4.98</t>
  </si>
  <si>
    <t>3.4</t>
  </si>
  <si>
    <t>7.46</t>
  </si>
  <si>
    <t>4.9</t>
  </si>
  <si>
    <t>3.5</t>
  </si>
  <si>
    <t>3.2</t>
  </si>
  <si>
    <t>5.33</t>
  </si>
  <si>
    <t>2.1</t>
  </si>
  <si>
    <t>3.32</t>
  </si>
  <si>
    <t>2.85</t>
  </si>
  <si>
    <t>1.79</t>
  </si>
  <si>
    <t>3.75</t>
  </si>
  <si>
    <t>4.92</t>
  </si>
  <si>
    <t>10.04</t>
  </si>
  <si>
    <t>8.26</t>
  </si>
  <si>
    <t>2.83</t>
  </si>
  <si>
    <t>5.47</t>
  </si>
  <si>
    <t>10.82</t>
  </si>
  <si>
    <t>5.92</t>
  </si>
  <si>
    <t>4.86</t>
  </si>
  <si>
    <t>3.17</t>
  </si>
  <si>
    <t>3.7</t>
  </si>
  <si>
    <t>8.5</t>
  </si>
  <si>
    <t>5.64</t>
  </si>
  <si>
    <t>4.48</t>
  </si>
  <si>
    <t>3.07</t>
  </si>
  <si>
    <t>-57.32%</t>
  </si>
  <si>
    <t>14.94%</t>
  </si>
  <si>
    <t>16.47%</t>
  </si>
  <si>
    <t>-55.28%</t>
  </si>
  <si>
    <t>-58.27%</t>
  </si>
  <si>
    <t>22.75%</t>
  </si>
  <si>
    <t>-8.81%</t>
  </si>
  <si>
    <t>-42.66%</t>
  </si>
  <si>
    <t>-33.43%</t>
  </si>
  <si>
    <t>145.98%</t>
  </si>
  <si>
    <t>-24.23%</t>
  </si>
  <si>
    <t>171.43%</t>
  </si>
  <si>
    <t>34.93%</t>
  </si>
  <si>
    <t>3.43%</t>
  </si>
  <si>
    <t>200%</t>
  </si>
  <si>
    <t>-8.79%</t>
  </si>
  <si>
    <t>6.79%</t>
  </si>
  <si>
    <t>6.77%</t>
  </si>
  <si>
    <t>-1.28%</t>
  </si>
  <si>
    <t>21.03%</t>
  </si>
  <si>
    <t>13.75%</t>
  </si>
  <si>
    <t>157.12%</t>
  </si>
  <si>
    <t>-7.32%</t>
  </si>
  <si>
    <t>-43.19%</t>
  </si>
  <si>
    <t>-21.44%</t>
  </si>
  <si>
    <t>-8.59%</t>
  </si>
  <si>
    <t>-52.94%</t>
  </si>
  <si>
    <t>-6.66%</t>
  </si>
  <si>
    <t>0.41%</t>
  </si>
  <si>
    <t>-4.45%</t>
  </si>
  <si>
    <t>4.73%</t>
  </si>
  <si>
    <t>50.67%</t>
  </si>
  <si>
    <t>46.4%</t>
  </si>
  <si>
    <t>-2.81%</t>
  </si>
  <si>
    <t>124.89%</t>
  </si>
  <si>
    <t>-28%</t>
  </si>
  <si>
    <t>-26.11%</t>
  </si>
  <si>
    <t>22.18%</t>
  </si>
  <si>
    <t>-55.5%</t>
  </si>
  <si>
    <t>20%</t>
  </si>
  <si>
    <t>31.41%</t>
  </si>
  <si>
    <t>-18.87%</t>
  </si>
  <si>
    <t>-23.53%</t>
  </si>
  <si>
    <t>-10.86%</t>
  </si>
  <si>
    <t>-2.61%</t>
  </si>
  <si>
    <t>40.42%</t>
  </si>
  <si>
    <t>6.29%</t>
  </si>
  <si>
    <t>73.94%</t>
  </si>
  <si>
    <t>-1.12%</t>
  </si>
  <si>
    <t>-33.35%</t>
  </si>
  <si>
    <t>69.11%</t>
  </si>
  <si>
    <t>9.34%</t>
  </si>
  <si>
    <t>-46.74%</t>
  </si>
  <si>
    <t>-44.49%</t>
  </si>
  <si>
    <t>46.17%</t>
  </si>
  <si>
    <t>-10.06%</t>
  </si>
  <si>
    <t>-48.95%</t>
  </si>
  <si>
    <t>13.73%</t>
  </si>
  <si>
    <t>33.33%</t>
  </si>
  <si>
    <t>-5.75%</t>
  </si>
  <si>
    <t>127.2%</t>
  </si>
  <si>
    <t>-38.32%</t>
  </si>
  <si>
    <t>-16.13%</t>
  </si>
  <si>
    <t>-67.73%</t>
  </si>
  <si>
    <t>-0.01%</t>
  </si>
  <si>
    <t>37.03%</t>
  </si>
  <si>
    <t>-11.12%</t>
  </si>
  <si>
    <t>-28.36%</t>
  </si>
  <si>
    <t>240.17%</t>
  </si>
  <si>
    <t>4%</t>
  </si>
  <si>
    <t>-31.77%</t>
  </si>
  <si>
    <t>51.15%</t>
  </si>
  <si>
    <t>382%</t>
  </si>
  <si>
    <t>-50.14%</t>
  </si>
  <si>
    <t>-9.89%</t>
  </si>
  <si>
    <t>32.09%</t>
  </si>
  <si>
    <t>16.16%</t>
  </si>
  <si>
    <t>-28.53%</t>
  </si>
  <si>
    <t>41.63%</t>
  </si>
  <si>
    <t>57.26%</t>
  </si>
  <si>
    <t>-45.26%</t>
  </si>
  <si>
    <t>35.34%</t>
  </si>
  <si>
    <t>-16.67%</t>
  </si>
  <si>
    <t>23.52%</t>
  </si>
  <si>
    <t>15.48%</t>
  </si>
  <si>
    <t>111.5%</t>
  </si>
  <si>
    <t>-19.23%</t>
  </si>
  <si>
    <t>-9.66%</t>
  </si>
  <si>
    <t>1.02%</t>
  </si>
  <si>
    <t>-48.06%</t>
  </si>
  <si>
    <t>3.13%</t>
  </si>
  <si>
    <t>20.54%</t>
  </si>
  <si>
    <t>-19.64%</t>
  </si>
  <si>
    <t>-38.88%</t>
  </si>
  <si>
    <t>25.54%</t>
  </si>
  <si>
    <t>63.51%</t>
  </si>
  <si>
    <t>56.78%</t>
  </si>
  <si>
    <t>1.15%</t>
  </si>
  <si>
    <t>2.22%</t>
  </si>
  <si>
    <t>-17.57%</t>
  </si>
  <si>
    <t>7.12%</t>
  </si>
  <si>
    <t>35.92%</t>
  </si>
  <si>
    <t>-43.23%</t>
  </si>
  <si>
    <t>-12.98%</t>
  </si>
  <si>
    <t>18.77%</t>
  </si>
  <si>
    <t>-27.89%</t>
  </si>
  <si>
    <t>142.64%</t>
  </si>
  <si>
    <t>50%</t>
  </si>
  <si>
    <t>4.21%</t>
  </si>
  <si>
    <t>-6.62%</t>
  </si>
  <si>
    <t>-2.95%</t>
  </si>
  <si>
    <t>-9.87%</t>
  </si>
  <si>
    <t>412.07%</t>
  </si>
  <si>
    <t>-23.32%</t>
  </si>
  <si>
    <t>34.11%</t>
  </si>
  <si>
    <t>-29.44%</t>
  </si>
  <si>
    <t>224.77%</t>
  </si>
  <si>
    <t>35.71%</t>
  </si>
  <si>
    <t>17.64%</t>
  </si>
  <si>
    <t>7.64%</t>
  </si>
  <si>
    <t>-3.59%</t>
  </si>
  <si>
    <t>-0.75%</t>
  </si>
  <si>
    <t>-15.18%</t>
  </si>
  <si>
    <t>-56.61%</t>
  </si>
  <si>
    <t>-0.45%</t>
  </si>
  <si>
    <t>-37.66%</t>
  </si>
  <si>
    <t>71.99%</t>
  </si>
  <si>
    <t>80.01%</t>
  </si>
  <si>
    <t>-0.67%</t>
  </si>
  <si>
    <t>-39.21%</t>
  </si>
  <si>
    <t>133.32%</t>
  </si>
  <si>
    <t>-55.61%</t>
  </si>
  <si>
    <t>192.33%</t>
  </si>
  <si>
    <t>9.83%</t>
  </si>
  <si>
    <t>51.05%</t>
  </si>
  <si>
    <t>-57.39%</t>
  </si>
  <si>
    <t>7.49%</t>
  </si>
  <si>
    <t>1.93%</t>
  </si>
  <si>
    <t>-1.43%</t>
  </si>
  <si>
    <t>-30.18%</t>
  </si>
  <si>
    <t>25.93%</t>
  </si>
  <si>
    <t>-7.15%</t>
  </si>
  <si>
    <t>-9.75%</t>
  </si>
  <si>
    <t>22.14%</t>
  </si>
  <si>
    <t>-27.11%</t>
  </si>
  <si>
    <t>230.65%</t>
  </si>
  <si>
    <t>-78.41%</t>
  </si>
  <si>
    <t>19.18%</t>
  </si>
  <si>
    <t>-24.86%</t>
  </si>
  <si>
    <t>0.06%</t>
  </si>
  <si>
    <t>89.43%</t>
  </si>
  <si>
    <t>-51.68%</t>
  </si>
  <si>
    <t>-45.08%</t>
  </si>
  <si>
    <t>12.25%</t>
  </si>
  <si>
    <t>-56.25%</t>
  </si>
  <si>
    <t>-16.99%</t>
  </si>
  <si>
    <t>37.12%</t>
  </si>
  <si>
    <t>29.1%</t>
  </si>
  <si>
    <t>33.32%</t>
  </si>
  <si>
    <t>0.42%</t>
  </si>
  <si>
    <t>-2.3%</t>
  </si>
  <si>
    <t>77.05%</t>
  </si>
  <si>
    <t>-41.69%</t>
  </si>
  <si>
    <t>-23.1%</t>
  </si>
  <si>
    <t>54.63%</t>
  </si>
  <si>
    <t>-20.96%</t>
  </si>
  <si>
    <t>-56.41%</t>
  </si>
  <si>
    <t>90.82%</t>
  </si>
  <si>
    <t>-1.9%</t>
  </si>
  <si>
    <t>44.09%</t>
  </si>
  <si>
    <t>3.06%</t>
  </si>
  <si>
    <t>-65.69%</t>
  </si>
  <si>
    <t>-3.55%</t>
  </si>
  <si>
    <t>30.85%</t>
  </si>
  <si>
    <t>-24.66%</t>
  </si>
  <si>
    <t>-30.86%</t>
  </si>
  <si>
    <t>-38.19%</t>
  </si>
  <si>
    <t>-69.75%</t>
  </si>
  <si>
    <t>59.37%</t>
  </si>
  <si>
    <t>57.5%</t>
  </si>
  <si>
    <t>16.24%</t>
  </si>
  <si>
    <t>-24.17%</t>
  </si>
  <si>
    <t>-55.08%</t>
  </si>
  <si>
    <t>135.9%</t>
  </si>
  <si>
    <t>-3.69%</t>
  </si>
  <si>
    <t>-46.68%</t>
  </si>
  <si>
    <t>-12.01%</t>
  </si>
  <si>
    <t>3.94%</t>
  </si>
  <si>
    <t>-16.65%</t>
  </si>
  <si>
    <t>90.83%</t>
  </si>
  <si>
    <t>-5.35%</t>
  </si>
  <si>
    <t>39.31%</t>
  </si>
  <si>
    <t>5.76%</t>
  </si>
  <si>
    <t>9.3%</t>
  </si>
  <si>
    <t>64.32%</t>
  </si>
  <si>
    <t>151.56%</t>
  </si>
  <si>
    <t>300%</t>
  </si>
  <si>
    <t>-61.81%</t>
  </si>
  <si>
    <t>-13.7%</t>
  </si>
  <si>
    <t>34.59%</t>
  </si>
  <si>
    <t>57.97%</t>
  </si>
  <si>
    <t>466.67%</t>
  </si>
  <si>
    <t>44.61%</t>
  </si>
  <si>
    <t>75.81%</t>
  </si>
  <si>
    <t>22.88%</t>
  </si>
  <si>
    <t>15.83%</t>
  </si>
  <si>
    <t>-40.11%</t>
  </si>
  <si>
    <t>93.45%</t>
  </si>
  <si>
    <t>6.72%</t>
  </si>
  <si>
    <t>7.58%</t>
  </si>
  <si>
    <t>26.55%</t>
  </si>
  <si>
    <t>-7.39%</t>
  </si>
  <si>
    <t>-0.81%</t>
  </si>
  <si>
    <t>45.34%</t>
  </si>
  <si>
    <t>-81.48%</t>
  </si>
  <si>
    <t>-71.75%</t>
  </si>
  <si>
    <t>-41.73%</t>
  </si>
  <si>
    <t>10.16%</t>
  </si>
  <si>
    <t>8%</t>
  </si>
  <si>
    <t>-44.32%</t>
  </si>
  <si>
    <t>13.07%</t>
  </si>
  <si>
    <t>108.98%</t>
  </si>
  <si>
    <t>-3.53%</t>
  </si>
  <si>
    <t>-7.08%</t>
  </si>
  <si>
    <t>-61.13%</t>
  </si>
  <si>
    <t>-4.81%</t>
  </si>
  <si>
    <t>20.05%</t>
  </si>
  <si>
    <t>-28.57%</t>
  </si>
  <si>
    <t>-8.21%</t>
  </si>
  <si>
    <t>66.67%</t>
  </si>
  <si>
    <t>128.54%</t>
  </si>
  <si>
    <t>-5.4%</t>
  </si>
  <si>
    <t>-13.89%</t>
  </si>
  <si>
    <t>87.98%</t>
  </si>
  <si>
    <t>30.29%</t>
  </si>
  <si>
    <t>-46.4%</t>
  </si>
  <si>
    <t>79.47%</t>
  </si>
  <si>
    <t>-17.87%</t>
  </si>
  <si>
    <t>83.31%</t>
  </si>
  <si>
    <t>-35.84%</t>
  </si>
  <si>
    <t>144.93%</t>
  </si>
  <si>
    <t>-24.79%</t>
  </si>
  <si>
    <t>-36.35%</t>
  </si>
  <si>
    <t>-23.88%</t>
  </si>
  <si>
    <t>7.19%</t>
  </si>
  <si>
    <t>-44.6%</t>
  </si>
  <si>
    <t>-58.76%</t>
  </si>
  <si>
    <t>-30.85%</t>
  </si>
  <si>
    <t>63.93%</t>
  </si>
  <si>
    <t>-61.65%</t>
  </si>
  <si>
    <t>-12.34%</t>
  </si>
  <si>
    <t>-50.23%</t>
  </si>
  <si>
    <t>-30.96%</t>
  </si>
  <si>
    <t>2.45%</t>
  </si>
  <si>
    <t>-18.57%</t>
  </si>
  <si>
    <t>149.19%</t>
  </si>
  <si>
    <t>175.75%</t>
  </si>
  <si>
    <t>2.02%</t>
  </si>
  <si>
    <t>-22.5%</t>
  </si>
  <si>
    <t>5.33%</t>
  </si>
  <si>
    <t>265.49%</t>
  </si>
  <si>
    <t>43.46%</t>
  </si>
  <si>
    <t>-44%</t>
  </si>
  <si>
    <t>-0.79%</t>
  </si>
  <si>
    <t>7.04%</t>
  </si>
  <si>
    <t>8.65%</t>
  </si>
  <si>
    <t>9%</t>
  </si>
  <si>
    <t>28.44%</t>
  </si>
  <si>
    <t>-86.67%</t>
  </si>
  <si>
    <t>128.59%</t>
  </si>
  <si>
    <t>29.41%</t>
  </si>
  <si>
    <t>-55%</t>
  </si>
  <si>
    <t>9.94%</t>
  </si>
  <si>
    <t>38.45%</t>
  </si>
  <si>
    <t>-39.44%</t>
  </si>
  <si>
    <t>-22.24%</t>
  </si>
  <si>
    <t>76.33%</t>
  </si>
  <si>
    <t>-41.95%</t>
  </si>
  <si>
    <t>-29.45%</t>
  </si>
  <si>
    <t>5.64%</t>
  </si>
  <si>
    <t>-4.22%</t>
  </si>
  <si>
    <t>-4.13%</t>
  </si>
  <si>
    <t>-51.97%</t>
  </si>
  <si>
    <t>-36.43%</t>
  </si>
  <si>
    <t>31.37%</t>
  </si>
  <si>
    <t>41.65%</t>
  </si>
  <si>
    <t>28.01%</t>
  </si>
  <si>
    <t>-34.56%</t>
  </si>
  <si>
    <t>-76.61%</t>
  </si>
  <si>
    <t>45.06%</t>
  </si>
  <si>
    <t>-72.33%</t>
  </si>
  <si>
    <t>-63.89%</t>
  </si>
  <si>
    <t>-22.41%</t>
  </si>
  <si>
    <t>32.24%</t>
  </si>
  <si>
    <t>-4.3%</t>
  </si>
  <si>
    <t>9.23%</t>
  </si>
  <si>
    <t>-15.4%</t>
  </si>
  <si>
    <t>79.99%</t>
  </si>
  <si>
    <t>-53.78%</t>
  </si>
  <si>
    <t>266.13%</t>
  </si>
  <si>
    <t>21.62%</t>
  </si>
  <si>
    <t>24.03%</t>
  </si>
  <si>
    <t>38.28%</t>
  </si>
  <si>
    <t>-46.48%</t>
  </si>
  <si>
    <t>35%</t>
  </si>
  <si>
    <t>15.7%</t>
  </si>
  <si>
    <t>-13.31%</t>
  </si>
  <si>
    <t>22.22%</t>
  </si>
  <si>
    <t>90.5%</t>
  </si>
  <si>
    <t>-12.3%</t>
  </si>
  <si>
    <t>-32.82%</t>
  </si>
  <si>
    <t>-11.96%</t>
  </si>
  <si>
    <t>52.72%</t>
  </si>
  <si>
    <t>2.37%</t>
  </si>
  <si>
    <t>-2.71%</t>
  </si>
  <si>
    <t>-10.74%</t>
  </si>
  <si>
    <t>-17.51%</t>
  </si>
  <si>
    <t>-1.62%</t>
  </si>
  <si>
    <t>20.34%</t>
  </si>
  <si>
    <t>21.67%</t>
  </si>
  <si>
    <t>133.35%</t>
  </si>
  <si>
    <t>-26.46%</t>
  </si>
  <si>
    <t>46.61%</t>
  </si>
  <si>
    <t>-20.72%</t>
  </si>
  <si>
    <t>-21.27%</t>
  </si>
  <si>
    <t>50.87%</t>
  </si>
  <si>
    <t>-4.27%</t>
  </si>
  <si>
    <t>24.29%</t>
  </si>
  <si>
    <t>-43.05%</t>
  </si>
  <si>
    <t>21.27%</t>
  </si>
  <si>
    <t>-58.64%</t>
  </si>
  <si>
    <t>86.89%</t>
  </si>
  <si>
    <t>-8.17%</t>
  </si>
  <si>
    <t>40.79%</t>
  </si>
  <si>
    <t>205.43%</t>
  </si>
  <si>
    <t>15.6%</t>
  </si>
  <si>
    <t>45.31%</t>
  </si>
  <si>
    <t>9.22%</t>
  </si>
  <si>
    <t>-15.34%</t>
  </si>
  <si>
    <t>149.97%</t>
  </si>
  <si>
    <t>-37.56%</t>
  </si>
  <si>
    <t>-42.63%</t>
  </si>
  <si>
    <t>-54.85%</t>
  </si>
  <si>
    <t>15.1%</t>
  </si>
  <si>
    <t>24.71%</t>
  </si>
  <si>
    <t>-12.84%</t>
  </si>
  <si>
    <t>-15.02%</t>
  </si>
  <si>
    <t>114.96%</t>
  </si>
  <si>
    <t>-12.32%</t>
  </si>
  <si>
    <t>10.28%</t>
  </si>
  <si>
    <t>95.86%</t>
  </si>
  <si>
    <t>28.31%</t>
  </si>
  <si>
    <t>893.77%</t>
  </si>
  <si>
    <t>-16.43%</t>
  </si>
  <si>
    <t>58.34%</t>
  </si>
  <si>
    <t>4.13%</t>
  </si>
  <si>
    <t>-36.06%</t>
  </si>
  <si>
    <t>-17.27%</t>
  </si>
  <si>
    <t>-3.15%</t>
  </si>
  <si>
    <t>24.67%</t>
  </si>
  <si>
    <t>63.59%</t>
  </si>
  <si>
    <t>25.01%</t>
  </si>
  <si>
    <t>-67.52%</t>
  </si>
  <si>
    <t>61.6%</t>
  </si>
  <si>
    <t>-2.9%</t>
  </si>
  <si>
    <t>-85.48%</t>
  </si>
  <si>
    <t>-14.36%</t>
  </si>
  <si>
    <t>-7.24%</t>
  </si>
  <si>
    <t>-36.37%</t>
  </si>
  <si>
    <t>26.4%</t>
  </si>
  <si>
    <t>-55.45%</t>
  </si>
  <si>
    <t>-48.86%</t>
  </si>
  <si>
    <t>1.69%</t>
  </si>
  <si>
    <t>-9.32%</t>
  </si>
  <si>
    <t>-80.29%</t>
  </si>
  <si>
    <t>40%</t>
  </si>
  <si>
    <t>9.46%</t>
  </si>
  <si>
    <t>47%</t>
  </si>
  <si>
    <t>14.03%</t>
  </si>
  <si>
    <t>6.18%</t>
  </si>
  <si>
    <t>29.5%</t>
  </si>
  <si>
    <t>19.11%</t>
  </si>
  <si>
    <t>94.38%</t>
  </si>
  <si>
    <t>-74.83%</t>
  </si>
  <si>
    <t>0.22%</t>
  </si>
  <si>
    <t>10.18%</t>
  </si>
  <si>
    <t>0.82%</t>
  </si>
  <si>
    <t>9.49%</t>
  </si>
  <si>
    <t>34.43%</t>
  </si>
  <si>
    <t>399.46%</t>
  </si>
  <si>
    <t>-65.47%</t>
  </si>
  <si>
    <t>121.3%</t>
  </si>
  <si>
    <t>96.53%</t>
  </si>
  <si>
    <t>-0.46%</t>
  </si>
  <si>
    <t>19.01%</t>
  </si>
  <si>
    <t>600.17%</t>
  </si>
  <si>
    <t>21.72%</t>
  </si>
  <si>
    <t>29.49%</t>
  </si>
  <si>
    <t>-8.76%</t>
  </si>
  <si>
    <t>40.1%</t>
  </si>
  <si>
    <t>-90%</t>
  </si>
  <si>
    <t>30.4%</t>
  </si>
  <si>
    <t>10.12%</t>
  </si>
  <si>
    <t>57.12%</t>
  </si>
  <si>
    <t>30.93%</t>
  </si>
  <si>
    <t>8.24%</t>
  </si>
  <si>
    <t>-3.21%</t>
  </si>
  <si>
    <t>-5.96%</t>
  </si>
  <si>
    <t>-51.15%</t>
  </si>
  <si>
    <t>9.99%</t>
  </si>
  <si>
    <t>3.58%</t>
  </si>
  <si>
    <t>0.55%</t>
  </si>
  <si>
    <t>20.27%</t>
  </si>
  <si>
    <t>-65.61%</t>
  </si>
  <si>
    <t>-39.61%</t>
  </si>
  <si>
    <t>-9.21%</t>
  </si>
  <si>
    <t>-64.65%</t>
  </si>
  <si>
    <t>2.1%</t>
  </si>
  <si>
    <t>-2.83%</t>
  </si>
  <si>
    <t>84.19%</t>
  </si>
  <si>
    <t>41.12%</t>
  </si>
  <si>
    <t>-46.31%</t>
  </si>
  <si>
    <t>-4.41%</t>
  </si>
  <si>
    <t>-3.23%</t>
  </si>
  <si>
    <t>-13.63%</t>
  </si>
  <si>
    <t>85.24%</t>
  </si>
  <si>
    <t>7.97%</t>
  </si>
  <si>
    <t>-15.67%</t>
  </si>
  <si>
    <t>11.82%</t>
  </si>
  <si>
    <t>-6.07%</t>
  </si>
  <si>
    <t>70.08%</t>
  </si>
  <si>
    <t>52.49%</t>
  </si>
  <si>
    <t>68.89%</t>
  </si>
  <si>
    <t>-52.59%</t>
  </si>
  <si>
    <t>36.37%</t>
  </si>
  <si>
    <t>47.22%</t>
  </si>
  <si>
    <t>-17.11%</t>
  </si>
  <si>
    <t>8.98%</t>
  </si>
  <si>
    <t>-18.94%</t>
  </si>
  <si>
    <t>50.9%</t>
  </si>
  <si>
    <t>-30.39%</t>
  </si>
  <si>
    <t>-81.61%</t>
  </si>
  <si>
    <t>159.99%</t>
  </si>
  <si>
    <t>30.2%</t>
  </si>
  <si>
    <t>41.98%</t>
  </si>
  <si>
    <t>364.55%</t>
  </si>
  <si>
    <t>-23.61%</t>
  </si>
  <si>
    <t>169.69%</t>
  </si>
  <si>
    <t>28.5%</t>
  </si>
  <si>
    <t>-14.82%</t>
  </si>
  <si>
    <t>269.73%</t>
  </si>
  <si>
    <t>4.36%</t>
  </si>
  <si>
    <t>-3.25%</t>
  </si>
  <si>
    <t>80.82%</t>
  </si>
  <si>
    <t>-5.92%</t>
  </si>
  <si>
    <t>11.27%</t>
  </si>
  <si>
    <t>-44.07%</t>
  </si>
  <si>
    <t>128.27%</t>
  </si>
  <si>
    <t>119.97%</t>
  </si>
  <si>
    <t>-22.94%</t>
  </si>
  <si>
    <t>-9.19%</t>
  </si>
  <si>
    <t>187.78%</t>
  </si>
  <si>
    <t>105.43%</t>
  </si>
  <si>
    <t>14.92%</t>
  </si>
  <si>
    <t>160%</t>
  </si>
  <si>
    <t>-32.03%</t>
  </si>
  <si>
    <t>38%</t>
  </si>
  <si>
    <t>2.8%</t>
  </si>
  <si>
    <t>-59.99%</t>
  </si>
  <si>
    <t>-28.49%</t>
  </si>
  <si>
    <t>-38.41%</t>
  </si>
  <si>
    <t>-21.39%</t>
  </si>
  <si>
    <t>-33.32%</t>
  </si>
  <si>
    <t>-8.11%</t>
  </si>
  <si>
    <t>-40.91%</t>
  </si>
  <si>
    <t>-12.49%</t>
  </si>
  <si>
    <t>-19.98%</t>
  </si>
  <si>
    <t>19.39%</t>
  </si>
  <si>
    <t>-3.2%</t>
  </si>
  <si>
    <t>172.53%</t>
  </si>
  <si>
    <t>-11.04%</t>
  </si>
  <si>
    <t>26.14%</t>
  </si>
  <si>
    <t>-44.78%</t>
  </si>
  <si>
    <t>-75.28%</t>
  </si>
  <si>
    <t>89.35%</t>
  </si>
  <si>
    <t>-18.06%</t>
  </si>
  <si>
    <t>-33.18%</t>
  </si>
  <si>
    <t>-72.73%</t>
  </si>
  <si>
    <t>-30.38%</t>
  </si>
  <si>
    <t>31.64%</t>
  </si>
  <si>
    <t>-11.61%</t>
  </si>
  <si>
    <t>0.79%</t>
  </si>
  <si>
    <t>28.8%</t>
  </si>
  <si>
    <t>-55.03%</t>
  </si>
  <si>
    <t>571.72%</t>
  </si>
  <si>
    <t>18.51%</t>
  </si>
  <si>
    <t>-25.84%</t>
  </si>
  <si>
    <t>10.76%</t>
  </si>
  <si>
    <t>-82.71%</t>
  </si>
  <si>
    <t>-7.47%</t>
  </si>
  <si>
    <t>13.9%</t>
  </si>
  <si>
    <t>-44.44%</t>
  </si>
  <si>
    <t>-34.73%</t>
  </si>
  <si>
    <t>67.35%</t>
  </si>
  <si>
    <t>-29.7%</t>
  </si>
  <si>
    <t>157.51%</t>
  </si>
  <si>
    <t>-36.99%</t>
  </si>
  <si>
    <t>-7.9%</t>
  </si>
  <si>
    <t>894.84%</t>
  </si>
  <si>
    <t>14.25%</t>
  </si>
  <si>
    <t>-13.06%</t>
  </si>
  <si>
    <t>43.99%</t>
  </si>
  <si>
    <t>53.85%</t>
  </si>
  <si>
    <t>-19.1%</t>
  </si>
  <si>
    <t>-2.72%</t>
  </si>
  <si>
    <t>20.65%</t>
  </si>
  <si>
    <t>-13.05%</t>
  </si>
  <si>
    <t>-29.25%</t>
  </si>
  <si>
    <t>24.97%</t>
  </si>
  <si>
    <t>37.44%</t>
  </si>
  <si>
    <t>6.16%</t>
  </si>
  <si>
    <t>-5.84%</t>
  </si>
  <si>
    <t>13.32%</t>
  </si>
  <si>
    <t>-42.88%</t>
  </si>
  <si>
    <t>-40.87%</t>
  </si>
  <si>
    <t>-11.1%</t>
  </si>
  <si>
    <t>-9.2%</t>
  </si>
  <si>
    <t>-20.66%</t>
  </si>
  <si>
    <t>141.35%</t>
  </si>
  <si>
    <t>70.03%</t>
  </si>
  <si>
    <t>-52.6%</t>
  </si>
  <si>
    <t>-40.47%</t>
  </si>
  <si>
    <t>114.29%</t>
  </si>
  <si>
    <t>8.51%</t>
  </si>
  <si>
    <t>-1.06%</t>
  </si>
  <si>
    <t>59.28%</t>
  </si>
  <si>
    <t>84.15%</t>
  </si>
  <si>
    <t>80.67%</t>
  </si>
  <si>
    <t>-70%</t>
  </si>
  <si>
    <t>59.78%</t>
  </si>
  <si>
    <t>-28.03%</t>
  </si>
  <si>
    <t>466.65%</t>
  </si>
  <si>
    <t>13.79%</t>
  </si>
  <si>
    <t>-35.23%</t>
  </si>
  <si>
    <t>-51.41%</t>
  </si>
  <si>
    <t>65.19%</t>
  </si>
  <si>
    <t>23.99%</t>
  </si>
  <si>
    <t>53.65%</t>
  </si>
  <si>
    <t>-31.43%</t>
  </si>
  <si>
    <t>33.36%</t>
  </si>
  <si>
    <t>58.96%</t>
  </si>
  <si>
    <t>10.86%</t>
  </si>
  <si>
    <t>21.55%</t>
  </si>
  <si>
    <t>74.94%</t>
  </si>
  <si>
    <t>37.55%</t>
  </si>
  <si>
    <t>-21.69%</t>
  </si>
  <si>
    <t>9.6%</t>
  </si>
  <si>
    <t>213%</t>
  </si>
  <si>
    <t>-2.94%</t>
  </si>
  <si>
    <t>-20.11%</t>
  </si>
  <si>
    <t>51.27%</t>
  </si>
  <si>
    <t>-2.44%</t>
  </si>
  <si>
    <t>-66.31%</t>
  </si>
  <si>
    <t>11.3%</t>
  </si>
  <si>
    <t>20.25%</t>
  </si>
  <si>
    <t>-36.85%</t>
  </si>
  <si>
    <t>33.83%</t>
  </si>
  <si>
    <t>-21.76%</t>
  </si>
  <si>
    <t>-63.56%</t>
  </si>
  <si>
    <t>54.56%</t>
  </si>
  <si>
    <t>4.53%</t>
  </si>
  <si>
    <t>-27.31%</t>
  </si>
  <si>
    <t>1.2%</t>
  </si>
  <si>
    <t>73.45%</t>
  </si>
  <si>
    <t>66.62%</t>
  </si>
  <si>
    <t>-26.42%</t>
  </si>
  <si>
    <t>33.37%</t>
  </si>
  <si>
    <t>-0.89%</t>
  </si>
  <si>
    <t>-16.77%</t>
  </si>
  <si>
    <t>-2.18%</t>
  </si>
  <si>
    <t>49.64%</t>
  </si>
  <si>
    <t>24.63%</t>
  </si>
  <si>
    <t>75.01%</t>
  </si>
  <si>
    <t>255.24%</t>
  </si>
  <si>
    <t>32.35%</t>
  </si>
  <si>
    <t>-15.77%</t>
  </si>
  <si>
    <t>-2.96%</t>
  </si>
  <si>
    <t>2.61%</t>
  </si>
  <si>
    <t>77.46%</t>
  </si>
  <si>
    <t>-73.61%</t>
  </si>
  <si>
    <t>-10.08%</t>
  </si>
  <si>
    <t>-7.69%</t>
  </si>
  <si>
    <t>144.54%</t>
  </si>
  <si>
    <t>10.82%</t>
  </si>
  <si>
    <t>45.52%</t>
  </si>
  <si>
    <t>-38.39%</t>
  </si>
  <si>
    <t>52.98%</t>
  </si>
  <si>
    <t>-20%</t>
  </si>
  <si>
    <t>-69.31%</t>
  </si>
  <si>
    <t>7.26%</t>
  </si>
  <si>
    <t>-21.06%</t>
  </si>
  <si>
    <t>220.05%</t>
  </si>
  <si>
    <t>-60.07%</t>
  </si>
  <si>
    <t>-60.84%</t>
  </si>
  <si>
    <t>142.12%</t>
  </si>
  <si>
    <t>-35.26%</t>
  </si>
  <si>
    <t>-40.07%</t>
  </si>
  <si>
    <t>217.12%</t>
  </si>
  <si>
    <t>-21.91%</t>
  </si>
  <si>
    <t>-2.76%</t>
  </si>
  <si>
    <t>-7.02%</t>
  </si>
  <si>
    <t>5.9%</t>
  </si>
  <si>
    <t>-14.95%</t>
  </si>
  <si>
    <t>25%</t>
  </si>
  <si>
    <t>12.74%</t>
  </si>
  <si>
    <t>-9.01%</t>
  </si>
  <si>
    <t>-25.2%</t>
  </si>
  <si>
    <t>-12.1%</t>
  </si>
  <si>
    <t>9.4%</t>
  </si>
  <si>
    <t>94.56%</t>
  </si>
  <si>
    <t>-52.8%</t>
  </si>
  <si>
    <t>-10.93%</t>
  </si>
  <si>
    <t>-41.59%</t>
  </si>
  <si>
    <t>11.24%</t>
  </si>
  <si>
    <t>-24.81%</t>
  </si>
  <si>
    <t>-2.14%</t>
  </si>
  <si>
    <t>134.63%</t>
  </si>
  <si>
    <t>-0.83%</t>
  </si>
  <si>
    <t>107.1%</t>
  </si>
  <si>
    <t>-51.12%</t>
  </si>
  <si>
    <t>1.48%</t>
  </si>
  <si>
    <t>26.77%</t>
  </si>
  <si>
    <t>-24.29%</t>
  </si>
  <si>
    <t>-8.01%</t>
  </si>
  <si>
    <t>28.34%</t>
  </si>
  <si>
    <t>-4.67%</t>
  </si>
  <si>
    <t>40.2%</t>
  </si>
  <si>
    <t>-7.93%</t>
  </si>
  <si>
    <t>-42.78%</t>
  </si>
  <si>
    <t>-28.93%</t>
  </si>
  <si>
    <t>-28.2%</t>
  </si>
  <si>
    <t>4.62%</t>
  </si>
  <si>
    <t>8.36%</t>
  </si>
  <si>
    <t>-14.05%</t>
  </si>
  <si>
    <t>-36.09%</t>
  </si>
  <si>
    <t>-24.24%</t>
  </si>
  <si>
    <t>-9.06%</t>
  </si>
  <si>
    <t>-5.97%</t>
  </si>
  <si>
    <t>62.63%</t>
  </si>
  <si>
    <t>-58.36%</t>
  </si>
  <si>
    <t>35.08%</t>
  </si>
  <si>
    <t>-32.68%</t>
  </si>
  <si>
    <t>113.44%</t>
  </si>
  <si>
    <t>17.51%</t>
  </si>
  <si>
    <t>60.46%</t>
  </si>
  <si>
    <t>-7.35%</t>
  </si>
  <si>
    <t>-4.96%</t>
  </si>
  <si>
    <t>-7.21%</t>
  </si>
  <si>
    <t>-41.67%</t>
  </si>
  <si>
    <t>18.35%</t>
  </si>
  <si>
    <t>-41.37%</t>
  </si>
  <si>
    <t>-40.18%</t>
  </si>
  <si>
    <t>22.34%</t>
  </si>
  <si>
    <t>-30.23%</t>
  </si>
  <si>
    <t>8.19%</t>
  </si>
  <si>
    <t>0.7%</t>
  </si>
  <si>
    <t>1.19%</t>
  </si>
  <si>
    <t>17.95%</t>
  </si>
  <si>
    <t>-11.33%</t>
  </si>
  <si>
    <t>30.69%</t>
  </si>
  <si>
    <t>-74.07%</t>
  </si>
  <si>
    <t>85.96%</t>
  </si>
  <si>
    <t>16.1%</t>
  </si>
  <si>
    <t>-83.16%</t>
  </si>
  <si>
    <t>36.19%</t>
  </si>
  <si>
    <t>-3.52%</t>
  </si>
  <si>
    <t>-68.02%</t>
  </si>
  <si>
    <t>450%</t>
  </si>
  <si>
    <t>7.81%</t>
  </si>
  <si>
    <t>-29.91%</t>
  </si>
  <si>
    <t>-34.26%</t>
  </si>
  <si>
    <t>36.21%</t>
  </si>
  <si>
    <t>-0.85%</t>
  </si>
  <si>
    <t>-40.44%</t>
  </si>
  <si>
    <t>-64.61%</t>
  </si>
  <si>
    <t>45.95%</t>
  </si>
  <si>
    <t>-8.74%</t>
  </si>
  <si>
    <t>55.68%</t>
  </si>
  <si>
    <t>29.82%</t>
  </si>
  <si>
    <t>-16.28%</t>
  </si>
  <si>
    <t>129.26%</t>
  </si>
  <si>
    <t>-25.62%</t>
  </si>
  <si>
    <t>44.46%</t>
  </si>
  <si>
    <t>-19.62%</t>
  </si>
  <si>
    <t>-61.38%</t>
  </si>
  <si>
    <t>-8.9%</t>
  </si>
  <si>
    <t>-29.99%</t>
  </si>
  <si>
    <t>-51.21%</t>
  </si>
  <si>
    <t>143.15%</t>
  </si>
  <si>
    <t>84.31%</t>
  </si>
  <si>
    <t>-61.79%</t>
  </si>
  <si>
    <t>-16.89%</t>
  </si>
  <si>
    <t>-51.51%</t>
  </si>
  <si>
    <t>-39.26%</t>
  </si>
  <si>
    <t>-3.71%</t>
  </si>
  <si>
    <t>31.91%</t>
  </si>
  <si>
    <t>10%</t>
  </si>
  <si>
    <t>5.51%</t>
  </si>
  <si>
    <t>119.8%</t>
  </si>
  <si>
    <t>-43.31%</t>
  </si>
  <si>
    <t>40.91%</t>
  </si>
  <si>
    <t>-22.26%</t>
  </si>
  <si>
    <t>60.28%</t>
  </si>
  <si>
    <t>183.1%</t>
  </si>
  <si>
    <t>59.97%</t>
  </si>
  <si>
    <t>25.58%</t>
  </si>
  <si>
    <t>-30.4%</t>
  </si>
  <si>
    <t>-35.01%</t>
  </si>
  <si>
    <t>-10.61%</t>
  </si>
  <si>
    <t>0.24%</t>
  </si>
  <si>
    <t>-17.46%</t>
  </si>
  <si>
    <t>40.43%</t>
  </si>
  <si>
    <t>-50.58%</t>
  </si>
  <si>
    <t>23.51%</t>
  </si>
  <si>
    <t>-23.68%</t>
  </si>
  <si>
    <t>-26.61%</t>
  </si>
  <si>
    <t>44.95%</t>
  </si>
  <si>
    <t>-32.49%</t>
  </si>
  <si>
    <t>54.59%</t>
  </si>
  <si>
    <t>50.31%</t>
  </si>
  <si>
    <t>13.84%</t>
  </si>
  <si>
    <t>73.65%</t>
  </si>
  <si>
    <t>84.21%</t>
  </si>
  <si>
    <t>52.34%</t>
  </si>
  <si>
    <t>46.67%</t>
  </si>
  <si>
    <t>81.78%</t>
  </si>
  <si>
    <t>26.87%</t>
  </si>
  <si>
    <t>34.51%</t>
  </si>
  <si>
    <t>74.9%</t>
  </si>
  <si>
    <t>26.09%</t>
  </si>
  <si>
    <t>58.25%</t>
  </si>
  <si>
    <t>71.13%</t>
  </si>
  <si>
    <t>69.7%</t>
  </si>
  <si>
    <t>46.15%</t>
  </si>
  <si>
    <t>82.58%</t>
  </si>
  <si>
    <t>74.12%</t>
  </si>
  <si>
    <t>76.85%</t>
  </si>
  <si>
    <t>75.07%</t>
  </si>
  <si>
    <t>80.95%</t>
  </si>
  <si>
    <t>51.02%</t>
  </si>
  <si>
    <t>20.77%</t>
  </si>
  <si>
    <t>80.23%</t>
  </si>
  <si>
    <t>35.93%</t>
  </si>
  <si>
    <t>37.22%</t>
  </si>
  <si>
    <t>64.08%</t>
  </si>
  <si>
    <t>77.86%</t>
  </si>
  <si>
    <t>66.02%</t>
  </si>
  <si>
    <t>80%</t>
  </si>
  <si>
    <t>81.11%</t>
  </si>
  <si>
    <t>70.75%</t>
  </si>
  <si>
    <t>76.16%</t>
  </si>
  <si>
    <t>31.82%</t>
  </si>
  <si>
    <t>52.65%</t>
  </si>
  <si>
    <t>66.48%</t>
  </si>
  <si>
    <t>40.09%</t>
  </si>
  <si>
    <t>48.94%</t>
  </si>
  <si>
    <t>60.93%</t>
  </si>
  <si>
    <t>58.39%</t>
  </si>
  <si>
    <t>59.41%</t>
  </si>
  <si>
    <t>44.02%</t>
  </si>
  <si>
    <t>15.52%</t>
  </si>
  <si>
    <t>79.64%</t>
  </si>
  <si>
    <t>63.04%</t>
  </si>
  <si>
    <t>57.72%</t>
  </si>
  <si>
    <t>82.13%</t>
  </si>
  <si>
    <t>36.22%</t>
  </si>
  <si>
    <t>65.81%</t>
  </si>
  <si>
    <t>66.54%</t>
  </si>
  <si>
    <t>42.78%</t>
  </si>
  <si>
    <t>74.42%</t>
  </si>
  <si>
    <t>80.87%</t>
  </si>
  <si>
    <t>26.21%</t>
  </si>
  <si>
    <t>78.32%</t>
  </si>
  <si>
    <t>62.43%</t>
  </si>
  <si>
    <t>87.5%</t>
  </si>
  <si>
    <t>39.49%</t>
  </si>
  <si>
    <t>64.15%</t>
  </si>
  <si>
    <t>67.91%</t>
  </si>
  <si>
    <t>51.68%</t>
  </si>
  <si>
    <t>64.44%</t>
  </si>
  <si>
    <t>70.56%</t>
  </si>
  <si>
    <t>73.97%</t>
  </si>
  <si>
    <t>64.83%</t>
  </si>
  <si>
    <t>77.71%</t>
  </si>
  <si>
    <t>76.01%</t>
  </si>
  <si>
    <t>77.94%</t>
  </si>
  <si>
    <t>60.35%</t>
  </si>
  <si>
    <t>80.44%</t>
  </si>
  <si>
    <t>58.36%</t>
  </si>
  <si>
    <t>74.24%</t>
  </si>
  <si>
    <t>66.16%</t>
  </si>
  <si>
    <t>43.89%</t>
  </si>
  <si>
    <t>77.78%</t>
  </si>
  <si>
    <t>45.78%</t>
  </si>
  <si>
    <t>71.6%</t>
  </si>
  <si>
    <t>58.8%</t>
  </si>
  <si>
    <t>63.57%</t>
  </si>
  <si>
    <t>57.54%</t>
  </si>
  <si>
    <t>78.21%</t>
  </si>
  <si>
    <t>16.45%</t>
  </si>
  <si>
    <t>43.98%</t>
  </si>
  <si>
    <t>46.8%</t>
  </si>
  <si>
    <t>30.75%</t>
  </si>
  <si>
    <t>5.34%</t>
  </si>
  <si>
    <t>43.87%</t>
  </si>
  <si>
    <t>66.2%</t>
  </si>
  <si>
    <t>49.81%</t>
  </si>
  <si>
    <t>86.31%</t>
  </si>
  <si>
    <t>76.1%</t>
  </si>
  <si>
    <t>41.13%</t>
  </si>
  <si>
    <t>63.64%</t>
  </si>
  <si>
    <t>46.72%</t>
  </si>
  <si>
    <t>49.13%</t>
  </si>
  <si>
    <t>36.73%</t>
  </si>
  <si>
    <t>82.36%</t>
  </si>
  <si>
    <t>61.81%</t>
  </si>
  <si>
    <t>70.53%</t>
  </si>
  <si>
    <t>54.15%</t>
  </si>
  <si>
    <t>26.46%</t>
  </si>
  <si>
    <t>77.37%</t>
  </si>
  <si>
    <t>37.71%</t>
  </si>
  <si>
    <t>84.83%</t>
  </si>
  <si>
    <t>78.4%</t>
  </si>
  <si>
    <t>78.05%</t>
  </si>
  <si>
    <t>27.86%</t>
  </si>
  <si>
    <t>81.29%</t>
  </si>
  <si>
    <t>18.12%</t>
  </si>
  <si>
    <t>76.92%</t>
  </si>
  <si>
    <t>40.96%</t>
  </si>
  <si>
    <t>25.2%</t>
  </si>
  <si>
    <t>95.62%</t>
  </si>
  <si>
    <t>60.48%</t>
  </si>
  <si>
    <t>57.53%</t>
  </si>
  <si>
    <t>46.1%</t>
  </si>
  <si>
    <t>63.16%</t>
  </si>
  <si>
    <t>89.81%</t>
  </si>
  <si>
    <t>6.59%</t>
  </si>
  <si>
    <t>52.93%</t>
  </si>
  <si>
    <t>89.59%</t>
  </si>
  <si>
    <t>67.07%</t>
  </si>
  <si>
    <t>34.89%</t>
  </si>
  <si>
    <t>79.7%</t>
  </si>
  <si>
    <t>58.68%</t>
  </si>
  <si>
    <t>83.73%</t>
  </si>
  <si>
    <t>87.25%</t>
  </si>
  <si>
    <t>30.21%</t>
  </si>
  <si>
    <t>21.98%</t>
  </si>
  <si>
    <t>35.65%</t>
  </si>
  <si>
    <t>47.56%</t>
  </si>
  <si>
    <t>69.57%</t>
  </si>
  <si>
    <t>85.47%</t>
  </si>
  <si>
    <t>95.18%</t>
  </si>
  <si>
    <t>72.68%</t>
  </si>
  <si>
    <t>74.67%</t>
  </si>
  <si>
    <t>61.01%</t>
  </si>
  <si>
    <t>78.63%</t>
  </si>
  <si>
    <t>32.96%</t>
  </si>
  <si>
    <t>76.18%</t>
  </si>
  <si>
    <t>96.96%</t>
  </si>
  <si>
    <t>89.54%</t>
  </si>
  <si>
    <t>62.21%</t>
  </si>
  <si>
    <t>83.33%</t>
  </si>
  <si>
    <t>19.29%</t>
  </si>
  <si>
    <t>42.5%</t>
  </si>
  <si>
    <t>70.34%</t>
  </si>
  <si>
    <t>67.32%</t>
  </si>
  <si>
    <t>65.21%</t>
  </si>
  <si>
    <t>25.45%</t>
  </si>
  <si>
    <t>20.4%</t>
  </si>
  <si>
    <t>35.31%</t>
  </si>
  <si>
    <t>43.25%</t>
  </si>
  <si>
    <t>48.19%</t>
  </si>
  <si>
    <t>42.13%</t>
  </si>
  <si>
    <t>60.69%</t>
  </si>
  <si>
    <t>45%</t>
  </si>
  <si>
    <t>50.72%</t>
  </si>
  <si>
    <t>86.7%</t>
  </si>
  <si>
    <t>45.61%</t>
  </si>
  <si>
    <t>43.54%</t>
  </si>
  <si>
    <t>65.14%</t>
  </si>
  <si>
    <t>53.9%</t>
  </si>
  <si>
    <t>41.1%</t>
  </si>
  <si>
    <t>43.09%</t>
  </si>
  <si>
    <t>45.5%</t>
  </si>
  <si>
    <t>76.23%</t>
  </si>
  <si>
    <t>34.47%</t>
  </si>
  <si>
    <t>66.79%</t>
  </si>
  <si>
    <t>12.18%</t>
  </si>
  <si>
    <t>76.5%</t>
  </si>
  <si>
    <t>20.51%</t>
  </si>
  <si>
    <t>47.84%</t>
  </si>
  <si>
    <t>66.4%</t>
  </si>
  <si>
    <t>69.74%</t>
  </si>
  <si>
    <t>66.68%</t>
  </si>
  <si>
    <t>55.92%</t>
  </si>
  <si>
    <t>56.66%</t>
  </si>
  <si>
    <t>45.16%</t>
  </si>
  <si>
    <t>68.87%</t>
  </si>
  <si>
    <t>74.72%</t>
  </si>
  <si>
    <t>88.24%</t>
  </si>
  <si>
    <t>63.58%</t>
  </si>
  <si>
    <t>96.63%</t>
  </si>
  <si>
    <t>80.29%</t>
  </si>
  <si>
    <t>75.93%</t>
  </si>
  <si>
    <t>81.65%</t>
  </si>
  <si>
    <t>9.38%</t>
  </si>
  <si>
    <t>75.37%</t>
  </si>
  <si>
    <t>64.81%</t>
  </si>
  <si>
    <t>29.44%</t>
  </si>
  <si>
    <t>67.89%</t>
  </si>
  <si>
    <t>41.74%</t>
  </si>
  <si>
    <t>42.68%</t>
  </si>
  <si>
    <t>44.41%</t>
  </si>
  <si>
    <t>77.42%</t>
  </si>
  <si>
    <t>78.78%</t>
  </si>
  <si>
    <t>72.27%</t>
  </si>
  <si>
    <t>66.32%</t>
  </si>
  <si>
    <t>74.58%</t>
  </si>
  <si>
    <t>48.65%</t>
  </si>
  <si>
    <t>67.49%</t>
  </si>
  <si>
    <t>88.56%</t>
  </si>
  <si>
    <t>96.01%</t>
  </si>
  <si>
    <t>77.82%</t>
  </si>
  <si>
    <t>43.01%</t>
  </si>
  <si>
    <t>38.62%</t>
  </si>
  <si>
    <t>46.6%</t>
  </si>
  <si>
    <t>32.59%</t>
  </si>
  <si>
    <t>40.69%</t>
  </si>
  <si>
    <t>77.36%</t>
  </si>
  <si>
    <t>82.19%</t>
  </si>
  <si>
    <t>51.56%</t>
  </si>
  <si>
    <t>75.17%</t>
  </si>
  <si>
    <t>27.75%</t>
  </si>
  <si>
    <t>54.71%</t>
  </si>
  <si>
    <t>96.3%</t>
  </si>
  <si>
    <t>72.77%</t>
  </si>
  <si>
    <t>66.09%</t>
  </si>
  <si>
    <t>69.64%</t>
  </si>
  <si>
    <t>66.8%</t>
  </si>
  <si>
    <t>37.14%</t>
  </si>
  <si>
    <t>35.06%</t>
  </si>
  <si>
    <t>45.07%</t>
  </si>
  <si>
    <t>74.56%</t>
  </si>
  <si>
    <t>58.18%</t>
  </si>
  <si>
    <t>49.15%</t>
  </si>
  <si>
    <t>64.47%</t>
  </si>
  <si>
    <t>81.86%</t>
  </si>
  <si>
    <t>50.01%</t>
  </si>
  <si>
    <t>53.24%</t>
  </si>
  <si>
    <t>61.47%</t>
  </si>
  <si>
    <t>86%</t>
  </si>
  <si>
    <t>76.94%</t>
  </si>
  <si>
    <t>73.33%</t>
  </si>
  <si>
    <t>83.53%</t>
  </si>
  <si>
    <t>67.7%</t>
  </si>
  <si>
    <t>84.48%</t>
  </si>
  <si>
    <t>77.66%</t>
  </si>
  <si>
    <t>66.75%</t>
  </si>
  <si>
    <t>52.62%</t>
  </si>
  <si>
    <t>70.54%</t>
  </si>
  <si>
    <t>34.56%</t>
  </si>
  <si>
    <t>59.66%</t>
  </si>
  <si>
    <t>22.27%</t>
  </si>
  <si>
    <t>85.19%</t>
  </si>
  <si>
    <t>31.62%</t>
  </si>
  <si>
    <t>43.95%</t>
  </si>
  <si>
    <t>72.85%</t>
  </si>
  <si>
    <t>66.76%</t>
  </si>
  <si>
    <t>67.18%</t>
  </si>
  <si>
    <t>15.25%</t>
  </si>
  <si>
    <t>94.66%</t>
  </si>
  <si>
    <t>51.69%</t>
  </si>
  <si>
    <t>66.7%</t>
  </si>
  <si>
    <t>62.33%</t>
  </si>
  <si>
    <t>57.19%</t>
  </si>
  <si>
    <t>89.27%</t>
  </si>
  <si>
    <t>87.26%</t>
  </si>
  <si>
    <t>92.31%</t>
  </si>
  <si>
    <t>45.46%</t>
  </si>
  <si>
    <t>50.88%</t>
  </si>
  <si>
    <t>34.45%</t>
  </si>
  <si>
    <t>52.4%</t>
  </si>
  <si>
    <t>84.78%</t>
  </si>
  <si>
    <t>43.73%</t>
  </si>
  <si>
    <t>62.86%</t>
  </si>
  <si>
    <t>75.11%</t>
  </si>
  <si>
    <t>29.51%</t>
  </si>
  <si>
    <t>77.95%</t>
  </si>
  <si>
    <t>75.28%</t>
  </si>
  <si>
    <t>66.3%</t>
  </si>
  <si>
    <t>36.49%</t>
  </si>
  <si>
    <t>64.03%</t>
  </si>
  <si>
    <t>5.61%</t>
  </si>
  <si>
    <t>60.87%</t>
  </si>
  <si>
    <t>58.31%</t>
  </si>
  <si>
    <t>67.04%</t>
  </si>
  <si>
    <t>42.95%</t>
  </si>
  <si>
    <t>76.96%</t>
  </si>
  <si>
    <t>63.82%</t>
  </si>
  <si>
    <t>55.61%</t>
  </si>
  <si>
    <t>23.17%</t>
  </si>
  <si>
    <t>34.71%</t>
  </si>
  <si>
    <t>36.76%</t>
  </si>
  <si>
    <t>32.58%</t>
  </si>
  <si>
    <t>61.11%</t>
  </si>
  <si>
    <t>84.3%</t>
  </si>
  <si>
    <t>77.99%</t>
  </si>
  <si>
    <t>75.33%</t>
  </si>
  <si>
    <t>31.89%</t>
  </si>
  <si>
    <t>62.11%</t>
  </si>
  <si>
    <t>66.34%</t>
  </si>
  <si>
    <t>73.24%</t>
  </si>
  <si>
    <t>38.4%</t>
  </si>
  <si>
    <t>13.29%</t>
  </si>
  <si>
    <t>69.21%</t>
  </si>
  <si>
    <t>32.28%</t>
  </si>
  <si>
    <t>96.72%</t>
  </si>
  <si>
    <t>83.69%</t>
  </si>
  <si>
    <t>91.67%</t>
  </si>
  <si>
    <t>65.69%</t>
  </si>
  <si>
    <t>63.88%</t>
  </si>
  <si>
    <t>59.71%</t>
  </si>
  <si>
    <t>54.21%</t>
  </si>
  <si>
    <t>67.51%</t>
  </si>
  <si>
    <t>53.45%</t>
  </si>
  <si>
    <t>72.22%</t>
  </si>
  <si>
    <t>62.04%</t>
  </si>
  <si>
    <t>57.36%</t>
  </si>
  <si>
    <t>38.53%</t>
  </si>
  <si>
    <t>56.96%</t>
  </si>
  <si>
    <t>84.63%</t>
  </si>
  <si>
    <t>83.83%</t>
  </si>
  <si>
    <t>82.02%</t>
  </si>
  <si>
    <t>64.87%</t>
  </si>
  <si>
    <t>67.57%</t>
  </si>
  <si>
    <t>78.74%</t>
  </si>
  <si>
    <t>65.57%</t>
  </si>
  <si>
    <t>19.16%</t>
  </si>
  <si>
    <t>65.28%</t>
  </si>
  <si>
    <t>21.88%</t>
  </si>
  <si>
    <t>39.37%</t>
  </si>
  <si>
    <t>55.19%</t>
  </si>
  <si>
    <t>31.29%</t>
  </si>
  <si>
    <t>45.18%</t>
  </si>
  <si>
    <t>66.78%</t>
  </si>
  <si>
    <t>41.94%</t>
  </si>
  <si>
    <t>38.47%</t>
  </si>
  <si>
    <t>50.74%</t>
  </si>
  <si>
    <t>70.68%</t>
  </si>
  <si>
    <t>11.11%</t>
  </si>
  <si>
    <t>69.07%</t>
  </si>
  <si>
    <t>57.04%</t>
  </si>
  <si>
    <t>52.02%</t>
  </si>
  <si>
    <t>82.99%</t>
  </si>
  <si>
    <t>92.15%</t>
  </si>
  <si>
    <t>55.51%</t>
  </si>
  <si>
    <t>96.07%</t>
  </si>
  <si>
    <t>90.86%</t>
  </si>
  <si>
    <t>51.6%</t>
  </si>
  <si>
    <t>75.53%</t>
  </si>
  <si>
    <t>38.83%</t>
  </si>
  <si>
    <t>71.93%</t>
  </si>
  <si>
    <t>64.31%</t>
  </si>
  <si>
    <t>42.61%</t>
  </si>
  <si>
    <t>34.27%</t>
  </si>
  <si>
    <t>44.25%</t>
  </si>
  <si>
    <t>39.08%</t>
  </si>
  <si>
    <t>27.25%</t>
  </si>
  <si>
    <t>66.39%</t>
  </si>
  <si>
    <t>34.06%</t>
  </si>
  <si>
    <t>29.2%</t>
  </si>
  <si>
    <t>49.74%</t>
  </si>
  <si>
    <t>88.14%</t>
  </si>
  <si>
    <t>82.84%</t>
  </si>
  <si>
    <t>38.96%</t>
  </si>
  <si>
    <t>23.19%</t>
  </si>
  <si>
    <t>47.51%</t>
  </si>
  <si>
    <t>51.67%</t>
  </si>
  <si>
    <t>63.65%</t>
  </si>
  <si>
    <t>35.59%</t>
  </si>
  <si>
    <t>48.54%</t>
  </si>
  <si>
    <t>39.77%</t>
  </si>
  <si>
    <t>74.44%</t>
  </si>
  <si>
    <t>35.9%</t>
  </si>
  <si>
    <t>61.68%</t>
  </si>
  <si>
    <t>71.24%</t>
  </si>
  <si>
    <t>32.32%</t>
  </si>
  <si>
    <t>40.38%</t>
  </si>
  <si>
    <t>89.51%</t>
  </si>
  <si>
    <t>67.29%</t>
  </si>
  <si>
    <t>45.57%</t>
  </si>
  <si>
    <t>66.85%</t>
  </si>
  <si>
    <t>61.77%</t>
  </si>
  <si>
    <t>23.23%</t>
  </si>
  <si>
    <t>64.02%</t>
  </si>
  <si>
    <t>61.66%</t>
  </si>
  <si>
    <t>76.05%</t>
  </si>
  <si>
    <t>39.29%</t>
  </si>
  <si>
    <t>58.33%</t>
  </si>
  <si>
    <t>51.52%</t>
  </si>
  <si>
    <t>83.66%</t>
  </si>
  <si>
    <t>58.46%</t>
  </si>
  <si>
    <t>46.5%</t>
  </si>
  <si>
    <t>22.81%</t>
  </si>
  <si>
    <t>74.15%</t>
  </si>
  <si>
    <t>52.03%</t>
  </si>
  <si>
    <t>97.03%</t>
  </si>
  <si>
    <t>44.12%</t>
  </si>
  <si>
    <t>46.7%</t>
  </si>
  <si>
    <t>48.15%</t>
  </si>
  <si>
    <t>85.93%</t>
  </si>
  <si>
    <t>51.23%</t>
  </si>
  <si>
    <t>57.25%</t>
  </si>
  <si>
    <t>60.82%</t>
  </si>
  <si>
    <t>33.74%</t>
  </si>
  <si>
    <t>63.6%</t>
  </si>
  <si>
    <t>61.19%</t>
  </si>
  <si>
    <t>90.26%</t>
  </si>
  <si>
    <t>62.87%</t>
  </si>
  <si>
    <t>66.25%</t>
  </si>
  <si>
    <t>92.86%</t>
  </si>
  <si>
    <t>55.02%</t>
  </si>
  <si>
    <t>47.36%</t>
  </si>
  <si>
    <t>42.49%</t>
  </si>
  <si>
    <t>98.4%</t>
  </si>
  <si>
    <t>70.32%</t>
  </si>
  <si>
    <t>86.1%</t>
  </si>
  <si>
    <t>50.39%</t>
  </si>
  <si>
    <t>52.35%</t>
  </si>
  <si>
    <t>18.15%</t>
  </si>
  <si>
    <t>89.64%</t>
  </si>
  <si>
    <t>50.57%</t>
  </si>
  <si>
    <t>57.09%</t>
  </si>
  <si>
    <t>60.51%</t>
  </si>
  <si>
    <t>94.19%</t>
  </si>
  <si>
    <t>28.99%</t>
  </si>
  <si>
    <t>65.74%</t>
  </si>
  <si>
    <t>85.48%</t>
  </si>
  <si>
    <t>73.22%</t>
  </si>
  <si>
    <t>19.46%</t>
  </si>
  <si>
    <t>80.53%</t>
  </si>
  <si>
    <t>77.47%</t>
  </si>
  <si>
    <t>54.06%</t>
  </si>
  <si>
    <t>36.83%</t>
  </si>
  <si>
    <t>48.89%</t>
  </si>
  <si>
    <t>78.9%</t>
  </si>
  <si>
    <t>90.36%</t>
  </si>
  <si>
    <t>75.96%</t>
  </si>
  <si>
    <t>61.41%</t>
  </si>
  <si>
    <t>15.85%</t>
  </si>
  <si>
    <t>19.33%</t>
  </si>
  <si>
    <t>40.22%</t>
  </si>
  <si>
    <t>86.41%</t>
  </si>
  <si>
    <t>23.63%</t>
  </si>
  <si>
    <t>77.31%</t>
  </si>
  <si>
    <t>16.67%</t>
  </si>
  <si>
    <t>60.89%</t>
  </si>
  <si>
    <t>55.35%</t>
  </si>
  <si>
    <t>45.97%</t>
  </si>
  <si>
    <t>89.23%</t>
  </si>
  <si>
    <t>53.76%</t>
  </si>
  <si>
    <t>74.97%</t>
  </si>
  <si>
    <t>27.77%</t>
  </si>
  <si>
    <t>35.57%</t>
  </si>
  <si>
    <t>22.6%</t>
  </si>
  <si>
    <t>32.2%</t>
  </si>
  <si>
    <t>63.53%</t>
  </si>
  <si>
    <t>60.99%</t>
  </si>
  <si>
    <t>65.23%</t>
  </si>
  <si>
    <t>59.59%</t>
  </si>
  <si>
    <t>52.59%</t>
  </si>
  <si>
    <t>66.17%</t>
  </si>
  <si>
    <t>76.56%</t>
  </si>
  <si>
    <t>85.43%</t>
  </si>
  <si>
    <t>53.03%</t>
  </si>
  <si>
    <t>36.65%</t>
  </si>
  <si>
    <t>23.25%</t>
  </si>
  <si>
    <t>49.41%</t>
  </si>
  <si>
    <t>74.73%</t>
  </si>
  <si>
    <t>64.1%</t>
  </si>
  <si>
    <t>50.36%</t>
  </si>
  <si>
    <t>47.05%</t>
  </si>
  <si>
    <t>78.73%</t>
  </si>
  <si>
    <t>77.26%</t>
  </si>
  <si>
    <t>66.52%</t>
  </si>
  <si>
    <t>53.23%</t>
  </si>
  <si>
    <t>23.41%</t>
  </si>
  <si>
    <t>62.15%</t>
  </si>
  <si>
    <t>55.79%</t>
  </si>
  <si>
    <t>89.18%</t>
  </si>
  <si>
    <t>62%</t>
  </si>
  <si>
    <t>76.78%</t>
  </si>
  <si>
    <t>27.2%</t>
  </si>
  <si>
    <t>88.88%</t>
  </si>
  <si>
    <t>9.07%</t>
  </si>
  <si>
    <t>30.01%</t>
  </si>
  <si>
    <t>28.94%</t>
  </si>
  <si>
    <t>67.84%</t>
  </si>
  <si>
    <t>86.43%</t>
  </si>
  <si>
    <t>66.33%</t>
  </si>
  <si>
    <t>71.98%</t>
  </si>
  <si>
    <t>92.12%</t>
  </si>
  <si>
    <t>73.14%</t>
  </si>
  <si>
    <t>76.36%</t>
  </si>
  <si>
    <t>53.44%</t>
  </si>
  <si>
    <t>60.64%</t>
  </si>
  <si>
    <t>71.89%</t>
  </si>
  <si>
    <t>75.35%</t>
  </si>
  <si>
    <t>41.8%</t>
  </si>
  <si>
    <t>65.77%</t>
  </si>
  <si>
    <t>94.36%</t>
  </si>
  <si>
    <t>71.72%</t>
  </si>
  <si>
    <t>55.13%</t>
  </si>
  <si>
    <t>73.23%</t>
  </si>
  <si>
    <t>71.66%</t>
  </si>
  <si>
    <t>75.73%</t>
  </si>
  <si>
    <t>58.05%</t>
  </si>
  <si>
    <t>62.47%</t>
  </si>
  <si>
    <t>87.22%</t>
  </si>
  <si>
    <t>75.74%</t>
  </si>
  <si>
    <t>71.11%</t>
  </si>
  <si>
    <t>66.38%</t>
  </si>
  <si>
    <t>37.45%</t>
  </si>
  <si>
    <t>48.61%</t>
  </si>
  <si>
    <t>79.88%</t>
  </si>
  <si>
    <t>40.51%</t>
  </si>
  <si>
    <t>68.28%</t>
  </si>
  <si>
    <t>46.66%</t>
  </si>
  <si>
    <t>83.67%</t>
  </si>
  <si>
    <t>77.35%</t>
  </si>
  <si>
    <t>60.01%</t>
  </si>
  <si>
    <t>73.15%</t>
  </si>
  <si>
    <t>74.35%</t>
  </si>
  <si>
    <t>45.59%</t>
  </si>
  <si>
    <t>49.95%</t>
  </si>
  <si>
    <t>99.08%</t>
  </si>
  <si>
    <t>84.66%</t>
  </si>
  <si>
    <t>76.13%</t>
  </si>
  <si>
    <t>32.93%</t>
  </si>
  <si>
    <t>95.34%</t>
  </si>
  <si>
    <t>42.83%</t>
  </si>
  <si>
    <t>83.1%</t>
  </si>
  <si>
    <t>58.07%</t>
  </si>
  <si>
    <t>82.05%</t>
  </si>
  <si>
    <t>58.79%</t>
  </si>
  <si>
    <t>70.18%</t>
  </si>
  <si>
    <t>70.49%</t>
  </si>
  <si>
    <t>49.44%</t>
  </si>
  <si>
    <t>83.9%</t>
  </si>
  <si>
    <t>54.87%</t>
  </si>
  <si>
    <t>40.16%</t>
  </si>
  <si>
    <t>79.38%</t>
  </si>
  <si>
    <t>69.08%</t>
  </si>
  <si>
    <t>85.22%</t>
  </si>
  <si>
    <t>50.47%</t>
  </si>
  <si>
    <t>37.8%</t>
  </si>
  <si>
    <t>52.01%</t>
  </si>
  <si>
    <t>28.33%</t>
  </si>
  <si>
    <t>30.07%</t>
  </si>
  <si>
    <t>76.4%</t>
  </si>
  <si>
    <t>44.32%</t>
  </si>
  <si>
    <t>70.23%</t>
  </si>
  <si>
    <t>48.69%</t>
  </si>
  <si>
    <t>63.66%</t>
  </si>
  <si>
    <t>35.7%</t>
  </si>
  <si>
    <t>72.58%</t>
  </si>
  <si>
    <t>58.38%</t>
  </si>
  <si>
    <t>13.96%</t>
  </si>
  <si>
    <t>22.74%</t>
  </si>
  <si>
    <t>57.84%</t>
  </si>
  <si>
    <t>78.98%</t>
  </si>
  <si>
    <t>59.05%</t>
  </si>
  <si>
    <t>55.66%</t>
  </si>
  <si>
    <t>75.39%</t>
  </si>
  <si>
    <t>67.77%</t>
  </si>
  <si>
    <t>49.45%</t>
  </si>
  <si>
    <t>86.62%</t>
  </si>
  <si>
    <t>36.88%</t>
  </si>
  <si>
    <t>79.54%</t>
  </si>
  <si>
    <t>43.05%</t>
  </si>
  <si>
    <t>53.16%</t>
  </si>
  <si>
    <t>57.67%</t>
  </si>
  <si>
    <t>70.84%</t>
  </si>
  <si>
    <t>68.2%</t>
  </si>
  <si>
    <t>39.53%</t>
  </si>
  <si>
    <t>75.64%</t>
  </si>
  <si>
    <t>79.01%</t>
  </si>
  <si>
    <t>83.8%</t>
  </si>
  <si>
    <t>84.41%</t>
  </si>
  <si>
    <t>77.74%</t>
  </si>
  <si>
    <t>71.28%</t>
  </si>
  <si>
    <t>36.71%</t>
  </si>
  <si>
    <t>38.89%</t>
  </si>
  <si>
    <t>62.1%</t>
  </si>
  <si>
    <t>72.43%</t>
  </si>
  <si>
    <t>25.16%</t>
  </si>
  <si>
    <t>78.43%</t>
  </si>
  <si>
    <t>37.07%</t>
  </si>
  <si>
    <t>11.02%</t>
  </si>
  <si>
    <t>-12.05%</t>
  </si>
  <si>
    <t>-35.63%</t>
  </si>
  <si>
    <t>161.9%</t>
  </si>
  <si>
    <t>16.66%</t>
  </si>
  <si>
    <t>-22.76%</t>
  </si>
  <si>
    <t>1.01%</t>
  </si>
  <si>
    <t>2.77%</t>
  </si>
  <si>
    <t>378.4%</t>
  </si>
  <si>
    <t>42.86%</t>
  </si>
  <si>
    <t>-28.34%</t>
  </si>
  <si>
    <t>60.27%</t>
  </si>
  <si>
    <t>-15.36%</t>
  </si>
  <si>
    <t>-23.56%</t>
  </si>
  <si>
    <t>-20.7%</t>
  </si>
  <si>
    <t>-15.38%</t>
  </si>
  <si>
    <t>-4.76%</t>
  </si>
  <si>
    <t>14.12%</t>
  </si>
  <si>
    <t>0.09%</t>
  </si>
  <si>
    <t>6.57%</t>
  </si>
  <si>
    <t>1.27%</t>
  </si>
  <si>
    <t>7.54%</t>
  </si>
  <si>
    <t>4.88%</t>
  </si>
  <si>
    <t>2.16%</t>
  </si>
  <si>
    <t>-25.91%</t>
  </si>
  <si>
    <t>-25.45%</t>
  </si>
  <si>
    <t>2.97%</t>
  </si>
  <si>
    <t>-84.1%</t>
  </si>
  <si>
    <t>63.62%</t>
  </si>
  <si>
    <t>29.32%</t>
  </si>
  <si>
    <t>1.96%</t>
  </si>
  <si>
    <t>-9.05%</t>
  </si>
  <si>
    <t>-7.76%</t>
  </si>
  <si>
    <t>8.67%</t>
  </si>
  <si>
    <t>7.44%</t>
  </si>
  <si>
    <t>14.24%</t>
  </si>
  <si>
    <t>157.79%</t>
  </si>
  <si>
    <t>26%</t>
  </si>
  <si>
    <t>-14.47%</t>
  </si>
  <si>
    <t>34.02%</t>
  </si>
  <si>
    <t>-59.96%</t>
  </si>
  <si>
    <t>1.55%</t>
  </si>
  <si>
    <t>-2.93%</t>
  </si>
  <si>
    <t>93.47%</t>
  </si>
  <si>
    <t>403.5%</t>
  </si>
  <si>
    <t>5.3%</t>
  </si>
  <si>
    <t>-78.43%</t>
  </si>
  <si>
    <t>25.96%</t>
  </si>
  <si>
    <t>81.8%</t>
  </si>
  <si>
    <t>25.23%</t>
  </si>
  <si>
    <t>-3.36%</t>
  </si>
  <si>
    <t>0.26%</t>
  </si>
  <si>
    <t>19.85%</t>
  </si>
  <si>
    <t>-78.96%</t>
  </si>
  <si>
    <t>9.68%</t>
  </si>
  <si>
    <t>-55.16%</t>
  </si>
  <si>
    <t>-17.73%</t>
  </si>
  <si>
    <t>25.38%</t>
  </si>
  <si>
    <t>6.51%</t>
  </si>
  <si>
    <t>-65.05%</t>
  </si>
  <si>
    <t>24.21%</t>
  </si>
  <si>
    <t>-2.17%</t>
  </si>
  <si>
    <t>10.3%</t>
  </si>
  <si>
    <t>3.9%</t>
  </si>
  <si>
    <t>389.62%</t>
  </si>
  <si>
    <t>-32.09%</t>
  </si>
  <si>
    <t>-34.31%</t>
  </si>
  <si>
    <t>-0.28%</t>
  </si>
  <si>
    <t>102.77%</t>
  </si>
  <si>
    <t>8.84%</t>
  </si>
  <si>
    <t>-17.94%</t>
  </si>
  <si>
    <t>-62.07%</t>
  </si>
  <si>
    <t>36.27%</t>
  </si>
  <si>
    <t>38.29%</t>
  </si>
  <si>
    <t>-2.09%</t>
  </si>
  <si>
    <t>5.39%</t>
  </si>
  <si>
    <t>135.97%</t>
  </si>
  <si>
    <t>-36.96%</t>
  </si>
  <si>
    <t>-6.72%</t>
  </si>
  <si>
    <t>-28.4%</t>
  </si>
  <si>
    <t>61.71%</t>
  </si>
  <si>
    <t>-1.45%</t>
  </si>
  <si>
    <t>7.57%</t>
  </si>
  <si>
    <t>-9.38%</t>
  </si>
  <si>
    <t>-76.97%</t>
  </si>
  <si>
    <t>102.34%</t>
  </si>
  <si>
    <t>15.77%</t>
  </si>
  <si>
    <t>1.11%</t>
  </si>
  <si>
    <t>-75.1%</t>
  </si>
  <si>
    <t>-3.43%</t>
  </si>
  <si>
    <t>-11.3%</t>
  </si>
  <si>
    <t>14.21%</t>
  </si>
  <si>
    <t>21.69%</t>
  </si>
  <si>
    <t>-58.87%</t>
  </si>
  <si>
    <t>52.04%</t>
  </si>
  <si>
    <t>-43.62%</t>
  </si>
  <si>
    <t>-7.58%</t>
  </si>
  <si>
    <t>-40.8%</t>
  </si>
  <si>
    <t>-45.41%</t>
  </si>
  <si>
    <t>-17.64%</t>
  </si>
  <si>
    <t>5.6%</t>
  </si>
  <si>
    <t>1.99%</t>
  </si>
  <si>
    <t>9.82%</t>
  </si>
  <si>
    <t>-54.87%</t>
  </si>
  <si>
    <t>54.73%</t>
  </si>
  <si>
    <t>-30.89%</t>
  </si>
  <si>
    <t>-48.77%</t>
  </si>
  <si>
    <t>-1.71%</t>
  </si>
  <si>
    <t>145.68%</t>
  </si>
  <si>
    <t>-24.32%</t>
  </si>
  <si>
    <t>-79.82%</t>
  </si>
  <si>
    <t>3.35%</t>
  </si>
  <si>
    <t>-1.02%</t>
  </si>
  <si>
    <t>6.35%</t>
  </si>
  <si>
    <t>1.47%</t>
  </si>
  <si>
    <t>-60.99%</t>
  </si>
  <si>
    <t>-18.33%</t>
  </si>
  <si>
    <t>2.43%</t>
  </si>
  <si>
    <t>5.83%</t>
  </si>
  <si>
    <t>-11.57%</t>
  </si>
  <si>
    <t>18.37%</t>
  </si>
  <si>
    <t>-90.01%</t>
  </si>
  <si>
    <t>12.14%</t>
  </si>
  <si>
    <t>-0.07%</t>
  </si>
  <si>
    <t>56.62%</t>
  </si>
  <si>
    <t>14.53%</t>
  </si>
  <si>
    <t>4.41%</t>
  </si>
  <si>
    <t>-5.65%</t>
  </si>
  <si>
    <t>-12.75%</t>
  </si>
  <si>
    <t>-22.71%</t>
  </si>
  <si>
    <t>-57.99%</t>
  </si>
  <si>
    <t>26.58%</t>
  </si>
  <si>
    <t>-30.43%</t>
  </si>
  <si>
    <t>-31.45%</t>
  </si>
  <si>
    <t>51.81%</t>
  </si>
  <si>
    <t>49.46%</t>
  </si>
  <si>
    <t>-27.32%</t>
  </si>
  <si>
    <t>10.4%</t>
  </si>
  <si>
    <t>94.27%</t>
  </si>
  <si>
    <t>10.51%</t>
  </si>
  <si>
    <t>-13.68%</t>
  </si>
  <si>
    <t>-4.31%</t>
  </si>
  <si>
    <t>65.71%</t>
  </si>
  <si>
    <t>14.15%</t>
  </si>
  <si>
    <t>8.63%</t>
  </si>
  <si>
    <t>33.21%</t>
  </si>
  <si>
    <t>80.59%</t>
  </si>
  <si>
    <t>40.48%</t>
  </si>
  <si>
    <t>-34.12%</t>
  </si>
  <si>
    <t>-57.5%</t>
  </si>
  <si>
    <t>30.6%</t>
  </si>
  <si>
    <t>112.96%</t>
  </si>
  <si>
    <t>-32.92%</t>
  </si>
  <si>
    <t>-34.97%</t>
  </si>
  <si>
    <t>101.77%</t>
  </si>
  <si>
    <t>-51.54%</t>
  </si>
  <si>
    <t>5.99%</t>
  </si>
  <si>
    <t>-39.31%</t>
  </si>
  <si>
    <t>-14.22%</t>
  </si>
  <si>
    <t>9.29%</t>
  </si>
  <si>
    <t>0.86%</t>
  </si>
  <si>
    <t>-56.46%</t>
  </si>
  <si>
    <t>159.11%</t>
  </si>
  <si>
    <t>13.42%</t>
  </si>
  <si>
    <t>-28.85%</t>
  </si>
  <si>
    <t>-38.17%</t>
  </si>
  <si>
    <t>-43.22%</t>
  </si>
  <si>
    <t>-46.23%</t>
  </si>
  <si>
    <t>-35.41%</t>
  </si>
  <si>
    <t>-11.77%</t>
  </si>
  <si>
    <t>-55.25%</t>
  </si>
  <si>
    <t>12.99%</t>
  </si>
  <si>
    <t>-56.27%</t>
  </si>
  <si>
    <t>-32.61%</t>
  </si>
  <si>
    <t>-12.42%</t>
  </si>
  <si>
    <t>2.49%</t>
  </si>
  <si>
    <t>1.61%</t>
  </si>
  <si>
    <t>2.42%</t>
  </si>
  <si>
    <t>-21.25%</t>
  </si>
  <si>
    <t>29.07%</t>
  </si>
  <si>
    <t>37.74%</t>
  </si>
  <si>
    <t>-13.39%</t>
  </si>
  <si>
    <t>-5.5%</t>
  </si>
  <si>
    <t>104.14%</t>
  </si>
  <si>
    <t>-13.61%</t>
  </si>
  <si>
    <t>-46.46%</t>
  </si>
  <si>
    <t>-5.8%</t>
  </si>
  <si>
    <t>18.56%</t>
  </si>
  <si>
    <t>44.18%</t>
  </si>
  <si>
    <t>5.32%</t>
  </si>
  <si>
    <t>-0.88%</t>
  </si>
  <si>
    <t>26.92%</t>
  </si>
  <si>
    <t>-90.62%</t>
  </si>
  <si>
    <t>-68.38%</t>
  </si>
  <si>
    <t>-35.19%</t>
  </si>
  <si>
    <t>-16.59%</t>
  </si>
  <si>
    <t>40.55%</t>
  </si>
  <si>
    <t>4.35%</t>
  </si>
  <si>
    <t>46.68%</t>
  </si>
  <si>
    <t>17.12%</t>
  </si>
  <si>
    <t>407.94%</t>
  </si>
  <si>
    <t>15.59%</t>
  </si>
  <si>
    <t>-13.88%</t>
  </si>
  <si>
    <t>91.18%</t>
  </si>
  <si>
    <t>553.07%</t>
  </si>
  <si>
    <t>-38.14%</t>
  </si>
  <si>
    <t>107.9%</t>
  </si>
  <si>
    <t>30.32%</t>
  </si>
  <si>
    <t>296.41%</t>
  </si>
  <si>
    <t>-9.17%</t>
  </si>
  <si>
    <t>3.64%</t>
  </si>
  <si>
    <t>-18.93%</t>
  </si>
  <si>
    <t>-67.41%</t>
  </si>
  <si>
    <t>-59.31%</t>
  </si>
  <si>
    <t>42.93%</t>
  </si>
  <si>
    <t>-8.53%</t>
  </si>
  <si>
    <t>10.24%</t>
  </si>
  <si>
    <t>11.01%</t>
  </si>
  <si>
    <t>-72.25%</t>
  </si>
  <si>
    <t>549.77%</t>
  </si>
  <si>
    <t>2.46%</t>
  </si>
  <si>
    <t>18.88%</t>
  </si>
  <si>
    <t>56.76%</t>
  </si>
  <si>
    <t>-5.03%</t>
  </si>
  <si>
    <t>-10.37%</t>
  </si>
  <si>
    <t>4.76%</t>
  </si>
  <si>
    <t>184.63%</t>
  </si>
  <si>
    <t>-29.87%</t>
  </si>
  <si>
    <t>-32.47%</t>
  </si>
  <si>
    <t>-3.96%</t>
  </si>
  <si>
    <t>-25.44%</t>
  </si>
  <si>
    <t>41.57%</t>
  </si>
  <si>
    <t>7.62%</t>
  </si>
  <si>
    <t>3.72%</t>
  </si>
  <si>
    <t>9.92%</t>
  </si>
  <si>
    <t>-78.65%</t>
  </si>
  <si>
    <t>-6.52%</t>
  </si>
  <si>
    <t>-1.76%</t>
  </si>
  <si>
    <t>-14%</t>
  </si>
  <si>
    <t>35.87%</t>
  </si>
  <si>
    <t>15.39%</t>
  </si>
  <si>
    <t>-22.23%</t>
  </si>
  <si>
    <t>188.62%</t>
  </si>
  <si>
    <t>33.82%</t>
  </si>
  <si>
    <t>63.67%</t>
  </si>
  <si>
    <t>-4.33%</t>
  </si>
  <si>
    <t>6.15%</t>
  </si>
  <si>
    <t>79.53%</t>
  </si>
  <si>
    <t>22.21%</t>
  </si>
  <si>
    <t>63.35%</t>
  </si>
  <si>
    <t>6.14%</t>
  </si>
  <si>
    <t>-20.34%</t>
  </si>
  <si>
    <t>47.64%</t>
  </si>
  <si>
    <t>63.49%</t>
  </si>
  <si>
    <t>-14.81%</t>
  </si>
  <si>
    <t>-39.56%</t>
  </si>
  <si>
    <t>48.29%</t>
  </si>
  <si>
    <t>-22.52%</t>
  </si>
  <si>
    <t>21.39%</t>
  </si>
  <si>
    <t>37.21%</t>
  </si>
  <si>
    <t>7.47%</t>
  </si>
  <si>
    <t>20.88%</t>
  </si>
  <si>
    <t>26.95%</t>
  </si>
  <si>
    <t>24.08%</t>
  </si>
  <si>
    <t>-27.18%</t>
  </si>
  <si>
    <t>-30.78%</t>
  </si>
  <si>
    <t>21.37%</t>
  </si>
  <si>
    <t>-20.18%</t>
  </si>
  <si>
    <t>29.89%</t>
  </si>
  <si>
    <t>213.93%</t>
  </si>
  <si>
    <t>-10.11%</t>
  </si>
  <si>
    <t>-9.45%</t>
  </si>
  <si>
    <t>-10.21%</t>
  </si>
  <si>
    <t>-52.39%</t>
  </si>
  <si>
    <t>107.68%</t>
  </si>
  <si>
    <t>-1.44%</t>
  </si>
  <si>
    <t>-7.09%</t>
  </si>
  <si>
    <t>-1.4%</t>
  </si>
  <si>
    <t>-33.7%</t>
  </si>
  <si>
    <t>1.52%</t>
  </si>
  <si>
    <t>-59.02%</t>
  </si>
  <si>
    <t>28.04%</t>
  </si>
  <si>
    <t>-25.09%</t>
  </si>
  <si>
    <t>69.02%</t>
  </si>
  <si>
    <t>282.16%</t>
  </si>
  <si>
    <t>69.68%</t>
  </si>
  <si>
    <t>-28.9%</t>
  </si>
  <si>
    <t>17.28%</t>
  </si>
  <si>
    <t>56.15%</t>
  </si>
  <si>
    <t>-20.75%</t>
  </si>
  <si>
    <t>16.36%</t>
  </si>
  <si>
    <t>-22.16%</t>
  </si>
  <si>
    <t>-65.29%</t>
  </si>
  <si>
    <t>-10.38%</t>
  </si>
  <si>
    <t>-19.24%</t>
  </si>
  <si>
    <t>-38.89%</t>
  </si>
  <si>
    <t>-6.86%</t>
  </si>
  <si>
    <t>129.36%</t>
  </si>
  <si>
    <t>8.68%</t>
  </si>
  <si>
    <t>-24.67%</t>
  </si>
  <si>
    <t>-60.35%</t>
  </si>
  <si>
    <t>-30.75%</t>
  </si>
  <si>
    <t>32.33%</t>
  </si>
  <si>
    <t>-61.6%</t>
  </si>
  <si>
    <t>1.31%</t>
  </si>
  <si>
    <t>800%</t>
  </si>
  <si>
    <t>11.12%</t>
  </si>
  <si>
    <t>-3.72%</t>
  </si>
  <si>
    <t>37.81%</t>
  </si>
  <si>
    <t>153.05%</t>
  </si>
  <si>
    <t>315.69%</t>
  </si>
  <si>
    <t>6.63%</t>
  </si>
  <si>
    <t>9.93%</t>
  </si>
  <si>
    <t>717.18%</t>
  </si>
  <si>
    <t>25.83%</t>
  </si>
  <si>
    <t>-4.38%</t>
  </si>
  <si>
    <t>-40.29%</t>
  </si>
  <si>
    <t>6.24%</t>
  </si>
  <si>
    <t>-5.71%</t>
  </si>
  <si>
    <t>-24.14%</t>
  </si>
  <si>
    <t>-3.84%</t>
  </si>
  <si>
    <t>24.94%</t>
  </si>
  <si>
    <t>-47.95%</t>
  </si>
  <si>
    <t>198.94%</t>
  </si>
  <si>
    <t>-0.69%</t>
  </si>
  <si>
    <t>-15.6%</t>
  </si>
  <si>
    <t>-1.57%</t>
  </si>
  <si>
    <t>2.92%</t>
  </si>
  <si>
    <t>-34.43%</t>
  </si>
  <si>
    <t>43.62%</t>
  </si>
  <si>
    <t>-80.84%</t>
  </si>
  <si>
    <t>-27.15%</t>
  </si>
  <si>
    <t>-65.89%</t>
  </si>
  <si>
    <t>-10.05%</t>
  </si>
  <si>
    <t>7.21%</t>
  </si>
  <si>
    <t>-33.67%</t>
  </si>
  <si>
    <t>39.83%</t>
  </si>
  <si>
    <t>-51.9%</t>
  </si>
  <si>
    <t>-1.01%</t>
  </si>
  <si>
    <t>21.08%</t>
  </si>
  <si>
    <t>-29.32%</t>
  </si>
  <si>
    <t>-30.93%</t>
  </si>
  <si>
    <t>234.43%</t>
  </si>
  <si>
    <t>130.34%</t>
  </si>
  <si>
    <t>66.65%</t>
  </si>
  <si>
    <t>-15.79%</t>
  </si>
  <si>
    <t>-16.46%</t>
  </si>
  <si>
    <t>-38.16%</t>
  </si>
  <si>
    <t>33.15%</t>
  </si>
  <si>
    <t>52.92%</t>
  </si>
  <si>
    <t>11.29%</t>
  </si>
  <si>
    <t>51.65%</t>
  </si>
  <si>
    <t>-2.37%</t>
  </si>
  <si>
    <t>-5.36%</t>
  </si>
  <si>
    <t>-28.07%</t>
  </si>
  <si>
    <t>-27.33%</t>
  </si>
  <si>
    <t>-5.09%</t>
  </si>
  <si>
    <t>-25.11%</t>
  </si>
  <si>
    <t>-7.23%</t>
  </si>
  <si>
    <t>-10.54%</t>
  </si>
  <si>
    <t>18.58%</t>
  </si>
  <si>
    <t>-19.07%</t>
  </si>
  <si>
    <t>4.46%</t>
  </si>
  <si>
    <t>45.37%</t>
  </si>
  <si>
    <t>3.76%</t>
  </si>
  <si>
    <t>-32.7%</t>
  </si>
  <si>
    <t>-52.49%</t>
  </si>
  <si>
    <t>-36.32%</t>
  </si>
  <si>
    <t>8.58%</t>
  </si>
  <si>
    <t>62.85%</t>
  </si>
  <si>
    <t>286.31%</t>
  </si>
  <si>
    <t>18.68%</t>
  </si>
  <si>
    <t>17.63%</t>
  </si>
  <si>
    <t>-2.41%</t>
  </si>
  <si>
    <t>-42.41%</t>
  </si>
  <si>
    <t>84.06%</t>
  </si>
  <si>
    <t>-54.61%</t>
  </si>
  <si>
    <t>-10.49%</t>
  </si>
  <si>
    <t>-55.91%</t>
  </si>
  <si>
    <t>325.76%</t>
  </si>
  <si>
    <t>-54.43%</t>
  </si>
  <si>
    <t>-30.64%</t>
  </si>
  <si>
    <t>21.04%</t>
  </si>
  <si>
    <t>-61.52%</t>
  </si>
  <si>
    <t>0.96%</t>
  </si>
  <si>
    <t>20.23%</t>
  </si>
  <si>
    <t>42.29%</t>
  </si>
  <si>
    <t>-0.54%</t>
  </si>
  <si>
    <t>20.29%</t>
  </si>
  <si>
    <t>3.04%</t>
  </si>
  <si>
    <t>-0.3%</t>
  </si>
  <si>
    <t>-69.43%</t>
  </si>
  <si>
    <t>-29.69%</t>
  </si>
  <si>
    <t>-3.82%</t>
  </si>
  <si>
    <t>281.97%</t>
  </si>
  <si>
    <t>28.24%</t>
  </si>
  <si>
    <t>60.42%</t>
  </si>
  <si>
    <t>7.38%</t>
  </si>
  <si>
    <t>9.69%</t>
  </si>
  <si>
    <t>52.94%</t>
  </si>
  <si>
    <t>-53.3%</t>
  </si>
  <si>
    <t>6.37%</t>
  </si>
  <si>
    <t>27.07%</t>
  </si>
  <si>
    <t>-33.74%</t>
  </si>
  <si>
    <t>14.17%</t>
  </si>
  <si>
    <t>-23.81%</t>
  </si>
  <si>
    <t>34.74%</t>
  </si>
  <si>
    <t>10.68%</t>
  </si>
  <si>
    <t>48.95%</t>
  </si>
  <si>
    <t>9.28%</t>
  </si>
  <si>
    <t>79.92%</t>
  </si>
  <si>
    <t>77.41%</t>
  </si>
  <si>
    <t>-22.98%</t>
  </si>
  <si>
    <t>-7.14%</t>
  </si>
  <si>
    <t>-8.1%</t>
  </si>
  <si>
    <t>150.28%</t>
  </si>
  <si>
    <t>21.25%</t>
  </si>
  <si>
    <t>-25.97%</t>
  </si>
  <si>
    <t>243.23%</t>
  </si>
  <si>
    <t>-8.32%</t>
  </si>
  <si>
    <t>404.56%</t>
  </si>
  <si>
    <t>65.96%</t>
  </si>
  <si>
    <t>-13.9%</t>
  </si>
  <si>
    <t>21.56%</t>
  </si>
  <si>
    <t>17.1%</t>
  </si>
  <si>
    <t>-67.35%</t>
  </si>
  <si>
    <t>96.55%</t>
  </si>
  <si>
    <t>-33%</t>
  </si>
  <si>
    <t>-41.58%</t>
  </si>
  <si>
    <t>142.15%</t>
  </si>
  <si>
    <t>56.1%</t>
  </si>
  <si>
    <t>-7.53%</t>
  </si>
  <si>
    <t>-2.16%</t>
  </si>
  <si>
    <t>-28.62%</t>
  </si>
  <si>
    <t>21.38%</t>
  </si>
  <si>
    <t>-7.74%</t>
  </si>
  <si>
    <t>-9.1%</t>
  </si>
  <si>
    <t>12.83%</t>
  </si>
  <si>
    <t>-63.54%</t>
  </si>
  <si>
    <t>5.72%</t>
  </si>
  <si>
    <t>-0.12%</t>
  </si>
  <si>
    <t>-4.77%</t>
  </si>
  <si>
    <t>-63.12%</t>
  </si>
  <si>
    <t>141.6%</t>
  </si>
  <si>
    <t>68.32%</t>
  </si>
  <si>
    <t>-15.05%</t>
  </si>
  <si>
    <t>87.65%</t>
  </si>
  <si>
    <t>83.47%</t>
  </si>
  <si>
    <t>15.02%</t>
  </si>
  <si>
    <t>-8.77%</t>
  </si>
  <si>
    <t>-18.78%</t>
  </si>
  <si>
    <t>-84.15%</t>
  </si>
  <si>
    <t>-80.67%</t>
  </si>
  <si>
    <t>-59.78%</t>
  </si>
  <si>
    <t>105.01%</t>
  </si>
  <si>
    <t>13.35%</t>
  </si>
  <si>
    <t>-51.81%</t>
  </si>
  <si>
    <t>-30.66%</t>
  </si>
  <si>
    <t>-6.95%</t>
  </si>
  <si>
    <t>84.6%</t>
  </si>
  <si>
    <t>-8.85%</t>
  </si>
  <si>
    <t>-31.55%</t>
  </si>
  <si>
    <t>-33.77%</t>
  </si>
  <si>
    <t>-25.03%</t>
  </si>
  <si>
    <t>68.12%</t>
  </si>
  <si>
    <t>-19.05%</t>
  </si>
  <si>
    <t>-77.4%</t>
  </si>
  <si>
    <t>-21.01%</t>
  </si>
  <si>
    <t>-7.16%</t>
  </si>
  <si>
    <t>-22.48%</t>
  </si>
  <si>
    <t>10.79%</t>
  </si>
  <si>
    <t>-21.12%</t>
  </si>
  <si>
    <t>38.21%</t>
  </si>
  <si>
    <t>-33.83%</t>
  </si>
  <si>
    <t>40.37%</t>
  </si>
  <si>
    <t>71.79%</t>
  </si>
  <si>
    <t>-46.97%</t>
  </si>
  <si>
    <t>9.95%</t>
  </si>
  <si>
    <t>60.18%</t>
  </si>
  <si>
    <t>302.98%</t>
  </si>
  <si>
    <t>-14.94%</t>
  </si>
  <si>
    <t>186.76%</t>
  </si>
  <si>
    <t>-50.03%</t>
  </si>
  <si>
    <t>296.48%</t>
  </si>
  <si>
    <t>-0.02%</t>
  </si>
  <si>
    <t>-22.74%</t>
  </si>
  <si>
    <t>7.98%</t>
  </si>
  <si>
    <t>2.33%</t>
  </si>
  <si>
    <t>-4.12%</t>
  </si>
  <si>
    <t>-71.35%</t>
  </si>
  <si>
    <t>-37.99%</t>
  </si>
  <si>
    <t>-10.82%</t>
  </si>
  <si>
    <t>17.13%</t>
  </si>
  <si>
    <t>-39.09%</t>
  </si>
  <si>
    <t>8.22%</t>
  </si>
  <si>
    <t>-69.99%</t>
  </si>
  <si>
    <t>30.38%</t>
  </si>
  <si>
    <t>-71.06%</t>
  </si>
  <si>
    <t>119.61%</t>
  </si>
  <si>
    <t>33.47%</t>
  </si>
  <si>
    <t>132.47%</t>
  </si>
  <si>
    <t>3.45%</t>
  </si>
  <si>
    <t>21.32%</t>
  </si>
  <si>
    <t>246.84%</t>
  </si>
  <si>
    <t>32.75%</t>
  </si>
  <si>
    <t>68.74%</t>
  </si>
  <si>
    <t>12.59%</t>
  </si>
  <si>
    <t>-2.24%</t>
  </si>
  <si>
    <t>-23.64%</t>
  </si>
  <si>
    <t>51.88%</t>
  </si>
  <si>
    <t>23.43%</t>
  </si>
  <si>
    <t>16.19%</t>
  </si>
  <si>
    <t>24.7%</t>
  </si>
  <si>
    <t>-0.17%</t>
  </si>
  <si>
    <t>-43.4%</t>
  </si>
  <si>
    <t>-1.84%</t>
  </si>
  <si>
    <t>-5.64%</t>
  </si>
  <si>
    <t>-10.99%</t>
  </si>
  <si>
    <t>-15.37%</t>
  </si>
  <si>
    <t>57.18%</t>
  </si>
  <si>
    <t>-26.77%</t>
  </si>
  <si>
    <t>19.1%</t>
  </si>
  <si>
    <t>4.11%</t>
  </si>
  <si>
    <t>-30.51%</t>
  </si>
  <si>
    <t>28.85%</t>
  </si>
  <si>
    <t>220.82%</t>
  </si>
  <si>
    <t>26.85%</t>
  </si>
  <si>
    <t>42.64%</t>
  </si>
  <si>
    <t>-17.72%</t>
  </si>
  <si>
    <t>-43.83%</t>
  </si>
  <si>
    <t>4.54%</t>
  </si>
  <si>
    <t>5.18%</t>
  </si>
  <si>
    <t>75.03%</t>
  </si>
  <si>
    <t>1.46%</t>
  </si>
  <si>
    <t>288.18%</t>
  </si>
  <si>
    <t>-10.72%</t>
  </si>
  <si>
    <t>-26.85%</t>
  </si>
  <si>
    <t>8.18%</t>
  </si>
  <si>
    <t>-34.67%</t>
  </si>
  <si>
    <t>12.46%</t>
  </si>
  <si>
    <t>5.35%</t>
  </si>
  <si>
    <t>3.86%</t>
  </si>
  <si>
    <t>208.59%</t>
  </si>
  <si>
    <t>139.94%</t>
  </si>
  <si>
    <t>-35.36%</t>
  </si>
  <si>
    <t>90.68%</t>
  </si>
  <si>
    <t>27.43%</t>
  </si>
  <si>
    <t>-17.95%</t>
  </si>
  <si>
    <t>34.33%</t>
  </si>
  <si>
    <t>-6.85%</t>
  </si>
  <si>
    <t>-20.04%</t>
  </si>
  <si>
    <t>-16.1%</t>
  </si>
  <si>
    <t>245.24%</t>
  </si>
  <si>
    <t>-2.53%</t>
  </si>
  <si>
    <t>-12.07%</t>
  </si>
  <si>
    <t>53.82%</t>
  </si>
  <si>
    <t>21.41%</t>
  </si>
  <si>
    <t>-61.92%</t>
  </si>
  <si>
    <t>13.1%</t>
  </si>
  <si>
    <t>-3.91%</t>
  </si>
  <si>
    <t>-42.93%</t>
  </si>
  <si>
    <t>51.84%</t>
  </si>
  <si>
    <t>-55.68%</t>
  </si>
  <si>
    <t>-29.82%</t>
  </si>
  <si>
    <t>22.9%</t>
  </si>
  <si>
    <t>-48.66%</t>
  </si>
  <si>
    <t>-2.89%</t>
  </si>
  <si>
    <t>-28.6%</t>
  </si>
  <si>
    <t>49.03%</t>
  </si>
  <si>
    <t>7.61%</t>
  </si>
  <si>
    <t>-22.2%</t>
  </si>
  <si>
    <t>38.88%</t>
  </si>
  <si>
    <t>-42.16%</t>
  </si>
  <si>
    <t>42.74%</t>
  </si>
  <si>
    <t>5.63%</t>
  </si>
  <si>
    <t>-69.57%</t>
  </si>
  <si>
    <t>73.9%</t>
  </si>
  <si>
    <t>33.61%</t>
  </si>
  <si>
    <t>27.38%</t>
  </si>
  <si>
    <t>-24.61%</t>
  </si>
  <si>
    <t>3.63%</t>
  </si>
  <si>
    <t>-36.52%</t>
  </si>
  <si>
    <t>159.85%</t>
  </si>
  <si>
    <t>-20.46%</t>
  </si>
  <si>
    <t>50.14%</t>
  </si>
  <si>
    <t>-15.13%</t>
  </si>
  <si>
    <t>-90.5%</t>
  </si>
  <si>
    <t>76.09%</t>
  </si>
  <si>
    <t>12.48%</t>
  </si>
  <si>
    <t>15.2%</t>
  </si>
  <si>
    <t>16.11%</t>
  </si>
  <si>
    <t>3.83%</t>
  </si>
  <si>
    <t>20.37%</t>
  </si>
  <si>
    <t>-15.59%</t>
  </si>
  <si>
    <t>19.06%</t>
  </si>
  <si>
    <t>-16.64%</t>
  </si>
  <si>
    <t>83.41%</t>
  </si>
  <si>
    <t>-8.67%</t>
  </si>
  <si>
    <t>-15.15%</t>
  </si>
  <si>
    <t>31.68%</t>
  </si>
  <si>
    <t>-26.03%</t>
  </si>
  <si>
    <t>80.94%</t>
  </si>
  <si>
    <t>2,270,412</t>
  </si>
  <si>
    <t>1,916,273</t>
  </si>
  <si>
    <t>249,776</t>
  </si>
  <si>
    <t>430,888</t>
  </si>
  <si>
    <t>2,777,804</t>
  </si>
  <si>
    <t>5,905,243</t>
  </si>
  <si>
    <t>1,776,434</t>
  </si>
  <si>
    <t>1,823,952</t>
  </si>
  <si>
    <t>1,468,930</t>
  </si>
  <si>
    <t>439,967</t>
  </si>
  <si>
    <t>2,211,502</t>
  </si>
  <si>
    <t>1,853,796</t>
  </si>
  <si>
    <t>715,922</t>
  </si>
  <si>
    <t>1,996,142</t>
  </si>
  <si>
    <t>1,497,325</t>
  </si>
  <si>
    <t>422,250</t>
  </si>
  <si>
    <t>874,903</t>
  </si>
  <si>
    <t>2,303,485</t>
  </si>
  <si>
    <t>5,817,965</t>
  </si>
  <si>
    <t>3,020,169</t>
  </si>
  <si>
    <t>2,855,111</t>
  </si>
  <si>
    <t>6,864,008</t>
  </si>
  <si>
    <t>235,016</t>
  </si>
  <si>
    <t>4,805,399</t>
  </si>
  <si>
    <t>4,555,697</t>
  </si>
  <si>
    <t>1,293,671</t>
  </si>
  <si>
    <t>1,064,772</t>
  </si>
  <si>
    <t>1,423,645</t>
  </si>
  <si>
    <t>201,146</t>
  </si>
  <si>
    <t>4,014,996</t>
  </si>
  <si>
    <t>4,763,377</t>
  </si>
  <si>
    <t>2,110,619</t>
  </si>
  <si>
    <t>976,887</t>
  </si>
  <si>
    <t>2,193,904</t>
  </si>
  <si>
    <t>4,371,517</t>
  </si>
  <si>
    <t>640,174</t>
  </si>
  <si>
    <t>393,962</t>
  </si>
  <si>
    <t>3,282,764</t>
  </si>
  <si>
    <t>916</t>
  </si>
  <si>
    <t>1,026,280</t>
  </si>
  <si>
    <t>7,022,683</t>
  </si>
  <si>
    <t>2,484,023</t>
  </si>
  <si>
    <t>401,162</t>
  </si>
  <si>
    <t>4,806,687</t>
  </si>
  <si>
    <t>3,226,437</t>
  </si>
  <si>
    <t>65,629</t>
  </si>
  <si>
    <t>1,778,150</t>
  </si>
  <si>
    <t>1,040,434</t>
  </si>
  <si>
    <t>2,765,696</t>
  </si>
  <si>
    <t>1,737,602</t>
  </si>
  <si>
    <t>2,308,757</t>
  </si>
  <si>
    <t>619,296</t>
  </si>
  <si>
    <t>3,335,142</t>
  </si>
  <si>
    <t>1,008,597</t>
  </si>
  <si>
    <t>1,429,749</t>
  </si>
  <si>
    <t>1,045,463</t>
  </si>
  <si>
    <t>729,781</t>
  </si>
  <si>
    <t>262,425</t>
  </si>
  <si>
    <t>1,651,447</t>
  </si>
  <si>
    <t>1,421,742</t>
  </si>
  <si>
    <t>1,434,804</t>
  </si>
  <si>
    <t>1,601,173</t>
  </si>
  <si>
    <t>746,625</t>
  </si>
  <si>
    <t>2,581,061</t>
  </si>
  <si>
    <t>428,737</t>
  </si>
  <si>
    <t>546,111</t>
  </si>
  <si>
    <t>2,490,237</t>
  </si>
  <si>
    <t>274,311</t>
  </si>
  <si>
    <t>4,612,169</t>
  </si>
  <si>
    <t>935,075</t>
  </si>
  <si>
    <t>3,950,273</t>
  </si>
  <si>
    <t>191,298</t>
  </si>
  <si>
    <t>1,978,258</t>
  </si>
  <si>
    <t>3,162,009</t>
  </si>
  <si>
    <t>490,414</t>
  </si>
  <si>
    <t>1,763,815</t>
  </si>
  <si>
    <t>1,009,512</t>
  </si>
  <si>
    <t>2,636,259</t>
  </si>
  <si>
    <t>5,585,958</t>
  </si>
  <si>
    <t>926,750</t>
  </si>
  <si>
    <t>5,159,780</t>
  </si>
  <si>
    <t>835,798</t>
  </si>
  <si>
    <t>355,884</t>
  </si>
  <si>
    <t>5,216,935</t>
  </si>
  <si>
    <t>5,102,522</t>
  </si>
  <si>
    <t>685,065</t>
  </si>
  <si>
    <t>2,539,628</t>
  </si>
  <si>
    <t>4,101,576</t>
  </si>
  <si>
    <t>3,248,041</t>
  </si>
  <si>
    <t>2,037,932</t>
  </si>
  <si>
    <t>1,878,950</t>
  </si>
  <si>
    <t>554,724</t>
  </si>
  <si>
    <t>1,698,946</t>
  </si>
  <si>
    <t>7,306,726</t>
  </si>
  <si>
    <t>259,406</t>
  </si>
  <si>
    <t>2,290,984</t>
  </si>
  <si>
    <t>1,550,125</t>
  </si>
  <si>
    <t>4,729,338</t>
  </si>
  <si>
    <t>2,332,272</t>
  </si>
  <si>
    <t>224,951</t>
  </si>
  <si>
    <t>5,477,785</t>
  </si>
  <si>
    <t>5,743,732</t>
  </si>
  <si>
    <t>590,763</t>
  </si>
  <si>
    <t>2,472,692</t>
  </si>
  <si>
    <t>2,850,262</t>
  </si>
  <si>
    <t>1,463,578</t>
  </si>
  <si>
    <t>3,581,651</t>
  </si>
  <si>
    <t>4,699,488</t>
  </si>
  <si>
    <t>510,271</t>
  </si>
  <si>
    <t>3,764,194</t>
  </si>
  <si>
    <t>6,932,218</t>
  </si>
  <si>
    <t>6,303,525</t>
  </si>
  <si>
    <t>1,231,665</t>
  </si>
  <si>
    <t>1,176,384</t>
  </si>
  <si>
    <t>2,185,270</t>
  </si>
  <si>
    <t>2,102,017</t>
  </si>
  <si>
    <t>1,252,769</t>
  </si>
  <si>
    <t>2,770,245</t>
  </si>
  <si>
    <t>2,991,283</t>
  </si>
  <si>
    <t>2,992,991</t>
  </si>
  <si>
    <t>1,259,408</t>
  </si>
  <si>
    <t>3,319,486</t>
  </si>
  <si>
    <t>2,285,510</t>
  </si>
  <si>
    <t>1,675,168</t>
  </si>
  <si>
    <t>510,060</t>
  </si>
  <si>
    <t>1,243,514</t>
  </si>
  <si>
    <t>153,962</t>
  </si>
  <si>
    <t>2,340,341</t>
  </si>
  <si>
    <t>191,854</t>
  </si>
  <si>
    <t>6,925,948</t>
  </si>
  <si>
    <t>1,071,237</t>
  </si>
  <si>
    <t>2,213,146</t>
  </si>
  <si>
    <t>1,621,195</t>
  </si>
  <si>
    <t>1,702,023</t>
  </si>
  <si>
    <t>1,400,961</t>
  </si>
  <si>
    <t>2,900,722</t>
  </si>
  <si>
    <t>4,185,500</t>
  </si>
  <si>
    <t>3,157,441</t>
  </si>
  <si>
    <t>2,517,436</t>
  </si>
  <si>
    <t>710,206</t>
  </si>
  <si>
    <t>31,420</t>
  </si>
  <si>
    <t>5,000,414</t>
  </si>
  <si>
    <t>349,826</t>
  </si>
  <si>
    <t>1,207,020</t>
  </si>
  <si>
    <t>2,182,455</t>
  </si>
  <si>
    <t>563,920</t>
  </si>
  <si>
    <t>5,194,674</t>
  </si>
  <si>
    <t>312,231</t>
  </si>
  <si>
    <t>110,890</t>
  </si>
  <si>
    <t>2,966,939</t>
  </si>
  <si>
    <t>1,682,128</t>
  </si>
  <si>
    <t>3,458,194</t>
  </si>
  <si>
    <t>778,418</t>
  </si>
  <si>
    <t>1,104,208</t>
  </si>
  <si>
    <t>390,792</t>
  </si>
  <si>
    <t>2,501,173</t>
  </si>
  <si>
    <t>3,542,076</t>
  </si>
  <si>
    <t>884,735</t>
  </si>
  <si>
    <t>2,150,358</t>
  </si>
  <si>
    <t>6,815,698</t>
  </si>
  <si>
    <t>2,667,250</t>
  </si>
  <si>
    <t>1,643,065</t>
  </si>
  <si>
    <t>4,783,142</t>
  </si>
  <si>
    <t>899,275</t>
  </si>
  <si>
    <t>2,897,388</t>
  </si>
  <si>
    <t>5,064,201</t>
  </si>
  <si>
    <t>1,049,544</t>
  </si>
  <si>
    <t>468,551</t>
  </si>
  <si>
    <t>3,661,588</t>
  </si>
  <si>
    <t>704,817</t>
  </si>
  <si>
    <t>2,141,237</t>
  </si>
  <si>
    <t>2,014,513</t>
  </si>
  <si>
    <t>144,615</t>
  </si>
  <si>
    <t>2,174,683</t>
  </si>
  <si>
    <t>2,224,911</t>
  </si>
  <si>
    <t>3,459,707</t>
  </si>
  <si>
    <t>1,277,210</t>
  </si>
  <si>
    <t>4,512,954</t>
  </si>
  <si>
    <t>2,722,322</t>
  </si>
  <si>
    <t>5,540,146</t>
  </si>
  <si>
    <t>2,309,903</t>
  </si>
  <si>
    <t>4,534,248</t>
  </si>
  <si>
    <t>746,115</t>
  </si>
  <si>
    <t>1,913,573</t>
  </si>
  <si>
    <t>1,420,871</t>
  </si>
  <si>
    <t>3,287,863</t>
  </si>
  <si>
    <t>7,014,979</t>
  </si>
  <si>
    <t>974,489</t>
  </si>
  <si>
    <t>89,272</t>
  </si>
  <si>
    <t>2,172,140</t>
  </si>
  <si>
    <t>2,193,065</t>
  </si>
  <si>
    <t>4,116,205</t>
  </si>
  <si>
    <t>1,372,190</t>
  </si>
  <si>
    <t>2,079,720</t>
  </si>
  <si>
    <t>844,083</t>
  </si>
  <si>
    <t>3,204,922</t>
  </si>
  <si>
    <t>1,316,621</t>
  </si>
  <si>
    <t>6,058,157</t>
  </si>
  <si>
    <t>1,305,889</t>
  </si>
  <si>
    <t>664,471</t>
  </si>
  <si>
    <t>621,928</t>
  </si>
  <si>
    <t>402,386</t>
  </si>
  <si>
    <t>1,194,640</t>
  </si>
  <si>
    <t>979,064</t>
  </si>
  <si>
    <t>1,635,133</t>
  </si>
  <si>
    <t>5,046,895</t>
  </si>
  <si>
    <t>7,269,110</t>
  </si>
  <si>
    <t>2,542,709</t>
  </si>
  <si>
    <t>1,581,120</t>
  </si>
  <si>
    <t>2,247,498</t>
  </si>
  <si>
    <t>1,112,566</t>
  </si>
  <si>
    <t>1,819,261</t>
  </si>
  <si>
    <t>3,464,532</t>
  </si>
  <si>
    <t>980,862</t>
  </si>
  <si>
    <t>4,298,926</t>
  </si>
  <si>
    <t>5,332,308</t>
  </si>
  <si>
    <t>1,323,605</t>
  </si>
  <si>
    <t>716,153</t>
  </si>
  <si>
    <t>604,329</t>
  </si>
  <si>
    <t>5,449,704</t>
  </si>
  <si>
    <t>1,365,460</t>
  </si>
  <si>
    <t>1,795,931</t>
  </si>
  <si>
    <t>1,932,885</t>
  </si>
  <si>
    <t>651,684</t>
  </si>
  <si>
    <t>1,470,808</t>
  </si>
  <si>
    <t>3,094,723</t>
  </si>
  <si>
    <t>2,498,338</t>
  </si>
  <si>
    <t>2,423,711</t>
  </si>
  <si>
    <t>1,124,103</t>
  </si>
  <si>
    <t>2,364,139</t>
  </si>
  <si>
    <t>1,213,199</t>
  </si>
  <si>
    <t>2,182,635</t>
  </si>
  <si>
    <t>1,475,381</t>
  </si>
  <si>
    <t>7,326,458</t>
  </si>
  <si>
    <t>6,108,570</t>
  </si>
  <si>
    <t>186,033</t>
  </si>
  <si>
    <t>1,772,200</t>
  </si>
  <si>
    <t>40,723</t>
  </si>
  <si>
    <t>2,173,500</t>
  </si>
  <si>
    <t>1,336,953</t>
  </si>
  <si>
    <t>761,523</t>
  </si>
  <si>
    <t>249,944</t>
  </si>
  <si>
    <t>6,821,508</t>
  </si>
  <si>
    <t>2,722,222</t>
  </si>
  <si>
    <t>1,615,679</t>
  </si>
  <si>
    <t>1,178,048</t>
  </si>
  <si>
    <t>3,068,559</t>
  </si>
  <si>
    <t>1,404,889</t>
  </si>
  <si>
    <t>1,553,512</t>
  </si>
  <si>
    <t>2,719,414</t>
  </si>
  <si>
    <t>776,738</t>
  </si>
  <si>
    <t>1,016,122</t>
  </si>
  <si>
    <t>784,797</t>
  </si>
  <si>
    <t>954,130</t>
  </si>
  <si>
    <t>1,521,984</t>
  </si>
  <si>
    <t>7,021,026</t>
  </si>
  <si>
    <t>4,850,316</t>
  </si>
  <si>
    <t>4,266,368</t>
  </si>
  <si>
    <t>1,178,820</t>
  </si>
  <si>
    <t>1,804,313</t>
  </si>
  <si>
    <t>301,706</t>
  </si>
  <si>
    <t>469,936</t>
  </si>
  <si>
    <t>2,803,462</t>
  </si>
  <si>
    <t>1,062,343</t>
  </si>
  <si>
    <t>3,918,417</t>
  </si>
  <si>
    <t>4,176,130</t>
  </si>
  <si>
    <t>3,852,477</t>
  </si>
  <si>
    <t>1,525,629</t>
  </si>
  <si>
    <t>981,821</t>
  </si>
  <si>
    <t>2,016,266</t>
  </si>
  <si>
    <t>3,116,638</t>
  </si>
  <si>
    <t>3,861,874</t>
  </si>
  <si>
    <t>927,764</t>
  </si>
  <si>
    <t>3,205,977</t>
  </si>
  <si>
    <t>2,575,219</t>
  </si>
  <si>
    <t>2,145,691</t>
  </si>
  <si>
    <t>1,194,602</t>
  </si>
  <si>
    <t>763,447</t>
  </si>
  <si>
    <t>1,367,628</t>
  </si>
  <si>
    <t>1,781,828</t>
  </si>
  <si>
    <t>1,385,146</t>
  </si>
  <si>
    <t>1,568,463</t>
  </si>
  <si>
    <t>3,676,954</t>
  </si>
  <si>
    <t>2,266,489</t>
  </si>
  <si>
    <t>2,966,609</t>
  </si>
  <si>
    <t>2,324,804</t>
  </si>
  <si>
    <t>289,501</t>
  </si>
  <si>
    <t>1,651,652</t>
  </si>
  <si>
    <t>1,131,497</t>
  </si>
  <si>
    <t>5,973,142</t>
  </si>
  <si>
    <t>3,936,635</t>
  </si>
  <si>
    <t>514,824</t>
  </si>
  <si>
    <t>2,140,533</t>
  </si>
  <si>
    <t>1,241,220</t>
  </si>
  <si>
    <t>2,296,957</t>
  </si>
  <si>
    <t>3,181,907</t>
  </si>
  <si>
    <t>676,701</t>
  </si>
  <si>
    <t>4,331,008</t>
  </si>
  <si>
    <t>3,060,300</t>
  </si>
  <si>
    <t>585,989</t>
  </si>
  <si>
    <t>3,274,023</t>
  </si>
  <si>
    <t>2,540,983</t>
  </si>
  <si>
    <t>1,894,973</t>
  </si>
  <si>
    <t>1,540,726</t>
  </si>
  <si>
    <t>3,147,346</t>
  </si>
  <si>
    <t>5,899,651</t>
  </si>
  <si>
    <t>1,465,879</t>
  </si>
  <si>
    <t>5,325,657</t>
  </si>
  <si>
    <t>1,132,485</t>
  </si>
  <si>
    <t>1,887,031</t>
  </si>
  <si>
    <t>2,733,248</t>
  </si>
  <si>
    <t>1,080,061</t>
  </si>
  <si>
    <t>364,517</t>
  </si>
  <si>
    <t>3,713,714</t>
  </si>
  <si>
    <t>2,657,294</t>
  </si>
  <si>
    <t>5,097,453</t>
  </si>
  <si>
    <t>2,500,136</t>
  </si>
  <si>
    <t>1,960,738</t>
  </si>
  <si>
    <t>1,465,050</t>
  </si>
  <si>
    <t>2,000,008</t>
  </si>
  <si>
    <t>3,886,599</t>
  </si>
  <si>
    <t>2,773,083</t>
  </si>
  <si>
    <t>5,637,170</t>
  </si>
  <si>
    <t>5,829,373</t>
  </si>
  <si>
    <t>1,648,768</t>
  </si>
  <si>
    <t>3,319,301</t>
  </si>
  <si>
    <t>1,289,719</t>
  </si>
  <si>
    <t>700,853</t>
  </si>
  <si>
    <t>4,344,196</t>
  </si>
  <si>
    <t>491,086</t>
  </si>
  <si>
    <t>2,266,661</t>
  </si>
  <si>
    <t>816,548</t>
  </si>
  <si>
    <t>497,410</t>
  </si>
  <si>
    <t>1,462,261</t>
  </si>
  <si>
    <t>6,611,083</t>
  </si>
  <si>
    <t>1,967,067</t>
  </si>
  <si>
    <t>2,569,379</t>
  </si>
  <si>
    <t>2,593,011</t>
  </si>
  <si>
    <t>1,536,589</t>
  </si>
  <si>
    <t>4,762,487</t>
  </si>
  <si>
    <t>1,677,396</t>
  </si>
  <si>
    <t>3,271,020</t>
  </si>
  <si>
    <t>972,594</t>
  </si>
  <si>
    <t>6,119,616</t>
  </si>
  <si>
    <t>2,951,887</t>
  </si>
  <si>
    <t>2,890,443</t>
  </si>
  <si>
    <t>264,528</t>
  </si>
  <si>
    <t>834,880</t>
  </si>
  <si>
    <t>1,372,163</t>
  </si>
  <si>
    <t>2,166,086</t>
  </si>
  <si>
    <t>2,551,665</t>
  </si>
  <si>
    <t>932,762</t>
  </si>
  <si>
    <t>595,710</t>
  </si>
  <si>
    <t>468,964</t>
  </si>
  <si>
    <t>6,031,670</t>
  </si>
  <si>
    <t>402,455</t>
  </si>
  <si>
    <t>1,710,547</t>
  </si>
  <si>
    <t>136,560</t>
  </si>
  <si>
    <t>1,036,529</t>
  </si>
  <si>
    <t>2,127,316</t>
  </si>
  <si>
    <t>3,381,217</t>
  </si>
  <si>
    <t>3,809,836</t>
  </si>
  <si>
    <t>4,465,807</t>
  </si>
  <si>
    <t>4,891,596</t>
  </si>
  <si>
    <t>341,491</t>
  </si>
  <si>
    <t>2,243,660</t>
  </si>
  <si>
    <t>770,918</t>
  </si>
  <si>
    <t>2,499,319</t>
  </si>
  <si>
    <t>921,192</t>
  </si>
  <si>
    <t>430,016</t>
  </si>
  <si>
    <t>2,428,762</t>
  </si>
  <si>
    <t>5,643,431</t>
  </si>
  <si>
    <t>2,535,006</t>
  </si>
  <si>
    <t>514,781</t>
  </si>
  <si>
    <t>203,883</t>
  </si>
  <si>
    <t>1,558,375</t>
  </si>
  <si>
    <t>286,962</t>
  </si>
  <si>
    <t>7,215,124</t>
  </si>
  <si>
    <t>5,137,905</t>
  </si>
  <si>
    <t>2,695,081</t>
  </si>
  <si>
    <t>1,204,093</t>
  </si>
  <si>
    <t>505,079</t>
  </si>
  <si>
    <t>3,961,796</t>
  </si>
  <si>
    <t>3,180,677</t>
  </si>
  <si>
    <t>2,797,398</t>
  </si>
  <si>
    <t>309,505</t>
  </si>
  <si>
    <t>796,036</t>
  </si>
  <si>
    <t>3,256,281</t>
  </si>
  <si>
    <t>6,623,001</t>
  </si>
  <si>
    <t>656,499</t>
  </si>
  <si>
    <t>429,427</t>
  </si>
  <si>
    <t>6,376,826</t>
  </si>
  <si>
    <t>3,727,622</t>
  </si>
  <si>
    <t>1,561,944</t>
  </si>
  <si>
    <t>2,352,860</t>
  </si>
  <si>
    <t>1,098,983</t>
  </si>
  <si>
    <t>2,831,066</t>
  </si>
  <si>
    <t>83,388</t>
  </si>
  <si>
    <t>3,277,639</t>
  </si>
  <si>
    <t>3,154,888</t>
  </si>
  <si>
    <t>1,664,964</t>
  </si>
  <si>
    <t>1,705,464</t>
  </si>
  <si>
    <t>4,120,869</t>
  </si>
  <si>
    <t>5,209,570</t>
  </si>
  <si>
    <t>1,859,047</t>
  </si>
  <si>
    <t>216,777</t>
  </si>
  <si>
    <t>1,268,421</t>
  </si>
  <si>
    <t>7,321,795</t>
  </si>
  <si>
    <t>1,740,960</t>
  </si>
  <si>
    <t>2,272,373</t>
  </si>
  <si>
    <t>6,976,032</t>
  </si>
  <si>
    <t>4,396,677</t>
  </si>
  <si>
    <t>874,359</t>
  </si>
  <si>
    <t>6,794,998</t>
  </si>
  <si>
    <t>2,289,881</t>
  </si>
  <si>
    <t>3,106,545</t>
  </si>
  <si>
    <t>1,905,349</t>
  </si>
  <si>
    <t>2,293,965</t>
  </si>
  <si>
    <t>2,696,170</t>
  </si>
  <si>
    <t>3,690,406</t>
  </si>
  <si>
    <t>1,501,857</t>
  </si>
  <si>
    <t>1,648,483</t>
  </si>
  <si>
    <t>5,502,701</t>
  </si>
  <si>
    <t>4,035,816</t>
  </si>
  <si>
    <t>2,496,164</t>
  </si>
  <si>
    <t>2,582,299</t>
  </si>
  <si>
    <t>4,877,828</t>
  </si>
  <si>
    <t>4,455,227</t>
  </si>
  <si>
    <t>1,283,100</t>
  </si>
  <si>
    <t>2,937,833</t>
  </si>
  <si>
    <t>1,904,953</t>
  </si>
  <si>
    <t>3,463,172</t>
  </si>
  <si>
    <t>1,332,429</t>
  </si>
  <si>
    <t>1,546,208</t>
  </si>
  <si>
    <t>2,117,091</t>
  </si>
  <si>
    <t>3,206,152</t>
  </si>
  <si>
    <t>969,212</t>
  </si>
  <si>
    <t>872,615</t>
  </si>
  <si>
    <t>1,119,080</t>
  </si>
  <si>
    <t>4,878,735</t>
  </si>
  <si>
    <t>3,104,667</t>
  </si>
  <si>
    <t>5,398,400</t>
  </si>
  <si>
    <t>3,506,040</t>
  </si>
  <si>
    <t>2,955,325</t>
  </si>
  <si>
    <t>4,659,271</t>
  </si>
  <si>
    <t>3,711,623</t>
  </si>
  <si>
    <t>2,366,959</t>
  </si>
  <si>
    <t>7,018,819</t>
  </si>
  <si>
    <t>3,450,004</t>
  </si>
  <si>
    <t>2,802,875</t>
  </si>
  <si>
    <t>2,550,593</t>
  </si>
  <si>
    <t>1,552,891</t>
  </si>
  <si>
    <t>2,698,483</t>
  </si>
  <si>
    <t>3,107,696</t>
  </si>
  <si>
    <t>4,287,214</t>
  </si>
  <si>
    <t>1,190,996</t>
  </si>
  <si>
    <t>915,406</t>
  </si>
  <si>
    <t>2,001,254</t>
  </si>
  <si>
    <t>4,136,180</t>
  </si>
  <si>
    <t>477,625</t>
  </si>
  <si>
    <t>2,573,835</t>
  </si>
  <si>
    <t>337,237</t>
  </si>
  <si>
    <t>5,120,685</t>
  </si>
  <si>
    <t>4,062,809</t>
  </si>
  <si>
    <t>2,466,767</t>
  </si>
  <si>
    <t>1,245,615</t>
  </si>
  <si>
    <t>3,401,842</t>
  </si>
  <si>
    <t>2,554,430</t>
  </si>
  <si>
    <t>1,980,505</t>
  </si>
  <si>
    <t>2,969,698</t>
  </si>
  <si>
    <t>155,193</t>
  </si>
  <si>
    <t>2,863,841</t>
  </si>
  <si>
    <t>771,758</t>
  </si>
  <si>
    <t>353,683</t>
  </si>
  <si>
    <t>2,778,365</t>
  </si>
  <si>
    <t>1,491,223</t>
  </si>
  <si>
    <t>215,329</t>
  </si>
  <si>
    <t>961,000</t>
  </si>
  <si>
    <t>942,245</t>
  </si>
  <si>
    <t>696,137</t>
  </si>
  <si>
    <t>5,888,565</t>
  </si>
  <si>
    <t>2,825,233</t>
  </si>
  <si>
    <t>3,459,598</t>
  </si>
  <si>
    <t>1,887,823</t>
  </si>
  <si>
    <t>1,975,762</t>
  </si>
  <si>
    <t>4,025,836</t>
  </si>
  <si>
    <t>6,310,183</t>
  </si>
  <si>
    <t>938,787</t>
  </si>
  <si>
    <t>532,742</t>
  </si>
  <si>
    <t>3,563,779</t>
  </si>
  <si>
    <t>477,332</t>
  </si>
  <si>
    <t>244,567</t>
  </si>
  <si>
    <t>4,841,644</t>
  </si>
  <si>
    <t>4,027,813</t>
  </si>
  <si>
    <t>6,698,915</t>
  </si>
  <si>
    <t>3,518,906</t>
  </si>
  <si>
    <t>3,131,447</t>
  </si>
  <si>
    <t>6,224,379</t>
  </si>
  <si>
    <t>645,220</t>
  </si>
  <si>
    <t>3,756,266</t>
  </si>
  <si>
    <t>6,919,553</t>
  </si>
  <si>
    <t>2,988,727</t>
  </si>
  <si>
    <t>2,600,089</t>
  </si>
  <si>
    <t>3,199,080</t>
  </si>
  <si>
    <t>3,378,916</t>
  </si>
  <si>
    <t>3,003,003</t>
  </si>
  <si>
    <t>2,254,941</t>
  </si>
  <si>
    <t>793,595</t>
  </si>
  <si>
    <t>4,457,879</t>
  </si>
  <si>
    <t>5,439,093</t>
  </si>
  <si>
    <t>6,883,095</t>
  </si>
  <si>
    <t>1,498,062</t>
  </si>
  <si>
    <t>1,679,809</t>
  </si>
  <si>
    <t>3,288,118</t>
  </si>
  <si>
    <t>1,546,338</t>
  </si>
  <si>
    <t>3,025,414</t>
  </si>
  <si>
    <t>3,657,360</t>
  </si>
  <si>
    <t>2,274,860</t>
  </si>
  <si>
    <t>1,762,852</t>
  </si>
  <si>
    <t>3,063,987</t>
  </si>
  <si>
    <t>3,370,589</t>
  </si>
  <si>
    <t>2,499,622</t>
  </si>
  <si>
    <t>5,424,091</t>
  </si>
  <si>
    <t>2,845,233</t>
  </si>
  <si>
    <t>3,403,754</t>
  </si>
  <si>
    <t>12,696</t>
  </si>
  <si>
    <t>7,026,957</t>
  </si>
  <si>
    <t>3,153,725</t>
  </si>
  <si>
    <t>785,398</t>
  </si>
  <si>
    <t>7,029,255</t>
  </si>
  <si>
    <t>336,853</t>
  </si>
  <si>
    <t>1,235,406</t>
  </si>
  <si>
    <t>1,629,808</t>
  </si>
  <si>
    <t>3,620,541</t>
  </si>
  <si>
    <t>6,398,733</t>
  </si>
  <si>
    <t>5,276,336</t>
  </si>
  <si>
    <t>2,085,686</t>
  </si>
  <si>
    <t>629,023</t>
  </si>
  <si>
    <t>2,829,669</t>
  </si>
  <si>
    <t>2,999,094</t>
  </si>
  <si>
    <t>290,816</t>
  </si>
  <si>
    <t>2,630,549</t>
  </si>
  <si>
    <t>3,271,375</t>
  </si>
  <si>
    <t>2,277,109</t>
  </si>
  <si>
    <t>3,357,517</t>
  </si>
  <si>
    <t>1,018,680</t>
  </si>
  <si>
    <t>1,648,541</t>
  </si>
  <si>
    <t>850,503</t>
  </si>
  <si>
    <t>5,997,870</t>
  </si>
  <si>
    <t>2,247,758</t>
  </si>
  <si>
    <t>280,623</t>
  </si>
  <si>
    <t>322,459</t>
  </si>
  <si>
    <t>5,873,595</t>
  </si>
  <si>
    <t>2,725,841</t>
  </si>
  <si>
    <t>1,752,461</t>
  </si>
  <si>
    <t>7,111,831</t>
  </si>
  <si>
    <t>4,880,716</t>
  </si>
  <si>
    <t>3,214,534</t>
  </si>
  <si>
    <t>2,238,735</t>
  </si>
  <si>
    <t>5,893,558</t>
  </si>
  <si>
    <t>2,214,106</t>
  </si>
  <si>
    <t>4,362,685</t>
  </si>
  <si>
    <t>2,198,467</t>
  </si>
  <si>
    <t>3,187,614</t>
  </si>
  <si>
    <t>6,776,034</t>
  </si>
  <si>
    <t>250,211</t>
  </si>
  <si>
    <t>870,733</t>
  </si>
  <si>
    <t>3,185,579</t>
  </si>
  <si>
    <t>2,356,581</t>
  </si>
  <si>
    <t>3,529,143</t>
  </si>
  <si>
    <t>5,381,630</t>
  </si>
  <si>
    <t>2,871,191</t>
  </si>
  <si>
    <t>4,666,668</t>
  </si>
  <si>
    <t>5,917,014</t>
  </si>
  <si>
    <t>3,529,150</t>
  </si>
  <si>
    <t>4,013,388</t>
  </si>
  <si>
    <t>2,846,257</t>
  </si>
  <si>
    <t>214,150</t>
  </si>
  <si>
    <t>1,235,410</t>
  </si>
  <si>
    <t>3,143,915</t>
  </si>
  <si>
    <t>982,795</t>
  </si>
  <si>
    <t>1,306,839</t>
  </si>
  <si>
    <t>1,811,496</t>
  </si>
  <si>
    <t>3,988,868</t>
  </si>
  <si>
    <t>6,559,153</t>
  </si>
  <si>
    <t>662,711</t>
  </si>
  <si>
    <t>3,328,344</t>
  </si>
  <si>
    <t>608,568</t>
  </si>
  <si>
    <t>4,698,363</t>
  </si>
  <si>
    <t>5,232,022</t>
  </si>
  <si>
    <t>1,515,374</t>
  </si>
  <si>
    <t>1,070,108</t>
  </si>
  <si>
    <t>2,064,641</t>
  </si>
  <si>
    <t>979,163</t>
  </si>
  <si>
    <t>2,354,419</t>
  </si>
  <si>
    <t>753,564</t>
  </si>
  <si>
    <t>2,792,465</t>
  </si>
  <si>
    <t>2,460,740</t>
  </si>
  <si>
    <t>2,032,494</t>
  </si>
  <si>
    <t>3,391,041</t>
  </si>
  <si>
    <t>4,739,990</t>
  </si>
  <si>
    <t>4,452,954</t>
  </si>
  <si>
    <t>813,248</t>
  </si>
  <si>
    <t>2,569,964</t>
  </si>
  <si>
    <t>5,832,251</t>
  </si>
  <si>
    <t>2,644,892</t>
  </si>
  <si>
    <t>1,826,184</t>
  </si>
  <si>
    <t>1,551,798</t>
  </si>
  <si>
    <t>6,315,671</t>
  </si>
  <si>
    <t>550,972</t>
  </si>
  <si>
    <t>3,144,287</t>
  </si>
  <si>
    <t>563,267</t>
  </si>
  <si>
    <t>2,585,411</t>
  </si>
  <si>
    <t>1,162,906</t>
  </si>
  <si>
    <t>2,809,701</t>
  </si>
  <si>
    <t>2,409,155</t>
  </si>
  <si>
    <t>1,060,733</t>
  </si>
  <si>
    <t>5,037,994</t>
  </si>
  <si>
    <t>752,442</t>
  </si>
  <si>
    <t>370,565</t>
  </si>
  <si>
    <t>2,314,473</t>
  </si>
  <si>
    <t>1,259,419</t>
  </si>
  <si>
    <t>3,464,399</t>
  </si>
  <si>
    <t>670,309</t>
  </si>
  <si>
    <t>3,407,578</t>
  </si>
  <si>
    <t>242,482</t>
  </si>
  <si>
    <t>500,961</t>
  </si>
  <si>
    <t>5,648,755</t>
  </si>
  <si>
    <t>2,915,616</t>
  </si>
  <si>
    <t>2,216,095</t>
  </si>
  <si>
    <t>3,623,875</t>
  </si>
  <si>
    <t>2,178,351</t>
  </si>
  <si>
    <t>660,756</t>
  </si>
  <si>
    <t>3,804,255</t>
  </si>
  <si>
    <t>607,575</t>
  </si>
  <si>
    <t>4,968,439</t>
  </si>
  <si>
    <t>3,784,995</t>
  </si>
  <si>
    <t>3,701,709</t>
  </si>
  <si>
    <t>1,694,900</t>
  </si>
  <si>
    <t>5,358,333</t>
  </si>
  <si>
    <t>5,928,124</t>
  </si>
  <si>
    <t>2,524,448</t>
  </si>
  <si>
    <t>2,282,659</t>
  </si>
  <si>
    <t>2,064,700</t>
  </si>
  <si>
    <t>3,228,556</t>
  </si>
  <si>
    <t>2,917,721</t>
  </si>
  <si>
    <t>2,901,516</t>
  </si>
  <si>
    <t>5,279,011</t>
  </si>
  <si>
    <t>817,035</t>
  </si>
  <si>
    <t>7,097,769</t>
  </si>
  <si>
    <t>2,164,595</t>
  </si>
  <si>
    <t>1,529,651</t>
  </si>
  <si>
    <t>359,449</t>
  </si>
  <si>
    <t>1,772,658</t>
  </si>
  <si>
    <t>4,964,396</t>
  </si>
  <si>
    <t>2,272,746</t>
  </si>
  <si>
    <t>1,705,755</t>
  </si>
  <si>
    <t>1,972,067</t>
  </si>
  <si>
    <t>2,576,896</t>
  </si>
  <si>
    <t>3,059,857</t>
  </si>
  <si>
    <t>5,154,308</t>
  </si>
  <si>
    <t>1,847,144</t>
  </si>
  <si>
    <t>6,302,809</t>
  </si>
  <si>
    <t>3,165,014</t>
  </si>
  <si>
    <t>7,146,361</t>
  </si>
  <si>
    <t>1,550,891</t>
  </si>
  <si>
    <t>2,642,055</t>
  </si>
  <si>
    <t>4,217,031</t>
  </si>
  <si>
    <t>3,091,303</t>
  </si>
  <si>
    <t>3,184,066</t>
  </si>
  <si>
    <t>1,044,787</t>
  </si>
  <si>
    <t>1,518,188</t>
  </si>
  <si>
    <t>194,986</t>
  </si>
  <si>
    <t>264,084</t>
  </si>
  <si>
    <t>3,526,550</t>
  </si>
  <si>
    <t>1,082,220</t>
  </si>
  <si>
    <t>932,961</t>
  </si>
  <si>
    <t>225,689</t>
  </si>
  <si>
    <t>2,450,539</t>
  </si>
  <si>
    <t>1,501,192</t>
  </si>
  <si>
    <t>3,129,549</t>
  </si>
  <si>
    <t>1,918,995</t>
  </si>
  <si>
    <t>4,712,971</t>
  </si>
  <si>
    <t>1,777,821</t>
  </si>
  <si>
    <t>515,823</t>
  </si>
  <si>
    <t>1,218,442</t>
  </si>
  <si>
    <t>6,977,465</t>
  </si>
  <si>
    <t>550,857</t>
  </si>
  <si>
    <t>1,379,408</t>
  </si>
  <si>
    <t>2,363,871</t>
  </si>
  <si>
    <t>6,980,023</t>
  </si>
  <si>
    <t>1,915,211</t>
  </si>
  <si>
    <t>2,794,639</t>
  </si>
  <si>
    <t>3,812,983</t>
  </si>
  <si>
    <t>6,666,937</t>
  </si>
  <si>
    <t>647,331</t>
  </si>
  <si>
    <t>296,655</t>
  </si>
  <si>
    <t>3,129,314</t>
  </si>
  <si>
    <t>3,697,486</t>
  </si>
  <si>
    <t>3,597,714</t>
  </si>
  <si>
    <t>6,996,625</t>
  </si>
  <si>
    <t>2,845,151</t>
  </si>
  <si>
    <t>5,039,241</t>
  </si>
  <si>
    <t>3,178,949</t>
  </si>
  <si>
    <t>4,718,319</t>
  </si>
  <si>
    <t>2,064,673</t>
  </si>
  <si>
    <t>1,867,450</t>
  </si>
  <si>
    <t>7,132,312</t>
  </si>
  <si>
    <t>3,879,950</t>
  </si>
  <si>
    <t>3,733,714</t>
  </si>
  <si>
    <t>1,831,019</t>
  </si>
  <si>
    <t>1,799,005</t>
  </si>
  <si>
    <t>2,357,129</t>
  </si>
  <si>
    <t>3,906,236</t>
  </si>
  <si>
    <t>3,044,560</t>
  </si>
  <si>
    <t>2,952,987</t>
  </si>
  <si>
    <t>2,369,044</t>
  </si>
  <si>
    <t>2,541,862</t>
  </si>
  <si>
    <t>2,517,690</t>
  </si>
  <si>
    <t>1,540,295</t>
  </si>
  <si>
    <t>1,216,326</t>
  </si>
  <si>
    <t>1,365,325</t>
  </si>
  <si>
    <t>2,619,739</t>
  </si>
  <si>
    <t>3,881,548</t>
  </si>
  <si>
    <t>6,247,210</t>
  </si>
  <si>
    <t>5,718,779</t>
  </si>
  <si>
    <t>450,312</t>
  </si>
  <si>
    <t>4,848,446</t>
  </si>
  <si>
    <t>437,396</t>
  </si>
  <si>
    <t>2,083,211</t>
  </si>
  <si>
    <t>2,292,316</t>
  </si>
  <si>
    <t>1,189,913</t>
  </si>
  <si>
    <t>6,119,967</t>
  </si>
  <si>
    <t>4,217,719</t>
  </si>
  <si>
    <t>302,179</t>
  </si>
  <si>
    <t>2,538,828</t>
  </si>
  <si>
    <t>323,947</t>
  </si>
  <si>
    <t>3,064,076</t>
  </si>
  <si>
    <t>3,235,077</t>
  </si>
  <si>
    <t>4,748,574</t>
  </si>
  <si>
    <t>1,703,437</t>
  </si>
  <si>
    <t>1,507,669</t>
  </si>
  <si>
    <t>495,248</t>
  </si>
  <si>
    <t>2,660,851</t>
  </si>
  <si>
    <t>1,637,490</t>
  </si>
  <si>
    <t>4,664,986</t>
  </si>
  <si>
    <t>3,947,396</t>
  </si>
  <si>
    <t>5,792,369</t>
  </si>
  <si>
    <t>5,185,337</t>
  </si>
  <si>
    <t>4,784,499</t>
  </si>
  <si>
    <t>6,215,374</t>
  </si>
  <si>
    <t>6,520,536</t>
  </si>
  <si>
    <t>1,870,440</t>
  </si>
  <si>
    <t>3,046,078</t>
  </si>
  <si>
    <t>4,476,159</t>
  </si>
  <si>
    <t>102,511</t>
  </si>
  <si>
    <t>1,449,161</t>
  </si>
  <si>
    <t>1,217,136</t>
  </si>
  <si>
    <t>3,345,831</t>
  </si>
  <si>
    <t>5,985,952</t>
  </si>
  <si>
    <t>3,216,258</t>
  </si>
  <si>
    <t>2,792,412</t>
  </si>
  <si>
    <t>4,734,378</t>
  </si>
  <si>
    <t>5,994,875</t>
  </si>
  <si>
    <t>1,945,456</t>
  </si>
  <si>
    <t>6,880,576</t>
  </si>
  <si>
    <t>4,241,374</t>
  </si>
  <si>
    <t>5,052,728</t>
  </si>
  <si>
    <t>4,700,058</t>
  </si>
  <si>
    <t>3,510,798</t>
  </si>
  <si>
    <t>4,634,150</t>
  </si>
  <si>
    <t>4,506,518</t>
  </si>
  <si>
    <t>940,851</t>
  </si>
  <si>
    <t>4,502,316</t>
  </si>
  <si>
    <t>5,888,655</t>
  </si>
  <si>
    <t>5,794,203</t>
  </si>
  <si>
    <t>5,305,498</t>
  </si>
  <si>
    <t>896,017</t>
  </si>
  <si>
    <t>3,689,324</t>
  </si>
  <si>
    <t>5,633,694</t>
  </si>
  <si>
    <t>4,447,896</t>
  </si>
  <si>
    <t>6,351,540</t>
  </si>
  <si>
    <t>3,941,857</t>
  </si>
  <si>
    <t>3,804,322</t>
  </si>
  <si>
    <t>734,445</t>
  </si>
  <si>
    <t>6,861,499</t>
  </si>
  <si>
    <t>4,189,920</t>
  </si>
  <si>
    <t>569,835</t>
  </si>
  <si>
    <t>4,491,685</t>
  </si>
  <si>
    <t>2,255,475</t>
  </si>
  <si>
    <t>919,205</t>
  </si>
  <si>
    <t>6,681,011</t>
  </si>
  <si>
    <t>1,504,663</t>
  </si>
  <si>
    <t>992,420</t>
  </si>
  <si>
    <t>4,066,041</t>
  </si>
  <si>
    <t>1,071,287</t>
  </si>
  <si>
    <t>4,098,310</t>
  </si>
  <si>
    <t>3,465,100</t>
  </si>
  <si>
    <t>942,859</t>
  </si>
  <si>
    <t>4,261,240</t>
  </si>
  <si>
    <t>4,732,039</t>
  </si>
  <si>
    <t>3,941,469</t>
  </si>
  <si>
    <t>501,036</t>
  </si>
  <si>
    <t>2,799,413</t>
  </si>
  <si>
    <t>5,927,950</t>
  </si>
  <si>
    <t>4,635,185</t>
  </si>
  <si>
    <t>856,698</t>
  </si>
  <si>
    <t>2,228,437</t>
  </si>
  <si>
    <t>3,229,706</t>
  </si>
  <si>
    <t>6,463,782</t>
  </si>
  <si>
    <t>6,441,873</t>
  </si>
  <si>
    <t>1,097,236</t>
  </si>
  <si>
    <t>520,614</t>
  </si>
  <si>
    <t>5,726,893</t>
  </si>
  <si>
    <t>4,395,142</t>
  </si>
  <si>
    <t>4,368,847</t>
  </si>
  <si>
    <t>793,469</t>
  </si>
  <si>
    <t>3,090,009</t>
  </si>
  <si>
    <t>1,098,959</t>
  </si>
  <si>
    <t>3,958,891</t>
  </si>
  <si>
    <t>5,195,776</t>
  </si>
  <si>
    <t>3,603,951</t>
  </si>
  <si>
    <t>570,155</t>
  </si>
  <si>
    <t>4,452,082</t>
  </si>
  <si>
    <t>2,880,917</t>
  </si>
  <si>
    <t>932,920</t>
  </si>
  <si>
    <t>1,908,614</t>
  </si>
  <si>
    <t>1,711,010</t>
  </si>
  <si>
    <t>395,800</t>
  </si>
  <si>
    <t>7,025,712</t>
  </si>
  <si>
    <t>2,085,945</t>
  </si>
  <si>
    <t>842,978</t>
  </si>
  <si>
    <t>6,674,721</t>
  </si>
  <si>
    <t>2,437,142</t>
  </si>
  <si>
    <t>3,205,147</t>
  </si>
  <si>
    <t>4,537,528</t>
  </si>
  <si>
    <t>1,617,161</t>
  </si>
  <si>
    <t>7,129,481</t>
  </si>
  <si>
    <t>3,534,492</t>
  </si>
  <si>
    <t>2,786,180</t>
  </si>
  <si>
    <t>504,376</t>
  </si>
  <si>
    <t>927,351</t>
  </si>
  <si>
    <t>4,348,918</t>
  </si>
  <si>
    <t>2,693,370</t>
  </si>
  <si>
    <t>4,705,286</t>
  </si>
  <si>
    <t>6,686,751</t>
  </si>
  <si>
    <t>502,997</t>
  </si>
  <si>
    <t>2,128,674</t>
  </si>
  <si>
    <t>1,527,582</t>
  </si>
  <si>
    <t>3,438,185</t>
  </si>
  <si>
    <t>3,555,644</t>
  </si>
  <si>
    <t>1,673,717</t>
  </si>
  <si>
    <t>7,296,834</t>
  </si>
  <si>
    <t>2,642,112</t>
  </si>
  <si>
    <t>1,851,348</t>
  </si>
  <si>
    <t>2,845,856</t>
  </si>
  <si>
    <t>5,475,844</t>
  </si>
  <si>
    <t>2,291,750</t>
  </si>
  <si>
    <t>4,250,480</t>
  </si>
  <si>
    <t>4,736,442</t>
  </si>
  <si>
    <t>5,030,513</t>
  </si>
  <si>
    <t>5,349,361</t>
  </si>
  <si>
    <t>5,710,917</t>
  </si>
  <si>
    <t>6,785,339</t>
  </si>
  <si>
    <t>536,884</t>
  </si>
  <si>
    <t>523,292</t>
  </si>
  <si>
    <t>2,116,177</t>
  </si>
  <si>
    <t>1,662,263</t>
  </si>
  <si>
    <t>5,571,200</t>
  </si>
  <si>
    <t>2,278,773</t>
  </si>
  <si>
    <t>3,121,142</t>
  </si>
  <si>
    <t>6,482,663</t>
  </si>
  <si>
    <t>3,294,281</t>
  </si>
  <si>
    <t>640,757</t>
  </si>
  <si>
    <t>4,301,546</t>
  </si>
  <si>
    <t>4,438,969</t>
  </si>
  <si>
    <t>2,351,987</t>
  </si>
  <si>
    <t>889,500</t>
  </si>
  <si>
    <t>5,780,344</t>
  </si>
  <si>
    <t>1,964,870</t>
  </si>
  <si>
    <t>1,865,767</t>
  </si>
  <si>
    <t>5,274,306</t>
  </si>
  <si>
    <t>1,457,182</t>
  </si>
  <si>
    <t>3,955,485</t>
  </si>
  <si>
    <t>561,106</t>
  </si>
  <si>
    <t>2,637,421</t>
  </si>
  <si>
    <t>4,133,327</t>
  </si>
  <si>
    <t>5,963,161</t>
  </si>
  <si>
    <t>5,225,852</t>
  </si>
  <si>
    <t>4,169,046</t>
  </si>
  <si>
    <t>3,539,412</t>
  </si>
  <si>
    <t>1,958,226</t>
  </si>
  <si>
    <t>878,962</t>
  </si>
  <si>
    <t>2,323,481</t>
  </si>
  <si>
    <t>3,573,144</t>
  </si>
  <si>
    <t>2,855,715</t>
  </si>
  <si>
    <t>3,857,864</t>
  </si>
  <si>
    <t>627,340</t>
  </si>
  <si>
    <t>2,950,187</t>
  </si>
  <si>
    <t>7,287,682</t>
  </si>
  <si>
    <t>5,617,856</t>
  </si>
  <si>
    <t>697,302</t>
  </si>
  <si>
    <t>2,605,064</t>
  </si>
  <si>
    <t>1,524,906</t>
  </si>
  <si>
    <t>3,191,415</t>
  </si>
  <si>
    <t>6,818,764</t>
  </si>
  <si>
    <t>4,454,937</t>
  </si>
  <si>
    <t>750,276</t>
  </si>
  <si>
    <t>3,006,228</t>
  </si>
  <si>
    <t>1,157,775</t>
  </si>
  <si>
    <t>3,302,178</t>
  </si>
  <si>
    <t>4,292,288</t>
  </si>
  <si>
    <t>4,497,794</t>
  </si>
  <si>
    <t>6,907,311</t>
  </si>
  <si>
    <t>361,417</t>
  </si>
  <si>
    <t>6,936,303</t>
  </si>
  <si>
    <t>4,490,405</t>
  </si>
  <si>
    <t>2,778,588</t>
  </si>
  <si>
    <t>4,886,854</t>
  </si>
  <si>
    <t>2,556,338</t>
  </si>
  <si>
    <t>1,290,471</t>
  </si>
  <si>
    <t>3,926,612</t>
  </si>
  <si>
    <t>713,694</t>
  </si>
  <si>
    <t>7,226,382</t>
  </si>
  <si>
    <t>3,794,328</t>
  </si>
  <si>
    <t>32,233</t>
  </si>
  <si>
    <t>1,053,348</t>
  </si>
  <si>
    <t>3,706,787</t>
  </si>
  <si>
    <t>3,559,527</t>
  </si>
  <si>
    <t>4,797,684</t>
  </si>
  <si>
    <t>1,347,565</t>
  </si>
  <si>
    <t>5,979,031</t>
  </si>
  <si>
    <t>4,346,332</t>
  </si>
  <si>
    <t>3,917,686</t>
  </si>
  <si>
    <t>2,406,410</t>
  </si>
  <si>
    <t>6,127,690</t>
  </si>
  <si>
    <t>4,748,447</t>
  </si>
  <si>
    <t>2,510,213</t>
  </si>
  <si>
    <t>5,189,970</t>
  </si>
  <si>
    <t>858,304</t>
  </si>
  <si>
    <t>6,567,464</t>
  </si>
  <si>
    <t>2,779,614</t>
  </si>
  <si>
    <t>1,822,662</t>
  </si>
  <si>
    <t>6,369,238</t>
  </si>
  <si>
    <t>3,623,860</t>
  </si>
  <si>
    <t>2,295,719</t>
  </si>
  <si>
    <t>2,984,066</t>
  </si>
  <si>
    <t>5,771,371</t>
  </si>
  <si>
    <t>993,827</t>
  </si>
  <si>
    <t>4,078,944</t>
  </si>
  <si>
    <t>6,082,086</t>
  </si>
  <si>
    <t>1,371,258</t>
  </si>
  <si>
    <t>2,141,770</t>
  </si>
  <si>
    <t>3,600,707</t>
  </si>
  <si>
    <t>3,073,320</t>
  </si>
  <si>
    <t>5,898,878</t>
  </si>
  <si>
    <t>2,378,113</t>
  </si>
  <si>
    <t>3,205,948</t>
  </si>
  <si>
    <t>3,197,318</t>
  </si>
  <si>
    <t>976,350</t>
  </si>
  <si>
    <t>5,205,007</t>
  </si>
  <si>
    <t>5,639,664</t>
  </si>
  <si>
    <t>4,169,486</t>
  </si>
  <si>
    <t>5,117,521</t>
  </si>
  <si>
    <t>4,426,505</t>
  </si>
  <si>
    <t>5,505,969</t>
  </si>
  <si>
    <t>5,271,936</t>
  </si>
  <si>
    <t>3,204,773</t>
  </si>
  <si>
    <t>4,312,142</t>
  </si>
  <si>
    <t>293,308</t>
  </si>
  <si>
    <t>3,733,182</t>
  </si>
  <si>
    <t>247,396</t>
  </si>
  <si>
    <t>3,069,548</t>
  </si>
  <si>
    <t>6,585,671</t>
  </si>
  <si>
    <t>5,468,147</t>
  </si>
  <si>
    <t>3,295,796</t>
  </si>
  <si>
    <t>1,553,694</t>
  </si>
  <si>
    <t>5,231,077</t>
  </si>
  <si>
    <t>4,794,405</t>
  </si>
  <si>
    <t>7,300,146</t>
  </si>
  <si>
    <t>2,833,146</t>
  </si>
  <si>
    <t>680,184</t>
  </si>
  <si>
    <t>6,482,394</t>
  </si>
  <si>
    <t>1,004,949</t>
  </si>
  <si>
    <t>5,446,101</t>
  </si>
  <si>
    <t>2,008,893</t>
  </si>
  <si>
    <t>5,813,717</t>
  </si>
  <si>
    <t>6,161,593</t>
  </si>
  <si>
    <t>3,503,773</t>
  </si>
  <si>
    <t>1,683,155</t>
  </si>
  <si>
    <t>1,881,900</t>
  </si>
  <si>
    <t>4,988,927</t>
  </si>
  <si>
    <t>4,302,649</t>
  </si>
  <si>
    <t>214,757</t>
  </si>
  <si>
    <t>2,494,896</t>
  </si>
  <si>
    <t>781,640</t>
  </si>
  <si>
    <t>5,939,117</t>
  </si>
  <si>
    <t>8,550</t>
  </si>
  <si>
    <t>2,103,778</t>
  </si>
  <si>
    <t>5,805,404</t>
  </si>
  <si>
    <t>5,781,553</t>
  </si>
  <si>
    <t>353,211</t>
  </si>
  <si>
    <t>1,326,462</t>
  </si>
  <si>
    <t>5,887,786</t>
  </si>
  <si>
    <t>38,898</t>
  </si>
  <si>
    <t>2,021,725</t>
  </si>
  <si>
    <t>1,378,465</t>
  </si>
  <si>
    <t>2,947,899</t>
  </si>
  <si>
    <t>1,566,027</t>
  </si>
  <si>
    <t>1,996,370</t>
  </si>
  <si>
    <t>1,443,882</t>
  </si>
  <si>
    <t>3,410,539</t>
  </si>
  <si>
    <t>3,385,031</t>
  </si>
  <si>
    <t>4,691,532</t>
  </si>
  <si>
    <t>2,498,914</t>
  </si>
  <si>
    <t>3,135,702</t>
  </si>
  <si>
    <t>1,737,469</t>
  </si>
  <si>
    <t>816,638</t>
  </si>
  <si>
    <t>3,950,347</t>
  </si>
  <si>
    <t>4,529,805</t>
  </si>
  <si>
    <t>4,452,999</t>
  </si>
  <si>
    <t>3,147,831</t>
  </si>
  <si>
    <t>396,145</t>
  </si>
  <si>
    <t>7,334,904</t>
  </si>
  <si>
    <t>3,177,017</t>
  </si>
  <si>
    <t>6,438,200</t>
  </si>
  <si>
    <t>5,990,831</t>
  </si>
  <si>
    <t>714,856</t>
  </si>
  <si>
    <t>2,647,198</t>
  </si>
  <si>
    <t>582,976</t>
  </si>
  <si>
    <t>6,523,371</t>
  </si>
  <si>
    <t>181,254</t>
  </si>
  <si>
    <t>1,389,725</t>
  </si>
  <si>
    <t>3,750,789</t>
  </si>
  <si>
    <t>2,502,612</t>
  </si>
  <si>
    <t>5,823,400</t>
  </si>
  <si>
    <t>2,202,711</t>
  </si>
  <si>
    <t>2,887,057</t>
  </si>
  <si>
    <t>5,655,658</t>
  </si>
  <si>
    <t>68,913</t>
  </si>
  <si>
    <t>573,286</t>
  </si>
  <si>
    <t>2,972,017</t>
  </si>
  <si>
    <t>6,766,632</t>
  </si>
  <si>
    <t>1,017,831</t>
  </si>
  <si>
    <t>4,577,630</t>
  </si>
  <si>
    <t>1,117,104</t>
  </si>
  <si>
    <t>936,483</t>
  </si>
  <si>
    <t>3,664,925</t>
  </si>
  <si>
    <t>4,712,257</t>
  </si>
  <si>
    <t>3,580,921</t>
  </si>
  <si>
    <t>7,290,017</t>
  </si>
  <si>
    <t>2,544,647</t>
  </si>
  <si>
    <t>255,067</t>
  </si>
  <si>
    <t>1,860,298</t>
  </si>
  <si>
    <t>5,375,089</t>
  </si>
  <si>
    <t>1,322,165</t>
  </si>
  <si>
    <t>2,216,318</t>
  </si>
  <si>
    <t>855,551</t>
  </si>
  <si>
    <t>3,984,146</t>
  </si>
  <si>
    <t>3,127,656</t>
  </si>
  <si>
    <t>1,930,562</t>
  </si>
  <si>
    <t>952,638</t>
  </si>
  <si>
    <t>1,620,903</t>
  </si>
  <si>
    <t>568,909</t>
  </si>
  <si>
    <t>5,976,897</t>
  </si>
  <si>
    <t>2,122,583</t>
  </si>
  <si>
    <t>1,862,058</t>
  </si>
  <si>
    <t>1,353,221</t>
  </si>
  <si>
    <t>5,396,381</t>
  </si>
  <si>
    <t>1,619,442</t>
  </si>
  <si>
    <t>2,097,001</t>
  </si>
  <si>
    <t>5,368,266</t>
  </si>
  <si>
    <t>2,467,062</t>
  </si>
  <si>
    <t>5,919,384</t>
  </si>
  <si>
    <t>6,705,023</t>
  </si>
  <si>
    <t>4,499,353</t>
  </si>
  <si>
    <t>4,490,767</t>
  </si>
  <si>
    <t>5,407,349</t>
  </si>
  <si>
    <t>2,471,221</t>
  </si>
  <si>
    <t>5,592,341</t>
  </si>
  <si>
    <t>5,257,611</t>
  </si>
  <si>
    <t>3,274,381</t>
  </si>
  <si>
    <t>2,897,052</t>
  </si>
  <si>
    <t>2,227,546</t>
  </si>
  <si>
    <t>4,663,466</t>
  </si>
  <si>
    <t>2,392,943</t>
  </si>
  <si>
    <t>3,796,243</t>
  </si>
  <si>
    <t>4,363,096</t>
  </si>
  <si>
    <t>1,690,057</t>
  </si>
  <si>
    <t>6,251,971</t>
  </si>
  <si>
    <t>5,150,996</t>
  </si>
  <si>
    <t>5,684,059</t>
  </si>
  <si>
    <t>699,095</t>
  </si>
  <si>
    <t>1,095,749</t>
  </si>
  <si>
    <t>2,675,265</t>
  </si>
  <si>
    <t>3,792,051</t>
  </si>
  <si>
    <t>466,158</t>
  </si>
  <si>
    <t>4,946,328</t>
  </si>
  <si>
    <t>3,026,465</t>
  </si>
  <si>
    <t>587,205</t>
  </si>
  <si>
    <t>6,298,447</t>
  </si>
  <si>
    <t>2,839,096</t>
  </si>
  <si>
    <t>772,226</t>
  </si>
  <si>
    <t>3,532,897</t>
  </si>
  <si>
    <t>4,499,327</t>
  </si>
  <si>
    <t>4,408,589</t>
  </si>
  <si>
    <t>2,623,599</t>
  </si>
  <si>
    <t>6,838,284</t>
  </si>
  <si>
    <t>7,287,460</t>
  </si>
  <si>
    <t>2,628,927</t>
  </si>
  <si>
    <t>1,806,974</t>
  </si>
  <si>
    <t>5,609,505</t>
  </si>
  <si>
    <t>2,858,096</t>
  </si>
  <si>
    <t>268,880</t>
  </si>
  <si>
    <t>1,749,057</t>
  </si>
  <si>
    <t>5,689,387</t>
  </si>
  <si>
    <t>297,161</t>
  </si>
  <si>
    <t>5,757,327</t>
  </si>
  <si>
    <t>68,401</t>
  </si>
  <si>
    <t>2,074,911</t>
  </si>
  <si>
    <t>6,779,474</t>
  </si>
  <si>
    <t>6,931,251</t>
  </si>
  <si>
    <t>2,296,362</t>
  </si>
  <si>
    <t>5,018,307</t>
  </si>
  <si>
    <t>863,807</t>
  </si>
  <si>
    <t>1,925,658</t>
  </si>
  <si>
    <t>5,218,898</t>
  </si>
  <si>
    <t>2,950,374</t>
  </si>
  <si>
    <t>4,283,919</t>
  </si>
  <si>
    <t>1,846,007</t>
  </si>
  <si>
    <t>7,312,626</t>
  </si>
  <si>
    <t>3,562,492</t>
  </si>
  <si>
    <t>1,687,424</t>
  </si>
  <si>
    <t>2,069,279</t>
  </si>
  <si>
    <t>3,107,619</t>
  </si>
  <si>
    <t>2,187,738</t>
  </si>
  <si>
    <t>5,534,720</t>
  </si>
  <si>
    <t>4,834,645</t>
  </si>
  <si>
    <t>5,352,960</t>
  </si>
  <si>
    <t>2,152,424</t>
  </si>
  <si>
    <t>2,198,041</t>
  </si>
  <si>
    <t>1,178,380</t>
  </si>
  <si>
    <t>2,980,265</t>
  </si>
  <si>
    <t>4,697,416</t>
  </si>
  <si>
    <t>5,866,068</t>
  </si>
  <si>
    <t>7,340,596</t>
  </si>
  <si>
    <t>1,890,652</t>
  </si>
  <si>
    <t>2,334,926</t>
  </si>
  <si>
    <t>6,088,895</t>
  </si>
  <si>
    <t>4,699,551</t>
  </si>
  <si>
    <t>1,987,889</t>
  </si>
  <si>
    <t>6,056,876</t>
  </si>
  <si>
    <t>5,795,654</t>
  </si>
  <si>
    <t>5,424,141</t>
  </si>
  <si>
    <t>2,491,548</t>
  </si>
  <si>
    <t>1,581,981</t>
  </si>
  <si>
    <t>2,974,522</t>
  </si>
  <si>
    <t>618,071</t>
  </si>
  <si>
    <t>4,947,565</t>
  </si>
  <si>
    <t>2,360,056</t>
  </si>
  <si>
    <t>6,645,245</t>
  </si>
  <si>
    <t>3,461,567</t>
  </si>
  <si>
    <t>4,083,509</t>
  </si>
  <si>
    <t>4,000,168</t>
  </si>
  <si>
    <t>4,625,812</t>
  </si>
  <si>
    <t>3,166,310</t>
  </si>
  <si>
    <t>2,435,872</t>
  </si>
  <si>
    <t>4,072,340</t>
  </si>
  <si>
    <t>708,949</t>
  </si>
  <si>
    <t>2,722,162</t>
  </si>
  <si>
    <t>4,042,648</t>
  </si>
  <si>
    <t>4,127,896</t>
  </si>
  <si>
    <t>4,986,195</t>
  </si>
  <si>
    <t>4,418,905</t>
  </si>
  <si>
    <t>2,675,372</t>
  </si>
  <si>
    <t>5,545,615</t>
  </si>
  <si>
    <t>2,225,941</t>
  </si>
  <si>
    <t>6,604,306</t>
  </si>
  <si>
    <t>7,288,799</t>
  </si>
  <si>
    <t>1,086,068</t>
  </si>
  <si>
    <t>630,407</t>
  </si>
  <si>
    <t>1,957,273</t>
  </si>
  <si>
    <t>4,685,888</t>
  </si>
  <si>
    <t>1,596,737</t>
  </si>
  <si>
    <t>1,954,541</t>
  </si>
  <si>
    <t>2,316,582</t>
  </si>
  <si>
    <t>5,165,793</t>
  </si>
  <si>
    <t>2,790,997</t>
  </si>
  <si>
    <t>1,274,518</t>
  </si>
  <si>
    <t>1,246,254</t>
  </si>
  <si>
    <t>2,858,671</t>
  </si>
  <si>
    <t>4,416,888</t>
  </si>
  <si>
    <t>518,480</t>
  </si>
  <si>
    <t>1,367,556</t>
  </si>
  <si>
    <t>3,430,078</t>
  </si>
  <si>
    <t>1,804,585</t>
  </si>
  <si>
    <t>5,265,347</t>
  </si>
  <si>
    <t>3,970,411</t>
  </si>
  <si>
    <t>3,273,717</t>
  </si>
  <si>
    <t>3,144,430</t>
  </si>
  <si>
    <t>3,978,821</t>
  </si>
  <si>
    <t>993,284</t>
  </si>
  <si>
    <t>5,026,118</t>
  </si>
  <si>
    <t>824,717</t>
  </si>
  <si>
    <t>246,630</t>
  </si>
  <si>
    <t>1,101,739</t>
  </si>
  <si>
    <t>7,170,679</t>
  </si>
  <si>
    <t>3,046,031</t>
  </si>
  <si>
    <t>698,656</t>
  </si>
  <si>
    <t>1,540,832</t>
  </si>
  <si>
    <t>4,228,006</t>
  </si>
  <si>
    <t>2,695,394</t>
  </si>
  <si>
    <t>577,007</t>
  </si>
  <si>
    <t>4,603,986</t>
  </si>
  <si>
    <t>6,771,777</t>
  </si>
  <si>
    <t>4,853,118</t>
  </si>
  <si>
    <t>3,804,110</t>
  </si>
  <si>
    <t>2,701,753</t>
  </si>
  <si>
    <t>7,238,866</t>
  </si>
  <si>
    <t>1,208,840</t>
  </si>
  <si>
    <t>874,764</t>
  </si>
  <si>
    <t>1,111,285</t>
  </si>
  <si>
    <t>4,229,934</t>
  </si>
  <si>
    <t>4,491,560</t>
  </si>
  <si>
    <t>6,802,830</t>
  </si>
  <si>
    <t>4,717,227</t>
  </si>
  <si>
    <t>607,720</t>
  </si>
  <si>
    <t>3,158,292</t>
  </si>
  <si>
    <t>1,583,963</t>
  </si>
  <si>
    <t>4,900,814</t>
  </si>
  <si>
    <t>-1,605,689</t>
  </si>
  <si>
    <t>529,702</t>
  </si>
  <si>
    <t>-30,854</t>
  </si>
  <si>
    <t>-85,013</t>
  </si>
  <si>
    <t>1,440,497</t>
  </si>
  <si>
    <t>-501,418</t>
  </si>
  <si>
    <t>-2,306,225</t>
  </si>
  <si>
    <t>207,785</t>
  </si>
  <si>
    <t>-87,528</t>
  </si>
  <si>
    <t>577,636</t>
  </si>
  <si>
    <t>-515,389</t>
  </si>
  <si>
    <t>-364,560</t>
  </si>
  <si>
    <t>205,623</t>
  </si>
  <si>
    <t>-538,831</t>
  </si>
  <si>
    <t>-104,481</t>
  </si>
  <si>
    <t>122,304</t>
  </si>
  <si>
    <t>-679,608</t>
  </si>
  <si>
    <t>-421,722</t>
  </si>
  <si>
    <t>3,996</t>
  </si>
  <si>
    <t>2,792,407</t>
  </si>
  <si>
    <t>-41,727</t>
  </si>
  <si>
    <t>2,565,274</t>
  </si>
  <si>
    <t>1,018,332</t>
  </si>
  <si>
    <t>-289,579</t>
  </si>
  <si>
    <t>399,983</t>
  </si>
  <si>
    <t>-513,878</t>
  </si>
  <si>
    <t>946,742</t>
  </si>
  <si>
    <t>-460,191</t>
  </si>
  <si>
    <t>-27,248</t>
  </si>
  <si>
    <t>-1,293,373</t>
  </si>
  <si>
    <t>55,315</t>
  </si>
  <si>
    <t>-167,773</t>
  </si>
  <si>
    <t>980,297</t>
  </si>
  <si>
    <t>-72,441</t>
  </si>
  <si>
    <t>1,001,046</t>
  </si>
  <si>
    <t>1,249,443</t>
  </si>
  <si>
    <t>-937,499</t>
  </si>
  <si>
    <t>-153,589</t>
  </si>
  <si>
    <t>-1,124,271</t>
  </si>
  <si>
    <t>-155</t>
  </si>
  <si>
    <t>-624,060</t>
  </si>
  <si>
    <t>-644,349</t>
  </si>
  <si>
    <t>384,344</t>
  </si>
  <si>
    <t>78,422</t>
  </si>
  <si>
    <t>-2,629,494</t>
  </si>
  <si>
    <t>-254,685</t>
  </si>
  <si>
    <t>689,562</t>
  </si>
  <si>
    <t>-602,079</t>
  </si>
  <si>
    <t>-288,400</t>
  </si>
  <si>
    <t>-834,194</t>
  </si>
  <si>
    <t>-349,934</t>
  </si>
  <si>
    <t>-3,852</t>
  </si>
  <si>
    <t>66,887</t>
  </si>
  <si>
    <t>294,525</t>
  </si>
  <si>
    <t>-540,184</t>
  </si>
  <si>
    <t>-394,020</t>
  </si>
  <si>
    <t>-350,975</t>
  </si>
  <si>
    <t>-2,154,170</t>
  </si>
  <si>
    <t>-1,667</t>
  </si>
  <si>
    <t>65,583</t>
  </si>
  <si>
    <t>-1,051,107</t>
  </si>
  <si>
    <t>33,701</t>
  </si>
  <si>
    <t>-2,710,476</t>
  </si>
  <si>
    <t>-20,343</t>
  </si>
  <si>
    <t>-2,331,233</t>
  </si>
  <si>
    <t>27,989</t>
  </si>
  <si>
    <t>18,675</t>
  </si>
  <si>
    <t>-356,483</t>
  </si>
  <si>
    <t>144,685</t>
  </si>
  <si>
    <t>70,873</t>
  </si>
  <si>
    <t>-657,142</t>
  </si>
  <si>
    <t>935,127</t>
  </si>
  <si>
    <t>1,774,961</t>
  </si>
  <si>
    <t>-250,745</t>
  </si>
  <si>
    <t>-2,567,918</t>
  </si>
  <si>
    <t>-199,638</t>
  </si>
  <si>
    <t>72,662</t>
  </si>
  <si>
    <t>-585,569</t>
  </si>
  <si>
    <t>-3,223,935</t>
  </si>
  <si>
    <t>1,453,898</t>
  </si>
  <si>
    <t>-176,526</t>
  </si>
  <si>
    <t>533,497</t>
  </si>
  <si>
    <t>-694,149</t>
  </si>
  <si>
    <t>-413,549</t>
  </si>
  <si>
    <t>4,017,506</t>
  </si>
  <si>
    <t>18,497</t>
  </si>
  <si>
    <t>-670,081</t>
  </si>
  <si>
    <t>-1,468,809</t>
  </si>
  <si>
    <t>858,728</t>
  </si>
  <si>
    <t>-243,270</t>
  </si>
  <si>
    <t>1,013,276</t>
  </si>
  <si>
    <t>2,708,785</t>
  </si>
  <si>
    <t>-32,093</t>
  </si>
  <si>
    <t>319,121</t>
  </si>
  <si>
    <t>-828,179</t>
  </si>
  <si>
    <t>-4,481,328</t>
  </si>
  <si>
    <t>793,405</t>
  </si>
  <si>
    <t>-1,268,091</t>
  </si>
  <si>
    <t>-109,278</t>
  </si>
  <si>
    <t>-3,289,673</t>
  </si>
  <si>
    <t>-252,777</t>
  </si>
  <si>
    <t>-1,139,842</t>
  </si>
  <si>
    <t>-204,707</t>
  </si>
  <si>
    <t>-926,055</t>
  </si>
  <si>
    <t>484,329</t>
  </si>
  <si>
    <t>-50,353</t>
  </si>
  <si>
    <t>432,290</t>
  </si>
  <si>
    <t>1,174,746</t>
  </si>
  <si>
    <t>-4,357,676</t>
  </si>
  <si>
    <t>-30,057</t>
  </si>
  <si>
    <t>-4,286,579</t>
  </si>
  <si>
    <t>943,619</t>
  </si>
  <si>
    <t>-1,122,237</t>
  </si>
  <si>
    <t>-94,597</t>
  </si>
  <si>
    <t>-42,812</t>
  </si>
  <si>
    <t>11,543</t>
  </si>
  <si>
    <t>145,065</t>
  </si>
  <si>
    <t>-12,181</t>
  </si>
  <si>
    <t>579,452</t>
  </si>
  <si>
    <t>-177,801</t>
  </si>
  <si>
    <t>-907,821</t>
  </si>
  <si>
    <t>126,903</t>
  </si>
  <si>
    <t>522,048</t>
  </si>
  <si>
    <t>-150,457</t>
  </si>
  <si>
    <t>382,433</t>
  </si>
  <si>
    <t>501,889</t>
  </si>
  <si>
    <t>-1,423,256</t>
  </si>
  <si>
    <t>-1,516</t>
  </si>
  <si>
    <t>75,619</t>
  </si>
  <si>
    <t>129,989</t>
  </si>
  <si>
    <t>107,335</t>
  </si>
  <si>
    <t>149,969</t>
  </si>
  <si>
    <t>-19,410</t>
  </si>
  <si>
    <t>-30,244</t>
  </si>
  <si>
    <t>-2,081,047</t>
  </si>
  <si>
    <t>50,077</t>
  </si>
  <si>
    <t>197,961</t>
  </si>
  <si>
    <t>-97,442</t>
  </si>
  <si>
    <t>202,951</t>
  </si>
  <si>
    <t>-319,055</t>
  </si>
  <si>
    <t>527,510</t>
  </si>
  <si>
    <t>-1,174,966</t>
  </si>
  <si>
    <t>536,786</t>
  </si>
  <si>
    <t>228,478</t>
  </si>
  <si>
    <t>2,277,594</t>
  </si>
  <si>
    <t>66,793</t>
  </si>
  <si>
    <t>116,397</t>
  </si>
  <si>
    <t>-1,416,984</t>
  </si>
  <si>
    <t>-553,369</t>
  </si>
  <si>
    <t>828,161</t>
  </si>
  <si>
    <t>2,560,604</t>
  </si>
  <si>
    <t>-521,835</t>
  </si>
  <si>
    <t>-28,953</t>
  </si>
  <si>
    <t>-62,286</t>
  </si>
  <si>
    <t>-46,987</t>
  </si>
  <si>
    <t>-867,009</t>
  </si>
  <si>
    <t>8,727</t>
  </si>
  <si>
    <t>437,438</t>
  </si>
  <si>
    <t>-2,889,261</t>
  </si>
  <si>
    <t>-1,131,758</t>
  </si>
  <si>
    <t>-640,328</t>
  </si>
  <si>
    <t>-831,275</t>
  </si>
  <si>
    <t>335,816</t>
  </si>
  <si>
    <t>2,807,154</t>
  </si>
  <si>
    <t>137,307</t>
  </si>
  <si>
    <t>32,060</t>
  </si>
  <si>
    <t>-1,027,817</t>
  </si>
  <si>
    <t>20,608</t>
  </si>
  <si>
    <t>1,619,272</t>
  </si>
  <si>
    <t>4,313,500</t>
  </si>
  <si>
    <t>-644,916</t>
  </si>
  <si>
    <t>26,200</t>
  </si>
  <si>
    <t>-945,167</t>
  </si>
  <si>
    <t>-877,182</t>
  </si>
  <si>
    <t>840,752</t>
  </si>
  <si>
    <t>-478,775</t>
  </si>
  <si>
    <t>500,659</t>
  </si>
  <si>
    <t>32,346</t>
  </si>
  <si>
    <t>-4,121,838</t>
  </si>
  <si>
    <t>-913,369</t>
  </si>
  <si>
    <t>40,973</t>
  </si>
  <si>
    <t>-42,070</t>
  </si>
  <si>
    <t>-727,337</t>
  </si>
  <si>
    <t>-137,064</t>
  </si>
  <si>
    <t>64,740</t>
  </si>
  <si>
    <t>127,387</t>
  </si>
  <si>
    <t>-1,355,075</t>
  </si>
  <si>
    <t>1,131,240</t>
  </si>
  <si>
    <t>-119,403</t>
  </si>
  <si>
    <t>-3,982,864</t>
  </si>
  <si>
    <t>763,448</t>
  </si>
  <si>
    <t>291,944</t>
  </si>
  <si>
    <t>-611,139</t>
  </si>
  <si>
    <t>-601,554</t>
  </si>
  <si>
    <t>-170,402</t>
  </si>
  <si>
    <t>1,930,489</t>
  </si>
  <si>
    <t>-1,504,134</t>
  </si>
  <si>
    <t>-2,188,994</t>
  </si>
  <si>
    <t>-653,143</t>
  </si>
  <si>
    <t>-230,306</t>
  </si>
  <si>
    <t>-427,688</t>
  </si>
  <si>
    <t>-1,596,838</t>
  </si>
  <si>
    <t>-427,920</t>
  </si>
  <si>
    <t>4,535</t>
  </si>
  <si>
    <t>409,567</t>
  </si>
  <si>
    <t>628,266</t>
  </si>
  <si>
    <t>900,676</t>
  </si>
  <si>
    <t>-379,157</t>
  </si>
  <si>
    <t>-475,573</t>
  </si>
  <si>
    <t>412,057</t>
  </si>
  <si>
    <t>233,558</t>
  </si>
  <si>
    <t>-864,070</t>
  </si>
  <si>
    <t>509,737</t>
  </si>
  <si>
    <t>5,766,859</t>
  </si>
  <si>
    <t>830,301</t>
  </si>
  <si>
    <t>30,525</t>
  </si>
  <si>
    <t>-561,075</t>
  </si>
  <si>
    <t>1,297</t>
  </si>
  <si>
    <t>-895</t>
  </si>
  <si>
    <t>66,667</t>
  </si>
  <si>
    <t>-1,006,954</t>
  </si>
  <si>
    <t>-60,227</t>
  </si>
  <si>
    <t>3,569,424</t>
  </si>
  <si>
    <t>739,171</t>
  </si>
  <si>
    <t>177,382</t>
  </si>
  <si>
    <t>-2,173,565</t>
  </si>
  <si>
    <t>-64,847</t>
  </si>
  <si>
    <t>558,049</t>
  </si>
  <si>
    <t>-1,538,785</t>
  </si>
  <si>
    <t>-156,317</t>
  </si>
  <si>
    <t>-274,029</t>
  </si>
  <si>
    <t>253,160</t>
  </si>
  <si>
    <t>-267,623</t>
  </si>
  <si>
    <t>102,548</t>
  </si>
  <si>
    <t>768,525</t>
  </si>
  <si>
    <t>1,829,931</t>
  </si>
  <si>
    <t>1,730,613</t>
  </si>
  <si>
    <t>235,474</t>
  </si>
  <si>
    <t>-1,174,440</t>
  </si>
  <si>
    <t>-133,919</t>
  </si>
  <si>
    <t>-126,188</t>
  </si>
  <si>
    <t>902,125</t>
  </si>
  <si>
    <t>513,654</t>
  </si>
  <si>
    <t>-202,246</t>
  </si>
  <si>
    <t>912,798</t>
  </si>
  <si>
    <t>1,465,738</t>
  </si>
  <si>
    <t>-51,459</t>
  </si>
  <si>
    <t>-213,036</t>
  </si>
  <si>
    <t>-680,972</t>
  </si>
  <si>
    <t>1,038,397</t>
  </si>
  <si>
    <t>921,388</t>
  </si>
  <si>
    <t>-6,852</t>
  </si>
  <si>
    <t>-1,087,715</t>
  </si>
  <si>
    <t>107,340</t>
  </si>
  <si>
    <t>-180,428</t>
  </si>
  <si>
    <t>-184,197</t>
  </si>
  <si>
    <t>-846,801</t>
  </si>
  <si>
    <t>137,656</t>
  </si>
  <si>
    <t>-565,422</t>
  </si>
  <si>
    <t>-280,730</t>
  </si>
  <si>
    <t>-552,553</t>
  </si>
  <si>
    <t>-3,351,361</t>
  </si>
  <si>
    <t>-126,290</t>
  </si>
  <si>
    <t>154,040</t>
  </si>
  <si>
    <t>148,589</t>
  </si>
  <si>
    <t>2,922,132</t>
  </si>
  <si>
    <t>1,223,407</t>
  </si>
  <si>
    <t>-1,214,632</t>
  </si>
  <si>
    <t>-3,458,831</t>
  </si>
  <si>
    <t>143,256</t>
  </si>
  <si>
    <t>-749,842</t>
  </si>
  <si>
    <t>237,056</t>
  </si>
  <si>
    <t>-5,285</t>
  </si>
  <si>
    <t>1,067,445</t>
  </si>
  <si>
    <t>-233,557</t>
  </si>
  <si>
    <t>921,706</t>
  </si>
  <si>
    <t>428,683</t>
  </si>
  <si>
    <t>-173,556</t>
  </si>
  <si>
    <t>424,369</t>
  </si>
  <si>
    <t>3,752,687</t>
  </si>
  <si>
    <t>-870,968</t>
  </si>
  <si>
    <t>-865,722</t>
  </si>
  <si>
    <t>-46,427</t>
  </si>
  <si>
    <t>-171,961</t>
  </si>
  <si>
    <t>-3,512,744</t>
  </si>
  <si>
    <t>-532,716</t>
  </si>
  <si>
    <t>-69,134</t>
  </si>
  <si>
    <t>-1,395,169</t>
  </si>
  <si>
    <t>-2,223,143</t>
  </si>
  <si>
    <t>-157,458</t>
  </si>
  <si>
    <t>466,534</t>
  </si>
  <si>
    <t>-1,346,983</t>
  </si>
  <si>
    <t>2,590,706</t>
  </si>
  <si>
    <t>2,950,425</t>
  </si>
  <si>
    <t>-272,344</t>
  </si>
  <si>
    <t>-2,796,944</t>
  </si>
  <si>
    <t>-25,874</t>
  </si>
  <si>
    <t>-1,757,771</t>
  </si>
  <si>
    <t>-40,817</t>
  </si>
  <si>
    <t>-165,536</t>
  </si>
  <si>
    <t>69,767</t>
  </si>
  <si>
    <t>-90,670</t>
  </si>
  <si>
    <t>231,660</t>
  </si>
  <si>
    <t>4,595,496</t>
  </si>
  <si>
    <t>-584,366</t>
  </si>
  <si>
    <t>-1,499,971</t>
  </si>
  <si>
    <t>-1,678,885</t>
  </si>
  <si>
    <t>2,071,323</t>
  </si>
  <si>
    <t>1,373,169</t>
  </si>
  <si>
    <t>-353,688</t>
  </si>
  <si>
    <t>1,665,577</t>
  </si>
  <si>
    <t>-770,455</t>
  </si>
  <si>
    <t>20,840</t>
  </si>
  <si>
    <t>-250,052</t>
  </si>
  <si>
    <t>-6,381,941</t>
  </si>
  <si>
    <t>-3,964,139</t>
  </si>
  <si>
    <t>-3,199,834</t>
  </si>
  <si>
    <t>91,085</t>
  </si>
  <si>
    <t>168,151</t>
  </si>
  <si>
    <t>5,401</t>
  </si>
  <si>
    <t>-684,089</t>
  </si>
  <si>
    <t>12,353</t>
  </si>
  <si>
    <t>-6,074,900</t>
  </si>
  <si>
    <t>-53,585</t>
  </si>
  <si>
    <t>-867,276</t>
  </si>
  <si>
    <t>31,268</t>
  </si>
  <si>
    <t>-3,567,516</t>
  </si>
  <si>
    <t>7,747</t>
  </si>
  <si>
    <t>166,748</t>
  </si>
  <si>
    <t>-73,237</t>
  </si>
  <si>
    <t>-8,501</t>
  </si>
  <si>
    <t>-2,136,919</t>
  </si>
  <si>
    <t>-1,719,828</t>
  </si>
  <si>
    <t>-3,398,285</t>
  </si>
  <si>
    <t>-72,332</t>
  </si>
  <si>
    <t>-64,907</t>
  </si>
  <si>
    <t>3,090,303</t>
  </si>
  <si>
    <t>-305,685</t>
  </si>
  <si>
    <t>-552,716</t>
  </si>
  <si>
    <t>-48,917</t>
  </si>
  <si>
    <t>-106,392</t>
  </si>
  <si>
    <t>-1,647,263</t>
  </si>
  <si>
    <t>811,459</t>
  </si>
  <si>
    <t>-714,695</t>
  </si>
  <si>
    <t>-211,378</t>
  </si>
  <si>
    <t>-721,119</t>
  </si>
  <si>
    <t>-566,786</t>
  </si>
  <si>
    <t>-445,476</t>
  </si>
  <si>
    <t>190,405</t>
  </si>
  <si>
    <t>-1,896,632</t>
  </si>
  <si>
    <t>-89,754</t>
  </si>
  <si>
    <t>-33,861</t>
  </si>
  <si>
    <t>-67,080</t>
  </si>
  <si>
    <t>-3,746</t>
  </si>
  <si>
    <t>-2,584,189</t>
  </si>
  <si>
    <t>-46,489</t>
  </si>
  <si>
    <t>-4,421,575</t>
  </si>
  <si>
    <t>35,748</t>
  </si>
  <si>
    <t>-846,381</t>
  </si>
  <si>
    <t>1,793,719</t>
  </si>
  <si>
    <t>-1,782,805</t>
  </si>
  <si>
    <t>-38,361</t>
  </si>
  <si>
    <t>-393,831</t>
  </si>
  <si>
    <t>5,007,265</t>
  </si>
  <si>
    <t>-156,729</t>
  </si>
  <si>
    <t>-561,139</t>
  </si>
  <si>
    <t>4,423,287</t>
  </si>
  <si>
    <t>1,240,706</t>
  </si>
  <si>
    <t>87,161</t>
  </si>
  <si>
    <t>2,725,577</t>
  </si>
  <si>
    <t>-193,853</t>
  </si>
  <si>
    <t>-877,956</t>
  </si>
  <si>
    <t>-1,156,176</t>
  </si>
  <si>
    <t>-643,602</t>
  </si>
  <si>
    <t>1,523,808</t>
  </si>
  <si>
    <t>-317,502</t>
  </si>
  <si>
    <t>-391,307</t>
  </si>
  <si>
    <t>-77,377</t>
  </si>
  <si>
    <t>-447,792</t>
  </si>
  <si>
    <t>52,880</t>
  </si>
  <si>
    <t>1,369,509</t>
  </si>
  <si>
    <t>-4,566,191</t>
  </si>
  <si>
    <t>654,668</t>
  </si>
  <si>
    <t>177,719</t>
  </si>
  <si>
    <t>1,025,510</t>
  </si>
  <si>
    <t>-4,837,146</t>
  </si>
  <si>
    <t>-469,962</t>
  </si>
  <si>
    <t>504,259</t>
  </si>
  <si>
    <t>-573,965</t>
  </si>
  <si>
    <t>-123</t>
  </si>
  <si>
    <t>-1,221,794</t>
  </si>
  <si>
    <t>2,012,045</t>
  </si>
  <si>
    <t>-457,239</t>
  </si>
  <si>
    <t>-1,481,791</t>
  </si>
  <si>
    <t>-378,405</t>
  </si>
  <si>
    <t>-307,135</t>
  </si>
  <si>
    <t>2,282,134</t>
  </si>
  <si>
    <t>459,050</t>
  </si>
  <si>
    <t>-667,585</t>
  </si>
  <si>
    <t>-426,207</t>
  </si>
  <si>
    <t>756,488</t>
  </si>
  <si>
    <t>612,848</t>
  </si>
  <si>
    <t>-563,186</t>
  </si>
  <si>
    <t>-334,016</t>
  </si>
  <si>
    <t>361,849</t>
  </si>
  <si>
    <t>715,681</t>
  </si>
  <si>
    <t>-119,860</t>
  </si>
  <si>
    <t>526,087</t>
  </si>
  <si>
    <t>124,073</t>
  </si>
  <si>
    <t>1,224,176</t>
  </si>
  <si>
    <t>1,825,935</t>
  </si>
  <si>
    <t>-361,156</t>
  </si>
  <si>
    <t>1,134,196</t>
  </si>
  <si>
    <t>-1,857,714</t>
  </si>
  <si>
    <t>-41,646</t>
  </si>
  <si>
    <t>-54,484</t>
  </si>
  <si>
    <t>219,811</t>
  </si>
  <si>
    <t>-209,555</t>
  </si>
  <si>
    <t>152,923</t>
  </si>
  <si>
    <t>252,782</t>
  </si>
  <si>
    <t>-28,086</t>
  </si>
  <si>
    <t>172,871</t>
  </si>
  <si>
    <t>-224,178</t>
  </si>
  <si>
    <t>-112,728</t>
  </si>
  <si>
    <t>2,166,817</t>
  </si>
  <si>
    <t>-630,134</t>
  </si>
  <si>
    <t>-2,293,104</t>
  </si>
  <si>
    <t>839,061</t>
  </si>
  <si>
    <t>-566,187</t>
  </si>
  <si>
    <t>1,219,967</t>
  </si>
  <si>
    <t>1,333,318</t>
  </si>
  <si>
    <t>-1,146,572</t>
  </si>
  <si>
    <t>-384,477</t>
  </si>
  <si>
    <t>494,132</t>
  </si>
  <si>
    <t>-51,476</t>
  </si>
  <si>
    <t>-45,512</t>
  </si>
  <si>
    <t>4,121,318</t>
  </si>
  <si>
    <t>1,471,568</t>
  </si>
  <si>
    <t>-2,209,204</t>
  </si>
  <si>
    <t>-288,572</t>
  </si>
  <si>
    <t>334,309</t>
  </si>
  <si>
    <t>3,776,686</t>
  </si>
  <si>
    <t>802,090</t>
  </si>
  <si>
    <t>-3,694,327</t>
  </si>
  <si>
    <t>-217,992</t>
  </si>
  <si>
    <t>1,358,114</t>
  </si>
  <si>
    <t>-98,890</t>
  </si>
  <si>
    <t>2,043,854</t>
  </si>
  <si>
    <t>292,591</t>
  </si>
  <si>
    <t>-4,259,186</t>
  </si>
  <si>
    <t>-43,854</t>
  </si>
  <si>
    <t>-247,949</t>
  </si>
  <si>
    <t>565,582</t>
  </si>
  <si>
    <t>363,543</t>
  </si>
  <si>
    <t>-2,537,090</t>
  </si>
  <si>
    <t>101,689</t>
  </si>
  <si>
    <t>-2,197,078</t>
  </si>
  <si>
    <t>809</t>
  </si>
  <si>
    <t>5,079,314</t>
  </si>
  <si>
    <t>-1,846,588</t>
  </si>
  <si>
    <t>224,574</t>
  </si>
  <si>
    <t>32,661</t>
  </si>
  <si>
    <t>318,726</t>
  </si>
  <si>
    <t>-900,570</t>
  </si>
  <si>
    <t>960,852</t>
  </si>
  <si>
    <t>1,342,739</t>
  </si>
  <si>
    <t>-318,556</t>
  </si>
  <si>
    <t>-1,422,745</t>
  </si>
  <si>
    <t>-178,897</t>
  </si>
  <si>
    <t>-33,936</t>
  </si>
  <si>
    <t>-118,243</t>
  </si>
  <si>
    <t>303,617</t>
  </si>
  <si>
    <t>308,954</t>
  </si>
  <si>
    <t>-1,353,170</t>
  </si>
  <si>
    <t>-344,408</t>
  </si>
  <si>
    <t>-1,122,168</t>
  </si>
  <si>
    <t>-112,131</t>
  </si>
  <si>
    <t>-1,566,781</t>
  </si>
  <si>
    <t>206,778</t>
  </si>
  <si>
    <t>-171,709</t>
  </si>
  <si>
    <t>58,304</t>
  </si>
  <si>
    <t>1,766,444</t>
  </si>
  <si>
    <t>998,500</t>
  </si>
  <si>
    <t>210,773</t>
  </si>
  <si>
    <t>1,697,176</t>
  </si>
  <si>
    <t>-3,241,689</t>
  </si>
  <si>
    <t>951,801</t>
  </si>
  <si>
    <t>-763,638</t>
  </si>
  <si>
    <t>-3,140,911</t>
  </si>
  <si>
    <t>-3,125,832</t>
  </si>
  <si>
    <t>2,216,673</t>
  </si>
  <si>
    <t>2,739</t>
  </si>
  <si>
    <t>161,506</t>
  </si>
  <si>
    <t>608,570</t>
  </si>
  <si>
    <t>-87,421</t>
  </si>
  <si>
    <t>-3,605,840</t>
  </si>
  <si>
    <t>-877,516</t>
  </si>
  <si>
    <t>4,672,685</t>
  </si>
  <si>
    <t>-1,451,313</t>
  </si>
  <si>
    <t>117,689</t>
  </si>
  <si>
    <t>-1,323,946</t>
  </si>
  <si>
    <t>-4,800</t>
  </si>
  <si>
    <t>24,924</t>
  </si>
  <si>
    <t>-313,915</t>
  </si>
  <si>
    <t>-6,747</t>
  </si>
  <si>
    <t>-327,268</t>
  </si>
  <si>
    <t>-81,550</t>
  </si>
  <si>
    <t>2,118,702</t>
  </si>
  <si>
    <t>179,159</t>
  </si>
  <si>
    <t>-12,788</t>
  </si>
  <si>
    <t>1,502</t>
  </si>
  <si>
    <t>-1,851,333</t>
  </si>
  <si>
    <t>-4,974,363</t>
  </si>
  <si>
    <t>-14,174</t>
  </si>
  <si>
    <t>207,351</t>
  </si>
  <si>
    <t>86,580</t>
  </si>
  <si>
    <t>1,138,832</t>
  </si>
  <si>
    <t>-2,707,784</t>
  </si>
  <si>
    <t>124,756</t>
  </si>
  <si>
    <t>-22,306</t>
  </si>
  <si>
    <t>2,149,178</t>
  </si>
  <si>
    <t>196,387</t>
  </si>
  <si>
    <t>-368,107</t>
  </si>
  <si>
    <t>2,229,933</t>
  </si>
  <si>
    <t>-2,143,365</t>
  </si>
  <si>
    <t>466,264</t>
  </si>
  <si>
    <t>-664,789</t>
  </si>
  <si>
    <t>-151,058</t>
  </si>
  <si>
    <t>480,521</t>
  </si>
  <si>
    <t>12,945</t>
  </si>
  <si>
    <t>-418,729</t>
  </si>
  <si>
    <t>428,105</t>
  </si>
  <si>
    <t>-151,367</t>
  </si>
  <si>
    <t>374,319</t>
  </si>
  <si>
    <t>-107,884</t>
  </si>
  <si>
    <t>99,117</t>
  </si>
  <si>
    <t>-4,836,509</t>
  </si>
  <si>
    <t>-211,031</t>
  </si>
  <si>
    <t>-803,496</t>
  </si>
  <si>
    <t>-59,460</t>
  </si>
  <si>
    <t>-55,310</t>
  </si>
  <si>
    <t>156,270</t>
  </si>
  <si>
    <t>1,348,416</t>
  </si>
  <si>
    <t>-1,246,104</t>
  </si>
  <si>
    <t>191,847</t>
  </si>
  <si>
    <t>114,112</t>
  </si>
  <si>
    <t>824,221</t>
  </si>
  <si>
    <t>-74,232</t>
  </si>
  <si>
    <t>-3,855,289</t>
  </si>
  <si>
    <t>-426,739</t>
  </si>
  <si>
    <t>3,375,579</t>
  </si>
  <si>
    <t>-1,572,534</t>
  </si>
  <si>
    <t>3,391,402</t>
  </si>
  <si>
    <t>-1,090,136</t>
  </si>
  <si>
    <t>-3,425,222</t>
  </si>
  <si>
    <t>311,992</t>
  </si>
  <si>
    <t>-3,757,678</t>
  </si>
  <si>
    <t>468,349</t>
  </si>
  <si>
    <t>207,839</t>
  </si>
  <si>
    <t>-851,077</t>
  </si>
  <si>
    <t>749</t>
  </si>
  <si>
    <t>158,416</t>
  </si>
  <si>
    <t>-318,284</t>
  </si>
  <si>
    <t>-545,150</t>
  </si>
  <si>
    <t>-1,912,304</t>
  </si>
  <si>
    <t>-5,216,244</t>
  </si>
  <si>
    <t>-414,492</t>
  </si>
  <si>
    <t>-372,269</t>
  </si>
  <si>
    <t>-2,964,988</t>
  </si>
  <si>
    <t>-2,134,552</t>
  </si>
  <si>
    <t>377,459</t>
  </si>
  <si>
    <t>-2,615,936</t>
  </si>
  <si>
    <t>620,815</t>
  </si>
  <si>
    <t>52,735</t>
  </si>
  <si>
    <t>-3,271,196</t>
  </si>
  <si>
    <t>31,967</t>
  </si>
  <si>
    <t>1,330,851</t>
  </si>
  <si>
    <t>-136,677</t>
  </si>
  <si>
    <t>34,142</t>
  </si>
  <si>
    <t>30,868</t>
  </si>
  <si>
    <t>-621,810</t>
  </si>
  <si>
    <t>-647,847</t>
  </si>
  <si>
    <t>43,130</t>
  </si>
  <si>
    <t>112,092</t>
  </si>
  <si>
    <t>-111,760</t>
  </si>
  <si>
    <t>-1,965,431</t>
  </si>
  <si>
    <t>-817,666</t>
  </si>
  <si>
    <t>-1,103,105</t>
  </si>
  <si>
    <t>-315,352</t>
  </si>
  <si>
    <t>-140,922</t>
  </si>
  <si>
    <t>-1,002,297</t>
  </si>
  <si>
    <t>-510,861</t>
  </si>
  <si>
    <t>-63,964</t>
  </si>
  <si>
    <t>1,765,911</t>
  </si>
  <si>
    <t>2,621,672</t>
  </si>
  <si>
    <t>-234,262</t>
  </si>
  <si>
    <t>302,258</t>
  </si>
  <si>
    <t>-1,310,219</t>
  </si>
  <si>
    <t>-28,764</t>
  </si>
  <si>
    <t>375,834</t>
  </si>
  <si>
    <t>3,368,490</t>
  </si>
  <si>
    <t>1,508,766</t>
  </si>
  <si>
    <t>1,147,095</t>
  </si>
  <si>
    <t>1,894,613</t>
  </si>
  <si>
    <t>642,469</t>
  </si>
  <si>
    <t>115,915</t>
  </si>
  <si>
    <t>1,135,651</t>
  </si>
  <si>
    <t>130,846</t>
  </si>
  <si>
    <t>-2,675,651</t>
  </si>
  <si>
    <t>486,560</t>
  </si>
  <si>
    <t>-612,943</t>
  </si>
  <si>
    <t>-721,960</t>
  </si>
  <si>
    <t>-717,817</t>
  </si>
  <si>
    <t>-172,093</t>
  </si>
  <si>
    <t>-257,262</t>
  </si>
  <si>
    <t>-396,586</t>
  </si>
  <si>
    <t>723,147</t>
  </si>
  <si>
    <t>2,593,601</t>
  </si>
  <si>
    <t>184,381</t>
  </si>
  <si>
    <t>-307,400</t>
  </si>
  <si>
    <t>2,516,410</t>
  </si>
  <si>
    <t>-237,078</t>
  </si>
  <si>
    <t>-411,604</t>
  </si>
  <si>
    <t>-4,456,644</t>
  </si>
  <si>
    <t>11,073</t>
  </si>
  <si>
    <t>-1,370,587</t>
  </si>
  <si>
    <t>40,731</t>
  </si>
  <si>
    <t>-1,310,692</t>
  </si>
  <si>
    <t>407,941</t>
  </si>
  <si>
    <t>1,509,111</t>
  </si>
  <si>
    <t>-68,049</t>
  </si>
  <si>
    <t>25,537</t>
  </si>
  <si>
    <t>-110,994</t>
  </si>
  <si>
    <t>-1,509,950</t>
  </si>
  <si>
    <t>-86,537</t>
  </si>
  <si>
    <t>1,470,140</t>
  </si>
  <si>
    <t>886,655</t>
  </si>
  <si>
    <t>1,598,653</t>
  </si>
  <si>
    <t>-507,275</t>
  </si>
  <si>
    <t>-1,026,452</t>
  </si>
  <si>
    <t>1,046,505</t>
  </si>
  <si>
    <t>-1,406,378</t>
  </si>
  <si>
    <t>-4,275</t>
  </si>
  <si>
    <t>-272,506</t>
  </si>
  <si>
    <t>-793,457</t>
  </si>
  <si>
    <t>-907,766</t>
  </si>
  <si>
    <t>2,482,642</t>
  </si>
  <si>
    <t>-4,387,979</t>
  </si>
  <si>
    <t>-362,386</t>
  </si>
  <si>
    <t>-2,537,200</t>
  </si>
  <si>
    <t>5,140,617</t>
  </si>
  <si>
    <t>-1,585,168</t>
  </si>
  <si>
    <t>4,706,363</t>
  </si>
  <si>
    <t>1,676,069</t>
  </si>
  <si>
    <t>-1,382,475</t>
  </si>
  <si>
    <t>-237,836</t>
  </si>
  <si>
    <t>182,803</t>
  </si>
  <si>
    <t>3,846,609</t>
  </si>
  <si>
    <t>-74,596</t>
  </si>
  <si>
    <t>-3,971,998</t>
  </si>
  <si>
    <t>1,528,897</t>
  </si>
  <si>
    <t>2,811,477</t>
  </si>
  <si>
    <t>-2,184,518</t>
  </si>
  <si>
    <t>1,023,350</t>
  </si>
  <si>
    <t>26,856</t>
  </si>
  <si>
    <t>-388,910</t>
  </si>
  <si>
    <t>-292,480</t>
  </si>
  <si>
    <t>541,360</t>
  </si>
  <si>
    <t>-3,974,326</t>
  </si>
  <si>
    <t>301,934</t>
  </si>
  <si>
    <t>1,788,511</t>
  </si>
  <si>
    <t>-717,685</t>
  </si>
  <si>
    <t>-364,574</t>
  </si>
  <si>
    <t>2,306,065</t>
  </si>
  <si>
    <t>-332,931</t>
  </si>
  <si>
    <t>-2,941,449</t>
  </si>
  <si>
    <t>589,715</t>
  </si>
  <si>
    <t>-135,337</t>
  </si>
  <si>
    <t>991,833</t>
  </si>
  <si>
    <t>-206,522</t>
  </si>
  <si>
    <t>-1,934,173</t>
  </si>
  <si>
    <t>2,447,162</t>
  </si>
  <si>
    <t>3,685,950</t>
  </si>
  <si>
    <t>-113,589</t>
  </si>
  <si>
    <t>281,100</t>
  </si>
  <si>
    <t>-299,382</t>
  </si>
  <si>
    <t>-463,192</t>
  </si>
  <si>
    <t>-455,749</t>
  </si>
  <si>
    <t>729,920</t>
  </si>
  <si>
    <t>2,963,821</t>
  </si>
  <si>
    <t>-598,056</t>
  </si>
  <si>
    <t>1,758,646</t>
  </si>
  <si>
    <t>-604,023</t>
  </si>
  <si>
    <t>1,177,350</t>
  </si>
  <si>
    <t>2,036,863</t>
  </si>
  <si>
    <t>-33,718</t>
  </si>
  <si>
    <t>-65,162</t>
  </si>
  <si>
    <t>1,026,298</t>
  </si>
  <si>
    <t>-29,056</t>
  </si>
  <si>
    <t>-3,034,122</t>
  </si>
  <si>
    <t>277,499</t>
  </si>
  <si>
    <t>-8,269</t>
  </si>
  <si>
    <t>-1,381,893</t>
  </si>
  <si>
    <t>-523,279</t>
  </si>
  <si>
    <t>-275,334</t>
  </si>
  <si>
    <t>-353,102</t>
  </si>
  <si>
    <t>634,173</t>
  </si>
  <si>
    <t>-1,246,331</t>
  </si>
  <si>
    <t>-1,921,588</t>
  </si>
  <si>
    <t>-57,749</t>
  </si>
  <si>
    <t>-5,035,974</t>
  </si>
  <si>
    <t>-365,524</t>
  </si>
  <si>
    <t>-70,698</t>
  </si>
  <si>
    <t>-2,167,177</t>
  </si>
  <si>
    <t>-560,326</t>
  </si>
  <si>
    <t>-1,267,399</t>
  </si>
  <si>
    <t>-22,428</t>
  </si>
  <si>
    <t>708,765</t>
  </si>
  <si>
    <t>744,992</t>
  </si>
  <si>
    <t>-3,825,098</t>
  </si>
  <si>
    <t>-30,589</t>
  </si>
  <si>
    <t>622,525</t>
  </si>
  <si>
    <t>-500,523</t>
  </si>
  <si>
    <t>70,587</t>
  </si>
  <si>
    <t>31,009</t>
  </si>
  <si>
    <t>-427,176</t>
  </si>
  <si>
    <t>2,779,193</t>
  </si>
  <si>
    <t>-3,747,534</t>
  </si>
  <si>
    <t>-110,685</t>
  </si>
  <si>
    <t>-437,087</t>
  </si>
  <si>
    <t>-615,709</t>
  </si>
  <si>
    <t>-477,799</t>
  </si>
  <si>
    <t>-961,457</t>
  </si>
  <si>
    <t>-97,168</t>
  </si>
  <si>
    <t>-1,940,702</t>
  </si>
  <si>
    <t>-1,161,142</t>
  </si>
  <si>
    <t>-115,274</t>
  </si>
  <si>
    <t>-36,444</t>
  </si>
  <si>
    <t>-85,674</t>
  </si>
  <si>
    <t>-1,674,718</t>
  </si>
  <si>
    <t>459,124</t>
  </si>
  <si>
    <t>1,069,444</t>
  </si>
  <si>
    <t>-161,507</t>
  </si>
  <si>
    <t>530,439</t>
  </si>
  <si>
    <t>-354,648</t>
  </si>
  <si>
    <t>-2,373,994</t>
  </si>
  <si>
    <t>-129,539</t>
  </si>
  <si>
    <t>1,018,171</t>
  </si>
  <si>
    <t>1,976,402</t>
  </si>
  <si>
    <t>4,221,850</t>
  </si>
  <si>
    <t>-2,953,667</t>
  </si>
  <si>
    <t>-370,501</t>
  </si>
  <si>
    <t>121,905</t>
  </si>
  <si>
    <t>-1,036,942</t>
  </si>
  <si>
    <t>-1,363,892</t>
  </si>
  <si>
    <t>-604,726</t>
  </si>
  <si>
    <t>82,508</t>
  </si>
  <si>
    <t>-1,416,595</t>
  </si>
  <si>
    <t>2,241,560</t>
  </si>
  <si>
    <t>1,645,545</t>
  </si>
  <si>
    <t>-65,426</t>
  </si>
  <si>
    <t>157,034</t>
  </si>
  <si>
    <t>62,323</t>
  </si>
  <si>
    <t>-5,070</t>
  </si>
  <si>
    <t>-106,987</t>
  </si>
  <si>
    <t>23,518</t>
  </si>
  <si>
    <t>758,742</t>
  </si>
  <si>
    <t>-1,892,884</t>
  </si>
  <si>
    <t>-26,506</t>
  </si>
  <si>
    <t>-3,251,414</t>
  </si>
  <si>
    <t>-278,478</t>
  </si>
  <si>
    <t>-859,093</t>
  </si>
  <si>
    <t>-1,570,166</t>
  </si>
  <si>
    <t>-808,062</t>
  </si>
  <si>
    <t>-224,203</t>
  </si>
  <si>
    <t>320,213</t>
  </si>
  <si>
    <t>-311,946</t>
  </si>
  <si>
    <t>-1,822,362</t>
  </si>
  <si>
    <t>1,370,673</t>
  </si>
  <si>
    <t>-1,703,584</t>
  </si>
  <si>
    <t>-1,649,187</t>
  </si>
  <si>
    <t>-1,226,065</t>
  </si>
  <si>
    <t>819,364</t>
  </si>
  <si>
    <t>2,019,910</t>
  </si>
  <si>
    <t>-296,075</t>
  </si>
  <si>
    <t>-535,183</t>
  </si>
  <si>
    <t>-2,072,603</t>
  </si>
  <si>
    <t>-4,179,854</t>
  </si>
  <si>
    <t>786,080</t>
  </si>
  <si>
    <t>1,329,199</t>
  </si>
  <si>
    <t>-2,352,453</t>
  </si>
  <si>
    <t>952,567</t>
  </si>
  <si>
    <t>-559,990</t>
  </si>
  <si>
    <t>930,262</t>
  </si>
  <si>
    <t>3,374,187</t>
  </si>
  <si>
    <t>-601,828</t>
  </si>
  <si>
    <t>-1,599,442</t>
  </si>
  <si>
    <t>-1,204,448</t>
  </si>
  <si>
    <t>678,341</t>
  </si>
  <si>
    <t>-793,600</t>
  </si>
  <si>
    <t>-1,146,806</t>
  </si>
  <si>
    <t>-56,452</t>
  </si>
  <si>
    <t>229,174</t>
  </si>
  <si>
    <t>689,877</t>
  </si>
  <si>
    <t>-2,857,096</t>
  </si>
  <si>
    <t>2,402,897</t>
  </si>
  <si>
    <t>2,812,809</t>
  </si>
  <si>
    <t>-3,813,253</t>
  </si>
  <si>
    <t>771,213</t>
  </si>
  <si>
    <t>-8,885</t>
  </si>
  <si>
    <t>-401,125</t>
  </si>
  <si>
    <t>65,715</t>
  </si>
  <si>
    <t>-3,973,978</t>
  </si>
  <si>
    <t>3,435,444</t>
  </si>
  <si>
    <t>2,257,050</t>
  </si>
  <si>
    <t>-2,250,279</t>
  </si>
  <si>
    <t>-124,938</t>
  </si>
  <si>
    <t>405,914</t>
  </si>
  <si>
    <t>754,494</t>
  </si>
  <si>
    <t>-116,971</t>
  </si>
  <si>
    <t>-235,226</t>
  </si>
  <si>
    <t>2,708,723</t>
  </si>
  <si>
    <t>-518,139</t>
  </si>
  <si>
    <t>-1,588,644</t>
  </si>
  <si>
    <t>908,047</t>
  </si>
  <si>
    <t>-2,290,834</t>
  </si>
  <si>
    <t>-1,075,463</t>
  </si>
  <si>
    <t>-1,968,775</t>
  </si>
  <si>
    <t>528,602</t>
  </si>
  <si>
    <t>11,567</t>
  </si>
  <si>
    <t>147,965</t>
  </si>
  <si>
    <t>-875,962</t>
  </si>
  <si>
    <t>4,031,720</t>
  </si>
  <si>
    <t>-80,506</t>
  </si>
  <si>
    <t>-54,087</t>
  </si>
  <si>
    <t>-723,958</t>
  </si>
  <si>
    <t>-4,395</t>
  </si>
  <si>
    <t>-1,040,991</t>
  </si>
  <si>
    <t>-888,458</t>
  </si>
  <si>
    <t>-540,939</t>
  </si>
  <si>
    <t>137,490</t>
  </si>
  <si>
    <t>328,955</t>
  </si>
  <si>
    <t>636,337</t>
  </si>
  <si>
    <t>-805,807</t>
  </si>
  <si>
    <t>-3,297,013</t>
  </si>
  <si>
    <t>-709,522</t>
  </si>
  <si>
    <t>-93,926</t>
  </si>
  <si>
    <t>122,379</t>
  </si>
  <si>
    <t>897,541</t>
  </si>
  <si>
    <t>-3,596,759</t>
  </si>
  <si>
    <t>78,106</t>
  </si>
  <si>
    <t>-1,128,611</t>
  </si>
  <si>
    <t>1,072,198</t>
  </si>
  <si>
    <t>37,998</t>
  </si>
  <si>
    <t>-87,361</t>
  </si>
  <si>
    <t>146,616</t>
  </si>
  <si>
    <t>-571,596</t>
  </si>
  <si>
    <t>-132,579</t>
  </si>
  <si>
    <t>707,509</t>
  </si>
  <si>
    <t>-1,774,517</t>
  </si>
  <si>
    <t>-246,194</t>
  </si>
  <si>
    <t>-2,616,804</t>
  </si>
  <si>
    <t>858,285</t>
  </si>
  <si>
    <t>-1,092,050</t>
  </si>
  <si>
    <t>1,150</t>
  </si>
  <si>
    <t>-483,853</t>
  </si>
  <si>
    <t>735,223</t>
  </si>
  <si>
    <t>999,506</t>
  </si>
  <si>
    <t>17,744</t>
  </si>
  <si>
    <t>-63,477</t>
  </si>
  <si>
    <t>-33,021</t>
  </si>
  <si>
    <t>-436,232</t>
  </si>
  <si>
    <t>631,803</t>
  </si>
  <si>
    <t>-17,954</t>
  </si>
  <si>
    <t>-341,186</t>
  </si>
  <si>
    <t>-1,718</t>
  </si>
  <si>
    <t>1,922,216</t>
  </si>
  <si>
    <t>122,436</t>
  </si>
  <si>
    <t>88,382</t>
  </si>
  <si>
    <t>-1,344,034</t>
  </si>
  <si>
    <t>678,541</t>
  </si>
  <si>
    <t>-724,093</t>
  </si>
  <si>
    <t>228,009</t>
  </si>
  <si>
    <t>439,351</t>
  </si>
  <si>
    <t>-374,344</t>
  </si>
  <si>
    <t>3,686,596</t>
  </si>
  <si>
    <t>258,942</t>
  </si>
  <si>
    <t>-745,026</t>
  </si>
  <si>
    <t>-365,502</t>
  </si>
  <si>
    <t>1,043,105</t>
  </si>
  <si>
    <t>-831,292</t>
  </si>
  <si>
    <t>-1,647,697</t>
  </si>
  <si>
    <t>-1,538,863</t>
  </si>
  <si>
    <t>3,626,054</t>
  </si>
  <si>
    <t>-852,543</t>
  </si>
  <si>
    <t>-1,944,880</t>
  </si>
  <si>
    <t>-1,143,313</t>
  </si>
  <si>
    <t>-1,700,688</t>
  </si>
  <si>
    <t>-906,250</t>
  </si>
  <si>
    <t>-350,109</t>
  </si>
  <si>
    <t>639,514</t>
  </si>
  <si>
    <t>-273,831</t>
  </si>
  <si>
    <t>-6,090</t>
  </si>
  <si>
    <t>-121,459</t>
  </si>
  <si>
    <t>-191,186</t>
  </si>
  <si>
    <t>889</t>
  </si>
  <si>
    <t>-2,176,108</t>
  </si>
  <si>
    <t>-4,370,023</t>
  </si>
  <si>
    <t>-204,757</t>
  </si>
  <si>
    <t>49,878</t>
  </si>
  <si>
    <t>10,758</t>
  </si>
  <si>
    <t>-3,059,543</t>
  </si>
  <si>
    <t>-2,101,090</t>
  </si>
  <si>
    <t>370,462</t>
  </si>
  <si>
    <t>-557,550</t>
  </si>
  <si>
    <t>-1,493,219</t>
  </si>
  <si>
    <t>-715,948</t>
  </si>
  <si>
    <t>44,108</t>
  </si>
  <si>
    <t>-3,027,443</t>
  </si>
  <si>
    <t>1,043,185</t>
  </si>
  <si>
    <t>-19,147</t>
  </si>
  <si>
    <t>2,087</t>
  </si>
  <si>
    <t>77,972</t>
  </si>
  <si>
    <t>-6,203,549</t>
  </si>
  <si>
    <t>215,591</t>
  </si>
  <si>
    <t>-16,164</t>
  </si>
  <si>
    <t>-355,228</t>
  </si>
  <si>
    <t>1,267,003</t>
  </si>
  <si>
    <t>-4,802,673</t>
  </si>
  <si>
    <t>-3,427,861</t>
  </si>
  <si>
    <t>231,228</t>
  </si>
  <si>
    <t>-538,491</t>
  </si>
  <si>
    <t>-1,438,011</t>
  </si>
  <si>
    <t>-682,721</t>
  </si>
  <si>
    <t>103,037</t>
  </si>
  <si>
    <t>-1,253,722</t>
  </si>
  <si>
    <t>330,804</t>
  </si>
  <si>
    <t>3,064,002</t>
  </si>
  <si>
    <t>-1,772,215</t>
  </si>
  <si>
    <t>700,550</t>
  </si>
  <si>
    <t>448,557</t>
  </si>
  <si>
    <t>-77,196</t>
  </si>
  <si>
    <t>-89,377</t>
  </si>
  <si>
    <t>-215,999</t>
  </si>
  <si>
    <t>4,846,907</t>
  </si>
  <si>
    <t>-127,219</t>
  </si>
  <si>
    <t>-534,789</t>
  </si>
  <si>
    <t>-15,110</t>
  </si>
  <si>
    <t>933,175</t>
  </si>
  <si>
    <t>-17,126</t>
  </si>
  <si>
    <t>-401,687</t>
  </si>
  <si>
    <t>-485,719</t>
  </si>
  <si>
    <t>-269,925</t>
  </si>
  <si>
    <t>1,526,762</t>
  </si>
  <si>
    <t>177,725</t>
  </si>
  <si>
    <t>-645,914</t>
  </si>
  <si>
    <t>-1,043,331</t>
  </si>
  <si>
    <t>-783,571</t>
  </si>
  <si>
    <t>1,939,434</t>
  </si>
  <si>
    <t>-269,548</t>
  </si>
  <si>
    <t>-259,380</t>
  </si>
  <si>
    <t>640,978</t>
  </si>
  <si>
    <t>660,964</t>
  </si>
  <si>
    <t>-2,669,659</t>
  </si>
  <si>
    <t>-1,214,168</t>
  </si>
  <si>
    <t>-4,700,950</t>
  </si>
  <si>
    <t>3,514,691</t>
  </si>
  <si>
    <t>-554,077</t>
  </si>
  <si>
    <t>-117,932</t>
  </si>
  <si>
    <t>-865,542</t>
  </si>
  <si>
    <t>-724,503</t>
  </si>
  <si>
    <t>-1,077,613</t>
  </si>
  <si>
    <t>-350,852</t>
  </si>
  <si>
    <t>467,875</t>
  </si>
  <si>
    <t>193,671</t>
  </si>
  <si>
    <t>-4,153,121</t>
  </si>
  <si>
    <t>-1,606,603</t>
  </si>
  <si>
    <t>-242,232</t>
  </si>
  <si>
    <t>-86,540</t>
  </si>
  <si>
    <t>466,189</t>
  </si>
  <si>
    <t>278,338</t>
  </si>
  <si>
    <t>772,014</t>
  </si>
  <si>
    <t>1,396,101</t>
  </si>
  <si>
    <t>36,094</t>
  </si>
  <si>
    <t>-1,807,530</t>
  </si>
  <si>
    <t>84,575</t>
  </si>
  <si>
    <t>1,917</t>
  </si>
  <si>
    <t>-134,653</t>
  </si>
  <si>
    <t>-295,426</t>
  </si>
  <si>
    <t>-659,927</t>
  </si>
  <si>
    <t>142,804</t>
  </si>
  <si>
    <t>-4,537,799</t>
  </si>
  <si>
    <t>-22,357</t>
  </si>
  <si>
    <t>-54,681</t>
  </si>
  <si>
    <t>-2,403,129</t>
  </si>
  <si>
    <t>-36,013</t>
  </si>
  <si>
    <t>125,326</t>
  </si>
  <si>
    <t>-501,039</t>
  </si>
  <si>
    <t>-356,960</t>
  </si>
  <si>
    <t>927,811</t>
  </si>
  <si>
    <t>-454,040</t>
  </si>
  <si>
    <t>983,978</t>
  </si>
  <si>
    <t>-41.43%</t>
  </si>
  <si>
    <t>38.2%</t>
  </si>
  <si>
    <t>-16.48%</t>
  </si>
  <si>
    <t>32.26%</t>
  </si>
  <si>
    <t>-22.01%</t>
  </si>
  <si>
    <t>-55.84%</t>
  </si>
  <si>
    <t>16.48%</t>
  </si>
  <si>
    <t>35.35%</t>
  </si>
  <si>
    <t>-21.75%</t>
  </si>
  <si>
    <t>11.48%</t>
  </si>
  <si>
    <t>-19.84%</t>
  </si>
  <si>
    <t>16.25%</t>
  </si>
  <si>
    <t>-22.78%</t>
  </si>
  <si>
    <t>-6.76%</t>
  </si>
  <si>
    <t>0.14%</t>
  </si>
  <si>
    <t>68.58%</t>
  </si>
  <si>
    <t>-15.08%</t>
  </si>
  <si>
    <t>128.88%</t>
  </si>
  <si>
    <t>369.85%</t>
  </si>
  <si>
    <t>-21.38%</t>
  </si>
  <si>
    <t>39.07%</t>
  </si>
  <si>
    <t>-71.87%</t>
  </si>
  <si>
    <t>30.86%</t>
  </si>
  <si>
    <t>-17.9%</t>
  </si>
  <si>
    <t>-37.09%</t>
  </si>
  <si>
    <t>42.58%</t>
  </si>
  <si>
    <t>29.93%</t>
  </si>
  <si>
    <t>-6.59%</t>
  </si>
  <si>
    <t>16.62%</t>
  </si>
  <si>
    <t>101.2%</t>
  </si>
  <si>
    <t>-70.03%</t>
  </si>
  <si>
    <t>-3.1%</t>
  </si>
  <si>
    <t>-25.98%</t>
  </si>
  <si>
    <t>-38.25%</t>
  </si>
  <si>
    <t>16.14%</t>
  </si>
  <si>
    <t>-53.25%</t>
  </si>
  <si>
    <t>-29.14%</t>
  </si>
  <si>
    <t>26.06%</t>
  </si>
  <si>
    <t>-37.38%</t>
  </si>
  <si>
    <t>-16.79%</t>
  </si>
  <si>
    <t>-44.38%</t>
  </si>
  <si>
    <t>-32.41%</t>
  </si>
  <si>
    <t>4.22%</t>
  </si>
  <si>
    <t>26.13%</t>
  </si>
  <si>
    <t>-27.35%</t>
  </si>
  <si>
    <t>-19.75%</t>
  </si>
  <si>
    <t>-31.98%</t>
  </si>
  <si>
    <t>-45.49%</t>
  </si>
  <si>
    <t>-0.39%</t>
  </si>
  <si>
    <t>13.65%</t>
  </si>
  <si>
    <t>-29.68%</t>
  </si>
  <si>
    <t>14.01%</t>
  </si>
  <si>
    <t>-37.01%</t>
  </si>
  <si>
    <t>-2.13%</t>
  </si>
  <si>
    <t>-37.11%</t>
  </si>
  <si>
    <t>17.14%</t>
  </si>
  <si>
    <t>0.95%</t>
  </si>
  <si>
    <t>-10.13%</t>
  </si>
  <si>
    <t>41.85%</t>
  </si>
  <si>
    <t>-39.43%</t>
  </si>
  <si>
    <t>46.57%</t>
  </si>
  <si>
    <t>-33.23%</t>
  </si>
  <si>
    <t>-19.28%</t>
  </si>
  <si>
    <t>25.66%</t>
  </si>
  <si>
    <t>-46.08%</t>
  </si>
  <si>
    <t>54.91%</t>
  </si>
  <si>
    <t>-5.15%</t>
  </si>
  <si>
    <t>35.46%</t>
  </si>
  <si>
    <t>-26.98%</t>
  </si>
  <si>
    <t>-42.71%</t>
  </si>
  <si>
    <t>122.14%</t>
  </si>
  <si>
    <t>7.68%</t>
  </si>
  <si>
    <t>-22.63%</t>
  </si>
  <si>
    <t>58.28%</t>
  </si>
  <si>
    <t>-51.96%</t>
  </si>
  <si>
    <t>22.7%</t>
  </si>
  <si>
    <t>89.25%</t>
  </si>
  <si>
    <t>14.82%</t>
  </si>
  <si>
    <t>-22.51%</t>
  </si>
  <si>
    <t>-75.38%</t>
  </si>
  <si>
    <t>28.46%</t>
  </si>
  <si>
    <t>-29.76%</t>
  </si>
  <si>
    <t>29.94%</t>
  </si>
  <si>
    <t>-3.86%</t>
  </si>
  <si>
    <t>18.49%</t>
  </si>
  <si>
    <t>64.67%</t>
  </si>
  <si>
    <t>-56.36%</t>
  </si>
  <si>
    <t>-3.33%</t>
  </si>
  <si>
    <t>8.1%</t>
  </si>
  <si>
    <t>6.61%</t>
  </si>
  <si>
    <t>9.13%</t>
  </si>
  <si>
    <t>-14.24%</t>
  </si>
  <si>
    <t>-29.09%</t>
  </si>
  <si>
    <t>44.24%</t>
  </si>
  <si>
    <t>-9.7%</t>
  </si>
  <si>
    <t>13.78%</t>
  </si>
  <si>
    <t>-66.71%</t>
  </si>
  <si>
    <t>-4.6%</t>
  </si>
  <si>
    <t>27.58%</t>
  </si>
  <si>
    <t>12.07%</t>
  </si>
  <si>
    <t>5.17%</t>
  </si>
  <si>
    <t>36.23%</t>
  </si>
  <si>
    <t>-5.85%</t>
  </si>
  <si>
    <t>-41.23%</t>
  </si>
  <si>
    <t>3.07%</t>
  </si>
  <si>
    <t>6.07%</t>
  </si>
  <si>
    <t>-11.13%</t>
  </si>
  <si>
    <t>22.52%</t>
  </si>
  <si>
    <t>-44.95%</t>
  </si>
  <si>
    <t>26.73%</t>
  </si>
  <si>
    <t>-24.91%</t>
  </si>
  <si>
    <t>154.27%</t>
  </si>
  <si>
    <t>11.89%</t>
  </si>
  <si>
    <t>50.19%</t>
  </si>
  <si>
    <t>2.57%</t>
  </si>
  <si>
    <t>-22.85%</t>
  </si>
  <si>
    <t>-38.09%</t>
  </si>
  <si>
    <t>40.02%</t>
  </si>
  <si>
    <t>102.28%</t>
  </si>
  <si>
    <t>-33.21%</t>
  </si>
  <si>
    <t>-5.82%</t>
  </si>
  <si>
    <t>-1.67%</t>
  </si>
  <si>
    <t>-6.25%</t>
  </si>
  <si>
    <t>-30.09%</t>
  </si>
  <si>
    <t>6.42%</t>
  </si>
  <si>
    <t>25.18%</t>
  </si>
  <si>
    <t>-56.5%</t>
  </si>
  <si>
    <t>-24.65%</t>
  </si>
  <si>
    <t>-33.39%</t>
  </si>
  <si>
    <t>-15.55%</t>
  </si>
  <si>
    <t>14.07%</t>
  </si>
  <si>
    <t>102.71%</t>
  </si>
  <si>
    <t>6.32%</t>
  </si>
  <si>
    <t>4.49%</t>
  </si>
  <si>
    <t>-34.94%</t>
  </si>
  <si>
    <t>97.04%</t>
  </si>
  <si>
    <t>159.67%</t>
  </si>
  <si>
    <t>-39.82%</t>
  </si>
  <si>
    <t>41.54%</t>
  </si>
  <si>
    <t>-30.32%</t>
  </si>
  <si>
    <t>25.67%</t>
  </si>
  <si>
    <t>-25.87%</t>
  </si>
  <si>
    <t>31.71%</t>
  </si>
  <si>
    <t>3.98%</t>
  </si>
  <si>
    <t>-56.26%</t>
  </si>
  <si>
    <t>-40.96%</t>
  </si>
  <si>
    <t>0.68%</t>
  </si>
  <si>
    <t>-5.95%</t>
  </si>
  <si>
    <t>-53.91%</t>
  </si>
  <si>
    <t>-25.41%</t>
  </si>
  <si>
    <t>5.73%</t>
  </si>
  <si>
    <t>14.96%</t>
  </si>
  <si>
    <t>-45.32%</t>
  </si>
  <si>
    <t>28.89%</t>
  </si>
  <si>
    <t>93.37%</t>
  </si>
  <si>
    <t>14.93%</t>
  </si>
  <si>
    <t>-35.45%</t>
  </si>
  <si>
    <t>-20.4%</t>
  </si>
  <si>
    <t>-14.8%</t>
  </si>
  <si>
    <t>81.51%</t>
  </si>
  <si>
    <t>-22%</t>
  </si>
  <si>
    <t>-62.32%</t>
  </si>
  <si>
    <t>-47.7%</t>
  </si>
  <si>
    <t>-27.59%</t>
  </si>
  <si>
    <t>-23.85%</t>
  </si>
  <si>
    <t>-47.07%</t>
  </si>
  <si>
    <t>-18.13%</t>
  </si>
  <si>
    <t>38.59%</t>
  </si>
  <si>
    <t>24.5%</t>
  </si>
  <si>
    <t>56.37%</t>
  </si>
  <si>
    <t>-13.53%</t>
  </si>
  <si>
    <t>-29.73%</t>
  </si>
  <si>
    <t>21.11%</t>
  </si>
  <si>
    <t>52.79%</t>
  </si>
  <si>
    <t>369.77%</t>
  </si>
  <si>
    <t>15.73%</t>
  </si>
  <si>
    <t>19.63%</t>
  </si>
  <si>
    <t>-24.05%</t>
  </si>
  <si>
    <t>3.29%</t>
  </si>
  <si>
    <t>5.25%</t>
  </si>
  <si>
    <t>-56.94%</t>
  </si>
  <si>
    <t>-19.42%</t>
  </si>
  <si>
    <t>109.76%</t>
  </si>
  <si>
    <t>37.27%</t>
  </si>
  <si>
    <t>17.73%</t>
  </si>
  <si>
    <t>-41.46%</t>
  </si>
  <si>
    <t>56.06%</t>
  </si>
  <si>
    <t>-16.75%</t>
  </si>
  <si>
    <t>-21.24%</t>
  </si>
  <si>
    <t>47.62%</t>
  </si>
  <si>
    <t>-21.9%</t>
  </si>
  <si>
    <t>7.22%</t>
  </si>
  <si>
    <t>12.29%</t>
  </si>
  <si>
    <t>60.59%</t>
  </si>
  <si>
    <t>68.25%</t>
  </si>
  <si>
    <t>24.96%</t>
  </si>
  <si>
    <t>-30.74%</t>
  </si>
  <si>
    <t>-21.17%</t>
  </si>
  <si>
    <t>93.61%</t>
  </si>
  <si>
    <t>-4.91%</t>
  </si>
  <si>
    <t>27.97%</t>
  </si>
  <si>
    <t>-3.26%</t>
  </si>
  <si>
    <t>-17.83%</t>
  </si>
  <si>
    <t>-25.25%</t>
  </si>
  <si>
    <t>49.97%</t>
  </si>
  <si>
    <t>31.33%</t>
  </si>
  <si>
    <t>-25.33%</t>
  </si>
  <si>
    <t>-13.12%</t>
  </si>
  <si>
    <t>-19.44%</t>
  </si>
  <si>
    <t>-38.24%</t>
  </si>
  <si>
    <t>8.37%</t>
  </si>
  <si>
    <t>-19.6%</t>
  </si>
  <si>
    <t>-30.37%</t>
  </si>
  <si>
    <t>10.29%</t>
  </si>
  <si>
    <t>15.12%</t>
  </si>
  <si>
    <t>95.78%</t>
  </si>
  <si>
    <t>45.09%</t>
  </si>
  <si>
    <t>-70.23%</t>
  </si>
  <si>
    <t>-61.77%</t>
  </si>
  <si>
    <t>13.05%</t>
  </si>
  <si>
    <t>8.05%</t>
  </si>
  <si>
    <t>-0.77%</t>
  </si>
  <si>
    <t>53.56%</t>
  </si>
  <si>
    <t>39.18%</t>
  </si>
  <si>
    <t>-8.39%</t>
  </si>
  <si>
    <t>38.01%</t>
  </si>
  <si>
    <t>174.79%</t>
  </si>
  <si>
    <t>-37.27%</t>
  </si>
  <si>
    <t>-13.98%</t>
  </si>
  <si>
    <t>-3.94%</t>
  </si>
  <si>
    <t>-8.35%</t>
  </si>
  <si>
    <t>-56.24%</t>
  </si>
  <si>
    <t>-33.03%</t>
  </si>
  <si>
    <t>-15.94%</t>
  </si>
  <si>
    <t>30.42%</t>
  </si>
  <si>
    <t>-32.69%</t>
  </si>
  <si>
    <t>85.04%</t>
  </si>
  <si>
    <t>102.48%</t>
  </si>
  <si>
    <t>-14.18%</t>
  </si>
  <si>
    <t>-68.44%</t>
  </si>
  <si>
    <t>-3.56%</t>
  </si>
  <si>
    <t>-28.81%</t>
  </si>
  <si>
    <t>-7.67%</t>
  </si>
  <si>
    <t>-6.81%</t>
  </si>
  <si>
    <t>-15.42%</t>
  </si>
  <si>
    <t>18.82%</t>
  </si>
  <si>
    <t>228%</t>
  </si>
  <si>
    <t>-22.9%</t>
  </si>
  <si>
    <t>-36.86%</t>
  </si>
  <si>
    <t>-52.21%</t>
  </si>
  <si>
    <t>76.97%</t>
  </si>
  <si>
    <t>72.35%</t>
  </si>
  <si>
    <t>37.39%</t>
  </si>
  <si>
    <t>-21.05%</t>
  </si>
  <si>
    <t>8.55%</t>
  </si>
  <si>
    <t>-23.05%</t>
  </si>
  <si>
    <t>-82.3%</t>
  </si>
  <si>
    <t>-64.67%</t>
  </si>
  <si>
    <t>-55.63%</t>
  </si>
  <si>
    <t>39.33%</t>
  </si>
  <si>
    <t>1.17%</t>
  </si>
  <si>
    <t>-10.19%</t>
  </si>
  <si>
    <t>3.17%</t>
  </si>
  <si>
    <t>-78.03%</t>
  </si>
  <si>
    <t>-28.18%</t>
  </si>
  <si>
    <t>-45.55%</t>
  </si>
  <si>
    <t>1.49%</t>
  </si>
  <si>
    <t>-48.36%</t>
  </si>
  <si>
    <t>2.32%</t>
  </si>
  <si>
    <t>27.6%</t>
  </si>
  <si>
    <t>-1.94%</t>
  </si>
  <si>
    <t>-46.8%</t>
  </si>
  <si>
    <t>-23.36%</t>
  </si>
  <si>
    <t>-57.27%</t>
  </si>
  <si>
    <t>0.67%</t>
  </si>
  <si>
    <t>-18.45%</t>
  </si>
  <si>
    <t>150.92%</t>
  </si>
  <si>
    <t>-31.46%</t>
  </si>
  <si>
    <t>-8.83%</t>
  </si>
  <si>
    <t>-2.62%</t>
  </si>
  <si>
    <t>40.86%</t>
  </si>
  <si>
    <t>-69.78%</t>
  </si>
  <si>
    <t>-20.98%</t>
  </si>
  <si>
    <t>-9.82%</t>
  </si>
  <si>
    <t>-46.33%</t>
  </si>
  <si>
    <t>-50.92%</t>
  </si>
  <si>
    <t>3.08%</t>
  </si>
  <si>
    <t>-54.84%</t>
  </si>
  <si>
    <t>-3.67%</t>
  </si>
  <si>
    <t>-2.31%</t>
  </si>
  <si>
    <t>-44.09%</t>
  </si>
  <si>
    <t>-72.65%</t>
  </si>
  <si>
    <t>2.14%</t>
  </si>
  <si>
    <t>52.51%</t>
  </si>
  <si>
    <t>-15.04%</t>
  </si>
  <si>
    <t>-23.69%</t>
  </si>
  <si>
    <t>216.34%</t>
  </si>
  <si>
    <t>-8.26%</t>
  </si>
  <si>
    <t>-19.8%</t>
  </si>
  <si>
    <t>173.28%</t>
  </si>
  <si>
    <t>11.07%</t>
  </si>
  <si>
    <t>66.98%</t>
  </si>
  <si>
    <t>-7.8%</t>
  </si>
  <si>
    <t>-37.76%</t>
  </si>
  <si>
    <t>70.33%</t>
  </si>
  <si>
    <t>-16.15%</t>
  </si>
  <si>
    <t>-6.64%</t>
  </si>
  <si>
    <t>-1.88%</t>
  </si>
  <si>
    <t>-15.21%</t>
  </si>
  <si>
    <t>1.1%</t>
  </si>
  <si>
    <t>44.38%</t>
  </si>
  <si>
    <t>-78.06%</t>
  </si>
  <si>
    <t>28.67%</t>
  </si>
  <si>
    <t>42.07%</t>
  </si>
  <si>
    <t>-78.4%</t>
  </si>
  <si>
    <t>-23.31%</t>
  </si>
  <si>
    <t>108.45%</t>
  </si>
  <si>
    <t>-39.68%</t>
  </si>
  <si>
    <t>-20.03%</t>
  </si>
  <si>
    <t>59.42%</t>
  </si>
  <si>
    <t>-11.54%</t>
  </si>
  <si>
    <t>-33.4%</t>
  </si>
  <si>
    <t>-7.51%</t>
  </si>
  <si>
    <t>-11.49%</t>
  </si>
  <si>
    <t>48.18%</t>
  </si>
  <si>
    <t>15.35%</t>
  </si>
  <si>
    <t>-20.74%</t>
  </si>
  <si>
    <t>-21.54%</t>
  </si>
  <si>
    <t>38.95%</t>
  </si>
  <si>
    <t>24.56%</t>
  </si>
  <si>
    <t>-32.11%</t>
  </si>
  <si>
    <t>-26.73%</t>
  </si>
  <si>
    <t>20.92%</t>
  </si>
  <si>
    <t>-20.06%</t>
  </si>
  <si>
    <t>25.69%</t>
  </si>
  <si>
    <t>58.21%</t>
  </si>
  <si>
    <t>31.42%</t>
  </si>
  <si>
    <t>81.63%</t>
  </si>
  <si>
    <t>50.02%</t>
  </si>
  <si>
    <t>-38.48%</t>
  </si>
  <si>
    <t>-21.16%</t>
  </si>
  <si>
    <t>-1.87%</t>
  </si>
  <si>
    <t>-37.21%</t>
  </si>
  <si>
    <t>5.82%</t>
  </si>
  <si>
    <t>20.41%</t>
  </si>
  <si>
    <t>21.93%</t>
  </si>
  <si>
    <t>-19.22%</t>
  </si>
  <si>
    <t>58.22%</t>
  </si>
  <si>
    <t>-18.24%</t>
  </si>
  <si>
    <t>-39.86%</t>
  </si>
  <si>
    <t>-22.27%</t>
  </si>
  <si>
    <t>43.48%</t>
  </si>
  <si>
    <t>-41.92%</t>
  </si>
  <si>
    <t>-9.73%</t>
  </si>
  <si>
    <t>-15.69%</t>
  </si>
  <si>
    <t>159.89%</t>
  </si>
  <si>
    <t>71.88%</t>
  </si>
  <si>
    <t>-30.9%</t>
  </si>
  <si>
    <t>120.17%</t>
  </si>
  <si>
    <t>36.68%</t>
  </si>
  <si>
    <t>-62.1%</t>
  </si>
  <si>
    <t>-21.55%</t>
  </si>
  <si>
    <t>43.81%</t>
  </si>
  <si>
    <t>-1.79%</t>
  </si>
  <si>
    <t>42.24%</t>
  </si>
  <si>
    <t>-71.72%</t>
  </si>
  <si>
    <t>-1.32%</t>
  </si>
  <si>
    <t>-7.57%</t>
  </si>
  <si>
    <t>33.09%</t>
  </si>
  <si>
    <t>25.98%</t>
  </si>
  <si>
    <t>-42.95%</t>
  </si>
  <si>
    <t>4.24%</t>
  </si>
  <si>
    <t>-43.57%</t>
  </si>
  <si>
    <t>6.81%</t>
  </si>
  <si>
    <t>260.79%</t>
  </si>
  <si>
    <t>-36.93%</t>
  </si>
  <si>
    <t>40.04%</t>
  </si>
  <si>
    <t>10.74%</t>
  </si>
  <si>
    <t>34.77%</t>
  </si>
  <si>
    <t>-35.59%</t>
  </si>
  <si>
    <t>36.13%</t>
  </si>
  <si>
    <t>-5.69%</t>
  </si>
  <si>
    <t>-40.55%</t>
  </si>
  <si>
    <t>-22.14%</t>
  </si>
  <si>
    <t>-28.91%</t>
  </si>
  <si>
    <t>10.23%</t>
  </si>
  <si>
    <t>-28.73%</t>
  </si>
  <si>
    <t>-25.27%</t>
  </si>
  <si>
    <t>-40.5%</t>
  </si>
  <si>
    <t>-11.65%</t>
  </si>
  <si>
    <t>-20.71%</t>
  </si>
  <si>
    <t>10.13%</t>
  </si>
  <si>
    <t>-37.96%</t>
  </si>
  <si>
    <t>57.81%</t>
  </si>
  <si>
    <t>13.67%</t>
  </si>
  <si>
    <t>53.31%</t>
  </si>
  <si>
    <t>-50.21%</t>
  </si>
  <si>
    <t>73.96%</t>
  </si>
  <si>
    <t>-25.64%</t>
  </si>
  <si>
    <t>-41.86%</t>
  </si>
  <si>
    <t>-58.71%</t>
  </si>
  <si>
    <t>48.62%</t>
  </si>
  <si>
    <t>22.77%</t>
  </si>
  <si>
    <t>23.62%</t>
  </si>
  <si>
    <t>-3.58%</t>
  </si>
  <si>
    <t>-50.54%</t>
  </si>
  <si>
    <t>-14.02%</t>
  </si>
  <si>
    <t>375.52%</t>
  </si>
  <si>
    <t>-31.75%</t>
  </si>
  <si>
    <t>-2.19%</t>
  </si>
  <si>
    <t>2.06%</t>
  </si>
  <si>
    <t>-9.08%</t>
  </si>
  <si>
    <t>-0.68%</t>
  </si>
  <si>
    <t>113.29%</t>
  </si>
  <si>
    <t>2.81%</t>
  </si>
  <si>
    <t>0.25%</t>
  </si>
  <si>
    <t>-54.99%</t>
  </si>
  <si>
    <t>-70.67%</t>
  </si>
  <si>
    <t>9.66%</t>
  </si>
  <si>
    <t>12.98%</t>
  </si>
  <si>
    <t>6.54%</t>
  </si>
  <si>
    <t>82.95%</t>
  </si>
  <si>
    <t>31.84%</t>
  </si>
  <si>
    <t>-12.53%</t>
  </si>
  <si>
    <t>61.9%</t>
  </si>
  <si>
    <t>34.29%</t>
  </si>
  <si>
    <t>-21.52%</t>
  </si>
  <si>
    <t>18.04%</t>
  </si>
  <si>
    <t>2.35%</t>
  </si>
  <si>
    <t>58.26%</t>
  </si>
  <si>
    <t>-5.11%</t>
  </si>
  <si>
    <t>54.53%</t>
  </si>
  <si>
    <t>-12.54%</t>
  </si>
  <si>
    <t>36.51%</t>
  </si>
  <si>
    <t>-67.63%</t>
  </si>
  <si>
    <t>-14.35%</t>
  </si>
  <si>
    <t>-18.83%</t>
  </si>
  <si>
    <t>-8.15%</t>
  </si>
  <si>
    <t>31.36%</t>
  </si>
  <si>
    <t>-29.94%</t>
  </si>
  <si>
    <t>3.25%</t>
  </si>
  <si>
    <t>-50.33%</t>
  </si>
  <si>
    <t>-41.26%</t>
  </si>
  <si>
    <t>211.92%</t>
  </si>
  <si>
    <t>-48.13%</t>
  </si>
  <si>
    <t>172.42%</t>
  </si>
  <si>
    <t>-15.53%</t>
  </si>
  <si>
    <t>-64.54%</t>
  </si>
  <si>
    <t>16.97%</t>
  </si>
  <si>
    <t>7.72%</t>
  </si>
  <si>
    <t>-51.02%</t>
  </si>
  <si>
    <t>0.03%</t>
  </si>
  <si>
    <t>11.55%</t>
  </si>
  <si>
    <t>-46.96%</t>
  </si>
  <si>
    <t>-27.81%</t>
  </si>
  <si>
    <t>-69.65%</t>
  </si>
  <si>
    <t>-19.55%</t>
  </si>
  <si>
    <t>-12.62%</t>
  </si>
  <si>
    <t>-49.21%</t>
  </si>
  <si>
    <t>-53.61%</t>
  </si>
  <si>
    <t>-45.25%</t>
  </si>
  <si>
    <t>9.51%</t>
  </si>
  <si>
    <t>3.52%</t>
  </si>
  <si>
    <t>-43.68%</t>
  </si>
  <si>
    <t>1.04%</t>
  </si>
  <si>
    <t>71.81%</t>
  </si>
  <si>
    <t>21.23%</t>
  </si>
  <si>
    <t>13.24%</t>
  </si>
  <si>
    <t>-36.49%</t>
  </si>
  <si>
    <t>-40.98%</t>
  </si>
  <si>
    <t>4.79%</t>
  </si>
  <si>
    <t>-6.93%</t>
  </si>
  <si>
    <t>-38.58%</t>
  </si>
  <si>
    <t>-29.88%</t>
  </si>
  <si>
    <t>-18.97%</t>
  </si>
  <si>
    <t>-15.07%</t>
  </si>
  <si>
    <t>-21.46%</t>
  </si>
  <si>
    <t>-45.13%</t>
  </si>
  <si>
    <t>-4.43%</t>
  </si>
  <si>
    <t>295.32%</t>
  </si>
  <si>
    <t>60.15%</t>
  </si>
  <si>
    <t>-10.9%</t>
  </si>
  <si>
    <t>12.13%</t>
  </si>
  <si>
    <t>-66.93%</t>
  </si>
  <si>
    <t>-8.84%</t>
  </si>
  <si>
    <t>92.84%</t>
  </si>
  <si>
    <t>56.46%</t>
  </si>
  <si>
    <t>67.1%</t>
  </si>
  <si>
    <t>45.17%</t>
  </si>
  <si>
    <t>41.38%</t>
  </si>
  <si>
    <t>7.7%</t>
  </si>
  <si>
    <t>-59.8%</t>
  </si>
  <si>
    <t>26.01%</t>
  </si>
  <si>
    <t>-17.19%</t>
  </si>
  <si>
    <t>-22.02%</t>
  </si>
  <si>
    <t>-6.4%</t>
  </si>
  <si>
    <t>-14.31%</t>
  </si>
  <si>
    <t>-24.59%</t>
  </si>
  <si>
    <t>112.61%</t>
  </si>
  <si>
    <t>70.99%</t>
  </si>
  <si>
    <t>3.33%</t>
  </si>
  <si>
    <t>-40.57%</t>
  </si>
  <si>
    <t>107.91%</t>
  </si>
  <si>
    <t>-16.5%</t>
  </si>
  <si>
    <t>-78.93%</t>
  </si>
  <si>
    <t>3.8%</t>
  </si>
  <si>
    <t>-35.06%</t>
  </si>
  <si>
    <t>14.38%</t>
  </si>
  <si>
    <t>-29.96%</t>
  </si>
  <si>
    <t>14.43%</t>
  </si>
  <si>
    <t>46.59%</t>
  </si>
  <si>
    <t>1.72%</t>
  </si>
  <si>
    <t>-18.31%</t>
  </si>
  <si>
    <t>-36.2%</t>
  </si>
  <si>
    <t>59.35%</t>
  </si>
  <si>
    <t>20.63%</t>
  </si>
  <si>
    <t>50.18%</t>
  </si>
  <si>
    <t>-7.55%</t>
  </si>
  <si>
    <t>-35.43%</t>
  </si>
  <si>
    <t>-23.91%</t>
  </si>
  <si>
    <t>-4%</t>
  </si>
  <si>
    <t>-15.83%</t>
  </si>
  <si>
    <t>-39.46%</t>
  </si>
  <si>
    <t>-21.34%</t>
  </si>
  <si>
    <t>70.87%</t>
  </si>
  <si>
    <t>-57.7%</t>
  </si>
  <si>
    <t>-34.89%</t>
  </si>
  <si>
    <t>601.76%</t>
  </si>
  <si>
    <t>-44.9%</t>
  </si>
  <si>
    <t>216.46%</t>
  </si>
  <si>
    <t>-28.25%</t>
  </si>
  <si>
    <t>-4.88%</t>
  </si>
  <si>
    <t>24.11%</t>
  </si>
  <si>
    <t>263.67%</t>
  </si>
  <si>
    <t>-51.84%</t>
  </si>
  <si>
    <t>52.38%</t>
  </si>
  <si>
    <t>79.42%</t>
  </si>
  <si>
    <t>-35.66%</t>
  </si>
  <si>
    <t>36.8%</t>
  </si>
  <si>
    <t>-8.49%</t>
  </si>
  <si>
    <t>-33.92%</t>
  </si>
  <si>
    <t>13.7%</t>
  </si>
  <si>
    <t>-63.8%</t>
  </si>
  <si>
    <t>48.91%</t>
  </si>
  <si>
    <t>36.56%</t>
  </si>
  <si>
    <t>-32.29%</t>
  </si>
  <si>
    <t>-26.87%</t>
  </si>
  <si>
    <t>131.03%</t>
  </si>
  <si>
    <t>-23.71%</t>
  </si>
  <si>
    <t>-41.78%</t>
  </si>
  <si>
    <t>-12.55%</t>
  </si>
  <si>
    <t>30.34%</t>
  </si>
  <si>
    <t>-29.19%</t>
  </si>
  <si>
    <t>-40.86%</t>
  </si>
  <si>
    <t>70.3%</t>
  </si>
  <si>
    <t>388.31%</t>
  </si>
  <si>
    <t>-11.71%</t>
  </si>
  <si>
    <t>14.44%</t>
  </si>
  <si>
    <t>-47.08%</t>
  </si>
  <si>
    <t>19.91%</t>
  </si>
  <si>
    <t>210.94%</t>
  </si>
  <si>
    <t>-42.98%</t>
  </si>
  <si>
    <t>132.09%</t>
  </si>
  <si>
    <t>-35.47%</t>
  </si>
  <si>
    <t>42.33%</t>
  </si>
  <si>
    <t>64.48%</t>
  </si>
  <si>
    <t>-5.58%</t>
  </si>
  <si>
    <t>55.34%</t>
  </si>
  <si>
    <t>-61.39%</t>
  </si>
  <si>
    <t>19.36%</t>
  </si>
  <si>
    <t>-2.05%</t>
  </si>
  <si>
    <t>-39.85%</t>
  </si>
  <si>
    <t>-38.3%</t>
  </si>
  <si>
    <t>-12.65%</t>
  </si>
  <si>
    <t>-54.3%</t>
  </si>
  <si>
    <t>-1.61%</t>
  </si>
  <si>
    <t>-64.38%</t>
  </si>
  <si>
    <t>-42.02%</t>
  </si>
  <si>
    <t>-33.26%</t>
  </si>
  <si>
    <t>-21.22%</t>
  </si>
  <si>
    <t>86.56%</t>
  </si>
  <si>
    <t>27.66%</t>
  </si>
  <si>
    <t>-51.83%</t>
  </si>
  <si>
    <t>-15.93%</t>
  </si>
  <si>
    <t>3.96%</t>
  </si>
  <si>
    <t>-15.71%</t>
  </si>
  <si>
    <t>188.9%</t>
  </si>
  <si>
    <t>-44.17%</t>
  </si>
  <si>
    <t>-2.15%</t>
  </si>
  <si>
    <t>-53.42%</t>
  </si>
  <si>
    <t>-47.73%</t>
  </si>
  <si>
    <t>-31.24%</t>
  </si>
  <si>
    <t>-5.52%</t>
  </si>
  <si>
    <t>-33.75%</t>
  </si>
  <si>
    <t>-0.56%</t>
  </si>
  <si>
    <t>-11.79%</t>
  </si>
  <si>
    <t>106.68%</t>
  </si>
  <si>
    <t>-7.6%</t>
  </si>
  <si>
    <t>39.72%</t>
  </si>
  <si>
    <t>-19.57%</t>
  </si>
  <si>
    <t>-37.51%</t>
  </si>
  <si>
    <t>-18.76%</t>
  </si>
  <si>
    <t>49.57%</t>
  </si>
  <si>
    <t>420.5%</t>
  </si>
  <si>
    <t>-41.47%</t>
  </si>
  <si>
    <t>-32.32%</t>
  </si>
  <si>
    <t>-13.55%</t>
  </si>
  <si>
    <t>15.14%</t>
  </si>
  <si>
    <t>-32.44%</t>
  </si>
  <si>
    <t>44.42%</t>
  </si>
  <si>
    <t>41.43%</t>
  </si>
  <si>
    <t>-8.58%</t>
  </si>
  <si>
    <t>1.42%</t>
  </si>
  <si>
    <t>-3.44%</t>
  </si>
  <si>
    <t>2.07%</t>
  </si>
  <si>
    <t>29.83%</t>
  </si>
  <si>
    <t>-29.62%</t>
  </si>
  <si>
    <t>-6.83%</t>
  </si>
  <si>
    <t>-5.39%</t>
  </si>
  <si>
    <t>-25.15%</t>
  </si>
  <si>
    <t>-17.07%</t>
  </si>
  <si>
    <t>-23.9%</t>
  </si>
  <si>
    <t>4.64%</t>
  </si>
  <si>
    <t>1.05%</t>
  </si>
  <si>
    <t>-63.37%</t>
  </si>
  <si>
    <t>-26.2%</t>
  </si>
  <si>
    <t>51.63%</t>
  </si>
  <si>
    <t>74.03%</t>
  </si>
  <si>
    <t>-25.65%</t>
  </si>
  <si>
    <t>-69.64%</t>
  </si>
  <si>
    <t>14.08%</t>
  </si>
  <si>
    <t>57.93%</t>
  </si>
  <si>
    <t>-50.61%</t>
  </si>
  <si>
    <t>19.77%</t>
  </si>
  <si>
    <t>-36.04%</t>
  </si>
  <si>
    <t>29.54%</t>
  </si>
  <si>
    <t>124.61%</t>
  </si>
  <si>
    <t>-32.75%</t>
  </si>
  <si>
    <t>-42.75%</t>
  </si>
  <si>
    <t>-25.07%</t>
  </si>
  <si>
    <t>28.32%</t>
  </si>
  <si>
    <t>-25.02%</t>
  </si>
  <si>
    <t>-26.35%</t>
  </si>
  <si>
    <t>30.67%</t>
  </si>
  <si>
    <t>19.83%</t>
  </si>
  <si>
    <t>-39.23%</t>
  </si>
  <si>
    <t>77.44%</t>
  </si>
  <si>
    <t>114.38%</t>
  </si>
  <si>
    <t>-54.34%</t>
  </si>
  <si>
    <t>21.78%</t>
  </si>
  <si>
    <t>-56.42%</t>
  </si>
  <si>
    <t>109.05%</t>
  </si>
  <si>
    <t>70.29%</t>
  </si>
  <si>
    <t>-7.44%</t>
  </si>
  <si>
    <t>5.89%</t>
  </si>
  <si>
    <t>36.3%</t>
  </si>
  <si>
    <t>-14.67%</t>
  </si>
  <si>
    <t>98.95%</t>
  </si>
  <si>
    <t>-20.5%</t>
  </si>
  <si>
    <t>34.98%</t>
  </si>
  <si>
    <t>-57.65%</t>
  </si>
  <si>
    <t>-28.3%</t>
  </si>
  <si>
    <t>-12.85%</t>
  </si>
  <si>
    <t>227.31%</t>
  </si>
  <si>
    <t>-13.28%</t>
  </si>
  <si>
    <t>-35.31%</t>
  </si>
  <si>
    <t>-10.15%</t>
  </si>
  <si>
    <t>-33.99%</t>
  </si>
  <si>
    <t>-39.19%</t>
  </si>
  <si>
    <t>-25.67%</t>
  </si>
  <si>
    <t>7.4%</t>
  </si>
  <si>
    <t>22.94%</t>
  </si>
  <si>
    <t>-56.88%</t>
  </si>
  <si>
    <t>-5.13%</t>
  </si>
  <si>
    <t>29.4%</t>
  </si>
  <si>
    <t>-53.33%</t>
  </si>
  <si>
    <t>-26.21%</t>
  </si>
  <si>
    <t>19.98%</t>
  </si>
  <si>
    <t>-3.19%</t>
  </si>
  <si>
    <t>33.6%</t>
  </si>
  <si>
    <t>-8.06%</t>
  </si>
  <si>
    <t>-42.25%</t>
  </si>
  <si>
    <t>103.71%</t>
  </si>
  <si>
    <t>-32.12%</t>
  </si>
  <si>
    <t>-8.96%</t>
  </si>
  <si>
    <t>42.31%</t>
  </si>
  <si>
    <t>-16.18%</t>
  </si>
  <si>
    <t>1.7%</t>
  </si>
  <si>
    <t>-45.77%</t>
  </si>
  <si>
    <t>32.87%</t>
  </si>
  <si>
    <t>17.33%</t>
  </si>
  <si>
    <t>1.77%</t>
  </si>
  <si>
    <t>-2.87%</t>
  </si>
  <si>
    <t>20.83%</t>
  </si>
  <si>
    <t>-0.25%</t>
  </si>
  <si>
    <t>-11.82%</t>
  </si>
  <si>
    <t>55.67%</t>
  </si>
  <si>
    <t>10.21%</t>
  </si>
  <si>
    <t>11.52%</t>
  </si>
  <si>
    <t>-25.23%</t>
  </si>
  <si>
    <t>27.71%</t>
  </si>
  <si>
    <t>-27.28%</t>
  </si>
  <si>
    <t>31.47%</t>
  </si>
  <si>
    <t>-39.69%</t>
  </si>
  <si>
    <t>160.97%</t>
  </si>
  <si>
    <t>13.89%</t>
  </si>
  <si>
    <t>-28.58%</t>
  </si>
  <si>
    <t>180.99%</t>
  </si>
  <si>
    <t>-40.04%</t>
  </si>
  <si>
    <t>-20.63%</t>
  </si>
  <si>
    <t>117.77%</t>
  </si>
  <si>
    <t>-25.8%</t>
  </si>
  <si>
    <t>-25.88%</t>
  </si>
  <si>
    <t>-43.29%</t>
  </si>
  <si>
    <t>-16.27%</t>
  </si>
  <si>
    <t>-12.76%</t>
  </si>
  <si>
    <t>20.26%</t>
  </si>
  <si>
    <t>-0.86%</t>
  </si>
  <si>
    <t>-9.98%</t>
  </si>
  <si>
    <t>-6.67%</t>
  </si>
  <si>
    <t>-30.55%</t>
  </si>
  <si>
    <t>-59.08%</t>
  </si>
  <si>
    <t>-25.85%</t>
  </si>
  <si>
    <t>1.79%</t>
  </si>
  <si>
    <t>1.41%</t>
  </si>
  <si>
    <t>-46.41%</t>
  </si>
  <si>
    <t>-32.28%</t>
  </si>
  <si>
    <t>16.44%</t>
  </si>
  <si>
    <t>-7.11%</t>
  </si>
  <si>
    <t>-36.22%</t>
  </si>
  <si>
    <t>-11.32%</t>
  </si>
  <si>
    <t>19.62%</t>
  </si>
  <si>
    <t>-63.38%</t>
  </si>
  <si>
    <t>22.45%</t>
  </si>
  <si>
    <t>-6.05%</t>
  </si>
  <si>
    <t>3.15%</t>
  </si>
  <si>
    <t>-75.4%</t>
  </si>
  <si>
    <t>10.36%</t>
  </si>
  <si>
    <t>-15.57%</t>
  </si>
  <si>
    <t>32.06%</t>
  </si>
  <si>
    <t>-61.95%</t>
  </si>
  <si>
    <t>-44.45%</t>
  </si>
  <si>
    <t>14.32%</t>
  </si>
  <si>
    <t>-28.76%</t>
  </si>
  <si>
    <t>5.24%</t>
  </si>
  <si>
    <t>-28.75%</t>
  </si>
  <si>
    <t>17.81%</t>
  </si>
  <si>
    <t>124.01%</t>
  </si>
  <si>
    <t>-26.82%</t>
  </si>
  <si>
    <t>25.64%</t>
  </si>
  <si>
    <t>-6.15%</t>
  </si>
  <si>
    <t>-10.25%</t>
  </si>
  <si>
    <t>400.58%</t>
  </si>
  <si>
    <t>-2.29%</t>
  </si>
  <si>
    <t>-17.67%</t>
  </si>
  <si>
    <t>-0.95%</t>
  </si>
  <si>
    <t>45.71%</t>
  </si>
  <si>
    <t>-3.9%</t>
  </si>
  <si>
    <t>78.91%</t>
  </si>
  <si>
    <t>4.55%</t>
  </si>
  <si>
    <t>-18.4%</t>
  </si>
  <si>
    <t>90.93%</t>
  </si>
  <si>
    <t>-27.55%</t>
  </si>
  <si>
    <t>-8.7%</t>
  </si>
  <si>
    <t>18.84%</t>
  </si>
  <si>
    <t>-31.22%</t>
  </si>
  <si>
    <t>113.76%</t>
  </si>
  <si>
    <t>-33.78%</t>
  </si>
  <si>
    <t>-15.76%</t>
  </si>
  <si>
    <t>-13.15%</t>
  </si>
  <si>
    <t>58%</t>
  </si>
  <si>
    <t>18.4%</t>
  </si>
  <si>
    <t>-59.23%</t>
  </si>
  <si>
    <t>-31.84%</t>
  </si>
  <si>
    <t>34.83%</t>
  </si>
  <si>
    <t>5.58%</t>
  </si>
  <si>
    <t>3.77%</t>
  </si>
  <si>
    <t>-26.45%</t>
  </si>
  <si>
    <t>11.43%</t>
  </si>
  <si>
    <t>29.17%</t>
  </si>
  <si>
    <t>-35.32%</t>
  </si>
  <si>
    <t>-21.14%</t>
  </si>
  <si>
    <t>-17.81%</t>
  </si>
  <si>
    <t>-74.65%</t>
  </si>
  <si>
    <t>-3.73%</t>
  </si>
  <si>
    <t>-1.17%</t>
  </si>
  <si>
    <t>16.72%</t>
  </si>
  <si>
    <t>-31.08%</t>
  </si>
  <si>
    <t>-37%</t>
  </si>
  <si>
    <t>41.6%</t>
  </si>
  <si>
    <t>-22.28%</t>
  </si>
  <si>
    <t>25.12%</t>
  </si>
  <si>
    <t>48</t>
  </si>
  <si>
    <t>98</t>
  </si>
  <si>
    <t>67</t>
  </si>
  <si>
    <t>52</t>
  </si>
  <si>
    <t>81</t>
  </si>
  <si>
    <t>63</t>
  </si>
  <si>
    <t>244</t>
  </si>
  <si>
    <t>76</t>
  </si>
  <si>
    <t>83</t>
  </si>
  <si>
    <t>208</t>
  </si>
  <si>
    <t>Result Rank</t>
  </si>
  <si>
    <t>Organization Name</t>
  </si>
  <si>
    <t>Description</t>
  </si>
  <si>
    <t>Full Description</t>
  </si>
  <si>
    <t>Company Type</t>
  </si>
  <si>
    <t>CB Rank (Company)</t>
  </si>
  <si>
    <t>Founded Date</t>
  </si>
  <si>
    <t>Operating Status</t>
  </si>
  <si>
    <t>Number of Founders</t>
  </si>
  <si>
    <t>Founders</t>
  </si>
  <si>
    <t>Number of Employees</t>
  </si>
  <si>
    <t>Industry Groups</t>
  </si>
  <si>
    <t>Industries</t>
  </si>
  <si>
    <t>Headquarters Location</t>
  </si>
  <si>
    <t>Headquarters Regions</t>
  </si>
  <si>
    <t>Estimated Revenue Range</t>
  </si>
  <si>
    <t>Number of Funding Rounds</t>
  </si>
  <si>
    <t>Funding Status</t>
  </si>
  <si>
    <t>Last Funding Date</t>
  </si>
  <si>
    <t>Last Funding Amount</t>
  </si>
  <si>
    <t>Last Funding Type</t>
  </si>
  <si>
    <t>Last Equity Funding Amount</t>
  </si>
  <si>
    <t>Last Equity Funding Type</t>
  </si>
  <si>
    <t>Total Equity Funding Amount</t>
  </si>
  <si>
    <t>Total Funding Amount</t>
  </si>
  <si>
    <t>Number of Lead Investors</t>
  </si>
  <si>
    <t>Number of Investors</t>
  </si>
  <si>
    <t>Top 5 Investors</t>
  </si>
  <si>
    <t>Monthly Visits</t>
  </si>
  <si>
    <t>Average Visits (6 months)</t>
  </si>
  <si>
    <t>Monthly Visits Growth</t>
  </si>
  <si>
    <t>Visit Duration</t>
  </si>
  <si>
    <t>Visit Duration Growth</t>
  </si>
  <si>
    <t>Page Views / Visit</t>
  </si>
  <si>
    <t>Page Views / Visit Growth</t>
  </si>
  <si>
    <t>Bounce Rate</t>
  </si>
  <si>
    <t>Bounce Rate Growth</t>
  </si>
  <si>
    <t>Global Traffic Rank</t>
  </si>
  <si>
    <t>Monthly Rank Change (#)</t>
  </si>
  <si>
    <t>Monthly Rank Growth</t>
  </si>
  <si>
    <t>Active Tech Count</t>
  </si>
  <si>
    <t>Crunchbase Data from the 8th February 2021 | Founded Date after 2019 | Total Equity Funding Amount &gt;= $1M | Industry Groups does not include Biotechnology</t>
  </si>
  <si>
    <t>Number Founders</t>
  </si>
  <si>
    <t>USD1</t>
  </si>
  <si>
    <t>USD2</t>
  </si>
  <si>
    <t>USD3</t>
  </si>
  <si>
    <t>USD4</t>
  </si>
  <si>
    <t>$</t>
  </si>
  <si>
    <t>Currency Symbol</t>
  </si>
  <si>
    <t>USD Value</t>
  </si>
  <si>
    <t>€</t>
  </si>
  <si>
    <t>A$</t>
  </si>
  <si>
    <t>R$</t>
  </si>
  <si>
    <t>£</t>
  </si>
  <si>
    <t>₹</t>
  </si>
  <si>
    <t>CA$</t>
  </si>
  <si>
    <t>CN¥</t>
  </si>
  <si>
    <t>CHF</t>
  </si>
  <si>
    <t>IDR</t>
  </si>
  <si>
    <t>¥</t>
  </si>
  <si>
    <t>₩</t>
  </si>
  <si>
    <t>SEK</t>
  </si>
  <si>
    <t>PHP</t>
  </si>
  <si>
    <t>NOK</t>
  </si>
  <si>
    <t>DKK</t>
  </si>
  <si>
    <t>RUB</t>
  </si>
  <si>
    <t>PLN</t>
  </si>
  <si>
    <t>ZAR</t>
  </si>
  <si>
    <t>Count $1M+</t>
  </si>
  <si>
    <t>Count $5M+</t>
  </si>
  <si>
    <t>Count $10M+</t>
  </si>
  <si>
    <t>Count $20M+</t>
  </si>
  <si>
    <t>Conversion1</t>
  </si>
  <si>
    <t>Conversion2</t>
  </si>
  <si>
    <t>Conversion3</t>
  </si>
  <si>
    <t xml:space="preserve"> Electric Vehicle</t>
  </si>
  <si>
    <t xml:space="preserve"> Last Mile Transportation</t>
  </si>
  <si>
    <t xml:space="preserve"> Logistics</t>
  </si>
  <si>
    <t>CRM</t>
  </si>
  <si>
    <t xml:space="preserve"> Information Technology</t>
  </si>
  <si>
    <t xml:space="preserve"> Productivity Tools</t>
  </si>
  <si>
    <t xml:space="preserve"> Sales</t>
  </si>
  <si>
    <t xml:space="preserve"> Sales Automation</t>
  </si>
  <si>
    <t xml:space="preserve"> Software</t>
  </si>
  <si>
    <t>Leasing</t>
  </si>
  <si>
    <t xml:space="preserve"> Property Development</t>
  </si>
  <si>
    <t xml:space="preserve"> Real Estate</t>
  </si>
  <si>
    <t xml:space="preserve"> Rental Property</t>
  </si>
  <si>
    <t xml:space="preserve"> Residential</t>
  </si>
  <si>
    <t xml:space="preserve"> Internet</t>
  </si>
  <si>
    <t xml:space="preserve"> Mobile Payments</t>
  </si>
  <si>
    <t xml:space="preserve"> Retail</t>
  </si>
  <si>
    <t xml:space="preserve"> LGBT</t>
  </si>
  <si>
    <t xml:space="preserve"> Medical</t>
  </si>
  <si>
    <t>Apps</t>
  </si>
  <si>
    <t xml:space="preserve"> B2B</t>
  </si>
  <si>
    <t xml:space="preserve"> E-Commerce</t>
  </si>
  <si>
    <t xml:space="preserve"> Marketplace</t>
  </si>
  <si>
    <t>Developer Platform</t>
  </si>
  <si>
    <t xml:space="preserve"> Nanotechnology</t>
  </si>
  <si>
    <t xml:space="preserve"> Robotics</t>
  </si>
  <si>
    <t xml:space="preserve"> Venture Capital</t>
  </si>
  <si>
    <t>Employee Benefits</t>
  </si>
  <si>
    <t xml:space="preserve"> Health Care</t>
  </si>
  <si>
    <t xml:space="preserve"> Financial Services</t>
  </si>
  <si>
    <t xml:space="preserve"> FinTech</t>
  </si>
  <si>
    <t xml:space="preserve"> Human Resources</t>
  </si>
  <si>
    <t xml:space="preserve"> Payments</t>
  </si>
  <si>
    <t xml:space="preserve"> Recruiting</t>
  </si>
  <si>
    <t xml:space="preserve"> Freight Service</t>
  </si>
  <si>
    <t xml:space="preserve"> Shipping</t>
  </si>
  <si>
    <t xml:space="preserve"> Transportation</t>
  </si>
  <si>
    <t xml:space="preserve"> SaaS</t>
  </si>
  <si>
    <t xml:space="preserve"> Delivery Service</t>
  </si>
  <si>
    <t xml:space="preserve"> Grocery</t>
  </si>
  <si>
    <t xml:space="preserve"> Waste Management</t>
  </si>
  <si>
    <t xml:space="preserve"> Mobile Apps</t>
  </si>
  <si>
    <t xml:space="preserve"> Artificial Intelligence</t>
  </si>
  <si>
    <t xml:space="preserve"> Big Data</t>
  </si>
  <si>
    <t xml:space="preserve"> Machine Learning</t>
  </si>
  <si>
    <t xml:space="preserve"> Electronics</t>
  </si>
  <si>
    <t xml:space="preserve"> Semiconductor</t>
  </si>
  <si>
    <t>Employment</t>
  </si>
  <si>
    <t xml:space="preserve"> B2C</t>
  </si>
  <si>
    <t xml:space="preserve"> Employee Benefits</t>
  </si>
  <si>
    <t xml:space="preserve"> Health Insurance</t>
  </si>
  <si>
    <t xml:space="preserve"> Ethereum</t>
  </si>
  <si>
    <t xml:space="preserve"> Trading Platform</t>
  </si>
  <si>
    <t xml:space="preserve"> Food Delivery</t>
  </si>
  <si>
    <t xml:space="preserve"> Insurance</t>
  </si>
  <si>
    <t xml:space="preserve"> Industrial</t>
  </si>
  <si>
    <t xml:space="preserve"> Manufacturing</t>
  </si>
  <si>
    <t>Ad Network</t>
  </si>
  <si>
    <t xml:space="preserve"> Blogging Platforms</t>
  </si>
  <si>
    <t xml:space="preserve"> Email</t>
  </si>
  <si>
    <t xml:space="preserve"> Enterprise Software</t>
  </si>
  <si>
    <t xml:space="preserve"> Information Services</t>
  </si>
  <si>
    <t xml:space="preserve"> Search Engine</t>
  </si>
  <si>
    <t xml:space="preserve"> Video Streaming</t>
  </si>
  <si>
    <t xml:space="preserve"> Government</t>
  </si>
  <si>
    <t xml:space="preserve"> GovTech</t>
  </si>
  <si>
    <t xml:space="preserve"> Small and Medium Businesses</t>
  </si>
  <si>
    <t>Delivery</t>
  </si>
  <si>
    <t xml:space="preserve"> Food and Beverage</t>
  </si>
  <si>
    <t xml:space="preserve"> Messaging</t>
  </si>
  <si>
    <t xml:space="preserve"> Social</t>
  </si>
  <si>
    <t xml:space="preserve"> Personal Health</t>
  </si>
  <si>
    <t xml:space="preserve"> Wellness</t>
  </si>
  <si>
    <t xml:space="preserve"> Business Information Systems</t>
  </si>
  <si>
    <t xml:space="preserve"> Data Center Automation</t>
  </si>
  <si>
    <t xml:space="preserve"> Cloud Computing</t>
  </si>
  <si>
    <t xml:space="preserve"> Cloud Data Services</t>
  </si>
  <si>
    <t xml:space="preserve"> Compliance</t>
  </si>
  <si>
    <t xml:space="preserve"> Car Sharing</t>
  </si>
  <si>
    <t xml:space="preserve"> Consumer Software</t>
  </si>
  <si>
    <t xml:space="preserve"> Fleet Management</t>
  </si>
  <si>
    <t xml:space="preserve"> Rental</t>
  </si>
  <si>
    <t>Cloud Infrastructure</t>
  </si>
  <si>
    <t xml:space="preserve"> Computer</t>
  </si>
  <si>
    <t xml:space="preserve"> Internet of Things</t>
  </si>
  <si>
    <t>Accounting</t>
  </si>
  <si>
    <t xml:space="preserve"> Credit Cards</t>
  </si>
  <si>
    <t xml:space="preserve"> Finance</t>
  </si>
  <si>
    <t xml:space="preserve"> Nutrition</t>
  </si>
  <si>
    <t>B2B</t>
  </si>
  <si>
    <t xml:space="preserve"> Fashion</t>
  </si>
  <si>
    <t>Compliance</t>
  </si>
  <si>
    <t xml:space="preserve"> Cyber Security</t>
  </si>
  <si>
    <t xml:space="preserve"> Restaurants</t>
  </si>
  <si>
    <t xml:space="preserve"> Cloud Infrastructure</t>
  </si>
  <si>
    <t xml:space="preserve"> Data Integration</t>
  </si>
  <si>
    <t xml:space="preserve"> PaaS</t>
  </si>
  <si>
    <t>Events</t>
  </si>
  <si>
    <t xml:space="preserve"> Meeting Software</t>
  </si>
  <si>
    <t xml:space="preserve"> Social Network</t>
  </si>
  <si>
    <t xml:space="preserve"> Video Conferencing</t>
  </si>
  <si>
    <t>Augmented Reality</t>
  </si>
  <si>
    <t xml:space="preserve"> Video Games</t>
  </si>
  <si>
    <t xml:space="preserve"> Operating Systems</t>
  </si>
  <si>
    <t>Developer Tools</t>
  </si>
  <si>
    <t xml:space="preserve"> Knowledge Management</t>
  </si>
  <si>
    <t xml:space="preserve"> E-Commerce Platforms</t>
  </si>
  <si>
    <t>Dietary Supplements</t>
  </si>
  <si>
    <t xml:space="preserve"> EdTech</t>
  </si>
  <si>
    <t xml:space="preserve"> Education</t>
  </si>
  <si>
    <t>Audio</t>
  </si>
  <si>
    <t xml:space="preserve"> Collaboration</t>
  </si>
  <si>
    <t xml:space="preserve"> Market Research</t>
  </si>
  <si>
    <t xml:space="preserve"> Data Storage</t>
  </si>
  <si>
    <t xml:space="preserve"> mHealth</t>
  </si>
  <si>
    <t xml:space="preserve"> Security</t>
  </si>
  <si>
    <t xml:space="preserve"> Open Source</t>
  </si>
  <si>
    <t xml:space="preserve"> Retail Technology</t>
  </si>
  <si>
    <t xml:space="preserve"> Web Browsers</t>
  </si>
  <si>
    <t xml:space="preserve"> Web Development</t>
  </si>
  <si>
    <t xml:space="preserve"> Consulting</t>
  </si>
  <si>
    <t xml:space="preserve"> Media and Entertainment</t>
  </si>
  <si>
    <t xml:space="preserve"> Travel</t>
  </si>
  <si>
    <t xml:space="preserve"> Power Grid</t>
  </si>
  <si>
    <t xml:space="preserve"> Wired Telecommunications</t>
  </si>
  <si>
    <t xml:space="preserve"> Computer Vision</t>
  </si>
  <si>
    <t xml:space="preserve"> Developer Tools</t>
  </si>
  <si>
    <t xml:space="preserve"> Legal Tech</t>
  </si>
  <si>
    <t xml:space="preserve"> Risk Management</t>
  </si>
  <si>
    <t>Productivity Tools</t>
  </si>
  <si>
    <t xml:space="preserve"> Web Apps</t>
  </si>
  <si>
    <t xml:space="preserve"> Psychology</t>
  </si>
  <si>
    <t xml:space="preserve"> Mobile</t>
  </si>
  <si>
    <t xml:space="preserve"> Wireless</t>
  </si>
  <si>
    <t xml:space="preserve"> Health Diagnostics</t>
  </si>
  <si>
    <t xml:space="preserve"> Medical Device</t>
  </si>
  <si>
    <t xml:space="preserve"> Natural Language Processing</t>
  </si>
  <si>
    <t xml:space="preserve"> Pharmaceutical</t>
  </si>
  <si>
    <t xml:space="preserve"> Procurement</t>
  </si>
  <si>
    <t>Brand Marketing</t>
  </si>
  <si>
    <t xml:space="preserve"> Career Planning</t>
  </si>
  <si>
    <t xml:space="preserve"> College Recruiting</t>
  </si>
  <si>
    <t xml:space="preserve"> Social Recruiting</t>
  </si>
  <si>
    <t>Digital Marketing</t>
  </si>
  <si>
    <t xml:space="preserve"> Predictive Analytics</t>
  </si>
  <si>
    <t>Debit Cards</t>
  </si>
  <si>
    <t xml:space="preserve"> Video Chat</t>
  </si>
  <si>
    <t>Content</t>
  </si>
  <si>
    <t xml:space="preserve"> Privacy</t>
  </si>
  <si>
    <t xml:space="preserve"> Shopping</t>
  </si>
  <si>
    <t>Cloud Data Services</t>
  </si>
  <si>
    <t xml:space="preserve"> Cloud Management</t>
  </si>
  <si>
    <t>Collaboration</t>
  </si>
  <si>
    <t>Cloud Security</t>
  </si>
  <si>
    <t xml:space="preserve"> Therapeutics</t>
  </si>
  <si>
    <t xml:space="preserve"> Product Design</t>
  </si>
  <si>
    <t xml:space="preserve"> E-Learning</t>
  </si>
  <si>
    <t xml:space="preserve"> Video</t>
  </si>
  <si>
    <t xml:space="preserve"> Video Editing</t>
  </si>
  <si>
    <t>Casual Games</t>
  </si>
  <si>
    <t xml:space="preserve"> eSports</t>
  </si>
  <si>
    <t xml:space="preserve"> Gaming</t>
  </si>
  <si>
    <t xml:space="preserve"> Autonomous Vehicles</t>
  </si>
  <si>
    <t xml:space="preserve"> Sensor</t>
  </si>
  <si>
    <t xml:space="preserve"> Flowers</t>
  </si>
  <si>
    <t xml:space="preserve"> Communications Infrastructure</t>
  </si>
  <si>
    <t xml:space="preserve"> IaaS</t>
  </si>
  <si>
    <t xml:space="preserve"> Unified Communications</t>
  </si>
  <si>
    <t xml:space="preserve"> Virtual Workforce</t>
  </si>
  <si>
    <t xml:space="preserve"> Delivery</t>
  </si>
  <si>
    <t xml:space="preserve"> Warehousing</t>
  </si>
  <si>
    <t xml:space="preserve"> Cryptocurrency</t>
  </si>
  <si>
    <t xml:space="preserve"> Financial Exchanges</t>
  </si>
  <si>
    <t xml:space="preserve"> Sustainability</t>
  </si>
  <si>
    <t>Credit</t>
  </si>
  <si>
    <t xml:space="preserve"> Lending</t>
  </si>
  <si>
    <t xml:space="preserve"> Local</t>
  </si>
  <si>
    <t xml:space="preserve"> Consumer Lending</t>
  </si>
  <si>
    <t xml:space="preserve"> Micro Lending</t>
  </si>
  <si>
    <t xml:space="preserve"> Personal Finance</t>
  </si>
  <si>
    <t xml:space="preserve"> Database</t>
  </si>
  <si>
    <t xml:space="preserve"> Construction</t>
  </si>
  <si>
    <t xml:space="preserve"> Facial Recognition</t>
  </si>
  <si>
    <t xml:space="preserve"> Network Security</t>
  </si>
  <si>
    <t xml:space="preserve"> Mobile Devices</t>
  </si>
  <si>
    <t xml:space="preserve"> Telecommunications</t>
  </si>
  <si>
    <t>Continuing Education</t>
  </si>
  <si>
    <t xml:space="preserve"> Elder Care</t>
  </si>
  <si>
    <t xml:space="preserve"> Air Transportation</t>
  </si>
  <si>
    <t xml:space="preserve"> Space Travel</t>
  </si>
  <si>
    <t xml:space="preserve"> Marketing</t>
  </si>
  <si>
    <t xml:space="preserve"> InsurTech</t>
  </si>
  <si>
    <t xml:space="preserve"> Developer APIs</t>
  </si>
  <si>
    <t>Commercial Lending</t>
  </si>
  <si>
    <t xml:space="preserve"> Credit</t>
  </si>
  <si>
    <t xml:space="preserve"> Online Portals</t>
  </si>
  <si>
    <t>Farming</t>
  </si>
  <si>
    <t xml:space="preserve"> Snack Food</t>
  </si>
  <si>
    <t>Gamification</t>
  </si>
  <si>
    <t xml:space="preserve"> Online Games</t>
  </si>
  <si>
    <t>Asset Management</t>
  </si>
  <si>
    <t xml:space="preserve"> Business Development</t>
  </si>
  <si>
    <t xml:space="preserve"> Consumer Goods</t>
  </si>
  <si>
    <t xml:space="preserve"> Cosmetics</t>
  </si>
  <si>
    <t>Dental</t>
  </si>
  <si>
    <t xml:space="preserve"> Software Engineering</t>
  </si>
  <si>
    <t xml:space="preserve"> iOS</t>
  </si>
  <si>
    <t xml:space="preserve"> Debit Cards</t>
  </si>
  <si>
    <t xml:space="preserve"> Drones</t>
  </si>
  <si>
    <t xml:space="preserve"> Data Visualization</t>
  </si>
  <si>
    <t xml:space="preserve"> Ride Sharing</t>
  </si>
  <si>
    <t xml:space="preserve"> Cloud Security</t>
  </si>
  <si>
    <t xml:space="preserve"> Home Decor</t>
  </si>
  <si>
    <t xml:space="preserve"> Quality Assurance</t>
  </si>
  <si>
    <t xml:space="preserve"> Textiles</t>
  </si>
  <si>
    <t xml:space="preserve"> Hospitality</t>
  </si>
  <si>
    <t xml:space="preserve"> Hotel</t>
  </si>
  <si>
    <t xml:space="preserve"> Audio</t>
  </si>
  <si>
    <t xml:space="preserve"> Human Computer Interaction</t>
  </si>
  <si>
    <t xml:space="preserve"> Speech Recognition</t>
  </si>
  <si>
    <t xml:space="preserve"> Mechanical Engineering</t>
  </si>
  <si>
    <t xml:space="preserve"> SMS</t>
  </si>
  <si>
    <t xml:space="preserve"> Food Processing</t>
  </si>
  <si>
    <t>Database</t>
  </si>
  <si>
    <t xml:space="preserve"> Event Management</t>
  </si>
  <si>
    <t xml:space="preserve"> Events</t>
  </si>
  <si>
    <t xml:space="preserve"> Wholesale</t>
  </si>
  <si>
    <t xml:space="preserve"> Life Insurance</t>
  </si>
  <si>
    <t xml:space="preserve"> Staffing Agency</t>
  </si>
  <si>
    <t xml:space="preserve"> Developer Platform</t>
  </si>
  <si>
    <t xml:space="preserve"> Leasing</t>
  </si>
  <si>
    <t xml:space="preserve"> Marketing Automation</t>
  </si>
  <si>
    <t>Computer</t>
  </si>
  <si>
    <t xml:space="preserve"> Wealth Management</t>
  </si>
  <si>
    <t>Elder Care</t>
  </si>
  <si>
    <t xml:space="preserve"> Geospatial</t>
  </si>
  <si>
    <t>Developer APIs</t>
  </si>
  <si>
    <t xml:space="preserve"> Lifestyle</t>
  </si>
  <si>
    <t xml:space="preserve"> Outsourcing</t>
  </si>
  <si>
    <t>Human Resources</t>
  </si>
  <si>
    <t xml:space="preserve"> Data Center</t>
  </si>
  <si>
    <t xml:space="preserve"> Renewable Energy</t>
  </si>
  <si>
    <t>Meeting Software</t>
  </si>
  <si>
    <t xml:space="preserve"> Social Media</t>
  </si>
  <si>
    <t xml:space="preserve"> Solar</t>
  </si>
  <si>
    <t>Credit Cards</t>
  </si>
  <si>
    <t>Data Integration</t>
  </si>
  <si>
    <t xml:space="preserve"> Real Estate Investment</t>
  </si>
  <si>
    <t>Child Care</t>
  </si>
  <si>
    <t xml:space="preserve"> Home Health Care</t>
  </si>
  <si>
    <t xml:space="preserve"> AgTech</t>
  </si>
  <si>
    <t xml:space="preserve"> Apps</t>
  </si>
  <si>
    <t xml:space="preserve"> Personalization</t>
  </si>
  <si>
    <t>Document Management</t>
  </si>
  <si>
    <t xml:space="preserve"> Digital Media</t>
  </si>
  <si>
    <t xml:space="preserve"> Energy</t>
  </si>
  <si>
    <t xml:space="preserve"> Consumer</t>
  </si>
  <si>
    <t>Career Planning</t>
  </si>
  <si>
    <t xml:space="preserve"> Image Recognition</t>
  </si>
  <si>
    <t xml:space="preserve"> Photo Editing</t>
  </si>
  <si>
    <t>Crowdfunding</t>
  </si>
  <si>
    <t>Home Services</t>
  </si>
  <si>
    <t xml:space="preserve"> Service Industry</t>
  </si>
  <si>
    <t>Children</t>
  </si>
  <si>
    <t>Catering</t>
  </si>
  <si>
    <t>Big Data</t>
  </si>
  <si>
    <t>Corporate Training</t>
  </si>
  <si>
    <t>Information Services</t>
  </si>
  <si>
    <t xml:space="preserve"> Sports</t>
  </si>
  <si>
    <t>Charity</t>
  </si>
  <si>
    <t xml:space="preserve"> Non Profit</t>
  </si>
  <si>
    <t xml:space="preserve"> Taxi Service</t>
  </si>
  <si>
    <t>Environmental Consulting</t>
  </si>
  <si>
    <t xml:space="preserve"> Recycling</t>
  </si>
  <si>
    <t xml:space="preserve"> Communities</t>
  </si>
  <si>
    <t xml:space="preserve"> Content</t>
  </si>
  <si>
    <t xml:space="preserve"> Content Creators</t>
  </si>
  <si>
    <t xml:space="preserve"> Fitness</t>
  </si>
  <si>
    <t xml:space="preserve"> Paper Manufacturing</t>
  </si>
  <si>
    <t>Advertising Platforms</t>
  </si>
  <si>
    <t xml:space="preserve"> Home Renovation</t>
  </si>
  <si>
    <t xml:space="preserve"> CleanTech</t>
  </si>
  <si>
    <t xml:space="preserve"> GreenTech</t>
  </si>
  <si>
    <t xml:space="preserve"> Supply Chain Management</t>
  </si>
  <si>
    <t xml:space="preserve"> Impact Investing</t>
  </si>
  <si>
    <t xml:space="preserve"> Virtual Assistant</t>
  </si>
  <si>
    <t xml:space="preserve"> Gambling</t>
  </si>
  <si>
    <t xml:space="preserve"> Hospital</t>
  </si>
  <si>
    <t>Bitcoin</t>
  </si>
  <si>
    <t xml:space="preserve"> Mapping Services</t>
  </si>
  <si>
    <t xml:space="preserve"> Blockchain</t>
  </si>
  <si>
    <t>Home Renovation</t>
  </si>
  <si>
    <t>Business Intelligence</t>
  </si>
  <si>
    <t>B2C</t>
  </si>
  <si>
    <t xml:space="preserve"> Higher Education</t>
  </si>
  <si>
    <t xml:space="preserve"> Hedge Funds</t>
  </si>
  <si>
    <t xml:space="preserve"> Bitcoin</t>
  </si>
  <si>
    <t xml:space="preserve"> Management Information Systems</t>
  </si>
  <si>
    <t>Property Development</t>
  </si>
  <si>
    <t xml:space="preserve"> Property Management</t>
  </si>
  <si>
    <t xml:space="preserve"> Infrastructure</t>
  </si>
  <si>
    <t>Consumer Software</t>
  </si>
  <si>
    <t xml:space="preserve"> Environmental Engineering</t>
  </si>
  <si>
    <t xml:space="preserve"> Direct Marketing</t>
  </si>
  <si>
    <t xml:space="preserve"> Lead Generation</t>
  </si>
  <si>
    <t xml:space="preserve"> Lead Management</t>
  </si>
  <si>
    <t>Digital Media</t>
  </si>
  <si>
    <t xml:space="preserve"> Parking</t>
  </si>
  <si>
    <t>Furniture</t>
  </si>
  <si>
    <t xml:space="preserve"> Interior Design</t>
  </si>
  <si>
    <t xml:space="preserve"> Subscription Service</t>
  </si>
  <si>
    <t xml:space="preserve"> Business Intelligence</t>
  </si>
  <si>
    <t>Cloud Management</t>
  </si>
  <si>
    <t xml:space="preserve"> Child Care</t>
  </si>
  <si>
    <t xml:space="preserve"> Physical Security</t>
  </si>
  <si>
    <t>Event Management</t>
  </si>
  <si>
    <t xml:space="preserve"> Product Management</t>
  </si>
  <si>
    <t xml:space="preserve"> UX Design</t>
  </si>
  <si>
    <t>Consumer Lending</t>
  </si>
  <si>
    <t xml:space="preserve"> Billing</t>
  </si>
  <si>
    <t>Application Performance Management</t>
  </si>
  <si>
    <t>Mobile Payments</t>
  </si>
  <si>
    <t xml:space="preserve"> Transaction Processing</t>
  </si>
  <si>
    <t xml:space="preserve"> Gift Card</t>
  </si>
  <si>
    <t>Personal Development</t>
  </si>
  <si>
    <t xml:space="preserve"> Training</t>
  </si>
  <si>
    <t xml:space="preserve"> Social Impact</t>
  </si>
  <si>
    <t xml:space="preserve"> Veterinary</t>
  </si>
  <si>
    <t xml:space="preserve"> Music</t>
  </si>
  <si>
    <t xml:space="preserve"> Music Streaming</t>
  </si>
  <si>
    <t xml:space="preserve"> Property Insurance</t>
  </si>
  <si>
    <t xml:space="preserve"> Clean Energy</t>
  </si>
  <si>
    <t xml:space="preserve"> Oil and Gas</t>
  </si>
  <si>
    <t xml:space="preserve"> Personal Development</t>
  </si>
  <si>
    <t xml:space="preserve"> Professional Services</t>
  </si>
  <si>
    <t xml:space="preserve"> Smart Cities</t>
  </si>
  <si>
    <t>Building Material</t>
  </si>
  <si>
    <t xml:space="preserve"> Hardware</t>
  </si>
  <si>
    <t xml:space="preserve"> Task Management</t>
  </si>
  <si>
    <t xml:space="preserve"> Technical Support</t>
  </si>
  <si>
    <t xml:space="preserve"> Application Performance Management</t>
  </si>
  <si>
    <t xml:space="preserve"> Brand Marketing</t>
  </si>
  <si>
    <t xml:space="preserve"> Content Marketing</t>
  </si>
  <si>
    <t xml:space="preserve"> Podcast</t>
  </si>
  <si>
    <t>Marketing</t>
  </si>
  <si>
    <t>Business Development</t>
  </si>
  <si>
    <t>Android</t>
  </si>
  <si>
    <t xml:space="preserve"> Tourism</t>
  </si>
  <si>
    <t xml:space="preserve"> Gift</t>
  </si>
  <si>
    <t xml:space="preserve"> Virtual Reality</t>
  </si>
  <si>
    <t xml:space="preserve"> Web Design</t>
  </si>
  <si>
    <t xml:space="preserve"> Intelligent Systems</t>
  </si>
  <si>
    <t>3D Technology</t>
  </si>
  <si>
    <t xml:space="preserve"> Industrial Automation</t>
  </si>
  <si>
    <t xml:space="preserve"> Wearables</t>
  </si>
  <si>
    <t xml:space="preserve"> Retirement</t>
  </si>
  <si>
    <t xml:space="preserve"> Dating</t>
  </si>
  <si>
    <t>Auto Insurance</t>
  </si>
  <si>
    <t xml:space="preserve"> Automotive</t>
  </si>
  <si>
    <t xml:space="preserve"> Document Management</t>
  </si>
  <si>
    <t>Fertility</t>
  </si>
  <si>
    <t>Tourism</t>
  </si>
  <si>
    <t xml:space="preserve"> Real Time</t>
  </si>
  <si>
    <t xml:space="preserve"> Women's</t>
  </si>
  <si>
    <t>Animal Feed</t>
  </si>
  <si>
    <t>Recruiting</t>
  </si>
  <si>
    <t xml:space="preserve"> Embedded Systems</t>
  </si>
  <si>
    <t xml:space="preserve"> Enterprise</t>
  </si>
  <si>
    <t>Delivery Service</t>
  </si>
  <si>
    <t>Mobile Apps</t>
  </si>
  <si>
    <t xml:space="preserve"> Cloud Storage</t>
  </si>
  <si>
    <t>Railroad</t>
  </si>
  <si>
    <t>AgTech</t>
  </si>
  <si>
    <t xml:space="preserve"> Identity Management</t>
  </si>
  <si>
    <t>Information and Communications Technology (ICT)</t>
  </si>
  <si>
    <t xml:space="preserve"> Vocational Education</t>
  </si>
  <si>
    <t xml:space="preserve"> Project Management</t>
  </si>
  <si>
    <t xml:space="preserve"> Concerts</t>
  </si>
  <si>
    <t xml:space="preserve"> Point of Sale</t>
  </si>
  <si>
    <t xml:space="preserve"> Freelance</t>
  </si>
  <si>
    <t>Commercial Insurance</t>
  </si>
  <si>
    <t>Industrial Manufacturing</t>
  </si>
  <si>
    <t>Data Center Automation</t>
  </si>
  <si>
    <t xml:space="preserve"> Family</t>
  </si>
  <si>
    <t xml:space="preserve"> Quantum Computing</t>
  </si>
  <si>
    <t xml:space="preserve"> Fantasy Sports</t>
  </si>
  <si>
    <t xml:space="preserve"> Dental</t>
  </si>
  <si>
    <t>Content Discovery</t>
  </si>
  <si>
    <t xml:space="preserve"> Social Shopping</t>
  </si>
  <si>
    <t xml:space="preserve"> Pet</t>
  </si>
  <si>
    <t>Broadcasting</t>
  </si>
  <si>
    <t>GreenTech</t>
  </si>
  <si>
    <t xml:space="preserve"> Customer Service</t>
  </si>
  <si>
    <t xml:space="preserve"> Fraud Detection</t>
  </si>
  <si>
    <t xml:space="preserve"> Test and Measurement</t>
  </si>
  <si>
    <t xml:space="preserve"> Usability Testing</t>
  </si>
  <si>
    <t>Freelance</t>
  </si>
  <si>
    <t xml:space="preserve"> Business Travel</t>
  </si>
  <si>
    <t xml:space="preserve"> Farming</t>
  </si>
  <si>
    <t>Grocery</t>
  </si>
  <si>
    <t>Computer Vision</t>
  </si>
  <si>
    <t xml:space="preserve"> Cannabis</t>
  </si>
  <si>
    <t xml:space="preserve"> Photography</t>
  </si>
  <si>
    <t xml:space="preserve"> Video Advertising</t>
  </si>
  <si>
    <t xml:space="preserve"> Asset Management</t>
  </si>
  <si>
    <t xml:space="preserve"> Fertility</t>
  </si>
  <si>
    <t xml:space="preserve"> Made to Order</t>
  </si>
  <si>
    <t>App Discovery</t>
  </si>
  <si>
    <t>Ethereum</t>
  </si>
  <si>
    <t xml:space="preserve"> Product Research</t>
  </si>
  <si>
    <t>Angel Investment</t>
  </si>
  <si>
    <t xml:space="preserve"> Mining</t>
  </si>
  <si>
    <t>Property Management</t>
  </si>
  <si>
    <t xml:space="preserve"> Organic Food</t>
  </si>
  <si>
    <t xml:space="preserve"> News</t>
  </si>
  <si>
    <t xml:space="preserve"> PC Games</t>
  </si>
  <si>
    <t>Marketing Automation</t>
  </si>
  <si>
    <t>Association</t>
  </si>
  <si>
    <t xml:space="preserve"> Organic</t>
  </si>
  <si>
    <t xml:space="preserve"> Satellite Communication</t>
  </si>
  <si>
    <t xml:space="preserve"> Semantic Search</t>
  </si>
  <si>
    <t xml:space="preserve"> Wine And Spirits</t>
  </si>
  <si>
    <t xml:space="preserve"> Digital Entertainment</t>
  </si>
  <si>
    <t xml:space="preserve"> Leisure</t>
  </si>
  <si>
    <t xml:space="preserve"> Event Promotion</t>
  </si>
  <si>
    <t xml:space="preserve"> Private Social Networking</t>
  </si>
  <si>
    <t xml:space="preserve"> Professional Networking</t>
  </si>
  <si>
    <t>Consumer Electronics</t>
  </si>
  <si>
    <t xml:space="preserve"> Smart Home</t>
  </si>
  <si>
    <t xml:space="preserve"> Digital Marketing</t>
  </si>
  <si>
    <t xml:space="preserve"> Funding Platform</t>
  </si>
  <si>
    <t xml:space="preserve"> Incubators</t>
  </si>
  <si>
    <t xml:space="preserve"> Legal</t>
  </si>
  <si>
    <t>E-Commerce Platforms</t>
  </si>
  <si>
    <t xml:space="preserve"> Simulation</t>
  </si>
  <si>
    <t>CleanTech</t>
  </si>
  <si>
    <t>Product Design</t>
  </si>
  <si>
    <t xml:space="preserve"> Employment</t>
  </si>
  <si>
    <t xml:space="preserve"> Chemical Engineering</t>
  </si>
  <si>
    <t xml:space="preserve"> Green Consumer Goods</t>
  </si>
  <si>
    <t xml:space="preserve"> Plastics and Rubber Manufacturing</t>
  </si>
  <si>
    <t>Baby</t>
  </si>
  <si>
    <t xml:space="preserve"> Children</t>
  </si>
  <si>
    <t xml:space="preserve"> Parenting</t>
  </si>
  <si>
    <t xml:space="preserve"> Electrical Distribution</t>
  </si>
  <si>
    <t xml:space="preserve"> Home Improvement</t>
  </si>
  <si>
    <t xml:space="preserve"> MMO Games</t>
  </si>
  <si>
    <t xml:space="preserve"> Industrial Engineering</t>
  </si>
  <si>
    <t>Dating</t>
  </si>
  <si>
    <t xml:space="preserve"> Public Safety</t>
  </si>
  <si>
    <t xml:space="preserve"> Self-Storage</t>
  </si>
  <si>
    <t xml:space="preserve"> Reputation</t>
  </si>
  <si>
    <t xml:space="preserve"> Environmental Consulting</t>
  </si>
  <si>
    <t>Restaurants</t>
  </si>
  <si>
    <t>Financial Exchanges</t>
  </si>
  <si>
    <t>Bakery</t>
  </si>
  <si>
    <t xml:space="preserve"> Ticketing</t>
  </si>
  <si>
    <t>Video</t>
  </si>
  <si>
    <t xml:space="preserve"> Energy Efficiency</t>
  </si>
  <si>
    <t xml:space="preserve"> Energy Management</t>
  </si>
  <si>
    <t xml:space="preserve"> Smart Building</t>
  </si>
  <si>
    <t>Guides</t>
  </si>
  <si>
    <t xml:space="preserve"> Seafood</t>
  </si>
  <si>
    <t xml:space="preserve"> National Security</t>
  </si>
  <si>
    <t xml:space="preserve"> Music Label</t>
  </si>
  <si>
    <t xml:space="preserve"> Publishing</t>
  </si>
  <si>
    <t xml:space="preserve"> Social Media Marketing</t>
  </si>
  <si>
    <t xml:space="preserve"> Sex Tech</t>
  </si>
  <si>
    <t xml:space="preserve"> Home Services</t>
  </si>
  <si>
    <t xml:space="preserve"> Consumer Applications</t>
  </si>
  <si>
    <t>Content Creators</t>
  </si>
  <si>
    <t>Building Maintenance</t>
  </si>
  <si>
    <t xml:space="preserve"> Facilities Support Services</t>
  </si>
  <si>
    <t xml:space="preserve"> Facility Management</t>
  </si>
  <si>
    <t>Podcast</t>
  </si>
  <si>
    <t>Communications Infrastructure</t>
  </si>
  <si>
    <t xml:space="preserve"> ISP</t>
  </si>
  <si>
    <t xml:space="preserve"> Optical Communication</t>
  </si>
  <si>
    <t xml:space="preserve"> Consumer Reviews</t>
  </si>
  <si>
    <t xml:space="preserve"> Price Comparison</t>
  </si>
  <si>
    <t xml:space="preserve"> Drone Management</t>
  </si>
  <si>
    <t xml:space="preserve"> Peer to Peer</t>
  </si>
  <si>
    <t>Celebrity</t>
  </si>
  <si>
    <t>Freight Service</t>
  </si>
  <si>
    <t xml:space="preserve"> Wind Energy</t>
  </si>
  <si>
    <t xml:space="preserve"> Commercial Real Estate</t>
  </si>
  <si>
    <t xml:space="preserve"> Auto Insurance</t>
  </si>
  <si>
    <t xml:space="preserve"> Sharing Economy</t>
  </si>
  <si>
    <t xml:space="preserve"> Direct Sales</t>
  </si>
  <si>
    <t>Industrial</t>
  </si>
  <si>
    <t xml:space="preserve"> Beauty</t>
  </si>
  <si>
    <t>App Marketing</t>
  </si>
  <si>
    <t>Air Transportation</t>
  </si>
  <si>
    <t xml:space="preserve"> Broadcasting</t>
  </si>
  <si>
    <t xml:space="preserve"> Marine Technology</t>
  </si>
  <si>
    <t xml:space="preserve"> Analytics</t>
  </si>
  <si>
    <t>American Football</t>
  </si>
  <si>
    <t xml:space="preserve"> SEO</t>
  </si>
  <si>
    <t>Enterprise</t>
  </si>
  <si>
    <t xml:space="preserve"> Music Venues</t>
  </si>
  <si>
    <t xml:space="preserve"> Wedding</t>
  </si>
  <si>
    <t>Public Transportation</t>
  </si>
  <si>
    <t xml:space="preserve"> Water</t>
  </si>
  <si>
    <t xml:space="preserve"> Water Purification</t>
  </si>
  <si>
    <t xml:space="preserve"> Gamification</t>
  </si>
  <si>
    <t xml:space="preserve"> Management Consulting</t>
  </si>
  <si>
    <t>Eyewear</t>
  </si>
  <si>
    <t xml:space="preserve"> Civil Engineering</t>
  </si>
  <si>
    <t xml:space="preserve"> Enterprise Applications</t>
  </si>
  <si>
    <t xml:space="preserve"> Information and Communications Technology (ICT)</t>
  </si>
  <si>
    <t xml:space="preserve"> Desktop Apps</t>
  </si>
  <si>
    <t>GPS</t>
  </si>
  <si>
    <t xml:space="preserve"> Navigation</t>
  </si>
  <si>
    <t>Drones</t>
  </si>
  <si>
    <t>Electrical Distribution</t>
  </si>
  <si>
    <t xml:space="preserve"> Visual Search</t>
  </si>
  <si>
    <t xml:space="preserve"> Consumer Electronics</t>
  </si>
  <si>
    <t xml:space="preserve"> Creative Agency</t>
  </si>
  <si>
    <t xml:space="preserve"> Baseball</t>
  </si>
  <si>
    <t xml:space="preserve"> CRM</t>
  </si>
  <si>
    <t>Customer Service</t>
  </si>
  <si>
    <t>Battery</t>
  </si>
  <si>
    <t>Social Media</t>
  </si>
  <si>
    <t xml:space="preserve"> Intellectual Property</t>
  </si>
  <si>
    <t>Car Sharing</t>
  </si>
  <si>
    <t>Infrastructure</t>
  </si>
  <si>
    <t xml:space="preserve"> Affiliate Marketing</t>
  </si>
  <si>
    <t xml:space="preserve"> Augmented Reality</t>
  </si>
  <si>
    <t xml:space="preserve"> Location Based Services</t>
  </si>
  <si>
    <t xml:space="preserve"> Museums and Historical Sites</t>
  </si>
  <si>
    <t xml:space="preserve"> Generation Z</t>
  </si>
  <si>
    <t xml:space="preserve"> Video on Demand</t>
  </si>
  <si>
    <t xml:space="preserve"> Social Assistance</t>
  </si>
  <si>
    <t>Sporting Goods</t>
  </si>
  <si>
    <t xml:space="preserve"> Corporate Training</t>
  </si>
  <si>
    <t>Internet of Things</t>
  </si>
  <si>
    <t xml:space="preserve"> Advertising Platforms</t>
  </si>
  <si>
    <t xml:space="preserve"> Casual Games</t>
  </si>
  <si>
    <t xml:space="preserve"> Mobile Advertising</t>
  </si>
  <si>
    <t>Fuel</t>
  </si>
  <si>
    <t xml:space="preserve"> Industrial Manufacturing</t>
  </si>
  <si>
    <t>Clean Energy</t>
  </si>
  <si>
    <t>E-Signature</t>
  </si>
  <si>
    <t>Film Production</t>
  </si>
  <si>
    <t xml:space="preserve"> Same Day Delivery</t>
  </si>
  <si>
    <t xml:space="preserve"> Stock Exchanges</t>
  </si>
  <si>
    <t>Leisure</t>
  </si>
  <si>
    <t>Mineral</t>
  </si>
  <si>
    <t>PaaS</t>
  </si>
  <si>
    <t xml:space="preserve"> VoIP</t>
  </si>
  <si>
    <t xml:space="preserve"> Content Discovery</t>
  </si>
  <si>
    <t xml:space="preserve"> Tutoring</t>
  </si>
  <si>
    <t>Legal</t>
  </si>
  <si>
    <t>Home Health Care</t>
  </si>
  <si>
    <t>Environmental Engineering</t>
  </si>
  <si>
    <t xml:space="preserve"> Film Production</t>
  </si>
  <si>
    <t xml:space="preserve"> TV Production</t>
  </si>
  <si>
    <t>Industrial Engineering</t>
  </si>
  <si>
    <t>Image Recognition</t>
  </si>
  <si>
    <t>Biofuel</t>
  </si>
  <si>
    <t xml:space="preserve"> Fuel</t>
  </si>
  <si>
    <t>Aquaculture</t>
  </si>
  <si>
    <t>Advanced Materials</t>
  </si>
  <si>
    <t>Price Comparison</t>
  </si>
  <si>
    <t>Civil Engineering</t>
  </si>
  <si>
    <t xml:space="preserve"> TV</t>
  </si>
  <si>
    <t xml:space="preserve"> Fuel Cell</t>
  </si>
  <si>
    <t>Retail Technology</t>
  </si>
  <si>
    <t>Hotel</t>
  </si>
  <si>
    <t xml:space="preserve"> CivicTech</t>
  </si>
  <si>
    <t>Content Marketing</t>
  </si>
  <si>
    <t xml:space="preserve"> Crowdsourcing</t>
  </si>
  <si>
    <t xml:space="preserve"> Machinery Manufacturing</t>
  </si>
  <si>
    <t xml:space="preserve"> Virtual Currency</t>
  </si>
  <si>
    <t>Market Research</t>
  </si>
  <si>
    <t xml:space="preserve"> Social Entrepreneurship</t>
  </si>
  <si>
    <t xml:space="preserve"> Packaging Services</t>
  </si>
  <si>
    <t xml:space="preserve"> Theatre</t>
  </si>
  <si>
    <t>Affiliate Marketing</t>
  </si>
  <si>
    <t>Coworking</t>
  </si>
  <si>
    <t xml:space="preserve"> Alternative Medicine</t>
  </si>
  <si>
    <t xml:space="preserve"> Network Hardware</t>
  </si>
  <si>
    <t xml:space="preserve"> Commercial</t>
  </si>
  <si>
    <t>Service Industry</t>
  </si>
  <si>
    <t>Assistive Technology</t>
  </si>
  <si>
    <t xml:space="preserve"> Celebrity</t>
  </si>
  <si>
    <t xml:space="preserve"> Travel Accommodations</t>
  </si>
  <si>
    <t xml:space="preserve"> Military</t>
  </si>
  <si>
    <t xml:space="preserve"> Forestry</t>
  </si>
  <si>
    <t xml:space="preserve"> IT Infrastructure</t>
  </si>
  <si>
    <t>Billing</t>
  </si>
  <si>
    <t xml:space="preserve"> Energy Storage</t>
  </si>
  <si>
    <t xml:space="preserve"> Graphic Design</t>
  </si>
  <si>
    <t xml:space="preserve"> 3D Technology</t>
  </si>
  <si>
    <t>Debt Collections</t>
  </si>
  <si>
    <t xml:space="preserve"> GPU</t>
  </si>
  <si>
    <t xml:space="preserve"> Electronic Health Record (EHR)</t>
  </si>
  <si>
    <t>Art</t>
  </si>
  <si>
    <t xml:space="preserve"> Coworking</t>
  </si>
  <si>
    <t xml:space="preserve"> SEM</t>
  </si>
  <si>
    <t xml:space="preserve"> Consumer Research</t>
  </si>
  <si>
    <t xml:space="preserve"> Collectibles</t>
  </si>
  <si>
    <t>Business Information Systems</t>
  </si>
  <si>
    <t>Craft Beer</t>
  </si>
  <si>
    <t xml:space="preserve"> Marine Transportation</t>
  </si>
  <si>
    <t xml:space="preserve"> Field Support</t>
  </si>
  <si>
    <t xml:space="preserve"> Online Auctions</t>
  </si>
  <si>
    <t>Cosmetics</t>
  </si>
  <si>
    <t xml:space="preserve"> Online Forums</t>
  </si>
  <si>
    <t xml:space="preserve"> Innovation Management</t>
  </si>
  <si>
    <t xml:space="preserve"> Laser</t>
  </si>
  <si>
    <t>Indoor Positioning</t>
  </si>
  <si>
    <t xml:space="preserve"> Outdoors</t>
  </si>
  <si>
    <t>Fast-Moving Consumer Goods</t>
  </si>
  <si>
    <t>Clinical Trials</t>
  </si>
  <si>
    <t xml:space="preserve"> Courier Service</t>
  </si>
  <si>
    <t xml:space="preserve"> Tea</t>
  </si>
  <si>
    <t>Recreation</t>
  </si>
  <si>
    <t xml:space="preserve"> Sporting Goods</t>
  </si>
  <si>
    <t xml:space="preserve"> Advertising</t>
  </si>
  <si>
    <t>Cooking</t>
  </si>
  <si>
    <t>Advice</t>
  </si>
  <si>
    <t xml:space="preserve"> Mining Technology</t>
  </si>
  <si>
    <t xml:space="preserve"> Precious Metals</t>
  </si>
  <si>
    <t xml:space="preserve"> Virtual Goods</t>
  </si>
  <si>
    <t xml:space="preserve"> Language Learning</t>
  </si>
  <si>
    <t xml:space="preserve"> Furniture</t>
  </si>
  <si>
    <t xml:space="preserve"> IT Management</t>
  </si>
  <si>
    <t>Coffee</t>
  </si>
  <si>
    <t xml:space="preserve"> Recreation</t>
  </si>
  <si>
    <t>Data Visualization</t>
  </si>
  <si>
    <t xml:space="preserve"> Mechanical Design</t>
  </si>
  <si>
    <t>Messaging</t>
  </si>
  <si>
    <t xml:space="preserve"> Fruit</t>
  </si>
  <si>
    <t>Government</t>
  </si>
  <si>
    <t>Mobile Devices</t>
  </si>
  <si>
    <t>Space Travel</t>
  </si>
  <si>
    <t>Real Estate Investment</t>
  </si>
  <si>
    <t xml:space="preserve"> Timeshare</t>
  </si>
  <si>
    <t>Unique Industry Names</t>
  </si>
  <si>
    <t>Wellness</t>
  </si>
  <si>
    <t>Personal Health</t>
  </si>
  <si>
    <t>InsurTech</t>
  </si>
  <si>
    <t>Hospital</t>
  </si>
  <si>
    <t>Telecommunications</t>
  </si>
  <si>
    <t>Video Streaming</t>
  </si>
  <si>
    <t>Natural Language Processing</t>
  </si>
  <si>
    <t>Predictive Analytics</t>
  </si>
  <si>
    <t>Sales</t>
  </si>
  <si>
    <t>Trading Platform</t>
  </si>
  <si>
    <t>Open Source</t>
  </si>
  <si>
    <t>Training</t>
  </si>
  <si>
    <t>Lending</t>
  </si>
  <si>
    <t>Web Development</t>
  </si>
  <si>
    <t>Video Conferencing</t>
  </si>
  <si>
    <t>Health Insurance</t>
  </si>
  <si>
    <t>Risk Management</t>
  </si>
  <si>
    <t>Shopping</t>
  </si>
  <si>
    <t>Software Engineering</t>
  </si>
  <si>
    <t>Subscription Service</t>
  </si>
  <si>
    <t>Wealth Management</t>
  </si>
  <si>
    <t>Personal Finance</t>
  </si>
  <si>
    <t>mHealth</t>
  </si>
  <si>
    <t>Nutrition</t>
  </si>
  <si>
    <t>Product Management</t>
  </si>
  <si>
    <t>Organic Food</t>
  </si>
  <si>
    <t>Small and Medium Businesses</t>
  </si>
  <si>
    <t>Ride Sharing</t>
  </si>
  <si>
    <t>Lifestyle</t>
  </si>
  <si>
    <t>Virtual Reality</t>
  </si>
  <si>
    <t>Sales Automation</t>
  </si>
  <si>
    <t>Social</t>
  </si>
  <si>
    <t>Online Portals</t>
  </si>
  <si>
    <t>Residential</t>
  </si>
  <si>
    <t>Video Chat</t>
  </si>
  <si>
    <t>Privacy</t>
  </si>
  <si>
    <t>Music Streaming</t>
  </si>
  <si>
    <t>Therapeutics</t>
  </si>
  <si>
    <t>Transaction Processing</t>
  </si>
  <si>
    <t>Waste Management</t>
  </si>
  <si>
    <t>Psychology</t>
  </si>
  <si>
    <t>Geospatial</t>
  </si>
  <si>
    <t>Search Engine</t>
  </si>
  <si>
    <t>Social Impact</t>
  </si>
  <si>
    <t>Staffing Agency</t>
  </si>
  <si>
    <t>Web Apps</t>
  </si>
  <si>
    <t>Speech Recognition</t>
  </si>
  <si>
    <t>iOS</t>
  </si>
  <si>
    <t>Wholesale</t>
  </si>
  <si>
    <t>Real Time</t>
  </si>
  <si>
    <t>GovTech</t>
  </si>
  <si>
    <t>Warehousing</t>
  </si>
  <si>
    <t>Snack Food</t>
  </si>
  <si>
    <t>Veterinary</t>
  </si>
  <si>
    <t>Virtual Workforce</t>
  </si>
  <si>
    <t>Smart Cities</t>
  </si>
  <si>
    <t>Power Grid</t>
  </si>
  <si>
    <t>Home Decor</t>
  </si>
  <si>
    <t>Interior Design</t>
  </si>
  <si>
    <t>Project Management</t>
  </si>
  <si>
    <t>Parenting</t>
  </si>
  <si>
    <t>Optical Communication</t>
  </si>
  <si>
    <t>Product Research</t>
  </si>
  <si>
    <t>Quality Assurance</t>
  </si>
  <si>
    <t>Mechanical Engineering</t>
  </si>
  <si>
    <t>Rental Property</t>
  </si>
  <si>
    <t>Personalization</t>
  </si>
  <si>
    <t>Shipping</t>
  </si>
  <si>
    <t>Smart Home</t>
  </si>
  <si>
    <t>Social Shopping</t>
  </si>
  <si>
    <t>Sensor</t>
  </si>
  <si>
    <t>Video Editing</t>
  </si>
  <si>
    <t>UX Design</t>
  </si>
  <si>
    <t>LGBT</t>
  </si>
  <si>
    <t>Operating Systems</t>
  </si>
  <si>
    <t>Knowledge Management</t>
  </si>
  <si>
    <t>Solar</t>
  </si>
  <si>
    <t>Impact Investing</t>
  </si>
  <si>
    <t>Higher Education</t>
  </si>
  <si>
    <t>Task Management</t>
  </si>
  <si>
    <t>Family</t>
  </si>
  <si>
    <t>Pet</t>
  </si>
  <si>
    <t>Fraud Detection</t>
  </si>
  <si>
    <t>IaaS</t>
  </si>
  <si>
    <t>Energy Efficiency</t>
  </si>
  <si>
    <t>National Security</t>
  </si>
  <si>
    <t>Data Storage</t>
  </si>
  <si>
    <t>Legal Tech</t>
  </si>
  <si>
    <t>Energy Management</t>
  </si>
  <si>
    <t>Non Profit</t>
  </si>
  <si>
    <t>IT Infrastructure</t>
  </si>
  <si>
    <t>Organic</t>
  </si>
  <si>
    <t>Web Browsers</t>
  </si>
  <si>
    <t>Women's</t>
  </si>
  <si>
    <t>Publishing</t>
  </si>
  <si>
    <t>Wearables</t>
  </si>
  <si>
    <t>Self-Storage</t>
  </si>
  <si>
    <t>Intelligent Systems</t>
  </si>
  <si>
    <t>Web Design</t>
  </si>
  <si>
    <t>Same Day Delivery</t>
  </si>
  <si>
    <t>SMS</t>
  </si>
  <si>
    <t>Gambling</t>
  </si>
  <si>
    <t>Parking</t>
  </si>
  <si>
    <t>Life Insurance</t>
  </si>
  <si>
    <t>Photo Editing</t>
  </si>
  <si>
    <t>Event Promotion</t>
  </si>
  <si>
    <t>Unified Communications</t>
  </si>
  <si>
    <t>Home Improvement</t>
  </si>
  <si>
    <t>MMO Games</t>
  </si>
  <si>
    <t>Human Computer Interaction</t>
  </si>
  <si>
    <t>Consumer Reviews</t>
  </si>
  <si>
    <t>Drone Management</t>
  </si>
  <si>
    <t>Water</t>
  </si>
  <si>
    <t>Physical Security</t>
  </si>
  <si>
    <t>Satellite Communication</t>
  </si>
  <si>
    <t>Social Entrepreneurship</t>
  </si>
  <si>
    <t>Theatre</t>
  </si>
  <si>
    <t>Management Consulting</t>
  </si>
  <si>
    <t>Energy Storage</t>
  </si>
  <si>
    <t>Green Consumer Goods</t>
  </si>
  <si>
    <t>Email</t>
  </si>
  <si>
    <t>Innovation Management</t>
  </si>
  <si>
    <t>Virtual Goods</t>
  </si>
  <si>
    <t>Direct Sales</t>
  </si>
  <si>
    <t>Wired Telecommunications</t>
  </si>
  <si>
    <t>Wireless</t>
  </si>
  <si>
    <t>Outsourcing</t>
  </si>
  <si>
    <t>Mapping Services</t>
  </si>
  <si>
    <t>Property Insurance</t>
  </si>
  <si>
    <t>Gift</t>
  </si>
  <si>
    <t>Public Safety</t>
  </si>
  <si>
    <t>Seafood</t>
  </si>
  <si>
    <t>Marine Technology</t>
  </si>
  <si>
    <t>SEO</t>
  </si>
  <si>
    <t>Water Purification</t>
  </si>
  <si>
    <t>Hedge Funds</t>
  </si>
  <si>
    <t>TV</t>
  </si>
  <si>
    <t>Tea</t>
  </si>
  <si>
    <t>Ticketing</t>
  </si>
  <si>
    <t>Video on Demand</t>
  </si>
  <si>
    <t>Social Recruiting</t>
  </si>
  <si>
    <t>Micro Lending</t>
  </si>
  <si>
    <t>Sharing Economy</t>
  </si>
  <si>
    <t>Peer to Peer</t>
  </si>
  <si>
    <t>Mobile Advertising</t>
  </si>
  <si>
    <t>Point of Sale</t>
  </si>
  <si>
    <t>Professional Networking</t>
  </si>
  <si>
    <t>Virtual Assistant</t>
  </si>
  <si>
    <t>Blogging Platforms</t>
  </si>
  <si>
    <t>Flowers</t>
  </si>
  <si>
    <t>Local</t>
  </si>
  <si>
    <t>Retirement</t>
  </si>
  <si>
    <t>Concerts</t>
  </si>
  <si>
    <t>Business Travel</t>
  </si>
  <si>
    <t>Chemical Engineering</t>
  </si>
  <si>
    <t>Music Label</t>
  </si>
  <si>
    <t>Sex Tech</t>
  </si>
  <si>
    <t>Facilities Support Services</t>
  </si>
  <si>
    <t>Enterprise Applications</t>
  </si>
  <si>
    <t>Navigation</t>
  </si>
  <si>
    <t>Visual Search</t>
  </si>
  <si>
    <t>Baseball</t>
  </si>
  <si>
    <t>Museums and Historical Sites</t>
  </si>
  <si>
    <t>Social Assistance</t>
  </si>
  <si>
    <t>CivicTech</t>
  </si>
  <si>
    <t>Crowdsourcing</t>
  </si>
  <si>
    <t>Machinery Manufacturing</t>
  </si>
  <si>
    <t>Network Hardware</t>
  </si>
  <si>
    <t>Forestry</t>
  </si>
  <si>
    <t>Graphic Design</t>
  </si>
  <si>
    <t>GPU</t>
  </si>
  <si>
    <t>Consumer Research</t>
  </si>
  <si>
    <t>Collectibles</t>
  </si>
  <si>
    <t>Field Support</t>
  </si>
  <si>
    <t>Laser</t>
  </si>
  <si>
    <t>Outdoors</t>
  </si>
  <si>
    <t>Mining Technology</t>
  </si>
  <si>
    <t>Language Learning</t>
  </si>
  <si>
    <t>IT Management</t>
  </si>
  <si>
    <t>Mechanical Design</t>
  </si>
  <si>
    <t>Fruit</t>
  </si>
  <si>
    <t>College Recruiting</t>
  </si>
  <si>
    <t>Paper Manufacturing</t>
  </si>
  <si>
    <t>Management Information Systems</t>
  </si>
  <si>
    <t>Direct Marketing</t>
  </si>
  <si>
    <t>Technical Support</t>
  </si>
  <si>
    <t>Embedded Systems</t>
  </si>
  <si>
    <t>Cloud Storage</t>
  </si>
  <si>
    <t>Identity Management</t>
  </si>
  <si>
    <t>Semantic Search</t>
  </si>
  <si>
    <t>Facility Management</t>
  </si>
  <si>
    <t>Wind Energy</t>
  </si>
  <si>
    <t>Desktop Apps</t>
  </si>
  <si>
    <t>Intellectual Property</t>
  </si>
  <si>
    <t>Generation Z</t>
  </si>
  <si>
    <t>Fuel Cell</t>
  </si>
  <si>
    <t>Packaging Services</t>
  </si>
  <si>
    <t>Travel Accommodations</t>
  </si>
  <si>
    <t>Online Forums</t>
  </si>
  <si>
    <t>Courier Service</t>
  </si>
  <si>
    <t>Precious Metals</t>
  </si>
  <si>
    <t>Timeshare</t>
  </si>
  <si>
    <t>Fleet Management</t>
  </si>
  <si>
    <t>Textiles</t>
  </si>
  <si>
    <t>Gift Card</t>
  </si>
  <si>
    <t>Vocational Education</t>
  </si>
  <si>
    <t>Video Advertising</t>
  </si>
  <si>
    <t>ISP</t>
  </si>
  <si>
    <t>Location Based Services</t>
  </si>
  <si>
    <t>VoIP</t>
  </si>
  <si>
    <t>Virtual Currency</t>
  </si>
  <si>
    <t>Military</t>
  </si>
  <si>
    <t>Marine Transportation</t>
  </si>
  <si>
    <t>Online Auctions</t>
  </si>
  <si>
    <t>Lead Generation</t>
  </si>
  <si>
    <t>Made to Order</t>
  </si>
  <si>
    <t>Private Social Networking</t>
  </si>
  <si>
    <t>Social Media Marketing</t>
  </si>
  <si>
    <t>Music Venues</t>
  </si>
  <si>
    <t>SEM</t>
  </si>
  <si>
    <t>Lead Management</t>
  </si>
  <si>
    <t>Test and Measurement</t>
  </si>
  <si>
    <t>Incubators</t>
  </si>
  <si>
    <t>Plastics and Rubber Manufacturing</t>
  </si>
  <si>
    <t>Smart Building</t>
  </si>
  <si>
    <t>Wedding</t>
  </si>
  <si>
    <t>TV Production</t>
  </si>
  <si>
    <t>Usability Testing</t>
  </si>
  <si>
    <t>Simulation</t>
  </si>
  <si>
    <t>Reputation</t>
  </si>
  <si>
    <t>Tutoring</t>
  </si>
  <si>
    <t>Separate Industry Values with leading spaces</t>
  </si>
  <si>
    <t>Separate industry values</t>
  </si>
  <si>
    <t>$1M+ -&gt; $5M+</t>
  </si>
  <si>
    <t>$5M+ -&gt; $10M+</t>
  </si>
  <si>
    <t>$10M+ -&gt; $20M+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</si>
</sst>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indexed="8"/>
      <name val="Calibri"/>
      <family val="2"/>
      <scheme val="minor"/>
    </font>
    <font>
      <sz val="11"/>
      <color indexed="8"/>
      <name val="Calibri"/>
      <family val="2"/>
      <scheme val="minor"/>
    </font>
    <font>
      <b/>
      <sz val="11"/>
      <color indexed="8"/>
      <name val="Calibri"/>
      <family val="2"/>
      <scheme val="minor"/>
    </font>
    <font>
      <sz val="11"/>
      <color rgb="FF000000"/>
      <name val="Calibri"/>
      <family val="2"/>
      <scheme val="minor"/>
    </font>
    <font>
      <sz val="11"/>
      <color rgb="FF141414"/>
      <name val="Calibri"/>
      <family val="2"/>
      <scheme val="minor"/>
    </font>
    <font>
      <b/>
      <sz val="11"/>
      <color rgb="FF000000"/>
      <name val="Calibri"/>
      <family val="2"/>
      <scheme val="minor"/>
    </font>
    <font>
      <i/>
      <sz val="11"/>
      <color rgb="FF000000"/>
      <name val="Calibri"/>
      <family val="2"/>
      <scheme val="minor"/>
    </font>
    <font>
      <i/>
      <sz val="11"/>
      <color indexed="8"/>
      <name val="Calibri"/>
      <family val="2"/>
      <scheme val="minor"/>
    </font>
    <font>
      <b/>
      <i/>
      <sz val="11"/>
      <color indexed="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2" fillId="0" borderId="0" xfId="0" applyFont="1"/>
    <xf numFmtId="0" fontId="3" fillId="0" borderId="0" xfId="0" applyFont="1"/>
    <xf numFmtId="0" fontId="4" fillId="0" borderId="0" xfId="0" applyFont="1"/>
    <xf numFmtId="164" fontId="0" fillId="0" borderId="0" xfId="1" applyNumberFormat="1" applyFont="1"/>
    <xf numFmtId="14" fontId="0" fillId="0" borderId="0" xfId="0" applyNumberFormat="1"/>
    <xf numFmtId="0" fontId="5" fillId="0" borderId="0" xfId="0" applyFont="1"/>
    <xf numFmtId="0" fontId="6" fillId="0" borderId="0" xfId="0" applyFont="1"/>
    <xf numFmtId="0" fontId="7" fillId="0" borderId="0" xfId="0" applyFont="1"/>
    <xf numFmtId="164" fontId="7" fillId="0" borderId="0" xfId="1" applyNumberFormat="1" applyFont="1"/>
    <xf numFmtId="0" fontId="8" fillId="0" borderId="0" xfId="0" applyFont="1"/>
    <xf numFmtId="164" fontId="8" fillId="0" borderId="0" xfId="1" applyNumberFormat="1" applyFont="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C2180"/>
  <sheetViews>
    <sheetView tabSelected="1" topLeftCell="BP1" zoomScale="93" zoomScaleNormal="31" workbookViewId="0">
      <selection activeCell="BU29" sqref="BU29"/>
    </sheetView>
  </sheetViews>
  <sheetFormatPr baseColWidth="10" defaultColWidth="8.83203125" defaultRowHeight="15" x14ac:dyDescent="0.2"/>
  <cols>
    <col min="1" max="1" width="11.6640625" customWidth="1"/>
    <col min="2" max="2" width="22.5" customWidth="1"/>
    <col min="3" max="3" width="13.33203125" customWidth="1"/>
    <col min="7" max="7" width="12" customWidth="1"/>
    <col min="9" max="9" width="12.1640625" customWidth="1"/>
    <col min="10" max="10" width="29.83203125" customWidth="1"/>
    <col min="11" max="11" width="19" customWidth="1"/>
    <col min="12" max="12" width="14.5" customWidth="1"/>
    <col min="13" max="13" width="27.33203125" customWidth="1"/>
    <col min="14" max="14" width="48.6640625" customWidth="1"/>
    <col min="15" max="15" width="29" customWidth="1"/>
    <col min="16" max="16" width="18.83203125" customWidth="1"/>
    <col min="17" max="17" width="17.1640625" customWidth="1"/>
    <col min="20" max="21" width="14.33203125" customWidth="1"/>
    <col min="23" max="24" width="12.33203125" customWidth="1"/>
    <col min="26" max="27" width="17.5" customWidth="1"/>
    <col min="28" max="29" width="16.33203125" customWidth="1"/>
    <col min="32" max="32" width="58.33203125" customWidth="1"/>
    <col min="34" max="34" width="23.83203125" customWidth="1"/>
    <col min="35" max="35" width="19" customWidth="1"/>
    <col min="36" max="36" width="13.33203125" customWidth="1"/>
    <col min="37" max="37" width="18.6640625" customWidth="1"/>
    <col min="38" max="38" width="17" customWidth="1"/>
    <col min="39" max="39" width="21.83203125" customWidth="1"/>
    <col min="40" max="40" width="11.1640625" customWidth="1"/>
    <col min="41" max="41" width="17.5" customWidth="1"/>
    <col min="42" max="42" width="17.6640625" customWidth="1"/>
    <col min="43" max="43" width="23" customWidth="1"/>
    <col min="44" max="44" width="21.5" customWidth="1"/>
    <col min="45" max="45" width="16.5" customWidth="1"/>
    <col min="47" max="47" width="9.1640625" bestFit="1" customWidth="1"/>
    <col min="49" max="49" width="39.33203125" customWidth="1"/>
    <col min="50" max="50" width="11.1640625" customWidth="1"/>
    <col min="51" max="51" width="17.1640625" customWidth="1"/>
    <col min="52" max="52" width="9.6640625" customWidth="1"/>
    <col min="54" max="54" width="16.33203125" customWidth="1"/>
    <col min="55" max="55" width="9.1640625" bestFit="1" customWidth="1"/>
    <col min="57" max="57" width="33.83203125" customWidth="1"/>
    <col min="58" max="58" width="10.6640625" customWidth="1"/>
    <col min="59" max="59" width="11.5" customWidth="1"/>
    <col min="60" max="60" width="11.6640625" customWidth="1"/>
    <col min="61" max="61" width="12.33203125" customWidth="1"/>
    <col min="62" max="63" width="14.33203125" customWidth="1"/>
    <col min="64" max="64" width="13.6640625" customWidth="1"/>
    <col min="67" max="67" width="16.1640625" customWidth="1"/>
    <col min="68" max="68" width="11.33203125" customWidth="1"/>
    <col min="69" max="69" width="13.1640625" customWidth="1"/>
    <col min="70" max="70" width="12" customWidth="1"/>
    <col min="71" max="71" width="19.5" customWidth="1"/>
    <col min="72" max="72" width="15.1640625" customWidth="1"/>
    <col min="73" max="73" width="14.1640625" customWidth="1"/>
    <col min="74" max="74" width="13.1640625" customWidth="1"/>
    <col min="77" max="77" width="21.6640625" customWidth="1"/>
    <col min="89" max="89" width="31.33203125" customWidth="1"/>
    <col min="90" max="91" width="11.33203125" customWidth="1"/>
    <col min="92" max="92" width="10" customWidth="1"/>
    <col min="93" max="93" width="11.5" customWidth="1"/>
    <col min="94" max="94" width="14.33203125" customWidth="1"/>
    <col min="95" max="95" width="15.5" customWidth="1"/>
    <col min="96" max="96" width="14.5" customWidth="1"/>
  </cols>
  <sheetData>
    <row r="1" spans="1:107" x14ac:dyDescent="0.2">
      <c r="A1" s="1" t="s">
        <v>25366</v>
      </c>
    </row>
    <row r="2" spans="1:107" x14ac:dyDescent="0.2">
      <c r="BB2" s="5">
        <v>43869</v>
      </c>
      <c r="BE2" s="1"/>
      <c r="BJ2" s="8" t="s">
        <v>26273</v>
      </c>
      <c r="BK2" s="8" t="s">
        <v>26274</v>
      </c>
      <c r="BL2" s="8" t="s">
        <v>26275</v>
      </c>
      <c r="BT2" s="8" t="s">
        <v>26273</v>
      </c>
      <c r="BU2" s="8" t="s">
        <v>26274</v>
      </c>
      <c r="BV2" s="8" t="s">
        <v>26275</v>
      </c>
      <c r="CP2" s="8" t="s">
        <v>26273</v>
      </c>
      <c r="CQ2" s="8" t="s">
        <v>26274</v>
      </c>
      <c r="CR2" s="8" t="s">
        <v>26275</v>
      </c>
    </row>
    <row r="3" spans="1:107" x14ac:dyDescent="0.2">
      <c r="A3" s="1" t="s">
        <v>25325</v>
      </c>
      <c r="B3" s="1" t="s">
        <v>25326</v>
      </c>
      <c r="C3" s="1" t="s">
        <v>25327</v>
      </c>
      <c r="D3" s="1" t="s">
        <v>25328</v>
      </c>
      <c r="E3" s="1" t="s">
        <v>25329</v>
      </c>
      <c r="F3" s="1" t="s">
        <v>25330</v>
      </c>
      <c r="G3" s="1" t="s">
        <v>25331</v>
      </c>
      <c r="H3" s="1" t="s">
        <v>25332</v>
      </c>
      <c r="I3" s="1" t="s">
        <v>25333</v>
      </c>
      <c r="J3" s="1" t="s">
        <v>25334</v>
      </c>
      <c r="K3" s="1" t="s">
        <v>25335</v>
      </c>
      <c r="L3" s="1" t="s">
        <v>25336</v>
      </c>
      <c r="M3" s="1" t="s">
        <v>25337</v>
      </c>
      <c r="N3" s="1" t="s">
        <v>25338</v>
      </c>
      <c r="O3" s="1" t="s">
        <v>25339</v>
      </c>
      <c r="P3" s="1" t="s">
        <v>25340</v>
      </c>
      <c r="Q3" s="1" t="s">
        <v>25341</v>
      </c>
      <c r="R3" s="1" t="s">
        <v>25342</v>
      </c>
      <c r="S3" s="1" t="s">
        <v>25343</v>
      </c>
      <c r="T3" s="1" t="s">
        <v>25344</v>
      </c>
      <c r="U3" s="1" t="s">
        <v>25368</v>
      </c>
      <c r="V3" s="1" t="s">
        <v>25345</v>
      </c>
      <c r="W3" s="1" t="s">
        <v>25346</v>
      </c>
      <c r="X3" s="1" t="s">
        <v>25369</v>
      </c>
      <c r="Y3" s="1" t="s">
        <v>25347</v>
      </c>
      <c r="Z3" s="1" t="s">
        <v>25348</v>
      </c>
      <c r="AA3" s="1" t="s">
        <v>25370</v>
      </c>
      <c r="AB3" s="1" t="s">
        <v>25349</v>
      </c>
      <c r="AC3" s="1" t="s">
        <v>25371</v>
      </c>
      <c r="AD3" s="1" t="s">
        <v>25350</v>
      </c>
      <c r="AE3" s="1" t="s">
        <v>25351</v>
      </c>
      <c r="AF3" s="1" t="s">
        <v>25352</v>
      </c>
      <c r="AG3" s="1" t="s">
        <v>25353</v>
      </c>
      <c r="AH3" s="1" t="s">
        <v>25354</v>
      </c>
      <c r="AI3" s="1" t="s">
        <v>25355</v>
      </c>
      <c r="AJ3" s="1" t="s">
        <v>25356</v>
      </c>
      <c r="AK3" s="1" t="s">
        <v>25357</v>
      </c>
      <c r="AL3" s="1" t="s">
        <v>25358</v>
      </c>
      <c r="AM3" s="1" t="s">
        <v>25359</v>
      </c>
      <c r="AN3" s="1" t="s">
        <v>25360</v>
      </c>
      <c r="AO3" s="1" t="s">
        <v>25361</v>
      </c>
      <c r="AP3" s="1" t="s">
        <v>25362</v>
      </c>
      <c r="AQ3" s="1" t="s">
        <v>25363</v>
      </c>
      <c r="AR3" s="1" t="s">
        <v>25364</v>
      </c>
      <c r="AS3" s="1" t="s">
        <v>25365</v>
      </c>
      <c r="AW3" s="1"/>
      <c r="AX3" s="1"/>
      <c r="AY3" s="1"/>
      <c r="AZ3" s="1"/>
      <c r="BB3" s="1" t="s">
        <v>25373</v>
      </c>
      <c r="BC3" s="1" t="s">
        <v>25374</v>
      </c>
      <c r="BE3" s="1" t="s">
        <v>25338</v>
      </c>
      <c r="BF3" s="1" t="s">
        <v>25393</v>
      </c>
      <c r="BG3" s="1" t="s">
        <v>25394</v>
      </c>
      <c r="BH3" s="1" t="s">
        <v>25395</v>
      </c>
      <c r="BI3" s="1" t="s">
        <v>25396</v>
      </c>
      <c r="BJ3" s="1" t="s">
        <v>25397</v>
      </c>
      <c r="BK3" s="1" t="s">
        <v>25398</v>
      </c>
      <c r="BL3" s="1" t="s">
        <v>25399</v>
      </c>
      <c r="BM3" s="1"/>
      <c r="BO3" s="1" t="s">
        <v>25367</v>
      </c>
      <c r="BP3" s="1" t="s">
        <v>25393</v>
      </c>
      <c r="BQ3" s="1" t="s">
        <v>25394</v>
      </c>
      <c r="BR3" s="1" t="s">
        <v>25395</v>
      </c>
      <c r="BS3" s="1" t="s">
        <v>25396</v>
      </c>
      <c r="BT3" s="1" t="s">
        <v>25397</v>
      </c>
      <c r="BU3" s="1" t="s">
        <v>25398</v>
      </c>
      <c r="BV3" s="1" t="s">
        <v>25399</v>
      </c>
      <c r="BY3" s="1" t="s">
        <v>26271</v>
      </c>
      <c r="CK3" s="1" t="s">
        <v>26039</v>
      </c>
      <c r="CL3" s="6" t="s">
        <v>25393</v>
      </c>
      <c r="CM3" s="6" t="s">
        <v>25394</v>
      </c>
      <c r="CN3" s="6" t="s">
        <v>25395</v>
      </c>
      <c r="CO3" s="6" t="s">
        <v>25396</v>
      </c>
      <c r="CP3" s="1" t="s">
        <v>25397</v>
      </c>
      <c r="CQ3" s="1" t="s">
        <v>25398</v>
      </c>
      <c r="CR3" s="1" t="s">
        <v>25399</v>
      </c>
      <c r="CT3" s="1" t="s">
        <v>26272</v>
      </c>
    </row>
    <row r="4" spans="1:107" x14ac:dyDescent="0.2">
      <c r="A4">
        <v>1</v>
      </c>
      <c r="B4" t="s">
        <v>0</v>
      </c>
      <c r="C4" t="s">
        <v>2170</v>
      </c>
      <c r="D4" t="s">
        <v>4345</v>
      </c>
      <c r="E4" t="s">
        <v>6065</v>
      </c>
      <c r="F4" t="s">
        <v>6067</v>
      </c>
      <c r="G4" t="s">
        <v>8244</v>
      </c>
      <c r="H4" t="s">
        <v>8552</v>
      </c>
      <c r="I4" t="s">
        <v>8554</v>
      </c>
      <c r="J4" t="s">
        <v>8564</v>
      </c>
      <c r="K4" t="s">
        <v>10118</v>
      </c>
      <c r="L4" t="s">
        <v>10127</v>
      </c>
      <c r="M4" t="s">
        <v>11087</v>
      </c>
      <c r="N4" t="s">
        <v>12735</v>
      </c>
      <c r="O4" t="s">
        <v>13304</v>
      </c>
      <c r="P4" t="s">
        <v>13349</v>
      </c>
      <c r="Q4">
        <v>2</v>
      </c>
      <c r="R4" t="s">
        <v>13357</v>
      </c>
      <c r="S4" t="s">
        <v>13363</v>
      </c>
      <c r="T4" t="s">
        <v>13729</v>
      </c>
      <c r="U4" s="3" t="str" cm="1">
        <f t="array" ref="U4">LEFT(T4,MIN(FIND({0,1,2,3,4,5,6,7,8,9},T4&amp;"0123456789"))-1)</f>
        <v>$</v>
      </c>
      <c r="V4" t="s">
        <v>14413</v>
      </c>
      <c r="W4" t="s">
        <v>14357</v>
      </c>
      <c r="X4" s="3" t="str" cm="1">
        <f t="array" ref="X4">LEFT(W4,MIN(FIND({0,1,2,3,4,5,6,7,8,9},W4&amp;"0123456789"))-1)</f>
        <v>€</v>
      </c>
      <c r="Y4" t="s">
        <v>13357</v>
      </c>
      <c r="Z4" t="s">
        <v>14357</v>
      </c>
      <c r="AA4" s="3" cm="1">
        <f t="array" ref="AA4">_xlfn.XLOOKUP(LEFT(Z4,MIN(FIND({0,1,2,3,4,5,6,7,8,9},Z4&amp;"0123456789"))-1), $BB$4:$BB$23, $BC$4:$BC$23)*_xlfn.NUMBERVALUE(TRIM(REPLACE(Z4,1,MIN(FIND({0,1,2,3,4,5,6,7,8,9},Z4&amp;"0123456789"))-1,"")), ".", ",")</f>
        <v>5400000</v>
      </c>
      <c r="AB4" t="s">
        <v>14778</v>
      </c>
      <c r="AC4" s="3" cm="1">
        <f t="array" ref="AC4">_xlfn.XLOOKUP(LEFT(AB4,MIN(FIND({0,1,2,3,4,5,6,7,8,9},AB4&amp;"0123456789"))-1), $BB$4:$BB$23, $BC$4:$BC$23)*_xlfn.NUMBERVALUE(TRIM(REPLACE(AB4,1,MIN(FIND({0,1,2,3,4,5,6,7,8,9},AB4&amp;"0123456789"))-1,"")), ".", ",")</f>
        <v>25041096</v>
      </c>
      <c r="AD4" t="s">
        <v>8554</v>
      </c>
      <c r="AE4" t="s">
        <v>8554</v>
      </c>
      <c r="AF4" t="s">
        <v>14837</v>
      </c>
      <c r="AG4" t="s">
        <v>16464</v>
      </c>
      <c r="AH4" t="s">
        <v>17496</v>
      </c>
      <c r="AI4" t="s">
        <v>18081</v>
      </c>
      <c r="AJ4" t="s">
        <v>19069</v>
      </c>
      <c r="AK4" t="s">
        <v>19408</v>
      </c>
      <c r="AL4" t="s">
        <v>20092</v>
      </c>
      <c r="AM4" t="s">
        <v>20381</v>
      </c>
      <c r="AN4" t="s">
        <v>21109</v>
      </c>
      <c r="AO4" t="s">
        <v>21688</v>
      </c>
      <c r="AP4" t="s">
        <v>22291</v>
      </c>
      <c r="AQ4" t="s">
        <v>23521</v>
      </c>
      <c r="AR4" t="s">
        <v>24523</v>
      </c>
      <c r="AS4" t="s">
        <v>8560</v>
      </c>
      <c r="AY4" s="2"/>
      <c r="BB4" s="3" t="s">
        <v>25372</v>
      </c>
      <c r="BC4" s="3">
        <v>1</v>
      </c>
      <c r="BE4" t="s">
        <v>12736</v>
      </c>
      <c r="BF4">
        <f t="shared" ref="BF4:BF67" si="0">COUNTIF($N$4:$N$2190, $BE4)</f>
        <v>213</v>
      </c>
      <c r="BG4">
        <f t="shared" ref="BG4:BG67" si="1">COUNTIFS($N$4:$N$2190, $BE4, $AA$4:$AA$2190, "&gt;5000000")</f>
        <v>79</v>
      </c>
      <c r="BH4">
        <f t="shared" ref="BH4:BH67" si="2">COUNTIFS($N$4:$N$2190, $BE4, $AA$4:$AA$2190, "&gt;10000000")</f>
        <v>43</v>
      </c>
      <c r="BI4">
        <f t="shared" ref="BI4:BI67" si="3">COUNTIFS($N$4:$N$2190, $BE4, $AA$4:$AA$2190, "&gt;20000000")</f>
        <v>20</v>
      </c>
      <c r="BJ4" s="4">
        <f t="shared" ref="BJ4:BJ67" si="4">BG4/$BF4</f>
        <v>0.37089201877934275</v>
      </c>
      <c r="BK4" s="4">
        <f t="shared" ref="BK4:BK67" si="5">BH4/$BF4</f>
        <v>0.20187793427230047</v>
      </c>
      <c r="BL4" s="4">
        <f t="shared" ref="BL4:BL67" si="6">BI4/$BF4</f>
        <v>9.3896713615023469E-2</v>
      </c>
      <c r="BO4" s="2">
        <v>1</v>
      </c>
      <c r="BP4">
        <f t="shared" ref="BP4:BP12" si="7">COUNTIF($I$4:$I$2190, $BO4)</f>
        <v>495</v>
      </c>
      <c r="BQ4">
        <f t="shared" ref="BQ4:BQ12" si="8">COUNTIFS($I$4:$I$2190, $BO4, $AA$4:$AA$2190, "&gt;5000000")</f>
        <v>159</v>
      </c>
      <c r="BR4">
        <f t="shared" ref="BR4:BR12" si="9">COUNTIFS($I$4:$I$2190, $BO4, $AA$4:$AA$2190, "&gt;10000000")</f>
        <v>78</v>
      </c>
      <c r="BS4">
        <f t="shared" ref="BS4:BS12" si="10">COUNTIFS($I$4:$I$2190, $BO4, $AA$4:$AA$2190, "&gt;20000000")</f>
        <v>43</v>
      </c>
      <c r="BT4" s="4">
        <f t="shared" ref="BT4:BT12" si="11">BQ4/$BP4</f>
        <v>0.32121212121212123</v>
      </c>
      <c r="BU4" s="4">
        <f t="shared" ref="BU4:BU12" si="12">BR4/$BP4</f>
        <v>0.15757575757575756</v>
      </c>
      <c r="BV4" s="4">
        <f t="shared" ref="BV4:BV12" si="13">BS4/$BP4</f>
        <v>8.6868686868686873E-2</v>
      </c>
      <c r="BY4" t="s">
        <v>11993</v>
      </c>
      <c r="BZ4" t="s">
        <v>25400</v>
      </c>
      <c r="CA4" t="s">
        <v>25401</v>
      </c>
      <c r="CB4" t="s">
        <v>25402</v>
      </c>
      <c r="CK4" t="s">
        <v>10167</v>
      </c>
      <c r="CL4">
        <f t="shared" ref="CL4:CL67" si="14">COUNTIF($CT$4:$DC$2180, $CK4)</f>
        <v>573</v>
      </c>
      <c r="CM4">
        <f>SUM(COUNTIFS($CT$4:$CT$2180, $CK4, $AA$4:$AA$2180, "&gt;5000000"), COUNTIFS($CU$4:$CU$2180, $CK4, $AA$4:$AA$2180, "&gt;5000000"), COUNTIFS($CV$4:$CV$2180, $CK4, $AA$4:$AA$2180, "&gt;5000000"),COUNTIFS($CW$4:$CW$2180, $CK4, $AA$4:$AA$2180, "&gt;5000000"),COUNTIFS($CX$4:$CX$2180, $CK4, $AA$4:$AA$2180, "&gt;5000000"),COUNTIFS($CY$4:$CY$2180, $CK4, $AA$4:$AA$2180, "&gt;5000000"),COUNTIFS($CZ$4:$CZ$2180, $CK4, $AA$4:$AA$2180, "&gt;5000000"),COUNTIFS($DA$4:$DA$2180, $CK4, $AA$4:$AA$2180, "&gt;5000000"),COUNTIFS($DB$4:$DB$2180, $CK4, $AA$4:$AA$2180, "&gt;5000000"),COUNTIFS($DC$4:$DC$2180, $CK4, $AA$4:$AA$2180, "&gt;5000000"))</f>
        <v>171</v>
      </c>
      <c r="CN4">
        <f>SUM(COUNTIFS($CT$4:$CT$2180, $CK4, $AA$4:$AA$2180, "&gt;10000000"), COUNTIFS($CU$4:$CU$2180, $CK4, $AA$4:$AA$2180, "&gt;10000000"), COUNTIFS($CV$4:$CV$2180, $CK4, $AA$4:$AA$2180, "&gt;10000000"),COUNTIFS($CW$4:$CW$2180, $CK4, $AA$4:$AA$2180, "&gt;10000000"),COUNTIFS($CX$4:$CX$2180, $CK4, $AA$4:$AA$2180, "&gt;10000000"),COUNTIFS($CY$4:$CY$2180, $CK4, $AA$4:$AA$2180, "&gt;10000000"),COUNTIFS($CZ$4:$CZ$2180, $CK4, $AA$4:$AA$2180, "&gt;10000000"),COUNTIFS($DA$4:$DA$2180, $CK4, $AA$4:$AA$2180, "&gt;10000000"),COUNTIFS($DB$4:$DB$2180, $CK4, $AA$4:$AA$2180, "&gt;10000000"),COUNTIFS($DC$4:$DC$2180, $CK4, $AA$4:$AA$2180, "&gt;10000000"))</f>
        <v>81</v>
      </c>
      <c r="CO4">
        <f>SUM(COUNTIFS($CT$4:$CT$2180, $CK4, $AA$4:$AA$2180, "&gt;20000000"), COUNTIFS($CU$4:$CU$2180, $CK4, $AA$4:$AA$2180, "&gt;20000000"), COUNTIFS($CV$4:$CV$2180, $CK4, $AA$4:$AA$2180, "&gt;20000000"),COUNTIFS($CW$4:$CW$2180, $CK4, $AA$4:$AA$2180, "&gt;20000000"),COUNTIFS($CX$4:$CX$2180, $CK4, $AA$4:$AA$2180, "&gt;20000000"),COUNTIFS($CY$4:$CY$2180, $CK4, $AA$4:$AA$2180, "&gt;20000000"),COUNTIFS($CZ$4:$CZ$2180, $CK4, $AA$4:$AA$2180, "&gt;20000000"),COUNTIFS($DA$4:$DA$2180, $CK4, $AA$4:$AA$2180, "&gt;20000000"),COUNTIFS($DB$4:$DB$2180, $CK4, $AA$4:$AA$2180, "&gt;20000000"),COUNTIFS($DC$4:$DC$2180, $CK4, $AA$4:$AA$2180, "&gt;20000000"))</f>
        <v>37</v>
      </c>
      <c r="CP4" s="4">
        <f>CM4/$CL4</f>
        <v>0.29842931937172773</v>
      </c>
      <c r="CQ4" s="4">
        <f t="shared" ref="CQ4:CR4" si="15">CN4/$CL4</f>
        <v>0.14136125654450263</v>
      </c>
      <c r="CR4" s="4">
        <f t="shared" si="15"/>
        <v>6.4572425828970326E-2</v>
      </c>
      <c r="CT4" t="str">
        <f>TRIM(BY4)</f>
        <v>Automotive</v>
      </c>
      <c r="CU4" t="str">
        <f t="shared" ref="CU4:CX4" si="16">TRIM(BZ4)</f>
        <v>Electric Vehicle</v>
      </c>
      <c r="CV4" t="str">
        <f t="shared" si="16"/>
        <v>Last Mile Transportation</v>
      </c>
      <c r="CW4" t="str">
        <f t="shared" si="16"/>
        <v>Logistics</v>
      </c>
      <c r="CX4" t="str">
        <f t="shared" si="16"/>
        <v/>
      </c>
      <c r="CY4" t="str">
        <f t="shared" ref="CY4" si="17">TRIM(CD4)</f>
        <v/>
      </c>
      <c r="CZ4" t="str">
        <f t="shared" ref="CZ4" si="18">TRIM(CE4)</f>
        <v/>
      </c>
      <c r="DA4" t="str">
        <f t="shared" ref="DA4:DB4" si="19">TRIM(CF4)</f>
        <v/>
      </c>
      <c r="DB4" t="str">
        <f t="shared" si="19"/>
        <v/>
      </c>
      <c r="DC4" t="str">
        <f t="shared" ref="DC4" si="20">TRIM(CH4)</f>
        <v/>
      </c>
    </row>
    <row r="5" spans="1:107" x14ac:dyDescent="0.2">
      <c r="A5">
        <v>2</v>
      </c>
      <c r="B5" t="s">
        <v>1</v>
      </c>
      <c r="C5" t="s">
        <v>2171</v>
      </c>
      <c r="D5" t="s">
        <v>4346</v>
      </c>
      <c r="E5" t="s">
        <v>6065</v>
      </c>
      <c r="F5" t="s">
        <v>6068</v>
      </c>
      <c r="G5" t="s">
        <v>8245</v>
      </c>
      <c r="H5" t="s">
        <v>8552</v>
      </c>
      <c r="I5" t="s">
        <v>8554</v>
      </c>
      <c r="J5" t="s">
        <v>8565</v>
      </c>
      <c r="K5" t="s">
        <v>10119</v>
      </c>
      <c r="L5" t="s">
        <v>10128</v>
      </c>
      <c r="M5" t="s">
        <v>11088</v>
      </c>
      <c r="N5" t="s">
        <v>12736</v>
      </c>
      <c r="O5" t="s">
        <v>13305</v>
      </c>
      <c r="P5" t="s">
        <v>4365</v>
      </c>
      <c r="Q5">
        <v>2</v>
      </c>
      <c r="R5" t="s">
        <v>13358</v>
      </c>
      <c r="S5" t="s">
        <v>13364</v>
      </c>
      <c r="T5" t="s">
        <v>13730</v>
      </c>
      <c r="U5" s="3" t="str" cm="1">
        <f t="array" ref="U5">LEFT(T5,MIN(FIND({0,1,2,3,4,5,6,7,8,9},T5&amp;"0123456789"))-1)</f>
        <v>$</v>
      </c>
      <c r="V5" t="s">
        <v>14414</v>
      </c>
      <c r="W5" t="s">
        <v>13730</v>
      </c>
      <c r="X5" s="3" t="str" cm="1">
        <f t="array" ref="X5">LEFT(W5,MIN(FIND({0,1,2,3,4,5,6,7,8,9},W5&amp;"0123456789"))-1)</f>
        <v>$</v>
      </c>
      <c r="Y5" t="s">
        <v>14414</v>
      </c>
      <c r="Z5" t="s">
        <v>14436</v>
      </c>
      <c r="AA5" s="3" cm="1">
        <f t="array" ref="AA5">_xlfn.XLOOKUP(LEFT(Z5,MIN(FIND({0,1,2,3,4,5,6,7,8,9},Z5&amp;"0123456789"))-1), $BB$4:$BB$23, $BC$4:$BC$23)*_xlfn.NUMBERVALUE(TRIM(REPLACE(Z5,1,MIN(FIND({0,1,2,3,4,5,6,7,8,9},Z5&amp;"0123456789"))-1,"")), ".", ",")</f>
        <v>16600000</v>
      </c>
      <c r="AB5" t="s">
        <v>14436</v>
      </c>
      <c r="AC5" s="3" cm="1">
        <f t="array" ref="AC5">_xlfn.XLOOKUP(LEFT(AB5,MIN(FIND({0,1,2,3,4,5,6,7,8,9},AB5&amp;"0123456789"))-1), $BB$4:$BB$23, $BC$4:$BC$23)*_xlfn.NUMBERVALUE(TRIM(REPLACE(AB5,1,MIN(FIND({0,1,2,3,4,5,6,7,8,9},AB5&amp;"0123456789"))-1,"")), ".", ",")</f>
        <v>16600000</v>
      </c>
      <c r="AD5" t="s">
        <v>8554</v>
      </c>
      <c r="AE5" t="s">
        <v>8556</v>
      </c>
      <c r="AF5" t="s">
        <v>14838</v>
      </c>
      <c r="AG5" t="s">
        <v>16465</v>
      </c>
      <c r="AH5" t="s">
        <v>17497</v>
      </c>
      <c r="AI5" t="s">
        <v>18082</v>
      </c>
      <c r="AJ5" t="s">
        <v>8563</v>
      </c>
      <c r="AK5" t="s">
        <v>19409</v>
      </c>
      <c r="AL5" t="s">
        <v>8555</v>
      </c>
      <c r="AM5" t="s">
        <v>18216</v>
      </c>
      <c r="AN5" t="s">
        <v>18372</v>
      </c>
      <c r="AO5" t="s">
        <v>21689</v>
      </c>
      <c r="AP5" t="s">
        <v>22292</v>
      </c>
      <c r="AQ5" t="s">
        <v>23522</v>
      </c>
      <c r="AR5" t="s">
        <v>24524</v>
      </c>
      <c r="AS5" t="s">
        <v>19154</v>
      </c>
      <c r="AY5" s="2"/>
      <c r="BB5" s="3" t="s">
        <v>25375</v>
      </c>
      <c r="BC5" s="3">
        <v>1.2</v>
      </c>
      <c r="BE5" t="s">
        <v>12741</v>
      </c>
      <c r="BF5">
        <f t="shared" si="0"/>
        <v>172</v>
      </c>
      <c r="BG5">
        <f t="shared" si="1"/>
        <v>58</v>
      </c>
      <c r="BH5">
        <f t="shared" si="2"/>
        <v>35</v>
      </c>
      <c r="BI5">
        <f t="shared" si="3"/>
        <v>14</v>
      </c>
      <c r="BJ5" s="4">
        <f t="shared" si="4"/>
        <v>0.33720930232558138</v>
      </c>
      <c r="BK5" s="4">
        <f t="shared" si="5"/>
        <v>0.20348837209302326</v>
      </c>
      <c r="BL5" s="4">
        <f t="shared" si="6"/>
        <v>8.1395348837209308E-2</v>
      </c>
      <c r="BO5" s="2">
        <v>2</v>
      </c>
      <c r="BP5">
        <f t="shared" si="7"/>
        <v>634</v>
      </c>
      <c r="BQ5">
        <f t="shared" si="8"/>
        <v>186</v>
      </c>
      <c r="BR5">
        <f t="shared" si="9"/>
        <v>103</v>
      </c>
      <c r="BS5">
        <f t="shared" si="10"/>
        <v>53</v>
      </c>
      <c r="BT5" s="4">
        <f t="shared" si="11"/>
        <v>0.29337539432176657</v>
      </c>
      <c r="BU5" s="4">
        <f t="shared" si="12"/>
        <v>0.16246056782334384</v>
      </c>
      <c r="BV5" s="4">
        <f t="shared" si="13"/>
        <v>8.3596214511041003E-2</v>
      </c>
      <c r="BY5" t="s">
        <v>25403</v>
      </c>
      <c r="BZ5" t="s">
        <v>25404</v>
      </c>
      <c r="CA5" t="s">
        <v>25405</v>
      </c>
      <c r="CB5" t="s">
        <v>25406</v>
      </c>
      <c r="CC5" t="s">
        <v>25407</v>
      </c>
      <c r="CD5" t="s">
        <v>25408</v>
      </c>
      <c r="CK5" t="s">
        <v>10331</v>
      </c>
      <c r="CL5">
        <f t="shared" si="14"/>
        <v>356</v>
      </c>
      <c r="CM5">
        <f t="shared" ref="CM5:CM68" si="21">SUM(COUNTIFS($CT$4:$CT$2180, $CK5, $AA$4:$AA$2180, "&gt;5000000"), COUNTIFS($CU$4:$CU$2180, $CK5, $AA$4:$AA$2180, "&gt;5000000"), COUNTIFS($CV$4:$CV$2180, $CK5, $AA$4:$AA$2180, "&gt;5000000"),COUNTIFS($CW$4:$CW$2180, $CK5, $AA$4:$AA$2180, "&gt;5000000"),COUNTIFS($CX$4:$CX$2180, $CK5, $AA$4:$AA$2180, "&gt;5000000"),COUNTIFS($CY$4:$CY$2180, $CK5, $AA$4:$AA$2180, "&gt;5000000"),COUNTIFS($CZ$4:$CZ$2180, $CK5, $AA$4:$AA$2180, "&gt;5000000"),COUNTIFS($DA$4:$DA$2180, $CK5, $AA$4:$AA$2180, "&gt;5000000"),COUNTIFS($DB$4:$DB$2180, $CK5, $AA$4:$AA$2180, "&gt;5000000"),COUNTIFS($DC$4:$DC$2180, $CK5, $AA$4:$AA$2180, "&gt;5000000"))</f>
        <v>128</v>
      </c>
      <c r="CN5">
        <f t="shared" ref="CN5:CN68" si="22">SUM(COUNTIFS($CT$4:$CT$2180, $CK5, $AA$4:$AA$2180, "&gt;10000000"), COUNTIFS($CU$4:$CU$2180, $CK5, $AA$4:$AA$2180, "&gt;10000000"), COUNTIFS($CV$4:$CV$2180, $CK5, $AA$4:$AA$2180, "&gt;10000000"),COUNTIFS($CW$4:$CW$2180, $CK5, $AA$4:$AA$2180, "&gt;10000000"),COUNTIFS($CX$4:$CX$2180, $CK5, $AA$4:$AA$2180, "&gt;10000000"),COUNTIFS($CY$4:$CY$2180, $CK5, $AA$4:$AA$2180, "&gt;10000000"),COUNTIFS($CZ$4:$CZ$2180, $CK5, $AA$4:$AA$2180, "&gt;10000000"),COUNTIFS($DA$4:$DA$2180, $CK5, $AA$4:$AA$2180, "&gt;10000000"),COUNTIFS($DB$4:$DB$2180, $CK5, $AA$4:$AA$2180, "&gt;10000000"),COUNTIFS($DC$4:$DC$2180, $CK5, $AA$4:$AA$2180, "&gt;10000000"))</f>
        <v>57</v>
      </c>
      <c r="CO5">
        <f t="shared" ref="CO5:CO68" si="23">SUM(COUNTIFS($CT$4:$CT$2180, $CK5, $AA$4:$AA$2180, "&gt;20000000"), COUNTIFS($CU$4:$CU$2180, $CK5, $AA$4:$AA$2180, "&gt;20000000"), COUNTIFS($CV$4:$CV$2180, $CK5, $AA$4:$AA$2180, "&gt;20000000"),COUNTIFS($CW$4:$CW$2180, $CK5, $AA$4:$AA$2180, "&gt;20000000"),COUNTIFS($CX$4:$CX$2180, $CK5, $AA$4:$AA$2180, "&gt;20000000"),COUNTIFS($CY$4:$CY$2180, $CK5, $AA$4:$AA$2180, "&gt;20000000"),COUNTIFS($CZ$4:$CZ$2180, $CK5, $AA$4:$AA$2180, "&gt;20000000"),COUNTIFS($DA$4:$DA$2180, $CK5, $AA$4:$AA$2180, "&gt;20000000"),COUNTIFS($DB$4:$DB$2180, $CK5, $AA$4:$AA$2180, "&gt;20000000"),COUNTIFS($DC$4:$DC$2180, $CK5, $AA$4:$AA$2180, "&gt;20000000"))</f>
        <v>32</v>
      </c>
      <c r="CP5" s="4">
        <f t="shared" ref="CP5:CP8" si="24">CM5/$CL5</f>
        <v>0.3595505617977528</v>
      </c>
      <c r="CQ5" s="4">
        <f t="shared" ref="CQ5:CQ8" si="25">CN5/$CL5</f>
        <v>0.1601123595505618</v>
      </c>
      <c r="CR5" s="4">
        <f t="shared" ref="CR5:CR8" si="26">CO5/$CL5</f>
        <v>8.98876404494382E-2</v>
      </c>
      <c r="CT5" t="str">
        <f t="shared" ref="CT5:CT68" si="27">TRIM(BY5)</f>
        <v>CRM</v>
      </c>
      <c r="CU5" t="str">
        <f t="shared" ref="CU5:CU68" si="28">TRIM(BZ5)</f>
        <v>Information Technology</v>
      </c>
      <c r="CV5" t="str">
        <f t="shared" ref="CV5:CV68" si="29">TRIM(CA5)</f>
        <v>Productivity Tools</v>
      </c>
      <c r="CW5" t="str">
        <f t="shared" ref="CW5:CW68" si="30">TRIM(CB5)</f>
        <v>Sales</v>
      </c>
      <c r="CX5" t="str">
        <f t="shared" ref="CX5:CX68" si="31">TRIM(CC5)</f>
        <v>Sales Automation</v>
      </c>
      <c r="CY5" t="str">
        <f t="shared" ref="CY5:CY68" si="32">TRIM(CD5)</f>
        <v>Software</v>
      </c>
      <c r="CZ5" t="str">
        <f t="shared" ref="CZ5:CZ68" si="33">TRIM(CE5)</f>
        <v/>
      </c>
      <c r="DA5" t="str">
        <f t="shared" ref="DA5:DA68" si="34">TRIM(CF5)</f>
        <v/>
      </c>
      <c r="DB5" t="str">
        <f t="shared" ref="DB5:DB68" si="35">TRIM(CG5)</f>
        <v/>
      </c>
      <c r="DC5" t="str">
        <f t="shared" ref="DC5:DC68" si="36">TRIM(CH5)</f>
        <v/>
      </c>
    </row>
    <row r="6" spans="1:107" x14ac:dyDescent="0.2">
      <c r="A6">
        <v>3</v>
      </c>
      <c r="B6" t="s">
        <v>2</v>
      </c>
      <c r="C6" t="s">
        <v>2172</v>
      </c>
      <c r="D6" t="s">
        <v>4347</v>
      </c>
      <c r="E6" t="s">
        <v>6065</v>
      </c>
      <c r="F6" t="s">
        <v>6069</v>
      </c>
      <c r="G6" t="s">
        <v>8245</v>
      </c>
      <c r="H6" t="s">
        <v>8552</v>
      </c>
      <c r="I6" t="s">
        <v>8555</v>
      </c>
      <c r="J6" t="s">
        <v>8566</v>
      </c>
      <c r="K6" t="s">
        <v>10120</v>
      </c>
      <c r="L6" t="s">
        <v>10129</v>
      </c>
      <c r="M6" t="s">
        <v>11089</v>
      </c>
      <c r="N6" t="s">
        <v>12736</v>
      </c>
      <c r="O6" t="s">
        <v>13305</v>
      </c>
      <c r="P6" t="s">
        <v>13350</v>
      </c>
      <c r="Q6">
        <v>5</v>
      </c>
      <c r="R6" t="s">
        <v>13358</v>
      </c>
      <c r="S6" t="s">
        <v>13365</v>
      </c>
      <c r="T6" t="s">
        <v>13731</v>
      </c>
      <c r="U6" s="3" t="str" cm="1">
        <f t="array" ref="U6">LEFT(T6,MIN(FIND({0,1,2,3,4,5,6,7,8,9},T6&amp;"0123456789"))-1)</f>
        <v>$</v>
      </c>
      <c r="V6" t="s">
        <v>14413</v>
      </c>
      <c r="W6" t="s">
        <v>14428</v>
      </c>
      <c r="X6" s="3" t="str" cm="1">
        <f t="array" ref="X6">LEFT(W6,MIN(FIND({0,1,2,3,4,5,6,7,8,9},W6&amp;"0123456789"))-1)</f>
        <v>$</v>
      </c>
      <c r="Y6" t="s">
        <v>14416</v>
      </c>
      <c r="Z6" t="s">
        <v>13918</v>
      </c>
      <c r="AA6" s="3" cm="1">
        <f t="array" ref="AA6">_xlfn.XLOOKUP(LEFT(Z6,MIN(FIND({0,1,2,3,4,5,6,7,8,9},Z6&amp;"0123456789"))-1), $BB$4:$BB$23, $BC$4:$BC$23)*_xlfn.NUMBERVALUE(TRIM(REPLACE(Z6,1,MIN(FIND({0,1,2,3,4,5,6,7,8,9},Z6&amp;"0123456789"))-1,"")), ".", ",")</f>
        <v>80000000</v>
      </c>
      <c r="AB6" t="s">
        <v>14779</v>
      </c>
      <c r="AC6" s="3" cm="1">
        <f t="array" ref="AC6">_xlfn.XLOOKUP(LEFT(AB6,MIN(FIND({0,1,2,3,4,5,6,7,8,9},AB6&amp;"0123456789"))-1), $BB$4:$BB$23, $BC$4:$BC$23)*_xlfn.NUMBERVALUE(TRIM(REPLACE(AB6,1,MIN(FIND({0,1,2,3,4,5,6,7,8,9},AB6&amp;"0123456789"))-1,"")), ".", ",")</f>
        <v>145000000</v>
      </c>
      <c r="AD6" t="s">
        <v>8557</v>
      </c>
      <c r="AE6" t="s">
        <v>8559</v>
      </c>
      <c r="AF6" t="s">
        <v>14839</v>
      </c>
      <c r="AG6" t="s">
        <v>16466</v>
      </c>
      <c r="AH6" t="s">
        <v>17498</v>
      </c>
      <c r="AI6" t="s">
        <v>18083</v>
      </c>
      <c r="AJ6" t="s">
        <v>19070</v>
      </c>
      <c r="AK6" t="s">
        <v>19410</v>
      </c>
      <c r="AL6" t="s">
        <v>20093</v>
      </c>
      <c r="AM6" t="s">
        <v>20382</v>
      </c>
      <c r="AN6" t="s">
        <v>21110</v>
      </c>
      <c r="AO6" t="s">
        <v>21690</v>
      </c>
      <c r="AP6" t="s">
        <v>22293</v>
      </c>
      <c r="AQ6" t="s">
        <v>23523</v>
      </c>
      <c r="AR6" t="s">
        <v>22206</v>
      </c>
      <c r="AS6" t="s">
        <v>19279</v>
      </c>
      <c r="AY6" s="2"/>
      <c r="BB6" s="3" t="s">
        <v>4365</v>
      </c>
      <c r="BC6" s="3"/>
      <c r="BE6" t="s">
        <v>12751</v>
      </c>
      <c r="BF6">
        <f t="shared" si="0"/>
        <v>104</v>
      </c>
      <c r="BG6">
        <f t="shared" si="1"/>
        <v>32</v>
      </c>
      <c r="BH6">
        <f t="shared" si="2"/>
        <v>21</v>
      </c>
      <c r="BI6">
        <f t="shared" si="3"/>
        <v>13</v>
      </c>
      <c r="BJ6" s="4">
        <f t="shared" si="4"/>
        <v>0.30769230769230771</v>
      </c>
      <c r="BK6" s="4">
        <f t="shared" si="5"/>
        <v>0.20192307692307693</v>
      </c>
      <c r="BL6" s="4">
        <f t="shared" si="6"/>
        <v>0.125</v>
      </c>
      <c r="BO6" s="2">
        <v>3</v>
      </c>
      <c r="BP6">
        <f t="shared" si="7"/>
        <v>303</v>
      </c>
      <c r="BQ6">
        <f t="shared" si="8"/>
        <v>120</v>
      </c>
      <c r="BR6">
        <f t="shared" si="9"/>
        <v>56</v>
      </c>
      <c r="BS6">
        <f t="shared" si="10"/>
        <v>27</v>
      </c>
      <c r="BT6" s="4">
        <f t="shared" si="11"/>
        <v>0.39603960396039606</v>
      </c>
      <c r="BU6" s="4">
        <f t="shared" si="12"/>
        <v>0.18481848184818481</v>
      </c>
      <c r="BV6" s="4">
        <f t="shared" si="13"/>
        <v>8.9108910891089105E-2</v>
      </c>
      <c r="BY6" t="s">
        <v>25409</v>
      </c>
      <c r="BZ6" t="s">
        <v>25410</v>
      </c>
      <c r="CA6" t="s">
        <v>25411</v>
      </c>
      <c r="CB6" t="s">
        <v>25412</v>
      </c>
      <c r="CC6" t="s">
        <v>25413</v>
      </c>
      <c r="CK6" t="s">
        <v>10163</v>
      </c>
      <c r="CL6">
        <f t="shared" si="14"/>
        <v>245</v>
      </c>
      <c r="CM6">
        <f t="shared" si="21"/>
        <v>88</v>
      </c>
      <c r="CN6">
        <f t="shared" si="22"/>
        <v>51</v>
      </c>
      <c r="CO6">
        <f t="shared" si="23"/>
        <v>22</v>
      </c>
      <c r="CP6" s="4">
        <f t="shared" si="24"/>
        <v>0.35918367346938773</v>
      </c>
      <c r="CQ6" s="4">
        <f t="shared" si="25"/>
        <v>0.20816326530612245</v>
      </c>
      <c r="CR6" s="4">
        <f t="shared" si="26"/>
        <v>8.9795918367346933E-2</v>
      </c>
      <c r="CT6" t="str">
        <f t="shared" si="27"/>
        <v>Leasing</v>
      </c>
      <c r="CU6" t="str">
        <f t="shared" si="28"/>
        <v>Property Development</v>
      </c>
      <c r="CV6" t="str">
        <f t="shared" si="29"/>
        <v>Real Estate</v>
      </c>
      <c r="CW6" t="str">
        <f t="shared" si="30"/>
        <v>Rental Property</v>
      </c>
      <c r="CX6" t="str">
        <f t="shared" si="31"/>
        <v>Residential</v>
      </c>
      <c r="CY6" t="str">
        <f t="shared" si="32"/>
        <v/>
      </c>
      <c r="CZ6" t="str">
        <f t="shared" si="33"/>
        <v/>
      </c>
      <c r="DA6" t="str">
        <f t="shared" si="34"/>
        <v/>
      </c>
      <c r="DB6" t="str">
        <f t="shared" si="35"/>
        <v/>
      </c>
      <c r="DC6" t="str">
        <f t="shared" si="36"/>
        <v/>
      </c>
    </row>
    <row r="7" spans="1:107" x14ac:dyDescent="0.2">
      <c r="A7">
        <v>4</v>
      </c>
      <c r="B7" t="s">
        <v>3</v>
      </c>
      <c r="C7" t="s">
        <v>2173</v>
      </c>
      <c r="D7" t="s">
        <v>4348</v>
      </c>
      <c r="E7" t="s">
        <v>6065</v>
      </c>
      <c r="F7" t="s">
        <v>6070</v>
      </c>
      <c r="G7" t="s">
        <v>8246</v>
      </c>
      <c r="H7" t="s">
        <v>8552</v>
      </c>
      <c r="I7" t="s">
        <v>8554</v>
      </c>
      <c r="J7" t="s">
        <v>8567</v>
      </c>
      <c r="K7" t="s">
        <v>10121</v>
      </c>
      <c r="L7" t="s">
        <v>10130</v>
      </c>
      <c r="M7" t="s">
        <v>11090</v>
      </c>
      <c r="N7" t="s">
        <v>12737</v>
      </c>
      <c r="O7" t="s">
        <v>13306</v>
      </c>
      <c r="P7" t="s">
        <v>4365</v>
      </c>
      <c r="Q7">
        <v>1</v>
      </c>
      <c r="R7" t="s">
        <v>13357</v>
      </c>
      <c r="S7" t="s">
        <v>13366</v>
      </c>
      <c r="T7" t="s">
        <v>13732</v>
      </c>
      <c r="U7" s="3" t="str" cm="1">
        <f t="array" ref="U7">LEFT(T7,MIN(FIND({0,1,2,3,4,5,6,7,8,9},T7&amp;"0123456789"))-1)</f>
        <v>€</v>
      </c>
      <c r="V7" t="s">
        <v>13357</v>
      </c>
      <c r="W7" t="s">
        <v>13732</v>
      </c>
      <c r="X7" s="3" t="str" cm="1">
        <f t="array" ref="X7">LEFT(W7,MIN(FIND({0,1,2,3,4,5,6,7,8,9},W7&amp;"0123456789"))-1)</f>
        <v>€</v>
      </c>
      <c r="Y7" t="s">
        <v>13357</v>
      </c>
      <c r="Z7" t="s">
        <v>13732</v>
      </c>
      <c r="AA7" s="3" cm="1">
        <f t="array" ref="AA7">_xlfn.XLOOKUP(LEFT(Z7,MIN(FIND({0,1,2,3,4,5,6,7,8,9},Z7&amp;"0123456789"))-1), $BB$4:$BB$23, $BC$4:$BC$23)*_xlfn.NUMBERVALUE(TRIM(REPLACE(Z7,1,MIN(FIND({0,1,2,3,4,5,6,7,8,9},Z7&amp;"0123456789"))-1,"")), ".", ",")</f>
        <v>48000000</v>
      </c>
      <c r="AB7" t="s">
        <v>13732</v>
      </c>
      <c r="AC7" s="3" cm="1">
        <f t="array" ref="AC7">_xlfn.XLOOKUP(LEFT(AB7,MIN(FIND({0,1,2,3,4,5,6,7,8,9},AB7&amp;"0123456789"))-1), $BB$4:$BB$23, $BC$4:$BC$23)*_xlfn.NUMBERVALUE(TRIM(REPLACE(AB7,1,MIN(FIND({0,1,2,3,4,5,6,7,8,9},AB7&amp;"0123456789"))-1,"")), ".", ",")</f>
        <v>48000000</v>
      </c>
      <c r="AD7" t="s">
        <v>8555</v>
      </c>
      <c r="AE7" t="s">
        <v>8557</v>
      </c>
      <c r="AF7" t="s">
        <v>14840</v>
      </c>
      <c r="AG7" t="s">
        <v>16467</v>
      </c>
      <c r="AH7" t="s">
        <v>17499</v>
      </c>
      <c r="AI7" t="s">
        <v>18084</v>
      </c>
      <c r="AJ7" t="s">
        <v>19071</v>
      </c>
      <c r="AK7" t="s">
        <v>19411</v>
      </c>
      <c r="AL7" t="s">
        <v>20094</v>
      </c>
      <c r="AM7" t="s">
        <v>20383</v>
      </c>
      <c r="AN7" t="s">
        <v>21111</v>
      </c>
      <c r="AO7" t="s">
        <v>21691</v>
      </c>
      <c r="AP7" t="s">
        <v>22294</v>
      </c>
      <c r="AQ7" t="s">
        <v>23524</v>
      </c>
      <c r="AR7" t="s">
        <v>24525</v>
      </c>
      <c r="AS7" t="s">
        <v>19399</v>
      </c>
      <c r="AY7" s="2"/>
      <c r="BB7" s="3" t="s">
        <v>25376</v>
      </c>
      <c r="BC7" s="3">
        <v>0.77</v>
      </c>
      <c r="BE7" t="s">
        <v>12743</v>
      </c>
      <c r="BF7">
        <f t="shared" si="0"/>
        <v>66</v>
      </c>
      <c r="BG7">
        <f t="shared" si="1"/>
        <v>22</v>
      </c>
      <c r="BH7">
        <f t="shared" si="2"/>
        <v>8</v>
      </c>
      <c r="BI7">
        <f t="shared" si="3"/>
        <v>4</v>
      </c>
      <c r="BJ7" s="4">
        <f t="shared" si="4"/>
        <v>0.33333333333333331</v>
      </c>
      <c r="BK7" s="4">
        <f t="shared" si="5"/>
        <v>0.12121212121212122</v>
      </c>
      <c r="BL7" s="4">
        <f t="shared" si="6"/>
        <v>6.0606060606060608E-2</v>
      </c>
      <c r="BO7" s="2">
        <v>4</v>
      </c>
      <c r="BP7">
        <f t="shared" si="7"/>
        <v>84</v>
      </c>
      <c r="BQ7">
        <f t="shared" si="8"/>
        <v>33</v>
      </c>
      <c r="BR7">
        <f t="shared" si="9"/>
        <v>19</v>
      </c>
      <c r="BS7">
        <f t="shared" si="10"/>
        <v>12</v>
      </c>
      <c r="BT7" s="4">
        <f t="shared" si="11"/>
        <v>0.39285714285714285</v>
      </c>
      <c r="BU7" s="4">
        <f t="shared" si="12"/>
        <v>0.22619047619047619</v>
      </c>
      <c r="BV7" s="4">
        <f t="shared" si="13"/>
        <v>0.14285714285714285</v>
      </c>
      <c r="BY7" t="s">
        <v>11706</v>
      </c>
      <c r="BZ7" t="s">
        <v>25404</v>
      </c>
      <c r="CA7" t="s">
        <v>25414</v>
      </c>
      <c r="CB7" t="s">
        <v>25415</v>
      </c>
      <c r="CC7" t="s">
        <v>25416</v>
      </c>
      <c r="CK7" t="s">
        <v>11348</v>
      </c>
      <c r="CL7">
        <f t="shared" si="14"/>
        <v>240</v>
      </c>
      <c r="CM7">
        <f t="shared" si="21"/>
        <v>83</v>
      </c>
      <c r="CN7">
        <f t="shared" si="22"/>
        <v>47</v>
      </c>
      <c r="CO7">
        <f t="shared" si="23"/>
        <v>23</v>
      </c>
      <c r="CP7" s="4">
        <f t="shared" si="24"/>
        <v>0.34583333333333333</v>
      </c>
      <c r="CQ7" s="4">
        <f t="shared" si="25"/>
        <v>0.19583333333333333</v>
      </c>
      <c r="CR7" s="4">
        <f t="shared" si="26"/>
        <v>9.583333333333334E-2</v>
      </c>
      <c r="CT7" t="str">
        <f t="shared" si="27"/>
        <v>E-Commerce</v>
      </c>
      <c r="CU7" t="str">
        <f t="shared" si="28"/>
        <v>Information Technology</v>
      </c>
      <c r="CV7" t="str">
        <f t="shared" si="29"/>
        <v>Internet</v>
      </c>
      <c r="CW7" t="str">
        <f t="shared" si="30"/>
        <v>Mobile Payments</v>
      </c>
      <c r="CX7" t="str">
        <f t="shared" si="31"/>
        <v>Retail</v>
      </c>
      <c r="CY7" t="str">
        <f t="shared" si="32"/>
        <v/>
      </c>
      <c r="CZ7" t="str">
        <f t="shared" si="33"/>
        <v/>
      </c>
      <c r="DA7" t="str">
        <f t="shared" si="34"/>
        <v/>
      </c>
      <c r="DB7" t="str">
        <f t="shared" si="35"/>
        <v/>
      </c>
      <c r="DC7" t="str">
        <f t="shared" si="36"/>
        <v/>
      </c>
    </row>
    <row r="8" spans="1:107" x14ac:dyDescent="0.2">
      <c r="A8">
        <v>5</v>
      </c>
      <c r="B8" t="s">
        <v>4</v>
      </c>
      <c r="C8" t="s">
        <v>2174</v>
      </c>
      <c r="D8" t="s">
        <v>4349</v>
      </c>
      <c r="E8" t="s">
        <v>6065</v>
      </c>
      <c r="F8" t="s">
        <v>6071</v>
      </c>
      <c r="G8" t="s">
        <v>8245</v>
      </c>
      <c r="H8" t="s">
        <v>8552</v>
      </c>
      <c r="I8" t="s">
        <v>8555</v>
      </c>
      <c r="J8" t="s">
        <v>8568</v>
      </c>
      <c r="K8" t="s">
        <v>10119</v>
      </c>
      <c r="L8" t="s">
        <v>10131</v>
      </c>
      <c r="M8" t="s">
        <v>11091</v>
      </c>
      <c r="N8" t="s">
        <v>12738</v>
      </c>
      <c r="O8" t="s">
        <v>13307</v>
      </c>
      <c r="P8" t="s">
        <v>13351</v>
      </c>
      <c r="Q8">
        <v>3</v>
      </c>
      <c r="R8" t="s">
        <v>13358</v>
      </c>
      <c r="S8" t="s">
        <v>13367</v>
      </c>
      <c r="T8" t="s">
        <v>13733</v>
      </c>
      <c r="U8" s="3" t="str" cm="1">
        <f t="array" ref="U8">LEFT(T8,MIN(FIND({0,1,2,3,4,5,6,7,8,9},T8&amp;"0123456789"))-1)</f>
        <v>$</v>
      </c>
      <c r="V8" t="s">
        <v>14414</v>
      </c>
      <c r="W8" t="s">
        <v>13733</v>
      </c>
      <c r="X8" s="3" t="str" cm="1">
        <f t="array" ref="X8">LEFT(W8,MIN(FIND({0,1,2,3,4,5,6,7,8,9},W8&amp;"0123456789"))-1)</f>
        <v>$</v>
      </c>
      <c r="Y8" t="s">
        <v>14414</v>
      </c>
      <c r="Z8" t="s">
        <v>14437</v>
      </c>
      <c r="AA8" s="3" cm="1">
        <f t="array" ref="AA8">_xlfn.XLOOKUP(LEFT(Z8,MIN(FIND({0,1,2,3,4,5,6,7,8,9},Z8&amp;"0123456789"))-1), $BB$4:$BB$23, $BC$4:$BC$23)*_xlfn.NUMBERVALUE(TRIM(REPLACE(Z8,1,MIN(FIND({0,1,2,3,4,5,6,7,8,9},Z8&amp;"0123456789"))-1,"")), ".", ",")</f>
        <v>29400000</v>
      </c>
      <c r="AB8" t="s">
        <v>14437</v>
      </c>
      <c r="AC8" s="3" cm="1">
        <f t="array" ref="AC8">_xlfn.XLOOKUP(LEFT(AB8,MIN(FIND({0,1,2,3,4,5,6,7,8,9},AB8&amp;"0123456789"))-1), $BB$4:$BB$23, $BC$4:$BC$23)*_xlfn.NUMBERVALUE(TRIM(REPLACE(AB8,1,MIN(FIND({0,1,2,3,4,5,6,7,8,9},AB8&amp;"0123456789"))-1,"")), ".", ",")</f>
        <v>29400000</v>
      </c>
      <c r="AD8" t="s">
        <v>8555</v>
      </c>
      <c r="AE8" t="s">
        <v>8557</v>
      </c>
      <c r="AF8" t="s">
        <v>14841</v>
      </c>
      <c r="AG8" t="s">
        <v>16468</v>
      </c>
      <c r="AH8" t="s">
        <v>4365</v>
      </c>
      <c r="AI8" t="s">
        <v>4365</v>
      </c>
      <c r="AJ8" t="s">
        <v>8563</v>
      </c>
      <c r="AK8" t="s">
        <v>4365</v>
      </c>
      <c r="AL8" t="s">
        <v>8555</v>
      </c>
      <c r="AM8" t="s">
        <v>4365</v>
      </c>
      <c r="AN8" t="s">
        <v>18372</v>
      </c>
      <c r="AO8" t="s">
        <v>4365</v>
      </c>
      <c r="AP8" t="s">
        <v>22295</v>
      </c>
      <c r="AQ8" t="s">
        <v>4365</v>
      </c>
      <c r="AR8" t="s">
        <v>4365</v>
      </c>
      <c r="AS8" t="s">
        <v>14835</v>
      </c>
      <c r="AY8" s="2"/>
      <c r="BB8" s="3" t="s">
        <v>25377</v>
      </c>
      <c r="BC8" s="3">
        <v>0.18</v>
      </c>
      <c r="BE8" t="s">
        <v>12768</v>
      </c>
      <c r="BF8">
        <f t="shared" si="0"/>
        <v>50</v>
      </c>
      <c r="BG8">
        <f t="shared" si="1"/>
        <v>11</v>
      </c>
      <c r="BH8">
        <f t="shared" si="2"/>
        <v>4</v>
      </c>
      <c r="BI8">
        <f t="shared" si="3"/>
        <v>1</v>
      </c>
      <c r="BJ8" s="4">
        <f t="shared" si="4"/>
        <v>0.22</v>
      </c>
      <c r="BK8" s="4">
        <f t="shared" si="5"/>
        <v>0.08</v>
      </c>
      <c r="BL8" s="4">
        <f t="shared" si="6"/>
        <v>0.02</v>
      </c>
      <c r="BO8" s="2">
        <v>5</v>
      </c>
      <c r="BP8">
        <f t="shared" si="7"/>
        <v>29</v>
      </c>
      <c r="BQ8">
        <f t="shared" si="8"/>
        <v>18</v>
      </c>
      <c r="BR8">
        <f t="shared" si="9"/>
        <v>11</v>
      </c>
      <c r="BS8">
        <f t="shared" si="10"/>
        <v>2</v>
      </c>
      <c r="BT8" s="4">
        <f t="shared" si="11"/>
        <v>0.62068965517241381</v>
      </c>
      <c r="BU8" s="4">
        <f t="shared" si="12"/>
        <v>0.37931034482758619</v>
      </c>
      <c r="BV8" s="4">
        <f t="shared" si="13"/>
        <v>6.8965517241379309E-2</v>
      </c>
      <c r="BY8" t="s">
        <v>10163</v>
      </c>
      <c r="BZ8" t="s">
        <v>25417</v>
      </c>
      <c r="CA8" t="s">
        <v>25418</v>
      </c>
      <c r="CK8" t="s">
        <v>10143</v>
      </c>
      <c r="CL8">
        <f t="shared" si="14"/>
        <v>233</v>
      </c>
      <c r="CM8">
        <f t="shared" si="21"/>
        <v>88</v>
      </c>
      <c r="CN8">
        <f t="shared" si="22"/>
        <v>56</v>
      </c>
      <c r="CO8">
        <f t="shared" si="23"/>
        <v>23</v>
      </c>
      <c r="CP8" s="4">
        <f t="shared" si="24"/>
        <v>0.37768240343347642</v>
      </c>
      <c r="CQ8" s="4">
        <f t="shared" si="25"/>
        <v>0.24034334763948498</v>
      </c>
      <c r="CR8" s="4">
        <f t="shared" si="26"/>
        <v>9.8712446351931327E-2</v>
      </c>
      <c r="CT8" t="str">
        <f t="shared" si="27"/>
        <v>Health Care</v>
      </c>
      <c r="CU8" t="str">
        <f t="shared" si="28"/>
        <v>LGBT</v>
      </c>
      <c r="CV8" t="str">
        <f t="shared" si="29"/>
        <v>Medical</v>
      </c>
      <c r="CW8" t="str">
        <f t="shared" si="30"/>
        <v/>
      </c>
      <c r="CX8" t="str">
        <f t="shared" si="31"/>
        <v/>
      </c>
      <c r="CY8" t="str">
        <f t="shared" si="32"/>
        <v/>
      </c>
      <c r="CZ8" t="str">
        <f t="shared" si="33"/>
        <v/>
      </c>
      <c r="DA8" t="str">
        <f t="shared" si="34"/>
        <v/>
      </c>
      <c r="DB8" t="str">
        <f t="shared" si="35"/>
        <v/>
      </c>
      <c r="DC8" t="str">
        <f t="shared" si="36"/>
        <v/>
      </c>
    </row>
    <row r="9" spans="1:107" x14ac:dyDescent="0.2">
      <c r="A9">
        <v>6</v>
      </c>
      <c r="B9" t="s">
        <v>5</v>
      </c>
      <c r="C9" t="s">
        <v>2175</v>
      </c>
      <c r="D9" t="s">
        <v>4350</v>
      </c>
      <c r="E9" t="s">
        <v>6065</v>
      </c>
      <c r="F9" t="s">
        <v>6072</v>
      </c>
      <c r="G9" t="s">
        <v>8245</v>
      </c>
      <c r="H9" t="s">
        <v>8552</v>
      </c>
      <c r="I9" t="s">
        <v>8556</v>
      </c>
      <c r="J9" t="s">
        <v>8569</v>
      </c>
      <c r="K9" t="s">
        <v>10119</v>
      </c>
      <c r="L9" t="s">
        <v>10132</v>
      </c>
      <c r="M9" t="s">
        <v>11092</v>
      </c>
      <c r="N9" t="s">
        <v>12739</v>
      </c>
      <c r="O9" t="s">
        <v>13308</v>
      </c>
      <c r="P9" t="s">
        <v>4365</v>
      </c>
      <c r="Q9">
        <v>2</v>
      </c>
      <c r="R9" t="s">
        <v>13358</v>
      </c>
      <c r="S9" t="s">
        <v>13366</v>
      </c>
      <c r="T9" t="s">
        <v>13729</v>
      </c>
      <c r="U9" s="3" t="str" cm="1">
        <f t="array" ref="U9">LEFT(T9,MIN(FIND({0,1,2,3,4,5,6,7,8,9},T9&amp;"0123456789"))-1)</f>
        <v>$</v>
      </c>
      <c r="V9" t="s">
        <v>14414</v>
      </c>
      <c r="W9" t="s">
        <v>13729</v>
      </c>
      <c r="X9" s="3" t="str" cm="1">
        <f t="array" ref="X9">LEFT(W9,MIN(FIND({0,1,2,3,4,5,6,7,8,9},W9&amp;"0123456789"))-1)</f>
        <v>$</v>
      </c>
      <c r="Y9" t="s">
        <v>14414</v>
      </c>
      <c r="Z9" t="s">
        <v>14438</v>
      </c>
      <c r="AA9" s="3" cm="1">
        <f t="array" ref="AA9">_xlfn.XLOOKUP(LEFT(Z9,MIN(FIND({0,1,2,3,4,5,6,7,8,9},Z9&amp;"0123456789"))-1), $BB$4:$BB$23, $BC$4:$BC$23)*_xlfn.NUMBERVALUE(TRIM(REPLACE(Z9,1,MIN(FIND({0,1,2,3,4,5,6,7,8,9},Z9&amp;"0123456789"))-1,"")), ".", ",")</f>
        <v>30500000</v>
      </c>
      <c r="AB9" t="s">
        <v>14438</v>
      </c>
      <c r="AC9" s="3" cm="1">
        <f t="array" ref="AC9">_xlfn.XLOOKUP(LEFT(AB9,MIN(FIND({0,1,2,3,4,5,6,7,8,9},AB9&amp;"0123456789"))-1), $BB$4:$BB$23, $BC$4:$BC$23)*_xlfn.NUMBERVALUE(TRIM(REPLACE(AB9,1,MIN(FIND({0,1,2,3,4,5,6,7,8,9},AB9&amp;"0123456789"))-1,"")), ".", ",")</f>
        <v>30500000</v>
      </c>
      <c r="AD9" t="s">
        <v>8556</v>
      </c>
      <c r="AE9" t="s">
        <v>14819</v>
      </c>
      <c r="AF9" t="s">
        <v>14842</v>
      </c>
      <c r="AG9" t="s">
        <v>16469</v>
      </c>
      <c r="AH9" t="s">
        <v>17500</v>
      </c>
      <c r="AI9" t="s">
        <v>18085</v>
      </c>
      <c r="AJ9" t="s">
        <v>8563</v>
      </c>
      <c r="AK9" t="s">
        <v>19412</v>
      </c>
      <c r="AL9" t="s">
        <v>8555</v>
      </c>
      <c r="AM9" t="s">
        <v>20384</v>
      </c>
      <c r="AN9" t="s">
        <v>18372</v>
      </c>
      <c r="AO9" t="s">
        <v>21692</v>
      </c>
      <c r="AP9" t="s">
        <v>22296</v>
      </c>
      <c r="AQ9" t="s">
        <v>23525</v>
      </c>
      <c r="AR9" t="s">
        <v>24526</v>
      </c>
      <c r="AS9" t="s">
        <v>14828</v>
      </c>
      <c r="AY9" s="2"/>
      <c r="BB9" s="3" t="s">
        <v>25378</v>
      </c>
      <c r="BC9" s="3">
        <v>1.37</v>
      </c>
      <c r="BE9" t="s">
        <v>12767</v>
      </c>
      <c r="BF9">
        <f t="shared" si="0"/>
        <v>45</v>
      </c>
      <c r="BG9">
        <f t="shared" si="1"/>
        <v>17</v>
      </c>
      <c r="BH9">
        <f t="shared" si="2"/>
        <v>7</v>
      </c>
      <c r="BI9">
        <f t="shared" si="3"/>
        <v>4</v>
      </c>
      <c r="BJ9" s="4">
        <f t="shared" si="4"/>
        <v>0.37777777777777777</v>
      </c>
      <c r="BK9" s="4">
        <f t="shared" si="5"/>
        <v>0.15555555555555556</v>
      </c>
      <c r="BL9" s="4">
        <f t="shared" si="6"/>
        <v>8.8888888888888892E-2</v>
      </c>
      <c r="BO9" s="2">
        <v>6</v>
      </c>
      <c r="BP9">
        <f t="shared" si="7"/>
        <v>7</v>
      </c>
      <c r="BQ9">
        <f t="shared" si="8"/>
        <v>3</v>
      </c>
      <c r="BR9">
        <f t="shared" si="9"/>
        <v>1</v>
      </c>
      <c r="BS9">
        <f t="shared" si="10"/>
        <v>0</v>
      </c>
      <c r="BT9" s="4">
        <f t="shared" si="11"/>
        <v>0.42857142857142855</v>
      </c>
      <c r="BU9" s="4">
        <f t="shared" si="12"/>
        <v>0.14285714285714285</v>
      </c>
      <c r="BV9" s="4">
        <f t="shared" si="13"/>
        <v>0</v>
      </c>
      <c r="BY9" t="s">
        <v>25419</v>
      </c>
      <c r="BZ9" t="s">
        <v>25420</v>
      </c>
      <c r="CA9" t="s">
        <v>25421</v>
      </c>
      <c r="CB9" t="s">
        <v>25422</v>
      </c>
      <c r="CK9" t="s">
        <v>11267</v>
      </c>
      <c r="CL9">
        <f t="shared" si="14"/>
        <v>211</v>
      </c>
      <c r="CM9">
        <f t="shared" si="21"/>
        <v>64</v>
      </c>
      <c r="CN9">
        <f t="shared" si="22"/>
        <v>24</v>
      </c>
      <c r="CO9">
        <f t="shared" si="23"/>
        <v>14</v>
      </c>
      <c r="CP9" s="4">
        <f t="shared" ref="CP9:CP72" si="37">CM9/$CL9</f>
        <v>0.30331753554502372</v>
      </c>
      <c r="CQ9" s="4">
        <f t="shared" ref="CQ9:CQ72" si="38">CN9/$CL9</f>
        <v>0.11374407582938388</v>
      </c>
      <c r="CR9" s="4">
        <f t="shared" ref="CR9:CR72" si="39">CO9/$CL9</f>
        <v>6.6350710900473939E-2</v>
      </c>
      <c r="CT9" t="str">
        <f t="shared" si="27"/>
        <v>Apps</v>
      </c>
      <c r="CU9" t="str">
        <f t="shared" si="28"/>
        <v>B2B</v>
      </c>
      <c r="CV9" t="str">
        <f t="shared" si="29"/>
        <v>E-Commerce</v>
      </c>
      <c r="CW9" t="str">
        <f t="shared" si="30"/>
        <v>Marketplace</v>
      </c>
      <c r="CX9" t="str">
        <f t="shared" si="31"/>
        <v/>
      </c>
      <c r="CY9" t="str">
        <f t="shared" si="32"/>
        <v/>
      </c>
      <c r="CZ9" t="str">
        <f t="shared" si="33"/>
        <v/>
      </c>
      <c r="DA9" t="str">
        <f t="shared" si="34"/>
        <v/>
      </c>
      <c r="DB9" t="str">
        <f t="shared" si="35"/>
        <v/>
      </c>
      <c r="DC9" t="str">
        <f t="shared" si="36"/>
        <v/>
      </c>
    </row>
    <row r="10" spans="1:107" x14ac:dyDescent="0.2">
      <c r="A10">
        <v>7</v>
      </c>
      <c r="B10" t="s">
        <v>6</v>
      </c>
      <c r="C10" t="s">
        <v>2176</v>
      </c>
      <c r="D10" t="s">
        <v>4351</v>
      </c>
      <c r="E10" t="s">
        <v>6065</v>
      </c>
      <c r="F10" t="s">
        <v>6073</v>
      </c>
      <c r="G10" t="s">
        <v>8247</v>
      </c>
      <c r="H10" t="s">
        <v>8552</v>
      </c>
      <c r="I10" t="s">
        <v>8557</v>
      </c>
      <c r="J10" t="s">
        <v>8570</v>
      </c>
      <c r="K10" t="s">
        <v>10119</v>
      </c>
      <c r="L10" t="s">
        <v>10133</v>
      </c>
      <c r="M10" t="s">
        <v>11093</v>
      </c>
      <c r="N10" t="s">
        <v>12740</v>
      </c>
      <c r="O10" t="s">
        <v>13309</v>
      </c>
      <c r="P10" t="s">
        <v>4365</v>
      </c>
      <c r="Q10">
        <v>2</v>
      </c>
      <c r="R10" t="s">
        <v>13358</v>
      </c>
      <c r="S10" t="s">
        <v>13368</v>
      </c>
      <c r="T10" t="s">
        <v>13729</v>
      </c>
      <c r="U10" s="3" t="str" cm="1">
        <f t="array" ref="U10">LEFT(T10,MIN(FIND({0,1,2,3,4,5,6,7,8,9},T10&amp;"0123456789"))-1)</f>
        <v>$</v>
      </c>
      <c r="V10" t="s">
        <v>14414</v>
      </c>
      <c r="W10" t="s">
        <v>13729</v>
      </c>
      <c r="X10" s="3" t="str" cm="1">
        <f t="array" ref="X10">LEFT(W10,MIN(FIND({0,1,2,3,4,5,6,7,8,9},W10&amp;"0123456789"))-1)</f>
        <v>$</v>
      </c>
      <c r="Y10" t="s">
        <v>14414</v>
      </c>
      <c r="Z10" t="s">
        <v>14439</v>
      </c>
      <c r="AA10" s="3" cm="1">
        <f t="array" ref="AA10">_xlfn.XLOOKUP(LEFT(Z10,MIN(FIND({0,1,2,3,4,5,6,7,8,9},Z10&amp;"0123456789"))-1), $BB$4:$BB$23, $BC$4:$BC$23)*_xlfn.NUMBERVALUE(TRIM(REPLACE(Z10,1,MIN(FIND({0,1,2,3,4,5,6,7,8,9},Z10&amp;"0123456789"))-1,"")), ".", ",")</f>
        <v>28000000</v>
      </c>
      <c r="AB10" t="s">
        <v>14439</v>
      </c>
      <c r="AC10" s="3" cm="1">
        <f t="array" ref="AC10">_xlfn.XLOOKUP(LEFT(AB10,MIN(FIND({0,1,2,3,4,5,6,7,8,9},AB10&amp;"0123456789"))-1), $BB$4:$BB$23, $BC$4:$BC$23)*_xlfn.NUMBERVALUE(TRIM(REPLACE(AB10,1,MIN(FIND({0,1,2,3,4,5,6,7,8,9},AB10&amp;"0123456789"))-1,"")), ".", ",")</f>
        <v>28000000</v>
      </c>
      <c r="AD10" t="s">
        <v>8554</v>
      </c>
      <c r="AE10" t="s">
        <v>8557</v>
      </c>
      <c r="AF10" t="s">
        <v>14843</v>
      </c>
      <c r="AG10" t="s">
        <v>16470</v>
      </c>
      <c r="AH10" t="s">
        <v>4365</v>
      </c>
      <c r="AI10" t="s">
        <v>18086</v>
      </c>
      <c r="AJ10" t="s">
        <v>19072</v>
      </c>
      <c r="AK10" t="s">
        <v>19413</v>
      </c>
      <c r="AL10" t="s">
        <v>20095</v>
      </c>
      <c r="AM10" t="s">
        <v>20385</v>
      </c>
      <c r="AN10" t="s">
        <v>21112</v>
      </c>
      <c r="AO10" t="s">
        <v>21693</v>
      </c>
      <c r="AP10" t="s">
        <v>22297</v>
      </c>
      <c r="AQ10" t="s">
        <v>23526</v>
      </c>
      <c r="AR10" t="s">
        <v>24527</v>
      </c>
      <c r="AS10" t="s">
        <v>19202</v>
      </c>
      <c r="AY10" s="2"/>
      <c r="BB10" s="3" t="s">
        <v>25379</v>
      </c>
      <c r="BC10" s="3">
        <v>1.4E-2</v>
      </c>
      <c r="BE10" t="s">
        <v>12765</v>
      </c>
      <c r="BF10">
        <f t="shared" si="0"/>
        <v>38</v>
      </c>
      <c r="BG10">
        <f t="shared" si="1"/>
        <v>17</v>
      </c>
      <c r="BH10">
        <f t="shared" si="2"/>
        <v>9</v>
      </c>
      <c r="BI10">
        <f t="shared" si="3"/>
        <v>5</v>
      </c>
      <c r="BJ10" s="4">
        <f t="shared" si="4"/>
        <v>0.44736842105263158</v>
      </c>
      <c r="BK10" s="4">
        <f t="shared" si="5"/>
        <v>0.23684210526315788</v>
      </c>
      <c r="BL10" s="4">
        <f t="shared" si="6"/>
        <v>0.13157894736842105</v>
      </c>
      <c r="BO10" s="2">
        <v>7</v>
      </c>
      <c r="BP10">
        <f t="shared" si="7"/>
        <v>2</v>
      </c>
      <c r="BQ10">
        <f t="shared" si="8"/>
        <v>2</v>
      </c>
      <c r="BR10">
        <f t="shared" si="9"/>
        <v>1</v>
      </c>
      <c r="BS10">
        <f t="shared" si="10"/>
        <v>1</v>
      </c>
      <c r="BT10" s="4">
        <f t="shared" si="11"/>
        <v>1</v>
      </c>
      <c r="BU10" s="4">
        <f t="shared" si="12"/>
        <v>0.5</v>
      </c>
      <c r="BV10" s="4">
        <f t="shared" si="13"/>
        <v>0.5</v>
      </c>
      <c r="BY10" t="s">
        <v>25423</v>
      </c>
      <c r="BZ10" t="s">
        <v>25404</v>
      </c>
      <c r="CA10" t="s">
        <v>25405</v>
      </c>
      <c r="CB10" t="s">
        <v>25408</v>
      </c>
      <c r="CK10" t="s">
        <v>11581</v>
      </c>
      <c r="CL10">
        <f t="shared" si="14"/>
        <v>197</v>
      </c>
      <c r="CM10">
        <f t="shared" si="21"/>
        <v>54</v>
      </c>
      <c r="CN10">
        <f t="shared" si="22"/>
        <v>40</v>
      </c>
      <c r="CO10">
        <f t="shared" si="23"/>
        <v>23</v>
      </c>
      <c r="CP10" s="4">
        <f t="shared" si="37"/>
        <v>0.27411167512690354</v>
      </c>
      <c r="CQ10" s="4">
        <f t="shared" si="38"/>
        <v>0.20304568527918782</v>
      </c>
      <c r="CR10" s="4">
        <f t="shared" si="39"/>
        <v>0.116751269035533</v>
      </c>
      <c r="CT10" t="str">
        <f t="shared" si="27"/>
        <v>Developer Platform</v>
      </c>
      <c r="CU10" t="str">
        <f t="shared" si="28"/>
        <v>Information Technology</v>
      </c>
      <c r="CV10" t="str">
        <f t="shared" si="29"/>
        <v>Productivity Tools</v>
      </c>
      <c r="CW10" t="str">
        <f t="shared" si="30"/>
        <v>Software</v>
      </c>
      <c r="CX10" t="str">
        <f t="shared" si="31"/>
        <v/>
      </c>
      <c r="CY10" t="str">
        <f t="shared" si="32"/>
        <v/>
      </c>
      <c r="CZ10" t="str">
        <f t="shared" si="33"/>
        <v/>
      </c>
      <c r="DA10" t="str">
        <f t="shared" si="34"/>
        <v/>
      </c>
      <c r="DB10" t="str">
        <f t="shared" si="35"/>
        <v/>
      </c>
      <c r="DC10" t="str">
        <f t="shared" si="36"/>
        <v/>
      </c>
    </row>
    <row r="11" spans="1:107" x14ac:dyDescent="0.2">
      <c r="A11">
        <v>8</v>
      </c>
      <c r="B11" t="s">
        <v>7</v>
      </c>
      <c r="C11" t="s">
        <v>2177</v>
      </c>
      <c r="D11" t="s">
        <v>4352</v>
      </c>
      <c r="E11" t="s">
        <v>6065</v>
      </c>
      <c r="F11" t="s">
        <v>6074</v>
      </c>
      <c r="G11" t="s">
        <v>8248</v>
      </c>
      <c r="H11" t="s">
        <v>8552</v>
      </c>
      <c r="I11" t="s">
        <v>4365</v>
      </c>
      <c r="J11" t="s">
        <v>4365</v>
      </c>
      <c r="K11" t="s">
        <v>4365</v>
      </c>
      <c r="L11" t="s">
        <v>10134</v>
      </c>
      <c r="M11" t="s">
        <v>11094</v>
      </c>
      <c r="N11" t="s">
        <v>4365</v>
      </c>
      <c r="O11" t="s">
        <v>4365</v>
      </c>
      <c r="P11" t="s">
        <v>4365</v>
      </c>
      <c r="Q11">
        <v>1</v>
      </c>
      <c r="R11" t="s">
        <v>4365</v>
      </c>
      <c r="S11" t="s">
        <v>13366</v>
      </c>
      <c r="T11" t="s">
        <v>13734</v>
      </c>
      <c r="U11" s="3" t="str" cm="1">
        <f t="array" ref="U11">LEFT(T11,MIN(FIND({0,1,2,3,4,5,6,7,8,9},T11&amp;"0123456789"))-1)</f>
        <v>$</v>
      </c>
      <c r="V11" t="s">
        <v>14415</v>
      </c>
      <c r="W11" t="s">
        <v>13734</v>
      </c>
      <c r="X11" s="3" t="str" cm="1">
        <f t="array" ref="X11">LEFT(W11,MIN(FIND({0,1,2,3,4,5,6,7,8,9},W11&amp;"0123456789"))-1)</f>
        <v>$</v>
      </c>
      <c r="Y11" t="s">
        <v>14415</v>
      </c>
      <c r="Z11" t="s">
        <v>13734</v>
      </c>
      <c r="AA11" s="3" cm="1">
        <f t="array" ref="AA11">_xlfn.XLOOKUP(LEFT(Z11,MIN(FIND({0,1,2,3,4,5,6,7,8,9},Z11&amp;"0123456789"))-1), $BB$4:$BB$23, $BC$4:$BC$23)*_xlfn.NUMBERVALUE(TRIM(REPLACE(Z11,1,MIN(FIND({0,1,2,3,4,5,6,7,8,9},Z11&amp;"0123456789"))-1,"")), ".", ",")</f>
        <v>50000000</v>
      </c>
      <c r="AB11" t="s">
        <v>13734</v>
      </c>
      <c r="AC11" s="3" cm="1">
        <f t="array" ref="AC11">_xlfn.XLOOKUP(LEFT(AB11,MIN(FIND({0,1,2,3,4,5,6,7,8,9},AB11&amp;"0123456789"))-1), $BB$4:$BB$23, $BC$4:$BC$23)*_xlfn.NUMBERVALUE(TRIM(REPLACE(AB11,1,MIN(FIND({0,1,2,3,4,5,6,7,8,9},AB11&amp;"0123456789"))-1,"")), ".", ",")</f>
        <v>50000000</v>
      </c>
      <c r="AD11" t="s">
        <v>4365</v>
      </c>
      <c r="AE11" t="s">
        <v>8555</v>
      </c>
      <c r="AF11" t="s">
        <v>14844</v>
      </c>
      <c r="AG11" t="s">
        <v>16471</v>
      </c>
      <c r="AH11" t="s">
        <v>17501</v>
      </c>
      <c r="AI11" t="s">
        <v>18087</v>
      </c>
      <c r="AJ11" t="s">
        <v>19073</v>
      </c>
      <c r="AK11" t="s">
        <v>19414</v>
      </c>
      <c r="AL11" t="s">
        <v>20096</v>
      </c>
      <c r="AM11" t="s">
        <v>20386</v>
      </c>
      <c r="AN11" t="s">
        <v>18122</v>
      </c>
      <c r="AO11" t="s">
        <v>21694</v>
      </c>
      <c r="AP11" t="s">
        <v>22298</v>
      </c>
      <c r="AQ11" t="s">
        <v>23527</v>
      </c>
      <c r="AR11" t="s">
        <v>24528</v>
      </c>
      <c r="AS11" t="s">
        <v>14827</v>
      </c>
      <c r="AY11" s="2"/>
      <c r="BB11" s="3" t="s">
        <v>25380</v>
      </c>
      <c r="BC11" s="3">
        <v>0.78</v>
      </c>
      <c r="BE11" t="s">
        <v>12769</v>
      </c>
      <c r="BF11">
        <f t="shared" si="0"/>
        <v>38</v>
      </c>
      <c r="BG11">
        <f t="shared" si="1"/>
        <v>6</v>
      </c>
      <c r="BH11">
        <f t="shared" si="2"/>
        <v>2</v>
      </c>
      <c r="BI11">
        <f t="shared" si="3"/>
        <v>1</v>
      </c>
      <c r="BJ11" s="4">
        <f t="shared" si="4"/>
        <v>0.15789473684210525</v>
      </c>
      <c r="BK11" s="4">
        <f t="shared" si="5"/>
        <v>5.2631578947368418E-2</v>
      </c>
      <c r="BL11" s="4">
        <f t="shared" si="6"/>
        <v>2.6315789473684209E-2</v>
      </c>
      <c r="BO11" s="2">
        <v>8</v>
      </c>
      <c r="BP11">
        <f t="shared" si="7"/>
        <v>4</v>
      </c>
      <c r="BQ11">
        <f t="shared" si="8"/>
        <v>3</v>
      </c>
      <c r="BR11">
        <f t="shared" si="9"/>
        <v>3</v>
      </c>
      <c r="BS11">
        <f t="shared" si="10"/>
        <v>2</v>
      </c>
      <c r="BT11" s="4">
        <f t="shared" si="11"/>
        <v>0.75</v>
      </c>
      <c r="BU11" s="4">
        <f t="shared" si="12"/>
        <v>0.75</v>
      </c>
      <c r="BV11" s="4">
        <f t="shared" si="13"/>
        <v>0.5</v>
      </c>
      <c r="BY11" t="s">
        <v>10391</v>
      </c>
      <c r="BZ11" t="s">
        <v>25424</v>
      </c>
      <c r="CA11" t="s">
        <v>25425</v>
      </c>
      <c r="CB11" t="s">
        <v>25426</v>
      </c>
      <c r="CK11" t="s">
        <v>3721</v>
      </c>
      <c r="CL11">
        <f t="shared" si="14"/>
        <v>158</v>
      </c>
      <c r="CM11">
        <f t="shared" si="21"/>
        <v>34</v>
      </c>
      <c r="CN11">
        <f t="shared" si="22"/>
        <v>10</v>
      </c>
      <c r="CO11">
        <f t="shared" si="23"/>
        <v>7</v>
      </c>
      <c r="CP11" s="4">
        <f t="shared" si="37"/>
        <v>0.21518987341772153</v>
      </c>
      <c r="CQ11" s="4">
        <f t="shared" si="38"/>
        <v>6.3291139240506333E-2</v>
      </c>
      <c r="CR11" s="4">
        <f t="shared" si="39"/>
        <v>4.4303797468354431E-2</v>
      </c>
      <c r="CT11" t="str">
        <f t="shared" si="27"/>
        <v>Media and Entertainment</v>
      </c>
      <c r="CU11" t="str">
        <f t="shared" si="28"/>
        <v>Nanotechnology</v>
      </c>
      <c r="CV11" t="str">
        <f t="shared" si="29"/>
        <v>Robotics</v>
      </c>
      <c r="CW11" t="str">
        <f t="shared" si="30"/>
        <v>Venture Capital</v>
      </c>
      <c r="CX11" t="str">
        <f t="shared" si="31"/>
        <v/>
      </c>
      <c r="CY11" t="str">
        <f t="shared" si="32"/>
        <v/>
      </c>
      <c r="CZ11" t="str">
        <f t="shared" si="33"/>
        <v/>
      </c>
      <c r="DA11" t="str">
        <f t="shared" si="34"/>
        <v/>
      </c>
      <c r="DB11" t="str">
        <f t="shared" si="35"/>
        <v/>
      </c>
      <c r="DC11" t="str">
        <f t="shared" si="36"/>
        <v/>
      </c>
    </row>
    <row r="12" spans="1:107" x14ac:dyDescent="0.2">
      <c r="A12">
        <v>9</v>
      </c>
      <c r="B12" t="s">
        <v>8</v>
      </c>
      <c r="C12" t="s">
        <v>2178</v>
      </c>
      <c r="D12" t="s">
        <v>4353</v>
      </c>
      <c r="E12" t="s">
        <v>6065</v>
      </c>
      <c r="F12" t="s">
        <v>6075</v>
      </c>
      <c r="G12" t="s">
        <v>8245</v>
      </c>
      <c r="H12" t="s">
        <v>8552</v>
      </c>
      <c r="I12" t="s">
        <v>8555</v>
      </c>
      <c r="J12" t="s">
        <v>8571</v>
      </c>
      <c r="K12" t="s">
        <v>10119</v>
      </c>
      <c r="L12" t="s">
        <v>10135</v>
      </c>
      <c r="M12" t="s">
        <v>11095</v>
      </c>
      <c r="N12" t="s">
        <v>12741</v>
      </c>
      <c r="O12" t="s">
        <v>13310</v>
      </c>
      <c r="P12" t="s">
        <v>4365</v>
      </c>
      <c r="Q12">
        <v>2</v>
      </c>
      <c r="R12" t="s">
        <v>13358</v>
      </c>
      <c r="S12" t="s">
        <v>13364</v>
      </c>
      <c r="T12" t="s">
        <v>13735</v>
      </c>
      <c r="U12" s="3" t="str" cm="1">
        <f t="array" ref="U12">LEFT(T12,MIN(FIND({0,1,2,3,4,5,6,7,8,9},T12&amp;"0123456789"))-1)</f>
        <v>$</v>
      </c>
      <c r="V12" t="s">
        <v>14414</v>
      </c>
      <c r="W12" t="s">
        <v>13735</v>
      </c>
      <c r="X12" s="3" t="str" cm="1">
        <f t="array" ref="X12">LEFT(W12,MIN(FIND({0,1,2,3,4,5,6,7,8,9},W12&amp;"0123456789"))-1)</f>
        <v>$</v>
      </c>
      <c r="Y12" t="s">
        <v>14414</v>
      </c>
      <c r="Z12" t="s">
        <v>14440</v>
      </c>
      <c r="AA12" s="3" cm="1">
        <f t="array" ref="AA12">_xlfn.XLOOKUP(LEFT(Z12,MIN(FIND({0,1,2,3,4,5,6,7,8,9},Z12&amp;"0123456789"))-1), $BB$4:$BB$23, $BC$4:$BC$23)*_xlfn.NUMBERVALUE(TRIM(REPLACE(Z12,1,MIN(FIND({0,1,2,3,4,5,6,7,8,9},Z12&amp;"0123456789"))-1,"")), ".", ",")</f>
        <v>16299999</v>
      </c>
      <c r="AB12" t="s">
        <v>14440</v>
      </c>
      <c r="AC12" s="3" cm="1">
        <f t="array" ref="AC12">_xlfn.XLOOKUP(LEFT(AB12,MIN(FIND({0,1,2,3,4,5,6,7,8,9},AB12&amp;"0123456789"))-1), $BB$4:$BB$23, $BC$4:$BC$23)*_xlfn.NUMBERVALUE(TRIM(REPLACE(AB12,1,MIN(FIND({0,1,2,3,4,5,6,7,8,9},AB12&amp;"0123456789"))-1,"")), ".", ",")</f>
        <v>16299999</v>
      </c>
      <c r="AD12" t="s">
        <v>8555</v>
      </c>
      <c r="AE12" t="s">
        <v>8557</v>
      </c>
      <c r="AF12" t="s">
        <v>14845</v>
      </c>
      <c r="AG12" t="s">
        <v>4365</v>
      </c>
      <c r="AH12" t="s">
        <v>4365</v>
      </c>
      <c r="AI12" t="s">
        <v>4365</v>
      </c>
      <c r="AJ12" t="s">
        <v>4365</v>
      </c>
      <c r="AK12" t="s">
        <v>4365</v>
      </c>
      <c r="AL12" t="s">
        <v>4365</v>
      </c>
      <c r="AM12" t="s">
        <v>4365</v>
      </c>
      <c r="AN12" t="s">
        <v>4365</v>
      </c>
      <c r="AO12" t="s">
        <v>4365</v>
      </c>
      <c r="AP12" t="s">
        <v>4365</v>
      </c>
      <c r="AQ12" t="s">
        <v>4365</v>
      </c>
      <c r="AR12" t="s">
        <v>4365</v>
      </c>
      <c r="AS12" t="s">
        <v>19302</v>
      </c>
      <c r="AY12" s="2"/>
      <c r="BB12" s="3" t="s">
        <v>25381</v>
      </c>
      <c r="BC12" s="3">
        <v>0.15</v>
      </c>
      <c r="BE12" t="s">
        <v>12742</v>
      </c>
      <c r="BF12">
        <f t="shared" si="0"/>
        <v>36</v>
      </c>
      <c r="BG12">
        <f t="shared" si="1"/>
        <v>11</v>
      </c>
      <c r="BH12">
        <f t="shared" si="2"/>
        <v>8</v>
      </c>
      <c r="BI12">
        <f t="shared" si="3"/>
        <v>5</v>
      </c>
      <c r="BJ12" s="4">
        <f t="shared" si="4"/>
        <v>0.30555555555555558</v>
      </c>
      <c r="BK12" s="4">
        <f t="shared" si="5"/>
        <v>0.22222222222222221</v>
      </c>
      <c r="BL12" s="4">
        <f t="shared" si="6"/>
        <v>0.1388888888888889</v>
      </c>
      <c r="BO12" s="2">
        <v>10</v>
      </c>
      <c r="BP12">
        <f t="shared" si="7"/>
        <v>1</v>
      </c>
      <c r="BQ12">
        <f t="shared" si="8"/>
        <v>1</v>
      </c>
      <c r="BR12">
        <f t="shared" si="9"/>
        <v>1</v>
      </c>
      <c r="BS12">
        <f t="shared" si="10"/>
        <v>0</v>
      </c>
      <c r="BT12" s="4">
        <f t="shared" si="11"/>
        <v>1</v>
      </c>
      <c r="BU12" s="4">
        <f t="shared" si="12"/>
        <v>1</v>
      </c>
      <c r="BV12" s="4">
        <f t="shared" si="13"/>
        <v>0</v>
      </c>
      <c r="BY12" t="s">
        <v>25427</v>
      </c>
      <c r="BZ12" t="s">
        <v>25428</v>
      </c>
      <c r="CA12" t="s">
        <v>25418</v>
      </c>
      <c r="CK12" t="s">
        <v>11706</v>
      </c>
      <c r="CL12">
        <f t="shared" si="14"/>
        <v>149</v>
      </c>
      <c r="CM12">
        <f t="shared" si="21"/>
        <v>47</v>
      </c>
      <c r="CN12">
        <f t="shared" si="22"/>
        <v>28</v>
      </c>
      <c r="CO12">
        <f t="shared" si="23"/>
        <v>20</v>
      </c>
      <c r="CP12" s="4">
        <f t="shared" si="37"/>
        <v>0.31543624161073824</v>
      </c>
      <c r="CQ12" s="4">
        <f t="shared" si="38"/>
        <v>0.18791946308724833</v>
      </c>
      <c r="CR12" s="4">
        <f t="shared" si="39"/>
        <v>0.13422818791946309</v>
      </c>
      <c r="CT12" t="str">
        <f t="shared" si="27"/>
        <v>Employee Benefits</v>
      </c>
      <c r="CU12" t="str">
        <f t="shared" si="28"/>
        <v>Health Care</v>
      </c>
      <c r="CV12" t="str">
        <f t="shared" si="29"/>
        <v>Medical</v>
      </c>
      <c r="CW12" t="str">
        <f t="shared" si="30"/>
        <v/>
      </c>
      <c r="CX12" t="str">
        <f t="shared" si="31"/>
        <v/>
      </c>
      <c r="CY12" t="str">
        <f t="shared" si="32"/>
        <v/>
      </c>
      <c r="CZ12" t="str">
        <f t="shared" si="33"/>
        <v/>
      </c>
      <c r="DA12" t="str">
        <f t="shared" si="34"/>
        <v/>
      </c>
      <c r="DB12" t="str">
        <f t="shared" si="35"/>
        <v/>
      </c>
      <c r="DC12" t="str">
        <f t="shared" si="36"/>
        <v/>
      </c>
    </row>
    <row r="13" spans="1:107" x14ac:dyDescent="0.2">
      <c r="A13">
        <v>10</v>
      </c>
      <c r="B13" t="s">
        <v>9</v>
      </c>
      <c r="C13" t="s">
        <v>2179</v>
      </c>
      <c r="D13" t="s">
        <v>4354</v>
      </c>
      <c r="E13" t="s">
        <v>6065</v>
      </c>
      <c r="F13" t="s">
        <v>6076</v>
      </c>
      <c r="G13" t="s">
        <v>8245</v>
      </c>
      <c r="H13" t="s">
        <v>8552</v>
      </c>
      <c r="I13" t="s">
        <v>8554</v>
      </c>
      <c r="J13" t="s">
        <v>8572</v>
      </c>
      <c r="K13" t="s">
        <v>10119</v>
      </c>
      <c r="L13" t="s">
        <v>10136</v>
      </c>
      <c r="M13" t="s">
        <v>11096</v>
      </c>
      <c r="N13" t="s">
        <v>12739</v>
      </c>
      <c r="O13" t="s">
        <v>13308</v>
      </c>
      <c r="P13" t="s">
        <v>4365</v>
      </c>
      <c r="Q13">
        <v>2</v>
      </c>
      <c r="R13" t="s">
        <v>13358</v>
      </c>
      <c r="S13" t="s">
        <v>13365</v>
      </c>
      <c r="T13" t="s">
        <v>13736</v>
      </c>
      <c r="U13" s="3" t="str" cm="1">
        <f t="array" ref="U13">LEFT(T13,MIN(FIND({0,1,2,3,4,5,6,7,8,9},T13&amp;"0123456789"))-1)</f>
        <v>$</v>
      </c>
      <c r="V13" t="s">
        <v>14414</v>
      </c>
      <c r="W13" t="s">
        <v>13736</v>
      </c>
      <c r="X13" s="3" t="str" cm="1">
        <f t="array" ref="X13">LEFT(W13,MIN(FIND({0,1,2,3,4,5,6,7,8,9},W13&amp;"0123456789"))-1)</f>
        <v>$</v>
      </c>
      <c r="Y13" t="s">
        <v>14414</v>
      </c>
      <c r="Z13" t="s">
        <v>14441</v>
      </c>
      <c r="AA13" s="3" cm="1">
        <f t="array" ref="AA13">_xlfn.XLOOKUP(LEFT(Z13,MIN(FIND({0,1,2,3,4,5,6,7,8,9},Z13&amp;"0123456789"))-1), $BB$4:$BB$23, $BC$4:$BC$23)*_xlfn.NUMBERVALUE(TRIM(REPLACE(Z13,1,MIN(FIND({0,1,2,3,4,5,6,7,8,9},Z13&amp;"0123456789"))-1,"")), ".", ",")</f>
        <v>19000000</v>
      </c>
      <c r="AB13" t="s">
        <v>14441</v>
      </c>
      <c r="AC13" s="3" cm="1">
        <f t="array" ref="AC13">_xlfn.XLOOKUP(LEFT(AB13,MIN(FIND({0,1,2,3,4,5,6,7,8,9},AB13&amp;"0123456789"))-1), $BB$4:$BB$23, $BC$4:$BC$23)*_xlfn.NUMBERVALUE(TRIM(REPLACE(AB13,1,MIN(FIND({0,1,2,3,4,5,6,7,8,9},AB13&amp;"0123456789"))-1,"")), ".", ",")</f>
        <v>19000000</v>
      </c>
      <c r="AD13" t="s">
        <v>8554</v>
      </c>
      <c r="AE13" t="s">
        <v>14820</v>
      </c>
      <c r="AF13" t="s">
        <v>14846</v>
      </c>
      <c r="AG13" t="s">
        <v>16472</v>
      </c>
      <c r="AH13" t="s">
        <v>17502</v>
      </c>
      <c r="AI13" t="s">
        <v>18088</v>
      </c>
      <c r="AJ13" t="s">
        <v>19074</v>
      </c>
      <c r="AK13" t="s">
        <v>19415</v>
      </c>
      <c r="AL13" t="s">
        <v>20097</v>
      </c>
      <c r="AM13" t="s">
        <v>19019</v>
      </c>
      <c r="AN13" t="s">
        <v>21113</v>
      </c>
      <c r="AO13" t="s">
        <v>21695</v>
      </c>
      <c r="AP13" t="s">
        <v>22299</v>
      </c>
      <c r="AQ13" t="s">
        <v>23528</v>
      </c>
      <c r="AR13" t="s">
        <v>24529</v>
      </c>
      <c r="AS13" t="s">
        <v>19073</v>
      </c>
      <c r="AY13" s="2"/>
      <c r="BB13" s="3" t="s">
        <v>25382</v>
      </c>
      <c r="BC13" s="3">
        <v>1.1100000000000001</v>
      </c>
      <c r="BE13" t="s">
        <v>12738</v>
      </c>
      <c r="BF13">
        <f t="shared" si="0"/>
        <v>31</v>
      </c>
      <c r="BG13">
        <f t="shared" si="1"/>
        <v>9</v>
      </c>
      <c r="BH13">
        <f t="shared" si="2"/>
        <v>4</v>
      </c>
      <c r="BI13">
        <f t="shared" si="3"/>
        <v>2</v>
      </c>
      <c r="BJ13" s="4">
        <f t="shared" si="4"/>
        <v>0.29032258064516131</v>
      </c>
      <c r="BK13" s="4">
        <f t="shared" si="5"/>
        <v>0.12903225806451613</v>
      </c>
      <c r="BL13" s="4">
        <f t="shared" si="6"/>
        <v>6.4516129032258063E-2</v>
      </c>
      <c r="BO13" s="2"/>
      <c r="BT13" s="4"/>
      <c r="BU13" s="4"/>
      <c r="BV13" s="4"/>
      <c r="BY13" t="s">
        <v>25419</v>
      </c>
      <c r="BZ13" t="s">
        <v>25429</v>
      </c>
      <c r="CA13" t="s">
        <v>25430</v>
      </c>
      <c r="CB13" t="s">
        <v>25414</v>
      </c>
      <c r="CK13" t="s">
        <v>12249</v>
      </c>
      <c r="CL13">
        <f t="shared" si="14"/>
        <v>128</v>
      </c>
      <c r="CM13">
        <f t="shared" si="21"/>
        <v>38</v>
      </c>
      <c r="CN13">
        <f t="shared" si="22"/>
        <v>13</v>
      </c>
      <c r="CO13">
        <f t="shared" si="23"/>
        <v>7</v>
      </c>
      <c r="CP13" s="4">
        <f t="shared" si="37"/>
        <v>0.296875</v>
      </c>
      <c r="CQ13" s="4">
        <f t="shared" si="38"/>
        <v>0.1015625</v>
      </c>
      <c r="CR13" s="4">
        <f t="shared" si="39"/>
        <v>5.46875E-2</v>
      </c>
      <c r="CT13" t="str">
        <f t="shared" si="27"/>
        <v>Apps</v>
      </c>
      <c r="CU13" t="str">
        <f t="shared" si="28"/>
        <v>Financial Services</v>
      </c>
      <c r="CV13" t="str">
        <f t="shared" si="29"/>
        <v>FinTech</v>
      </c>
      <c r="CW13" t="str">
        <f t="shared" si="30"/>
        <v>Internet</v>
      </c>
      <c r="CX13" t="str">
        <f t="shared" si="31"/>
        <v/>
      </c>
      <c r="CY13" t="str">
        <f t="shared" si="32"/>
        <v/>
      </c>
      <c r="CZ13" t="str">
        <f t="shared" si="33"/>
        <v/>
      </c>
      <c r="DA13" t="str">
        <f t="shared" si="34"/>
        <v/>
      </c>
      <c r="DB13" t="str">
        <f t="shared" si="35"/>
        <v/>
      </c>
      <c r="DC13" t="str">
        <f t="shared" si="36"/>
        <v/>
      </c>
    </row>
    <row r="14" spans="1:107" x14ac:dyDescent="0.2">
      <c r="A14">
        <v>11</v>
      </c>
      <c r="B14" t="s">
        <v>10</v>
      </c>
      <c r="C14" t="s">
        <v>2180</v>
      </c>
      <c r="D14" t="s">
        <v>4355</v>
      </c>
      <c r="E14" t="s">
        <v>6065</v>
      </c>
      <c r="F14" t="s">
        <v>6077</v>
      </c>
      <c r="G14" t="s">
        <v>8249</v>
      </c>
      <c r="H14" t="s">
        <v>8552</v>
      </c>
      <c r="I14" t="s">
        <v>8554</v>
      </c>
      <c r="J14" t="s">
        <v>8573</v>
      </c>
      <c r="K14" t="s">
        <v>10120</v>
      </c>
      <c r="L14" t="s">
        <v>10137</v>
      </c>
      <c r="M14" t="s">
        <v>11097</v>
      </c>
      <c r="N14" t="s">
        <v>12736</v>
      </c>
      <c r="O14" t="s">
        <v>13305</v>
      </c>
      <c r="P14" t="s">
        <v>13351</v>
      </c>
      <c r="Q14">
        <v>2</v>
      </c>
      <c r="R14" t="s">
        <v>13358</v>
      </c>
      <c r="S14" t="s">
        <v>13369</v>
      </c>
      <c r="T14" t="s">
        <v>13737</v>
      </c>
      <c r="U14" s="3" t="str" cm="1">
        <f t="array" ref="U14">LEFT(T14,MIN(FIND({0,1,2,3,4,5,6,7,8,9},T14&amp;"0123456789"))-1)</f>
        <v>$</v>
      </c>
      <c r="V14" t="s">
        <v>14414</v>
      </c>
      <c r="W14" t="s">
        <v>13737</v>
      </c>
      <c r="X14" s="3" t="str" cm="1">
        <f t="array" ref="X14">LEFT(W14,MIN(FIND({0,1,2,3,4,5,6,7,8,9},W14&amp;"0123456789"))-1)</f>
        <v>$</v>
      </c>
      <c r="Y14" t="s">
        <v>14414</v>
      </c>
      <c r="Z14" t="s">
        <v>14442</v>
      </c>
      <c r="AA14" s="3" cm="1">
        <f t="array" ref="AA14">_xlfn.XLOOKUP(LEFT(Z14,MIN(FIND({0,1,2,3,4,5,6,7,8,9},Z14&amp;"0123456789"))-1), $BB$4:$BB$23, $BC$4:$BC$23)*_xlfn.NUMBERVALUE(TRIM(REPLACE(Z14,1,MIN(FIND({0,1,2,3,4,5,6,7,8,9},Z14&amp;"0123456789"))-1,"")), ".", ",")</f>
        <v>46000000</v>
      </c>
      <c r="AB14" t="s">
        <v>14442</v>
      </c>
      <c r="AC14" s="3" cm="1">
        <f t="array" ref="AC14">_xlfn.XLOOKUP(LEFT(AB14,MIN(FIND({0,1,2,3,4,5,6,7,8,9},AB14&amp;"0123456789"))-1), $BB$4:$BB$23, $BC$4:$BC$23)*_xlfn.NUMBERVALUE(TRIM(REPLACE(AB14,1,MIN(FIND({0,1,2,3,4,5,6,7,8,9},AB14&amp;"0123456789"))-1,"")), ".", ",")</f>
        <v>46000000</v>
      </c>
      <c r="AD14" t="s">
        <v>8554</v>
      </c>
      <c r="AE14" t="s">
        <v>14819</v>
      </c>
      <c r="AF14" t="s">
        <v>14847</v>
      </c>
      <c r="AG14" t="s">
        <v>16473</v>
      </c>
      <c r="AH14" t="s">
        <v>17503</v>
      </c>
      <c r="AI14" t="s">
        <v>18089</v>
      </c>
      <c r="AJ14" t="s">
        <v>19075</v>
      </c>
      <c r="AK14" t="s">
        <v>19416</v>
      </c>
      <c r="AL14" t="s">
        <v>20098</v>
      </c>
      <c r="AM14" t="s">
        <v>20387</v>
      </c>
      <c r="AN14" t="s">
        <v>21114</v>
      </c>
      <c r="AO14" t="s">
        <v>21696</v>
      </c>
      <c r="AP14" t="s">
        <v>22300</v>
      </c>
      <c r="AQ14" t="s">
        <v>23529</v>
      </c>
      <c r="AR14" t="s">
        <v>21884</v>
      </c>
      <c r="AS14" t="s">
        <v>14822</v>
      </c>
      <c r="AY14" s="2"/>
      <c r="BB14" s="3" t="s">
        <v>25383</v>
      </c>
      <c r="BC14" s="3">
        <v>7.1000000000000005E-5</v>
      </c>
      <c r="BE14" t="s">
        <v>12750</v>
      </c>
      <c r="BF14">
        <f t="shared" si="0"/>
        <v>29</v>
      </c>
      <c r="BG14">
        <f t="shared" si="1"/>
        <v>4</v>
      </c>
      <c r="BH14">
        <f t="shared" si="2"/>
        <v>1</v>
      </c>
      <c r="BI14">
        <f t="shared" si="3"/>
        <v>1</v>
      </c>
      <c r="BJ14" s="4">
        <f t="shared" si="4"/>
        <v>0.13793103448275862</v>
      </c>
      <c r="BK14" s="4">
        <f t="shared" si="5"/>
        <v>3.4482758620689655E-2</v>
      </c>
      <c r="BL14" s="4">
        <f t="shared" si="6"/>
        <v>3.4482758620689655E-2</v>
      </c>
      <c r="BO14" s="2"/>
      <c r="BT14" s="4"/>
      <c r="BU14" s="4"/>
      <c r="BV14" s="4"/>
      <c r="BY14" t="s">
        <v>10143</v>
      </c>
      <c r="BZ14" t="s">
        <v>25431</v>
      </c>
      <c r="CA14" t="s">
        <v>25432</v>
      </c>
      <c r="CB14" t="s">
        <v>25433</v>
      </c>
      <c r="CK14" t="s">
        <v>25419</v>
      </c>
      <c r="CL14">
        <f t="shared" si="14"/>
        <v>76</v>
      </c>
      <c r="CM14">
        <f t="shared" si="21"/>
        <v>31</v>
      </c>
      <c r="CN14">
        <f t="shared" si="22"/>
        <v>17</v>
      </c>
      <c r="CO14">
        <f t="shared" si="23"/>
        <v>10</v>
      </c>
      <c r="CP14" s="4">
        <f t="shared" si="37"/>
        <v>0.40789473684210525</v>
      </c>
      <c r="CQ14" s="4">
        <f t="shared" si="38"/>
        <v>0.22368421052631579</v>
      </c>
      <c r="CR14" s="4">
        <f t="shared" si="39"/>
        <v>0.13157894736842105</v>
      </c>
      <c r="CT14" t="str">
        <f t="shared" si="27"/>
        <v>Financial Services</v>
      </c>
      <c r="CU14" t="str">
        <f t="shared" si="28"/>
        <v>Human Resources</v>
      </c>
      <c r="CV14" t="str">
        <f t="shared" si="29"/>
        <v>Payments</v>
      </c>
      <c r="CW14" t="str">
        <f t="shared" si="30"/>
        <v>Recruiting</v>
      </c>
      <c r="CX14" t="str">
        <f t="shared" si="31"/>
        <v/>
      </c>
      <c r="CY14" t="str">
        <f t="shared" si="32"/>
        <v/>
      </c>
      <c r="CZ14" t="str">
        <f t="shared" si="33"/>
        <v/>
      </c>
      <c r="DA14" t="str">
        <f t="shared" si="34"/>
        <v/>
      </c>
      <c r="DB14" t="str">
        <f t="shared" si="35"/>
        <v/>
      </c>
      <c r="DC14" t="str">
        <f t="shared" si="36"/>
        <v/>
      </c>
    </row>
    <row r="15" spans="1:107" x14ac:dyDescent="0.2">
      <c r="A15">
        <v>12</v>
      </c>
      <c r="B15" t="s">
        <v>11</v>
      </c>
      <c r="C15" t="s">
        <v>2181</v>
      </c>
      <c r="D15" t="s">
        <v>4356</v>
      </c>
      <c r="E15" t="s">
        <v>6065</v>
      </c>
      <c r="F15" t="s">
        <v>6078</v>
      </c>
      <c r="G15" t="s">
        <v>8250</v>
      </c>
      <c r="H15" t="s">
        <v>8552</v>
      </c>
      <c r="I15" t="s">
        <v>8558</v>
      </c>
      <c r="J15" t="s">
        <v>8574</v>
      </c>
      <c r="K15" t="s">
        <v>10118</v>
      </c>
      <c r="L15" t="s">
        <v>10138</v>
      </c>
      <c r="M15" t="s">
        <v>11098</v>
      </c>
      <c r="N15" t="s">
        <v>12742</v>
      </c>
      <c r="O15" t="s">
        <v>13306</v>
      </c>
      <c r="P15" t="s">
        <v>13351</v>
      </c>
      <c r="Q15">
        <v>2</v>
      </c>
      <c r="R15" t="s">
        <v>13358</v>
      </c>
      <c r="S15" t="s">
        <v>13370</v>
      </c>
      <c r="T15" t="s">
        <v>13738</v>
      </c>
      <c r="U15" s="3" t="str" cm="1">
        <f t="array" ref="U15">LEFT(T15,MIN(FIND({0,1,2,3,4,5,6,7,8,9},T15&amp;"0123456789"))-1)</f>
        <v>€</v>
      </c>
      <c r="V15" t="s">
        <v>14414</v>
      </c>
      <c r="W15" t="s">
        <v>13738</v>
      </c>
      <c r="X15" s="3" t="str" cm="1">
        <f t="array" ref="X15">LEFT(W15,MIN(FIND({0,1,2,3,4,5,6,7,8,9},W15&amp;"0123456789"))-1)</f>
        <v>€</v>
      </c>
      <c r="Y15" t="s">
        <v>14414</v>
      </c>
      <c r="Z15" t="s">
        <v>14443</v>
      </c>
      <c r="AA15" s="3" cm="1">
        <f t="array" ref="AA15">_xlfn.XLOOKUP(LEFT(Z15,MIN(FIND({0,1,2,3,4,5,6,7,8,9},Z15&amp;"0123456789"))-1), $BB$4:$BB$23, $BC$4:$BC$23)*_xlfn.NUMBERVALUE(TRIM(REPLACE(Z15,1,MIN(FIND({0,1,2,3,4,5,6,7,8,9},Z15&amp;"0123456789"))-1,"")), ".", ",")</f>
        <v>22800000</v>
      </c>
      <c r="AB15" t="s">
        <v>14443</v>
      </c>
      <c r="AC15" s="3" cm="1">
        <f t="array" ref="AC15">_xlfn.XLOOKUP(LEFT(AB15,MIN(FIND({0,1,2,3,4,5,6,7,8,9},AB15&amp;"0123456789"))-1), $BB$4:$BB$23, $BC$4:$BC$23)*_xlfn.NUMBERVALUE(TRIM(REPLACE(AB15,1,MIN(FIND({0,1,2,3,4,5,6,7,8,9},AB15&amp;"0123456789"))-1,"")), ".", ",")</f>
        <v>22800000</v>
      </c>
      <c r="AD15" t="s">
        <v>4365</v>
      </c>
      <c r="AE15" t="s">
        <v>8557</v>
      </c>
      <c r="AF15" t="s">
        <v>14848</v>
      </c>
      <c r="AG15" t="s">
        <v>16474</v>
      </c>
      <c r="AH15" t="s">
        <v>17504</v>
      </c>
      <c r="AI15" t="s">
        <v>18090</v>
      </c>
      <c r="AJ15" t="s">
        <v>19076</v>
      </c>
      <c r="AK15" t="s">
        <v>19417</v>
      </c>
      <c r="AL15" t="s">
        <v>20099</v>
      </c>
      <c r="AM15" t="s">
        <v>20388</v>
      </c>
      <c r="AN15" t="s">
        <v>21115</v>
      </c>
      <c r="AO15" t="s">
        <v>21697</v>
      </c>
      <c r="AP15" t="s">
        <v>22301</v>
      </c>
      <c r="AQ15" t="s">
        <v>23530</v>
      </c>
      <c r="AR15" t="s">
        <v>24530</v>
      </c>
      <c r="AS15" t="s">
        <v>19238</v>
      </c>
      <c r="BB15" s="3" t="s">
        <v>25384</v>
      </c>
      <c r="BC15" s="3">
        <v>9.4999999999999998E-3</v>
      </c>
      <c r="BE15" t="s">
        <v>12788</v>
      </c>
      <c r="BF15">
        <f t="shared" si="0"/>
        <v>26</v>
      </c>
      <c r="BG15">
        <f t="shared" si="1"/>
        <v>10</v>
      </c>
      <c r="BH15">
        <f t="shared" si="2"/>
        <v>3</v>
      </c>
      <c r="BI15">
        <f t="shared" si="3"/>
        <v>0</v>
      </c>
      <c r="BJ15" s="4">
        <f t="shared" si="4"/>
        <v>0.38461538461538464</v>
      </c>
      <c r="BK15" s="4">
        <f t="shared" si="5"/>
        <v>0.11538461538461539</v>
      </c>
      <c r="BL15" s="4">
        <f t="shared" si="6"/>
        <v>0</v>
      </c>
      <c r="BO15" s="7" t="s">
        <v>4365</v>
      </c>
      <c r="BP15" s="8">
        <f t="shared" ref="BP15" si="40">COUNTIF($I$4:$I$2190, $BO15)</f>
        <v>618</v>
      </c>
      <c r="BQ15" s="8">
        <f t="shared" ref="BQ15" si="41">COUNTIFS($I$4:$I$2190, $BO15, $AA$4:$AA$2190, "&gt;5000000")</f>
        <v>177</v>
      </c>
      <c r="BR15" s="8">
        <f t="shared" ref="BR15" si="42">COUNTIFS($I$4:$I$2190, $BO15, $AA$4:$AA$2190, "&gt;10000000")</f>
        <v>103</v>
      </c>
      <c r="BS15" s="8">
        <f t="shared" ref="BS15" si="43">COUNTIFS($I$4:$I$2190, $BO15, $AA$4:$AA$2190, "&gt;20000000")</f>
        <v>59</v>
      </c>
      <c r="BT15" s="9">
        <f t="shared" ref="BT15" si="44">BQ15/$BP15</f>
        <v>0.28640776699029125</v>
      </c>
      <c r="BU15" s="9">
        <f t="shared" ref="BU15" si="45">BR15/$BP15</f>
        <v>0.16666666666666666</v>
      </c>
      <c r="BV15" s="9">
        <f t="shared" ref="BV15" si="46">BS15/$BP15</f>
        <v>9.5469255663430425E-2</v>
      </c>
      <c r="BY15" t="s">
        <v>11273</v>
      </c>
      <c r="BZ15" t="s">
        <v>25429</v>
      </c>
      <c r="CA15" t="s">
        <v>25430</v>
      </c>
      <c r="CB15" t="s">
        <v>25404</v>
      </c>
      <c r="CK15" t="s">
        <v>26040</v>
      </c>
      <c r="CL15">
        <f t="shared" si="14"/>
        <v>74</v>
      </c>
      <c r="CM15">
        <f t="shared" si="21"/>
        <v>22</v>
      </c>
      <c r="CN15">
        <f t="shared" si="22"/>
        <v>12</v>
      </c>
      <c r="CO15">
        <f t="shared" si="23"/>
        <v>6</v>
      </c>
      <c r="CP15" s="4">
        <f t="shared" si="37"/>
        <v>0.29729729729729731</v>
      </c>
      <c r="CQ15" s="4">
        <f t="shared" si="38"/>
        <v>0.16216216216216217</v>
      </c>
      <c r="CR15" s="4">
        <f t="shared" si="39"/>
        <v>8.1081081081081086E-2</v>
      </c>
      <c r="CT15" t="str">
        <f t="shared" si="27"/>
        <v>Finance</v>
      </c>
      <c r="CU15" t="str">
        <f t="shared" si="28"/>
        <v>Financial Services</v>
      </c>
      <c r="CV15" t="str">
        <f t="shared" si="29"/>
        <v>FinTech</v>
      </c>
      <c r="CW15" t="str">
        <f t="shared" si="30"/>
        <v>Information Technology</v>
      </c>
      <c r="CX15" t="str">
        <f t="shared" si="31"/>
        <v/>
      </c>
      <c r="CY15" t="str">
        <f t="shared" si="32"/>
        <v/>
      </c>
      <c r="CZ15" t="str">
        <f t="shared" si="33"/>
        <v/>
      </c>
      <c r="DA15" t="str">
        <f t="shared" si="34"/>
        <v/>
      </c>
      <c r="DB15" t="str">
        <f t="shared" si="35"/>
        <v/>
      </c>
      <c r="DC15" t="str">
        <f t="shared" si="36"/>
        <v/>
      </c>
    </row>
    <row r="16" spans="1:107" x14ac:dyDescent="0.2">
      <c r="A16">
        <v>13</v>
      </c>
      <c r="B16" t="s">
        <v>12</v>
      </c>
      <c r="C16" t="s">
        <v>2182</v>
      </c>
      <c r="D16" t="s">
        <v>4357</v>
      </c>
      <c r="E16" t="s">
        <v>6065</v>
      </c>
      <c r="F16" t="s">
        <v>6079</v>
      </c>
      <c r="G16" t="s">
        <v>8245</v>
      </c>
      <c r="H16" t="s">
        <v>8552</v>
      </c>
      <c r="I16" t="s">
        <v>8557</v>
      </c>
      <c r="J16" t="s">
        <v>8575</v>
      </c>
      <c r="K16" t="s">
        <v>10119</v>
      </c>
      <c r="L16" t="s">
        <v>10139</v>
      </c>
      <c r="M16" t="s">
        <v>11099</v>
      </c>
      <c r="N16" t="s">
        <v>12736</v>
      </c>
      <c r="O16" t="s">
        <v>13305</v>
      </c>
      <c r="P16" t="s">
        <v>4365</v>
      </c>
      <c r="Q16">
        <v>2</v>
      </c>
      <c r="R16" t="s">
        <v>13358</v>
      </c>
      <c r="S16" t="s">
        <v>13371</v>
      </c>
      <c r="T16" t="s">
        <v>13739</v>
      </c>
      <c r="U16" s="3" t="str" cm="1">
        <f t="array" ref="U16">LEFT(T16,MIN(FIND({0,1,2,3,4,5,6,7,8,9},T16&amp;"0123456789"))-1)</f>
        <v>$</v>
      </c>
      <c r="V16" t="s">
        <v>14414</v>
      </c>
      <c r="W16" t="s">
        <v>13739</v>
      </c>
      <c r="X16" s="3" t="str" cm="1">
        <f t="array" ref="X16">LEFT(W16,MIN(FIND({0,1,2,3,4,5,6,7,8,9},W16&amp;"0123456789"))-1)</f>
        <v>$</v>
      </c>
      <c r="Y16" t="s">
        <v>14414</v>
      </c>
      <c r="Z16" t="s">
        <v>14444</v>
      </c>
      <c r="AA16" s="3" cm="1">
        <f t="array" ref="AA16">_xlfn.XLOOKUP(LEFT(Z16,MIN(FIND({0,1,2,3,4,5,6,7,8,9},Z16&amp;"0123456789"))-1), $BB$4:$BB$23, $BC$4:$BC$23)*_xlfn.NUMBERVALUE(TRIM(REPLACE(Z16,1,MIN(FIND({0,1,2,3,4,5,6,7,8,9},Z16&amp;"0123456789"))-1,"")), ".", ",")</f>
        <v>26600000</v>
      </c>
      <c r="AB16" t="s">
        <v>14444</v>
      </c>
      <c r="AC16" s="3" cm="1">
        <f t="array" ref="AC16">_xlfn.XLOOKUP(LEFT(AB16,MIN(FIND({0,1,2,3,4,5,6,7,8,9},AB16&amp;"0123456789"))-1), $BB$4:$BB$23, $BC$4:$BC$23)*_xlfn.NUMBERVALUE(TRIM(REPLACE(AB16,1,MIN(FIND({0,1,2,3,4,5,6,7,8,9},AB16&amp;"0123456789"))-1,"")), ".", ",")</f>
        <v>26600000</v>
      </c>
      <c r="AD16" t="s">
        <v>8554</v>
      </c>
      <c r="AE16" t="s">
        <v>8558</v>
      </c>
      <c r="AF16" t="s">
        <v>14849</v>
      </c>
      <c r="AG16" t="s">
        <v>16475</v>
      </c>
      <c r="AH16" t="s">
        <v>4365</v>
      </c>
      <c r="AI16" t="s">
        <v>18091</v>
      </c>
      <c r="AJ16" t="s">
        <v>8563</v>
      </c>
      <c r="AK16" t="s">
        <v>19418</v>
      </c>
      <c r="AL16" t="s">
        <v>8555</v>
      </c>
      <c r="AM16" t="s">
        <v>19492</v>
      </c>
      <c r="AN16" t="s">
        <v>18372</v>
      </c>
      <c r="AO16" t="s">
        <v>18372</v>
      </c>
      <c r="AP16" t="s">
        <v>22302</v>
      </c>
      <c r="AQ16" t="s">
        <v>23531</v>
      </c>
      <c r="AR16" t="s">
        <v>24531</v>
      </c>
      <c r="AS16" t="s">
        <v>19090</v>
      </c>
      <c r="BB16" s="3" t="s">
        <v>25385</v>
      </c>
      <c r="BC16" s="3">
        <v>8.8999999999999995E-4</v>
      </c>
      <c r="BE16" t="s">
        <v>12780</v>
      </c>
      <c r="BF16">
        <f t="shared" si="0"/>
        <v>24</v>
      </c>
      <c r="BG16">
        <f t="shared" si="1"/>
        <v>5</v>
      </c>
      <c r="BH16">
        <f t="shared" si="2"/>
        <v>3</v>
      </c>
      <c r="BI16">
        <f t="shared" si="3"/>
        <v>1</v>
      </c>
      <c r="BJ16" s="4">
        <f t="shared" si="4"/>
        <v>0.20833333333333334</v>
      </c>
      <c r="BK16" s="4">
        <f t="shared" si="5"/>
        <v>0.125</v>
      </c>
      <c r="BL16" s="4">
        <f t="shared" si="6"/>
        <v>4.1666666666666664E-2</v>
      </c>
      <c r="BT16" s="4"/>
      <c r="BU16" s="4"/>
      <c r="BV16" s="4"/>
      <c r="BY16" t="s">
        <v>25419</v>
      </c>
      <c r="BZ16" t="s">
        <v>25434</v>
      </c>
      <c r="CA16" t="s">
        <v>25402</v>
      </c>
      <c r="CB16" t="s">
        <v>25435</v>
      </c>
      <c r="CC16" t="s">
        <v>25436</v>
      </c>
      <c r="CK16" t="s">
        <v>10285</v>
      </c>
      <c r="CL16">
        <f t="shared" si="14"/>
        <v>72</v>
      </c>
      <c r="CM16">
        <f t="shared" si="21"/>
        <v>29</v>
      </c>
      <c r="CN16">
        <f t="shared" si="22"/>
        <v>17</v>
      </c>
      <c r="CO16">
        <f t="shared" si="23"/>
        <v>7</v>
      </c>
      <c r="CP16" s="4">
        <f t="shared" si="37"/>
        <v>0.40277777777777779</v>
      </c>
      <c r="CQ16" s="4">
        <f t="shared" si="38"/>
        <v>0.2361111111111111</v>
      </c>
      <c r="CR16" s="4">
        <f t="shared" si="39"/>
        <v>9.7222222222222224E-2</v>
      </c>
      <c r="CT16" t="str">
        <f t="shared" si="27"/>
        <v>Apps</v>
      </c>
      <c r="CU16" t="str">
        <f t="shared" si="28"/>
        <v>Freight Service</v>
      </c>
      <c r="CV16" t="str">
        <f t="shared" si="29"/>
        <v>Logistics</v>
      </c>
      <c r="CW16" t="str">
        <f t="shared" si="30"/>
        <v>Shipping</v>
      </c>
      <c r="CX16" t="str">
        <f t="shared" si="31"/>
        <v>Transportation</v>
      </c>
      <c r="CY16" t="str">
        <f t="shared" si="32"/>
        <v/>
      </c>
      <c r="CZ16" t="str">
        <f t="shared" si="33"/>
        <v/>
      </c>
      <c r="DA16" t="str">
        <f t="shared" si="34"/>
        <v/>
      </c>
      <c r="DB16" t="str">
        <f t="shared" si="35"/>
        <v/>
      </c>
      <c r="DC16" t="str">
        <f t="shared" si="36"/>
        <v/>
      </c>
    </row>
    <row r="17" spans="1:107" x14ac:dyDescent="0.2">
      <c r="A17">
        <v>14</v>
      </c>
      <c r="B17" t="s">
        <v>13</v>
      </c>
      <c r="C17" t="s">
        <v>2183</v>
      </c>
      <c r="D17" t="s">
        <v>4358</v>
      </c>
      <c r="E17" t="s">
        <v>6065</v>
      </c>
      <c r="F17" t="s">
        <v>6080</v>
      </c>
      <c r="G17" t="s">
        <v>8251</v>
      </c>
      <c r="H17" t="s">
        <v>8552</v>
      </c>
      <c r="I17" t="s">
        <v>8557</v>
      </c>
      <c r="J17" t="s">
        <v>8576</v>
      </c>
      <c r="K17" t="s">
        <v>10119</v>
      </c>
      <c r="L17" t="s">
        <v>10140</v>
      </c>
      <c r="M17" t="s">
        <v>11100</v>
      </c>
      <c r="N17" t="s">
        <v>12743</v>
      </c>
      <c r="O17" t="s">
        <v>13311</v>
      </c>
      <c r="P17" t="s">
        <v>13349</v>
      </c>
      <c r="Q17">
        <v>3</v>
      </c>
      <c r="R17" t="s">
        <v>4365</v>
      </c>
      <c r="S17" t="s">
        <v>13372</v>
      </c>
      <c r="T17" t="s">
        <v>13734</v>
      </c>
      <c r="U17" s="3" t="str" cm="1">
        <f t="array" ref="U17">LEFT(T17,MIN(FIND({0,1,2,3,4,5,6,7,8,9},T17&amp;"0123456789"))-1)</f>
        <v>$</v>
      </c>
      <c r="V17" t="s">
        <v>14415</v>
      </c>
      <c r="W17" t="s">
        <v>13734</v>
      </c>
      <c r="X17" s="3" t="str" cm="1">
        <f t="array" ref="X17">LEFT(W17,MIN(FIND({0,1,2,3,4,5,6,7,8,9},W17&amp;"0123456789"))-1)</f>
        <v>$</v>
      </c>
      <c r="Y17" t="s">
        <v>14415</v>
      </c>
      <c r="Z17" t="s">
        <v>14445</v>
      </c>
      <c r="AA17" s="3" cm="1">
        <f t="array" ref="AA17">_xlfn.XLOOKUP(LEFT(Z17,MIN(FIND({0,1,2,3,4,5,6,7,8,9},Z17&amp;"0123456789"))-1), $BB$4:$BB$23, $BC$4:$BC$23)*_xlfn.NUMBERVALUE(TRIM(REPLACE(Z17,1,MIN(FIND({0,1,2,3,4,5,6,7,8,9},Z17&amp;"0123456789"))-1,"")), ".", ",")</f>
        <v>66000000</v>
      </c>
      <c r="AB17" t="s">
        <v>14445</v>
      </c>
      <c r="AC17" s="3" cm="1">
        <f t="array" ref="AC17">_xlfn.XLOOKUP(LEFT(AB17,MIN(FIND({0,1,2,3,4,5,6,7,8,9},AB17&amp;"0123456789"))-1), $BB$4:$BB$23, $BC$4:$BC$23)*_xlfn.NUMBERVALUE(TRIM(REPLACE(AB17,1,MIN(FIND({0,1,2,3,4,5,6,7,8,9},AB17&amp;"0123456789"))-1,"")), ".", ",")</f>
        <v>66000000</v>
      </c>
      <c r="AD17" t="s">
        <v>8554</v>
      </c>
      <c r="AE17" t="s">
        <v>14821</v>
      </c>
      <c r="AF17" t="s">
        <v>14850</v>
      </c>
      <c r="AG17" t="s">
        <v>16476</v>
      </c>
      <c r="AH17" t="s">
        <v>17505</v>
      </c>
      <c r="AI17" t="s">
        <v>18092</v>
      </c>
      <c r="AJ17" t="s">
        <v>17417</v>
      </c>
      <c r="AK17" t="s">
        <v>19419</v>
      </c>
      <c r="AL17" t="s">
        <v>20096</v>
      </c>
      <c r="AM17" t="s">
        <v>20389</v>
      </c>
      <c r="AN17" t="s">
        <v>21116</v>
      </c>
      <c r="AO17" t="s">
        <v>21698</v>
      </c>
      <c r="AP17" t="s">
        <v>22303</v>
      </c>
      <c r="AQ17" t="s">
        <v>23532</v>
      </c>
      <c r="AR17" t="s">
        <v>22092</v>
      </c>
      <c r="AS17" t="s">
        <v>19323</v>
      </c>
      <c r="BB17" s="3" t="s">
        <v>25386</v>
      </c>
      <c r="BC17" s="3">
        <v>0.12</v>
      </c>
      <c r="BE17" t="s">
        <v>12783</v>
      </c>
      <c r="BF17">
        <f t="shared" si="0"/>
        <v>23</v>
      </c>
      <c r="BG17">
        <f t="shared" si="1"/>
        <v>11</v>
      </c>
      <c r="BH17">
        <f t="shared" si="2"/>
        <v>9</v>
      </c>
      <c r="BI17">
        <f t="shared" si="3"/>
        <v>7</v>
      </c>
      <c r="BJ17" s="4">
        <f t="shared" si="4"/>
        <v>0.47826086956521741</v>
      </c>
      <c r="BK17" s="4">
        <f t="shared" si="5"/>
        <v>0.39130434782608697</v>
      </c>
      <c r="BL17" s="4">
        <f t="shared" si="6"/>
        <v>0.30434782608695654</v>
      </c>
      <c r="BP17" s="10">
        <f>SUM(BP4:BP13)</f>
        <v>1559</v>
      </c>
      <c r="BQ17" s="10">
        <f t="shared" ref="BQ17:BS17" si="47">SUM(BQ4:BQ13)</f>
        <v>525</v>
      </c>
      <c r="BR17" s="10">
        <f t="shared" si="47"/>
        <v>273</v>
      </c>
      <c r="BS17" s="10">
        <f t="shared" si="47"/>
        <v>140</v>
      </c>
      <c r="BT17" s="11">
        <f t="shared" ref="BT17" si="48">BQ17/$BP17</f>
        <v>0.3367543296985247</v>
      </c>
      <c r="BU17" s="11">
        <f t="shared" ref="BU17" si="49">BR17/$BP17</f>
        <v>0.17511225144323284</v>
      </c>
      <c r="BV17" s="11">
        <f t="shared" ref="BV17" si="50">BS17/$BP17</f>
        <v>8.9801154586273246E-2</v>
      </c>
      <c r="BY17" t="s">
        <v>11273</v>
      </c>
      <c r="BZ17" t="s">
        <v>25429</v>
      </c>
      <c r="CA17" t="s">
        <v>25414</v>
      </c>
      <c r="CB17" t="s">
        <v>25437</v>
      </c>
      <c r="CK17" t="s">
        <v>11273</v>
      </c>
      <c r="CL17">
        <f t="shared" si="14"/>
        <v>70</v>
      </c>
      <c r="CM17">
        <f t="shared" si="21"/>
        <v>32</v>
      </c>
      <c r="CN17">
        <f t="shared" si="22"/>
        <v>22</v>
      </c>
      <c r="CO17">
        <f t="shared" si="23"/>
        <v>11</v>
      </c>
      <c r="CP17" s="4">
        <f t="shared" si="37"/>
        <v>0.45714285714285713</v>
      </c>
      <c r="CQ17" s="4">
        <f t="shared" si="38"/>
        <v>0.31428571428571428</v>
      </c>
      <c r="CR17" s="4">
        <f t="shared" si="39"/>
        <v>0.15714285714285714</v>
      </c>
      <c r="CT17" t="str">
        <f t="shared" si="27"/>
        <v>Finance</v>
      </c>
      <c r="CU17" t="str">
        <f t="shared" si="28"/>
        <v>Financial Services</v>
      </c>
      <c r="CV17" t="str">
        <f t="shared" si="29"/>
        <v>Internet</v>
      </c>
      <c r="CW17" t="str">
        <f t="shared" si="30"/>
        <v>SaaS</v>
      </c>
      <c r="CX17" t="str">
        <f t="shared" si="31"/>
        <v/>
      </c>
      <c r="CY17" t="str">
        <f t="shared" si="32"/>
        <v/>
      </c>
      <c r="CZ17" t="str">
        <f t="shared" si="33"/>
        <v/>
      </c>
      <c r="DA17" t="str">
        <f t="shared" si="34"/>
        <v/>
      </c>
      <c r="DB17" t="str">
        <f t="shared" si="35"/>
        <v/>
      </c>
      <c r="DC17" t="str">
        <f t="shared" si="36"/>
        <v/>
      </c>
    </row>
    <row r="18" spans="1:107" x14ac:dyDescent="0.2">
      <c r="A18">
        <v>15</v>
      </c>
      <c r="B18" t="s">
        <v>14</v>
      </c>
      <c r="C18" t="s">
        <v>2184</v>
      </c>
      <c r="D18" t="s">
        <v>4359</v>
      </c>
      <c r="E18" t="s">
        <v>6065</v>
      </c>
      <c r="F18" t="s">
        <v>6081</v>
      </c>
      <c r="G18" t="s">
        <v>8245</v>
      </c>
      <c r="H18" t="s">
        <v>8552</v>
      </c>
      <c r="I18" t="s">
        <v>8555</v>
      </c>
      <c r="J18" t="s">
        <v>8577</v>
      </c>
      <c r="K18" t="s">
        <v>10119</v>
      </c>
      <c r="L18" t="s">
        <v>10141</v>
      </c>
      <c r="M18" t="s">
        <v>11101</v>
      </c>
      <c r="N18" t="s">
        <v>12744</v>
      </c>
      <c r="O18" t="s">
        <v>13305</v>
      </c>
      <c r="P18" t="s">
        <v>4365</v>
      </c>
      <c r="Q18">
        <v>3</v>
      </c>
      <c r="R18" t="s">
        <v>13357</v>
      </c>
      <c r="S18" t="s">
        <v>13373</v>
      </c>
      <c r="T18" t="s">
        <v>13740</v>
      </c>
      <c r="U18" s="3" t="str" cm="1">
        <f t="array" ref="U18">LEFT(T18,MIN(FIND({0,1,2,3,4,5,6,7,8,9},T18&amp;"0123456789"))-1)</f>
        <v>$</v>
      </c>
      <c r="V18" t="s">
        <v>13357</v>
      </c>
      <c r="W18" t="s">
        <v>13740</v>
      </c>
      <c r="X18" s="3" t="str" cm="1">
        <f t="array" ref="X18">LEFT(W18,MIN(FIND({0,1,2,3,4,5,6,7,8,9},W18&amp;"0123456789"))-1)</f>
        <v>$</v>
      </c>
      <c r="Y18" t="s">
        <v>13357</v>
      </c>
      <c r="Z18" t="s">
        <v>13811</v>
      </c>
      <c r="AA18" s="3" cm="1">
        <f t="array" ref="AA18">_xlfn.XLOOKUP(LEFT(Z18,MIN(FIND({0,1,2,3,4,5,6,7,8,9},Z18&amp;"0123456789"))-1), $BB$4:$BB$23, $BC$4:$BC$23)*_xlfn.NUMBERVALUE(TRIM(REPLACE(Z18,1,MIN(FIND({0,1,2,3,4,5,6,7,8,9},Z18&amp;"0123456789"))-1,"")), ".", ",")</f>
        <v>3100000</v>
      </c>
      <c r="AB18" t="s">
        <v>13811</v>
      </c>
      <c r="AC18" s="3" cm="1">
        <f t="array" ref="AC18">_xlfn.XLOOKUP(LEFT(AB18,MIN(FIND({0,1,2,3,4,5,6,7,8,9},AB18&amp;"0123456789"))-1), $BB$4:$BB$23, $BC$4:$BC$23)*_xlfn.NUMBERVALUE(TRIM(REPLACE(AB18,1,MIN(FIND({0,1,2,3,4,5,6,7,8,9},AB18&amp;"0123456789"))-1,"")), ".", ",")</f>
        <v>3100000</v>
      </c>
      <c r="AD18" t="s">
        <v>8555</v>
      </c>
      <c r="AE18" t="s">
        <v>14822</v>
      </c>
      <c r="AF18" t="s">
        <v>14851</v>
      </c>
      <c r="AG18" t="s">
        <v>16477</v>
      </c>
      <c r="AH18" t="s">
        <v>17506</v>
      </c>
      <c r="AI18" t="s">
        <v>18093</v>
      </c>
      <c r="AJ18" t="s">
        <v>16507</v>
      </c>
      <c r="AK18" t="s">
        <v>19420</v>
      </c>
      <c r="AL18" t="s">
        <v>20100</v>
      </c>
      <c r="AM18" t="s">
        <v>20390</v>
      </c>
      <c r="AN18" t="s">
        <v>21117</v>
      </c>
      <c r="AO18" t="s">
        <v>21699</v>
      </c>
      <c r="AP18" t="s">
        <v>22304</v>
      </c>
      <c r="AQ18" t="s">
        <v>23533</v>
      </c>
      <c r="AR18" t="s">
        <v>24532</v>
      </c>
      <c r="AS18" t="s">
        <v>19111</v>
      </c>
      <c r="BB18" s="3" t="s">
        <v>25387</v>
      </c>
      <c r="BC18" s="3">
        <v>2.1000000000000001E-2</v>
      </c>
      <c r="BE18" t="s">
        <v>12803</v>
      </c>
      <c r="BF18">
        <f t="shared" si="0"/>
        <v>22</v>
      </c>
      <c r="BG18">
        <f t="shared" si="1"/>
        <v>9</v>
      </c>
      <c r="BH18">
        <f t="shared" si="2"/>
        <v>1</v>
      </c>
      <c r="BI18">
        <f t="shared" si="3"/>
        <v>1</v>
      </c>
      <c r="BJ18" s="4">
        <f t="shared" si="4"/>
        <v>0.40909090909090912</v>
      </c>
      <c r="BK18" s="4">
        <f t="shared" si="5"/>
        <v>4.5454545454545456E-2</v>
      </c>
      <c r="BL18" s="4">
        <f t="shared" si="6"/>
        <v>4.5454545454545456E-2</v>
      </c>
      <c r="BT18" s="4"/>
      <c r="BU18" s="4"/>
      <c r="BV18" s="4"/>
      <c r="BY18" t="s">
        <v>10221</v>
      </c>
      <c r="BZ18" t="s">
        <v>25438</v>
      </c>
      <c r="CA18" t="s">
        <v>25439</v>
      </c>
      <c r="CB18" t="s">
        <v>25440</v>
      </c>
      <c r="CK18" t="s">
        <v>12566</v>
      </c>
      <c r="CL18">
        <f t="shared" si="14"/>
        <v>68</v>
      </c>
      <c r="CM18">
        <f t="shared" si="21"/>
        <v>28</v>
      </c>
      <c r="CN18">
        <f t="shared" si="22"/>
        <v>19</v>
      </c>
      <c r="CO18">
        <f t="shared" si="23"/>
        <v>10</v>
      </c>
      <c r="CP18" s="4">
        <f t="shared" si="37"/>
        <v>0.41176470588235292</v>
      </c>
      <c r="CQ18" s="4">
        <f t="shared" si="38"/>
        <v>0.27941176470588236</v>
      </c>
      <c r="CR18" s="4">
        <f t="shared" si="39"/>
        <v>0.14705882352941177</v>
      </c>
      <c r="CT18" t="str">
        <f t="shared" si="27"/>
        <v>Consumer Goods</v>
      </c>
      <c r="CU18" t="str">
        <f t="shared" si="28"/>
        <v>Delivery Service</v>
      </c>
      <c r="CV18" t="str">
        <f t="shared" si="29"/>
        <v>Grocery</v>
      </c>
      <c r="CW18" t="str">
        <f t="shared" si="30"/>
        <v>Waste Management</v>
      </c>
      <c r="CX18" t="str">
        <f t="shared" si="31"/>
        <v/>
      </c>
      <c r="CY18" t="str">
        <f t="shared" si="32"/>
        <v/>
      </c>
      <c r="CZ18" t="str">
        <f t="shared" si="33"/>
        <v/>
      </c>
      <c r="DA18" t="str">
        <f t="shared" si="34"/>
        <v/>
      </c>
      <c r="DB18" t="str">
        <f t="shared" si="35"/>
        <v/>
      </c>
      <c r="DC18" t="str">
        <f t="shared" si="36"/>
        <v/>
      </c>
    </row>
    <row r="19" spans="1:107" x14ac:dyDescent="0.2">
      <c r="A19">
        <v>16</v>
      </c>
      <c r="B19" t="s">
        <v>15</v>
      </c>
      <c r="C19" t="s">
        <v>2185</v>
      </c>
      <c r="D19" t="s">
        <v>4360</v>
      </c>
      <c r="E19" t="s">
        <v>6065</v>
      </c>
      <c r="F19" t="s">
        <v>6082</v>
      </c>
      <c r="G19" t="s">
        <v>8252</v>
      </c>
      <c r="H19" t="s">
        <v>8552</v>
      </c>
      <c r="I19" t="s">
        <v>8557</v>
      </c>
      <c r="J19" t="s">
        <v>8578</v>
      </c>
      <c r="K19" t="s">
        <v>10119</v>
      </c>
      <c r="L19" t="s">
        <v>10142</v>
      </c>
      <c r="M19" t="s">
        <v>11102</v>
      </c>
      <c r="N19" t="s">
        <v>12745</v>
      </c>
      <c r="O19" t="s">
        <v>13312</v>
      </c>
      <c r="P19" t="s">
        <v>4365</v>
      </c>
      <c r="Q19">
        <v>1</v>
      </c>
      <c r="R19" t="s">
        <v>13357</v>
      </c>
      <c r="S19" t="s">
        <v>13374</v>
      </c>
      <c r="T19" t="s">
        <v>13741</v>
      </c>
      <c r="U19" s="3" t="str" cm="1">
        <f t="array" ref="U19">LEFT(T19,MIN(FIND({0,1,2,3,4,5,6,7,8,9},T19&amp;"0123456789"))-1)</f>
        <v>$</v>
      </c>
      <c r="V19" t="s">
        <v>13357</v>
      </c>
      <c r="W19" t="s">
        <v>13741</v>
      </c>
      <c r="X19" s="3" t="str" cm="1">
        <f t="array" ref="X19">LEFT(W19,MIN(FIND({0,1,2,3,4,5,6,7,8,9},W19&amp;"0123456789"))-1)</f>
        <v>$</v>
      </c>
      <c r="Y19" t="s">
        <v>13357</v>
      </c>
      <c r="Z19" t="s">
        <v>13741</v>
      </c>
      <c r="AA19" s="3" cm="1">
        <f t="array" ref="AA19">_xlfn.XLOOKUP(LEFT(Z19,MIN(FIND({0,1,2,3,4,5,6,7,8,9},Z19&amp;"0123456789"))-1), $BB$4:$BB$23, $BC$4:$BC$23)*_xlfn.NUMBERVALUE(TRIM(REPLACE(Z19,1,MIN(FIND({0,1,2,3,4,5,6,7,8,9},Z19&amp;"0123456789"))-1,"")), ".", ",")</f>
        <v>6000000</v>
      </c>
      <c r="AB19" t="s">
        <v>13741</v>
      </c>
      <c r="AC19" s="3" cm="1">
        <f t="array" ref="AC19">_xlfn.XLOOKUP(LEFT(AB19,MIN(FIND({0,1,2,3,4,5,6,7,8,9},AB19&amp;"0123456789"))-1), $BB$4:$BB$23, $BC$4:$BC$23)*_xlfn.NUMBERVALUE(TRIM(REPLACE(AB19,1,MIN(FIND({0,1,2,3,4,5,6,7,8,9},AB19&amp;"0123456789"))-1,"")), ".", ",")</f>
        <v>6000000</v>
      </c>
      <c r="AD19" t="s">
        <v>8555</v>
      </c>
      <c r="AE19" t="s">
        <v>8558</v>
      </c>
      <c r="AF19" t="s">
        <v>14852</v>
      </c>
      <c r="AG19" t="s">
        <v>16478</v>
      </c>
      <c r="AH19" t="s">
        <v>17507</v>
      </c>
      <c r="AI19" t="s">
        <v>18094</v>
      </c>
      <c r="AJ19" t="s">
        <v>19077</v>
      </c>
      <c r="AK19" t="s">
        <v>19421</v>
      </c>
      <c r="AL19" t="s">
        <v>20101</v>
      </c>
      <c r="AM19" t="s">
        <v>20391</v>
      </c>
      <c r="AN19" t="s">
        <v>21118</v>
      </c>
      <c r="AO19" t="s">
        <v>21700</v>
      </c>
      <c r="AP19" t="s">
        <v>22305</v>
      </c>
      <c r="AQ19" t="s">
        <v>23534</v>
      </c>
      <c r="AR19" t="s">
        <v>20702</v>
      </c>
      <c r="AS19" t="s">
        <v>14822</v>
      </c>
      <c r="BB19" s="3" t="s">
        <v>25388</v>
      </c>
      <c r="BC19" s="3">
        <v>0.12</v>
      </c>
      <c r="BE19" t="s">
        <v>12790</v>
      </c>
      <c r="BF19">
        <f t="shared" si="0"/>
        <v>20</v>
      </c>
      <c r="BG19">
        <f t="shared" si="1"/>
        <v>4</v>
      </c>
      <c r="BH19">
        <f t="shared" si="2"/>
        <v>1</v>
      </c>
      <c r="BI19">
        <f t="shared" si="3"/>
        <v>0</v>
      </c>
      <c r="BJ19" s="4">
        <f t="shared" si="4"/>
        <v>0.2</v>
      </c>
      <c r="BK19" s="4">
        <f t="shared" si="5"/>
        <v>0.05</v>
      </c>
      <c r="BL19" s="4">
        <f t="shared" si="6"/>
        <v>0</v>
      </c>
      <c r="BY19" t="s">
        <v>10143</v>
      </c>
      <c r="BZ19" t="s">
        <v>25430</v>
      </c>
      <c r="CA19" t="s">
        <v>25441</v>
      </c>
      <c r="CB19" t="s">
        <v>25415</v>
      </c>
      <c r="CC19" t="s">
        <v>25432</v>
      </c>
      <c r="CK19" t="s">
        <v>11476</v>
      </c>
      <c r="CL19">
        <f t="shared" si="14"/>
        <v>61</v>
      </c>
      <c r="CM19">
        <f t="shared" si="21"/>
        <v>18</v>
      </c>
      <c r="CN19">
        <f t="shared" si="22"/>
        <v>12</v>
      </c>
      <c r="CO19">
        <f t="shared" si="23"/>
        <v>9</v>
      </c>
      <c r="CP19" s="4">
        <f t="shared" si="37"/>
        <v>0.29508196721311475</v>
      </c>
      <c r="CQ19" s="4">
        <f t="shared" si="38"/>
        <v>0.19672131147540983</v>
      </c>
      <c r="CR19" s="4">
        <f t="shared" si="39"/>
        <v>0.14754098360655737</v>
      </c>
      <c r="CT19" t="str">
        <f t="shared" si="27"/>
        <v>Financial Services</v>
      </c>
      <c r="CU19" t="str">
        <f t="shared" si="28"/>
        <v>FinTech</v>
      </c>
      <c r="CV19" t="str">
        <f t="shared" si="29"/>
        <v>Mobile Apps</v>
      </c>
      <c r="CW19" t="str">
        <f t="shared" si="30"/>
        <v>Mobile Payments</v>
      </c>
      <c r="CX19" t="str">
        <f t="shared" si="31"/>
        <v>Payments</v>
      </c>
      <c r="CY19" t="str">
        <f t="shared" si="32"/>
        <v/>
      </c>
      <c r="CZ19" t="str">
        <f t="shared" si="33"/>
        <v/>
      </c>
      <c r="DA19" t="str">
        <f t="shared" si="34"/>
        <v/>
      </c>
      <c r="DB19" t="str">
        <f t="shared" si="35"/>
        <v/>
      </c>
      <c r="DC19" t="str">
        <f t="shared" si="36"/>
        <v/>
      </c>
    </row>
    <row r="20" spans="1:107" x14ac:dyDescent="0.2">
      <c r="A20">
        <v>17</v>
      </c>
      <c r="B20" t="s">
        <v>16</v>
      </c>
      <c r="C20" t="s">
        <v>2186</v>
      </c>
      <c r="D20" t="s">
        <v>4361</v>
      </c>
      <c r="E20" t="s">
        <v>6065</v>
      </c>
      <c r="F20" t="s">
        <v>6083</v>
      </c>
      <c r="G20" t="s">
        <v>8253</v>
      </c>
      <c r="H20" t="s">
        <v>8552</v>
      </c>
      <c r="I20" t="s">
        <v>8554</v>
      </c>
      <c r="J20" t="s">
        <v>8579</v>
      </c>
      <c r="K20" t="s">
        <v>10119</v>
      </c>
      <c r="L20" t="s">
        <v>10143</v>
      </c>
      <c r="M20" t="s">
        <v>11103</v>
      </c>
      <c r="N20" t="s">
        <v>12741</v>
      </c>
      <c r="O20" t="s">
        <v>13310</v>
      </c>
      <c r="P20" t="s">
        <v>13349</v>
      </c>
      <c r="Q20">
        <v>3</v>
      </c>
      <c r="R20" t="s">
        <v>13358</v>
      </c>
      <c r="S20" t="s">
        <v>13366</v>
      </c>
      <c r="T20" t="s">
        <v>13742</v>
      </c>
      <c r="U20" s="3" t="str" cm="1">
        <f t="array" ref="U20">LEFT(T20,MIN(FIND({0,1,2,3,4,5,6,7,8,9},T20&amp;"0123456789"))-1)</f>
        <v>$</v>
      </c>
      <c r="V20" t="s">
        <v>14414</v>
      </c>
      <c r="W20" t="s">
        <v>13742</v>
      </c>
      <c r="X20" s="3" t="str" cm="1">
        <f t="array" ref="X20">LEFT(W20,MIN(FIND({0,1,2,3,4,5,6,7,8,9},W20&amp;"0123456789"))-1)</f>
        <v>$</v>
      </c>
      <c r="Y20" t="s">
        <v>14414</v>
      </c>
      <c r="Z20" t="s">
        <v>14446</v>
      </c>
      <c r="AA20" s="3" cm="1">
        <f t="array" ref="AA20">_xlfn.XLOOKUP(LEFT(Z20,MIN(FIND({0,1,2,3,4,5,6,7,8,9},Z20&amp;"0123456789"))-1), $BB$4:$BB$23, $BC$4:$BC$23)*_xlfn.NUMBERVALUE(TRIM(REPLACE(Z20,1,MIN(FIND({0,1,2,3,4,5,6,7,8,9},Z20&amp;"0123456789"))-1,"")), ".", ",")</f>
        <v>16625000</v>
      </c>
      <c r="AB20" t="s">
        <v>14446</v>
      </c>
      <c r="AC20" s="3" cm="1">
        <f t="array" ref="AC20">_xlfn.XLOOKUP(LEFT(AB20,MIN(FIND({0,1,2,3,4,5,6,7,8,9},AB20&amp;"0123456789"))-1), $BB$4:$BB$23, $BC$4:$BC$23)*_xlfn.NUMBERVALUE(TRIM(REPLACE(AB20,1,MIN(FIND({0,1,2,3,4,5,6,7,8,9},AB20&amp;"0123456789"))-1,"")), ".", ",")</f>
        <v>16625000</v>
      </c>
      <c r="AD20" t="s">
        <v>8554</v>
      </c>
      <c r="AE20" t="s">
        <v>14823</v>
      </c>
      <c r="AF20" t="s">
        <v>14853</v>
      </c>
      <c r="AG20" t="s">
        <v>4365</v>
      </c>
      <c r="AH20" t="s">
        <v>4365</v>
      </c>
      <c r="AI20" t="s">
        <v>4365</v>
      </c>
      <c r="AJ20" t="s">
        <v>4365</v>
      </c>
      <c r="AK20" t="s">
        <v>4365</v>
      </c>
      <c r="AL20" t="s">
        <v>4365</v>
      </c>
      <c r="AM20" t="s">
        <v>4365</v>
      </c>
      <c r="AN20" t="s">
        <v>4365</v>
      </c>
      <c r="AO20" t="s">
        <v>4365</v>
      </c>
      <c r="AP20" t="s">
        <v>4365</v>
      </c>
      <c r="AQ20" t="s">
        <v>4365</v>
      </c>
      <c r="AR20" t="s">
        <v>4365</v>
      </c>
      <c r="AS20" t="s">
        <v>4365</v>
      </c>
      <c r="BB20" s="3" t="s">
        <v>25389</v>
      </c>
      <c r="BC20" s="3">
        <v>0.16</v>
      </c>
      <c r="BE20" t="s">
        <v>12759</v>
      </c>
      <c r="BF20">
        <f t="shared" si="0"/>
        <v>19</v>
      </c>
      <c r="BG20">
        <f t="shared" si="1"/>
        <v>4</v>
      </c>
      <c r="BH20">
        <f t="shared" si="2"/>
        <v>4</v>
      </c>
      <c r="BI20">
        <f t="shared" si="3"/>
        <v>3</v>
      </c>
      <c r="BJ20" s="4">
        <f t="shared" si="4"/>
        <v>0.21052631578947367</v>
      </c>
      <c r="BK20" s="4">
        <f t="shared" si="5"/>
        <v>0.21052631578947367</v>
      </c>
      <c r="BL20" s="4">
        <f t="shared" si="6"/>
        <v>0.15789473684210525</v>
      </c>
      <c r="BY20" t="s">
        <v>11273</v>
      </c>
      <c r="BZ20" t="s">
        <v>25429</v>
      </c>
      <c r="CA20" t="s">
        <v>25430</v>
      </c>
      <c r="CK20" t="s">
        <v>25769</v>
      </c>
      <c r="CL20">
        <f t="shared" si="14"/>
        <v>60</v>
      </c>
      <c r="CM20">
        <f t="shared" si="21"/>
        <v>21</v>
      </c>
      <c r="CN20">
        <f t="shared" si="22"/>
        <v>13</v>
      </c>
      <c r="CO20">
        <f t="shared" si="23"/>
        <v>4</v>
      </c>
      <c r="CP20" s="4">
        <f t="shared" si="37"/>
        <v>0.35</v>
      </c>
      <c r="CQ20" s="4">
        <f t="shared" si="38"/>
        <v>0.21666666666666667</v>
      </c>
      <c r="CR20" s="4">
        <f t="shared" si="39"/>
        <v>6.6666666666666666E-2</v>
      </c>
      <c r="CT20" t="str">
        <f t="shared" si="27"/>
        <v>Finance</v>
      </c>
      <c r="CU20" t="str">
        <f t="shared" si="28"/>
        <v>Financial Services</v>
      </c>
      <c r="CV20" t="str">
        <f t="shared" si="29"/>
        <v>FinTech</v>
      </c>
      <c r="CW20" t="str">
        <f t="shared" si="30"/>
        <v/>
      </c>
      <c r="CX20" t="str">
        <f t="shared" si="31"/>
        <v/>
      </c>
      <c r="CY20" t="str">
        <f t="shared" si="32"/>
        <v/>
      </c>
      <c r="CZ20" t="str">
        <f t="shared" si="33"/>
        <v/>
      </c>
      <c r="DA20" t="str">
        <f t="shared" si="34"/>
        <v/>
      </c>
      <c r="DB20" t="str">
        <f t="shared" si="35"/>
        <v/>
      </c>
      <c r="DC20" t="str">
        <f t="shared" si="36"/>
        <v/>
      </c>
    </row>
    <row r="21" spans="1:107" x14ac:dyDescent="0.2">
      <c r="A21">
        <v>18</v>
      </c>
      <c r="B21" t="s">
        <v>17</v>
      </c>
      <c r="C21" t="s">
        <v>2187</v>
      </c>
      <c r="D21" t="s">
        <v>4362</v>
      </c>
      <c r="E21" t="s">
        <v>6065</v>
      </c>
      <c r="F21" t="s">
        <v>6084</v>
      </c>
      <c r="G21" t="s">
        <v>8254</v>
      </c>
      <c r="H21" t="s">
        <v>8552</v>
      </c>
      <c r="I21" t="s">
        <v>8557</v>
      </c>
      <c r="J21" t="s">
        <v>8580</v>
      </c>
      <c r="K21" t="s">
        <v>10119</v>
      </c>
      <c r="L21" t="s">
        <v>10144</v>
      </c>
      <c r="M21" t="s">
        <v>11104</v>
      </c>
      <c r="N21" t="s">
        <v>12746</v>
      </c>
      <c r="O21" t="s">
        <v>13313</v>
      </c>
      <c r="P21" t="s">
        <v>13349</v>
      </c>
      <c r="Q21">
        <v>2</v>
      </c>
      <c r="R21" t="s">
        <v>13358</v>
      </c>
      <c r="S21" t="s">
        <v>13375</v>
      </c>
      <c r="T21" t="s">
        <v>13743</v>
      </c>
      <c r="U21" s="3" t="str" cm="1">
        <f t="array" ref="U21">LEFT(T21,MIN(FIND({0,1,2,3,4,5,6,7,8,9},T21&amp;"0123456789"))-1)</f>
        <v>$</v>
      </c>
      <c r="V21" t="s">
        <v>14414</v>
      </c>
      <c r="W21" t="s">
        <v>13743</v>
      </c>
      <c r="X21" s="3" t="str" cm="1">
        <f t="array" ref="X21">LEFT(W21,MIN(FIND({0,1,2,3,4,5,6,7,8,9},W21&amp;"0123456789"))-1)</f>
        <v>$</v>
      </c>
      <c r="Y21" t="s">
        <v>14414</v>
      </c>
      <c r="Z21" t="s">
        <v>14447</v>
      </c>
      <c r="AA21" s="3" cm="1">
        <f t="array" ref="AA21">_xlfn.XLOOKUP(LEFT(Z21,MIN(FIND({0,1,2,3,4,5,6,7,8,9},Z21&amp;"0123456789"))-1), $BB$4:$BB$23, $BC$4:$BC$23)*_xlfn.NUMBERVALUE(TRIM(REPLACE(Z21,1,MIN(FIND({0,1,2,3,4,5,6,7,8,9},Z21&amp;"0123456789"))-1,"")), ".", ",")</f>
        <v>20900000</v>
      </c>
      <c r="AB21" t="s">
        <v>14447</v>
      </c>
      <c r="AC21" s="3" cm="1">
        <f t="array" ref="AC21">_xlfn.XLOOKUP(LEFT(AB21,MIN(FIND({0,1,2,3,4,5,6,7,8,9},AB21&amp;"0123456789"))-1), $BB$4:$BB$23, $BC$4:$BC$23)*_xlfn.NUMBERVALUE(TRIM(REPLACE(AB21,1,MIN(FIND({0,1,2,3,4,5,6,7,8,9},AB21&amp;"0123456789"))-1,"")), ".", ",")</f>
        <v>20900000</v>
      </c>
      <c r="AD21" t="s">
        <v>8555</v>
      </c>
      <c r="AE21" t="s">
        <v>8560</v>
      </c>
      <c r="AF21" t="s">
        <v>14854</v>
      </c>
      <c r="AG21" t="s">
        <v>16479</v>
      </c>
      <c r="AH21" t="s">
        <v>17508</v>
      </c>
      <c r="AI21" t="s">
        <v>18095</v>
      </c>
      <c r="AJ21" t="s">
        <v>19078</v>
      </c>
      <c r="AK21" t="s">
        <v>19422</v>
      </c>
      <c r="AL21" t="s">
        <v>20102</v>
      </c>
      <c r="AM21" t="s">
        <v>20392</v>
      </c>
      <c r="AN21" t="s">
        <v>20488</v>
      </c>
      <c r="AO21" t="s">
        <v>19505</v>
      </c>
      <c r="AP21" t="s">
        <v>22306</v>
      </c>
      <c r="AQ21" t="s">
        <v>23535</v>
      </c>
      <c r="AR21" t="s">
        <v>24533</v>
      </c>
      <c r="AS21" t="s">
        <v>19184</v>
      </c>
      <c r="BB21" s="3" t="s">
        <v>25390</v>
      </c>
      <c r="BC21" s="3">
        <v>1.2999999999999999E-2</v>
      </c>
      <c r="BE21" t="s">
        <v>12777</v>
      </c>
      <c r="BF21">
        <f t="shared" si="0"/>
        <v>18</v>
      </c>
      <c r="BG21">
        <f t="shared" si="1"/>
        <v>8</v>
      </c>
      <c r="BH21">
        <f t="shared" si="2"/>
        <v>4</v>
      </c>
      <c r="BI21">
        <f t="shared" si="3"/>
        <v>0</v>
      </c>
      <c r="BJ21" s="4">
        <f t="shared" si="4"/>
        <v>0.44444444444444442</v>
      </c>
      <c r="BK21" s="4">
        <f t="shared" si="5"/>
        <v>0.22222222222222221</v>
      </c>
      <c r="BL21" s="4">
        <f t="shared" si="6"/>
        <v>0</v>
      </c>
      <c r="BY21" t="s">
        <v>11476</v>
      </c>
      <c r="BZ21" t="s">
        <v>25442</v>
      </c>
      <c r="CA21" t="s">
        <v>25420</v>
      </c>
      <c r="CB21" t="s">
        <v>25443</v>
      </c>
      <c r="CC21" t="s">
        <v>25444</v>
      </c>
      <c r="CD21" t="s">
        <v>25437</v>
      </c>
      <c r="CE21" t="s">
        <v>25408</v>
      </c>
      <c r="CK21" t="s">
        <v>12134</v>
      </c>
      <c r="CL21">
        <f t="shared" si="14"/>
        <v>60</v>
      </c>
      <c r="CM21">
        <f t="shared" si="21"/>
        <v>14</v>
      </c>
      <c r="CN21">
        <f t="shared" si="22"/>
        <v>7</v>
      </c>
      <c r="CO21">
        <f t="shared" si="23"/>
        <v>2</v>
      </c>
      <c r="CP21" s="4">
        <f t="shared" si="37"/>
        <v>0.23333333333333334</v>
      </c>
      <c r="CQ21" s="4">
        <f t="shared" si="38"/>
        <v>0.11666666666666667</v>
      </c>
      <c r="CR21" s="4">
        <f t="shared" si="39"/>
        <v>3.3333333333333333E-2</v>
      </c>
      <c r="CT21" t="str">
        <f t="shared" si="27"/>
        <v>Analytics</v>
      </c>
      <c r="CU21" t="str">
        <f t="shared" si="28"/>
        <v>Artificial Intelligence</v>
      </c>
      <c r="CV21" t="str">
        <f t="shared" si="29"/>
        <v>B2B</v>
      </c>
      <c r="CW21" t="str">
        <f t="shared" si="30"/>
        <v>Big Data</v>
      </c>
      <c r="CX21" t="str">
        <f t="shared" si="31"/>
        <v>Machine Learning</v>
      </c>
      <c r="CY21" t="str">
        <f t="shared" si="32"/>
        <v>SaaS</v>
      </c>
      <c r="CZ21" t="str">
        <f t="shared" si="33"/>
        <v>Software</v>
      </c>
      <c r="DA21" t="str">
        <f t="shared" si="34"/>
        <v/>
      </c>
      <c r="DB21" t="str">
        <f t="shared" si="35"/>
        <v/>
      </c>
      <c r="DC21" t="str">
        <f t="shared" si="36"/>
        <v/>
      </c>
    </row>
    <row r="22" spans="1:107" x14ac:dyDescent="0.2">
      <c r="A22">
        <v>19</v>
      </c>
      <c r="B22" t="s">
        <v>18</v>
      </c>
      <c r="C22" t="s">
        <v>2188</v>
      </c>
      <c r="D22" t="s">
        <v>4363</v>
      </c>
      <c r="E22" t="s">
        <v>6065</v>
      </c>
      <c r="F22" t="s">
        <v>6085</v>
      </c>
      <c r="G22" t="s">
        <v>8245</v>
      </c>
      <c r="H22" t="s">
        <v>8552</v>
      </c>
      <c r="I22" t="s">
        <v>8557</v>
      </c>
      <c r="J22" t="s">
        <v>8581</v>
      </c>
      <c r="K22" t="s">
        <v>10118</v>
      </c>
      <c r="L22" t="s">
        <v>10145</v>
      </c>
      <c r="M22" t="s">
        <v>11105</v>
      </c>
      <c r="N22" t="s">
        <v>12747</v>
      </c>
      <c r="O22" t="s">
        <v>13314</v>
      </c>
      <c r="P22" t="s">
        <v>13351</v>
      </c>
      <c r="Q22">
        <v>2</v>
      </c>
      <c r="R22" t="s">
        <v>13359</v>
      </c>
      <c r="S22" t="s">
        <v>13376</v>
      </c>
      <c r="T22" t="s">
        <v>13744</v>
      </c>
      <c r="U22" s="3" t="str" cm="1">
        <f t="array" ref="U22">LEFT(T22,MIN(FIND({0,1,2,3,4,5,6,7,8,9},T22&amp;"0123456789"))-1)</f>
        <v>$</v>
      </c>
      <c r="V22" t="s">
        <v>14416</v>
      </c>
      <c r="W22" t="s">
        <v>13744</v>
      </c>
      <c r="X22" s="3" t="str" cm="1">
        <f t="array" ref="X22">LEFT(W22,MIN(FIND({0,1,2,3,4,5,6,7,8,9},W22&amp;"0123456789"))-1)</f>
        <v>$</v>
      </c>
      <c r="Y22" t="s">
        <v>14416</v>
      </c>
      <c r="Z22" t="s">
        <v>14448</v>
      </c>
      <c r="AA22" s="3" cm="1">
        <f t="array" ref="AA22">_xlfn.XLOOKUP(LEFT(Z22,MIN(FIND({0,1,2,3,4,5,6,7,8,9},Z22&amp;"0123456789"))-1), $BB$4:$BB$23, $BC$4:$BC$23)*_xlfn.NUMBERVALUE(TRIM(REPLACE(Z22,1,MIN(FIND({0,1,2,3,4,5,6,7,8,9},Z22&amp;"0123456789"))-1,"")), ".", ",")</f>
        <v>293000000</v>
      </c>
      <c r="AB22" t="s">
        <v>14448</v>
      </c>
      <c r="AC22" s="3" cm="1">
        <f t="array" ref="AC22">_xlfn.XLOOKUP(LEFT(AB22,MIN(FIND({0,1,2,3,4,5,6,7,8,9},AB22&amp;"0123456789"))-1), $BB$4:$BB$23, $BC$4:$BC$23)*_xlfn.NUMBERVALUE(TRIM(REPLACE(AB22,1,MIN(FIND({0,1,2,3,4,5,6,7,8,9},AB22&amp;"0123456789"))-1,"")), ".", ",")</f>
        <v>293000000</v>
      </c>
      <c r="AD22" t="s">
        <v>8559</v>
      </c>
      <c r="AE22" t="s">
        <v>14820</v>
      </c>
      <c r="AF22" t="s">
        <v>14855</v>
      </c>
      <c r="AG22" t="s">
        <v>16480</v>
      </c>
      <c r="AH22" t="s">
        <v>17509</v>
      </c>
      <c r="AI22" t="s">
        <v>18096</v>
      </c>
      <c r="AJ22" t="s">
        <v>19079</v>
      </c>
      <c r="AK22" t="s">
        <v>19423</v>
      </c>
      <c r="AL22" t="s">
        <v>20103</v>
      </c>
      <c r="AM22" t="s">
        <v>20393</v>
      </c>
      <c r="AN22" t="s">
        <v>21119</v>
      </c>
      <c r="AO22" t="s">
        <v>21701</v>
      </c>
      <c r="AP22" t="s">
        <v>22307</v>
      </c>
      <c r="AQ22" t="s">
        <v>23536</v>
      </c>
      <c r="AR22" t="s">
        <v>24534</v>
      </c>
      <c r="AS22" t="s">
        <v>19237</v>
      </c>
      <c r="BB22" s="3" t="s">
        <v>25391</v>
      </c>
      <c r="BC22" s="3">
        <v>0.27</v>
      </c>
      <c r="BE22" t="s">
        <v>12851</v>
      </c>
      <c r="BF22">
        <f t="shared" si="0"/>
        <v>18</v>
      </c>
      <c r="BG22">
        <f t="shared" si="1"/>
        <v>7</v>
      </c>
      <c r="BH22">
        <f t="shared" si="2"/>
        <v>3</v>
      </c>
      <c r="BI22">
        <f t="shared" si="3"/>
        <v>0</v>
      </c>
      <c r="BJ22" s="4">
        <f t="shared" si="4"/>
        <v>0.3888888888888889</v>
      </c>
      <c r="BK22" s="4">
        <f t="shared" si="5"/>
        <v>0.16666666666666666</v>
      </c>
      <c r="BL22" s="4">
        <f t="shared" si="6"/>
        <v>0</v>
      </c>
      <c r="BP22" s="2"/>
      <c r="BY22" t="s">
        <v>12606</v>
      </c>
      <c r="BZ22" t="s">
        <v>25445</v>
      </c>
      <c r="CA22" t="s">
        <v>25404</v>
      </c>
      <c r="CB22" t="s">
        <v>25446</v>
      </c>
      <c r="CC22" t="s">
        <v>25408</v>
      </c>
      <c r="CK22" t="s">
        <v>12200</v>
      </c>
      <c r="CL22">
        <f t="shared" si="14"/>
        <v>59</v>
      </c>
      <c r="CM22">
        <f t="shared" si="21"/>
        <v>24</v>
      </c>
      <c r="CN22">
        <f t="shared" si="22"/>
        <v>16</v>
      </c>
      <c r="CO22">
        <f t="shared" si="23"/>
        <v>9</v>
      </c>
      <c r="CP22" s="4">
        <f t="shared" si="37"/>
        <v>0.40677966101694918</v>
      </c>
      <c r="CQ22" s="4">
        <f t="shared" si="38"/>
        <v>0.2711864406779661</v>
      </c>
      <c r="CR22" s="4">
        <f t="shared" si="39"/>
        <v>0.15254237288135594</v>
      </c>
      <c r="CT22" t="str">
        <f t="shared" si="27"/>
        <v>Data Center</v>
      </c>
      <c r="CU22" t="str">
        <f t="shared" si="28"/>
        <v>Electronics</v>
      </c>
      <c r="CV22" t="str">
        <f t="shared" si="29"/>
        <v>Information Technology</v>
      </c>
      <c r="CW22" t="str">
        <f t="shared" si="30"/>
        <v>Semiconductor</v>
      </c>
      <c r="CX22" t="str">
        <f t="shared" si="31"/>
        <v>Software</v>
      </c>
      <c r="CY22" t="str">
        <f t="shared" si="32"/>
        <v/>
      </c>
      <c r="CZ22" t="str">
        <f t="shared" si="33"/>
        <v/>
      </c>
      <c r="DA22" t="str">
        <f t="shared" si="34"/>
        <v/>
      </c>
      <c r="DB22" t="str">
        <f t="shared" si="35"/>
        <v/>
      </c>
      <c r="DC22" t="str">
        <f t="shared" si="36"/>
        <v/>
      </c>
    </row>
    <row r="23" spans="1:107" x14ac:dyDescent="0.2">
      <c r="A23">
        <v>20</v>
      </c>
      <c r="B23" t="s">
        <v>19</v>
      </c>
      <c r="C23" t="s">
        <v>2189</v>
      </c>
      <c r="D23" t="s">
        <v>4364</v>
      </c>
      <c r="E23" t="s">
        <v>6065</v>
      </c>
      <c r="F23" t="s">
        <v>6086</v>
      </c>
      <c r="G23" t="s">
        <v>8245</v>
      </c>
      <c r="H23" t="s">
        <v>8552</v>
      </c>
      <c r="I23" t="s">
        <v>8554</v>
      </c>
      <c r="J23" t="s">
        <v>8582</v>
      </c>
      <c r="K23" t="s">
        <v>10119</v>
      </c>
      <c r="L23" t="s">
        <v>10146</v>
      </c>
      <c r="M23" t="s">
        <v>11106</v>
      </c>
      <c r="N23" t="s">
        <v>12748</v>
      </c>
      <c r="O23" t="s">
        <v>13315</v>
      </c>
      <c r="P23" t="s">
        <v>4365</v>
      </c>
      <c r="Q23">
        <v>2</v>
      </c>
      <c r="R23" t="s">
        <v>13358</v>
      </c>
      <c r="S23" t="s">
        <v>13367</v>
      </c>
      <c r="T23" t="s">
        <v>13729</v>
      </c>
      <c r="U23" s="3" t="str" cm="1">
        <f t="array" ref="U23">LEFT(T23,MIN(FIND({0,1,2,3,4,5,6,7,8,9},T23&amp;"0123456789"))-1)</f>
        <v>$</v>
      </c>
      <c r="V23" t="s">
        <v>14414</v>
      </c>
      <c r="W23" t="s">
        <v>13729</v>
      </c>
      <c r="X23" s="3" t="str" cm="1">
        <f t="array" ref="X23">LEFT(W23,MIN(FIND({0,1,2,3,4,5,6,7,8,9},W23&amp;"0123456789"))-1)</f>
        <v>$</v>
      </c>
      <c r="Y23" t="s">
        <v>14414</v>
      </c>
      <c r="Z23" t="s">
        <v>14449</v>
      </c>
      <c r="AA23" s="3" cm="1">
        <f t="array" ref="AA23">_xlfn.XLOOKUP(LEFT(Z23,MIN(FIND({0,1,2,3,4,5,6,7,8,9},Z23&amp;"0123456789"))-1), $BB$4:$BB$23, $BC$4:$BC$23)*_xlfn.NUMBERVALUE(TRIM(REPLACE(Z23,1,MIN(FIND({0,1,2,3,4,5,6,7,8,9},Z23&amp;"0123456789"))-1,"")), ".", ",")</f>
        <v>24200000</v>
      </c>
      <c r="AB23" t="s">
        <v>14449</v>
      </c>
      <c r="AC23" s="3" cm="1">
        <f t="array" ref="AC23">_xlfn.XLOOKUP(LEFT(AB23,MIN(FIND({0,1,2,3,4,5,6,7,8,9},AB23&amp;"0123456789"))-1), $BB$4:$BB$23, $BC$4:$BC$23)*_xlfn.NUMBERVALUE(TRIM(REPLACE(AB23,1,MIN(FIND({0,1,2,3,4,5,6,7,8,9},AB23&amp;"0123456789"))-1,"")), ".", ",")</f>
        <v>24200000</v>
      </c>
      <c r="AD23" t="s">
        <v>8554</v>
      </c>
      <c r="AE23" t="s">
        <v>8561</v>
      </c>
      <c r="AF23" t="s">
        <v>14856</v>
      </c>
      <c r="AG23" t="s">
        <v>16481</v>
      </c>
      <c r="AH23" t="s">
        <v>4365</v>
      </c>
      <c r="AI23" t="s">
        <v>18097</v>
      </c>
      <c r="AJ23" t="s">
        <v>17353</v>
      </c>
      <c r="AK23" t="s">
        <v>19424</v>
      </c>
      <c r="AL23" t="s">
        <v>20104</v>
      </c>
      <c r="AM23" t="s">
        <v>20394</v>
      </c>
      <c r="AN23" t="s">
        <v>21120</v>
      </c>
      <c r="AO23" t="s">
        <v>19922</v>
      </c>
      <c r="AP23" t="s">
        <v>22308</v>
      </c>
      <c r="AQ23" t="s">
        <v>23537</v>
      </c>
      <c r="AR23" t="s">
        <v>24535</v>
      </c>
      <c r="AS23" t="s">
        <v>19162</v>
      </c>
      <c r="BB23" s="3" t="s">
        <v>25392</v>
      </c>
      <c r="BC23" s="3">
        <v>6.7000000000000004E-2</v>
      </c>
      <c r="BE23" t="s">
        <v>4365</v>
      </c>
      <c r="BF23">
        <f t="shared" si="0"/>
        <v>18</v>
      </c>
      <c r="BG23">
        <f t="shared" si="1"/>
        <v>3</v>
      </c>
      <c r="BH23">
        <f t="shared" si="2"/>
        <v>2</v>
      </c>
      <c r="BI23">
        <f t="shared" si="3"/>
        <v>1</v>
      </c>
      <c r="BJ23" s="4">
        <f t="shared" si="4"/>
        <v>0.16666666666666666</v>
      </c>
      <c r="BK23" s="4">
        <f t="shared" si="5"/>
        <v>0.1111111111111111</v>
      </c>
      <c r="BL23" s="4">
        <f t="shared" si="6"/>
        <v>5.5555555555555552E-2</v>
      </c>
      <c r="BP23" s="2"/>
      <c r="BY23" t="s">
        <v>25447</v>
      </c>
      <c r="BZ23" t="s">
        <v>25431</v>
      </c>
      <c r="CA23" t="s">
        <v>25408</v>
      </c>
      <c r="CK23" t="s">
        <v>10356</v>
      </c>
      <c r="CL23">
        <f t="shared" si="14"/>
        <v>58</v>
      </c>
      <c r="CM23">
        <f t="shared" si="21"/>
        <v>18</v>
      </c>
      <c r="CN23">
        <f t="shared" si="22"/>
        <v>10</v>
      </c>
      <c r="CO23">
        <f t="shared" si="23"/>
        <v>6</v>
      </c>
      <c r="CP23" s="4">
        <f t="shared" si="37"/>
        <v>0.31034482758620691</v>
      </c>
      <c r="CQ23" s="4">
        <f t="shared" si="38"/>
        <v>0.17241379310344829</v>
      </c>
      <c r="CR23" s="4">
        <f t="shared" si="39"/>
        <v>0.10344827586206896</v>
      </c>
      <c r="CT23" t="str">
        <f t="shared" si="27"/>
        <v>Employment</v>
      </c>
      <c r="CU23" t="str">
        <f t="shared" si="28"/>
        <v>Human Resources</v>
      </c>
      <c r="CV23" t="str">
        <f t="shared" si="29"/>
        <v>Software</v>
      </c>
      <c r="CW23" t="str">
        <f t="shared" si="30"/>
        <v/>
      </c>
      <c r="CX23" t="str">
        <f t="shared" si="31"/>
        <v/>
      </c>
      <c r="CY23" t="str">
        <f t="shared" si="32"/>
        <v/>
      </c>
      <c r="CZ23" t="str">
        <f t="shared" si="33"/>
        <v/>
      </c>
      <c r="DA23" t="str">
        <f t="shared" si="34"/>
        <v/>
      </c>
      <c r="DB23" t="str">
        <f t="shared" si="35"/>
        <v/>
      </c>
      <c r="DC23" t="str">
        <f t="shared" si="36"/>
        <v/>
      </c>
    </row>
    <row r="24" spans="1:107" x14ac:dyDescent="0.2">
      <c r="A24">
        <v>21</v>
      </c>
      <c r="B24" t="s">
        <v>20</v>
      </c>
      <c r="C24" t="s">
        <v>2190</v>
      </c>
      <c r="D24" t="s">
        <v>4365</v>
      </c>
      <c r="E24" t="s">
        <v>6065</v>
      </c>
      <c r="F24" t="s">
        <v>6087</v>
      </c>
      <c r="G24" t="s">
        <v>8255</v>
      </c>
      <c r="H24" t="s">
        <v>8552</v>
      </c>
      <c r="I24" t="s">
        <v>8556</v>
      </c>
      <c r="J24" t="s">
        <v>8583</v>
      </c>
      <c r="K24" t="s">
        <v>10119</v>
      </c>
      <c r="L24" t="s">
        <v>10147</v>
      </c>
      <c r="M24" t="s">
        <v>11107</v>
      </c>
      <c r="N24" t="s">
        <v>12749</v>
      </c>
      <c r="O24" t="s">
        <v>13316</v>
      </c>
      <c r="P24" t="s">
        <v>4365</v>
      </c>
      <c r="Q24">
        <v>2</v>
      </c>
      <c r="R24" t="s">
        <v>13357</v>
      </c>
      <c r="S24" t="s">
        <v>13368</v>
      </c>
      <c r="T24" t="s">
        <v>13745</v>
      </c>
      <c r="U24" s="3" t="str" cm="1">
        <f t="array" ref="U24">LEFT(T24,MIN(FIND({0,1,2,3,4,5,6,7,8,9},T24&amp;"0123456789"))-1)</f>
        <v>$</v>
      </c>
      <c r="V24" t="s">
        <v>13357</v>
      </c>
      <c r="W24" t="s">
        <v>13745</v>
      </c>
      <c r="X24" s="3" t="str" cm="1">
        <f t="array" ref="X24">LEFT(W24,MIN(FIND({0,1,2,3,4,5,6,7,8,9},W24&amp;"0123456789"))-1)</f>
        <v>$</v>
      </c>
      <c r="Y24" t="s">
        <v>13357</v>
      </c>
      <c r="Z24" t="s">
        <v>13745</v>
      </c>
      <c r="AA24" s="3" cm="1">
        <f t="array" ref="AA24">_xlfn.XLOOKUP(LEFT(Z24,MIN(FIND({0,1,2,3,4,5,6,7,8,9},Z24&amp;"0123456789"))-1), $BB$4:$BB$23, $BC$4:$BC$23)*_xlfn.NUMBERVALUE(TRIM(REPLACE(Z24,1,MIN(FIND({0,1,2,3,4,5,6,7,8,9},Z24&amp;"0123456789"))-1,"")), ".", ",")</f>
        <v>2100000</v>
      </c>
      <c r="AB24" t="s">
        <v>13745</v>
      </c>
      <c r="AC24" s="3" cm="1">
        <f t="array" ref="AC24">_xlfn.XLOOKUP(LEFT(AB24,MIN(FIND({0,1,2,3,4,5,6,7,8,9},AB24&amp;"0123456789"))-1), $BB$4:$BB$23, $BC$4:$BC$23)*_xlfn.NUMBERVALUE(TRIM(REPLACE(AB24,1,MIN(FIND({0,1,2,3,4,5,6,7,8,9},AB24&amp;"0123456789"))-1,"")), ".", ",")</f>
        <v>2100000</v>
      </c>
      <c r="AD24" t="s">
        <v>8555</v>
      </c>
      <c r="AE24" t="s">
        <v>14820</v>
      </c>
      <c r="AF24" t="s">
        <v>14857</v>
      </c>
      <c r="AG24" t="s">
        <v>16482</v>
      </c>
      <c r="AH24" t="s">
        <v>4365</v>
      </c>
      <c r="AI24" t="s">
        <v>18098</v>
      </c>
      <c r="AJ24" t="s">
        <v>19080</v>
      </c>
      <c r="AK24" t="s">
        <v>4365</v>
      </c>
      <c r="AL24" t="s">
        <v>8557</v>
      </c>
      <c r="AM24" t="s">
        <v>20395</v>
      </c>
      <c r="AN24" t="s">
        <v>20439</v>
      </c>
      <c r="AO24" t="s">
        <v>19950</v>
      </c>
      <c r="AP24" t="s">
        <v>22309</v>
      </c>
      <c r="AQ24" t="s">
        <v>23538</v>
      </c>
      <c r="AR24" t="s">
        <v>24536</v>
      </c>
      <c r="AS24" t="s">
        <v>14826</v>
      </c>
      <c r="BC24" s="3" t="str" cm="1">
        <f t="array" ref="BC24">LEFT(BB24,MIN(FIND({0,1,2,3,4,5,6,7,8,9},BB24&amp;"0123456789"))-1)</f>
        <v/>
      </c>
      <c r="BE24" t="s">
        <v>12761</v>
      </c>
      <c r="BF24">
        <f t="shared" si="0"/>
        <v>17</v>
      </c>
      <c r="BG24">
        <f t="shared" si="1"/>
        <v>7</v>
      </c>
      <c r="BH24">
        <f t="shared" si="2"/>
        <v>5</v>
      </c>
      <c r="BI24">
        <f t="shared" si="3"/>
        <v>4</v>
      </c>
      <c r="BJ24" s="4">
        <f t="shared" si="4"/>
        <v>0.41176470588235292</v>
      </c>
      <c r="BK24" s="4">
        <f t="shared" si="5"/>
        <v>0.29411764705882354</v>
      </c>
      <c r="BL24" s="4">
        <f t="shared" si="6"/>
        <v>0.23529411764705882</v>
      </c>
      <c r="BP24" s="2"/>
      <c r="BY24" t="s">
        <v>11107</v>
      </c>
      <c r="CK24" t="s">
        <v>10901</v>
      </c>
      <c r="CL24">
        <f t="shared" si="14"/>
        <v>56</v>
      </c>
      <c r="CM24">
        <f t="shared" si="21"/>
        <v>23</v>
      </c>
      <c r="CN24">
        <f t="shared" si="22"/>
        <v>11</v>
      </c>
      <c r="CO24">
        <f t="shared" si="23"/>
        <v>6</v>
      </c>
      <c r="CP24" s="4">
        <f t="shared" si="37"/>
        <v>0.4107142857142857</v>
      </c>
      <c r="CQ24" s="4">
        <f t="shared" si="38"/>
        <v>0.19642857142857142</v>
      </c>
      <c r="CR24" s="4">
        <f t="shared" si="39"/>
        <v>0.10714285714285714</v>
      </c>
      <c r="CT24" t="str">
        <f t="shared" si="27"/>
        <v>Marketplace</v>
      </c>
      <c r="CU24" t="str">
        <f t="shared" si="28"/>
        <v/>
      </c>
      <c r="CV24" t="str">
        <f t="shared" si="29"/>
        <v/>
      </c>
      <c r="CW24" t="str">
        <f t="shared" si="30"/>
        <v/>
      </c>
      <c r="CX24" t="str">
        <f t="shared" si="31"/>
        <v/>
      </c>
      <c r="CY24" t="str">
        <f t="shared" si="32"/>
        <v/>
      </c>
      <c r="CZ24" t="str">
        <f t="shared" si="33"/>
        <v/>
      </c>
      <c r="DA24" t="str">
        <f t="shared" si="34"/>
        <v/>
      </c>
      <c r="DB24" t="str">
        <f t="shared" si="35"/>
        <v/>
      </c>
      <c r="DC24" t="str">
        <f t="shared" si="36"/>
        <v/>
      </c>
    </row>
    <row r="25" spans="1:107" x14ac:dyDescent="0.2">
      <c r="A25">
        <v>22</v>
      </c>
      <c r="B25" t="s">
        <v>21</v>
      </c>
      <c r="C25" t="s">
        <v>2191</v>
      </c>
      <c r="D25" t="s">
        <v>4366</v>
      </c>
      <c r="E25" t="s">
        <v>6065</v>
      </c>
      <c r="F25" t="s">
        <v>6088</v>
      </c>
      <c r="G25" t="s">
        <v>8245</v>
      </c>
      <c r="H25" t="s">
        <v>8552</v>
      </c>
      <c r="I25" t="s">
        <v>8554</v>
      </c>
      <c r="J25" t="s">
        <v>8584</v>
      </c>
      <c r="K25" t="s">
        <v>10119</v>
      </c>
      <c r="L25" t="s">
        <v>10148</v>
      </c>
      <c r="M25" t="s">
        <v>11108</v>
      </c>
      <c r="N25" t="s">
        <v>12750</v>
      </c>
      <c r="O25" t="s">
        <v>13317</v>
      </c>
      <c r="P25" t="s">
        <v>13351</v>
      </c>
      <c r="Q25">
        <v>4</v>
      </c>
      <c r="R25" t="s">
        <v>13357</v>
      </c>
      <c r="S25" t="s">
        <v>13367</v>
      </c>
      <c r="T25" t="s">
        <v>13746</v>
      </c>
      <c r="U25" s="3" t="str" cm="1">
        <f t="array" ref="U25">LEFT(T25,MIN(FIND({0,1,2,3,4,5,6,7,8,9},T25&amp;"0123456789"))-1)</f>
        <v>$</v>
      </c>
      <c r="V25" t="s">
        <v>13357</v>
      </c>
      <c r="W25" t="s">
        <v>13746</v>
      </c>
      <c r="X25" s="3" t="str" cm="1">
        <f t="array" ref="X25">LEFT(W25,MIN(FIND({0,1,2,3,4,5,6,7,8,9},W25&amp;"0123456789"))-1)</f>
        <v>$</v>
      </c>
      <c r="Y25" t="s">
        <v>13357</v>
      </c>
      <c r="Z25" t="s">
        <v>13746</v>
      </c>
      <c r="AA25" s="3" cm="1">
        <f t="array" ref="AA25">_xlfn.XLOOKUP(LEFT(Z25,MIN(FIND({0,1,2,3,4,5,6,7,8,9},Z25&amp;"0123456789"))-1), $BB$4:$BB$23, $BC$4:$BC$23)*_xlfn.NUMBERVALUE(TRIM(REPLACE(Z25,1,MIN(FIND({0,1,2,3,4,5,6,7,8,9},Z25&amp;"0123456789"))-1,"")), ".", ",")</f>
        <v>3600000</v>
      </c>
      <c r="AB25" t="s">
        <v>13860</v>
      </c>
      <c r="AC25" s="3" cm="1">
        <f t="array" ref="AC25">_xlfn.XLOOKUP(LEFT(AB25,MIN(FIND({0,1,2,3,4,5,6,7,8,9},AB25&amp;"0123456789"))-1), $BB$4:$BB$23, $BC$4:$BC$23)*_xlfn.NUMBERVALUE(TRIM(REPLACE(AB25,1,MIN(FIND({0,1,2,3,4,5,6,7,8,9},AB25&amp;"0123456789"))-1,"")), ".", ",")</f>
        <v>3650000</v>
      </c>
      <c r="AD25" t="s">
        <v>8554</v>
      </c>
      <c r="AE25" t="s">
        <v>8562</v>
      </c>
      <c r="AF25" t="s">
        <v>14858</v>
      </c>
      <c r="AG25" t="s">
        <v>4365</v>
      </c>
      <c r="AH25" t="s">
        <v>4365</v>
      </c>
      <c r="AI25" t="s">
        <v>4365</v>
      </c>
      <c r="AJ25" t="s">
        <v>4365</v>
      </c>
      <c r="AK25" t="s">
        <v>4365</v>
      </c>
      <c r="AL25" t="s">
        <v>4365</v>
      </c>
      <c r="AM25" t="s">
        <v>4365</v>
      </c>
      <c r="AN25" t="s">
        <v>4365</v>
      </c>
      <c r="AO25" t="s">
        <v>4365</v>
      </c>
      <c r="AP25" t="s">
        <v>4365</v>
      </c>
      <c r="AQ25" t="s">
        <v>4365</v>
      </c>
      <c r="AR25" t="s">
        <v>4365</v>
      </c>
      <c r="AS25" t="s">
        <v>19202</v>
      </c>
      <c r="BC25" s="3" t="str" cm="1">
        <f t="array" ref="BC25">LEFT(BB25,MIN(FIND({0,1,2,3,4,5,6,7,8,9},BB25&amp;"0123456789"))-1)</f>
        <v/>
      </c>
      <c r="BE25" t="s">
        <v>12855</v>
      </c>
      <c r="BF25">
        <f t="shared" si="0"/>
        <v>16</v>
      </c>
      <c r="BG25">
        <f t="shared" si="1"/>
        <v>7</v>
      </c>
      <c r="BH25">
        <f t="shared" si="2"/>
        <v>4</v>
      </c>
      <c r="BI25">
        <f t="shared" si="3"/>
        <v>3</v>
      </c>
      <c r="BJ25" s="4">
        <f t="shared" si="4"/>
        <v>0.4375</v>
      </c>
      <c r="BK25" s="4">
        <f t="shared" si="5"/>
        <v>0.25</v>
      </c>
      <c r="BL25" s="4">
        <f t="shared" si="6"/>
        <v>0.1875</v>
      </c>
      <c r="BP25" s="2"/>
      <c r="BY25" t="s">
        <v>11273</v>
      </c>
      <c r="BZ25" t="s">
        <v>25429</v>
      </c>
      <c r="CA25" t="s">
        <v>25430</v>
      </c>
      <c r="CB25" t="s">
        <v>25432</v>
      </c>
      <c r="CK25" t="s">
        <v>11260</v>
      </c>
      <c r="CL25">
        <f t="shared" si="14"/>
        <v>55</v>
      </c>
      <c r="CM25">
        <f t="shared" si="21"/>
        <v>23</v>
      </c>
      <c r="CN25">
        <f t="shared" si="22"/>
        <v>12</v>
      </c>
      <c r="CO25">
        <f t="shared" si="23"/>
        <v>7</v>
      </c>
      <c r="CP25" s="4">
        <f t="shared" si="37"/>
        <v>0.41818181818181815</v>
      </c>
      <c r="CQ25" s="4">
        <f t="shared" si="38"/>
        <v>0.21818181818181817</v>
      </c>
      <c r="CR25" s="4">
        <f t="shared" si="39"/>
        <v>0.12727272727272726</v>
      </c>
      <c r="CT25" t="str">
        <f t="shared" si="27"/>
        <v>Finance</v>
      </c>
      <c r="CU25" t="str">
        <f t="shared" si="28"/>
        <v>Financial Services</v>
      </c>
      <c r="CV25" t="str">
        <f t="shared" si="29"/>
        <v>FinTech</v>
      </c>
      <c r="CW25" t="str">
        <f t="shared" si="30"/>
        <v>Payments</v>
      </c>
      <c r="CX25" t="str">
        <f t="shared" si="31"/>
        <v/>
      </c>
      <c r="CY25" t="str">
        <f t="shared" si="32"/>
        <v/>
      </c>
      <c r="CZ25" t="str">
        <f t="shared" si="33"/>
        <v/>
      </c>
      <c r="DA25" t="str">
        <f t="shared" si="34"/>
        <v/>
      </c>
      <c r="DB25" t="str">
        <f t="shared" si="35"/>
        <v/>
      </c>
      <c r="DC25" t="str">
        <f t="shared" si="36"/>
        <v/>
      </c>
    </row>
    <row r="26" spans="1:107" x14ac:dyDescent="0.2">
      <c r="A26">
        <v>23</v>
      </c>
      <c r="B26" t="s">
        <v>22</v>
      </c>
      <c r="C26" t="s">
        <v>2192</v>
      </c>
      <c r="D26" t="s">
        <v>4367</v>
      </c>
      <c r="E26" t="s">
        <v>6065</v>
      </c>
      <c r="F26" t="s">
        <v>6089</v>
      </c>
      <c r="G26" t="s">
        <v>8245</v>
      </c>
      <c r="H26" t="s">
        <v>8552</v>
      </c>
      <c r="I26" t="s">
        <v>8554</v>
      </c>
      <c r="J26" t="s">
        <v>8585</v>
      </c>
      <c r="K26" t="s">
        <v>10119</v>
      </c>
      <c r="L26" t="s">
        <v>10149</v>
      </c>
      <c r="M26" t="s">
        <v>11109</v>
      </c>
      <c r="N26" t="s">
        <v>12741</v>
      </c>
      <c r="O26" t="s">
        <v>13310</v>
      </c>
      <c r="P26" t="s">
        <v>13349</v>
      </c>
      <c r="Q26">
        <v>2</v>
      </c>
      <c r="R26" t="s">
        <v>13358</v>
      </c>
      <c r="S26" t="s">
        <v>13377</v>
      </c>
      <c r="T26" t="s">
        <v>13747</v>
      </c>
      <c r="U26" s="3" t="str" cm="1">
        <f t="array" ref="U26">LEFT(T26,MIN(FIND({0,1,2,3,4,5,6,7,8,9},T26&amp;"0123456789"))-1)</f>
        <v>$</v>
      </c>
      <c r="V26" t="s">
        <v>14414</v>
      </c>
      <c r="W26" t="s">
        <v>13747</v>
      </c>
      <c r="X26" s="3" t="str" cm="1">
        <f t="array" ref="X26">LEFT(W26,MIN(FIND({0,1,2,3,4,5,6,7,8,9},W26&amp;"0123456789"))-1)</f>
        <v>$</v>
      </c>
      <c r="Y26" t="s">
        <v>14414</v>
      </c>
      <c r="Z26" t="s">
        <v>14450</v>
      </c>
      <c r="AA26" s="3" cm="1">
        <f t="array" ref="AA26">_xlfn.XLOOKUP(LEFT(Z26,MIN(FIND({0,1,2,3,4,5,6,7,8,9},Z26&amp;"0123456789"))-1), $BB$4:$BB$23, $BC$4:$BC$23)*_xlfn.NUMBERVALUE(TRIM(REPLACE(Z26,1,MIN(FIND({0,1,2,3,4,5,6,7,8,9},Z26&amp;"0123456789"))-1,"")), ".", ",")</f>
        <v>13700000</v>
      </c>
      <c r="AB26" t="s">
        <v>14450</v>
      </c>
      <c r="AC26" s="3" cm="1">
        <f t="array" ref="AC26">_xlfn.XLOOKUP(LEFT(AB26,MIN(FIND({0,1,2,3,4,5,6,7,8,9},AB26&amp;"0123456789"))-1), $BB$4:$BB$23, $BC$4:$BC$23)*_xlfn.NUMBERVALUE(TRIM(REPLACE(AB26,1,MIN(FIND({0,1,2,3,4,5,6,7,8,9},AB26&amp;"0123456789"))-1,"")), ".", ",")</f>
        <v>13700000</v>
      </c>
      <c r="AD26" t="s">
        <v>8554</v>
      </c>
      <c r="AE26" t="s">
        <v>8558</v>
      </c>
      <c r="AF26" t="s">
        <v>14859</v>
      </c>
      <c r="AG26" t="s">
        <v>16483</v>
      </c>
      <c r="AH26" t="s">
        <v>4365</v>
      </c>
      <c r="AI26" t="s">
        <v>4365</v>
      </c>
      <c r="AJ26" t="s">
        <v>8563</v>
      </c>
      <c r="AK26" t="s">
        <v>4365</v>
      </c>
      <c r="AL26" t="s">
        <v>8555</v>
      </c>
      <c r="AM26" t="s">
        <v>4365</v>
      </c>
      <c r="AN26" t="s">
        <v>18372</v>
      </c>
      <c r="AO26" t="s">
        <v>4365</v>
      </c>
      <c r="AP26" t="s">
        <v>22310</v>
      </c>
      <c r="AQ26" t="s">
        <v>4365</v>
      </c>
      <c r="AR26" t="s">
        <v>4365</v>
      </c>
      <c r="AS26" t="s">
        <v>19237</v>
      </c>
      <c r="BC26" s="3" t="str" cm="1">
        <f t="array" ref="BC26">LEFT(BB26,MIN(FIND({0,1,2,3,4,5,6,7,8,9},BB26&amp;"0123456789"))-1)</f>
        <v/>
      </c>
      <c r="BE26" t="s">
        <v>12804</v>
      </c>
      <c r="BF26">
        <f t="shared" si="0"/>
        <v>16</v>
      </c>
      <c r="BG26">
        <f t="shared" si="1"/>
        <v>2</v>
      </c>
      <c r="BH26">
        <f t="shared" si="2"/>
        <v>0</v>
      </c>
      <c r="BI26">
        <f t="shared" si="3"/>
        <v>0</v>
      </c>
      <c r="BJ26" s="4">
        <f t="shared" si="4"/>
        <v>0.125</v>
      </c>
      <c r="BK26" s="4">
        <f t="shared" si="5"/>
        <v>0</v>
      </c>
      <c r="BL26" s="4">
        <f t="shared" si="6"/>
        <v>0</v>
      </c>
      <c r="BP26" s="2"/>
      <c r="BY26" t="s">
        <v>11267</v>
      </c>
      <c r="BZ26" t="s">
        <v>25448</v>
      </c>
      <c r="CA26" t="s">
        <v>25449</v>
      </c>
      <c r="CB26" t="s">
        <v>25450</v>
      </c>
      <c r="CC26" t="s">
        <v>25408</v>
      </c>
      <c r="CK26" t="s">
        <v>25667</v>
      </c>
      <c r="CL26">
        <f t="shared" si="14"/>
        <v>52</v>
      </c>
      <c r="CM26">
        <f t="shared" si="21"/>
        <v>16</v>
      </c>
      <c r="CN26">
        <f t="shared" si="22"/>
        <v>7</v>
      </c>
      <c r="CO26">
        <f t="shared" si="23"/>
        <v>2</v>
      </c>
      <c r="CP26" s="4">
        <f t="shared" si="37"/>
        <v>0.30769230769230771</v>
      </c>
      <c r="CQ26" s="4">
        <f t="shared" si="38"/>
        <v>0.13461538461538461</v>
      </c>
      <c r="CR26" s="4">
        <f t="shared" si="39"/>
        <v>3.8461538461538464E-2</v>
      </c>
      <c r="CT26" t="str">
        <f t="shared" si="27"/>
        <v>Artificial Intelligence</v>
      </c>
      <c r="CU26" t="str">
        <f t="shared" si="28"/>
        <v>B2C</v>
      </c>
      <c r="CV26" t="str">
        <f t="shared" si="29"/>
        <v>Employee Benefits</v>
      </c>
      <c r="CW26" t="str">
        <f t="shared" si="30"/>
        <v>Health Insurance</v>
      </c>
      <c r="CX26" t="str">
        <f t="shared" si="31"/>
        <v>Software</v>
      </c>
      <c r="CY26" t="str">
        <f t="shared" si="32"/>
        <v/>
      </c>
      <c r="CZ26" t="str">
        <f t="shared" si="33"/>
        <v/>
      </c>
      <c r="DA26" t="str">
        <f t="shared" si="34"/>
        <v/>
      </c>
      <c r="DB26" t="str">
        <f t="shared" si="35"/>
        <v/>
      </c>
      <c r="DC26" t="str">
        <f t="shared" si="36"/>
        <v/>
      </c>
    </row>
    <row r="27" spans="1:107" x14ac:dyDescent="0.2">
      <c r="A27">
        <v>24</v>
      </c>
      <c r="B27" t="s">
        <v>23</v>
      </c>
      <c r="C27" t="s">
        <v>2193</v>
      </c>
      <c r="D27" t="s">
        <v>4368</v>
      </c>
      <c r="E27" t="s">
        <v>6065</v>
      </c>
      <c r="F27" t="s">
        <v>6090</v>
      </c>
      <c r="G27" t="s">
        <v>8245</v>
      </c>
      <c r="H27" t="s">
        <v>8552</v>
      </c>
      <c r="I27" t="s">
        <v>8557</v>
      </c>
      <c r="J27" t="s">
        <v>8586</v>
      </c>
      <c r="K27" t="s">
        <v>10121</v>
      </c>
      <c r="L27" t="s">
        <v>10150</v>
      </c>
      <c r="M27" t="s">
        <v>11110</v>
      </c>
      <c r="N27" t="s">
        <v>12736</v>
      </c>
      <c r="O27" t="s">
        <v>13305</v>
      </c>
      <c r="P27" t="s">
        <v>13349</v>
      </c>
      <c r="Q27">
        <v>3</v>
      </c>
      <c r="R27" t="s">
        <v>13358</v>
      </c>
      <c r="S27" t="s">
        <v>13364</v>
      </c>
      <c r="T27" t="s">
        <v>13748</v>
      </c>
      <c r="U27" s="3" t="str" cm="1">
        <f t="array" ref="U27">LEFT(T27,MIN(FIND({0,1,2,3,4,5,6,7,8,9},T27&amp;"0123456789"))-1)</f>
        <v>$</v>
      </c>
      <c r="V27" t="s">
        <v>14414</v>
      </c>
      <c r="W27" t="s">
        <v>13748</v>
      </c>
      <c r="X27" s="3" t="str" cm="1">
        <f t="array" ref="X27">LEFT(W27,MIN(FIND({0,1,2,3,4,5,6,7,8,9},W27&amp;"0123456789"))-1)</f>
        <v>$</v>
      </c>
      <c r="Y27" t="s">
        <v>14414</v>
      </c>
      <c r="Z27" t="s">
        <v>14451</v>
      </c>
      <c r="AA27" s="3" cm="1">
        <f t="array" ref="AA27">_xlfn.XLOOKUP(LEFT(Z27,MIN(FIND({0,1,2,3,4,5,6,7,8,9},Z27&amp;"0123456789"))-1), $BB$4:$BB$23, $BC$4:$BC$23)*_xlfn.NUMBERVALUE(TRIM(REPLACE(Z27,1,MIN(FIND({0,1,2,3,4,5,6,7,8,9},Z27&amp;"0123456789"))-1,"")), ".", ",")</f>
        <v>9110000</v>
      </c>
      <c r="AB27" t="s">
        <v>14451</v>
      </c>
      <c r="AC27" s="3" cm="1">
        <f t="array" ref="AC27">_xlfn.XLOOKUP(LEFT(AB27,MIN(FIND({0,1,2,3,4,5,6,7,8,9},AB27&amp;"0123456789"))-1), $BB$4:$BB$23, $BC$4:$BC$23)*_xlfn.NUMBERVALUE(TRIM(REPLACE(AB27,1,MIN(FIND({0,1,2,3,4,5,6,7,8,9},AB27&amp;"0123456789"))-1,"")), ".", ",")</f>
        <v>9110000</v>
      </c>
      <c r="AD27" t="s">
        <v>8554</v>
      </c>
      <c r="AE27" t="s">
        <v>14820</v>
      </c>
      <c r="AF27" t="s">
        <v>14860</v>
      </c>
      <c r="AG27" t="s">
        <v>4365</v>
      </c>
      <c r="AH27" t="s">
        <v>4365</v>
      </c>
      <c r="AI27" t="s">
        <v>4365</v>
      </c>
      <c r="AJ27" t="s">
        <v>4365</v>
      </c>
      <c r="AK27" t="s">
        <v>4365</v>
      </c>
      <c r="AL27" t="s">
        <v>4365</v>
      </c>
      <c r="AM27" t="s">
        <v>4365</v>
      </c>
      <c r="AN27" t="s">
        <v>4365</v>
      </c>
      <c r="AO27" t="s">
        <v>4365</v>
      </c>
      <c r="AP27" t="s">
        <v>4365</v>
      </c>
      <c r="AQ27" t="s">
        <v>4365</v>
      </c>
      <c r="AR27" t="s">
        <v>4365</v>
      </c>
      <c r="AS27" t="s">
        <v>4365</v>
      </c>
      <c r="BC27" s="3" t="str" cm="1">
        <f t="array" ref="BC27">LEFT(BB27,MIN(FIND({0,1,2,3,4,5,6,7,8,9},BB27&amp;"0123456789"))-1)</f>
        <v/>
      </c>
      <c r="BE27" t="s">
        <v>12793</v>
      </c>
      <c r="BF27">
        <f t="shared" si="0"/>
        <v>15</v>
      </c>
      <c r="BG27">
        <f t="shared" si="1"/>
        <v>10</v>
      </c>
      <c r="BH27">
        <f t="shared" si="2"/>
        <v>6</v>
      </c>
      <c r="BI27">
        <f t="shared" si="3"/>
        <v>4</v>
      </c>
      <c r="BJ27" s="4">
        <f t="shared" si="4"/>
        <v>0.66666666666666663</v>
      </c>
      <c r="BK27" s="4">
        <f t="shared" si="5"/>
        <v>0.4</v>
      </c>
      <c r="BL27" s="4">
        <f t="shared" si="6"/>
        <v>0.26666666666666666</v>
      </c>
      <c r="BP27" s="2"/>
      <c r="BY27" t="s">
        <v>12049</v>
      </c>
      <c r="BZ27" t="s">
        <v>25451</v>
      </c>
      <c r="CA27" t="s">
        <v>25430</v>
      </c>
      <c r="CB27" t="s">
        <v>25452</v>
      </c>
      <c r="CK27" t="s">
        <v>10431</v>
      </c>
      <c r="CL27">
        <f t="shared" si="14"/>
        <v>51</v>
      </c>
      <c r="CM27">
        <f t="shared" si="21"/>
        <v>10</v>
      </c>
      <c r="CN27">
        <f t="shared" si="22"/>
        <v>4</v>
      </c>
      <c r="CO27">
        <f t="shared" si="23"/>
        <v>2</v>
      </c>
      <c r="CP27" s="4">
        <f t="shared" si="37"/>
        <v>0.19607843137254902</v>
      </c>
      <c r="CQ27" s="4">
        <f t="shared" si="38"/>
        <v>7.8431372549019607E-2</v>
      </c>
      <c r="CR27" s="4">
        <f t="shared" si="39"/>
        <v>3.9215686274509803E-2</v>
      </c>
      <c r="CT27" t="str">
        <f t="shared" si="27"/>
        <v>Cryptocurrency</v>
      </c>
      <c r="CU27" t="str">
        <f t="shared" si="28"/>
        <v>Ethereum</v>
      </c>
      <c r="CV27" t="str">
        <f t="shared" si="29"/>
        <v>FinTech</v>
      </c>
      <c r="CW27" t="str">
        <f t="shared" si="30"/>
        <v>Trading Platform</v>
      </c>
      <c r="CX27" t="str">
        <f t="shared" si="31"/>
        <v/>
      </c>
      <c r="CY27" t="str">
        <f t="shared" si="32"/>
        <v/>
      </c>
      <c r="CZ27" t="str">
        <f t="shared" si="33"/>
        <v/>
      </c>
      <c r="DA27" t="str">
        <f t="shared" si="34"/>
        <v/>
      </c>
      <c r="DB27" t="str">
        <f t="shared" si="35"/>
        <v/>
      </c>
      <c r="DC27" t="str">
        <f t="shared" si="36"/>
        <v/>
      </c>
    </row>
    <row r="28" spans="1:107" x14ac:dyDescent="0.2">
      <c r="A28">
        <v>25</v>
      </c>
      <c r="B28" t="s">
        <v>24</v>
      </c>
      <c r="C28" t="s">
        <v>2194</v>
      </c>
      <c r="D28" t="s">
        <v>4369</v>
      </c>
      <c r="E28" t="s">
        <v>6065</v>
      </c>
      <c r="F28" t="s">
        <v>6091</v>
      </c>
      <c r="G28" t="s">
        <v>8245</v>
      </c>
      <c r="H28" t="s">
        <v>8552</v>
      </c>
      <c r="I28" t="s">
        <v>8554</v>
      </c>
      <c r="J28" t="s">
        <v>8587</v>
      </c>
      <c r="K28" t="s">
        <v>10121</v>
      </c>
      <c r="L28" t="s">
        <v>10151</v>
      </c>
      <c r="M28" t="s">
        <v>11111</v>
      </c>
      <c r="N28" t="s">
        <v>12751</v>
      </c>
      <c r="O28" t="s">
        <v>4365</v>
      </c>
      <c r="P28" t="s">
        <v>13351</v>
      </c>
      <c r="Q28">
        <v>2</v>
      </c>
      <c r="R28" t="s">
        <v>13358</v>
      </c>
      <c r="S28" t="s">
        <v>13375</v>
      </c>
      <c r="T28" t="s">
        <v>13729</v>
      </c>
      <c r="U28" s="3" t="str" cm="1">
        <f t="array" ref="U28">LEFT(T28,MIN(FIND({0,1,2,3,4,5,6,7,8,9},T28&amp;"0123456789"))-1)</f>
        <v>$</v>
      </c>
      <c r="V28" t="s">
        <v>14414</v>
      </c>
      <c r="W28" t="s">
        <v>13729</v>
      </c>
      <c r="X28" s="3" t="str" cm="1">
        <f t="array" ref="X28">LEFT(W28,MIN(FIND({0,1,2,3,4,5,6,7,8,9},W28&amp;"0123456789"))-1)</f>
        <v>$</v>
      </c>
      <c r="Y28" t="s">
        <v>14414</v>
      </c>
      <c r="Z28" t="s">
        <v>14452</v>
      </c>
      <c r="AA28" s="3" cm="1">
        <f t="array" ref="AA28">_xlfn.XLOOKUP(LEFT(Z28,MIN(FIND({0,1,2,3,4,5,6,7,8,9},Z28&amp;"0123456789"))-1), $BB$4:$BB$23, $BC$4:$BC$23)*_xlfn.NUMBERVALUE(TRIM(REPLACE(Z28,1,MIN(FIND({0,1,2,3,4,5,6,7,8,9},Z28&amp;"0123456789"))-1,"")), ".", ",")</f>
        <v>21312656</v>
      </c>
      <c r="AB28" t="s">
        <v>14452</v>
      </c>
      <c r="AC28" s="3" cm="1">
        <f t="array" ref="AC28">_xlfn.XLOOKUP(LEFT(AB28,MIN(FIND({0,1,2,3,4,5,6,7,8,9},AB28&amp;"0123456789"))-1), $BB$4:$BB$23, $BC$4:$BC$23)*_xlfn.NUMBERVALUE(TRIM(REPLACE(AB28,1,MIN(FIND({0,1,2,3,4,5,6,7,8,9},AB28&amp;"0123456789"))-1,"")), ".", ",")</f>
        <v>21312656</v>
      </c>
      <c r="AD28" t="s">
        <v>8554</v>
      </c>
      <c r="AE28" t="s">
        <v>8557</v>
      </c>
      <c r="AF28" t="s">
        <v>14861</v>
      </c>
      <c r="AG28" t="s">
        <v>16484</v>
      </c>
      <c r="AH28" t="s">
        <v>4365</v>
      </c>
      <c r="AI28" t="s">
        <v>18099</v>
      </c>
      <c r="AJ28" t="s">
        <v>8563</v>
      </c>
      <c r="AK28" t="s">
        <v>4365</v>
      </c>
      <c r="AL28" t="s">
        <v>8555</v>
      </c>
      <c r="AM28" t="s">
        <v>18794</v>
      </c>
      <c r="AN28" t="s">
        <v>18372</v>
      </c>
      <c r="AO28" t="s">
        <v>18794</v>
      </c>
      <c r="AP28" t="s">
        <v>22311</v>
      </c>
      <c r="AQ28" t="s">
        <v>23539</v>
      </c>
      <c r="AR28" t="s">
        <v>24537</v>
      </c>
      <c r="AS28" t="s">
        <v>19330</v>
      </c>
      <c r="BC28" s="3" t="str" cm="1">
        <f t="array" ref="BC28">LEFT(BB28,MIN(FIND({0,1,2,3,4,5,6,7,8,9},BB28&amp;"0123456789"))-1)</f>
        <v/>
      </c>
      <c r="BE28" t="s">
        <v>12757</v>
      </c>
      <c r="BF28">
        <f t="shared" si="0"/>
        <v>15</v>
      </c>
      <c r="BG28">
        <f t="shared" si="1"/>
        <v>5</v>
      </c>
      <c r="BH28">
        <f t="shared" si="2"/>
        <v>1</v>
      </c>
      <c r="BI28">
        <f t="shared" si="3"/>
        <v>0</v>
      </c>
      <c r="BJ28" s="4">
        <f t="shared" si="4"/>
        <v>0.33333333333333331</v>
      </c>
      <c r="BK28" s="4">
        <f t="shared" si="5"/>
        <v>6.6666666666666666E-2</v>
      </c>
      <c r="BL28" s="4">
        <f t="shared" si="6"/>
        <v>0</v>
      </c>
      <c r="BP28" s="2"/>
      <c r="BY28" t="s">
        <v>25419</v>
      </c>
      <c r="BZ28" t="s">
        <v>25453</v>
      </c>
      <c r="CK28" t="s">
        <v>11107</v>
      </c>
      <c r="CL28">
        <f t="shared" si="14"/>
        <v>50</v>
      </c>
      <c r="CM28">
        <f t="shared" si="21"/>
        <v>11</v>
      </c>
      <c r="CN28">
        <f t="shared" si="22"/>
        <v>5</v>
      </c>
      <c r="CO28">
        <f t="shared" si="23"/>
        <v>3</v>
      </c>
      <c r="CP28" s="4">
        <f t="shared" si="37"/>
        <v>0.22</v>
      </c>
      <c r="CQ28" s="4">
        <f t="shared" si="38"/>
        <v>0.1</v>
      </c>
      <c r="CR28" s="4">
        <f t="shared" si="39"/>
        <v>0.06</v>
      </c>
      <c r="CT28" t="str">
        <f t="shared" si="27"/>
        <v>Apps</v>
      </c>
      <c r="CU28" t="str">
        <f t="shared" si="28"/>
        <v>Food Delivery</v>
      </c>
      <c r="CV28" t="str">
        <f t="shared" si="29"/>
        <v/>
      </c>
      <c r="CW28" t="str">
        <f t="shared" si="30"/>
        <v/>
      </c>
      <c r="CX28" t="str">
        <f t="shared" si="31"/>
        <v/>
      </c>
      <c r="CY28" t="str">
        <f t="shared" si="32"/>
        <v/>
      </c>
      <c r="CZ28" t="str">
        <f t="shared" si="33"/>
        <v/>
      </c>
      <c r="DA28" t="str">
        <f t="shared" si="34"/>
        <v/>
      </c>
      <c r="DB28" t="str">
        <f t="shared" si="35"/>
        <v/>
      </c>
      <c r="DC28" t="str">
        <f t="shared" si="36"/>
        <v/>
      </c>
    </row>
    <row r="29" spans="1:107" x14ac:dyDescent="0.2">
      <c r="A29">
        <v>26</v>
      </c>
      <c r="B29" t="s">
        <v>25</v>
      </c>
      <c r="C29" t="s">
        <v>2195</v>
      </c>
      <c r="D29" t="s">
        <v>4365</v>
      </c>
      <c r="E29" t="s">
        <v>6065</v>
      </c>
      <c r="F29" t="s">
        <v>6092</v>
      </c>
      <c r="G29" t="s">
        <v>8256</v>
      </c>
      <c r="H29" t="s">
        <v>8552</v>
      </c>
      <c r="I29" t="s">
        <v>4365</v>
      </c>
      <c r="J29" t="s">
        <v>4365</v>
      </c>
      <c r="K29" t="s">
        <v>10119</v>
      </c>
      <c r="L29" t="s">
        <v>10129</v>
      </c>
      <c r="M29" t="s">
        <v>11112</v>
      </c>
      <c r="N29" t="s">
        <v>12741</v>
      </c>
      <c r="O29" t="s">
        <v>13310</v>
      </c>
      <c r="P29" t="s">
        <v>13349</v>
      </c>
      <c r="Q29">
        <v>2</v>
      </c>
      <c r="R29" t="s">
        <v>13358</v>
      </c>
      <c r="S29" t="s">
        <v>13367</v>
      </c>
      <c r="T29" t="s">
        <v>13734</v>
      </c>
      <c r="U29" s="3" t="str" cm="1">
        <f t="array" ref="U29">LEFT(T29,MIN(FIND({0,1,2,3,4,5,6,7,8,9},T29&amp;"0123456789"))-1)</f>
        <v>$</v>
      </c>
      <c r="V29" t="s">
        <v>14414</v>
      </c>
      <c r="W29" t="s">
        <v>13734</v>
      </c>
      <c r="X29" s="3" t="str" cm="1">
        <f t="array" ref="X29">LEFT(W29,MIN(FIND({0,1,2,3,4,5,6,7,8,9},W29&amp;"0123456789"))-1)</f>
        <v>$</v>
      </c>
      <c r="Y29" t="s">
        <v>14414</v>
      </c>
      <c r="Z29" t="s">
        <v>14453</v>
      </c>
      <c r="AA29" s="3" cm="1">
        <f t="array" ref="AA29">_xlfn.XLOOKUP(LEFT(Z29,MIN(FIND({0,1,2,3,4,5,6,7,8,9},Z29&amp;"0123456789"))-1), $BB$4:$BB$23, $BC$4:$BC$23)*_xlfn.NUMBERVALUE(TRIM(REPLACE(Z29,1,MIN(FIND({0,1,2,3,4,5,6,7,8,9},Z29&amp;"0123456789"))-1,"")), ".", ",")</f>
        <v>53200000</v>
      </c>
      <c r="AB29" t="s">
        <v>14453</v>
      </c>
      <c r="AC29" s="3" cm="1">
        <f t="array" ref="AC29">_xlfn.XLOOKUP(LEFT(AB29,MIN(FIND({0,1,2,3,4,5,6,7,8,9},AB29&amp;"0123456789"))-1), $BB$4:$BB$23, $BC$4:$BC$23)*_xlfn.NUMBERVALUE(TRIM(REPLACE(AB29,1,MIN(FIND({0,1,2,3,4,5,6,7,8,9},AB29&amp;"0123456789"))-1,"")), ".", ",")</f>
        <v>53200000</v>
      </c>
      <c r="AD29" t="s">
        <v>8555</v>
      </c>
      <c r="AE29" t="s">
        <v>8562</v>
      </c>
      <c r="AF29" t="s">
        <v>14862</v>
      </c>
      <c r="AG29" t="s">
        <v>4365</v>
      </c>
      <c r="AH29" t="s">
        <v>4365</v>
      </c>
      <c r="AI29" t="s">
        <v>4365</v>
      </c>
      <c r="AJ29" t="s">
        <v>4365</v>
      </c>
      <c r="AK29" t="s">
        <v>4365</v>
      </c>
      <c r="AL29" t="s">
        <v>4365</v>
      </c>
      <c r="AM29" t="s">
        <v>4365</v>
      </c>
      <c r="AN29" t="s">
        <v>4365</v>
      </c>
      <c r="AO29" t="s">
        <v>4365</v>
      </c>
      <c r="AP29" t="s">
        <v>4365</v>
      </c>
      <c r="AQ29" t="s">
        <v>4365</v>
      </c>
      <c r="AR29" t="s">
        <v>4365</v>
      </c>
      <c r="AS29" t="s">
        <v>8558</v>
      </c>
      <c r="BC29" s="3" t="str" cm="1">
        <f t="array" ref="BC29">LEFT(BB29,MIN(FIND({0,1,2,3,4,5,6,7,8,9},BB29&amp;"0123456789"))-1)</f>
        <v/>
      </c>
      <c r="BE29" t="s">
        <v>12786</v>
      </c>
      <c r="BF29">
        <f t="shared" si="0"/>
        <v>15</v>
      </c>
      <c r="BG29">
        <f t="shared" si="1"/>
        <v>5</v>
      </c>
      <c r="BH29">
        <f t="shared" si="2"/>
        <v>2</v>
      </c>
      <c r="BI29">
        <f t="shared" si="3"/>
        <v>1</v>
      </c>
      <c r="BJ29" s="4">
        <f t="shared" si="4"/>
        <v>0.33333333333333331</v>
      </c>
      <c r="BK29" s="4">
        <f t="shared" si="5"/>
        <v>0.13333333333333333</v>
      </c>
      <c r="BL29" s="4">
        <f t="shared" si="6"/>
        <v>6.6666666666666666E-2</v>
      </c>
      <c r="BP29" s="2"/>
      <c r="BY29" t="s">
        <v>11348</v>
      </c>
      <c r="BZ29" t="s">
        <v>25411</v>
      </c>
      <c r="CK29" t="s">
        <v>11716</v>
      </c>
      <c r="CL29">
        <f t="shared" si="14"/>
        <v>47</v>
      </c>
      <c r="CM29">
        <f t="shared" si="21"/>
        <v>15</v>
      </c>
      <c r="CN29">
        <f t="shared" si="22"/>
        <v>10</v>
      </c>
      <c r="CO29">
        <f t="shared" si="23"/>
        <v>6</v>
      </c>
      <c r="CP29" s="4">
        <f t="shared" si="37"/>
        <v>0.31914893617021278</v>
      </c>
      <c r="CQ29" s="4">
        <f t="shared" si="38"/>
        <v>0.21276595744680851</v>
      </c>
      <c r="CR29" s="4">
        <f t="shared" si="39"/>
        <v>0.1276595744680851</v>
      </c>
      <c r="CT29" t="str">
        <f t="shared" si="27"/>
        <v>FinTech</v>
      </c>
      <c r="CU29" t="str">
        <f t="shared" si="28"/>
        <v>Real Estate</v>
      </c>
      <c r="CV29" t="str">
        <f t="shared" si="29"/>
        <v/>
      </c>
      <c r="CW29" t="str">
        <f t="shared" si="30"/>
        <v/>
      </c>
      <c r="CX29" t="str">
        <f t="shared" si="31"/>
        <v/>
      </c>
      <c r="CY29" t="str">
        <f t="shared" si="32"/>
        <v/>
      </c>
      <c r="CZ29" t="str">
        <f t="shared" si="33"/>
        <v/>
      </c>
      <c r="DA29" t="str">
        <f t="shared" si="34"/>
        <v/>
      </c>
      <c r="DB29" t="str">
        <f t="shared" si="35"/>
        <v/>
      </c>
      <c r="DC29" t="str">
        <f t="shared" si="36"/>
        <v/>
      </c>
    </row>
    <row r="30" spans="1:107" x14ac:dyDescent="0.2">
      <c r="A30">
        <v>27</v>
      </c>
      <c r="B30" t="s">
        <v>26</v>
      </c>
      <c r="C30" t="s">
        <v>2196</v>
      </c>
      <c r="D30" t="s">
        <v>4370</v>
      </c>
      <c r="E30" t="s">
        <v>6065</v>
      </c>
      <c r="F30" t="s">
        <v>6093</v>
      </c>
      <c r="G30" t="s">
        <v>8257</v>
      </c>
      <c r="H30" t="s">
        <v>8552</v>
      </c>
      <c r="I30" t="s">
        <v>8556</v>
      </c>
      <c r="J30" t="s">
        <v>8588</v>
      </c>
      <c r="K30" t="s">
        <v>10118</v>
      </c>
      <c r="L30" t="s">
        <v>10152</v>
      </c>
      <c r="M30" t="s">
        <v>11113</v>
      </c>
      <c r="N30" t="s">
        <v>12752</v>
      </c>
      <c r="O30" t="s">
        <v>13305</v>
      </c>
      <c r="P30" t="s">
        <v>13352</v>
      </c>
      <c r="Q30">
        <v>1</v>
      </c>
      <c r="R30" t="s">
        <v>13357</v>
      </c>
      <c r="S30" t="s">
        <v>13378</v>
      </c>
      <c r="T30" t="s">
        <v>13749</v>
      </c>
      <c r="U30" s="3" t="str" cm="1">
        <f t="array" ref="U30">LEFT(T30,MIN(FIND({0,1,2,3,4,5,6,7,8,9},T30&amp;"0123456789"))-1)</f>
        <v>$</v>
      </c>
      <c r="V30" t="s">
        <v>13357</v>
      </c>
      <c r="W30" t="s">
        <v>13749</v>
      </c>
      <c r="X30" s="3" t="str" cm="1">
        <f t="array" ref="X30">LEFT(W30,MIN(FIND({0,1,2,3,4,5,6,7,8,9},W30&amp;"0123456789"))-1)</f>
        <v>$</v>
      </c>
      <c r="Y30" t="s">
        <v>13357</v>
      </c>
      <c r="Z30" t="s">
        <v>13749</v>
      </c>
      <c r="AA30" s="3" cm="1">
        <f t="array" ref="AA30">_xlfn.XLOOKUP(LEFT(Z30,MIN(FIND({0,1,2,3,4,5,6,7,8,9},Z30&amp;"0123456789"))-1), $BB$4:$BB$23, $BC$4:$BC$23)*_xlfn.NUMBERVALUE(TRIM(REPLACE(Z30,1,MIN(FIND({0,1,2,3,4,5,6,7,8,9},Z30&amp;"0123456789"))-1,"")), ".", ",")</f>
        <v>3300000</v>
      </c>
      <c r="AB30" t="s">
        <v>13749</v>
      </c>
      <c r="AC30" s="3" cm="1">
        <f t="array" ref="AC30">_xlfn.XLOOKUP(LEFT(AB30,MIN(FIND({0,1,2,3,4,5,6,7,8,9},AB30&amp;"0123456789"))-1), $BB$4:$BB$23, $BC$4:$BC$23)*_xlfn.NUMBERVALUE(TRIM(REPLACE(AB30,1,MIN(FIND({0,1,2,3,4,5,6,7,8,9},AB30&amp;"0123456789"))-1,"")), ".", ",")</f>
        <v>3300000</v>
      </c>
      <c r="AD30" t="s">
        <v>8555</v>
      </c>
      <c r="AE30" t="s">
        <v>8557</v>
      </c>
      <c r="AF30" t="s">
        <v>14863</v>
      </c>
      <c r="AG30" t="s">
        <v>16485</v>
      </c>
      <c r="AH30" t="s">
        <v>4365</v>
      </c>
      <c r="AI30" t="s">
        <v>18100</v>
      </c>
      <c r="AJ30" t="s">
        <v>8563</v>
      </c>
      <c r="AK30" t="s">
        <v>4365</v>
      </c>
      <c r="AL30" t="s">
        <v>8555</v>
      </c>
      <c r="AM30" t="s">
        <v>18794</v>
      </c>
      <c r="AN30" t="s">
        <v>18372</v>
      </c>
      <c r="AO30" t="s">
        <v>18794</v>
      </c>
      <c r="AP30" t="s">
        <v>22312</v>
      </c>
      <c r="AQ30" t="s">
        <v>23540</v>
      </c>
      <c r="AR30" t="s">
        <v>24538</v>
      </c>
      <c r="AS30" t="s">
        <v>19154</v>
      </c>
      <c r="BC30" s="3" t="str" cm="1">
        <f t="array" ref="BC30">LEFT(BB30,MIN(FIND({0,1,2,3,4,5,6,7,8,9},BB30&amp;"0123456789"))-1)</f>
        <v/>
      </c>
      <c r="BE30" t="s">
        <v>12784</v>
      </c>
      <c r="BF30">
        <f t="shared" si="0"/>
        <v>15</v>
      </c>
      <c r="BG30">
        <f t="shared" si="1"/>
        <v>4</v>
      </c>
      <c r="BH30">
        <f t="shared" si="2"/>
        <v>3</v>
      </c>
      <c r="BI30">
        <f t="shared" si="3"/>
        <v>0</v>
      </c>
      <c r="BJ30" s="4">
        <f t="shared" si="4"/>
        <v>0.26666666666666666</v>
      </c>
      <c r="BK30" s="4">
        <f t="shared" si="5"/>
        <v>0.2</v>
      </c>
      <c r="BL30" s="4">
        <f t="shared" si="6"/>
        <v>0</v>
      </c>
      <c r="BP30" s="2"/>
      <c r="BY30" t="s">
        <v>11260</v>
      </c>
      <c r="BZ30" t="s">
        <v>25454</v>
      </c>
      <c r="CA30" t="s">
        <v>25408</v>
      </c>
      <c r="CK30" t="s">
        <v>25665</v>
      </c>
      <c r="CL30">
        <f t="shared" si="14"/>
        <v>47</v>
      </c>
      <c r="CM30">
        <f t="shared" si="21"/>
        <v>16</v>
      </c>
      <c r="CN30">
        <f t="shared" si="22"/>
        <v>6</v>
      </c>
      <c r="CO30">
        <f t="shared" si="23"/>
        <v>4</v>
      </c>
      <c r="CP30" s="4">
        <f t="shared" si="37"/>
        <v>0.34042553191489361</v>
      </c>
      <c r="CQ30" s="4">
        <f t="shared" si="38"/>
        <v>0.1276595744680851</v>
      </c>
      <c r="CR30" s="4">
        <f t="shared" si="39"/>
        <v>8.5106382978723402E-2</v>
      </c>
      <c r="CT30" t="str">
        <f t="shared" si="27"/>
        <v>Cyber Security</v>
      </c>
      <c r="CU30" t="str">
        <f t="shared" si="28"/>
        <v>Insurance</v>
      </c>
      <c r="CV30" t="str">
        <f t="shared" si="29"/>
        <v>Software</v>
      </c>
      <c r="CW30" t="str">
        <f t="shared" si="30"/>
        <v/>
      </c>
      <c r="CX30" t="str">
        <f t="shared" si="31"/>
        <v/>
      </c>
      <c r="CY30" t="str">
        <f t="shared" si="32"/>
        <v/>
      </c>
      <c r="CZ30" t="str">
        <f t="shared" si="33"/>
        <v/>
      </c>
      <c r="DA30" t="str">
        <f t="shared" si="34"/>
        <v/>
      </c>
      <c r="DB30" t="str">
        <f t="shared" si="35"/>
        <v/>
      </c>
      <c r="DC30" t="str">
        <f t="shared" si="36"/>
        <v/>
      </c>
    </row>
    <row r="31" spans="1:107" x14ac:dyDescent="0.2">
      <c r="A31">
        <v>28</v>
      </c>
      <c r="B31" t="s">
        <v>27</v>
      </c>
      <c r="C31" t="s">
        <v>2197</v>
      </c>
      <c r="D31" t="s">
        <v>4371</v>
      </c>
      <c r="E31" t="s">
        <v>6065</v>
      </c>
      <c r="F31" t="s">
        <v>6094</v>
      </c>
      <c r="G31" t="s">
        <v>8245</v>
      </c>
      <c r="H31" t="s">
        <v>8552</v>
      </c>
      <c r="I31" t="s">
        <v>8555</v>
      </c>
      <c r="J31" t="s">
        <v>8589</v>
      </c>
      <c r="K31" t="s">
        <v>10121</v>
      </c>
      <c r="L31" t="s">
        <v>10153</v>
      </c>
      <c r="M31" t="s">
        <v>11114</v>
      </c>
      <c r="N31" t="s">
        <v>12753</v>
      </c>
      <c r="O31" t="s">
        <v>13318</v>
      </c>
      <c r="P31" t="s">
        <v>13349</v>
      </c>
      <c r="Q31">
        <v>2</v>
      </c>
      <c r="R31" t="s">
        <v>13360</v>
      </c>
      <c r="S31" t="s">
        <v>13379</v>
      </c>
      <c r="T31" t="s">
        <v>13750</v>
      </c>
      <c r="U31" s="3" t="str" cm="1">
        <f t="array" ref="U31">LEFT(T31,MIN(FIND({0,1,2,3,4,5,6,7,8,9},T31&amp;"0123456789"))-1)</f>
        <v>$</v>
      </c>
      <c r="V31" t="s">
        <v>14415</v>
      </c>
      <c r="W31" t="s">
        <v>13750</v>
      </c>
      <c r="X31" s="3" t="str" cm="1">
        <f t="array" ref="X31">LEFT(W31,MIN(FIND({0,1,2,3,4,5,6,7,8,9},W31&amp;"0123456789"))-1)</f>
        <v>$</v>
      </c>
      <c r="Y31" t="s">
        <v>14415</v>
      </c>
      <c r="Z31" t="s">
        <v>14454</v>
      </c>
      <c r="AA31" s="3" cm="1">
        <f t="array" ref="AA31">_xlfn.XLOOKUP(LEFT(Z31,MIN(FIND({0,1,2,3,4,5,6,7,8,9},Z31&amp;"0123456789"))-1), $BB$4:$BB$23, $BC$4:$BC$23)*_xlfn.NUMBERVALUE(TRIM(REPLACE(Z31,1,MIN(FIND({0,1,2,3,4,5,6,7,8,9},Z31&amp;"0123456789"))-1,"")), ".", ",")</f>
        <v>15080000</v>
      </c>
      <c r="AB31" t="s">
        <v>14454</v>
      </c>
      <c r="AC31" s="3" cm="1">
        <f t="array" ref="AC31">_xlfn.XLOOKUP(LEFT(AB31,MIN(FIND({0,1,2,3,4,5,6,7,8,9},AB31&amp;"0123456789"))-1), $BB$4:$BB$23, $BC$4:$BC$23)*_xlfn.NUMBERVALUE(TRIM(REPLACE(AB31,1,MIN(FIND({0,1,2,3,4,5,6,7,8,9},AB31&amp;"0123456789"))-1,"")), ".", ",")</f>
        <v>15080000</v>
      </c>
      <c r="AD31" t="s">
        <v>4365</v>
      </c>
      <c r="AE31" t="s">
        <v>4365</v>
      </c>
      <c r="AF31" t="s">
        <v>4365</v>
      </c>
      <c r="AG31" t="s">
        <v>16486</v>
      </c>
      <c r="AH31" t="s">
        <v>17510</v>
      </c>
      <c r="AI31" t="s">
        <v>18101</v>
      </c>
      <c r="AJ31" t="s">
        <v>19081</v>
      </c>
      <c r="AK31" t="s">
        <v>19425</v>
      </c>
      <c r="AL31" t="s">
        <v>20105</v>
      </c>
      <c r="AM31" t="s">
        <v>20396</v>
      </c>
      <c r="AN31" t="s">
        <v>21121</v>
      </c>
      <c r="AO31" t="s">
        <v>18779</v>
      </c>
      <c r="AP31" t="s">
        <v>22313</v>
      </c>
      <c r="AQ31" t="s">
        <v>23541</v>
      </c>
      <c r="AR31" t="s">
        <v>24539</v>
      </c>
      <c r="AS31" t="s">
        <v>14820</v>
      </c>
      <c r="BC31" s="3" t="str" cm="1">
        <f t="array" ref="BC31">LEFT(BB31,MIN(FIND({0,1,2,3,4,5,6,7,8,9},BB31&amp;"0123456789"))-1)</f>
        <v/>
      </c>
      <c r="BE31" t="s">
        <v>12796</v>
      </c>
      <c r="BF31">
        <f t="shared" si="0"/>
        <v>14</v>
      </c>
      <c r="BG31">
        <f t="shared" si="1"/>
        <v>3</v>
      </c>
      <c r="BH31">
        <f t="shared" si="2"/>
        <v>3</v>
      </c>
      <c r="BI31">
        <f t="shared" si="3"/>
        <v>2</v>
      </c>
      <c r="BJ31" s="4">
        <f t="shared" si="4"/>
        <v>0.21428571428571427</v>
      </c>
      <c r="BK31" s="4">
        <f t="shared" si="5"/>
        <v>0.21428571428571427</v>
      </c>
      <c r="BL31" s="4">
        <f t="shared" si="6"/>
        <v>0.14285714285714285</v>
      </c>
      <c r="BP31" s="2"/>
      <c r="BY31" t="s">
        <v>11993</v>
      </c>
      <c r="BZ31" t="s">
        <v>25455</v>
      </c>
      <c r="CA31" t="s">
        <v>25456</v>
      </c>
      <c r="CK31" t="s">
        <v>11134</v>
      </c>
      <c r="CL31">
        <f t="shared" si="14"/>
        <v>43</v>
      </c>
      <c r="CM31">
        <f t="shared" si="21"/>
        <v>11</v>
      </c>
      <c r="CN31">
        <f t="shared" si="22"/>
        <v>4</v>
      </c>
      <c r="CO31">
        <f t="shared" si="23"/>
        <v>1</v>
      </c>
      <c r="CP31" s="4">
        <f t="shared" si="37"/>
        <v>0.2558139534883721</v>
      </c>
      <c r="CQ31" s="4">
        <f t="shared" si="38"/>
        <v>9.3023255813953487E-2</v>
      </c>
      <c r="CR31" s="4">
        <f t="shared" si="39"/>
        <v>2.3255813953488372E-2</v>
      </c>
      <c r="CT31" t="str">
        <f t="shared" si="27"/>
        <v>Automotive</v>
      </c>
      <c r="CU31" t="str">
        <f t="shared" si="28"/>
        <v>Industrial</v>
      </c>
      <c r="CV31" t="str">
        <f t="shared" si="29"/>
        <v>Manufacturing</v>
      </c>
      <c r="CW31" t="str">
        <f t="shared" si="30"/>
        <v/>
      </c>
      <c r="CX31" t="str">
        <f t="shared" si="31"/>
        <v/>
      </c>
      <c r="CY31" t="str">
        <f t="shared" si="32"/>
        <v/>
      </c>
      <c r="CZ31" t="str">
        <f t="shared" si="33"/>
        <v/>
      </c>
      <c r="DA31" t="str">
        <f t="shared" si="34"/>
        <v/>
      </c>
      <c r="DB31" t="str">
        <f t="shared" si="35"/>
        <v/>
      </c>
      <c r="DC31" t="str">
        <f t="shared" si="36"/>
        <v/>
      </c>
    </row>
    <row r="32" spans="1:107" x14ac:dyDescent="0.2">
      <c r="A32">
        <v>29</v>
      </c>
      <c r="B32" t="s">
        <v>28</v>
      </c>
      <c r="C32" t="s">
        <v>2198</v>
      </c>
      <c r="D32" t="s">
        <v>2198</v>
      </c>
      <c r="E32" t="s">
        <v>6065</v>
      </c>
      <c r="F32" t="s">
        <v>6095</v>
      </c>
      <c r="G32" t="s">
        <v>8248</v>
      </c>
      <c r="H32" t="s">
        <v>8552</v>
      </c>
      <c r="I32" t="s">
        <v>8556</v>
      </c>
      <c r="J32" t="s">
        <v>8590</v>
      </c>
      <c r="K32" t="s">
        <v>10119</v>
      </c>
      <c r="L32" t="s">
        <v>10154</v>
      </c>
      <c r="M32" t="s">
        <v>11115</v>
      </c>
      <c r="N32" t="s">
        <v>12754</v>
      </c>
      <c r="O32" t="s">
        <v>13307</v>
      </c>
      <c r="P32" t="s">
        <v>13349</v>
      </c>
      <c r="Q32">
        <v>2</v>
      </c>
      <c r="R32" t="s">
        <v>13357</v>
      </c>
      <c r="S32" t="s">
        <v>13365</v>
      </c>
      <c r="T32" t="s">
        <v>13751</v>
      </c>
      <c r="U32" s="3" t="str" cm="1">
        <f t="array" ref="U32">LEFT(T32,MIN(FIND({0,1,2,3,4,5,6,7,8,9},T32&amp;"0123456789"))-1)</f>
        <v>$</v>
      </c>
      <c r="V32" t="s">
        <v>14413</v>
      </c>
      <c r="W32" t="s">
        <v>13992</v>
      </c>
      <c r="X32" s="3" t="str" cm="1">
        <f t="array" ref="X32">LEFT(W32,MIN(FIND({0,1,2,3,4,5,6,7,8,9},W32&amp;"0123456789"))-1)</f>
        <v>$</v>
      </c>
      <c r="Y32" t="s">
        <v>13357</v>
      </c>
      <c r="Z32" t="s">
        <v>13992</v>
      </c>
      <c r="AA32" s="3" cm="1">
        <f t="array" ref="AA32">_xlfn.XLOOKUP(LEFT(Z32,MIN(FIND({0,1,2,3,4,5,6,7,8,9},Z32&amp;"0123456789"))-1), $BB$4:$BB$23, $BC$4:$BC$23)*_xlfn.NUMBERVALUE(TRIM(REPLACE(Z32,1,MIN(FIND({0,1,2,3,4,5,6,7,8,9},Z32&amp;"0123456789"))-1,"")), ".", ",")</f>
        <v>4600000</v>
      </c>
      <c r="AB32" t="s">
        <v>14780</v>
      </c>
      <c r="AC32" s="3" cm="1">
        <f t="array" ref="AC32">_xlfn.XLOOKUP(LEFT(AB32,MIN(FIND({0,1,2,3,4,5,6,7,8,9},AB32&amp;"0123456789"))-1), $BB$4:$BB$23, $BC$4:$BC$23)*_xlfn.NUMBERVALUE(TRIM(REPLACE(AB32,1,MIN(FIND({0,1,2,3,4,5,6,7,8,9},AB32&amp;"0123456789"))-1,"")), ".", ",")</f>
        <v>64600000</v>
      </c>
      <c r="AD32" t="s">
        <v>8556</v>
      </c>
      <c r="AE32" t="s">
        <v>14824</v>
      </c>
      <c r="AF32" t="s">
        <v>14864</v>
      </c>
      <c r="AG32" t="s">
        <v>16487</v>
      </c>
      <c r="AH32" t="s">
        <v>4365</v>
      </c>
      <c r="AI32" t="s">
        <v>4365</v>
      </c>
      <c r="AJ32" t="s">
        <v>14825</v>
      </c>
      <c r="AK32" t="s">
        <v>4365</v>
      </c>
      <c r="AL32" t="s">
        <v>20106</v>
      </c>
      <c r="AM32" t="s">
        <v>4365</v>
      </c>
      <c r="AN32" t="s">
        <v>21122</v>
      </c>
      <c r="AO32" t="s">
        <v>4365</v>
      </c>
      <c r="AP32" t="s">
        <v>22314</v>
      </c>
      <c r="AQ32" t="s">
        <v>4365</v>
      </c>
      <c r="AR32" t="s">
        <v>4365</v>
      </c>
      <c r="AS32" t="s">
        <v>19073</v>
      </c>
      <c r="BC32" s="3" t="str" cm="1">
        <f t="array" ref="BC32">LEFT(BB32,MIN(FIND({0,1,2,3,4,5,6,7,8,9},BB32&amp;"0123456789"))-1)</f>
        <v/>
      </c>
      <c r="BE32" t="s">
        <v>12792</v>
      </c>
      <c r="BF32">
        <f t="shared" si="0"/>
        <v>13</v>
      </c>
      <c r="BG32">
        <f t="shared" si="1"/>
        <v>3</v>
      </c>
      <c r="BH32">
        <f t="shared" si="2"/>
        <v>3</v>
      </c>
      <c r="BI32">
        <f t="shared" si="3"/>
        <v>2</v>
      </c>
      <c r="BJ32" s="4">
        <f t="shared" si="4"/>
        <v>0.23076923076923078</v>
      </c>
      <c r="BK32" s="4">
        <f t="shared" si="5"/>
        <v>0.23076923076923078</v>
      </c>
      <c r="BL32" s="4">
        <f t="shared" si="6"/>
        <v>0.15384615384615385</v>
      </c>
      <c r="BP32" s="2"/>
      <c r="BY32" t="s">
        <v>11348</v>
      </c>
      <c r="BZ32" t="s">
        <v>25414</v>
      </c>
      <c r="CA32" t="s">
        <v>25432</v>
      </c>
      <c r="CB32" t="s">
        <v>25437</v>
      </c>
      <c r="CK32" t="s">
        <v>10391</v>
      </c>
      <c r="CL32">
        <f t="shared" si="14"/>
        <v>43</v>
      </c>
      <c r="CM32">
        <f t="shared" si="21"/>
        <v>13</v>
      </c>
      <c r="CN32">
        <f t="shared" si="22"/>
        <v>6</v>
      </c>
      <c r="CO32">
        <f t="shared" si="23"/>
        <v>3</v>
      </c>
      <c r="CP32" s="4">
        <f t="shared" si="37"/>
        <v>0.30232558139534882</v>
      </c>
      <c r="CQ32" s="4">
        <f t="shared" si="38"/>
        <v>0.13953488372093023</v>
      </c>
      <c r="CR32" s="4">
        <f t="shared" si="39"/>
        <v>6.9767441860465115E-2</v>
      </c>
      <c r="CT32" t="str">
        <f t="shared" si="27"/>
        <v>FinTech</v>
      </c>
      <c r="CU32" t="str">
        <f t="shared" si="28"/>
        <v>Internet</v>
      </c>
      <c r="CV32" t="str">
        <f t="shared" si="29"/>
        <v>Payments</v>
      </c>
      <c r="CW32" t="str">
        <f t="shared" si="30"/>
        <v>SaaS</v>
      </c>
      <c r="CX32" t="str">
        <f t="shared" si="31"/>
        <v/>
      </c>
      <c r="CY32" t="str">
        <f t="shared" si="32"/>
        <v/>
      </c>
      <c r="CZ32" t="str">
        <f t="shared" si="33"/>
        <v/>
      </c>
      <c r="DA32" t="str">
        <f t="shared" si="34"/>
        <v/>
      </c>
      <c r="DB32" t="str">
        <f t="shared" si="35"/>
        <v/>
      </c>
      <c r="DC32" t="str">
        <f t="shared" si="36"/>
        <v/>
      </c>
    </row>
    <row r="33" spans="1:107" x14ac:dyDescent="0.2">
      <c r="A33">
        <v>30</v>
      </c>
      <c r="B33" t="s">
        <v>29</v>
      </c>
      <c r="C33" t="s">
        <v>2199</v>
      </c>
      <c r="D33" t="s">
        <v>4372</v>
      </c>
      <c r="E33" t="s">
        <v>6065</v>
      </c>
      <c r="F33" t="s">
        <v>6096</v>
      </c>
      <c r="G33" t="s">
        <v>8258</v>
      </c>
      <c r="H33" t="s">
        <v>8552</v>
      </c>
      <c r="I33" t="s">
        <v>8554</v>
      </c>
      <c r="J33" t="s">
        <v>8591</v>
      </c>
      <c r="K33" t="s">
        <v>10122</v>
      </c>
      <c r="L33" t="s">
        <v>10155</v>
      </c>
      <c r="M33" t="s">
        <v>11116</v>
      </c>
      <c r="N33" t="s">
        <v>12755</v>
      </c>
      <c r="O33" t="s">
        <v>13319</v>
      </c>
      <c r="P33" t="s">
        <v>4365</v>
      </c>
      <c r="Q33">
        <v>7</v>
      </c>
      <c r="R33" t="s">
        <v>13360</v>
      </c>
      <c r="S33" t="s">
        <v>13380</v>
      </c>
      <c r="T33" t="s">
        <v>13752</v>
      </c>
      <c r="U33" s="3" t="str" cm="1">
        <f t="array" ref="U33">LEFT(T33,MIN(FIND({0,1,2,3,4,5,6,7,8,9},T33&amp;"0123456789"))-1)</f>
        <v>$</v>
      </c>
      <c r="V33" t="s">
        <v>14417</v>
      </c>
      <c r="W33" t="s">
        <v>13752</v>
      </c>
      <c r="X33" s="3" t="str" cm="1">
        <f t="array" ref="X33">LEFT(W33,MIN(FIND({0,1,2,3,4,5,6,7,8,9},W33&amp;"0123456789"))-1)</f>
        <v>$</v>
      </c>
      <c r="Y33" t="s">
        <v>14417</v>
      </c>
      <c r="Z33" t="s">
        <v>14455</v>
      </c>
      <c r="AA33" s="3" cm="1">
        <f t="array" ref="AA33">_xlfn.XLOOKUP(LEFT(Z33,MIN(FIND({0,1,2,3,4,5,6,7,8,9},Z33&amp;"0123456789"))-1), $BB$4:$BB$23, $BC$4:$BC$23)*_xlfn.NUMBERVALUE(TRIM(REPLACE(Z33,1,MIN(FIND({0,1,2,3,4,5,6,7,8,9},Z33&amp;"0123456789"))-1,"")), ".", ",")</f>
        <v>11517361</v>
      </c>
      <c r="AB33" t="s">
        <v>14455</v>
      </c>
      <c r="AC33" s="3" cm="1">
        <f t="array" ref="AC33">_xlfn.XLOOKUP(LEFT(AB33,MIN(FIND({0,1,2,3,4,5,6,7,8,9},AB33&amp;"0123456789"))-1), $BB$4:$BB$23, $BC$4:$BC$23)*_xlfn.NUMBERVALUE(TRIM(REPLACE(AB33,1,MIN(FIND({0,1,2,3,4,5,6,7,8,9},AB33&amp;"0123456789"))-1,"")), ".", ",")</f>
        <v>11517361</v>
      </c>
      <c r="AD33" t="s">
        <v>8555</v>
      </c>
      <c r="AE33" t="s">
        <v>8555</v>
      </c>
      <c r="AF33" t="s">
        <v>14865</v>
      </c>
      <c r="AG33" t="s">
        <v>4365</v>
      </c>
      <c r="AH33" t="s">
        <v>4365</v>
      </c>
      <c r="AI33" t="s">
        <v>4365</v>
      </c>
      <c r="AJ33" t="s">
        <v>4365</v>
      </c>
      <c r="AK33" t="s">
        <v>4365</v>
      </c>
      <c r="AL33" t="s">
        <v>4365</v>
      </c>
      <c r="AM33" t="s">
        <v>4365</v>
      </c>
      <c r="AN33" t="s">
        <v>4365</v>
      </c>
      <c r="AO33" t="s">
        <v>4365</v>
      </c>
      <c r="AP33" t="s">
        <v>4365</v>
      </c>
      <c r="AQ33" t="s">
        <v>4365</v>
      </c>
      <c r="AR33" t="s">
        <v>4365</v>
      </c>
      <c r="AS33" t="s">
        <v>4365</v>
      </c>
      <c r="BC33" s="3" t="str" cm="1">
        <f t="array" ref="BC33">LEFT(BB33,MIN(FIND({0,1,2,3,4,5,6,7,8,9},BB33&amp;"0123456789"))-1)</f>
        <v/>
      </c>
      <c r="BE33" t="s">
        <v>12774</v>
      </c>
      <c r="BF33">
        <f t="shared" si="0"/>
        <v>12</v>
      </c>
      <c r="BG33">
        <f t="shared" si="1"/>
        <v>4</v>
      </c>
      <c r="BH33">
        <f t="shared" si="2"/>
        <v>3</v>
      </c>
      <c r="BI33">
        <f t="shared" si="3"/>
        <v>2</v>
      </c>
      <c r="BJ33" s="4">
        <f t="shared" si="4"/>
        <v>0.33333333333333331</v>
      </c>
      <c r="BK33" s="4">
        <f t="shared" si="5"/>
        <v>0.25</v>
      </c>
      <c r="BL33" s="4">
        <f t="shared" si="6"/>
        <v>0.16666666666666666</v>
      </c>
      <c r="BY33" t="s">
        <v>25457</v>
      </c>
      <c r="BZ33" t="s">
        <v>25458</v>
      </c>
      <c r="CA33" t="s">
        <v>25459</v>
      </c>
      <c r="CB33" t="s">
        <v>25460</v>
      </c>
      <c r="CC33" t="s">
        <v>25461</v>
      </c>
      <c r="CD33" t="s">
        <v>25404</v>
      </c>
      <c r="CE33" t="s">
        <v>25414</v>
      </c>
      <c r="CF33" t="s">
        <v>25462</v>
      </c>
      <c r="CG33" t="s">
        <v>25408</v>
      </c>
      <c r="CH33" t="s">
        <v>25463</v>
      </c>
      <c r="CK33" t="s">
        <v>12533</v>
      </c>
      <c r="CL33">
        <f t="shared" si="14"/>
        <v>41</v>
      </c>
      <c r="CM33">
        <f t="shared" si="21"/>
        <v>14</v>
      </c>
      <c r="CN33">
        <f t="shared" si="22"/>
        <v>7</v>
      </c>
      <c r="CO33">
        <f t="shared" si="23"/>
        <v>1</v>
      </c>
      <c r="CP33" s="4">
        <f t="shared" si="37"/>
        <v>0.34146341463414637</v>
      </c>
      <c r="CQ33" s="4">
        <f t="shared" si="38"/>
        <v>0.17073170731707318</v>
      </c>
      <c r="CR33" s="4">
        <f t="shared" si="39"/>
        <v>2.4390243902439025E-2</v>
      </c>
      <c r="CT33" t="str">
        <f t="shared" si="27"/>
        <v>Ad Network</v>
      </c>
      <c r="CU33" t="str">
        <f t="shared" si="28"/>
        <v>Blogging Platforms</v>
      </c>
      <c r="CV33" t="str">
        <f t="shared" si="29"/>
        <v>Email</v>
      </c>
      <c r="CW33" t="str">
        <f t="shared" si="30"/>
        <v>Enterprise Software</v>
      </c>
      <c r="CX33" t="str">
        <f t="shared" si="31"/>
        <v>Information Services</v>
      </c>
      <c r="CY33" t="str">
        <f t="shared" si="32"/>
        <v>Information Technology</v>
      </c>
      <c r="CZ33" t="str">
        <f t="shared" si="33"/>
        <v>Internet</v>
      </c>
      <c r="DA33" t="str">
        <f t="shared" si="34"/>
        <v>Search Engine</v>
      </c>
      <c r="DB33" t="str">
        <f t="shared" si="35"/>
        <v>Software</v>
      </c>
      <c r="DC33" t="str">
        <f t="shared" si="36"/>
        <v>Video Streaming</v>
      </c>
    </row>
    <row r="34" spans="1:107" x14ac:dyDescent="0.2">
      <c r="A34">
        <v>31</v>
      </c>
      <c r="B34" t="s">
        <v>30</v>
      </c>
      <c r="C34" t="s">
        <v>2200</v>
      </c>
      <c r="D34" t="s">
        <v>4373</v>
      </c>
      <c r="E34" t="s">
        <v>6065</v>
      </c>
      <c r="F34" t="s">
        <v>6097</v>
      </c>
      <c r="G34" t="s">
        <v>8259</v>
      </c>
      <c r="H34" t="s">
        <v>8552</v>
      </c>
      <c r="I34" t="s">
        <v>8554</v>
      </c>
      <c r="J34" t="s">
        <v>8592</v>
      </c>
      <c r="K34" t="s">
        <v>10119</v>
      </c>
      <c r="L34" t="s">
        <v>10156</v>
      </c>
      <c r="M34" t="s">
        <v>11117</v>
      </c>
      <c r="N34" t="s">
        <v>12756</v>
      </c>
      <c r="O34" t="s">
        <v>13308</v>
      </c>
      <c r="P34" t="s">
        <v>13349</v>
      </c>
      <c r="Q34">
        <v>4</v>
      </c>
      <c r="R34" t="s">
        <v>13357</v>
      </c>
      <c r="S34" t="s">
        <v>13368</v>
      </c>
      <c r="T34" t="s">
        <v>13745</v>
      </c>
      <c r="U34" s="3" t="str" cm="1">
        <f t="array" ref="U34">LEFT(T34,MIN(FIND({0,1,2,3,4,5,6,7,8,9},T34&amp;"0123456789"))-1)</f>
        <v>$</v>
      </c>
      <c r="V34" t="s">
        <v>13357</v>
      </c>
      <c r="W34" t="s">
        <v>13745</v>
      </c>
      <c r="X34" s="3" t="str" cm="1">
        <f t="array" ref="X34">LEFT(W34,MIN(FIND({0,1,2,3,4,5,6,7,8,9},W34&amp;"0123456789"))-1)</f>
        <v>$</v>
      </c>
      <c r="Y34" t="s">
        <v>13357</v>
      </c>
      <c r="Z34" t="s">
        <v>14456</v>
      </c>
      <c r="AA34" s="3" cm="1">
        <f t="array" ref="AA34">_xlfn.XLOOKUP(LEFT(Z34,MIN(FIND({0,1,2,3,4,5,6,7,8,9},Z34&amp;"0123456789"))-1), $BB$4:$BB$23, $BC$4:$BC$23)*_xlfn.NUMBERVALUE(TRIM(REPLACE(Z34,1,MIN(FIND({0,1,2,3,4,5,6,7,8,9},Z34&amp;"0123456789"))-1,"")), ".", ",")</f>
        <v>2225000</v>
      </c>
      <c r="AB34" t="s">
        <v>14456</v>
      </c>
      <c r="AC34" s="3" cm="1">
        <f t="array" ref="AC34">_xlfn.XLOOKUP(LEFT(AB34,MIN(FIND({0,1,2,3,4,5,6,7,8,9},AB34&amp;"0123456789"))-1), $BB$4:$BB$23, $BC$4:$BC$23)*_xlfn.NUMBERVALUE(TRIM(REPLACE(AB34,1,MIN(FIND({0,1,2,3,4,5,6,7,8,9},AB34&amp;"0123456789"))-1,"")), ".", ",")</f>
        <v>2225000</v>
      </c>
      <c r="AD34" t="s">
        <v>8557</v>
      </c>
      <c r="AE34" t="s">
        <v>8562</v>
      </c>
      <c r="AF34" t="s">
        <v>14866</v>
      </c>
      <c r="AG34" t="s">
        <v>16488</v>
      </c>
      <c r="AH34" t="s">
        <v>17511</v>
      </c>
      <c r="AI34" t="s">
        <v>18102</v>
      </c>
      <c r="AJ34" t="s">
        <v>19082</v>
      </c>
      <c r="AK34" t="s">
        <v>19426</v>
      </c>
      <c r="AL34" t="s">
        <v>8554</v>
      </c>
      <c r="AM34" t="s">
        <v>20397</v>
      </c>
      <c r="AN34" t="s">
        <v>18794</v>
      </c>
      <c r="AO34" t="s">
        <v>21702</v>
      </c>
      <c r="AP34" t="s">
        <v>22315</v>
      </c>
      <c r="AQ34" t="s">
        <v>23542</v>
      </c>
      <c r="AR34" t="s">
        <v>24540</v>
      </c>
      <c r="AS34" t="s">
        <v>19154</v>
      </c>
      <c r="BC34" s="3" t="str" cm="1">
        <f t="array" ref="BC34">LEFT(BB34,MIN(FIND({0,1,2,3,4,5,6,7,8,9},BB34&amp;"0123456789"))-1)</f>
        <v/>
      </c>
      <c r="BE34" t="s">
        <v>12800</v>
      </c>
      <c r="BF34">
        <f t="shared" si="0"/>
        <v>12</v>
      </c>
      <c r="BG34">
        <f t="shared" si="1"/>
        <v>4</v>
      </c>
      <c r="BH34">
        <f t="shared" si="2"/>
        <v>4</v>
      </c>
      <c r="BI34">
        <f t="shared" si="3"/>
        <v>2</v>
      </c>
      <c r="BJ34" s="4">
        <f t="shared" si="4"/>
        <v>0.33333333333333331</v>
      </c>
      <c r="BK34" s="4">
        <f t="shared" si="5"/>
        <v>0.33333333333333331</v>
      </c>
      <c r="BL34" s="4">
        <f t="shared" si="6"/>
        <v>0.16666666666666666</v>
      </c>
      <c r="BY34" t="s">
        <v>11348</v>
      </c>
      <c r="BZ34" t="s">
        <v>25437</v>
      </c>
      <c r="CA34" t="s">
        <v>25408</v>
      </c>
      <c r="CK34" t="s">
        <v>10587</v>
      </c>
      <c r="CL34">
        <f t="shared" si="14"/>
        <v>40</v>
      </c>
      <c r="CM34">
        <f t="shared" si="21"/>
        <v>10</v>
      </c>
      <c r="CN34">
        <f t="shared" si="22"/>
        <v>4</v>
      </c>
      <c r="CO34">
        <f t="shared" si="23"/>
        <v>2</v>
      </c>
      <c r="CP34" s="4">
        <f t="shared" si="37"/>
        <v>0.25</v>
      </c>
      <c r="CQ34" s="4">
        <f t="shared" si="38"/>
        <v>0.1</v>
      </c>
      <c r="CR34" s="4">
        <f t="shared" si="39"/>
        <v>0.05</v>
      </c>
      <c r="CT34" t="str">
        <f t="shared" si="27"/>
        <v>FinTech</v>
      </c>
      <c r="CU34" t="str">
        <f t="shared" si="28"/>
        <v>SaaS</v>
      </c>
      <c r="CV34" t="str">
        <f t="shared" si="29"/>
        <v>Software</v>
      </c>
      <c r="CW34" t="str">
        <f t="shared" si="30"/>
        <v/>
      </c>
      <c r="CX34" t="str">
        <f t="shared" si="31"/>
        <v/>
      </c>
      <c r="CY34" t="str">
        <f t="shared" si="32"/>
        <v/>
      </c>
      <c r="CZ34" t="str">
        <f t="shared" si="33"/>
        <v/>
      </c>
      <c r="DA34" t="str">
        <f t="shared" si="34"/>
        <v/>
      </c>
      <c r="DB34" t="str">
        <f t="shared" si="35"/>
        <v/>
      </c>
      <c r="DC34" t="str">
        <f t="shared" si="36"/>
        <v/>
      </c>
    </row>
    <row r="35" spans="1:107" x14ac:dyDescent="0.2">
      <c r="A35">
        <v>32</v>
      </c>
      <c r="B35" t="s">
        <v>31</v>
      </c>
      <c r="C35" t="s">
        <v>2201</v>
      </c>
      <c r="D35" t="s">
        <v>4374</v>
      </c>
      <c r="E35" t="s">
        <v>6065</v>
      </c>
      <c r="F35" t="s">
        <v>6098</v>
      </c>
      <c r="G35" t="s">
        <v>8260</v>
      </c>
      <c r="H35" t="s">
        <v>8552</v>
      </c>
      <c r="I35" t="s">
        <v>8557</v>
      </c>
      <c r="J35" t="s">
        <v>8593</v>
      </c>
      <c r="K35" t="s">
        <v>10119</v>
      </c>
      <c r="L35" t="s">
        <v>10157</v>
      </c>
      <c r="M35" t="s">
        <v>11118</v>
      </c>
      <c r="N35" t="s">
        <v>12757</v>
      </c>
      <c r="O35" t="s">
        <v>13314</v>
      </c>
      <c r="P35" t="s">
        <v>13350</v>
      </c>
      <c r="Q35">
        <v>3</v>
      </c>
      <c r="R35" t="s">
        <v>4365</v>
      </c>
      <c r="S35" t="s">
        <v>13381</v>
      </c>
      <c r="T35" t="s">
        <v>4365</v>
      </c>
      <c r="U35" s="3" t="str" cm="1">
        <f t="array" ref="U35">LEFT(T35,MIN(FIND({0,1,2,3,4,5,6,7,8,9},T35&amp;"0123456789"))-1)</f>
        <v>—</v>
      </c>
      <c r="V35" t="s">
        <v>14415</v>
      </c>
      <c r="W35" t="s">
        <v>4365</v>
      </c>
      <c r="X35" s="3" t="str" cm="1">
        <f t="array" ref="X35">LEFT(W35,MIN(FIND({0,1,2,3,4,5,6,7,8,9},W35&amp;"0123456789"))-1)</f>
        <v>—</v>
      </c>
      <c r="Y35" t="s">
        <v>14415</v>
      </c>
      <c r="Z35" t="s">
        <v>14181</v>
      </c>
      <c r="AA35" s="3" cm="1">
        <f t="array" ref="AA35">_xlfn.XLOOKUP(LEFT(Z35,MIN(FIND({0,1,2,3,4,5,6,7,8,9},Z35&amp;"0123456789"))-1), $BB$4:$BB$23, $BC$4:$BC$23)*_xlfn.NUMBERVALUE(TRIM(REPLACE(Z35,1,MIN(FIND({0,1,2,3,4,5,6,7,8,9},Z35&amp;"0123456789"))-1,"")), ".", ",")</f>
        <v>2650000</v>
      </c>
      <c r="AB35" t="s">
        <v>14181</v>
      </c>
      <c r="AC35" s="3" cm="1">
        <f t="array" ref="AC35">_xlfn.XLOOKUP(LEFT(AB35,MIN(FIND({0,1,2,3,4,5,6,7,8,9},AB35&amp;"0123456789"))-1), $BB$4:$BB$23, $BC$4:$BC$23)*_xlfn.NUMBERVALUE(TRIM(REPLACE(AB35,1,MIN(FIND({0,1,2,3,4,5,6,7,8,9},AB35&amp;"0123456789"))-1,"")), ".", ",")</f>
        <v>2650000</v>
      </c>
      <c r="AD35" t="s">
        <v>8554</v>
      </c>
      <c r="AE35" t="s">
        <v>14825</v>
      </c>
      <c r="AF35" t="s">
        <v>14867</v>
      </c>
      <c r="AG35" t="s">
        <v>16489</v>
      </c>
      <c r="AH35" t="s">
        <v>4365</v>
      </c>
      <c r="AI35" t="s">
        <v>18103</v>
      </c>
      <c r="AJ35" t="s">
        <v>19083</v>
      </c>
      <c r="AK35" t="s">
        <v>19427</v>
      </c>
      <c r="AL35" t="s">
        <v>20107</v>
      </c>
      <c r="AM35" t="s">
        <v>20398</v>
      </c>
      <c r="AN35" t="s">
        <v>21123</v>
      </c>
      <c r="AO35" t="s">
        <v>21703</v>
      </c>
      <c r="AP35" t="s">
        <v>22316</v>
      </c>
      <c r="AQ35" t="s">
        <v>23543</v>
      </c>
      <c r="AR35" t="s">
        <v>24541</v>
      </c>
      <c r="AS35" t="s">
        <v>8561</v>
      </c>
      <c r="BC35" s="3" t="str" cm="1">
        <f t="array" ref="BC35">LEFT(BB35,MIN(FIND({0,1,2,3,4,5,6,7,8,9},BB35&amp;"0123456789"))-1)</f>
        <v/>
      </c>
      <c r="BE35" t="s">
        <v>12740</v>
      </c>
      <c r="BF35">
        <f t="shared" si="0"/>
        <v>12</v>
      </c>
      <c r="BG35">
        <f t="shared" si="1"/>
        <v>3</v>
      </c>
      <c r="BH35">
        <f t="shared" si="2"/>
        <v>1</v>
      </c>
      <c r="BI35">
        <f t="shared" si="3"/>
        <v>1</v>
      </c>
      <c r="BJ35" s="4">
        <f t="shared" si="4"/>
        <v>0.25</v>
      </c>
      <c r="BK35" s="4">
        <f t="shared" si="5"/>
        <v>8.3333333333333329E-2</v>
      </c>
      <c r="BL35" s="4">
        <f t="shared" si="6"/>
        <v>8.3333333333333329E-2</v>
      </c>
      <c r="BY35" t="s">
        <v>12533</v>
      </c>
      <c r="BZ35" t="s">
        <v>25430</v>
      </c>
      <c r="CA35" t="s">
        <v>25464</v>
      </c>
      <c r="CB35" t="s">
        <v>25465</v>
      </c>
      <c r="CC35" t="s">
        <v>25414</v>
      </c>
      <c r="CD35" t="s">
        <v>25437</v>
      </c>
      <c r="CE35" t="s">
        <v>25462</v>
      </c>
      <c r="CF35" t="s">
        <v>25466</v>
      </c>
      <c r="CK35" t="s">
        <v>12275</v>
      </c>
      <c r="CL35">
        <f t="shared" si="14"/>
        <v>39</v>
      </c>
      <c r="CM35">
        <f t="shared" si="21"/>
        <v>11</v>
      </c>
      <c r="CN35">
        <f t="shared" si="22"/>
        <v>5</v>
      </c>
      <c r="CO35">
        <f t="shared" si="23"/>
        <v>2</v>
      </c>
      <c r="CP35" s="4">
        <f t="shared" si="37"/>
        <v>0.28205128205128205</v>
      </c>
      <c r="CQ35" s="4">
        <f t="shared" si="38"/>
        <v>0.12820512820512819</v>
      </c>
      <c r="CR35" s="4">
        <f t="shared" si="39"/>
        <v>5.128205128205128E-2</v>
      </c>
      <c r="CT35" t="str">
        <f t="shared" si="27"/>
        <v>Enterprise Software</v>
      </c>
      <c r="CU35" t="str">
        <f t="shared" si="28"/>
        <v>FinTech</v>
      </c>
      <c r="CV35" t="str">
        <f t="shared" si="29"/>
        <v>Government</v>
      </c>
      <c r="CW35" t="str">
        <f t="shared" si="30"/>
        <v>GovTech</v>
      </c>
      <c r="CX35" t="str">
        <f t="shared" si="31"/>
        <v>Internet</v>
      </c>
      <c r="CY35" t="str">
        <f t="shared" si="32"/>
        <v>SaaS</v>
      </c>
      <c r="CZ35" t="str">
        <f t="shared" si="33"/>
        <v>Search Engine</v>
      </c>
      <c r="DA35" t="str">
        <f t="shared" si="34"/>
        <v>Small and Medium Businesses</v>
      </c>
      <c r="DB35" t="str">
        <f t="shared" si="35"/>
        <v/>
      </c>
      <c r="DC35" t="str">
        <f t="shared" si="36"/>
        <v/>
      </c>
    </row>
    <row r="36" spans="1:107" x14ac:dyDescent="0.2">
      <c r="A36">
        <v>33</v>
      </c>
      <c r="B36" t="s">
        <v>32</v>
      </c>
      <c r="C36" t="s">
        <v>2202</v>
      </c>
      <c r="D36" t="s">
        <v>4375</v>
      </c>
      <c r="E36" t="s">
        <v>4365</v>
      </c>
      <c r="F36" t="s">
        <v>6099</v>
      </c>
      <c r="G36" t="s">
        <v>8245</v>
      </c>
      <c r="H36" t="s">
        <v>8552</v>
      </c>
      <c r="I36" t="s">
        <v>4365</v>
      </c>
      <c r="J36" t="s">
        <v>4365</v>
      </c>
      <c r="K36" t="s">
        <v>10119</v>
      </c>
      <c r="L36" t="s">
        <v>10158</v>
      </c>
      <c r="M36" t="s">
        <v>11119</v>
      </c>
      <c r="N36" t="s">
        <v>12758</v>
      </c>
      <c r="O36" t="s">
        <v>13314</v>
      </c>
      <c r="P36" t="s">
        <v>4365</v>
      </c>
      <c r="Q36">
        <v>1</v>
      </c>
      <c r="R36" t="s">
        <v>13357</v>
      </c>
      <c r="S36" t="s">
        <v>13381</v>
      </c>
      <c r="T36" t="s">
        <v>13736</v>
      </c>
      <c r="U36" s="3" t="str" cm="1">
        <f t="array" ref="U36">LEFT(T36,MIN(FIND({0,1,2,3,4,5,6,7,8,9},T36&amp;"0123456789"))-1)</f>
        <v>$</v>
      </c>
      <c r="V36" t="s">
        <v>13357</v>
      </c>
      <c r="W36" t="s">
        <v>13736</v>
      </c>
      <c r="X36" s="3" t="str" cm="1">
        <f t="array" ref="X36">LEFT(W36,MIN(FIND({0,1,2,3,4,5,6,7,8,9},W36&amp;"0123456789"))-1)</f>
        <v>$</v>
      </c>
      <c r="Y36" t="s">
        <v>13357</v>
      </c>
      <c r="Z36" t="s">
        <v>13736</v>
      </c>
      <c r="AA36" s="3" cm="1">
        <f t="array" ref="AA36">_xlfn.XLOOKUP(LEFT(Z36,MIN(FIND({0,1,2,3,4,5,6,7,8,9},Z36&amp;"0123456789"))-1), $BB$4:$BB$23, $BC$4:$BC$23)*_xlfn.NUMBERVALUE(TRIM(REPLACE(Z36,1,MIN(FIND({0,1,2,3,4,5,6,7,8,9},Z36&amp;"0123456789"))-1,"")), ".", ",")</f>
        <v>10000000</v>
      </c>
      <c r="AB36" t="s">
        <v>13736</v>
      </c>
      <c r="AC36" s="3" cm="1">
        <f t="array" ref="AC36">_xlfn.XLOOKUP(LEFT(AB36,MIN(FIND({0,1,2,3,4,5,6,7,8,9},AB36&amp;"0123456789"))-1), $BB$4:$BB$23, $BC$4:$BC$23)*_xlfn.NUMBERVALUE(TRIM(REPLACE(AB36,1,MIN(FIND({0,1,2,3,4,5,6,7,8,9},AB36&amp;"0123456789"))-1,"")), ".", ",")</f>
        <v>10000000</v>
      </c>
      <c r="AD36" t="s">
        <v>8555</v>
      </c>
      <c r="AE36" t="s">
        <v>8555</v>
      </c>
      <c r="AF36" t="s">
        <v>14868</v>
      </c>
      <c r="AG36" t="s">
        <v>4365</v>
      </c>
      <c r="AH36" t="s">
        <v>4365</v>
      </c>
      <c r="AI36" t="s">
        <v>4365</v>
      </c>
      <c r="AJ36" t="s">
        <v>4365</v>
      </c>
      <c r="AK36" t="s">
        <v>4365</v>
      </c>
      <c r="AL36" t="s">
        <v>4365</v>
      </c>
      <c r="AM36" t="s">
        <v>4365</v>
      </c>
      <c r="AN36" t="s">
        <v>4365</v>
      </c>
      <c r="AO36" t="s">
        <v>4365</v>
      </c>
      <c r="AP36" t="s">
        <v>4365</v>
      </c>
      <c r="AQ36" t="s">
        <v>4365</v>
      </c>
      <c r="AR36" t="s">
        <v>4365</v>
      </c>
      <c r="AS36" t="s">
        <v>19154</v>
      </c>
      <c r="BC36" s="3" t="str" cm="1">
        <f t="array" ref="BC36">LEFT(BB36,MIN(FIND({0,1,2,3,4,5,6,7,8,9},BB36&amp;"0123456789"))-1)</f>
        <v/>
      </c>
      <c r="BE36" t="s">
        <v>12832</v>
      </c>
      <c r="BF36">
        <f t="shared" si="0"/>
        <v>11</v>
      </c>
      <c r="BG36">
        <f t="shared" si="1"/>
        <v>5</v>
      </c>
      <c r="BH36">
        <f t="shared" si="2"/>
        <v>3</v>
      </c>
      <c r="BI36">
        <f t="shared" si="3"/>
        <v>3</v>
      </c>
      <c r="BJ36" s="4">
        <f t="shared" si="4"/>
        <v>0.45454545454545453</v>
      </c>
      <c r="BK36" s="4">
        <f t="shared" si="5"/>
        <v>0.27272727272727271</v>
      </c>
      <c r="BL36" s="4">
        <f t="shared" si="6"/>
        <v>0.27272727272727271</v>
      </c>
      <c r="BY36" t="s">
        <v>12249</v>
      </c>
      <c r="BZ36" t="s">
        <v>25408</v>
      </c>
      <c r="CK36" t="s">
        <v>25632</v>
      </c>
      <c r="CL36">
        <f t="shared" si="14"/>
        <v>39</v>
      </c>
      <c r="CM36">
        <f t="shared" si="21"/>
        <v>17</v>
      </c>
      <c r="CN36">
        <f t="shared" si="22"/>
        <v>11</v>
      </c>
      <c r="CO36">
        <f t="shared" si="23"/>
        <v>4</v>
      </c>
      <c r="CP36" s="4">
        <f t="shared" si="37"/>
        <v>0.4358974358974359</v>
      </c>
      <c r="CQ36" s="4">
        <f t="shared" si="38"/>
        <v>0.28205128205128205</v>
      </c>
      <c r="CR36" s="4">
        <f t="shared" si="39"/>
        <v>0.10256410256410256</v>
      </c>
      <c r="CT36" t="str">
        <f t="shared" si="27"/>
        <v>Machine Learning</v>
      </c>
      <c r="CU36" t="str">
        <f t="shared" si="28"/>
        <v>Software</v>
      </c>
      <c r="CV36" t="str">
        <f t="shared" si="29"/>
        <v/>
      </c>
      <c r="CW36" t="str">
        <f t="shared" si="30"/>
        <v/>
      </c>
      <c r="CX36" t="str">
        <f t="shared" si="31"/>
        <v/>
      </c>
      <c r="CY36" t="str">
        <f t="shared" si="32"/>
        <v/>
      </c>
      <c r="CZ36" t="str">
        <f t="shared" si="33"/>
        <v/>
      </c>
      <c r="DA36" t="str">
        <f t="shared" si="34"/>
        <v/>
      </c>
      <c r="DB36" t="str">
        <f t="shared" si="35"/>
        <v/>
      </c>
      <c r="DC36" t="str">
        <f t="shared" si="36"/>
        <v/>
      </c>
    </row>
    <row r="37" spans="1:107" x14ac:dyDescent="0.2">
      <c r="A37">
        <v>34</v>
      </c>
      <c r="B37" t="s">
        <v>33</v>
      </c>
      <c r="C37" t="s">
        <v>2203</v>
      </c>
      <c r="D37" t="s">
        <v>4376</v>
      </c>
      <c r="E37" t="s">
        <v>4365</v>
      </c>
      <c r="F37" t="s">
        <v>6100</v>
      </c>
      <c r="G37" t="s">
        <v>8261</v>
      </c>
      <c r="H37" t="s">
        <v>8552</v>
      </c>
      <c r="I37" t="s">
        <v>4365</v>
      </c>
      <c r="J37" t="s">
        <v>4365</v>
      </c>
      <c r="K37" t="s">
        <v>10119</v>
      </c>
      <c r="L37" t="s">
        <v>10159</v>
      </c>
      <c r="M37" t="s">
        <v>11120</v>
      </c>
      <c r="N37" t="s">
        <v>12736</v>
      </c>
      <c r="O37" t="s">
        <v>13305</v>
      </c>
      <c r="P37" t="s">
        <v>4365</v>
      </c>
      <c r="Q37">
        <v>1</v>
      </c>
      <c r="R37" t="s">
        <v>13357</v>
      </c>
      <c r="S37" t="s">
        <v>13363</v>
      </c>
      <c r="T37" t="s">
        <v>13753</v>
      </c>
      <c r="U37" s="3" t="str" cm="1">
        <f t="array" ref="U37">LEFT(T37,MIN(FIND({0,1,2,3,4,5,6,7,8,9},T37&amp;"0123456789"))-1)</f>
        <v>$</v>
      </c>
      <c r="V37" t="s">
        <v>13357</v>
      </c>
      <c r="W37" t="s">
        <v>13753</v>
      </c>
      <c r="X37" s="3" t="str" cm="1">
        <f t="array" ref="X37">LEFT(W37,MIN(FIND({0,1,2,3,4,5,6,7,8,9},W37&amp;"0123456789"))-1)</f>
        <v>$</v>
      </c>
      <c r="Y37" t="s">
        <v>13357</v>
      </c>
      <c r="Z37" t="s">
        <v>13753</v>
      </c>
      <c r="AA37" s="3" cm="1">
        <f t="array" ref="AA37">_xlfn.XLOOKUP(LEFT(Z37,MIN(FIND({0,1,2,3,4,5,6,7,8,9},Z37&amp;"0123456789"))-1), $BB$4:$BB$23, $BC$4:$BC$23)*_xlfn.NUMBERVALUE(TRIM(REPLACE(Z37,1,MIN(FIND({0,1,2,3,4,5,6,7,8,9},Z37&amp;"0123456789"))-1,"")), ".", ",")</f>
        <v>3500000</v>
      </c>
      <c r="AB37" t="s">
        <v>13753</v>
      </c>
      <c r="AC37" s="3" cm="1">
        <f t="array" ref="AC37">_xlfn.XLOOKUP(LEFT(AB37,MIN(FIND({0,1,2,3,4,5,6,7,8,9},AB37&amp;"0123456789"))-1), $BB$4:$BB$23, $BC$4:$BC$23)*_xlfn.NUMBERVALUE(TRIM(REPLACE(AB37,1,MIN(FIND({0,1,2,3,4,5,6,7,8,9},AB37&amp;"0123456789"))-1,"")), ".", ",")</f>
        <v>3500000</v>
      </c>
      <c r="AD37" t="s">
        <v>8555</v>
      </c>
      <c r="AE37" t="s">
        <v>8555</v>
      </c>
      <c r="AF37" t="s">
        <v>14869</v>
      </c>
      <c r="AG37" t="s">
        <v>16490</v>
      </c>
      <c r="AH37" t="s">
        <v>17512</v>
      </c>
      <c r="AI37" t="s">
        <v>18104</v>
      </c>
      <c r="AJ37" t="s">
        <v>19084</v>
      </c>
      <c r="AK37" t="s">
        <v>19428</v>
      </c>
      <c r="AL37" t="s">
        <v>20108</v>
      </c>
      <c r="AM37" t="s">
        <v>20399</v>
      </c>
      <c r="AN37" t="s">
        <v>21124</v>
      </c>
      <c r="AO37" t="s">
        <v>21704</v>
      </c>
      <c r="AP37" t="s">
        <v>22317</v>
      </c>
      <c r="AQ37" t="s">
        <v>23544</v>
      </c>
      <c r="AR37" t="s">
        <v>24542</v>
      </c>
      <c r="AS37" t="s">
        <v>19206</v>
      </c>
      <c r="BC37" s="3" t="str" cm="1">
        <f t="array" ref="BC37">LEFT(BB37,MIN(FIND({0,1,2,3,4,5,6,7,8,9},BB37&amp;"0123456789"))-1)</f>
        <v/>
      </c>
      <c r="BE37" t="s">
        <v>12744</v>
      </c>
      <c r="BF37">
        <f t="shared" si="0"/>
        <v>11</v>
      </c>
      <c r="BG37">
        <f t="shared" si="1"/>
        <v>4</v>
      </c>
      <c r="BH37">
        <f t="shared" si="2"/>
        <v>1</v>
      </c>
      <c r="BI37">
        <f t="shared" si="3"/>
        <v>1</v>
      </c>
      <c r="BJ37" s="4">
        <f t="shared" si="4"/>
        <v>0.36363636363636365</v>
      </c>
      <c r="BK37" s="4">
        <f t="shared" si="5"/>
        <v>9.0909090909090912E-2</v>
      </c>
      <c r="BL37" s="4">
        <f t="shared" si="6"/>
        <v>9.0909090909090912E-2</v>
      </c>
      <c r="BY37" t="s">
        <v>25467</v>
      </c>
      <c r="BZ37" t="s">
        <v>25468</v>
      </c>
      <c r="CA37" t="s">
        <v>25453</v>
      </c>
      <c r="CK37" t="s">
        <v>12049</v>
      </c>
      <c r="CL37">
        <f t="shared" si="14"/>
        <v>38</v>
      </c>
      <c r="CM37">
        <f t="shared" si="21"/>
        <v>10</v>
      </c>
      <c r="CN37">
        <f t="shared" si="22"/>
        <v>7</v>
      </c>
      <c r="CO37">
        <f t="shared" si="23"/>
        <v>2</v>
      </c>
      <c r="CP37" s="4">
        <f t="shared" si="37"/>
        <v>0.26315789473684209</v>
      </c>
      <c r="CQ37" s="4">
        <f t="shared" si="38"/>
        <v>0.18421052631578946</v>
      </c>
      <c r="CR37" s="4">
        <f t="shared" si="39"/>
        <v>5.2631578947368418E-2</v>
      </c>
      <c r="CT37" t="str">
        <f t="shared" si="27"/>
        <v>Delivery</v>
      </c>
      <c r="CU37" t="str">
        <f t="shared" si="28"/>
        <v>Food and Beverage</v>
      </c>
      <c r="CV37" t="str">
        <f t="shared" si="29"/>
        <v>Food Delivery</v>
      </c>
      <c r="CW37" t="str">
        <f t="shared" si="30"/>
        <v/>
      </c>
      <c r="CX37" t="str">
        <f t="shared" si="31"/>
        <v/>
      </c>
      <c r="CY37" t="str">
        <f t="shared" si="32"/>
        <v/>
      </c>
      <c r="CZ37" t="str">
        <f t="shared" si="33"/>
        <v/>
      </c>
      <c r="DA37" t="str">
        <f t="shared" si="34"/>
        <v/>
      </c>
      <c r="DB37" t="str">
        <f t="shared" si="35"/>
        <v/>
      </c>
      <c r="DC37" t="str">
        <f t="shared" si="36"/>
        <v/>
      </c>
    </row>
    <row r="38" spans="1:107" x14ac:dyDescent="0.2">
      <c r="A38">
        <v>35</v>
      </c>
      <c r="B38" t="s">
        <v>34</v>
      </c>
      <c r="C38" t="s">
        <v>2204</v>
      </c>
      <c r="D38" t="s">
        <v>4377</v>
      </c>
      <c r="E38" t="s">
        <v>6065</v>
      </c>
      <c r="F38" t="s">
        <v>6101</v>
      </c>
      <c r="G38" t="s">
        <v>8262</v>
      </c>
      <c r="H38" t="s">
        <v>8552</v>
      </c>
      <c r="I38" t="s">
        <v>8554</v>
      </c>
      <c r="J38" t="s">
        <v>8594</v>
      </c>
      <c r="K38" t="s">
        <v>10119</v>
      </c>
      <c r="L38" t="s">
        <v>10160</v>
      </c>
      <c r="M38" t="s">
        <v>11121</v>
      </c>
      <c r="N38" t="s">
        <v>12743</v>
      </c>
      <c r="O38" t="s">
        <v>13311</v>
      </c>
      <c r="P38" t="s">
        <v>13349</v>
      </c>
      <c r="Q38">
        <v>2</v>
      </c>
      <c r="R38" t="s">
        <v>13358</v>
      </c>
      <c r="S38" t="s">
        <v>13365</v>
      </c>
      <c r="T38" t="s">
        <v>13754</v>
      </c>
      <c r="U38" s="3" t="str" cm="1">
        <f t="array" ref="U38">LEFT(T38,MIN(FIND({0,1,2,3,4,5,6,7,8,9},T38&amp;"0123456789"))-1)</f>
        <v>$</v>
      </c>
      <c r="V38" t="s">
        <v>14414</v>
      </c>
      <c r="W38" t="s">
        <v>13754</v>
      </c>
      <c r="X38" s="3" t="str" cm="1">
        <f t="array" ref="X38">LEFT(W38,MIN(FIND({0,1,2,3,4,5,6,7,8,9},W38&amp;"0123456789"))-1)</f>
        <v>$</v>
      </c>
      <c r="Y38" t="s">
        <v>14414</v>
      </c>
      <c r="Z38" t="s">
        <v>14457</v>
      </c>
      <c r="AA38" s="3" cm="1">
        <f t="array" ref="AA38">_xlfn.XLOOKUP(LEFT(Z38,MIN(FIND({0,1,2,3,4,5,6,7,8,9},Z38&amp;"0123456789"))-1), $BB$4:$BB$23, $BC$4:$BC$23)*_xlfn.NUMBERVALUE(TRIM(REPLACE(Z38,1,MIN(FIND({0,1,2,3,4,5,6,7,8,9},Z38&amp;"0123456789"))-1,"")), ".", ",")</f>
        <v>22800000</v>
      </c>
      <c r="AB38" t="s">
        <v>14457</v>
      </c>
      <c r="AC38" s="3" cm="1">
        <f t="array" ref="AC38">_xlfn.XLOOKUP(LEFT(AB38,MIN(FIND({0,1,2,3,4,5,6,7,8,9},AB38&amp;"0123456789"))-1), $BB$4:$BB$23, $BC$4:$BC$23)*_xlfn.NUMBERVALUE(TRIM(REPLACE(AB38,1,MIN(FIND({0,1,2,3,4,5,6,7,8,9},AB38&amp;"0123456789"))-1,"")), ".", ",")</f>
        <v>22800000</v>
      </c>
      <c r="AD38" t="s">
        <v>8557</v>
      </c>
      <c r="AE38" t="s">
        <v>14823</v>
      </c>
      <c r="AF38" t="s">
        <v>14870</v>
      </c>
      <c r="AG38" t="s">
        <v>16491</v>
      </c>
      <c r="AH38" t="s">
        <v>4365</v>
      </c>
      <c r="AI38" t="s">
        <v>18105</v>
      </c>
      <c r="AJ38" t="s">
        <v>19085</v>
      </c>
      <c r="AK38" t="s">
        <v>19429</v>
      </c>
      <c r="AL38" t="s">
        <v>20109</v>
      </c>
      <c r="AM38" t="s">
        <v>20400</v>
      </c>
      <c r="AN38" t="s">
        <v>21125</v>
      </c>
      <c r="AO38" t="s">
        <v>18452</v>
      </c>
      <c r="AP38" t="s">
        <v>22318</v>
      </c>
      <c r="AQ38" t="s">
        <v>23545</v>
      </c>
      <c r="AR38" t="s">
        <v>24543</v>
      </c>
      <c r="AS38" t="s">
        <v>19237</v>
      </c>
      <c r="BC38" s="3" t="str" cm="1">
        <f t="array" ref="BC38">LEFT(BB38,MIN(FIND({0,1,2,3,4,5,6,7,8,9},BB38&amp;"0123456789"))-1)</f>
        <v/>
      </c>
      <c r="BE38" t="s">
        <v>12746</v>
      </c>
      <c r="BF38">
        <f t="shared" si="0"/>
        <v>11</v>
      </c>
      <c r="BG38">
        <f t="shared" si="1"/>
        <v>4</v>
      </c>
      <c r="BH38">
        <f t="shared" si="2"/>
        <v>3</v>
      </c>
      <c r="BI38">
        <f t="shared" si="3"/>
        <v>2</v>
      </c>
      <c r="BJ38" s="4">
        <f t="shared" si="4"/>
        <v>0.36363636363636365</v>
      </c>
      <c r="BK38" s="4">
        <f t="shared" si="5"/>
        <v>0.27272727272727271</v>
      </c>
      <c r="BL38" s="4">
        <f t="shared" si="6"/>
        <v>0.18181818181818182</v>
      </c>
      <c r="BY38" t="s">
        <v>11706</v>
      </c>
      <c r="BZ38" t="s">
        <v>25404</v>
      </c>
      <c r="CA38" t="s">
        <v>25414</v>
      </c>
      <c r="CK38" t="s">
        <v>11311</v>
      </c>
      <c r="CL38">
        <f t="shared" si="14"/>
        <v>37</v>
      </c>
      <c r="CM38">
        <f t="shared" si="21"/>
        <v>18</v>
      </c>
      <c r="CN38">
        <f t="shared" si="22"/>
        <v>11</v>
      </c>
      <c r="CO38">
        <f t="shared" si="23"/>
        <v>5</v>
      </c>
      <c r="CP38" s="4">
        <f t="shared" si="37"/>
        <v>0.48648648648648651</v>
      </c>
      <c r="CQ38" s="4">
        <f t="shared" si="38"/>
        <v>0.29729729729729731</v>
      </c>
      <c r="CR38" s="4">
        <f t="shared" si="39"/>
        <v>0.13513513513513514</v>
      </c>
      <c r="CT38" t="str">
        <f t="shared" si="27"/>
        <v>E-Commerce</v>
      </c>
      <c r="CU38" t="str">
        <f t="shared" si="28"/>
        <v>Information Technology</v>
      </c>
      <c r="CV38" t="str">
        <f t="shared" si="29"/>
        <v>Internet</v>
      </c>
      <c r="CW38" t="str">
        <f t="shared" si="30"/>
        <v/>
      </c>
      <c r="CX38" t="str">
        <f t="shared" si="31"/>
        <v/>
      </c>
      <c r="CY38" t="str">
        <f t="shared" si="32"/>
        <v/>
      </c>
      <c r="CZ38" t="str">
        <f t="shared" si="33"/>
        <v/>
      </c>
      <c r="DA38" t="str">
        <f t="shared" si="34"/>
        <v/>
      </c>
      <c r="DB38" t="str">
        <f t="shared" si="35"/>
        <v/>
      </c>
      <c r="DC38" t="str">
        <f t="shared" si="36"/>
        <v/>
      </c>
    </row>
    <row r="39" spans="1:107" x14ac:dyDescent="0.2">
      <c r="A39">
        <v>36</v>
      </c>
      <c r="B39" t="s">
        <v>35</v>
      </c>
      <c r="C39" t="s">
        <v>2205</v>
      </c>
      <c r="D39" t="s">
        <v>4378</v>
      </c>
      <c r="E39" t="s">
        <v>6065</v>
      </c>
      <c r="F39" t="s">
        <v>6102</v>
      </c>
      <c r="G39" t="s">
        <v>8263</v>
      </c>
      <c r="H39" t="s">
        <v>8552</v>
      </c>
      <c r="I39" t="s">
        <v>8554</v>
      </c>
      <c r="J39" t="s">
        <v>8595</v>
      </c>
      <c r="K39" t="s">
        <v>10121</v>
      </c>
      <c r="L39" t="s">
        <v>10161</v>
      </c>
      <c r="M39" t="s">
        <v>11122</v>
      </c>
      <c r="N39" t="s">
        <v>12741</v>
      </c>
      <c r="O39" t="s">
        <v>13310</v>
      </c>
      <c r="P39" t="s">
        <v>4365</v>
      </c>
      <c r="Q39">
        <v>2</v>
      </c>
      <c r="R39" t="s">
        <v>13358</v>
      </c>
      <c r="S39" t="s">
        <v>13365</v>
      </c>
      <c r="T39" t="s">
        <v>13755</v>
      </c>
      <c r="U39" s="3" t="str" cm="1">
        <f t="array" ref="U39">LEFT(T39,MIN(FIND({0,1,2,3,4,5,6,7,8,9},T39&amp;"0123456789"))-1)</f>
        <v>$</v>
      </c>
      <c r="V39" t="s">
        <v>14414</v>
      </c>
      <c r="W39" t="s">
        <v>13755</v>
      </c>
      <c r="X39" s="3" t="str" cm="1">
        <f t="array" ref="X39">LEFT(W39,MIN(FIND({0,1,2,3,4,5,6,7,8,9},W39&amp;"0123456789"))-1)</f>
        <v>$</v>
      </c>
      <c r="Y39" t="s">
        <v>14414</v>
      </c>
      <c r="Z39" t="s">
        <v>14458</v>
      </c>
      <c r="AA39" s="3" cm="1">
        <f t="array" ref="AA39">_xlfn.XLOOKUP(LEFT(Z39,MIN(FIND({0,1,2,3,4,5,6,7,8,9},Z39&amp;"0123456789"))-1), $BB$4:$BB$23, $BC$4:$BC$23)*_xlfn.NUMBERVALUE(TRIM(REPLACE(Z39,1,MIN(FIND({0,1,2,3,4,5,6,7,8,9},Z39&amp;"0123456789"))-1,"")), ".", ",")</f>
        <v>9924254</v>
      </c>
      <c r="AB39" t="s">
        <v>14458</v>
      </c>
      <c r="AC39" s="3" cm="1">
        <f t="array" ref="AC39">_xlfn.XLOOKUP(LEFT(AB39,MIN(FIND({0,1,2,3,4,5,6,7,8,9},AB39&amp;"0123456789"))-1), $BB$4:$BB$23, $BC$4:$BC$23)*_xlfn.NUMBERVALUE(TRIM(REPLACE(AB39,1,MIN(FIND({0,1,2,3,4,5,6,7,8,9},AB39&amp;"0123456789"))-1,"")), ".", ",")</f>
        <v>9924254</v>
      </c>
      <c r="AD39" t="s">
        <v>4365</v>
      </c>
      <c r="AE39" t="s">
        <v>8556</v>
      </c>
      <c r="AF39" t="s">
        <v>14871</v>
      </c>
      <c r="AG39" t="s">
        <v>4365</v>
      </c>
      <c r="AH39" t="s">
        <v>4365</v>
      </c>
      <c r="AI39" t="s">
        <v>4365</v>
      </c>
      <c r="AJ39" t="s">
        <v>4365</v>
      </c>
      <c r="AK39" t="s">
        <v>4365</v>
      </c>
      <c r="AL39" t="s">
        <v>4365</v>
      </c>
      <c r="AM39" t="s">
        <v>4365</v>
      </c>
      <c r="AN39" t="s">
        <v>4365</v>
      </c>
      <c r="AO39" t="s">
        <v>4365</v>
      </c>
      <c r="AP39" t="s">
        <v>4365</v>
      </c>
      <c r="AQ39" t="s">
        <v>4365</v>
      </c>
      <c r="AR39" t="s">
        <v>4365</v>
      </c>
      <c r="AS39" t="s">
        <v>19399</v>
      </c>
      <c r="BC39" s="3" t="str" cm="1">
        <f t="array" ref="BC39">LEFT(BB39,MIN(FIND({0,1,2,3,4,5,6,7,8,9},BB39&amp;"0123456789"))-1)</f>
        <v/>
      </c>
      <c r="BE39" t="s">
        <v>12763</v>
      </c>
      <c r="BF39">
        <f t="shared" si="0"/>
        <v>11</v>
      </c>
      <c r="BG39">
        <f t="shared" si="1"/>
        <v>3</v>
      </c>
      <c r="BH39">
        <f t="shared" si="2"/>
        <v>2</v>
      </c>
      <c r="BI39">
        <f t="shared" si="3"/>
        <v>2</v>
      </c>
      <c r="BJ39" s="4">
        <f t="shared" si="4"/>
        <v>0.27272727272727271</v>
      </c>
      <c r="BK39" s="4">
        <f t="shared" si="5"/>
        <v>0.18181818181818182</v>
      </c>
      <c r="BL39" s="4">
        <f t="shared" si="6"/>
        <v>0.18181818181818182</v>
      </c>
      <c r="BY39" t="s">
        <v>11311</v>
      </c>
      <c r="BZ39" t="s">
        <v>25429</v>
      </c>
      <c r="CA39" t="s">
        <v>25430</v>
      </c>
      <c r="CB39" t="s">
        <v>25454</v>
      </c>
      <c r="CC39" t="s">
        <v>25408</v>
      </c>
      <c r="CK39" t="s">
        <v>25489</v>
      </c>
      <c r="CL39">
        <f t="shared" si="14"/>
        <v>37</v>
      </c>
      <c r="CM39">
        <f t="shared" si="21"/>
        <v>13</v>
      </c>
      <c r="CN39">
        <f t="shared" si="22"/>
        <v>5</v>
      </c>
      <c r="CO39">
        <f t="shared" si="23"/>
        <v>4</v>
      </c>
      <c r="CP39" s="4">
        <f t="shared" si="37"/>
        <v>0.35135135135135137</v>
      </c>
      <c r="CQ39" s="4">
        <f t="shared" si="38"/>
        <v>0.13513513513513514</v>
      </c>
      <c r="CR39" s="4">
        <f t="shared" si="39"/>
        <v>0.10810810810810811</v>
      </c>
      <c r="CT39" t="str">
        <f t="shared" si="27"/>
        <v>Banking</v>
      </c>
      <c r="CU39" t="str">
        <f t="shared" si="28"/>
        <v>Financial Services</v>
      </c>
      <c r="CV39" t="str">
        <f t="shared" si="29"/>
        <v>FinTech</v>
      </c>
      <c r="CW39" t="str">
        <f t="shared" si="30"/>
        <v>Insurance</v>
      </c>
      <c r="CX39" t="str">
        <f t="shared" si="31"/>
        <v>Software</v>
      </c>
      <c r="CY39" t="str">
        <f t="shared" si="32"/>
        <v/>
      </c>
      <c r="CZ39" t="str">
        <f t="shared" si="33"/>
        <v/>
      </c>
      <c r="DA39" t="str">
        <f t="shared" si="34"/>
        <v/>
      </c>
      <c r="DB39" t="str">
        <f t="shared" si="35"/>
        <v/>
      </c>
      <c r="DC39" t="str">
        <f t="shared" si="36"/>
        <v/>
      </c>
    </row>
    <row r="40" spans="1:107" x14ac:dyDescent="0.2">
      <c r="A40">
        <v>37</v>
      </c>
      <c r="B40" t="s">
        <v>36</v>
      </c>
      <c r="C40" t="s">
        <v>2206</v>
      </c>
      <c r="D40" t="s">
        <v>4379</v>
      </c>
      <c r="E40" t="s">
        <v>6065</v>
      </c>
      <c r="F40" t="s">
        <v>6103</v>
      </c>
      <c r="G40" t="s">
        <v>8264</v>
      </c>
      <c r="H40" t="s">
        <v>8552</v>
      </c>
      <c r="I40" t="s">
        <v>8554</v>
      </c>
      <c r="J40" t="s">
        <v>8596</v>
      </c>
      <c r="K40" t="s">
        <v>10120</v>
      </c>
      <c r="L40" t="s">
        <v>10162</v>
      </c>
      <c r="M40" t="s">
        <v>11123</v>
      </c>
      <c r="N40" t="s">
        <v>12736</v>
      </c>
      <c r="O40" t="s">
        <v>13305</v>
      </c>
      <c r="P40" t="s">
        <v>4365</v>
      </c>
      <c r="Q40">
        <v>3</v>
      </c>
      <c r="R40" t="s">
        <v>13358</v>
      </c>
      <c r="S40" t="s">
        <v>13382</v>
      </c>
      <c r="T40" t="s">
        <v>13756</v>
      </c>
      <c r="U40" s="3" t="str" cm="1">
        <f t="array" ref="U40">LEFT(T40,MIN(FIND({0,1,2,3,4,5,6,7,8,9},T40&amp;"0123456789"))-1)</f>
        <v>$</v>
      </c>
      <c r="V40" t="s">
        <v>14416</v>
      </c>
      <c r="W40" t="s">
        <v>13756</v>
      </c>
      <c r="X40" s="3" t="str" cm="1">
        <f t="array" ref="X40">LEFT(W40,MIN(FIND({0,1,2,3,4,5,6,7,8,9},W40&amp;"0123456789"))-1)</f>
        <v>$</v>
      </c>
      <c r="Y40" t="s">
        <v>14416</v>
      </c>
      <c r="Z40" t="s">
        <v>14459</v>
      </c>
      <c r="AA40" s="3" cm="1">
        <f t="array" ref="AA40">_xlfn.XLOOKUP(LEFT(Z40,MIN(FIND({0,1,2,3,4,5,6,7,8,9},Z40&amp;"0123456789"))-1), $BB$4:$BB$23, $BC$4:$BC$23)*_xlfn.NUMBERVALUE(TRIM(REPLACE(Z40,1,MIN(FIND({0,1,2,3,4,5,6,7,8,9},Z40&amp;"0123456789"))-1,"")), ".", ",")</f>
        <v>110000000</v>
      </c>
      <c r="AB40" t="s">
        <v>14459</v>
      </c>
      <c r="AC40" s="3" cm="1">
        <f t="array" ref="AC40">_xlfn.XLOOKUP(LEFT(AB40,MIN(FIND({0,1,2,3,4,5,6,7,8,9},AB40&amp;"0123456789"))-1), $BB$4:$BB$23, $BC$4:$BC$23)*_xlfn.NUMBERVALUE(TRIM(REPLACE(AB40,1,MIN(FIND({0,1,2,3,4,5,6,7,8,9},AB40&amp;"0123456789"))-1,"")), ".", ",")</f>
        <v>110000000</v>
      </c>
      <c r="AD40" t="s">
        <v>8555</v>
      </c>
      <c r="AE40" t="s">
        <v>8557</v>
      </c>
      <c r="AF40" t="s">
        <v>14872</v>
      </c>
      <c r="AG40" t="s">
        <v>16492</v>
      </c>
      <c r="AH40" t="s">
        <v>17513</v>
      </c>
      <c r="AI40" t="s">
        <v>18106</v>
      </c>
      <c r="AJ40" t="s">
        <v>19086</v>
      </c>
      <c r="AK40" t="s">
        <v>19430</v>
      </c>
      <c r="AL40" t="s">
        <v>20110</v>
      </c>
      <c r="AM40" t="s">
        <v>20401</v>
      </c>
      <c r="AN40" t="s">
        <v>21126</v>
      </c>
      <c r="AO40" t="s">
        <v>18234</v>
      </c>
      <c r="AP40" t="s">
        <v>22319</v>
      </c>
      <c r="AQ40" t="s">
        <v>23546</v>
      </c>
      <c r="AR40" t="s">
        <v>24544</v>
      </c>
      <c r="AS40" t="s">
        <v>14828</v>
      </c>
      <c r="BC40" s="3" t="str" cm="1">
        <f t="array" ref="BC40">LEFT(BB40,MIN(FIND({0,1,2,3,4,5,6,7,8,9},BB40&amp;"0123456789"))-1)</f>
        <v/>
      </c>
      <c r="BE40" t="s">
        <v>12782</v>
      </c>
      <c r="BF40">
        <f t="shared" si="0"/>
        <v>11</v>
      </c>
      <c r="BG40">
        <f t="shared" si="1"/>
        <v>3</v>
      </c>
      <c r="BH40">
        <f t="shared" si="2"/>
        <v>2</v>
      </c>
      <c r="BI40">
        <f t="shared" si="3"/>
        <v>1</v>
      </c>
      <c r="BJ40" s="4">
        <f t="shared" si="4"/>
        <v>0.27272727272727271</v>
      </c>
      <c r="BK40" s="4">
        <f t="shared" si="5"/>
        <v>0.18181818181818182</v>
      </c>
      <c r="BL40" s="4">
        <f t="shared" si="6"/>
        <v>9.0909090909090912E-2</v>
      </c>
      <c r="BY40" t="s">
        <v>11581</v>
      </c>
      <c r="BZ40" t="s">
        <v>25469</v>
      </c>
      <c r="CA40" t="s">
        <v>25441</v>
      </c>
      <c r="CB40" t="s">
        <v>25470</v>
      </c>
      <c r="CK40" t="s">
        <v>25639</v>
      </c>
      <c r="CL40">
        <f t="shared" si="14"/>
        <v>35</v>
      </c>
      <c r="CM40">
        <f t="shared" si="21"/>
        <v>10</v>
      </c>
      <c r="CN40">
        <f t="shared" si="22"/>
        <v>5</v>
      </c>
      <c r="CO40">
        <f t="shared" si="23"/>
        <v>2</v>
      </c>
      <c r="CP40" s="4">
        <f t="shared" si="37"/>
        <v>0.2857142857142857</v>
      </c>
      <c r="CQ40" s="4">
        <f t="shared" si="38"/>
        <v>0.14285714285714285</v>
      </c>
      <c r="CR40" s="4">
        <f t="shared" si="39"/>
        <v>5.7142857142857141E-2</v>
      </c>
      <c r="CT40" t="str">
        <f t="shared" si="27"/>
        <v>Internet</v>
      </c>
      <c r="CU40" t="str">
        <f t="shared" si="28"/>
        <v>Messaging</v>
      </c>
      <c r="CV40" t="str">
        <f t="shared" si="29"/>
        <v>Mobile Apps</v>
      </c>
      <c r="CW40" t="str">
        <f t="shared" si="30"/>
        <v>Social</v>
      </c>
      <c r="CX40" t="str">
        <f t="shared" si="31"/>
        <v/>
      </c>
      <c r="CY40" t="str">
        <f t="shared" si="32"/>
        <v/>
      </c>
      <c r="CZ40" t="str">
        <f t="shared" si="33"/>
        <v/>
      </c>
      <c r="DA40" t="str">
        <f t="shared" si="34"/>
        <v/>
      </c>
      <c r="DB40" t="str">
        <f t="shared" si="35"/>
        <v/>
      </c>
      <c r="DC40" t="str">
        <f t="shared" si="36"/>
        <v/>
      </c>
    </row>
    <row r="41" spans="1:107" x14ac:dyDescent="0.2">
      <c r="A41">
        <v>38</v>
      </c>
      <c r="B41" t="s">
        <v>37</v>
      </c>
      <c r="C41" t="s">
        <v>2207</v>
      </c>
      <c r="D41" t="s">
        <v>4380</v>
      </c>
      <c r="E41" t="s">
        <v>6065</v>
      </c>
      <c r="F41" t="s">
        <v>6104</v>
      </c>
      <c r="G41" t="s">
        <v>8248</v>
      </c>
      <c r="H41" t="s">
        <v>8552</v>
      </c>
      <c r="I41" t="s">
        <v>8555</v>
      </c>
      <c r="J41" t="s">
        <v>8597</v>
      </c>
      <c r="K41" t="s">
        <v>10118</v>
      </c>
      <c r="L41" t="s">
        <v>10163</v>
      </c>
      <c r="M41" t="s">
        <v>11124</v>
      </c>
      <c r="N41" t="s">
        <v>12741</v>
      </c>
      <c r="O41" t="s">
        <v>13310</v>
      </c>
      <c r="P41" t="s">
        <v>13349</v>
      </c>
      <c r="Q41">
        <v>2</v>
      </c>
      <c r="R41" t="s">
        <v>13358</v>
      </c>
      <c r="S41" t="s">
        <v>13363</v>
      </c>
      <c r="T41" t="s">
        <v>13757</v>
      </c>
      <c r="U41" s="3" t="str" cm="1">
        <f t="array" ref="U41">LEFT(T41,MIN(FIND({0,1,2,3,4,5,6,7,8,9},T41&amp;"0123456789"))-1)</f>
        <v>$</v>
      </c>
      <c r="V41" t="s">
        <v>14414</v>
      </c>
      <c r="W41" t="s">
        <v>13757</v>
      </c>
      <c r="X41" s="3" t="str" cm="1">
        <f t="array" ref="X41">LEFT(W41,MIN(FIND({0,1,2,3,4,5,6,7,8,9},W41&amp;"0123456789"))-1)</f>
        <v>$</v>
      </c>
      <c r="Y41" t="s">
        <v>14414</v>
      </c>
      <c r="Z41" t="s">
        <v>14460</v>
      </c>
      <c r="AA41" s="3" cm="1">
        <f t="array" ref="AA41">_xlfn.XLOOKUP(LEFT(Z41,MIN(FIND({0,1,2,3,4,5,6,7,8,9},Z41&amp;"0123456789"))-1), $BB$4:$BB$23, $BC$4:$BC$23)*_xlfn.NUMBERVALUE(TRIM(REPLACE(Z41,1,MIN(FIND({0,1,2,3,4,5,6,7,8,9},Z41&amp;"0123456789"))-1,"")), ".", ",")</f>
        <v>27600000</v>
      </c>
      <c r="AB41" t="s">
        <v>14460</v>
      </c>
      <c r="AC41" s="3" cm="1">
        <f t="array" ref="AC41">_xlfn.XLOOKUP(LEFT(AB41,MIN(FIND({0,1,2,3,4,5,6,7,8,9},AB41&amp;"0123456789"))-1), $BB$4:$BB$23, $BC$4:$BC$23)*_xlfn.NUMBERVALUE(TRIM(REPLACE(AB41,1,MIN(FIND({0,1,2,3,4,5,6,7,8,9},AB41&amp;"0123456789"))-1,"")), ".", ",")</f>
        <v>27600000</v>
      </c>
      <c r="AD41" t="s">
        <v>8554</v>
      </c>
      <c r="AE41" t="s">
        <v>8557</v>
      </c>
      <c r="AF41" t="s">
        <v>14873</v>
      </c>
      <c r="AG41" t="s">
        <v>16493</v>
      </c>
      <c r="AH41" t="s">
        <v>17514</v>
      </c>
      <c r="AI41" t="s">
        <v>18107</v>
      </c>
      <c r="AJ41" t="s">
        <v>14830</v>
      </c>
      <c r="AK41" t="s">
        <v>19431</v>
      </c>
      <c r="AL41" t="s">
        <v>8557</v>
      </c>
      <c r="AM41" t="s">
        <v>20402</v>
      </c>
      <c r="AN41" t="s">
        <v>20488</v>
      </c>
      <c r="AO41" t="s">
        <v>19669</v>
      </c>
      <c r="AP41" t="s">
        <v>22320</v>
      </c>
      <c r="AQ41" t="s">
        <v>23547</v>
      </c>
      <c r="AR41" t="s">
        <v>24545</v>
      </c>
      <c r="AS41" t="s">
        <v>25315</v>
      </c>
      <c r="BC41" s="3" t="str" cm="1">
        <f t="array" ref="BC41">LEFT(BB41,MIN(FIND({0,1,2,3,4,5,6,7,8,9},BB41&amp;"0123456789"))-1)</f>
        <v/>
      </c>
      <c r="BE41" t="s">
        <v>12785</v>
      </c>
      <c r="BF41">
        <f t="shared" si="0"/>
        <v>11</v>
      </c>
      <c r="BG41">
        <f t="shared" si="1"/>
        <v>3</v>
      </c>
      <c r="BH41">
        <f t="shared" si="2"/>
        <v>1</v>
      </c>
      <c r="BI41">
        <f t="shared" si="3"/>
        <v>1</v>
      </c>
      <c r="BJ41" s="4">
        <f t="shared" si="4"/>
        <v>0.27272727272727271</v>
      </c>
      <c r="BK41" s="4">
        <f t="shared" si="5"/>
        <v>9.0909090909090912E-2</v>
      </c>
      <c r="BL41" s="4">
        <f t="shared" si="6"/>
        <v>9.0909090909090912E-2</v>
      </c>
      <c r="BY41" t="s">
        <v>10163</v>
      </c>
      <c r="BZ41" t="s">
        <v>25471</v>
      </c>
      <c r="CA41" t="s">
        <v>25472</v>
      </c>
      <c r="CK41" t="s">
        <v>25744</v>
      </c>
      <c r="CL41">
        <f t="shared" si="14"/>
        <v>33</v>
      </c>
      <c r="CM41">
        <f t="shared" si="21"/>
        <v>8</v>
      </c>
      <c r="CN41">
        <f t="shared" si="22"/>
        <v>6</v>
      </c>
      <c r="CO41">
        <f t="shared" si="23"/>
        <v>4</v>
      </c>
      <c r="CP41" s="4">
        <f t="shared" si="37"/>
        <v>0.24242424242424243</v>
      </c>
      <c r="CQ41" s="4">
        <f t="shared" si="38"/>
        <v>0.18181818181818182</v>
      </c>
      <c r="CR41" s="4">
        <f t="shared" si="39"/>
        <v>0.12121212121212122</v>
      </c>
      <c r="CT41" t="str">
        <f t="shared" si="27"/>
        <v>Health Care</v>
      </c>
      <c r="CU41" t="str">
        <f t="shared" si="28"/>
        <v>Personal Health</v>
      </c>
      <c r="CV41" t="str">
        <f t="shared" si="29"/>
        <v>Wellness</v>
      </c>
      <c r="CW41" t="str">
        <f t="shared" si="30"/>
        <v/>
      </c>
      <c r="CX41" t="str">
        <f t="shared" si="31"/>
        <v/>
      </c>
      <c r="CY41" t="str">
        <f t="shared" si="32"/>
        <v/>
      </c>
      <c r="CZ41" t="str">
        <f t="shared" si="33"/>
        <v/>
      </c>
      <c r="DA41" t="str">
        <f t="shared" si="34"/>
        <v/>
      </c>
      <c r="DB41" t="str">
        <f t="shared" si="35"/>
        <v/>
      </c>
      <c r="DC41" t="str">
        <f t="shared" si="36"/>
        <v/>
      </c>
    </row>
    <row r="42" spans="1:107" x14ac:dyDescent="0.2">
      <c r="A42">
        <v>39</v>
      </c>
      <c r="B42" t="s">
        <v>38</v>
      </c>
      <c r="C42" t="s">
        <v>2208</v>
      </c>
      <c r="D42" t="s">
        <v>4381</v>
      </c>
      <c r="E42" t="s">
        <v>6065</v>
      </c>
      <c r="F42" t="s">
        <v>6105</v>
      </c>
      <c r="G42" t="s">
        <v>8265</v>
      </c>
      <c r="H42" t="s">
        <v>8552</v>
      </c>
      <c r="I42" t="s">
        <v>8554</v>
      </c>
      <c r="J42" t="s">
        <v>8598</v>
      </c>
      <c r="K42" t="s">
        <v>10119</v>
      </c>
      <c r="L42" t="s">
        <v>10164</v>
      </c>
      <c r="M42" t="s">
        <v>11125</v>
      </c>
      <c r="N42" t="s">
        <v>12736</v>
      </c>
      <c r="O42" t="s">
        <v>13305</v>
      </c>
      <c r="P42" t="s">
        <v>4365</v>
      </c>
      <c r="Q42">
        <v>1</v>
      </c>
      <c r="R42" t="s">
        <v>13358</v>
      </c>
      <c r="S42" t="s">
        <v>13383</v>
      </c>
      <c r="T42" t="s">
        <v>13758</v>
      </c>
      <c r="U42" s="3" t="str" cm="1">
        <f t="array" ref="U42">LEFT(T42,MIN(FIND({0,1,2,3,4,5,6,7,8,9},T42&amp;"0123456789"))-1)</f>
        <v>$</v>
      </c>
      <c r="V42" t="s">
        <v>14414</v>
      </c>
      <c r="W42" t="s">
        <v>13758</v>
      </c>
      <c r="X42" s="3" t="str" cm="1">
        <f t="array" ref="X42">LEFT(W42,MIN(FIND({0,1,2,3,4,5,6,7,8,9},W42&amp;"0123456789"))-1)</f>
        <v>$</v>
      </c>
      <c r="Y42" t="s">
        <v>14414</v>
      </c>
      <c r="Z42" t="s">
        <v>13758</v>
      </c>
      <c r="AA42" s="3" cm="1">
        <f t="array" ref="AA42">_xlfn.XLOOKUP(LEFT(Z42,MIN(FIND({0,1,2,3,4,5,6,7,8,9},Z42&amp;"0123456789"))-1), $BB$4:$BB$23, $BC$4:$BC$23)*_xlfn.NUMBERVALUE(TRIM(REPLACE(Z42,1,MIN(FIND({0,1,2,3,4,5,6,7,8,9},Z42&amp;"0123456789"))-1,"")), ".", ",")</f>
        <v>21400000</v>
      </c>
      <c r="AB42" t="s">
        <v>13758</v>
      </c>
      <c r="AC42" s="3" cm="1">
        <f t="array" ref="AC42">_xlfn.XLOOKUP(LEFT(AB42,MIN(FIND({0,1,2,3,4,5,6,7,8,9},AB42&amp;"0123456789"))-1), $BB$4:$BB$23, $BC$4:$BC$23)*_xlfn.NUMBERVALUE(TRIM(REPLACE(AB42,1,MIN(FIND({0,1,2,3,4,5,6,7,8,9},AB42&amp;"0123456789"))-1,"")), ".", ",")</f>
        <v>21400000</v>
      </c>
      <c r="AD42" t="s">
        <v>8554</v>
      </c>
      <c r="AE42" t="s">
        <v>8561</v>
      </c>
      <c r="AF42" t="s">
        <v>14874</v>
      </c>
      <c r="AG42" t="s">
        <v>16494</v>
      </c>
      <c r="AH42" t="s">
        <v>4365</v>
      </c>
      <c r="AI42" t="s">
        <v>4365</v>
      </c>
      <c r="AJ42" t="s">
        <v>8563</v>
      </c>
      <c r="AK42" t="s">
        <v>4365</v>
      </c>
      <c r="AL42" t="s">
        <v>8555</v>
      </c>
      <c r="AM42" t="s">
        <v>4365</v>
      </c>
      <c r="AN42" t="s">
        <v>18372</v>
      </c>
      <c r="AO42" t="s">
        <v>4365</v>
      </c>
      <c r="AP42" t="s">
        <v>22321</v>
      </c>
      <c r="AQ42" t="s">
        <v>4365</v>
      </c>
      <c r="AR42" t="s">
        <v>4365</v>
      </c>
      <c r="AS42" t="s">
        <v>19184</v>
      </c>
      <c r="BC42" s="3" t="str" cm="1">
        <f t="array" ref="BC42">LEFT(BB42,MIN(FIND({0,1,2,3,4,5,6,7,8,9},BB42&amp;"0123456789"))-1)</f>
        <v/>
      </c>
      <c r="BE42" t="s">
        <v>12924</v>
      </c>
      <c r="BF42">
        <f t="shared" si="0"/>
        <v>10</v>
      </c>
      <c r="BG42">
        <f t="shared" si="1"/>
        <v>6</v>
      </c>
      <c r="BH42">
        <f t="shared" si="2"/>
        <v>3</v>
      </c>
      <c r="BI42">
        <f t="shared" si="3"/>
        <v>3</v>
      </c>
      <c r="BJ42" s="4">
        <f t="shared" si="4"/>
        <v>0.6</v>
      </c>
      <c r="BK42" s="4">
        <f t="shared" si="5"/>
        <v>0.3</v>
      </c>
      <c r="BL42" s="4">
        <f t="shared" si="6"/>
        <v>0.3</v>
      </c>
      <c r="BY42" t="s">
        <v>11267</v>
      </c>
      <c r="BZ42" t="s">
        <v>25473</v>
      </c>
      <c r="CA42" t="s">
        <v>25474</v>
      </c>
      <c r="CB42" t="s">
        <v>25404</v>
      </c>
      <c r="CC42" t="s">
        <v>25408</v>
      </c>
      <c r="CK42" t="s">
        <v>10221</v>
      </c>
      <c r="CL42">
        <f t="shared" si="14"/>
        <v>33</v>
      </c>
      <c r="CM42">
        <f t="shared" si="21"/>
        <v>7</v>
      </c>
      <c r="CN42">
        <f t="shared" si="22"/>
        <v>3</v>
      </c>
      <c r="CO42">
        <f t="shared" si="23"/>
        <v>0</v>
      </c>
      <c r="CP42" s="4">
        <f t="shared" si="37"/>
        <v>0.21212121212121213</v>
      </c>
      <c r="CQ42" s="4">
        <f t="shared" si="38"/>
        <v>9.0909090909090912E-2</v>
      </c>
      <c r="CR42" s="4">
        <f t="shared" si="39"/>
        <v>0</v>
      </c>
      <c r="CT42" t="str">
        <f t="shared" si="27"/>
        <v>Artificial Intelligence</v>
      </c>
      <c r="CU42" t="str">
        <f t="shared" si="28"/>
        <v>Business Information Systems</v>
      </c>
      <c r="CV42" t="str">
        <f t="shared" si="29"/>
        <v>Data Center Automation</v>
      </c>
      <c r="CW42" t="str">
        <f t="shared" si="30"/>
        <v>Information Technology</v>
      </c>
      <c r="CX42" t="str">
        <f t="shared" si="31"/>
        <v>Software</v>
      </c>
      <c r="CY42" t="str">
        <f t="shared" si="32"/>
        <v/>
      </c>
      <c r="CZ42" t="str">
        <f t="shared" si="33"/>
        <v/>
      </c>
      <c r="DA42" t="str">
        <f t="shared" si="34"/>
        <v/>
      </c>
      <c r="DB42" t="str">
        <f t="shared" si="35"/>
        <v/>
      </c>
      <c r="DC42" t="str">
        <f t="shared" si="36"/>
        <v/>
      </c>
    </row>
    <row r="43" spans="1:107" x14ac:dyDescent="0.2">
      <c r="A43">
        <v>40</v>
      </c>
      <c r="B43" t="s">
        <v>39</v>
      </c>
      <c r="C43" t="s">
        <v>2209</v>
      </c>
      <c r="D43" t="s">
        <v>4382</v>
      </c>
      <c r="E43" t="s">
        <v>6065</v>
      </c>
      <c r="F43" t="s">
        <v>6106</v>
      </c>
      <c r="G43" t="s">
        <v>8245</v>
      </c>
      <c r="H43" t="s">
        <v>8552</v>
      </c>
      <c r="I43" t="s">
        <v>8557</v>
      </c>
      <c r="J43" t="s">
        <v>8599</v>
      </c>
      <c r="K43" t="s">
        <v>10118</v>
      </c>
      <c r="L43" t="s">
        <v>10165</v>
      </c>
      <c r="M43" t="s">
        <v>11126</v>
      </c>
      <c r="N43" t="s">
        <v>12759</v>
      </c>
      <c r="O43" t="s">
        <v>13320</v>
      </c>
      <c r="P43" t="s">
        <v>13349</v>
      </c>
      <c r="Q43">
        <v>3</v>
      </c>
      <c r="R43" t="s">
        <v>13358</v>
      </c>
      <c r="S43" t="s">
        <v>13384</v>
      </c>
      <c r="T43" t="s">
        <v>13736</v>
      </c>
      <c r="U43" s="3" t="str" cm="1">
        <f t="array" ref="U43">LEFT(T43,MIN(FIND({0,1,2,3,4,5,6,7,8,9},T43&amp;"0123456789"))-1)</f>
        <v>$</v>
      </c>
      <c r="V43" t="s">
        <v>14414</v>
      </c>
      <c r="W43" t="s">
        <v>13736</v>
      </c>
      <c r="X43" s="3" t="str" cm="1">
        <f t="array" ref="X43">LEFT(W43,MIN(FIND({0,1,2,3,4,5,6,7,8,9},W43&amp;"0123456789"))-1)</f>
        <v>$</v>
      </c>
      <c r="Y43" t="s">
        <v>14414</v>
      </c>
      <c r="Z43" t="s">
        <v>14439</v>
      </c>
      <c r="AA43" s="3" cm="1">
        <f t="array" ref="AA43">_xlfn.XLOOKUP(LEFT(Z43,MIN(FIND({0,1,2,3,4,5,6,7,8,9},Z43&amp;"0123456789"))-1), $BB$4:$BB$23, $BC$4:$BC$23)*_xlfn.NUMBERVALUE(TRIM(REPLACE(Z43,1,MIN(FIND({0,1,2,3,4,5,6,7,8,9},Z43&amp;"0123456789"))-1,"")), ".", ",")</f>
        <v>28000000</v>
      </c>
      <c r="AB43" t="s">
        <v>14439</v>
      </c>
      <c r="AC43" s="3" cm="1">
        <f t="array" ref="AC43">_xlfn.XLOOKUP(LEFT(AB43,MIN(FIND({0,1,2,3,4,5,6,7,8,9},AB43&amp;"0123456789"))-1), $BB$4:$BB$23, $BC$4:$BC$23)*_xlfn.NUMBERVALUE(TRIM(REPLACE(AB43,1,MIN(FIND({0,1,2,3,4,5,6,7,8,9},AB43&amp;"0123456789"))-1,"")), ".", ",")</f>
        <v>28000000</v>
      </c>
      <c r="AD43" t="s">
        <v>8554</v>
      </c>
      <c r="AE43" t="s">
        <v>8559</v>
      </c>
      <c r="AF43" t="s">
        <v>14875</v>
      </c>
      <c r="AG43" t="s">
        <v>16495</v>
      </c>
      <c r="AH43" t="s">
        <v>17515</v>
      </c>
      <c r="AI43" t="s">
        <v>18108</v>
      </c>
      <c r="AJ43" t="s">
        <v>16845</v>
      </c>
      <c r="AK43" t="s">
        <v>19432</v>
      </c>
      <c r="AL43" t="s">
        <v>20111</v>
      </c>
      <c r="AM43" t="s">
        <v>19740</v>
      </c>
      <c r="AN43" t="s">
        <v>19493</v>
      </c>
      <c r="AO43" t="s">
        <v>21705</v>
      </c>
      <c r="AP43" t="s">
        <v>22322</v>
      </c>
      <c r="AQ43" t="s">
        <v>23548</v>
      </c>
      <c r="AR43" t="s">
        <v>24546</v>
      </c>
      <c r="AS43" t="s">
        <v>19359</v>
      </c>
      <c r="BC43" s="3" t="str" cm="1">
        <f t="array" ref="BC43">LEFT(BB43,MIN(FIND({0,1,2,3,4,5,6,7,8,9},BB43&amp;"0123456789"))-1)</f>
        <v/>
      </c>
      <c r="BE43" t="s">
        <v>12758</v>
      </c>
      <c r="BF43">
        <f t="shared" si="0"/>
        <v>10</v>
      </c>
      <c r="BG43">
        <f t="shared" si="1"/>
        <v>2</v>
      </c>
      <c r="BH43">
        <f t="shared" si="2"/>
        <v>1</v>
      </c>
      <c r="BI43">
        <f t="shared" si="3"/>
        <v>0</v>
      </c>
      <c r="BJ43" s="4">
        <f t="shared" si="4"/>
        <v>0.2</v>
      </c>
      <c r="BK43" s="4">
        <f t="shared" si="5"/>
        <v>0.1</v>
      </c>
      <c r="BL43" s="4">
        <f t="shared" si="6"/>
        <v>0</v>
      </c>
      <c r="BY43" t="s">
        <v>12465</v>
      </c>
      <c r="BZ43" t="s">
        <v>25475</v>
      </c>
      <c r="CA43" t="s">
        <v>25476</v>
      </c>
      <c r="CB43" t="s">
        <v>25477</v>
      </c>
      <c r="CC43" t="s">
        <v>25408</v>
      </c>
      <c r="CK43" t="s">
        <v>25529</v>
      </c>
      <c r="CL43">
        <f t="shared" si="14"/>
        <v>32</v>
      </c>
      <c r="CM43">
        <f t="shared" si="21"/>
        <v>12</v>
      </c>
      <c r="CN43">
        <f t="shared" si="22"/>
        <v>6</v>
      </c>
      <c r="CO43">
        <f t="shared" si="23"/>
        <v>3</v>
      </c>
      <c r="CP43" s="4">
        <f t="shared" si="37"/>
        <v>0.375</v>
      </c>
      <c r="CQ43" s="4">
        <f t="shared" si="38"/>
        <v>0.1875</v>
      </c>
      <c r="CR43" s="4">
        <f t="shared" si="39"/>
        <v>9.375E-2</v>
      </c>
      <c r="CT43" t="str">
        <f t="shared" si="27"/>
        <v>Cannabis</v>
      </c>
      <c r="CU43" t="str">
        <f t="shared" si="28"/>
        <v>Cloud Computing</v>
      </c>
      <c r="CV43" t="str">
        <f t="shared" si="29"/>
        <v>Cloud Data Services</v>
      </c>
      <c r="CW43" t="str">
        <f t="shared" si="30"/>
        <v>Compliance</v>
      </c>
      <c r="CX43" t="str">
        <f t="shared" si="31"/>
        <v>Software</v>
      </c>
      <c r="CY43" t="str">
        <f t="shared" si="32"/>
        <v/>
      </c>
      <c r="CZ43" t="str">
        <f t="shared" si="33"/>
        <v/>
      </c>
      <c r="DA43" t="str">
        <f t="shared" si="34"/>
        <v/>
      </c>
      <c r="DB43" t="str">
        <f t="shared" si="35"/>
        <v/>
      </c>
      <c r="DC43" t="str">
        <f t="shared" si="36"/>
        <v/>
      </c>
    </row>
    <row r="44" spans="1:107" x14ac:dyDescent="0.2">
      <c r="A44">
        <v>41</v>
      </c>
      <c r="B44" t="s">
        <v>40</v>
      </c>
      <c r="C44" t="s">
        <v>2210</v>
      </c>
      <c r="D44" t="s">
        <v>4383</v>
      </c>
      <c r="E44" t="s">
        <v>6065</v>
      </c>
      <c r="F44" t="s">
        <v>6107</v>
      </c>
      <c r="G44" t="s">
        <v>8245</v>
      </c>
      <c r="H44" t="s">
        <v>8552</v>
      </c>
      <c r="I44" t="s">
        <v>8557</v>
      </c>
      <c r="J44" t="s">
        <v>8600</v>
      </c>
      <c r="K44" t="s">
        <v>10119</v>
      </c>
      <c r="L44" t="s">
        <v>10166</v>
      </c>
      <c r="M44" t="s">
        <v>11127</v>
      </c>
      <c r="N44" t="s">
        <v>12736</v>
      </c>
      <c r="O44" t="s">
        <v>13305</v>
      </c>
      <c r="P44" t="s">
        <v>4365</v>
      </c>
      <c r="Q44">
        <v>4</v>
      </c>
      <c r="R44" t="s">
        <v>13357</v>
      </c>
      <c r="S44" t="s">
        <v>13385</v>
      </c>
      <c r="T44" t="s">
        <v>13759</v>
      </c>
      <c r="U44" s="3" t="str" cm="1">
        <f t="array" ref="U44">LEFT(T44,MIN(FIND({0,1,2,3,4,5,6,7,8,9},T44&amp;"0123456789"))-1)</f>
        <v>$</v>
      </c>
      <c r="V44" t="s">
        <v>13357</v>
      </c>
      <c r="W44" t="s">
        <v>13759</v>
      </c>
      <c r="X44" s="3" t="str" cm="1">
        <f t="array" ref="X44">LEFT(W44,MIN(FIND({0,1,2,3,4,5,6,7,8,9},W44&amp;"0123456789"))-1)</f>
        <v>$</v>
      </c>
      <c r="Y44" t="s">
        <v>13357</v>
      </c>
      <c r="Z44" t="s">
        <v>13759</v>
      </c>
      <c r="AA44" s="3" cm="1">
        <f t="array" ref="AA44">_xlfn.XLOOKUP(LEFT(Z44,MIN(FIND({0,1,2,3,4,5,6,7,8,9},Z44&amp;"0123456789"))-1), $BB$4:$BB$23, $BC$4:$BC$23)*_xlfn.NUMBERVALUE(TRIM(REPLACE(Z44,1,MIN(FIND({0,1,2,3,4,5,6,7,8,9},Z44&amp;"0123456789"))-1,"")), ".", ",")</f>
        <v>9000000</v>
      </c>
      <c r="AB44" t="s">
        <v>13759</v>
      </c>
      <c r="AC44" s="3" cm="1">
        <f t="array" ref="AC44">_xlfn.XLOOKUP(LEFT(AB44,MIN(FIND({0,1,2,3,4,5,6,7,8,9},AB44&amp;"0123456789"))-1), $BB$4:$BB$23, $BC$4:$BC$23)*_xlfn.NUMBERVALUE(TRIM(REPLACE(AB44,1,MIN(FIND({0,1,2,3,4,5,6,7,8,9},AB44&amp;"0123456789"))-1,"")), ".", ",")</f>
        <v>9000000</v>
      </c>
      <c r="AD44" t="s">
        <v>8554</v>
      </c>
      <c r="AE44" t="s">
        <v>14820</v>
      </c>
      <c r="AF44" t="s">
        <v>14876</v>
      </c>
      <c r="AG44" t="s">
        <v>16496</v>
      </c>
      <c r="AH44" t="s">
        <v>17516</v>
      </c>
      <c r="AI44" t="s">
        <v>18109</v>
      </c>
      <c r="AJ44" t="s">
        <v>19087</v>
      </c>
      <c r="AK44" t="s">
        <v>19433</v>
      </c>
      <c r="AL44" t="s">
        <v>20112</v>
      </c>
      <c r="AM44" t="s">
        <v>20403</v>
      </c>
      <c r="AN44" t="s">
        <v>21127</v>
      </c>
      <c r="AO44" t="s">
        <v>21706</v>
      </c>
      <c r="AP44" t="s">
        <v>22323</v>
      </c>
      <c r="AQ44" t="s">
        <v>23549</v>
      </c>
      <c r="AR44" t="s">
        <v>20695</v>
      </c>
      <c r="AS44" t="s">
        <v>19265</v>
      </c>
      <c r="BC44" s="3" t="str" cm="1">
        <f t="array" ref="BC44">LEFT(BB44,MIN(FIND({0,1,2,3,4,5,6,7,8,9},BB44&amp;"0123456789"))-1)</f>
        <v/>
      </c>
      <c r="BE44" t="s">
        <v>12771</v>
      </c>
      <c r="BF44">
        <f t="shared" si="0"/>
        <v>10</v>
      </c>
      <c r="BG44">
        <f t="shared" si="1"/>
        <v>2</v>
      </c>
      <c r="BH44">
        <f t="shared" si="2"/>
        <v>1</v>
      </c>
      <c r="BI44">
        <f t="shared" si="3"/>
        <v>1</v>
      </c>
      <c r="BJ44" s="4">
        <f t="shared" si="4"/>
        <v>0.2</v>
      </c>
      <c r="BK44" s="4">
        <f t="shared" si="5"/>
        <v>0.1</v>
      </c>
      <c r="BL44" s="4">
        <f t="shared" si="6"/>
        <v>0.1</v>
      </c>
      <c r="BY44" t="s">
        <v>11993</v>
      </c>
      <c r="BZ44" t="s">
        <v>25478</v>
      </c>
      <c r="CA44" t="s">
        <v>25479</v>
      </c>
      <c r="CB44" t="s">
        <v>25480</v>
      </c>
      <c r="CC44" t="s">
        <v>25461</v>
      </c>
      <c r="CD44" t="s">
        <v>25404</v>
      </c>
      <c r="CE44" t="s">
        <v>25481</v>
      </c>
      <c r="CF44" t="s">
        <v>25408</v>
      </c>
      <c r="CG44" t="s">
        <v>25436</v>
      </c>
      <c r="CK44" t="s">
        <v>12657</v>
      </c>
      <c r="CL44">
        <f t="shared" si="14"/>
        <v>32</v>
      </c>
      <c r="CM44">
        <f t="shared" si="21"/>
        <v>8</v>
      </c>
      <c r="CN44">
        <f t="shared" si="22"/>
        <v>5</v>
      </c>
      <c r="CO44">
        <f t="shared" si="23"/>
        <v>2</v>
      </c>
      <c r="CP44" s="4">
        <f t="shared" si="37"/>
        <v>0.25</v>
      </c>
      <c r="CQ44" s="4">
        <f t="shared" si="38"/>
        <v>0.15625</v>
      </c>
      <c r="CR44" s="4">
        <f t="shared" si="39"/>
        <v>6.25E-2</v>
      </c>
      <c r="CT44" t="str">
        <f t="shared" si="27"/>
        <v>Automotive</v>
      </c>
      <c r="CU44" t="str">
        <f t="shared" si="28"/>
        <v>Car Sharing</v>
      </c>
      <c r="CV44" t="str">
        <f t="shared" si="29"/>
        <v>Consumer Software</v>
      </c>
      <c r="CW44" t="str">
        <f t="shared" si="30"/>
        <v>Fleet Management</v>
      </c>
      <c r="CX44" t="str">
        <f t="shared" si="31"/>
        <v>Information Services</v>
      </c>
      <c r="CY44" t="str">
        <f t="shared" si="32"/>
        <v>Information Technology</v>
      </c>
      <c r="CZ44" t="str">
        <f t="shared" si="33"/>
        <v>Rental</v>
      </c>
      <c r="DA44" t="str">
        <f t="shared" si="34"/>
        <v>Software</v>
      </c>
      <c r="DB44" t="str">
        <f t="shared" si="35"/>
        <v>Transportation</v>
      </c>
      <c r="DC44" t="str">
        <f t="shared" si="36"/>
        <v/>
      </c>
    </row>
    <row r="45" spans="1:107" x14ac:dyDescent="0.2">
      <c r="A45">
        <v>42</v>
      </c>
      <c r="B45" t="s">
        <v>41</v>
      </c>
      <c r="C45" t="s">
        <v>2211</v>
      </c>
      <c r="D45" t="s">
        <v>4365</v>
      </c>
      <c r="E45" t="s">
        <v>6065</v>
      </c>
      <c r="F45" t="s">
        <v>6108</v>
      </c>
      <c r="G45" t="s">
        <v>8245</v>
      </c>
      <c r="H45" t="s">
        <v>8552</v>
      </c>
      <c r="I45" t="s">
        <v>8554</v>
      </c>
      <c r="J45" t="s">
        <v>8601</v>
      </c>
      <c r="K45" t="s">
        <v>10121</v>
      </c>
      <c r="L45" t="s">
        <v>10167</v>
      </c>
      <c r="M45" t="s">
        <v>10167</v>
      </c>
      <c r="N45" t="s">
        <v>12736</v>
      </c>
      <c r="O45" t="s">
        <v>13305</v>
      </c>
      <c r="P45" t="s">
        <v>4365</v>
      </c>
      <c r="Q45">
        <v>2</v>
      </c>
      <c r="R45" t="s">
        <v>13357</v>
      </c>
      <c r="S45" t="s">
        <v>13367</v>
      </c>
      <c r="T45" t="s">
        <v>13760</v>
      </c>
      <c r="U45" s="3" t="str" cm="1">
        <f t="array" ref="U45">LEFT(T45,MIN(FIND({0,1,2,3,4,5,6,7,8,9},T45&amp;"0123456789"))-1)</f>
        <v>$</v>
      </c>
      <c r="V45" t="s">
        <v>13357</v>
      </c>
      <c r="W45" t="s">
        <v>13760</v>
      </c>
      <c r="X45" s="3" t="str" cm="1">
        <f t="array" ref="X45">LEFT(W45,MIN(FIND({0,1,2,3,4,5,6,7,8,9},W45&amp;"0123456789"))-1)</f>
        <v>$</v>
      </c>
      <c r="Y45" t="s">
        <v>13357</v>
      </c>
      <c r="Z45" t="s">
        <v>13760</v>
      </c>
      <c r="AA45" s="3" cm="1">
        <f t="array" ref="AA45">_xlfn.XLOOKUP(LEFT(Z45,MIN(FIND({0,1,2,3,4,5,6,7,8,9},Z45&amp;"0123456789"))-1), $BB$4:$BB$23, $BC$4:$BC$23)*_xlfn.NUMBERVALUE(TRIM(REPLACE(Z45,1,MIN(FIND({0,1,2,3,4,5,6,7,8,9},Z45&amp;"0123456789"))-1,"")), ".", ",")</f>
        <v>5000000</v>
      </c>
      <c r="AB45" t="s">
        <v>13760</v>
      </c>
      <c r="AC45" s="3" cm="1">
        <f t="array" ref="AC45">_xlfn.XLOOKUP(LEFT(AB45,MIN(FIND({0,1,2,3,4,5,6,7,8,9},AB45&amp;"0123456789"))-1), $BB$4:$BB$23, $BC$4:$BC$23)*_xlfn.NUMBERVALUE(TRIM(REPLACE(AB45,1,MIN(FIND({0,1,2,3,4,5,6,7,8,9},AB45&amp;"0123456789"))-1,"")), ".", ",")</f>
        <v>5000000</v>
      </c>
      <c r="AD45" t="s">
        <v>8557</v>
      </c>
      <c r="AE45" t="s">
        <v>8561</v>
      </c>
      <c r="AF45" t="s">
        <v>14877</v>
      </c>
      <c r="AG45" t="s">
        <v>16497</v>
      </c>
      <c r="AH45" t="s">
        <v>17293</v>
      </c>
      <c r="AI45" t="s">
        <v>18110</v>
      </c>
      <c r="AJ45" t="s">
        <v>19072</v>
      </c>
      <c r="AK45" t="s">
        <v>19434</v>
      </c>
      <c r="AL45" t="s">
        <v>20113</v>
      </c>
      <c r="AM45" t="s">
        <v>20404</v>
      </c>
      <c r="AN45" t="s">
        <v>21128</v>
      </c>
      <c r="AO45" t="s">
        <v>21707</v>
      </c>
      <c r="AP45" t="s">
        <v>22324</v>
      </c>
      <c r="AQ45" t="s">
        <v>23550</v>
      </c>
      <c r="AR45" t="s">
        <v>24547</v>
      </c>
      <c r="AS45" t="s">
        <v>19069</v>
      </c>
      <c r="BC45" s="3" t="str" cm="1">
        <f t="array" ref="BC45">LEFT(BB45,MIN(FIND({0,1,2,3,4,5,6,7,8,9},BB45&amp;"0123456789"))-1)</f>
        <v/>
      </c>
      <c r="BE45" t="s">
        <v>12810</v>
      </c>
      <c r="BF45">
        <f t="shared" si="0"/>
        <v>10</v>
      </c>
      <c r="BG45">
        <f t="shared" si="1"/>
        <v>2</v>
      </c>
      <c r="BH45">
        <f t="shared" si="2"/>
        <v>2</v>
      </c>
      <c r="BI45">
        <f t="shared" si="3"/>
        <v>2</v>
      </c>
      <c r="BJ45" s="4">
        <f t="shared" si="4"/>
        <v>0.2</v>
      </c>
      <c r="BK45" s="4">
        <f t="shared" si="5"/>
        <v>0.2</v>
      </c>
      <c r="BL45" s="4">
        <f t="shared" si="6"/>
        <v>0.2</v>
      </c>
      <c r="BY45" t="s">
        <v>10167</v>
      </c>
      <c r="CK45" t="s">
        <v>11859</v>
      </c>
      <c r="CL45">
        <f t="shared" si="14"/>
        <v>31</v>
      </c>
      <c r="CM45">
        <f t="shared" si="21"/>
        <v>14</v>
      </c>
      <c r="CN45">
        <f t="shared" si="22"/>
        <v>7</v>
      </c>
      <c r="CO45">
        <f t="shared" si="23"/>
        <v>3</v>
      </c>
      <c r="CP45" s="4">
        <f t="shared" si="37"/>
        <v>0.45161290322580644</v>
      </c>
      <c r="CQ45" s="4">
        <f t="shared" si="38"/>
        <v>0.22580645161290322</v>
      </c>
      <c r="CR45" s="4">
        <f t="shared" si="39"/>
        <v>9.6774193548387094E-2</v>
      </c>
      <c r="CT45" t="str">
        <f t="shared" si="27"/>
        <v>Software</v>
      </c>
      <c r="CU45" t="str">
        <f t="shared" si="28"/>
        <v/>
      </c>
      <c r="CV45" t="str">
        <f t="shared" si="29"/>
        <v/>
      </c>
      <c r="CW45" t="str">
        <f t="shared" si="30"/>
        <v/>
      </c>
      <c r="CX45" t="str">
        <f t="shared" si="31"/>
        <v/>
      </c>
      <c r="CY45" t="str">
        <f t="shared" si="32"/>
        <v/>
      </c>
      <c r="CZ45" t="str">
        <f t="shared" si="33"/>
        <v/>
      </c>
      <c r="DA45" t="str">
        <f t="shared" si="34"/>
        <v/>
      </c>
      <c r="DB45" t="str">
        <f t="shared" si="35"/>
        <v/>
      </c>
      <c r="DC45" t="str">
        <f t="shared" si="36"/>
        <v/>
      </c>
    </row>
    <row r="46" spans="1:107" x14ac:dyDescent="0.2">
      <c r="A46">
        <v>43</v>
      </c>
      <c r="B46" t="s">
        <v>42</v>
      </c>
      <c r="C46" t="s">
        <v>2212</v>
      </c>
      <c r="D46" t="s">
        <v>4384</v>
      </c>
      <c r="E46" t="s">
        <v>4365</v>
      </c>
      <c r="F46" t="s">
        <v>6109</v>
      </c>
      <c r="G46" t="s">
        <v>8266</v>
      </c>
      <c r="H46" t="s">
        <v>8552</v>
      </c>
      <c r="I46" t="s">
        <v>8557</v>
      </c>
      <c r="J46" t="s">
        <v>8602</v>
      </c>
      <c r="K46" t="s">
        <v>10121</v>
      </c>
      <c r="L46" t="s">
        <v>10168</v>
      </c>
      <c r="M46" t="s">
        <v>11128</v>
      </c>
      <c r="N46" t="s">
        <v>12760</v>
      </c>
      <c r="O46" t="s">
        <v>13314</v>
      </c>
      <c r="P46" t="s">
        <v>4365</v>
      </c>
      <c r="Q46">
        <v>2</v>
      </c>
      <c r="R46" t="s">
        <v>13357</v>
      </c>
      <c r="S46" t="s">
        <v>13386</v>
      </c>
      <c r="T46" t="s">
        <v>13761</v>
      </c>
      <c r="U46" s="3" t="str" cm="1">
        <f t="array" ref="U46">LEFT(T46,MIN(FIND({0,1,2,3,4,5,6,7,8,9},T46&amp;"0123456789"))-1)</f>
        <v>$</v>
      </c>
      <c r="V46" t="s">
        <v>13357</v>
      </c>
      <c r="W46" t="s">
        <v>13761</v>
      </c>
      <c r="X46" s="3" t="str" cm="1">
        <f t="array" ref="X46">LEFT(W46,MIN(FIND({0,1,2,3,4,5,6,7,8,9},W46&amp;"0123456789"))-1)</f>
        <v>$</v>
      </c>
      <c r="Y46" t="s">
        <v>13357</v>
      </c>
      <c r="Z46" t="s">
        <v>13741</v>
      </c>
      <c r="AA46" s="3" cm="1">
        <f t="array" ref="AA46">_xlfn.XLOOKUP(LEFT(Z46,MIN(FIND({0,1,2,3,4,5,6,7,8,9},Z46&amp;"0123456789"))-1), $BB$4:$BB$23, $BC$4:$BC$23)*_xlfn.NUMBERVALUE(TRIM(REPLACE(Z46,1,MIN(FIND({0,1,2,3,4,5,6,7,8,9},Z46&amp;"0123456789"))-1,"")), ".", ",")</f>
        <v>6000000</v>
      </c>
      <c r="AB46" t="s">
        <v>13741</v>
      </c>
      <c r="AC46" s="3" cm="1">
        <f t="array" ref="AC46">_xlfn.XLOOKUP(LEFT(AB46,MIN(FIND({0,1,2,3,4,5,6,7,8,9},AB46&amp;"0123456789"))-1), $BB$4:$BB$23, $BC$4:$BC$23)*_xlfn.NUMBERVALUE(TRIM(REPLACE(AB46,1,MIN(FIND({0,1,2,3,4,5,6,7,8,9},AB46&amp;"0123456789"))-1,"")), ".", ",")</f>
        <v>6000000</v>
      </c>
      <c r="AD46" t="s">
        <v>8557</v>
      </c>
      <c r="AE46" t="s">
        <v>8560</v>
      </c>
      <c r="AF46" t="s">
        <v>14878</v>
      </c>
      <c r="AG46" t="s">
        <v>16498</v>
      </c>
      <c r="AH46" t="s">
        <v>4365</v>
      </c>
      <c r="AI46" t="s">
        <v>4365</v>
      </c>
      <c r="AJ46" t="s">
        <v>8563</v>
      </c>
      <c r="AK46" t="s">
        <v>4365</v>
      </c>
      <c r="AL46" t="s">
        <v>8555</v>
      </c>
      <c r="AM46" t="s">
        <v>4365</v>
      </c>
      <c r="AN46" t="s">
        <v>18372</v>
      </c>
      <c r="AO46" t="s">
        <v>4365</v>
      </c>
      <c r="AP46" t="s">
        <v>22325</v>
      </c>
      <c r="AQ46" t="s">
        <v>4365</v>
      </c>
      <c r="AR46" t="s">
        <v>4365</v>
      </c>
      <c r="AS46" t="s">
        <v>8562</v>
      </c>
      <c r="BC46" s="3" t="str" cm="1">
        <f t="array" ref="BC46">LEFT(BB46,MIN(FIND({0,1,2,3,4,5,6,7,8,9},BB46&amp;"0123456789"))-1)</f>
        <v/>
      </c>
      <c r="BE46" t="s">
        <v>12739</v>
      </c>
      <c r="BF46">
        <f t="shared" si="0"/>
        <v>9</v>
      </c>
      <c r="BG46">
        <f t="shared" si="1"/>
        <v>6</v>
      </c>
      <c r="BH46">
        <f t="shared" si="2"/>
        <v>5</v>
      </c>
      <c r="BI46">
        <f t="shared" si="3"/>
        <v>3</v>
      </c>
      <c r="BJ46" s="4">
        <f t="shared" si="4"/>
        <v>0.66666666666666663</v>
      </c>
      <c r="BK46" s="4">
        <f t="shared" si="5"/>
        <v>0.55555555555555558</v>
      </c>
      <c r="BL46" s="4">
        <f t="shared" si="6"/>
        <v>0.33333333333333331</v>
      </c>
      <c r="BY46" t="s">
        <v>25482</v>
      </c>
      <c r="BZ46" t="s">
        <v>25483</v>
      </c>
      <c r="CA46" t="s">
        <v>25404</v>
      </c>
      <c r="CB46" t="s">
        <v>25437</v>
      </c>
      <c r="CC46" t="s">
        <v>25408</v>
      </c>
      <c r="CK46" t="s">
        <v>11231</v>
      </c>
      <c r="CL46">
        <f t="shared" si="14"/>
        <v>31</v>
      </c>
      <c r="CM46">
        <f t="shared" si="21"/>
        <v>14</v>
      </c>
      <c r="CN46">
        <f t="shared" si="22"/>
        <v>10</v>
      </c>
      <c r="CO46">
        <f t="shared" si="23"/>
        <v>7</v>
      </c>
      <c r="CP46" s="4">
        <f t="shared" si="37"/>
        <v>0.45161290322580644</v>
      </c>
      <c r="CQ46" s="4">
        <f t="shared" si="38"/>
        <v>0.32258064516129031</v>
      </c>
      <c r="CR46" s="4">
        <f t="shared" si="39"/>
        <v>0.22580645161290322</v>
      </c>
      <c r="CT46" t="str">
        <f t="shared" si="27"/>
        <v>Cloud Infrastructure</v>
      </c>
      <c r="CU46" t="str">
        <f t="shared" si="28"/>
        <v>Computer</v>
      </c>
      <c r="CV46" t="str">
        <f t="shared" si="29"/>
        <v>Information Technology</v>
      </c>
      <c r="CW46" t="str">
        <f t="shared" si="30"/>
        <v>SaaS</v>
      </c>
      <c r="CX46" t="str">
        <f t="shared" si="31"/>
        <v>Software</v>
      </c>
      <c r="CY46" t="str">
        <f t="shared" si="32"/>
        <v/>
      </c>
      <c r="CZ46" t="str">
        <f t="shared" si="33"/>
        <v/>
      </c>
      <c r="DA46" t="str">
        <f t="shared" si="34"/>
        <v/>
      </c>
      <c r="DB46" t="str">
        <f t="shared" si="35"/>
        <v/>
      </c>
      <c r="DC46" t="str">
        <f t="shared" si="36"/>
        <v/>
      </c>
    </row>
    <row r="47" spans="1:107" x14ac:dyDescent="0.2">
      <c r="A47">
        <v>44</v>
      </c>
      <c r="B47" t="s">
        <v>43</v>
      </c>
      <c r="C47" t="s">
        <v>2213</v>
      </c>
      <c r="D47" t="s">
        <v>4385</v>
      </c>
      <c r="E47" t="s">
        <v>6065</v>
      </c>
      <c r="F47" t="s">
        <v>6110</v>
      </c>
      <c r="G47" t="s">
        <v>8245</v>
      </c>
      <c r="H47" t="s">
        <v>8552</v>
      </c>
      <c r="I47" t="s">
        <v>8557</v>
      </c>
      <c r="J47" t="s">
        <v>8603</v>
      </c>
      <c r="K47" t="s">
        <v>10119</v>
      </c>
      <c r="L47" t="s">
        <v>10169</v>
      </c>
      <c r="M47" t="s">
        <v>11129</v>
      </c>
      <c r="N47" t="s">
        <v>12741</v>
      </c>
      <c r="O47" t="s">
        <v>13310</v>
      </c>
      <c r="P47" t="s">
        <v>4365</v>
      </c>
      <c r="Q47">
        <v>3</v>
      </c>
      <c r="R47" t="s">
        <v>13358</v>
      </c>
      <c r="S47" t="s">
        <v>13381</v>
      </c>
      <c r="T47" t="s">
        <v>13737</v>
      </c>
      <c r="U47" s="3" t="str" cm="1">
        <f t="array" ref="U47">LEFT(T47,MIN(FIND({0,1,2,3,4,5,6,7,8,9},T47&amp;"0123456789"))-1)</f>
        <v>$</v>
      </c>
      <c r="V47" t="s">
        <v>14416</v>
      </c>
      <c r="W47" t="s">
        <v>13737</v>
      </c>
      <c r="X47" s="3" t="str" cm="1">
        <f t="array" ref="X47">LEFT(W47,MIN(FIND({0,1,2,3,4,5,6,7,8,9},W47&amp;"0123456789"))-1)</f>
        <v>$</v>
      </c>
      <c r="Y47" t="s">
        <v>14416</v>
      </c>
      <c r="Z47" t="s">
        <v>13774</v>
      </c>
      <c r="AA47" s="3" cm="1">
        <f t="array" ref="AA47">_xlfn.XLOOKUP(LEFT(Z47,MIN(FIND({0,1,2,3,4,5,6,7,8,9},Z47&amp;"0123456789"))-1), $BB$4:$BB$23, $BC$4:$BC$23)*_xlfn.NUMBERVALUE(TRIM(REPLACE(Z47,1,MIN(FIND({0,1,2,3,4,5,6,7,8,9},Z47&amp;"0123456789"))-1,"")), ".", ",")</f>
        <v>44000000</v>
      </c>
      <c r="AB47" t="s">
        <v>13774</v>
      </c>
      <c r="AC47" s="3" cm="1">
        <f t="array" ref="AC47">_xlfn.XLOOKUP(LEFT(AB47,MIN(FIND({0,1,2,3,4,5,6,7,8,9},AB47&amp;"0123456789"))-1), $BB$4:$BB$23, $BC$4:$BC$23)*_xlfn.NUMBERVALUE(TRIM(REPLACE(AB47,1,MIN(FIND({0,1,2,3,4,5,6,7,8,9},AB47&amp;"0123456789"))-1,"")), ".", ",")</f>
        <v>44000000</v>
      </c>
      <c r="AD47" t="s">
        <v>8555</v>
      </c>
      <c r="AE47" t="s">
        <v>8556</v>
      </c>
      <c r="AF47" t="s">
        <v>14879</v>
      </c>
      <c r="AG47" t="s">
        <v>4365</v>
      </c>
      <c r="AH47" t="s">
        <v>4365</v>
      </c>
      <c r="AI47" t="s">
        <v>4365</v>
      </c>
      <c r="AJ47" t="s">
        <v>4365</v>
      </c>
      <c r="AK47" t="s">
        <v>4365</v>
      </c>
      <c r="AL47" t="s">
        <v>4365</v>
      </c>
      <c r="AM47" t="s">
        <v>4365</v>
      </c>
      <c r="AN47" t="s">
        <v>4365</v>
      </c>
      <c r="AO47" t="s">
        <v>4365</v>
      </c>
      <c r="AP47" t="s">
        <v>4365</v>
      </c>
      <c r="AQ47" t="s">
        <v>4365</v>
      </c>
      <c r="AR47" t="s">
        <v>4365</v>
      </c>
      <c r="AS47" t="s">
        <v>14825</v>
      </c>
      <c r="BC47" s="3" t="str" cm="1">
        <f t="array" ref="BC47">LEFT(BB47,MIN(FIND({0,1,2,3,4,5,6,7,8,9},BB47&amp;"0123456789"))-1)</f>
        <v/>
      </c>
      <c r="BE47" t="s">
        <v>12944</v>
      </c>
      <c r="BF47">
        <f t="shared" si="0"/>
        <v>9</v>
      </c>
      <c r="BG47">
        <f t="shared" si="1"/>
        <v>3</v>
      </c>
      <c r="BH47">
        <f t="shared" si="2"/>
        <v>2</v>
      </c>
      <c r="BI47">
        <f t="shared" si="3"/>
        <v>2</v>
      </c>
      <c r="BJ47" s="4">
        <f t="shared" si="4"/>
        <v>0.33333333333333331</v>
      </c>
      <c r="BK47" s="4">
        <f t="shared" si="5"/>
        <v>0.22222222222222221</v>
      </c>
      <c r="BL47" s="4">
        <f t="shared" si="6"/>
        <v>0.22222222222222221</v>
      </c>
      <c r="BY47" t="s">
        <v>10331</v>
      </c>
      <c r="BZ47" t="s">
        <v>25432</v>
      </c>
      <c r="CA47" t="s">
        <v>25408</v>
      </c>
      <c r="CK47" t="s">
        <v>11928</v>
      </c>
      <c r="CL47">
        <f t="shared" si="14"/>
        <v>31</v>
      </c>
      <c r="CM47">
        <f t="shared" si="21"/>
        <v>18</v>
      </c>
      <c r="CN47">
        <f t="shared" si="22"/>
        <v>13</v>
      </c>
      <c r="CO47">
        <f t="shared" si="23"/>
        <v>4</v>
      </c>
      <c r="CP47" s="4">
        <f t="shared" si="37"/>
        <v>0.58064516129032262</v>
      </c>
      <c r="CQ47" s="4">
        <f t="shared" si="38"/>
        <v>0.41935483870967744</v>
      </c>
      <c r="CR47" s="4">
        <f t="shared" si="39"/>
        <v>0.12903225806451613</v>
      </c>
      <c r="CT47" t="str">
        <f t="shared" si="27"/>
        <v>Information Technology</v>
      </c>
      <c r="CU47" t="str">
        <f t="shared" si="28"/>
        <v>Payments</v>
      </c>
      <c r="CV47" t="str">
        <f t="shared" si="29"/>
        <v>Software</v>
      </c>
      <c r="CW47" t="str">
        <f t="shared" si="30"/>
        <v/>
      </c>
      <c r="CX47" t="str">
        <f t="shared" si="31"/>
        <v/>
      </c>
      <c r="CY47" t="str">
        <f t="shared" si="32"/>
        <v/>
      </c>
      <c r="CZ47" t="str">
        <f t="shared" si="33"/>
        <v/>
      </c>
      <c r="DA47" t="str">
        <f t="shared" si="34"/>
        <v/>
      </c>
      <c r="DB47" t="str">
        <f t="shared" si="35"/>
        <v/>
      </c>
      <c r="DC47" t="str">
        <f t="shared" si="36"/>
        <v/>
      </c>
    </row>
    <row r="48" spans="1:107" x14ac:dyDescent="0.2">
      <c r="A48">
        <v>45</v>
      </c>
      <c r="B48" t="s">
        <v>44</v>
      </c>
      <c r="C48" t="s">
        <v>2214</v>
      </c>
      <c r="D48" t="s">
        <v>4386</v>
      </c>
      <c r="E48" t="s">
        <v>6065</v>
      </c>
      <c r="F48" t="s">
        <v>6111</v>
      </c>
      <c r="G48" t="s">
        <v>8250</v>
      </c>
      <c r="H48" t="s">
        <v>8552</v>
      </c>
      <c r="I48" t="s">
        <v>4365</v>
      </c>
      <c r="J48" t="s">
        <v>4365</v>
      </c>
      <c r="K48" t="s">
        <v>10121</v>
      </c>
      <c r="L48" t="s">
        <v>10170</v>
      </c>
      <c r="M48" t="s">
        <v>11130</v>
      </c>
      <c r="N48" t="s">
        <v>12748</v>
      </c>
      <c r="O48" t="s">
        <v>13315</v>
      </c>
      <c r="P48" t="s">
        <v>4365</v>
      </c>
      <c r="Q48">
        <v>1</v>
      </c>
      <c r="R48" t="s">
        <v>4365</v>
      </c>
      <c r="S48" t="s">
        <v>13387</v>
      </c>
      <c r="T48" t="s">
        <v>13762</v>
      </c>
      <c r="U48" s="3" t="str" cm="1">
        <f t="array" ref="U48">LEFT(T48,MIN(FIND({0,1,2,3,4,5,6,7,8,9},T48&amp;"0123456789"))-1)</f>
        <v>$</v>
      </c>
      <c r="V48" t="s">
        <v>14418</v>
      </c>
      <c r="W48" t="s">
        <v>13762</v>
      </c>
      <c r="X48" s="3" t="str" cm="1">
        <f t="array" ref="X48">LEFT(W48,MIN(FIND({0,1,2,3,4,5,6,7,8,9},W48&amp;"0123456789"))-1)</f>
        <v>$</v>
      </c>
      <c r="Y48" t="s">
        <v>14418</v>
      </c>
      <c r="Z48" t="s">
        <v>13762</v>
      </c>
      <c r="AA48" s="3" cm="1">
        <f t="array" ref="AA48">_xlfn.XLOOKUP(LEFT(Z48,MIN(FIND({0,1,2,3,4,5,6,7,8,9},Z48&amp;"0123456789"))-1), $BB$4:$BB$23, $BC$4:$BC$23)*_xlfn.NUMBERVALUE(TRIM(REPLACE(Z48,1,MIN(FIND({0,1,2,3,4,5,6,7,8,9},Z48&amp;"0123456789"))-1,"")), ".", ",")</f>
        <v>150000000</v>
      </c>
      <c r="AB48" t="s">
        <v>13762</v>
      </c>
      <c r="AC48" s="3" cm="1">
        <f t="array" ref="AC48">_xlfn.XLOOKUP(LEFT(AB48,MIN(FIND({0,1,2,3,4,5,6,7,8,9},AB48&amp;"0123456789"))-1), $BB$4:$BB$23, $BC$4:$BC$23)*_xlfn.NUMBERVALUE(TRIM(REPLACE(AB48,1,MIN(FIND({0,1,2,3,4,5,6,7,8,9},AB48&amp;"0123456789"))-1,"")), ".", ",")</f>
        <v>150000000</v>
      </c>
      <c r="AD48" t="s">
        <v>8555</v>
      </c>
      <c r="AE48" t="s">
        <v>8555</v>
      </c>
      <c r="AF48" t="s">
        <v>14880</v>
      </c>
      <c r="AG48" t="s">
        <v>16499</v>
      </c>
      <c r="AH48" t="s">
        <v>17517</v>
      </c>
      <c r="AI48" t="s">
        <v>18111</v>
      </c>
      <c r="AJ48" t="s">
        <v>16925</v>
      </c>
      <c r="AK48" t="s">
        <v>19435</v>
      </c>
      <c r="AL48" t="s">
        <v>20114</v>
      </c>
      <c r="AM48" t="s">
        <v>20405</v>
      </c>
      <c r="AN48" t="s">
        <v>21129</v>
      </c>
      <c r="AO48" t="s">
        <v>21708</v>
      </c>
      <c r="AP48" t="s">
        <v>22326</v>
      </c>
      <c r="AQ48" t="s">
        <v>23551</v>
      </c>
      <c r="AR48" t="s">
        <v>20757</v>
      </c>
      <c r="AS48" t="s">
        <v>19184</v>
      </c>
      <c r="BC48" s="3" t="str" cm="1">
        <f t="array" ref="BC48">LEFT(BB48,MIN(FIND({0,1,2,3,4,5,6,7,8,9},BB48&amp;"0123456789"))-1)</f>
        <v/>
      </c>
      <c r="BE48" t="s">
        <v>13212</v>
      </c>
      <c r="BF48">
        <f t="shared" si="0"/>
        <v>9</v>
      </c>
      <c r="BG48">
        <f t="shared" si="1"/>
        <v>2</v>
      </c>
      <c r="BH48">
        <f t="shared" si="2"/>
        <v>2</v>
      </c>
      <c r="BI48">
        <f t="shared" si="3"/>
        <v>2</v>
      </c>
      <c r="BJ48" s="4">
        <f t="shared" si="4"/>
        <v>0.22222222222222221</v>
      </c>
      <c r="BK48" s="4">
        <f t="shared" si="5"/>
        <v>0.22222222222222221</v>
      </c>
      <c r="BL48" s="4">
        <f t="shared" si="6"/>
        <v>0.22222222222222221</v>
      </c>
      <c r="BY48" t="s">
        <v>11581</v>
      </c>
      <c r="BZ48" t="s">
        <v>25484</v>
      </c>
      <c r="CK48" t="s">
        <v>11959</v>
      </c>
      <c r="CL48">
        <f t="shared" si="14"/>
        <v>30</v>
      </c>
      <c r="CM48">
        <f t="shared" si="21"/>
        <v>10</v>
      </c>
      <c r="CN48">
        <f t="shared" si="22"/>
        <v>2</v>
      </c>
      <c r="CO48">
        <f t="shared" si="23"/>
        <v>1</v>
      </c>
      <c r="CP48" s="4">
        <f t="shared" si="37"/>
        <v>0.33333333333333331</v>
      </c>
      <c r="CQ48" s="4">
        <f t="shared" si="38"/>
        <v>6.6666666666666666E-2</v>
      </c>
      <c r="CR48" s="4">
        <f t="shared" si="39"/>
        <v>3.3333333333333333E-2</v>
      </c>
      <c r="CT48" t="str">
        <f t="shared" si="27"/>
        <v>Internet</v>
      </c>
      <c r="CU48" t="str">
        <f t="shared" si="28"/>
        <v>Internet of Things</v>
      </c>
      <c r="CV48" t="str">
        <f t="shared" si="29"/>
        <v/>
      </c>
      <c r="CW48" t="str">
        <f t="shared" si="30"/>
        <v/>
      </c>
      <c r="CX48" t="str">
        <f t="shared" si="31"/>
        <v/>
      </c>
      <c r="CY48" t="str">
        <f t="shared" si="32"/>
        <v/>
      </c>
      <c r="CZ48" t="str">
        <f t="shared" si="33"/>
        <v/>
      </c>
      <c r="DA48" t="str">
        <f t="shared" si="34"/>
        <v/>
      </c>
      <c r="DB48" t="str">
        <f t="shared" si="35"/>
        <v/>
      </c>
      <c r="DC48" t="str">
        <f t="shared" si="36"/>
        <v/>
      </c>
    </row>
    <row r="49" spans="1:107" x14ac:dyDescent="0.2">
      <c r="A49">
        <v>46</v>
      </c>
      <c r="B49" t="s">
        <v>45</v>
      </c>
      <c r="C49" t="s">
        <v>2215</v>
      </c>
      <c r="D49" t="s">
        <v>4387</v>
      </c>
      <c r="E49" t="s">
        <v>6065</v>
      </c>
      <c r="F49" t="s">
        <v>6112</v>
      </c>
      <c r="G49" t="s">
        <v>8254</v>
      </c>
      <c r="H49" t="s">
        <v>8552</v>
      </c>
      <c r="I49" t="s">
        <v>8557</v>
      </c>
      <c r="J49" t="s">
        <v>8604</v>
      </c>
      <c r="K49" t="s">
        <v>10118</v>
      </c>
      <c r="L49" t="s">
        <v>10171</v>
      </c>
      <c r="M49" t="s">
        <v>11131</v>
      </c>
      <c r="N49" t="s">
        <v>12741</v>
      </c>
      <c r="O49" t="s">
        <v>13310</v>
      </c>
      <c r="P49" t="s">
        <v>13351</v>
      </c>
      <c r="Q49">
        <v>4</v>
      </c>
      <c r="R49" t="s">
        <v>13358</v>
      </c>
      <c r="S49" t="s">
        <v>13388</v>
      </c>
      <c r="T49" t="s">
        <v>13763</v>
      </c>
      <c r="U49" s="3" t="str" cm="1">
        <f t="array" ref="U49">LEFT(T49,MIN(FIND({0,1,2,3,4,5,6,7,8,9},T49&amp;"0123456789"))-1)</f>
        <v>$</v>
      </c>
      <c r="V49" t="s">
        <v>14414</v>
      </c>
      <c r="W49" t="s">
        <v>13763</v>
      </c>
      <c r="X49" s="3" t="str" cm="1">
        <f t="array" ref="X49">LEFT(W49,MIN(FIND({0,1,2,3,4,5,6,7,8,9},W49&amp;"0123456789"))-1)</f>
        <v>$</v>
      </c>
      <c r="Y49" t="s">
        <v>14414</v>
      </c>
      <c r="Z49" t="s">
        <v>13731</v>
      </c>
      <c r="AA49" s="3" cm="1">
        <f t="array" ref="AA49">_xlfn.XLOOKUP(LEFT(Z49,MIN(FIND({0,1,2,3,4,5,6,7,8,9},Z49&amp;"0123456789"))-1), $BB$4:$BB$23, $BC$4:$BC$23)*_xlfn.NUMBERVALUE(TRIM(REPLACE(Z49,1,MIN(FIND({0,1,2,3,4,5,6,7,8,9},Z49&amp;"0123456789"))-1,"")), ".", ",")</f>
        <v>55000000</v>
      </c>
      <c r="AB49" t="s">
        <v>13731</v>
      </c>
      <c r="AC49" s="3" cm="1">
        <f t="array" ref="AC49">_xlfn.XLOOKUP(LEFT(AB49,MIN(FIND({0,1,2,3,4,5,6,7,8,9},AB49&amp;"0123456789"))-1), $BB$4:$BB$23, $BC$4:$BC$23)*_xlfn.NUMBERVALUE(TRIM(REPLACE(AB49,1,MIN(FIND({0,1,2,3,4,5,6,7,8,9},AB49&amp;"0123456789"))-1,"")), ".", ",")</f>
        <v>55000000</v>
      </c>
      <c r="AD49" t="s">
        <v>8555</v>
      </c>
      <c r="AE49" t="s">
        <v>8561</v>
      </c>
      <c r="AF49" t="s">
        <v>14881</v>
      </c>
      <c r="AG49" t="s">
        <v>16500</v>
      </c>
      <c r="AH49" t="s">
        <v>17518</v>
      </c>
      <c r="AI49" t="s">
        <v>18112</v>
      </c>
      <c r="AJ49" t="s">
        <v>19088</v>
      </c>
      <c r="AK49" t="s">
        <v>19436</v>
      </c>
      <c r="AL49" t="s">
        <v>20115</v>
      </c>
      <c r="AM49" t="s">
        <v>20406</v>
      </c>
      <c r="AN49" t="s">
        <v>21130</v>
      </c>
      <c r="AO49" t="s">
        <v>21709</v>
      </c>
      <c r="AP49" t="s">
        <v>22327</v>
      </c>
      <c r="AQ49" t="s">
        <v>23552</v>
      </c>
      <c r="AR49" t="s">
        <v>21916</v>
      </c>
      <c r="AS49" t="s">
        <v>14819</v>
      </c>
      <c r="BC49" s="3" t="str" cm="1">
        <f t="array" ref="BC49">LEFT(BB49,MIN(FIND({0,1,2,3,4,5,6,7,8,9},BB49&amp;"0123456789"))-1)</f>
        <v/>
      </c>
      <c r="BE49" t="s">
        <v>12749</v>
      </c>
      <c r="BF49">
        <f t="shared" si="0"/>
        <v>9</v>
      </c>
      <c r="BG49">
        <f t="shared" si="1"/>
        <v>1</v>
      </c>
      <c r="BH49">
        <f t="shared" si="2"/>
        <v>1</v>
      </c>
      <c r="BI49">
        <f t="shared" si="3"/>
        <v>0</v>
      </c>
      <c r="BJ49" s="4">
        <f t="shared" si="4"/>
        <v>0.1111111111111111</v>
      </c>
      <c r="BK49" s="4">
        <f t="shared" si="5"/>
        <v>0.1111111111111111</v>
      </c>
      <c r="BL49" s="4">
        <f t="shared" si="6"/>
        <v>0</v>
      </c>
      <c r="BY49" t="s">
        <v>25485</v>
      </c>
      <c r="BZ49" t="s">
        <v>25486</v>
      </c>
      <c r="CA49" t="s">
        <v>25460</v>
      </c>
      <c r="CB49" t="s">
        <v>25487</v>
      </c>
      <c r="CC49" t="s">
        <v>25429</v>
      </c>
      <c r="CD49" t="s">
        <v>25430</v>
      </c>
      <c r="CK49" t="s">
        <v>10667</v>
      </c>
      <c r="CL49">
        <f t="shared" si="14"/>
        <v>30</v>
      </c>
      <c r="CM49">
        <f t="shared" si="21"/>
        <v>17</v>
      </c>
      <c r="CN49">
        <f t="shared" si="22"/>
        <v>8</v>
      </c>
      <c r="CO49">
        <f t="shared" si="23"/>
        <v>6</v>
      </c>
      <c r="CP49" s="4">
        <f t="shared" si="37"/>
        <v>0.56666666666666665</v>
      </c>
      <c r="CQ49" s="4">
        <f t="shared" si="38"/>
        <v>0.26666666666666666</v>
      </c>
      <c r="CR49" s="4">
        <f t="shared" si="39"/>
        <v>0.2</v>
      </c>
      <c r="CT49" t="str">
        <f t="shared" si="27"/>
        <v>Accounting</v>
      </c>
      <c r="CU49" t="str">
        <f t="shared" si="28"/>
        <v>Credit Cards</v>
      </c>
      <c r="CV49" t="str">
        <f t="shared" si="29"/>
        <v>Enterprise Software</v>
      </c>
      <c r="CW49" t="str">
        <f t="shared" si="30"/>
        <v>Finance</v>
      </c>
      <c r="CX49" t="str">
        <f t="shared" si="31"/>
        <v>Financial Services</v>
      </c>
      <c r="CY49" t="str">
        <f t="shared" si="32"/>
        <v>FinTech</v>
      </c>
      <c r="CZ49" t="str">
        <f t="shared" si="33"/>
        <v/>
      </c>
      <c r="DA49" t="str">
        <f t="shared" si="34"/>
        <v/>
      </c>
      <c r="DB49" t="str">
        <f t="shared" si="35"/>
        <v/>
      </c>
      <c r="DC49" t="str">
        <f t="shared" si="36"/>
        <v/>
      </c>
    </row>
    <row r="50" spans="1:107" x14ac:dyDescent="0.2">
      <c r="A50">
        <v>47</v>
      </c>
      <c r="B50" t="s">
        <v>46</v>
      </c>
      <c r="C50" t="s">
        <v>2216</v>
      </c>
      <c r="D50" t="s">
        <v>4388</v>
      </c>
      <c r="E50" t="s">
        <v>6065</v>
      </c>
      <c r="F50" t="s">
        <v>6113</v>
      </c>
      <c r="G50" t="s">
        <v>8245</v>
      </c>
      <c r="H50" t="s">
        <v>8552</v>
      </c>
      <c r="I50" t="s">
        <v>8556</v>
      </c>
      <c r="J50" t="s">
        <v>8605</v>
      </c>
      <c r="K50" t="s">
        <v>10121</v>
      </c>
      <c r="L50" t="s">
        <v>10172</v>
      </c>
      <c r="M50" t="s">
        <v>11132</v>
      </c>
      <c r="N50" t="s">
        <v>12736</v>
      </c>
      <c r="O50" t="s">
        <v>13305</v>
      </c>
      <c r="P50" t="s">
        <v>13351</v>
      </c>
      <c r="Q50">
        <v>2</v>
      </c>
      <c r="R50" t="s">
        <v>13357</v>
      </c>
      <c r="S50" t="s">
        <v>13389</v>
      </c>
      <c r="T50" t="s">
        <v>13764</v>
      </c>
      <c r="U50" s="3" t="str" cm="1">
        <f t="array" ref="U50">LEFT(T50,MIN(FIND({0,1,2,3,4,5,6,7,8,9},T50&amp;"0123456789"))-1)</f>
        <v>$</v>
      </c>
      <c r="V50" t="s">
        <v>13357</v>
      </c>
      <c r="W50" t="s">
        <v>13764</v>
      </c>
      <c r="X50" s="3" t="str" cm="1">
        <f t="array" ref="X50">LEFT(W50,MIN(FIND({0,1,2,3,4,5,6,7,8,9},W50&amp;"0123456789"))-1)</f>
        <v>$</v>
      </c>
      <c r="Y50" t="s">
        <v>13357</v>
      </c>
      <c r="Z50" t="s">
        <v>13764</v>
      </c>
      <c r="AA50" s="3" cm="1">
        <f t="array" ref="AA50">_xlfn.XLOOKUP(LEFT(Z50,MIN(FIND({0,1,2,3,4,5,6,7,8,9},Z50&amp;"0123456789"))-1), $BB$4:$BB$23, $BC$4:$BC$23)*_xlfn.NUMBERVALUE(TRIM(REPLACE(Z50,1,MIN(FIND({0,1,2,3,4,5,6,7,8,9},Z50&amp;"0123456789"))-1,"")), ".", ",")</f>
        <v>2800000</v>
      </c>
      <c r="AB50" t="s">
        <v>13764</v>
      </c>
      <c r="AC50" s="3" cm="1">
        <f t="array" ref="AC50">_xlfn.XLOOKUP(LEFT(AB50,MIN(FIND({0,1,2,3,4,5,6,7,8,9},AB50&amp;"0123456789"))-1), $BB$4:$BB$23, $BC$4:$BC$23)*_xlfn.NUMBERVALUE(TRIM(REPLACE(AB50,1,MIN(FIND({0,1,2,3,4,5,6,7,8,9},AB50&amp;"0123456789"))-1,"")), ".", ",")</f>
        <v>2800000</v>
      </c>
      <c r="AD50" t="s">
        <v>8554</v>
      </c>
      <c r="AE50" t="s">
        <v>8560</v>
      </c>
      <c r="AF50" t="s">
        <v>14882</v>
      </c>
      <c r="AG50" t="s">
        <v>16501</v>
      </c>
      <c r="AH50" t="s">
        <v>17519</v>
      </c>
      <c r="AI50" t="s">
        <v>18113</v>
      </c>
      <c r="AJ50" t="s">
        <v>8563</v>
      </c>
      <c r="AK50" t="s">
        <v>18604</v>
      </c>
      <c r="AL50" t="s">
        <v>8555</v>
      </c>
      <c r="AM50" t="s">
        <v>20407</v>
      </c>
      <c r="AN50" t="s">
        <v>18372</v>
      </c>
      <c r="AO50" t="s">
        <v>19955</v>
      </c>
      <c r="AP50" t="s">
        <v>22328</v>
      </c>
      <c r="AQ50" t="s">
        <v>23553</v>
      </c>
      <c r="AR50" t="s">
        <v>24548</v>
      </c>
      <c r="AS50" t="s">
        <v>19072</v>
      </c>
      <c r="BC50" s="3" t="str" cm="1">
        <f t="array" ref="BC50">LEFT(BB50,MIN(FIND({0,1,2,3,4,5,6,7,8,9},BB50&amp;"0123456789"))-1)</f>
        <v/>
      </c>
      <c r="BE50" t="s">
        <v>12747</v>
      </c>
      <c r="BF50">
        <f t="shared" si="0"/>
        <v>8</v>
      </c>
      <c r="BG50">
        <f t="shared" si="1"/>
        <v>5</v>
      </c>
      <c r="BH50">
        <f t="shared" si="2"/>
        <v>2</v>
      </c>
      <c r="BI50">
        <f t="shared" si="3"/>
        <v>1</v>
      </c>
      <c r="BJ50" s="4">
        <f t="shared" si="4"/>
        <v>0.625</v>
      </c>
      <c r="BK50" s="4">
        <f t="shared" si="5"/>
        <v>0.25</v>
      </c>
      <c r="BL50" s="4">
        <f t="shared" si="6"/>
        <v>0.125</v>
      </c>
      <c r="BY50" t="s">
        <v>25467</v>
      </c>
      <c r="BZ50" t="s">
        <v>25402</v>
      </c>
      <c r="CK50" t="s">
        <v>11526</v>
      </c>
      <c r="CL50">
        <f t="shared" si="14"/>
        <v>29</v>
      </c>
      <c r="CM50">
        <f t="shared" si="21"/>
        <v>15</v>
      </c>
      <c r="CN50">
        <f t="shared" si="22"/>
        <v>12</v>
      </c>
      <c r="CO50">
        <f t="shared" si="23"/>
        <v>4</v>
      </c>
      <c r="CP50" s="4">
        <f t="shared" si="37"/>
        <v>0.51724137931034486</v>
      </c>
      <c r="CQ50" s="4">
        <f t="shared" si="38"/>
        <v>0.41379310344827586</v>
      </c>
      <c r="CR50" s="4">
        <f t="shared" si="39"/>
        <v>0.13793103448275862</v>
      </c>
      <c r="CT50" t="str">
        <f t="shared" si="27"/>
        <v>Delivery</v>
      </c>
      <c r="CU50" t="str">
        <f t="shared" si="28"/>
        <v>Logistics</v>
      </c>
      <c r="CV50" t="str">
        <f t="shared" si="29"/>
        <v/>
      </c>
      <c r="CW50" t="str">
        <f t="shared" si="30"/>
        <v/>
      </c>
      <c r="CX50" t="str">
        <f t="shared" si="31"/>
        <v/>
      </c>
      <c r="CY50" t="str">
        <f t="shared" si="32"/>
        <v/>
      </c>
      <c r="CZ50" t="str">
        <f t="shared" si="33"/>
        <v/>
      </c>
      <c r="DA50" t="str">
        <f t="shared" si="34"/>
        <v/>
      </c>
      <c r="DB50" t="str">
        <f t="shared" si="35"/>
        <v/>
      </c>
      <c r="DC50" t="str">
        <f t="shared" si="36"/>
        <v/>
      </c>
    </row>
    <row r="51" spans="1:107" x14ac:dyDescent="0.2">
      <c r="A51">
        <v>48</v>
      </c>
      <c r="B51" t="s">
        <v>47</v>
      </c>
      <c r="C51" t="s">
        <v>2217</v>
      </c>
      <c r="D51" t="s">
        <v>4389</v>
      </c>
      <c r="E51" t="s">
        <v>6065</v>
      </c>
      <c r="F51" t="s">
        <v>6114</v>
      </c>
      <c r="G51" t="s">
        <v>8244</v>
      </c>
      <c r="H51" t="s">
        <v>8552</v>
      </c>
      <c r="I51" t="s">
        <v>4365</v>
      </c>
      <c r="J51" t="s">
        <v>4365</v>
      </c>
      <c r="K51" t="s">
        <v>10123</v>
      </c>
      <c r="L51" t="s">
        <v>10173</v>
      </c>
      <c r="M51" t="s">
        <v>11133</v>
      </c>
      <c r="N51" t="s">
        <v>12761</v>
      </c>
      <c r="O51" t="s">
        <v>13319</v>
      </c>
      <c r="P51" t="s">
        <v>13352</v>
      </c>
      <c r="Q51">
        <v>2</v>
      </c>
      <c r="R51" t="s">
        <v>13358</v>
      </c>
      <c r="S51" t="s">
        <v>8437</v>
      </c>
      <c r="T51" t="s">
        <v>13765</v>
      </c>
      <c r="U51" s="3" t="str" cm="1">
        <f t="array" ref="U51">LEFT(T51,MIN(FIND({0,1,2,3,4,5,6,7,8,9},T51&amp;"0123456789"))-1)</f>
        <v>$</v>
      </c>
      <c r="V51" t="s">
        <v>14416</v>
      </c>
      <c r="W51" t="s">
        <v>13765</v>
      </c>
      <c r="X51" s="3" t="str" cm="1">
        <f t="array" ref="X51">LEFT(W51,MIN(FIND({0,1,2,3,4,5,6,7,8,9},W51&amp;"0123456789"))-1)</f>
        <v>$</v>
      </c>
      <c r="Y51" t="s">
        <v>14416</v>
      </c>
      <c r="Z51" t="s">
        <v>14461</v>
      </c>
      <c r="AA51" s="3" cm="1">
        <f t="array" ref="AA51">_xlfn.XLOOKUP(LEFT(Z51,MIN(FIND({0,1,2,3,4,5,6,7,8,9},Z51&amp;"0123456789"))-1), $BB$4:$BB$23, $BC$4:$BC$23)*_xlfn.NUMBERVALUE(TRIM(REPLACE(Z51,1,MIN(FIND({0,1,2,3,4,5,6,7,8,9},Z51&amp;"0123456789"))-1,"")), ".", ",")</f>
        <v>1830000000</v>
      </c>
      <c r="AB51" t="s">
        <v>14461</v>
      </c>
      <c r="AC51" s="3" cm="1">
        <f t="array" ref="AC51">_xlfn.XLOOKUP(LEFT(AB51,MIN(FIND({0,1,2,3,4,5,6,7,8,9},AB51&amp;"0123456789"))-1), $BB$4:$BB$23, $BC$4:$BC$23)*_xlfn.NUMBERVALUE(TRIM(REPLACE(AB51,1,MIN(FIND({0,1,2,3,4,5,6,7,8,9},AB51&amp;"0123456789"))-1,"")), ".", ",")</f>
        <v>1830000000</v>
      </c>
      <c r="AD51" t="s">
        <v>8554</v>
      </c>
      <c r="AE51" t="s">
        <v>8559</v>
      </c>
      <c r="AF51" t="s">
        <v>14883</v>
      </c>
      <c r="AG51" t="s">
        <v>16502</v>
      </c>
      <c r="AH51" t="s">
        <v>17520</v>
      </c>
      <c r="AI51" t="s">
        <v>18114</v>
      </c>
      <c r="AJ51" t="s">
        <v>17484</v>
      </c>
      <c r="AK51" t="s">
        <v>19437</v>
      </c>
      <c r="AL51" t="s">
        <v>20116</v>
      </c>
      <c r="AM51" t="s">
        <v>20408</v>
      </c>
      <c r="AN51" t="s">
        <v>21131</v>
      </c>
      <c r="AO51" t="s">
        <v>21710</v>
      </c>
      <c r="AP51" t="s">
        <v>22329</v>
      </c>
      <c r="AQ51" t="s">
        <v>19253</v>
      </c>
      <c r="AR51" t="s">
        <v>24549</v>
      </c>
      <c r="AS51" t="s">
        <v>8557</v>
      </c>
      <c r="BC51" s="3" t="str" cm="1">
        <f t="array" ref="BC51">LEFT(BB51,MIN(FIND({0,1,2,3,4,5,6,7,8,9},BB51&amp;"0123456789"))-1)</f>
        <v/>
      </c>
      <c r="BE51" t="s">
        <v>12791</v>
      </c>
      <c r="BF51">
        <f t="shared" si="0"/>
        <v>8</v>
      </c>
      <c r="BG51">
        <f t="shared" si="1"/>
        <v>4</v>
      </c>
      <c r="BH51">
        <f t="shared" si="2"/>
        <v>4</v>
      </c>
      <c r="BI51">
        <f t="shared" si="3"/>
        <v>3</v>
      </c>
      <c r="BJ51" s="4">
        <f t="shared" si="4"/>
        <v>0.5</v>
      </c>
      <c r="BK51" s="4">
        <f t="shared" si="5"/>
        <v>0.5</v>
      </c>
      <c r="BL51" s="4">
        <f t="shared" si="6"/>
        <v>0.375</v>
      </c>
      <c r="BY51" t="s">
        <v>11706</v>
      </c>
      <c r="BZ51" t="s">
        <v>25428</v>
      </c>
      <c r="CA51" t="s">
        <v>25418</v>
      </c>
      <c r="CB51" t="s">
        <v>25488</v>
      </c>
      <c r="CK51" t="s">
        <v>25765</v>
      </c>
      <c r="CL51">
        <f t="shared" si="14"/>
        <v>28</v>
      </c>
      <c r="CM51">
        <f t="shared" si="21"/>
        <v>9</v>
      </c>
      <c r="CN51">
        <f t="shared" si="22"/>
        <v>3</v>
      </c>
      <c r="CO51">
        <f t="shared" si="23"/>
        <v>2</v>
      </c>
      <c r="CP51" s="4">
        <f t="shared" si="37"/>
        <v>0.32142857142857145</v>
      </c>
      <c r="CQ51" s="4">
        <f t="shared" si="38"/>
        <v>0.10714285714285714</v>
      </c>
      <c r="CR51" s="4">
        <f t="shared" si="39"/>
        <v>7.1428571428571425E-2</v>
      </c>
      <c r="CT51" t="str">
        <f t="shared" si="27"/>
        <v>E-Commerce</v>
      </c>
      <c r="CU51" t="str">
        <f t="shared" si="28"/>
        <v>Health Care</v>
      </c>
      <c r="CV51" t="str">
        <f t="shared" si="29"/>
        <v>Medical</v>
      </c>
      <c r="CW51" t="str">
        <f t="shared" si="30"/>
        <v>Nutrition</v>
      </c>
      <c r="CX51" t="str">
        <f t="shared" si="31"/>
        <v/>
      </c>
      <c r="CY51" t="str">
        <f t="shared" si="32"/>
        <v/>
      </c>
      <c r="CZ51" t="str">
        <f t="shared" si="33"/>
        <v/>
      </c>
      <c r="DA51" t="str">
        <f t="shared" si="34"/>
        <v/>
      </c>
      <c r="DB51" t="str">
        <f t="shared" si="35"/>
        <v/>
      </c>
      <c r="DC51" t="str">
        <f t="shared" si="36"/>
        <v/>
      </c>
    </row>
    <row r="52" spans="1:107" x14ac:dyDescent="0.2">
      <c r="A52">
        <v>49</v>
      </c>
      <c r="B52" t="s">
        <v>48</v>
      </c>
      <c r="C52" t="s">
        <v>2218</v>
      </c>
      <c r="D52" t="s">
        <v>4390</v>
      </c>
      <c r="E52" t="s">
        <v>6065</v>
      </c>
      <c r="F52" t="s">
        <v>6115</v>
      </c>
      <c r="G52" t="s">
        <v>8245</v>
      </c>
      <c r="H52" t="s">
        <v>8552</v>
      </c>
      <c r="I52" t="s">
        <v>8555</v>
      </c>
      <c r="J52" t="s">
        <v>8606</v>
      </c>
      <c r="K52" t="s">
        <v>10119</v>
      </c>
      <c r="L52" t="s">
        <v>10174</v>
      </c>
      <c r="M52" t="s">
        <v>11134</v>
      </c>
      <c r="N52" t="s">
        <v>12762</v>
      </c>
      <c r="O52" t="s">
        <v>4365</v>
      </c>
      <c r="P52" t="s">
        <v>13349</v>
      </c>
      <c r="Q52">
        <v>3</v>
      </c>
      <c r="R52" t="s">
        <v>13358</v>
      </c>
      <c r="S52" t="s">
        <v>13368</v>
      </c>
      <c r="T52" t="s">
        <v>13766</v>
      </c>
      <c r="U52" s="3" t="str" cm="1">
        <f t="array" ref="U52">LEFT(T52,MIN(FIND({0,1,2,3,4,5,6,7,8,9},T52&amp;"0123456789"))-1)</f>
        <v>$</v>
      </c>
      <c r="V52" t="s">
        <v>14414</v>
      </c>
      <c r="W52" t="s">
        <v>13766</v>
      </c>
      <c r="X52" s="3" t="str" cm="1">
        <f t="array" ref="X52">LEFT(W52,MIN(FIND({0,1,2,3,4,5,6,7,8,9},W52&amp;"0123456789"))-1)</f>
        <v>$</v>
      </c>
      <c r="Y52" t="s">
        <v>14414</v>
      </c>
      <c r="Z52" t="s">
        <v>14462</v>
      </c>
      <c r="AA52" s="3" cm="1">
        <f t="array" ref="AA52">_xlfn.XLOOKUP(LEFT(Z52,MIN(FIND({0,1,2,3,4,5,6,7,8,9},Z52&amp;"0123456789"))-1), $BB$4:$BB$23, $BC$4:$BC$23)*_xlfn.NUMBERVALUE(TRIM(REPLACE(Z52,1,MIN(FIND({0,1,2,3,4,5,6,7,8,9},Z52&amp;"0123456789"))-1,"")), ".", ",")</f>
        <v>10600000</v>
      </c>
      <c r="AB52" t="s">
        <v>14462</v>
      </c>
      <c r="AC52" s="3" cm="1">
        <f t="array" ref="AC52">_xlfn.XLOOKUP(LEFT(AB52,MIN(FIND({0,1,2,3,4,5,6,7,8,9},AB52&amp;"0123456789"))-1), $BB$4:$BB$23, $BC$4:$BC$23)*_xlfn.NUMBERVALUE(TRIM(REPLACE(AB52,1,MIN(FIND({0,1,2,3,4,5,6,7,8,9},AB52&amp;"0123456789"))-1,"")), ".", ",")</f>
        <v>10600000</v>
      </c>
      <c r="AD52" t="s">
        <v>8554</v>
      </c>
      <c r="AE52" t="s">
        <v>8556</v>
      </c>
      <c r="AF52" t="s">
        <v>14884</v>
      </c>
      <c r="AG52" t="s">
        <v>16503</v>
      </c>
      <c r="AH52" t="s">
        <v>17521</v>
      </c>
      <c r="AI52" t="s">
        <v>18115</v>
      </c>
      <c r="AJ52" t="s">
        <v>19089</v>
      </c>
      <c r="AK52" t="s">
        <v>19438</v>
      </c>
      <c r="AL52" t="s">
        <v>20117</v>
      </c>
      <c r="AM52" t="s">
        <v>20409</v>
      </c>
      <c r="AN52" t="s">
        <v>21132</v>
      </c>
      <c r="AO52" t="s">
        <v>20698</v>
      </c>
      <c r="AP52" t="s">
        <v>22330</v>
      </c>
      <c r="AQ52" t="s">
        <v>23554</v>
      </c>
      <c r="AR52" t="s">
        <v>24550</v>
      </c>
      <c r="AS52" t="s">
        <v>14832</v>
      </c>
      <c r="BC52" s="3" t="str" cm="1">
        <f t="array" ref="BC52">LEFT(BB52,MIN(FIND({0,1,2,3,4,5,6,7,8,9},BB52&amp;"0123456789"))-1)</f>
        <v/>
      </c>
      <c r="BE52" t="s">
        <v>13014</v>
      </c>
      <c r="BF52">
        <f t="shared" si="0"/>
        <v>8</v>
      </c>
      <c r="BG52">
        <f t="shared" si="1"/>
        <v>3</v>
      </c>
      <c r="BH52">
        <f t="shared" si="2"/>
        <v>0</v>
      </c>
      <c r="BI52">
        <f t="shared" si="3"/>
        <v>0</v>
      </c>
      <c r="BJ52" s="4">
        <f t="shared" si="4"/>
        <v>0.375</v>
      </c>
      <c r="BK52" s="4">
        <f t="shared" si="5"/>
        <v>0</v>
      </c>
      <c r="BL52" s="4">
        <f t="shared" si="6"/>
        <v>0</v>
      </c>
      <c r="BY52" t="s">
        <v>11134</v>
      </c>
      <c r="CK52" t="s">
        <v>10127</v>
      </c>
      <c r="CL52">
        <f t="shared" si="14"/>
        <v>27</v>
      </c>
      <c r="CM52">
        <f t="shared" si="21"/>
        <v>9</v>
      </c>
      <c r="CN52">
        <f t="shared" si="22"/>
        <v>6</v>
      </c>
      <c r="CO52">
        <f t="shared" si="23"/>
        <v>4</v>
      </c>
      <c r="CP52" s="4">
        <f t="shared" si="37"/>
        <v>0.33333333333333331</v>
      </c>
      <c r="CQ52" s="4">
        <f t="shared" si="38"/>
        <v>0.22222222222222221</v>
      </c>
      <c r="CR52" s="4">
        <f t="shared" si="39"/>
        <v>0.14814814814814814</v>
      </c>
      <c r="CT52" t="str">
        <f t="shared" si="27"/>
        <v>E-Learning</v>
      </c>
      <c r="CU52" t="str">
        <f t="shared" si="28"/>
        <v/>
      </c>
      <c r="CV52" t="str">
        <f t="shared" si="29"/>
        <v/>
      </c>
      <c r="CW52" t="str">
        <f t="shared" si="30"/>
        <v/>
      </c>
      <c r="CX52" t="str">
        <f t="shared" si="31"/>
        <v/>
      </c>
      <c r="CY52" t="str">
        <f t="shared" si="32"/>
        <v/>
      </c>
      <c r="CZ52" t="str">
        <f t="shared" si="33"/>
        <v/>
      </c>
      <c r="DA52" t="str">
        <f t="shared" si="34"/>
        <v/>
      </c>
      <c r="DB52" t="str">
        <f t="shared" si="35"/>
        <v/>
      </c>
      <c r="DC52" t="str">
        <f t="shared" si="36"/>
        <v/>
      </c>
    </row>
    <row r="53" spans="1:107" x14ac:dyDescent="0.2">
      <c r="A53">
        <v>50</v>
      </c>
      <c r="B53" t="s">
        <v>49</v>
      </c>
      <c r="C53" t="s">
        <v>2219</v>
      </c>
      <c r="D53" t="s">
        <v>4391</v>
      </c>
      <c r="E53" t="s">
        <v>4365</v>
      </c>
      <c r="F53" t="s">
        <v>6116</v>
      </c>
      <c r="G53" t="s">
        <v>8248</v>
      </c>
      <c r="H53" t="s">
        <v>8552</v>
      </c>
      <c r="I53" t="s">
        <v>4365</v>
      </c>
      <c r="J53" t="s">
        <v>4365</v>
      </c>
      <c r="K53" t="s">
        <v>10119</v>
      </c>
      <c r="L53" t="s">
        <v>10175</v>
      </c>
      <c r="M53" t="s">
        <v>11135</v>
      </c>
      <c r="N53" t="s">
        <v>12763</v>
      </c>
      <c r="O53" t="s">
        <v>13319</v>
      </c>
      <c r="P53" t="s">
        <v>4365</v>
      </c>
      <c r="Q53">
        <v>2</v>
      </c>
      <c r="R53" t="s">
        <v>13357</v>
      </c>
      <c r="S53" t="s">
        <v>13374</v>
      </c>
      <c r="T53" t="s">
        <v>13767</v>
      </c>
      <c r="U53" s="3" t="str" cm="1">
        <f t="array" ref="U53">LEFT(T53,MIN(FIND({0,1,2,3,4,5,6,7,8,9},T53&amp;"0123456789"))-1)</f>
        <v>$</v>
      </c>
      <c r="V53" t="s">
        <v>13357</v>
      </c>
      <c r="W53" t="s">
        <v>13767</v>
      </c>
      <c r="X53" s="3" t="str" cm="1">
        <f t="array" ref="X53">LEFT(W53,MIN(FIND({0,1,2,3,4,5,6,7,8,9},W53&amp;"0123456789"))-1)</f>
        <v>$</v>
      </c>
      <c r="Y53" t="s">
        <v>13357</v>
      </c>
      <c r="Z53" t="s">
        <v>13767</v>
      </c>
      <c r="AA53" s="3" cm="1">
        <f t="array" ref="AA53">_xlfn.XLOOKUP(LEFT(Z53,MIN(FIND({0,1,2,3,4,5,6,7,8,9},Z53&amp;"0123456789"))-1), $BB$4:$BB$23, $BC$4:$BC$23)*_xlfn.NUMBERVALUE(TRIM(REPLACE(Z53,1,MIN(FIND({0,1,2,3,4,5,6,7,8,9},Z53&amp;"0123456789"))-1,"")), ".", ",")</f>
        <v>2600000</v>
      </c>
      <c r="AB53" t="s">
        <v>14494</v>
      </c>
      <c r="AC53" s="3" cm="1">
        <f t="array" ref="AC53">_xlfn.XLOOKUP(LEFT(AB53,MIN(FIND({0,1,2,3,4,5,6,7,8,9},AB53&amp;"0123456789"))-1), $BB$4:$BB$23, $BC$4:$BC$23)*_xlfn.NUMBERVALUE(TRIM(REPLACE(AB53,1,MIN(FIND({0,1,2,3,4,5,6,7,8,9},AB53&amp;"0123456789"))-1,"")), ".", ",")</f>
        <v>2625000</v>
      </c>
      <c r="AD53" t="s">
        <v>8557</v>
      </c>
      <c r="AE53" t="s">
        <v>8560</v>
      </c>
      <c r="AF53" t="s">
        <v>14885</v>
      </c>
      <c r="AG53" t="s">
        <v>4365</v>
      </c>
      <c r="AH53" t="s">
        <v>4365</v>
      </c>
      <c r="AI53" t="s">
        <v>4365</v>
      </c>
      <c r="AJ53" t="s">
        <v>4365</v>
      </c>
      <c r="AK53" t="s">
        <v>4365</v>
      </c>
      <c r="AL53" t="s">
        <v>4365</v>
      </c>
      <c r="AM53" t="s">
        <v>4365</v>
      </c>
      <c r="AN53" t="s">
        <v>4365</v>
      </c>
      <c r="AO53" t="s">
        <v>4365</v>
      </c>
      <c r="AP53" t="s">
        <v>4365</v>
      </c>
      <c r="AQ53" t="s">
        <v>4365</v>
      </c>
      <c r="AR53" t="s">
        <v>4365</v>
      </c>
      <c r="AS53" t="s">
        <v>19267</v>
      </c>
      <c r="BC53" s="3" t="str" cm="1">
        <f t="array" ref="BC53">LEFT(BB53,MIN(FIND({0,1,2,3,4,5,6,7,8,9},BB53&amp;"0123456789"))-1)</f>
        <v/>
      </c>
      <c r="BE53" t="s">
        <v>12830</v>
      </c>
      <c r="BF53">
        <f t="shared" si="0"/>
        <v>8</v>
      </c>
      <c r="BG53">
        <f t="shared" si="1"/>
        <v>2</v>
      </c>
      <c r="BH53">
        <f t="shared" si="2"/>
        <v>0</v>
      </c>
      <c r="BI53">
        <f t="shared" si="3"/>
        <v>0</v>
      </c>
      <c r="BJ53" s="4">
        <f t="shared" si="4"/>
        <v>0.25</v>
      </c>
      <c r="BK53" s="4">
        <f t="shared" si="5"/>
        <v>0</v>
      </c>
      <c r="BL53" s="4">
        <f t="shared" si="6"/>
        <v>0</v>
      </c>
      <c r="BY53" t="s">
        <v>25489</v>
      </c>
      <c r="BZ53" t="s">
        <v>25490</v>
      </c>
      <c r="CA53" t="s">
        <v>25456</v>
      </c>
      <c r="CB53" t="s">
        <v>25422</v>
      </c>
      <c r="CK53" t="s">
        <v>11993</v>
      </c>
      <c r="CL53">
        <f t="shared" si="14"/>
        <v>27</v>
      </c>
      <c r="CM53">
        <f t="shared" si="21"/>
        <v>13</v>
      </c>
      <c r="CN53">
        <f t="shared" si="22"/>
        <v>6</v>
      </c>
      <c r="CO53">
        <f t="shared" si="23"/>
        <v>4</v>
      </c>
      <c r="CP53" s="4">
        <f t="shared" si="37"/>
        <v>0.48148148148148145</v>
      </c>
      <c r="CQ53" s="4">
        <f t="shared" si="38"/>
        <v>0.22222222222222221</v>
      </c>
      <c r="CR53" s="4">
        <f t="shared" si="39"/>
        <v>0.14814814814814814</v>
      </c>
      <c r="CT53" t="str">
        <f t="shared" si="27"/>
        <v>B2B</v>
      </c>
      <c r="CU53" t="str">
        <f t="shared" si="28"/>
        <v>Fashion</v>
      </c>
      <c r="CV53" t="str">
        <f t="shared" si="29"/>
        <v>Manufacturing</v>
      </c>
      <c r="CW53" t="str">
        <f t="shared" si="30"/>
        <v>Marketplace</v>
      </c>
      <c r="CX53" t="str">
        <f t="shared" si="31"/>
        <v/>
      </c>
      <c r="CY53" t="str">
        <f t="shared" si="32"/>
        <v/>
      </c>
      <c r="CZ53" t="str">
        <f t="shared" si="33"/>
        <v/>
      </c>
      <c r="DA53" t="str">
        <f t="shared" si="34"/>
        <v/>
      </c>
      <c r="DB53" t="str">
        <f t="shared" si="35"/>
        <v/>
      </c>
      <c r="DC53" t="str">
        <f t="shared" si="36"/>
        <v/>
      </c>
    </row>
    <row r="54" spans="1:107" x14ac:dyDescent="0.2">
      <c r="A54">
        <v>51</v>
      </c>
      <c r="B54" t="s">
        <v>50</v>
      </c>
      <c r="C54" t="s">
        <v>2220</v>
      </c>
      <c r="D54" t="s">
        <v>4392</v>
      </c>
      <c r="E54" t="s">
        <v>6065</v>
      </c>
      <c r="F54" t="s">
        <v>6117</v>
      </c>
      <c r="G54" t="s">
        <v>8267</v>
      </c>
      <c r="H54" t="s">
        <v>8552</v>
      </c>
      <c r="I54" t="s">
        <v>8557</v>
      </c>
      <c r="J54" t="s">
        <v>8607</v>
      </c>
      <c r="K54" t="s">
        <v>10119</v>
      </c>
      <c r="L54" t="s">
        <v>10176</v>
      </c>
      <c r="M54" t="s">
        <v>11136</v>
      </c>
      <c r="N54" t="s">
        <v>12746</v>
      </c>
      <c r="O54" t="s">
        <v>13313</v>
      </c>
      <c r="P54" t="s">
        <v>4365</v>
      </c>
      <c r="Q54">
        <v>1</v>
      </c>
      <c r="R54" t="s">
        <v>13357</v>
      </c>
      <c r="S54" t="s">
        <v>13377</v>
      </c>
      <c r="T54" t="s">
        <v>13768</v>
      </c>
      <c r="U54" s="3" t="str" cm="1">
        <f t="array" ref="U54">LEFT(T54,MIN(FIND({0,1,2,3,4,5,6,7,8,9},T54&amp;"0123456789"))-1)</f>
        <v>$</v>
      </c>
      <c r="V54" t="s">
        <v>13357</v>
      </c>
      <c r="W54" t="s">
        <v>13768</v>
      </c>
      <c r="X54" s="3" t="str" cm="1">
        <f t="array" ref="X54">LEFT(W54,MIN(FIND({0,1,2,3,4,5,6,7,8,9},W54&amp;"0123456789"))-1)</f>
        <v>$</v>
      </c>
      <c r="Y54" t="s">
        <v>13357</v>
      </c>
      <c r="Z54" t="s">
        <v>13768</v>
      </c>
      <c r="AA54" s="3" cm="1">
        <f t="array" ref="AA54">_xlfn.XLOOKUP(LEFT(Z54,MIN(FIND({0,1,2,3,4,5,6,7,8,9},Z54&amp;"0123456789"))-1), $BB$4:$BB$23, $BC$4:$BC$23)*_xlfn.NUMBERVALUE(TRIM(REPLACE(Z54,1,MIN(FIND({0,1,2,3,4,5,6,7,8,9},Z54&amp;"0123456789"))-1,"")), ".", ",")</f>
        <v>3240856</v>
      </c>
      <c r="AB54" t="s">
        <v>13768</v>
      </c>
      <c r="AC54" s="3" cm="1">
        <f t="array" ref="AC54">_xlfn.XLOOKUP(LEFT(AB54,MIN(FIND({0,1,2,3,4,5,6,7,8,9},AB54&amp;"0123456789"))-1), $BB$4:$BB$23, $BC$4:$BC$23)*_xlfn.NUMBERVALUE(TRIM(REPLACE(AB54,1,MIN(FIND({0,1,2,3,4,5,6,7,8,9},AB54&amp;"0123456789"))-1,"")), ".", ",")</f>
        <v>3240856</v>
      </c>
      <c r="AD54" t="s">
        <v>8555</v>
      </c>
      <c r="AE54" t="s">
        <v>8556</v>
      </c>
      <c r="AF54" t="s">
        <v>14886</v>
      </c>
      <c r="AG54" t="s">
        <v>16504</v>
      </c>
      <c r="AH54" t="s">
        <v>4365</v>
      </c>
      <c r="AI54" t="s">
        <v>18116</v>
      </c>
      <c r="AJ54" t="s">
        <v>19090</v>
      </c>
      <c r="AK54" t="s">
        <v>4365</v>
      </c>
      <c r="AL54" t="s">
        <v>8557</v>
      </c>
      <c r="AM54" t="s">
        <v>20395</v>
      </c>
      <c r="AN54" t="s">
        <v>18794</v>
      </c>
      <c r="AO54" t="s">
        <v>4365</v>
      </c>
      <c r="AP54" t="s">
        <v>22331</v>
      </c>
      <c r="AQ54" t="s">
        <v>23555</v>
      </c>
      <c r="AR54" t="s">
        <v>24551</v>
      </c>
      <c r="AS54" t="s">
        <v>14832</v>
      </c>
      <c r="BC54" s="3" t="str" cm="1">
        <f t="array" ref="BC54">LEFT(BB54,MIN(FIND({0,1,2,3,4,5,6,7,8,9},BB54&amp;"0123456789"))-1)</f>
        <v/>
      </c>
      <c r="BE54" t="s">
        <v>12820</v>
      </c>
      <c r="BF54">
        <f t="shared" si="0"/>
        <v>8</v>
      </c>
      <c r="BG54">
        <f t="shared" si="1"/>
        <v>1</v>
      </c>
      <c r="BH54">
        <f t="shared" si="2"/>
        <v>1</v>
      </c>
      <c r="BI54">
        <f t="shared" si="3"/>
        <v>1</v>
      </c>
      <c r="BJ54" s="4">
        <f t="shared" si="4"/>
        <v>0.125</v>
      </c>
      <c r="BK54" s="4">
        <f t="shared" si="5"/>
        <v>0.125</v>
      </c>
      <c r="BL54" s="4">
        <f t="shared" si="6"/>
        <v>0.125</v>
      </c>
      <c r="BY54" t="s">
        <v>25491</v>
      </c>
      <c r="BZ54" t="s">
        <v>25492</v>
      </c>
      <c r="CA54" t="s">
        <v>25414</v>
      </c>
      <c r="CB54" t="s">
        <v>25408</v>
      </c>
      <c r="CK54" t="s">
        <v>12521</v>
      </c>
      <c r="CL54">
        <f t="shared" si="14"/>
        <v>26</v>
      </c>
      <c r="CM54">
        <f t="shared" si="21"/>
        <v>7</v>
      </c>
      <c r="CN54">
        <f t="shared" si="22"/>
        <v>4</v>
      </c>
      <c r="CO54">
        <f t="shared" si="23"/>
        <v>3</v>
      </c>
      <c r="CP54" s="4">
        <f t="shared" si="37"/>
        <v>0.26923076923076922</v>
      </c>
      <c r="CQ54" s="4">
        <f t="shared" si="38"/>
        <v>0.15384615384615385</v>
      </c>
      <c r="CR54" s="4">
        <f t="shared" si="39"/>
        <v>0.11538461538461539</v>
      </c>
      <c r="CT54" t="str">
        <f t="shared" si="27"/>
        <v>Compliance</v>
      </c>
      <c r="CU54" t="str">
        <f t="shared" si="28"/>
        <v>Cyber Security</v>
      </c>
      <c r="CV54" t="str">
        <f t="shared" si="29"/>
        <v>Internet</v>
      </c>
      <c r="CW54" t="str">
        <f t="shared" si="30"/>
        <v>Software</v>
      </c>
      <c r="CX54" t="str">
        <f t="shared" si="31"/>
        <v/>
      </c>
      <c r="CY54" t="str">
        <f t="shared" si="32"/>
        <v/>
      </c>
      <c r="CZ54" t="str">
        <f t="shared" si="33"/>
        <v/>
      </c>
      <c r="DA54" t="str">
        <f t="shared" si="34"/>
        <v/>
      </c>
      <c r="DB54" t="str">
        <f t="shared" si="35"/>
        <v/>
      </c>
      <c r="DC54" t="str">
        <f t="shared" si="36"/>
        <v/>
      </c>
    </row>
    <row r="55" spans="1:107" x14ac:dyDescent="0.2">
      <c r="A55">
        <v>52</v>
      </c>
      <c r="B55" t="s">
        <v>51</v>
      </c>
      <c r="C55" t="s">
        <v>2221</v>
      </c>
      <c r="D55" t="s">
        <v>4393</v>
      </c>
      <c r="E55" t="s">
        <v>6065</v>
      </c>
      <c r="F55" t="s">
        <v>6118</v>
      </c>
      <c r="G55" t="s">
        <v>8245</v>
      </c>
      <c r="H55" t="s">
        <v>8552</v>
      </c>
      <c r="I55" t="s">
        <v>8555</v>
      </c>
      <c r="J55" t="s">
        <v>8608</v>
      </c>
      <c r="K55" t="s">
        <v>10119</v>
      </c>
      <c r="L55" t="s">
        <v>10167</v>
      </c>
      <c r="M55" t="s">
        <v>10167</v>
      </c>
      <c r="N55" t="s">
        <v>12736</v>
      </c>
      <c r="O55" t="s">
        <v>13305</v>
      </c>
      <c r="P55" t="s">
        <v>4365</v>
      </c>
      <c r="Q55">
        <v>2</v>
      </c>
      <c r="R55" t="s">
        <v>13358</v>
      </c>
      <c r="S55" t="s">
        <v>13363</v>
      </c>
      <c r="T55" t="s">
        <v>13735</v>
      </c>
      <c r="U55" s="3" t="str" cm="1">
        <f t="array" ref="U55">LEFT(T55,MIN(FIND({0,1,2,3,4,5,6,7,8,9},T55&amp;"0123456789"))-1)</f>
        <v>$</v>
      </c>
      <c r="V55" t="s">
        <v>14414</v>
      </c>
      <c r="W55" t="s">
        <v>13735</v>
      </c>
      <c r="X55" s="3" t="str" cm="1">
        <f t="array" ref="X55">LEFT(W55,MIN(FIND({0,1,2,3,4,5,6,7,8,9},W55&amp;"0123456789"))-1)</f>
        <v>$</v>
      </c>
      <c r="Y55" t="s">
        <v>14414</v>
      </c>
      <c r="Z55" t="s">
        <v>13770</v>
      </c>
      <c r="AA55" s="3" cm="1">
        <f t="array" ref="AA55">_xlfn.XLOOKUP(LEFT(Z55,MIN(FIND({0,1,2,3,4,5,6,7,8,9},Z55&amp;"0123456789"))-1), $BB$4:$BB$23, $BC$4:$BC$23)*_xlfn.NUMBERVALUE(TRIM(REPLACE(Z55,1,MIN(FIND({0,1,2,3,4,5,6,7,8,9},Z55&amp;"0123456789"))-1,"")), ".", ",")</f>
        <v>15500000</v>
      </c>
      <c r="AB55" t="s">
        <v>13770</v>
      </c>
      <c r="AC55" s="3" cm="1">
        <f t="array" ref="AC55">_xlfn.XLOOKUP(LEFT(AB55,MIN(FIND({0,1,2,3,4,5,6,7,8,9},AB55&amp;"0123456789"))-1), $BB$4:$BB$23, $BC$4:$BC$23)*_xlfn.NUMBERVALUE(TRIM(REPLACE(AB55,1,MIN(FIND({0,1,2,3,4,5,6,7,8,9},AB55&amp;"0123456789"))-1,"")), ".", ",")</f>
        <v>15500000</v>
      </c>
      <c r="AD55" t="s">
        <v>8555</v>
      </c>
      <c r="AE55" t="s">
        <v>8554</v>
      </c>
      <c r="AF55" t="s">
        <v>14887</v>
      </c>
      <c r="AG55" t="s">
        <v>16505</v>
      </c>
      <c r="AH55" t="s">
        <v>17522</v>
      </c>
      <c r="AI55" t="s">
        <v>18117</v>
      </c>
      <c r="AJ55" t="s">
        <v>8563</v>
      </c>
      <c r="AK55" t="s">
        <v>4365</v>
      </c>
      <c r="AL55" t="s">
        <v>8555</v>
      </c>
      <c r="AM55" t="s">
        <v>20410</v>
      </c>
      <c r="AN55" t="s">
        <v>18372</v>
      </c>
      <c r="AO55" t="s">
        <v>21711</v>
      </c>
      <c r="AP55" t="s">
        <v>22332</v>
      </c>
      <c r="AQ55" t="s">
        <v>23556</v>
      </c>
      <c r="AR55" t="s">
        <v>24552</v>
      </c>
      <c r="AS55" t="s">
        <v>19090</v>
      </c>
      <c r="BC55" s="3" t="str" cm="1">
        <f t="array" ref="BC55">LEFT(BB55,MIN(FIND({0,1,2,3,4,5,6,7,8,9},BB55&amp;"0123456789"))-1)</f>
        <v/>
      </c>
      <c r="BE55" t="s">
        <v>12811</v>
      </c>
      <c r="BF55">
        <f t="shared" si="0"/>
        <v>8</v>
      </c>
      <c r="BG55">
        <f t="shared" si="1"/>
        <v>0</v>
      </c>
      <c r="BH55">
        <f t="shared" si="2"/>
        <v>0</v>
      </c>
      <c r="BI55">
        <f t="shared" si="3"/>
        <v>0</v>
      </c>
      <c r="BJ55" s="4">
        <f t="shared" si="4"/>
        <v>0</v>
      </c>
      <c r="BK55" s="4">
        <f t="shared" si="5"/>
        <v>0</v>
      </c>
      <c r="BL55" s="4">
        <f t="shared" si="6"/>
        <v>0</v>
      </c>
      <c r="BY55" t="s">
        <v>10167</v>
      </c>
      <c r="CK55" t="s">
        <v>11929</v>
      </c>
      <c r="CL55">
        <f t="shared" si="14"/>
        <v>26</v>
      </c>
      <c r="CM55">
        <f t="shared" si="21"/>
        <v>13</v>
      </c>
      <c r="CN55">
        <f t="shared" si="22"/>
        <v>8</v>
      </c>
      <c r="CO55">
        <f t="shared" si="23"/>
        <v>6</v>
      </c>
      <c r="CP55" s="4">
        <f t="shared" si="37"/>
        <v>0.5</v>
      </c>
      <c r="CQ55" s="4">
        <f t="shared" si="38"/>
        <v>0.30769230769230771</v>
      </c>
      <c r="CR55" s="4">
        <f t="shared" si="39"/>
        <v>0.23076923076923078</v>
      </c>
      <c r="CT55" t="str">
        <f t="shared" si="27"/>
        <v>Software</v>
      </c>
      <c r="CU55" t="str">
        <f t="shared" si="28"/>
        <v/>
      </c>
      <c r="CV55" t="str">
        <f t="shared" si="29"/>
        <v/>
      </c>
      <c r="CW55" t="str">
        <f t="shared" si="30"/>
        <v/>
      </c>
      <c r="CX55" t="str">
        <f t="shared" si="31"/>
        <v/>
      </c>
      <c r="CY55" t="str">
        <f t="shared" si="32"/>
        <v/>
      </c>
      <c r="CZ55" t="str">
        <f t="shared" si="33"/>
        <v/>
      </c>
      <c r="DA55" t="str">
        <f t="shared" si="34"/>
        <v/>
      </c>
      <c r="DB55" t="str">
        <f t="shared" si="35"/>
        <v/>
      </c>
      <c r="DC55" t="str">
        <f t="shared" si="36"/>
        <v/>
      </c>
    </row>
    <row r="56" spans="1:107" x14ac:dyDescent="0.2">
      <c r="A56">
        <v>53</v>
      </c>
      <c r="B56" t="s">
        <v>52</v>
      </c>
      <c r="C56" t="s">
        <v>2222</v>
      </c>
      <c r="D56" t="s">
        <v>4394</v>
      </c>
      <c r="E56" t="s">
        <v>6065</v>
      </c>
      <c r="F56" t="s">
        <v>6119</v>
      </c>
      <c r="G56" t="s">
        <v>8245</v>
      </c>
      <c r="H56" t="s">
        <v>8552</v>
      </c>
      <c r="I56" t="s">
        <v>4365</v>
      </c>
      <c r="J56" t="s">
        <v>4365</v>
      </c>
      <c r="K56" t="s">
        <v>10119</v>
      </c>
      <c r="L56" t="s">
        <v>10177</v>
      </c>
      <c r="M56" t="s">
        <v>11137</v>
      </c>
      <c r="N56" t="s">
        <v>12764</v>
      </c>
      <c r="O56" t="s">
        <v>13317</v>
      </c>
      <c r="P56" t="s">
        <v>13349</v>
      </c>
      <c r="Q56">
        <v>2</v>
      </c>
      <c r="R56" t="s">
        <v>4365</v>
      </c>
      <c r="S56" t="s">
        <v>13390</v>
      </c>
      <c r="T56" t="s">
        <v>4365</v>
      </c>
      <c r="U56" s="3" t="str" cm="1">
        <f t="array" ref="U56">LEFT(T56,MIN(FIND({0,1,2,3,4,5,6,7,8,9},T56&amp;"0123456789"))-1)</f>
        <v>—</v>
      </c>
      <c r="V56" t="s">
        <v>14415</v>
      </c>
      <c r="W56" t="s">
        <v>4365</v>
      </c>
      <c r="X56" s="3" t="str" cm="1">
        <f t="array" ref="X56">LEFT(W56,MIN(FIND({0,1,2,3,4,5,6,7,8,9},W56&amp;"0123456789"))-1)</f>
        <v>—</v>
      </c>
      <c r="Y56" t="s">
        <v>14415</v>
      </c>
      <c r="Z56" t="s">
        <v>13803</v>
      </c>
      <c r="AA56" s="3" cm="1">
        <f t="array" ref="AA56">_xlfn.XLOOKUP(LEFT(Z56,MIN(FIND({0,1,2,3,4,5,6,7,8,9},Z56&amp;"0123456789"))-1), $BB$4:$BB$23, $BC$4:$BC$23)*_xlfn.NUMBERVALUE(TRIM(REPLACE(Z56,1,MIN(FIND({0,1,2,3,4,5,6,7,8,9},Z56&amp;"0123456789"))-1,"")), ".", ",")</f>
        <v>2500000</v>
      </c>
      <c r="AB56" t="s">
        <v>13803</v>
      </c>
      <c r="AC56" s="3" cm="1">
        <f t="array" ref="AC56">_xlfn.XLOOKUP(LEFT(AB56,MIN(FIND({0,1,2,3,4,5,6,7,8,9},AB56&amp;"0123456789"))-1), $BB$4:$BB$23, $BC$4:$BC$23)*_xlfn.NUMBERVALUE(TRIM(REPLACE(AB56,1,MIN(FIND({0,1,2,3,4,5,6,7,8,9},AB56&amp;"0123456789"))-1,"")), ".", ",")</f>
        <v>2500000</v>
      </c>
      <c r="AD56" t="s">
        <v>8555</v>
      </c>
      <c r="AE56" t="s">
        <v>8555</v>
      </c>
      <c r="AF56" t="s">
        <v>14888</v>
      </c>
      <c r="AG56" t="s">
        <v>16506</v>
      </c>
      <c r="AH56" t="s">
        <v>4365</v>
      </c>
      <c r="AI56" t="s">
        <v>18118</v>
      </c>
      <c r="AJ56" t="s">
        <v>19091</v>
      </c>
      <c r="AK56" t="s">
        <v>19439</v>
      </c>
      <c r="AL56" t="s">
        <v>20118</v>
      </c>
      <c r="AM56" t="s">
        <v>20411</v>
      </c>
      <c r="AN56" t="s">
        <v>21133</v>
      </c>
      <c r="AO56" t="s">
        <v>18547</v>
      </c>
      <c r="AP56" t="s">
        <v>22333</v>
      </c>
      <c r="AQ56" t="s">
        <v>23557</v>
      </c>
      <c r="AR56" t="s">
        <v>24553</v>
      </c>
      <c r="AS56" t="s">
        <v>14834</v>
      </c>
      <c r="BC56" s="3" t="str" cm="1">
        <f t="array" ref="BC56">LEFT(BB56,MIN(FIND({0,1,2,3,4,5,6,7,8,9},BB56&amp;"0123456789"))-1)</f>
        <v/>
      </c>
      <c r="BE56" t="s">
        <v>12748</v>
      </c>
      <c r="BF56">
        <f t="shared" si="0"/>
        <v>7</v>
      </c>
      <c r="BG56">
        <f t="shared" si="1"/>
        <v>5</v>
      </c>
      <c r="BH56">
        <f t="shared" si="2"/>
        <v>4</v>
      </c>
      <c r="BI56">
        <f t="shared" si="3"/>
        <v>3</v>
      </c>
      <c r="BJ56" s="4">
        <f t="shared" si="4"/>
        <v>0.7142857142857143</v>
      </c>
      <c r="BK56" s="4">
        <f t="shared" si="5"/>
        <v>0.5714285714285714</v>
      </c>
      <c r="BL56" s="4">
        <f t="shared" si="6"/>
        <v>0.42857142857142855</v>
      </c>
      <c r="BY56" t="s">
        <v>10143</v>
      </c>
      <c r="BZ56" t="s">
        <v>25430</v>
      </c>
      <c r="CA56" t="s">
        <v>25415</v>
      </c>
      <c r="CK56" t="s">
        <v>10904</v>
      </c>
      <c r="CL56">
        <f t="shared" si="14"/>
        <v>26</v>
      </c>
      <c r="CM56">
        <f t="shared" si="21"/>
        <v>10</v>
      </c>
      <c r="CN56">
        <f t="shared" si="22"/>
        <v>7</v>
      </c>
      <c r="CO56">
        <f t="shared" si="23"/>
        <v>6</v>
      </c>
      <c r="CP56" s="4">
        <f t="shared" si="37"/>
        <v>0.38461538461538464</v>
      </c>
      <c r="CQ56" s="4">
        <f t="shared" si="38"/>
        <v>0.26923076923076922</v>
      </c>
      <c r="CR56" s="4">
        <f t="shared" si="39"/>
        <v>0.23076923076923078</v>
      </c>
      <c r="CT56" t="str">
        <f t="shared" si="27"/>
        <v>Financial Services</v>
      </c>
      <c r="CU56" t="str">
        <f t="shared" si="28"/>
        <v>FinTech</v>
      </c>
      <c r="CV56" t="str">
        <f t="shared" si="29"/>
        <v>Mobile Payments</v>
      </c>
      <c r="CW56" t="str">
        <f t="shared" si="30"/>
        <v/>
      </c>
      <c r="CX56" t="str">
        <f t="shared" si="31"/>
        <v/>
      </c>
      <c r="CY56" t="str">
        <f t="shared" si="32"/>
        <v/>
      </c>
      <c r="CZ56" t="str">
        <f t="shared" si="33"/>
        <v/>
      </c>
      <c r="DA56" t="str">
        <f t="shared" si="34"/>
        <v/>
      </c>
      <c r="DB56" t="str">
        <f t="shared" si="35"/>
        <v/>
      </c>
      <c r="DC56" t="str">
        <f t="shared" si="36"/>
        <v/>
      </c>
    </row>
    <row r="57" spans="1:107" x14ac:dyDescent="0.2">
      <c r="A57">
        <v>54</v>
      </c>
      <c r="B57" t="s">
        <v>53</v>
      </c>
      <c r="C57" t="s">
        <v>2223</v>
      </c>
      <c r="D57" t="s">
        <v>4395</v>
      </c>
      <c r="E57" t="s">
        <v>6065</v>
      </c>
      <c r="F57" t="s">
        <v>6120</v>
      </c>
      <c r="G57" t="s">
        <v>8245</v>
      </c>
      <c r="H57" t="s">
        <v>8552</v>
      </c>
      <c r="I57" t="s">
        <v>8554</v>
      </c>
      <c r="J57" t="s">
        <v>8609</v>
      </c>
      <c r="K57" t="s">
        <v>10121</v>
      </c>
      <c r="L57" t="s">
        <v>10178</v>
      </c>
      <c r="M57" t="s">
        <v>11138</v>
      </c>
      <c r="N57" t="s">
        <v>12765</v>
      </c>
      <c r="O57" t="s">
        <v>13306</v>
      </c>
      <c r="P57" t="s">
        <v>4365</v>
      </c>
      <c r="Q57">
        <v>2</v>
      </c>
      <c r="R57" t="s">
        <v>13357</v>
      </c>
      <c r="S57" t="s">
        <v>13374</v>
      </c>
      <c r="T57" t="s">
        <v>13740</v>
      </c>
      <c r="U57" s="3" t="str" cm="1">
        <f t="array" ref="U57">LEFT(T57,MIN(FIND({0,1,2,3,4,5,6,7,8,9},T57&amp;"0123456789"))-1)</f>
        <v>$</v>
      </c>
      <c r="V57" t="s">
        <v>13357</v>
      </c>
      <c r="W57" t="s">
        <v>13740</v>
      </c>
      <c r="X57" s="3" t="str" cm="1">
        <f t="array" ref="X57">LEFT(W57,MIN(FIND({0,1,2,3,4,5,6,7,8,9},W57&amp;"0123456789"))-1)</f>
        <v>$</v>
      </c>
      <c r="Y57" t="s">
        <v>13357</v>
      </c>
      <c r="Z57" t="s">
        <v>13933</v>
      </c>
      <c r="AA57" s="3" cm="1">
        <f t="array" ref="AA57">_xlfn.XLOOKUP(LEFT(Z57,MIN(FIND({0,1,2,3,4,5,6,7,8,9},Z57&amp;"0123456789"))-1), $BB$4:$BB$23, $BC$4:$BC$23)*_xlfn.NUMBERVALUE(TRIM(REPLACE(Z57,1,MIN(FIND({0,1,2,3,4,5,6,7,8,9},Z57&amp;"0123456789"))-1,"")), ".", ",")</f>
        <v>4100000</v>
      </c>
      <c r="AB57" t="s">
        <v>13933</v>
      </c>
      <c r="AC57" s="3" cm="1">
        <f t="array" ref="AC57">_xlfn.XLOOKUP(LEFT(AB57,MIN(FIND({0,1,2,3,4,5,6,7,8,9},AB57&amp;"0123456789"))-1), $BB$4:$BB$23, $BC$4:$BC$23)*_xlfn.NUMBERVALUE(TRIM(REPLACE(AB57,1,MIN(FIND({0,1,2,3,4,5,6,7,8,9},AB57&amp;"0123456789"))-1,"")), ".", ",")</f>
        <v>4100000</v>
      </c>
      <c r="AD57" t="s">
        <v>8555</v>
      </c>
      <c r="AE57" t="s">
        <v>8557</v>
      </c>
      <c r="AF57" t="s">
        <v>14889</v>
      </c>
      <c r="AG57" t="s">
        <v>4365</v>
      </c>
      <c r="AH57" t="s">
        <v>4365</v>
      </c>
      <c r="AI57" t="s">
        <v>4365</v>
      </c>
      <c r="AJ57" t="s">
        <v>4365</v>
      </c>
      <c r="AK57" t="s">
        <v>4365</v>
      </c>
      <c r="AL57" t="s">
        <v>4365</v>
      </c>
      <c r="AM57" t="s">
        <v>4365</v>
      </c>
      <c r="AN57" t="s">
        <v>4365</v>
      </c>
      <c r="AO57" t="s">
        <v>4365</v>
      </c>
      <c r="AP57" t="s">
        <v>4365</v>
      </c>
      <c r="AQ57" t="s">
        <v>4365</v>
      </c>
      <c r="AR57" t="s">
        <v>4365</v>
      </c>
      <c r="AS57" t="s">
        <v>14821</v>
      </c>
      <c r="BC57" s="3" t="str" cm="1">
        <f t="array" ref="BC57">LEFT(BB57,MIN(FIND({0,1,2,3,4,5,6,7,8,9},BB57&amp;"0123456789"))-1)</f>
        <v/>
      </c>
      <c r="BE57" t="s">
        <v>12935</v>
      </c>
      <c r="BF57">
        <f t="shared" si="0"/>
        <v>7</v>
      </c>
      <c r="BG57">
        <f t="shared" si="1"/>
        <v>4</v>
      </c>
      <c r="BH57">
        <f t="shared" si="2"/>
        <v>3</v>
      </c>
      <c r="BI57">
        <f t="shared" si="3"/>
        <v>2</v>
      </c>
      <c r="BJ57" s="4">
        <f t="shared" si="4"/>
        <v>0.5714285714285714</v>
      </c>
      <c r="BK57" s="4">
        <f t="shared" si="5"/>
        <v>0.42857142857142855</v>
      </c>
      <c r="BL57" s="4">
        <f t="shared" si="6"/>
        <v>0.2857142857142857</v>
      </c>
      <c r="BY57" t="s">
        <v>25489</v>
      </c>
      <c r="BZ57" t="s">
        <v>25431</v>
      </c>
      <c r="CA57" t="s">
        <v>25433</v>
      </c>
      <c r="CB57" t="s">
        <v>25437</v>
      </c>
      <c r="CC57" t="s">
        <v>25408</v>
      </c>
      <c r="CK57" t="s">
        <v>12465</v>
      </c>
      <c r="CL57">
        <f t="shared" si="14"/>
        <v>26</v>
      </c>
      <c r="CM57">
        <f t="shared" si="21"/>
        <v>7</v>
      </c>
      <c r="CN57">
        <f t="shared" si="22"/>
        <v>5</v>
      </c>
      <c r="CO57">
        <f t="shared" si="23"/>
        <v>2</v>
      </c>
      <c r="CP57" s="4">
        <f t="shared" si="37"/>
        <v>0.26923076923076922</v>
      </c>
      <c r="CQ57" s="4">
        <f t="shared" si="38"/>
        <v>0.19230769230769232</v>
      </c>
      <c r="CR57" s="4">
        <f t="shared" si="39"/>
        <v>7.6923076923076927E-2</v>
      </c>
      <c r="CT57" t="str">
        <f t="shared" si="27"/>
        <v>B2B</v>
      </c>
      <c r="CU57" t="str">
        <f t="shared" si="28"/>
        <v>Human Resources</v>
      </c>
      <c r="CV57" t="str">
        <f t="shared" si="29"/>
        <v>Recruiting</v>
      </c>
      <c r="CW57" t="str">
        <f t="shared" si="30"/>
        <v>SaaS</v>
      </c>
      <c r="CX57" t="str">
        <f t="shared" si="31"/>
        <v>Software</v>
      </c>
      <c r="CY57" t="str">
        <f t="shared" si="32"/>
        <v/>
      </c>
      <c r="CZ57" t="str">
        <f t="shared" si="33"/>
        <v/>
      </c>
      <c r="DA57" t="str">
        <f t="shared" si="34"/>
        <v/>
      </c>
      <c r="DB57" t="str">
        <f t="shared" si="35"/>
        <v/>
      </c>
      <c r="DC57" t="str">
        <f t="shared" si="36"/>
        <v/>
      </c>
    </row>
    <row r="58" spans="1:107" x14ac:dyDescent="0.2">
      <c r="A58">
        <v>55</v>
      </c>
      <c r="B58" t="s">
        <v>54</v>
      </c>
      <c r="C58" t="s">
        <v>2224</v>
      </c>
      <c r="D58" t="s">
        <v>4396</v>
      </c>
      <c r="E58" t="s">
        <v>6065</v>
      </c>
      <c r="F58" t="s">
        <v>6121</v>
      </c>
      <c r="G58" t="s">
        <v>8245</v>
      </c>
      <c r="H58" t="s">
        <v>8552</v>
      </c>
      <c r="I58" t="s">
        <v>4365</v>
      </c>
      <c r="J58" t="s">
        <v>4365</v>
      </c>
      <c r="K58" t="s">
        <v>10119</v>
      </c>
      <c r="L58" t="s">
        <v>10179</v>
      </c>
      <c r="M58" t="s">
        <v>11139</v>
      </c>
      <c r="N58" t="s">
        <v>12741</v>
      </c>
      <c r="O58" t="s">
        <v>13310</v>
      </c>
      <c r="P58" t="s">
        <v>4365</v>
      </c>
      <c r="Q58">
        <v>2</v>
      </c>
      <c r="R58" t="s">
        <v>13357</v>
      </c>
      <c r="S58" t="s">
        <v>13381</v>
      </c>
      <c r="T58" t="s">
        <v>13769</v>
      </c>
      <c r="U58" s="3" t="str" cm="1">
        <f t="array" ref="U58">LEFT(T58,MIN(FIND({0,1,2,3,4,5,6,7,8,9},T58&amp;"0123456789"))-1)</f>
        <v>$</v>
      </c>
      <c r="V58" t="s">
        <v>13357</v>
      </c>
      <c r="W58" t="s">
        <v>13769</v>
      </c>
      <c r="X58" s="3" t="str" cm="1">
        <f t="array" ref="X58">LEFT(W58,MIN(FIND({0,1,2,3,4,5,6,7,8,9},W58&amp;"0123456789"))-1)</f>
        <v>$</v>
      </c>
      <c r="Y58" t="s">
        <v>13357</v>
      </c>
      <c r="Z58" t="s">
        <v>13769</v>
      </c>
      <c r="AA58" s="3" cm="1">
        <f t="array" ref="AA58">_xlfn.XLOOKUP(LEFT(Z58,MIN(FIND({0,1,2,3,4,5,6,7,8,9},Z58&amp;"0123456789"))-1), $BB$4:$BB$23, $BC$4:$BC$23)*_xlfn.NUMBERVALUE(TRIM(REPLACE(Z58,1,MIN(FIND({0,1,2,3,4,5,6,7,8,9},Z58&amp;"0123456789"))-1,"")), ".", ",")</f>
        <v>7000000</v>
      </c>
      <c r="AB58" t="s">
        <v>13769</v>
      </c>
      <c r="AC58" s="3" cm="1">
        <f t="array" ref="AC58">_xlfn.XLOOKUP(LEFT(AB58,MIN(FIND({0,1,2,3,4,5,6,7,8,9},AB58&amp;"0123456789"))-1), $BB$4:$BB$23, $BC$4:$BC$23)*_xlfn.NUMBERVALUE(TRIM(REPLACE(AB58,1,MIN(FIND({0,1,2,3,4,5,6,7,8,9},AB58&amp;"0123456789"))-1,"")), ".", ",")</f>
        <v>7000000</v>
      </c>
      <c r="AD58" t="s">
        <v>8554</v>
      </c>
      <c r="AE58" t="s">
        <v>8560</v>
      </c>
      <c r="AF58" t="s">
        <v>14890</v>
      </c>
      <c r="AG58" t="s">
        <v>16507</v>
      </c>
      <c r="AH58" t="s">
        <v>4365</v>
      </c>
      <c r="AI58" t="s">
        <v>18119</v>
      </c>
      <c r="AJ58" t="s">
        <v>8563</v>
      </c>
      <c r="AK58" t="s">
        <v>4365</v>
      </c>
      <c r="AL58" t="s">
        <v>8555</v>
      </c>
      <c r="AM58" t="s">
        <v>18794</v>
      </c>
      <c r="AN58" t="s">
        <v>18372</v>
      </c>
      <c r="AO58" t="s">
        <v>18794</v>
      </c>
      <c r="AP58" t="s">
        <v>22334</v>
      </c>
      <c r="AQ58" t="s">
        <v>23558</v>
      </c>
      <c r="AR58" t="s">
        <v>24554</v>
      </c>
      <c r="AS58" t="s">
        <v>14833</v>
      </c>
      <c r="BC58" s="3" t="str" cm="1">
        <f t="array" ref="BC58">LEFT(BB58,MIN(FIND({0,1,2,3,4,5,6,7,8,9},BB58&amp;"0123456789"))-1)</f>
        <v/>
      </c>
      <c r="BE58" t="s">
        <v>12754</v>
      </c>
      <c r="BF58">
        <f t="shared" si="0"/>
        <v>7</v>
      </c>
      <c r="BG58">
        <f t="shared" si="1"/>
        <v>3</v>
      </c>
      <c r="BH58">
        <f t="shared" si="2"/>
        <v>1</v>
      </c>
      <c r="BI58">
        <f t="shared" si="3"/>
        <v>1</v>
      </c>
      <c r="BJ58" s="4">
        <f t="shared" si="4"/>
        <v>0.42857142857142855</v>
      </c>
      <c r="BK58" s="4">
        <f t="shared" si="5"/>
        <v>0.14285714285714285</v>
      </c>
      <c r="BL58" s="4">
        <f t="shared" si="6"/>
        <v>0.14285714285714285</v>
      </c>
      <c r="BY58" t="s">
        <v>10285</v>
      </c>
      <c r="BZ58" t="s">
        <v>25453</v>
      </c>
      <c r="CA58" t="s">
        <v>25493</v>
      </c>
      <c r="CB58" t="s">
        <v>25437</v>
      </c>
      <c r="CK58" t="s">
        <v>25922</v>
      </c>
      <c r="CL58">
        <f t="shared" si="14"/>
        <v>25</v>
      </c>
      <c r="CM58">
        <f t="shared" si="21"/>
        <v>2</v>
      </c>
      <c r="CN58">
        <f t="shared" si="22"/>
        <v>1</v>
      </c>
      <c r="CO58">
        <f t="shared" si="23"/>
        <v>0</v>
      </c>
      <c r="CP58" s="4">
        <f t="shared" si="37"/>
        <v>0.08</v>
      </c>
      <c r="CQ58" s="4">
        <f t="shared" si="38"/>
        <v>0.04</v>
      </c>
      <c r="CR58" s="4">
        <f t="shared" si="39"/>
        <v>0</v>
      </c>
      <c r="CT58" t="str">
        <f t="shared" si="27"/>
        <v>Food and Beverage</v>
      </c>
      <c r="CU58" t="str">
        <f t="shared" si="28"/>
        <v>Food Delivery</v>
      </c>
      <c r="CV58" t="str">
        <f t="shared" si="29"/>
        <v>Restaurants</v>
      </c>
      <c r="CW58" t="str">
        <f t="shared" si="30"/>
        <v>SaaS</v>
      </c>
      <c r="CX58" t="str">
        <f t="shared" si="31"/>
        <v/>
      </c>
      <c r="CY58" t="str">
        <f t="shared" si="32"/>
        <v/>
      </c>
      <c r="CZ58" t="str">
        <f t="shared" si="33"/>
        <v/>
      </c>
      <c r="DA58" t="str">
        <f t="shared" si="34"/>
        <v/>
      </c>
      <c r="DB58" t="str">
        <f t="shared" si="35"/>
        <v/>
      </c>
      <c r="DC58" t="str">
        <f t="shared" si="36"/>
        <v/>
      </c>
    </row>
    <row r="59" spans="1:107" x14ac:dyDescent="0.2">
      <c r="A59">
        <v>56</v>
      </c>
      <c r="B59" t="s">
        <v>55</v>
      </c>
      <c r="C59" t="s">
        <v>2225</v>
      </c>
      <c r="D59" t="s">
        <v>4397</v>
      </c>
      <c r="E59" t="s">
        <v>6065</v>
      </c>
      <c r="F59" t="s">
        <v>6122</v>
      </c>
      <c r="G59" t="s">
        <v>8248</v>
      </c>
      <c r="H59" t="s">
        <v>8552</v>
      </c>
      <c r="I59" t="s">
        <v>8555</v>
      </c>
      <c r="J59" t="s">
        <v>8610</v>
      </c>
      <c r="K59" t="s">
        <v>10121</v>
      </c>
      <c r="L59" t="s">
        <v>10180</v>
      </c>
      <c r="M59" t="s">
        <v>11140</v>
      </c>
      <c r="N59" t="s">
        <v>12736</v>
      </c>
      <c r="O59" t="s">
        <v>13305</v>
      </c>
      <c r="P59" t="s">
        <v>13350</v>
      </c>
      <c r="Q59">
        <v>2</v>
      </c>
      <c r="R59" t="s">
        <v>13358</v>
      </c>
      <c r="S59" t="s">
        <v>13364</v>
      </c>
      <c r="T59" t="s">
        <v>13770</v>
      </c>
      <c r="U59" s="3" t="str" cm="1">
        <f t="array" ref="U59">LEFT(T59,MIN(FIND({0,1,2,3,4,5,6,7,8,9},T59&amp;"0123456789"))-1)</f>
        <v>$</v>
      </c>
      <c r="V59" t="s">
        <v>14414</v>
      </c>
      <c r="W59" t="s">
        <v>13770</v>
      </c>
      <c r="X59" s="3" t="str" cm="1">
        <f t="array" ref="X59">LEFT(W59,MIN(FIND({0,1,2,3,4,5,6,7,8,9},W59&amp;"0123456789"))-1)</f>
        <v>$</v>
      </c>
      <c r="Y59" t="s">
        <v>14414</v>
      </c>
      <c r="Z59" t="s">
        <v>14463</v>
      </c>
      <c r="AA59" s="3" cm="1">
        <f t="array" ref="AA59">_xlfn.XLOOKUP(LEFT(Z59,MIN(FIND({0,1,2,3,4,5,6,7,8,9},Z59&amp;"0123456789"))-1), $BB$4:$BB$23, $BC$4:$BC$23)*_xlfn.NUMBERVALUE(TRIM(REPLACE(Z59,1,MIN(FIND({0,1,2,3,4,5,6,7,8,9},Z59&amp;"0123456789"))-1,"")), ".", ",")</f>
        <v>20600000</v>
      </c>
      <c r="AB59" t="s">
        <v>14463</v>
      </c>
      <c r="AC59" s="3" cm="1">
        <f t="array" ref="AC59">_xlfn.XLOOKUP(LEFT(AB59,MIN(FIND({0,1,2,3,4,5,6,7,8,9},AB59&amp;"0123456789"))-1), $BB$4:$BB$23, $BC$4:$BC$23)*_xlfn.NUMBERVALUE(TRIM(REPLACE(AB59,1,MIN(FIND({0,1,2,3,4,5,6,7,8,9},AB59&amp;"0123456789"))-1,"")), ".", ",")</f>
        <v>20600000</v>
      </c>
      <c r="AD59" t="s">
        <v>8554</v>
      </c>
      <c r="AE59" t="s">
        <v>8561</v>
      </c>
      <c r="AF59" t="s">
        <v>14891</v>
      </c>
      <c r="AG59" t="s">
        <v>16508</v>
      </c>
      <c r="AH59" t="s">
        <v>4365</v>
      </c>
      <c r="AI59" t="s">
        <v>18120</v>
      </c>
      <c r="AJ59" t="s">
        <v>8563</v>
      </c>
      <c r="AK59" t="s">
        <v>4365</v>
      </c>
      <c r="AL59" t="s">
        <v>8555</v>
      </c>
      <c r="AM59" t="s">
        <v>18794</v>
      </c>
      <c r="AN59" t="s">
        <v>18372</v>
      </c>
      <c r="AO59" t="s">
        <v>18794</v>
      </c>
      <c r="AP59" t="s">
        <v>22335</v>
      </c>
      <c r="AQ59" t="s">
        <v>23559</v>
      </c>
      <c r="AR59" t="s">
        <v>20877</v>
      </c>
      <c r="AS59" t="s">
        <v>8558</v>
      </c>
      <c r="BC59" s="3" t="str" cm="1">
        <f t="array" ref="BC59">LEFT(BB59,MIN(FIND({0,1,2,3,4,5,6,7,8,9},BB59&amp;"0123456789"))-1)</f>
        <v/>
      </c>
      <c r="BE59" t="s">
        <v>12870</v>
      </c>
      <c r="BF59">
        <f t="shared" si="0"/>
        <v>7</v>
      </c>
      <c r="BG59">
        <f t="shared" si="1"/>
        <v>3</v>
      </c>
      <c r="BH59">
        <f t="shared" si="2"/>
        <v>2</v>
      </c>
      <c r="BI59">
        <f t="shared" si="3"/>
        <v>2</v>
      </c>
      <c r="BJ59" s="4">
        <f t="shared" si="4"/>
        <v>0.42857142857142855</v>
      </c>
      <c r="BK59" s="4">
        <f t="shared" si="5"/>
        <v>0.2857142857142857</v>
      </c>
      <c r="BL59" s="4">
        <f t="shared" si="6"/>
        <v>0.2857142857142857</v>
      </c>
      <c r="BY59" t="s">
        <v>11476</v>
      </c>
      <c r="BZ59" t="s">
        <v>25494</v>
      </c>
      <c r="CA59" t="s">
        <v>25495</v>
      </c>
      <c r="CB59" t="s">
        <v>25404</v>
      </c>
      <c r="CC59" t="s">
        <v>25496</v>
      </c>
      <c r="CD59" t="s">
        <v>25437</v>
      </c>
      <c r="CK59" t="s">
        <v>26041</v>
      </c>
      <c r="CL59">
        <f t="shared" si="14"/>
        <v>24</v>
      </c>
      <c r="CM59">
        <f t="shared" si="21"/>
        <v>8</v>
      </c>
      <c r="CN59">
        <f t="shared" si="22"/>
        <v>4</v>
      </c>
      <c r="CO59">
        <f t="shared" si="23"/>
        <v>2</v>
      </c>
      <c r="CP59" s="4">
        <f t="shared" si="37"/>
        <v>0.33333333333333331</v>
      </c>
      <c r="CQ59" s="4">
        <f t="shared" si="38"/>
        <v>0.16666666666666666</v>
      </c>
      <c r="CR59" s="4">
        <f t="shared" si="39"/>
        <v>8.3333333333333329E-2</v>
      </c>
      <c r="CT59" t="str">
        <f t="shared" si="27"/>
        <v>Analytics</v>
      </c>
      <c r="CU59" t="str">
        <f t="shared" si="28"/>
        <v>Cloud Infrastructure</v>
      </c>
      <c r="CV59" t="str">
        <f t="shared" si="29"/>
        <v>Data Integration</v>
      </c>
      <c r="CW59" t="str">
        <f t="shared" si="30"/>
        <v>Information Technology</v>
      </c>
      <c r="CX59" t="str">
        <f t="shared" si="31"/>
        <v>PaaS</v>
      </c>
      <c r="CY59" t="str">
        <f t="shared" si="32"/>
        <v>SaaS</v>
      </c>
      <c r="CZ59" t="str">
        <f t="shared" si="33"/>
        <v/>
      </c>
      <c r="DA59" t="str">
        <f t="shared" si="34"/>
        <v/>
      </c>
      <c r="DB59" t="str">
        <f t="shared" si="35"/>
        <v/>
      </c>
      <c r="DC59" t="str">
        <f t="shared" si="36"/>
        <v/>
      </c>
    </row>
    <row r="60" spans="1:107" x14ac:dyDescent="0.2">
      <c r="A60">
        <v>57</v>
      </c>
      <c r="B60" t="s">
        <v>56</v>
      </c>
      <c r="C60" t="s">
        <v>2226</v>
      </c>
      <c r="D60" t="s">
        <v>4398</v>
      </c>
      <c r="E60" t="s">
        <v>6065</v>
      </c>
      <c r="F60" t="s">
        <v>6123</v>
      </c>
      <c r="G60" t="s">
        <v>8268</v>
      </c>
      <c r="H60" t="s">
        <v>8552</v>
      </c>
      <c r="I60" t="s">
        <v>8555</v>
      </c>
      <c r="J60" t="s">
        <v>8611</v>
      </c>
      <c r="K60" t="s">
        <v>10122</v>
      </c>
      <c r="L60" t="s">
        <v>10181</v>
      </c>
      <c r="M60" t="s">
        <v>11141</v>
      </c>
      <c r="N60" t="s">
        <v>12751</v>
      </c>
      <c r="O60" t="s">
        <v>4365</v>
      </c>
      <c r="P60" t="s">
        <v>13350</v>
      </c>
      <c r="Q60">
        <v>4</v>
      </c>
      <c r="R60" t="s">
        <v>13358</v>
      </c>
      <c r="S60" t="s">
        <v>13391</v>
      </c>
      <c r="T60" t="s">
        <v>13771</v>
      </c>
      <c r="U60" s="3" t="str" cm="1">
        <f t="array" ref="U60">LEFT(T60,MIN(FIND({0,1,2,3,4,5,6,7,8,9},T60&amp;"0123456789"))-1)</f>
        <v>$</v>
      </c>
      <c r="V60" t="s">
        <v>14416</v>
      </c>
      <c r="W60" t="s">
        <v>13771</v>
      </c>
      <c r="X60" s="3" t="str" cm="1">
        <f t="array" ref="X60">LEFT(W60,MIN(FIND({0,1,2,3,4,5,6,7,8,9},W60&amp;"0123456789"))-1)</f>
        <v>$</v>
      </c>
      <c r="Y60" t="s">
        <v>14416</v>
      </c>
      <c r="Z60" t="s">
        <v>14464</v>
      </c>
      <c r="AA60" s="3" cm="1">
        <f t="array" ref="AA60">_xlfn.XLOOKUP(LEFT(Z60,MIN(FIND({0,1,2,3,4,5,6,7,8,9},Z60&amp;"0123456789"))-1), $BB$4:$BB$23, $BC$4:$BC$23)*_xlfn.NUMBERVALUE(TRIM(REPLACE(Z60,1,MIN(FIND({0,1,2,3,4,5,6,7,8,9},Z60&amp;"0123456789"))-1,"")), ".", ",")</f>
        <v>171440518</v>
      </c>
      <c r="AB60" t="s">
        <v>14464</v>
      </c>
      <c r="AC60" s="3" cm="1">
        <f t="array" ref="AC60">_xlfn.XLOOKUP(LEFT(AB60,MIN(FIND({0,1,2,3,4,5,6,7,8,9},AB60&amp;"0123456789"))-1), $BB$4:$BB$23, $BC$4:$BC$23)*_xlfn.NUMBERVALUE(TRIM(REPLACE(AB60,1,MIN(FIND({0,1,2,3,4,5,6,7,8,9},AB60&amp;"0123456789"))-1,"")), ".", ",")</f>
        <v>171440518</v>
      </c>
      <c r="AD60" t="s">
        <v>8556</v>
      </c>
      <c r="AE60" t="s">
        <v>14821</v>
      </c>
      <c r="AF60" t="s">
        <v>14892</v>
      </c>
      <c r="AG60" t="s">
        <v>16509</v>
      </c>
      <c r="AH60" t="s">
        <v>17523</v>
      </c>
      <c r="AI60" t="s">
        <v>18121</v>
      </c>
      <c r="AJ60" t="s">
        <v>19092</v>
      </c>
      <c r="AK60" t="s">
        <v>19440</v>
      </c>
      <c r="AL60" t="s">
        <v>20119</v>
      </c>
      <c r="AM60" t="s">
        <v>18580</v>
      </c>
      <c r="AN60" t="s">
        <v>21134</v>
      </c>
      <c r="AO60" t="s">
        <v>21712</v>
      </c>
      <c r="AP60" t="s">
        <v>22336</v>
      </c>
      <c r="AQ60" t="s">
        <v>23560</v>
      </c>
      <c r="AR60" t="s">
        <v>19924</v>
      </c>
      <c r="AS60" t="s">
        <v>25315</v>
      </c>
      <c r="BC60" s="3" t="str" cm="1">
        <f t="array" ref="BC60">LEFT(BB60,MIN(FIND({0,1,2,3,4,5,6,7,8,9},BB60&amp;"0123456789"))-1)</f>
        <v/>
      </c>
      <c r="BE60" t="s">
        <v>12818</v>
      </c>
      <c r="BF60">
        <f t="shared" si="0"/>
        <v>7</v>
      </c>
      <c r="BG60">
        <f t="shared" si="1"/>
        <v>1</v>
      </c>
      <c r="BH60">
        <f t="shared" si="2"/>
        <v>1</v>
      </c>
      <c r="BI60">
        <f t="shared" si="3"/>
        <v>1</v>
      </c>
      <c r="BJ60" s="4">
        <f t="shared" si="4"/>
        <v>0.14285714285714285</v>
      </c>
      <c r="BK60" s="4">
        <f t="shared" si="5"/>
        <v>0.14285714285714285</v>
      </c>
      <c r="BL60" s="4">
        <f t="shared" si="6"/>
        <v>0.14285714285714285</v>
      </c>
      <c r="BY60" t="s">
        <v>25497</v>
      </c>
      <c r="BZ60" t="s">
        <v>25498</v>
      </c>
      <c r="CA60" t="s">
        <v>25499</v>
      </c>
      <c r="CB60" t="s">
        <v>25500</v>
      </c>
      <c r="CK60" t="s">
        <v>11181</v>
      </c>
      <c r="CL60">
        <f t="shared" si="14"/>
        <v>24</v>
      </c>
      <c r="CM60">
        <f t="shared" si="21"/>
        <v>5</v>
      </c>
      <c r="CN60">
        <f t="shared" si="22"/>
        <v>4</v>
      </c>
      <c r="CO60">
        <f t="shared" si="23"/>
        <v>3</v>
      </c>
      <c r="CP60" s="4">
        <f t="shared" si="37"/>
        <v>0.20833333333333334</v>
      </c>
      <c r="CQ60" s="4">
        <f t="shared" si="38"/>
        <v>0.16666666666666666</v>
      </c>
      <c r="CR60" s="4">
        <f t="shared" si="39"/>
        <v>0.125</v>
      </c>
      <c r="CT60" t="str">
        <f t="shared" si="27"/>
        <v>Events</v>
      </c>
      <c r="CU60" t="str">
        <f t="shared" si="28"/>
        <v>Meeting Software</v>
      </c>
      <c r="CV60" t="str">
        <f t="shared" si="29"/>
        <v>Social Network</v>
      </c>
      <c r="CW60" t="str">
        <f t="shared" si="30"/>
        <v>Video Conferencing</v>
      </c>
      <c r="CX60" t="str">
        <f t="shared" si="31"/>
        <v/>
      </c>
      <c r="CY60" t="str">
        <f t="shared" si="32"/>
        <v/>
      </c>
      <c r="CZ60" t="str">
        <f t="shared" si="33"/>
        <v/>
      </c>
      <c r="DA60" t="str">
        <f t="shared" si="34"/>
        <v/>
      </c>
      <c r="DB60" t="str">
        <f t="shared" si="35"/>
        <v/>
      </c>
      <c r="DC60" t="str">
        <f t="shared" si="36"/>
        <v/>
      </c>
    </row>
    <row r="61" spans="1:107" x14ac:dyDescent="0.2">
      <c r="A61">
        <v>58</v>
      </c>
      <c r="B61" t="s">
        <v>57</v>
      </c>
      <c r="C61" t="s">
        <v>2227</v>
      </c>
      <c r="D61" t="s">
        <v>2227</v>
      </c>
      <c r="E61" t="s">
        <v>6065</v>
      </c>
      <c r="F61" t="s">
        <v>6124</v>
      </c>
      <c r="G61" t="s">
        <v>8248</v>
      </c>
      <c r="H61" t="s">
        <v>8552</v>
      </c>
      <c r="I61" t="s">
        <v>8554</v>
      </c>
      <c r="J61" t="s">
        <v>8612</v>
      </c>
      <c r="K61" t="s">
        <v>4365</v>
      </c>
      <c r="L61" t="s">
        <v>10182</v>
      </c>
      <c r="M61" t="s">
        <v>11142</v>
      </c>
      <c r="N61" t="s">
        <v>12736</v>
      </c>
      <c r="O61" t="s">
        <v>13305</v>
      </c>
      <c r="P61" t="s">
        <v>4365</v>
      </c>
      <c r="Q61">
        <v>1</v>
      </c>
      <c r="R61" t="s">
        <v>13357</v>
      </c>
      <c r="S61" t="s">
        <v>13366</v>
      </c>
      <c r="T61" t="s">
        <v>13772</v>
      </c>
      <c r="U61" s="3" t="str" cm="1">
        <f t="array" ref="U61">LEFT(T61,MIN(FIND({0,1,2,3,4,5,6,7,8,9},T61&amp;"0123456789"))-1)</f>
        <v>$</v>
      </c>
      <c r="V61" t="s">
        <v>13357</v>
      </c>
      <c r="W61" t="s">
        <v>13772</v>
      </c>
      <c r="X61" s="3" t="str" cm="1">
        <f t="array" ref="X61">LEFT(W61,MIN(FIND({0,1,2,3,4,5,6,7,8,9},W61&amp;"0123456789"))-1)</f>
        <v>$</v>
      </c>
      <c r="Y61" t="s">
        <v>13357</v>
      </c>
      <c r="Z61" t="s">
        <v>13772</v>
      </c>
      <c r="AA61" s="3" cm="1">
        <f t="array" ref="AA61">_xlfn.XLOOKUP(LEFT(Z61,MIN(FIND({0,1,2,3,4,5,6,7,8,9},Z61&amp;"0123456789"))-1), $BB$4:$BB$23, $BC$4:$BC$23)*_xlfn.NUMBERVALUE(TRIM(REPLACE(Z61,1,MIN(FIND({0,1,2,3,4,5,6,7,8,9},Z61&amp;"0123456789"))-1,"")), ".", ",")</f>
        <v>4000000</v>
      </c>
      <c r="AB61" t="s">
        <v>13772</v>
      </c>
      <c r="AC61" s="3" cm="1">
        <f t="array" ref="AC61">_xlfn.XLOOKUP(LEFT(AB61,MIN(FIND({0,1,2,3,4,5,6,7,8,9},AB61&amp;"0123456789"))-1), $BB$4:$BB$23, $BC$4:$BC$23)*_xlfn.NUMBERVALUE(TRIM(REPLACE(AB61,1,MIN(FIND({0,1,2,3,4,5,6,7,8,9},AB61&amp;"0123456789"))-1,"")), ".", ",")</f>
        <v>4000000</v>
      </c>
      <c r="AD61" t="s">
        <v>8554</v>
      </c>
      <c r="AE61" t="s">
        <v>14826</v>
      </c>
      <c r="AF61" t="s">
        <v>14893</v>
      </c>
      <c r="AG61" t="s">
        <v>4365</v>
      </c>
      <c r="AH61" t="s">
        <v>4365</v>
      </c>
      <c r="AI61" t="s">
        <v>4365</v>
      </c>
      <c r="AJ61" t="s">
        <v>4365</v>
      </c>
      <c r="AK61" t="s">
        <v>4365</v>
      </c>
      <c r="AL61" t="s">
        <v>4365</v>
      </c>
      <c r="AM61" t="s">
        <v>4365</v>
      </c>
      <c r="AN61" t="s">
        <v>4365</v>
      </c>
      <c r="AO61" t="s">
        <v>4365</v>
      </c>
      <c r="AP61" t="s">
        <v>4365</v>
      </c>
      <c r="AQ61" t="s">
        <v>4365</v>
      </c>
      <c r="AR61" t="s">
        <v>4365</v>
      </c>
      <c r="AS61" t="s">
        <v>4365</v>
      </c>
      <c r="BC61" s="3" t="str" cm="1">
        <f t="array" ref="BC61">LEFT(BB61,MIN(FIND({0,1,2,3,4,5,6,7,8,9},BB61&amp;"0123456789"))-1)</f>
        <v/>
      </c>
      <c r="BE61" t="s">
        <v>12871</v>
      </c>
      <c r="BF61">
        <f t="shared" si="0"/>
        <v>7</v>
      </c>
      <c r="BG61">
        <f t="shared" si="1"/>
        <v>1</v>
      </c>
      <c r="BH61">
        <f t="shared" si="2"/>
        <v>1</v>
      </c>
      <c r="BI61">
        <f t="shared" si="3"/>
        <v>0</v>
      </c>
      <c r="BJ61" s="4">
        <f t="shared" si="4"/>
        <v>0.14285714285714285</v>
      </c>
      <c r="BK61" s="4">
        <f t="shared" si="5"/>
        <v>0.14285714285714285</v>
      </c>
      <c r="BL61" s="4">
        <f t="shared" si="6"/>
        <v>0</v>
      </c>
      <c r="BY61" t="s">
        <v>25501</v>
      </c>
      <c r="BZ61" t="s">
        <v>25414</v>
      </c>
      <c r="CA61" t="s">
        <v>25502</v>
      </c>
      <c r="CK61" t="s">
        <v>11699</v>
      </c>
      <c r="CL61">
        <f t="shared" si="14"/>
        <v>24</v>
      </c>
      <c r="CM61">
        <f t="shared" si="21"/>
        <v>11</v>
      </c>
      <c r="CN61">
        <f t="shared" si="22"/>
        <v>6</v>
      </c>
      <c r="CO61">
        <f t="shared" si="23"/>
        <v>3</v>
      </c>
      <c r="CP61" s="4">
        <f t="shared" si="37"/>
        <v>0.45833333333333331</v>
      </c>
      <c r="CQ61" s="4">
        <f t="shared" si="38"/>
        <v>0.25</v>
      </c>
      <c r="CR61" s="4">
        <f t="shared" si="39"/>
        <v>0.125</v>
      </c>
      <c r="CT61" t="str">
        <f t="shared" si="27"/>
        <v>Augmented Reality</v>
      </c>
      <c r="CU61" t="str">
        <f t="shared" si="28"/>
        <v>Internet</v>
      </c>
      <c r="CV61" t="str">
        <f t="shared" si="29"/>
        <v>Video Games</v>
      </c>
      <c r="CW61" t="str">
        <f t="shared" si="30"/>
        <v/>
      </c>
      <c r="CX61" t="str">
        <f t="shared" si="31"/>
        <v/>
      </c>
      <c r="CY61" t="str">
        <f t="shared" si="32"/>
        <v/>
      </c>
      <c r="CZ61" t="str">
        <f t="shared" si="33"/>
        <v/>
      </c>
      <c r="DA61" t="str">
        <f t="shared" si="34"/>
        <v/>
      </c>
      <c r="DB61" t="str">
        <f t="shared" si="35"/>
        <v/>
      </c>
      <c r="DC61" t="str">
        <f t="shared" si="36"/>
        <v/>
      </c>
    </row>
    <row r="62" spans="1:107" x14ac:dyDescent="0.2">
      <c r="A62">
        <v>59</v>
      </c>
      <c r="B62" t="s">
        <v>58</v>
      </c>
      <c r="C62" t="s">
        <v>2228</v>
      </c>
      <c r="D62" t="s">
        <v>4399</v>
      </c>
      <c r="E62" t="s">
        <v>6065</v>
      </c>
      <c r="F62" t="s">
        <v>6125</v>
      </c>
      <c r="G62" t="s">
        <v>8245</v>
      </c>
      <c r="H62" t="s">
        <v>8552</v>
      </c>
      <c r="I62" t="s">
        <v>8559</v>
      </c>
      <c r="J62" t="s">
        <v>8613</v>
      </c>
      <c r="K62" t="s">
        <v>10119</v>
      </c>
      <c r="L62" t="s">
        <v>10183</v>
      </c>
      <c r="M62" t="s">
        <v>11143</v>
      </c>
      <c r="N62" t="s">
        <v>12766</v>
      </c>
      <c r="O62" t="s">
        <v>13321</v>
      </c>
      <c r="P62" t="s">
        <v>13349</v>
      </c>
      <c r="Q62">
        <v>2</v>
      </c>
      <c r="R62" t="s">
        <v>13358</v>
      </c>
      <c r="S62" t="s">
        <v>13377</v>
      </c>
      <c r="T62" t="s">
        <v>13773</v>
      </c>
      <c r="U62" s="3" t="str" cm="1">
        <f t="array" ref="U62">LEFT(T62,MIN(FIND({0,1,2,3,4,5,6,7,8,9},T62&amp;"0123456789"))-1)</f>
        <v>$</v>
      </c>
      <c r="V62" t="s">
        <v>14414</v>
      </c>
      <c r="W62" t="s">
        <v>13773</v>
      </c>
      <c r="X62" s="3" t="str" cm="1">
        <f t="array" ref="X62">LEFT(W62,MIN(FIND({0,1,2,3,4,5,6,7,8,9},W62&amp;"0123456789"))-1)</f>
        <v>$</v>
      </c>
      <c r="Y62" t="s">
        <v>14414</v>
      </c>
      <c r="Z62" t="s">
        <v>14465</v>
      </c>
      <c r="AA62" s="3" cm="1">
        <f t="array" ref="AA62">_xlfn.XLOOKUP(LEFT(Z62,MIN(FIND({0,1,2,3,4,5,6,7,8,9},Z62&amp;"0123456789"))-1), $BB$4:$BB$23, $BC$4:$BC$23)*_xlfn.NUMBERVALUE(TRIM(REPLACE(Z62,1,MIN(FIND({0,1,2,3,4,5,6,7,8,9},Z62&amp;"0123456789"))-1,"")), ".", ",")</f>
        <v>18800005</v>
      </c>
      <c r="AB62" t="s">
        <v>14465</v>
      </c>
      <c r="AC62" s="3" cm="1">
        <f t="array" ref="AC62">_xlfn.XLOOKUP(LEFT(AB62,MIN(FIND({0,1,2,3,4,5,6,7,8,9},AB62&amp;"0123456789"))-1), $BB$4:$BB$23, $BC$4:$BC$23)*_xlfn.NUMBERVALUE(TRIM(REPLACE(AB62,1,MIN(FIND({0,1,2,3,4,5,6,7,8,9},AB62&amp;"0123456789"))-1,"")), ".", ",")</f>
        <v>18800005</v>
      </c>
      <c r="AD62" t="s">
        <v>8555</v>
      </c>
      <c r="AE62" t="s">
        <v>8559</v>
      </c>
      <c r="AF62" t="s">
        <v>14894</v>
      </c>
      <c r="AG62" t="s">
        <v>16510</v>
      </c>
      <c r="AH62" t="s">
        <v>4365</v>
      </c>
      <c r="AI62" t="s">
        <v>18122</v>
      </c>
      <c r="AJ62" t="s">
        <v>19093</v>
      </c>
      <c r="AK62" t="s">
        <v>19441</v>
      </c>
      <c r="AL62" t="s">
        <v>20120</v>
      </c>
      <c r="AM62" t="s">
        <v>20412</v>
      </c>
      <c r="AN62" t="s">
        <v>20756</v>
      </c>
      <c r="AO62" t="s">
        <v>21713</v>
      </c>
      <c r="AP62" t="s">
        <v>22337</v>
      </c>
      <c r="AQ62" t="s">
        <v>23561</v>
      </c>
      <c r="AR62" t="s">
        <v>24555</v>
      </c>
      <c r="AS62" t="s">
        <v>19202</v>
      </c>
      <c r="BC62" s="3" t="str" cm="1">
        <f t="array" ref="BC62">LEFT(BB62,MIN(FIND({0,1,2,3,4,5,6,7,8,9},BB62&amp;"0123456789"))-1)</f>
        <v/>
      </c>
      <c r="BE62" t="s">
        <v>12913</v>
      </c>
      <c r="BF62">
        <f t="shared" si="0"/>
        <v>7</v>
      </c>
      <c r="BG62">
        <f t="shared" si="1"/>
        <v>1</v>
      </c>
      <c r="BH62">
        <f t="shared" si="2"/>
        <v>1</v>
      </c>
      <c r="BI62">
        <f t="shared" si="3"/>
        <v>1</v>
      </c>
      <c r="BJ62" s="4">
        <f t="shared" si="4"/>
        <v>0.14285714285714285</v>
      </c>
      <c r="BK62" s="4">
        <f t="shared" si="5"/>
        <v>0.14285714285714285</v>
      </c>
      <c r="BL62" s="4">
        <f t="shared" si="6"/>
        <v>0.14285714285714285</v>
      </c>
      <c r="BY62" t="s">
        <v>11706</v>
      </c>
      <c r="BZ62" t="s">
        <v>25503</v>
      </c>
      <c r="CA62" t="s">
        <v>25408</v>
      </c>
      <c r="CK62" t="s">
        <v>25504</v>
      </c>
      <c r="CL62">
        <f t="shared" si="14"/>
        <v>24</v>
      </c>
      <c r="CM62">
        <f t="shared" si="21"/>
        <v>8</v>
      </c>
      <c r="CN62">
        <f t="shared" si="22"/>
        <v>5</v>
      </c>
      <c r="CO62">
        <f t="shared" si="23"/>
        <v>1</v>
      </c>
      <c r="CP62" s="4">
        <f t="shared" si="37"/>
        <v>0.33333333333333331</v>
      </c>
      <c r="CQ62" s="4">
        <f t="shared" si="38"/>
        <v>0.20833333333333334</v>
      </c>
      <c r="CR62" s="4">
        <f t="shared" si="39"/>
        <v>4.1666666666666664E-2</v>
      </c>
      <c r="CT62" t="str">
        <f t="shared" si="27"/>
        <v>E-Commerce</v>
      </c>
      <c r="CU62" t="str">
        <f t="shared" si="28"/>
        <v>Operating Systems</v>
      </c>
      <c r="CV62" t="str">
        <f t="shared" si="29"/>
        <v>Software</v>
      </c>
      <c r="CW62" t="str">
        <f t="shared" si="30"/>
        <v/>
      </c>
      <c r="CX62" t="str">
        <f t="shared" si="31"/>
        <v/>
      </c>
      <c r="CY62" t="str">
        <f t="shared" si="32"/>
        <v/>
      </c>
      <c r="CZ62" t="str">
        <f t="shared" si="33"/>
        <v/>
      </c>
      <c r="DA62" t="str">
        <f t="shared" si="34"/>
        <v/>
      </c>
      <c r="DB62" t="str">
        <f t="shared" si="35"/>
        <v/>
      </c>
      <c r="DC62" t="str">
        <f t="shared" si="36"/>
        <v/>
      </c>
    </row>
    <row r="63" spans="1:107" x14ac:dyDescent="0.2">
      <c r="A63">
        <v>60</v>
      </c>
      <c r="B63" t="s">
        <v>59</v>
      </c>
      <c r="C63" t="s">
        <v>2229</v>
      </c>
      <c r="D63" t="s">
        <v>4400</v>
      </c>
      <c r="E63" t="s">
        <v>6065</v>
      </c>
      <c r="F63" t="s">
        <v>6126</v>
      </c>
      <c r="G63" t="s">
        <v>8250</v>
      </c>
      <c r="H63" t="s">
        <v>8552</v>
      </c>
      <c r="I63" t="s">
        <v>4365</v>
      </c>
      <c r="J63" t="s">
        <v>4365</v>
      </c>
      <c r="K63" t="s">
        <v>4365</v>
      </c>
      <c r="L63" t="s">
        <v>10184</v>
      </c>
      <c r="M63" t="s">
        <v>11144</v>
      </c>
      <c r="N63" t="s">
        <v>12765</v>
      </c>
      <c r="O63" t="s">
        <v>13306</v>
      </c>
      <c r="P63" t="s">
        <v>4365</v>
      </c>
      <c r="Q63">
        <v>2</v>
      </c>
      <c r="R63" t="s">
        <v>13358</v>
      </c>
      <c r="S63" t="s">
        <v>8343</v>
      </c>
      <c r="T63" t="s">
        <v>13774</v>
      </c>
      <c r="U63" s="3" t="str" cm="1">
        <f t="array" ref="U63">LEFT(T63,MIN(FIND({0,1,2,3,4,5,6,7,8,9},T63&amp;"0123456789"))-1)</f>
        <v>$</v>
      </c>
      <c r="V63" t="s">
        <v>14414</v>
      </c>
      <c r="W63" t="s">
        <v>13774</v>
      </c>
      <c r="X63" s="3" t="str" cm="1">
        <f t="array" ref="X63">LEFT(W63,MIN(FIND({0,1,2,3,4,5,6,7,8,9},W63&amp;"0123456789"))-1)</f>
        <v>$</v>
      </c>
      <c r="Y63" t="s">
        <v>14414</v>
      </c>
      <c r="Z63" t="s">
        <v>14466</v>
      </c>
      <c r="AA63" s="3" cm="1">
        <f t="array" ref="AA63">_xlfn.XLOOKUP(LEFT(Z63,MIN(FIND({0,1,2,3,4,5,6,7,8,9},Z63&amp;"0123456789"))-1), $BB$4:$BB$23, $BC$4:$BC$23)*_xlfn.NUMBERVALUE(TRIM(REPLACE(Z63,1,MIN(FIND({0,1,2,3,4,5,6,7,8,9},Z63&amp;"0123456789"))-1,"")), ".", ",")</f>
        <v>45415309</v>
      </c>
      <c r="AB63" t="s">
        <v>14466</v>
      </c>
      <c r="AC63" s="3" cm="1">
        <f t="array" ref="AC63">_xlfn.XLOOKUP(LEFT(AB63,MIN(FIND({0,1,2,3,4,5,6,7,8,9},AB63&amp;"0123456789"))-1), $BB$4:$BB$23, $BC$4:$BC$23)*_xlfn.NUMBERVALUE(TRIM(REPLACE(AB63,1,MIN(FIND({0,1,2,3,4,5,6,7,8,9},AB63&amp;"0123456789"))-1,"")), ".", ",")</f>
        <v>45415309</v>
      </c>
      <c r="AD63" t="s">
        <v>8554</v>
      </c>
      <c r="AE63" t="s">
        <v>8557</v>
      </c>
      <c r="AF63" t="s">
        <v>14895</v>
      </c>
      <c r="AG63" t="s">
        <v>16511</v>
      </c>
      <c r="AH63" t="s">
        <v>17524</v>
      </c>
      <c r="AI63" t="s">
        <v>18123</v>
      </c>
      <c r="AJ63" t="s">
        <v>19094</v>
      </c>
      <c r="AK63" t="s">
        <v>19442</v>
      </c>
      <c r="AL63" t="s">
        <v>20121</v>
      </c>
      <c r="AM63" t="s">
        <v>20413</v>
      </c>
      <c r="AN63" t="s">
        <v>21135</v>
      </c>
      <c r="AO63" t="s">
        <v>21714</v>
      </c>
      <c r="AP63" t="s">
        <v>22338</v>
      </c>
      <c r="AQ63" t="s">
        <v>23562</v>
      </c>
      <c r="AR63" t="s">
        <v>24556</v>
      </c>
      <c r="AS63" t="s">
        <v>14830</v>
      </c>
      <c r="BC63" s="3" t="str" cm="1">
        <f t="array" ref="BC63">LEFT(BB63,MIN(FIND({0,1,2,3,4,5,6,7,8,9},BB63&amp;"0123456789"))-1)</f>
        <v/>
      </c>
      <c r="BE63" t="s">
        <v>12797</v>
      </c>
      <c r="BF63">
        <f t="shared" si="0"/>
        <v>6</v>
      </c>
      <c r="BG63">
        <f t="shared" si="1"/>
        <v>5</v>
      </c>
      <c r="BH63">
        <f t="shared" si="2"/>
        <v>4</v>
      </c>
      <c r="BI63">
        <f t="shared" si="3"/>
        <v>1</v>
      </c>
      <c r="BJ63" s="4">
        <f t="shared" si="4"/>
        <v>0.83333333333333337</v>
      </c>
      <c r="BK63" s="4">
        <f t="shared" si="5"/>
        <v>0.66666666666666663</v>
      </c>
      <c r="BL63" s="4">
        <f t="shared" si="6"/>
        <v>0.16666666666666666</v>
      </c>
      <c r="BY63" t="s">
        <v>25467</v>
      </c>
      <c r="BZ63" t="s">
        <v>25421</v>
      </c>
      <c r="CA63" t="s">
        <v>25439</v>
      </c>
      <c r="CK63" t="s">
        <v>12361</v>
      </c>
      <c r="CL63">
        <f t="shared" si="14"/>
        <v>24</v>
      </c>
      <c r="CM63">
        <f t="shared" si="21"/>
        <v>12</v>
      </c>
      <c r="CN63">
        <f t="shared" si="22"/>
        <v>3</v>
      </c>
      <c r="CO63">
        <f t="shared" si="23"/>
        <v>2</v>
      </c>
      <c r="CP63" s="4">
        <f t="shared" si="37"/>
        <v>0.5</v>
      </c>
      <c r="CQ63" s="4">
        <f t="shared" si="38"/>
        <v>0.125</v>
      </c>
      <c r="CR63" s="4">
        <f t="shared" si="39"/>
        <v>8.3333333333333329E-2</v>
      </c>
      <c r="CT63" t="str">
        <f t="shared" si="27"/>
        <v>Delivery</v>
      </c>
      <c r="CU63" t="str">
        <f t="shared" si="28"/>
        <v>E-Commerce</v>
      </c>
      <c r="CV63" t="str">
        <f t="shared" si="29"/>
        <v>Grocery</v>
      </c>
      <c r="CW63" t="str">
        <f t="shared" si="30"/>
        <v/>
      </c>
      <c r="CX63" t="str">
        <f t="shared" si="31"/>
        <v/>
      </c>
      <c r="CY63" t="str">
        <f t="shared" si="32"/>
        <v/>
      </c>
      <c r="CZ63" t="str">
        <f t="shared" si="33"/>
        <v/>
      </c>
      <c r="DA63" t="str">
        <f t="shared" si="34"/>
        <v/>
      </c>
      <c r="DB63" t="str">
        <f t="shared" si="35"/>
        <v/>
      </c>
      <c r="DC63" t="str">
        <f t="shared" si="36"/>
        <v/>
      </c>
    </row>
    <row r="64" spans="1:107" x14ac:dyDescent="0.2">
      <c r="A64">
        <v>61</v>
      </c>
      <c r="B64" t="s">
        <v>60</v>
      </c>
      <c r="C64" t="s">
        <v>2230</v>
      </c>
      <c r="D64" t="s">
        <v>4401</v>
      </c>
      <c r="E64" t="s">
        <v>6065</v>
      </c>
      <c r="F64" t="s">
        <v>6127</v>
      </c>
      <c r="G64" t="s">
        <v>8269</v>
      </c>
      <c r="H64" t="s">
        <v>8552</v>
      </c>
      <c r="I64" t="s">
        <v>8556</v>
      </c>
      <c r="J64" t="s">
        <v>8614</v>
      </c>
      <c r="K64" t="s">
        <v>10119</v>
      </c>
      <c r="L64" t="s">
        <v>10185</v>
      </c>
      <c r="M64" t="s">
        <v>11145</v>
      </c>
      <c r="N64" t="s">
        <v>12767</v>
      </c>
      <c r="O64" t="s">
        <v>4365</v>
      </c>
      <c r="P64" t="s">
        <v>4365</v>
      </c>
      <c r="Q64">
        <v>3</v>
      </c>
      <c r="R64" t="s">
        <v>13357</v>
      </c>
      <c r="S64" t="s">
        <v>13375</v>
      </c>
      <c r="T64" t="s">
        <v>13775</v>
      </c>
      <c r="U64" s="3" t="str" cm="1">
        <f t="array" ref="U64">LEFT(T64,MIN(FIND({0,1,2,3,4,5,6,7,8,9},T64&amp;"0123456789"))-1)</f>
        <v>$</v>
      </c>
      <c r="V64" t="s">
        <v>13357</v>
      </c>
      <c r="W64" t="s">
        <v>13775</v>
      </c>
      <c r="X64" s="3" t="str" cm="1">
        <f t="array" ref="X64">LEFT(W64,MIN(FIND({0,1,2,3,4,5,6,7,8,9},W64&amp;"0123456789"))-1)</f>
        <v>$</v>
      </c>
      <c r="Y64" t="s">
        <v>13357</v>
      </c>
      <c r="Z64" t="s">
        <v>13775</v>
      </c>
      <c r="AA64" s="3" cm="1">
        <f t="array" ref="AA64">_xlfn.XLOOKUP(LEFT(Z64,MIN(FIND({0,1,2,3,4,5,6,7,8,9},Z64&amp;"0123456789"))-1), $BB$4:$BB$23, $BC$4:$BC$23)*_xlfn.NUMBERVALUE(TRIM(REPLACE(Z64,1,MIN(FIND({0,1,2,3,4,5,6,7,8,9},Z64&amp;"0123456789"))-1,"")), ".", ",")</f>
        <v>5700000</v>
      </c>
      <c r="AB64" t="s">
        <v>13775</v>
      </c>
      <c r="AC64" s="3" cm="1">
        <f t="array" ref="AC64">_xlfn.XLOOKUP(LEFT(AB64,MIN(FIND({0,1,2,3,4,5,6,7,8,9},AB64&amp;"0123456789"))-1), $BB$4:$BB$23, $BC$4:$BC$23)*_xlfn.NUMBERVALUE(TRIM(REPLACE(AB64,1,MIN(FIND({0,1,2,3,4,5,6,7,8,9},AB64&amp;"0123456789"))-1,"")), ".", ",")</f>
        <v>5700000</v>
      </c>
      <c r="AD64" t="s">
        <v>8555</v>
      </c>
      <c r="AE64" t="s">
        <v>8559</v>
      </c>
      <c r="AF64" t="s">
        <v>14896</v>
      </c>
      <c r="AG64" t="s">
        <v>16512</v>
      </c>
      <c r="AH64" t="s">
        <v>17525</v>
      </c>
      <c r="AI64" t="s">
        <v>18124</v>
      </c>
      <c r="AJ64" t="s">
        <v>8563</v>
      </c>
      <c r="AK64" t="s">
        <v>19443</v>
      </c>
      <c r="AL64" t="s">
        <v>8555</v>
      </c>
      <c r="AM64" t="s">
        <v>20414</v>
      </c>
      <c r="AN64" t="s">
        <v>18372</v>
      </c>
      <c r="AO64" t="s">
        <v>21715</v>
      </c>
      <c r="AP64" t="s">
        <v>22339</v>
      </c>
      <c r="AQ64" t="s">
        <v>23563</v>
      </c>
      <c r="AR64" t="s">
        <v>24557</v>
      </c>
      <c r="AS64" t="s">
        <v>14834</v>
      </c>
      <c r="BC64" s="3" t="str" cm="1">
        <f t="array" ref="BC64">LEFT(BB64,MIN(FIND({0,1,2,3,4,5,6,7,8,9},BB64&amp;"0123456789"))-1)</f>
        <v/>
      </c>
      <c r="BE64" t="s">
        <v>13179</v>
      </c>
      <c r="BF64">
        <f t="shared" si="0"/>
        <v>6</v>
      </c>
      <c r="BG64">
        <f t="shared" si="1"/>
        <v>4</v>
      </c>
      <c r="BH64">
        <f t="shared" si="2"/>
        <v>0</v>
      </c>
      <c r="BI64">
        <f t="shared" si="3"/>
        <v>0</v>
      </c>
      <c r="BJ64" s="4">
        <f t="shared" si="4"/>
        <v>0.66666666666666663</v>
      </c>
      <c r="BK64" s="4">
        <f t="shared" si="5"/>
        <v>0</v>
      </c>
      <c r="BL64" s="4">
        <f t="shared" si="6"/>
        <v>0</v>
      </c>
      <c r="BY64" t="s">
        <v>25504</v>
      </c>
      <c r="BZ64" t="s">
        <v>25505</v>
      </c>
      <c r="CA64" t="s">
        <v>25405</v>
      </c>
      <c r="CB64" t="s">
        <v>25437</v>
      </c>
      <c r="CC64" t="s">
        <v>25408</v>
      </c>
      <c r="CK64" t="s">
        <v>12414</v>
      </c>
      <c r="CL64">
        <f t="shared" si="14"/>
        <v>23</v>
      </c>
      <c r="CM64">
        <f t="shared" si="21"/>
        <v>12</v>
      </c>
      <c r="CN64">
        <f t="shared" si="22"/>
        <v>10</v>
      </c>
      <c r="CO64">
        <f t="shared" si="23"/>
        <v>8</v>
      </c>
      <c r="CP64" s="4">
        <f t="shared" si="37"/>
        <v>0.52173913043478259</v>
      </c>
      <c r="CQ64" s="4">
        <f t="shared" si="38"/>
        <v>0.43478260869565216</v>
      </c>
      <c r="CR64" s="4">
        <f t="shared" si="39"/>
        <v>0.34782608695652173</v>
      </c>
      <c r="CT64" t="str">
        <f t="shared" si="27"/>
        <v>Developer Tools</v>
      </c>
      <c r="CU64" t="str">
        <f t="shared" si="28"/>
        <v>Knowledge Management</v>
      </c>
      <c r="CV64" t="str">
        <f t="shared" si="29"/>
        <v>Productivity Tools</v>
      </c>
      <c r="CW64" t="str">
        <f t="shared" si="30"/>
        <v>SaaS</v>
      </c>
      <c r="CX64" t="str">
        <f t="shared" si="31"/>
        <v>Software</v>
      </c>
      <c r="CY64" t="str">
        <f t="shared" si="32"/>
        <v/>
      </c>
      <c r="CZ64" t="str">
        <f t="shared" si="33"/>
        <v/>
      </c>
      <c r="DA64" t="str">
        <f t="shared" si="34"/>
        <v/>
      </c>
      <c r="DB64" t="str">
        <f t="shared" si="35"/>
        <v/>
      </c>
      <c r="DC64" t="str">
        <f t="shared" si="36"/>
        <v/>
      </c>
    </row>
    <row r="65" spans="1:107" x14ac:dyDescent="0.2">
      <c r="A65">
        <v>62</v>
      </c>
      <c r="B65" t="s">
        <v>61</v>
      </c>
      <c r="C65" t="s">
        <v>2231</v>
      </c>
      <c r="D65" t="s">
        <v>4402</v>
      </c>
      <c r="E65" t="s">
        <v>6066</v>
      </c>
      <c r="F65" t="s">
        <v>6128</v>
      </c>
      <c r="G65" t="s">
        <v>8270</v>
      </c>
      <c r="H65" t="s">
        <v>8552</v>
      </c>
      <c r="I65" t="s">
        <v>8554</v>
      </c>
      <c r="J65" t="s">
        <v>8615</v>
      </c>
      <c r="K65" t="s">
        <v>10119</v>
      </c>
      <c r="L65" t="s">
        <v>10186</v>
      </c>
      <c r="M65" t="s">
        <v>11146</v>
      </c>
      <c r="N65" t="s">
        <v>12768</v>
      </c>
      <c r="O65" t="s">
        <v>13308</v>
      </c>
      <c r="P65" t="s">
        <v>4365</v>
      </c>
      <c r="Q65">
        <v>7</v>
      </c>
      <c r="R65" t="s">
        <v>4365</v>
      </c>
      <c r="S65" t="s">
        <v>13366</v>
      </c>
      <c r="T65" t="s">
        <v>13740</v>
      </c>
      <c r="U65" s="3" t="str" cm="1">
        <f t="array" ref="U65">LEFT(T65,MIN(FIND({0,1,2,3,4,5,6,7,8,9},T65&amp;"0123456789"))-1)</f>
        <v>$</v>
      </c>
      <c r="V65" t="s">
        <v>14419</v>
      </c>
      <c r="W65" t="s">
        <v>13740</v>
      </c>
      <c r="X65" s="3" t="str" cm="1">
        <f t="array" ref="X65">LEFT(W65,MIN(FIND({0,1,2,3,4,5,6,7,8,9},W65&amp;"0123456789"))-1)</f>
        <v>$</v>
      </c>
      <c r="Y65" t="s">
        <v>14419</v>
      </c>
      <c r="Z65" t="s">
        <v>14467</v>
      </c>
      <c r="AA65" s="3" cm="1">
        <f t="array" ref="AA65">_xlfn.XLOOKUP(LEFT(Z65,MIN(FIND({0,1,2,3,4,5,6,7,8,9},Z65&amp;"0123456789"))-1), $BB$4:$BB$23, $BC$4:$BC$23)*_xlfn.NUMBERVALUE(TRIM(REPLACE(Z65,1,MIN(FIND({0,1,2,3,4,5,6,7,8,9},Z65&amp;"0123456789"))-1,"")), ".", ",")</f>
        <v>3845718</v>
      </c>
      <c r="AB65" t="s">
        <v>14467</v>
      </c>
      <c r="AC65" s="3" cm="1">
        <f t="array" ref="AC65">_xlfn.XLOOKUP(LEFT(AB65,MIN(FIND({0,1,2,3,4,5,6,7,8,9},AB65&amp;"0123456789"))-1), $BB$4:$BB$23, $BC$4:$BC$23)*_xlfn.NUMBERVALUE(TRIM(REPLACE(AB65,1,MIN(FIND({0,1,2,3,4,5,6,7,8,9},AB65&amp;"0123456789"))-1,"")), ".", ",")</f>
        <v>3845718</v>
      </c>
      <c r="AD65" t="s">
        <v>8554</v>
      </c>
      <c r="AE65" t="s">
        <v>8557</v>
      </c>
      <c r="AF65" t="s">
        <v>14897</v>
      </c>
      <c r="AG65" t="s">
        <v>4365</v>
      </c>
      <c r="AH65" t="s">
        <v>4365</v>
      </c>
      <c r="AI65" t="s">
        <v>4365</v>
      </c>
      <c r="AJ65" t="s">
        <v>4365</v>
      </c>
      <c r="AK65" t="s">
        <v>4365</v>
      </c>
      <c r="AL65" t="s">
        <v>4365</v>
      </c>
      <c r="AM65" t="s">
        <v>4365</v>
      </c>
      <c r="AN65" t="s">
        <v>4365</v>
      </c>
      <c r="AO65" t="s">
        <v>4365</v>
      </c>
      <c r="AP65" t="s">
        <v>4365</v>
      </c>
      <c r="AQ65" t="s">
        <v>4365</v>
      </c>
      <c r="AR65" t="s">
        <v>4365</v>
      </c>
      <c r="AS65" t="s">
        <v>14832</v>
      </c>
      <c r="BC65" s="3" t="str" cm="1">
        <f t="array" ref="BC65">LEFT(BB65,MIN(FIND({0,1,2,3,4,5,6,7,8,9},BB65&amp;"0123456789"))-1)</f>
        <v/>
      </c>
      <c r="BE65" t="s">
        <v>12929</v>
      </c>
      <c r="BF65">
        <f t="shared" si="0"/>
        <v>6</v>
      </c>
      <c r="BG65">
        <f t="shared" si="1"/>
        <v>3</v>
      </c>
      <c r="BH65">
        <f t="shared" si="2"/>
        <v>0</v>
      </c>
      <c r="BI65">
        <f t="shared" si="3"/>
        <v>0</v>
      </c>
      <c r="BJ65" s="4">
        <f t="shared" si="4"/>
        <v>0.5</v>
      </c>
      <c r="BK65" s="4">
        <f t="shared" si="5"/>
        <v>0</v>
      </c>
      <c r="BL65" s="4">
        <f t="shared" si="6"/>
        <v>0</v>
      </c>
      <c r="BY65" t="s">
        <v>12134</v>
      </c>
      <c r="BZ65" t="s">
        <v>25506</v>
      </c>
      <c r="CK65" t="s">
        <v>25935</v>
      </c>
      <c r="CL65">
        <f t="shared" si="14"/>
        <v>23</v>
      </c>
      <c r="CM65">
        <f t="shared" si="21"/>
        <v>5</v>
      </c>
      <c r="CN65">
        <f t="shared" si="22"/>
        <v>3</v>
      </c>
      <c r="CO65">
        <f t="shared" si="23"/>
        <v>3</v>
      </c>
      <c r="CP65" s="4">
        <f t="shared" si="37"/>
        <v>0.21739130434782608</v>
      </c>
      <c r="CQ65" s="4">
        <f t="shared" si="38"/>
        <v>0.13043478260869565</v>
      </c>
      <c r="CR65" s="4">
        <f t="shared" si="39"/>
        <v>0.13043478260869565</v>
      </c>
      <c r="CT65" t="str">
        <f t="shared" si="27"/>
        <v>Blockchain</v>
      </c>
      <c r="CU65" t="str">
        <f t="shared" si="28"/>
        <v>E-Commerce Platforms</v>
      </c>
      <c r="CV65" t="str">
        <f t="shared" si="29"/>
        <v/>
      </c>
      <c r="CW65" t="str">
        <f t="shared" si="30"/>
        <v/>
      </c>
      <c r="CX65" t="str">
        <f t="shared" si="31"/>
        <v/>
      </c>
      <c r="CY65" t="str">
        <f t="shared" si="32"/>
        <v/>
      </c>
      <c r="CZ65" t="str">
        <f t="shared" si="33"/>
        <v/>
      </c>
      <c r="DA65" t="str">
        <f t="shared" si="34"/>
        <v/>
      </c>
      <c r="DB65" t="str">
        <f t="shared" si="35"/>
        <v/>
      </c>
      <c r="DC65" t="str">
        <f t="shared" si="36"/>
        <v/>
      </c>
    </row>
    <row r="66" spans="1:107" x14ac:dyDescent="0.2">
      <c r="A66">
        <v>63</v>
      </c>
      <c r="B66" t="s">
        <v>62</v>
      </c>
      <c r="C66" t="s">
        <v>2232</v>
      </c>
      <c r="D66" t="s">
        <v>4403</v>
      </c>
      <c r="E66" t="s">
        <v>6065</v>
      </c>
      <c r="F66" t="s">
        <v>6129</v>
      </c>
      <c r="G66" t="s">
        <v>8245</v>
      </c>
      <c r="H66" t="s">
        <v>8552</v>
      </c>
      <c r="I66" t="s">
        <v>8555</v>
      </c>
      <c r="J66" t="s">
        <v>8616</v>
      </c>
      <c r="K66" t="s">
        <v>10121</v>
      </c>
      <c r="L66" t="s">
        <v>10187</v>
      </c>
      <c r="M66" t="s">
        <v>11147</v>
      </c>
      <c r="N66" t="s">
        <v>12743</v>
      </c>
      <c r="O66" t="s">
        <v>13311</v>
      </c>
      <c r="P66" t="s">
        <v>4365</v>
      </c>
      <c r="Q66">
        <v>2</v>
      </c>
      <c r="R66" t="s">
        <v>13358</v>
      </c>
      <c r="S66" t="s">
        <v>13365</v>
      </c>
      <c r="T66" t="s">
        <v>13776</v>
      </c>
      <c r="U66" s="3" t="str" cm="1">
        <f t="array" ref="U66">LEFT(T66,MIN(FIND({0,1,2,3,4,5,6,7,8,9},T66&amp;"0123456789"))-1)</f>
        <v>$</v>
      </c>
      <c r="V66" t="s">
        <v>14414</v>
      </c>
      <c r="W66" t="s">
        <v>13776</v>
      </c>
      <c r="X66" s="3" t="str" cm="1">
        <f t="array" ref="X66">LEFT(W66,MIN(FIND({0,1,2,3,4,5,6,7,8,9},W66&amp;"0123456789"))-1)</f>
        <v>$</v>
      </c>
      <c r="Y66" t="s">
        <v>14414</v>
      </c>
      <c r="Z66" t="s">
        <v>13776</v>
      </c>
      <c r="AA66" s="3" cm="1">
        <f t="array" ref="AA66">_xlfn.XLOOKUP(LEFT(Z66,MIN(FIND({0,1,2,3,4,5,6,7,8,9},Z66&amp;"0123456789"))-1), $BB$4:$BB$23, $BC$4:$BC$23)*_xlfn.NUMBERVALUE(TRIM(REPLACE(Z66,1,MIN(FIND({0,1,2,3,4,5,6,7,8,9},Z66&amp;"0123456789"))-1,"")), ".", ",")</f>
        <v>8200000</v>
      </c>
      <c r="AB66" t="s">
        <v>13776</v>
      </c>
      <c r="AC66" s="3" cm="1">
        <f t="array" ref="AC66">_xlfn.XLOOKUP(LEFT(AB66,MIN(FIND({0,1,2,3,4,5,6,7,8,9},AB66&amp;"0123456789"))-1), $BB$4:$BB$23, $BC$4:$BC$23)*_xlfn.NUMBERVALUE(TRIM(REPLACE(AB66,1,MIN(FIND({0,1,2,3,4,5,6,7,8,9},AB66&amp;"0123456789"))-1,"")), ".", ",")</f>
        <v>8200000</v>
      </c>
      <c r="AD66" t="s">
        <v>8554</v>
      </c>
      <c r="AE66" t="s">
        <v>8556</v>
      </c>
      <c r="AF66" t="s">
        <v>14898</v>
      </c>
      <c r="AG66" t="s">
        <v>16513</v>
      </c>
      <c r="AH66" t="s">
        <v>17526</v>
      </c>
      <c r="AI66" t="s">
        <v>18125</v>
      </c>
      <c r="AJ66" t="s">
        <v>19095</v>
      </c>
      <c r="AK66" t="s">
        <v>19444</v>
      </c>
      <c r="AL66" t="s">
        <v>20122</v>
      </c>
      <c r="AM66" t="s">
        <v>20415</v>
      </c>
      <c r="AN66" t="s">
        <v>18690</v>
      </c>
      <c r="AO66" t="s">
        <v>21716</v>
      </c>
      <c r="AP66" t="s">
        <v>22340</v>
      </c>
      <c r="AQ66" t="s">
        <v>23564</v>
      </c>
      <c r="AR66" t="s">
        <v>20411</v>
      </c>
      <c r="AS66" t="s">
        <v>19399</v>
      </c>
      <c r="BC66" s="3" t="str" cm="1">
        <f t="array" ref="BC66">LEFT(BB66,MIN(FIND({0,1,2,3,4,5,6,7,8,9},BB66&amp;"0123456789"))-1)</f>
        <v/>
      </c>
      <c r="BE66" t="s">
        <v>12819</v>
      </c>
      <c r="BF66">
        <f t="shared" si="0"/>
        <v>6</v>
      </c>
      <c r="BG66">
        <f t="shared" si="1"/>
        <v>2</v>
      </c>
      <c r="BH66">
        <f t="shared" si="2"/>
        <v>0</v>
      </c>
      <c r="BI66">
        <f t="shared" si="3"/>
        <v>0</v>
      </c>
      <c r="BJ66" s="4">
        <f t="shared" si="4"/>
        <v>0.33333333333333331</v>
      </c>
      <c r="BK66" s="4">
        <f t="shared" si="5"/>
        <v>0</v>
      </c>
      <c r="BL66" s="4">
        <f t="shared" si="6"/>
        <v>0</v>
      </c>
      <c r="BY66" t="s">
        <v>25507</v>
      </c>
      <c r="BZ66" t="s">
        <v>25468</v>
      </c>
      <c r="CA66" t="s">
        <v>25428</v>
      </c>
      <c r="CK66" t="s">
        <v>12544</v>
      </c>
      <c r="CL66">
        <f t="shared" si="14"/>
        <v>22</v>
      </c>
      <c r="CM66">
        <f t="shared" si="21"/>
        <v>8</v>
      </c>
      <c r="CN66">
        <f t="shared" si="22"/>
        <v>7</v>
      </c>
      <c r="CO66">
        <f t="shared" si="23"/>
        <v>2</v>
      </c>
      <c r="CP66" s="4">
        <f t="shared" si="37"/>
        <v>0.36363636363636365</v>
      </c>
      <c r="CQ66" s="4">
        <f t="shared" si="38"/>
        <v>0.31818181818181818</v>
      </c>
      <c r="CR66" s="4">
        <f t="shared" si="39"/>
        <v>9.0909090909090912E-2</v>
      </c>
      <c r="CT66" t="str">
        <f t="shared" si="27"/>
        <v>Dietary Supplements</v>
      </c>
      <c r="CU66" t="str">
        <f t="shared" si="28"/>
        <v>Food and Beverage</v>
      </c>
      <c r="CV66" t="str">
        <f t="shared" si="29"/>
        <v>Health Care</v>
      </c>
      <c r="CW66" t="str">
        <f t="shared" si="30"/>
        <v/>
      </c>
      <c r="CX66" t="str">
        <f t="shared" si="31"/>
        <v/>
      </c>
      <c r="CY66" t="str">
        <f t="shared" si="32"/>
        <v/>
      </c>
      <c r="CZ66" t="str">
        <f t="shared" si="33"/>
        <v/>
      </c>
      <c r="DA66" t="str">
        <f t="shared" si="34"/>
        <v/>
      </c>
      <c r="DB66" t="str">
        <f t="shared" si="35"/>
        <v/>
      </c>
      <c r="DC66" t="str">
        <f t="shared" si="36"/>
        <v/>
      </c>
    </row>
    <row r="67" spans="1:107" x14ac:dyDescent="0.2">
      <c r="A67">
        <v>64</v>
      </c>
      <c r="B67" t="s">
        <v>63</v>
      </c>
      <c r="C67" t="s">
        <v>2233</v>
      </c>
      <c r="D67" t="s">
        <v>4365</v>
      </c>
      <c r="E67" t="s">
        <v>6065</v>
      </c>
      <c r="F67" t="s">
        <v>6130</v>
      </c>
      <c r="G67" t="s">
        <v>8271</v>
      </c>
      <c r="H67" t="s">
        <v>8552</v>
      </c>
      <c r="I67" t="s">
        <v>8554</v>
      </c>
      <c r="J67" t="s">
        <v>8617</v>
      </c>
      <c r="K67" t="s">
        <v>10121</v>
      </c>
      <c r="L67" t="s">
        <v>10188</v>
      </c>
      <c r="M67" t="s">
        <v>11148</v>
      </c>
      <c r="N67" t="s">
        <v>12769</v>
      </c>
      <c r="O67" t="s">
        <v>13322</v>
      </c>
      <c r="P67" t="s">
        <v>4365</v>
      </c>
      <c r="Q67">
        <v>1</v>
      </c>
      <c r="R67" t="s">
        <v>13357</v>
      </c>
      <c r="S67" t="s">
        <v>13392</v>
      </c>
      <c r="T67" t="s">
        <v>13777</v>
      </c>
      <c r="U67" s="3" t="str" cm="1">
        <f t="array" ref="U67">LEFT(T67,MIN(FIND({0,1,2,3,4,5,6,7,8,9},T67&amp;"0123456789"))-1)</f>
        <v>$</v>
      </c>
      <c r="V67" t="s">
        <v>13357</v>
      </c>
      <c r="W67" t="s">
        <v>13777</v>
      </c>
      <c r="X67" s="3" t="str" cm="1">
        <f t="array" ref="X67">LEFT(W67,MIN(FIND({0,1,2,3,4,5,6,7,8,9},W67&amp;"0123456789"))-1)</f>
        <v>$</v>
      </c>
      <c r="Y67" t="s">
        <v>13357</v>
      </c>
      <c r="Z67" t="s">
        <v>13777</v>
      </c>
      <c r="AA67" s="3" cm="1">
        <f t="array" ref="AA67">_xlfn.XLOOKUP(LEFT(Z67,MIN(FIND({0,1,2,3,4,5,6,7,8,9},Z67&amp;"0123456789"))-1), $BB$4:$BB$23, $BC$4:$BC$23)*_xlfn.NUMBERVALUE(TRIM(REPLACE(Z67,1,MIN(FIND({0,1,2,3,4,5,6,7,8,9},Z67&amp;"0123456789"))-1,"")), ".", ",")</f>
        <v>5400000</v>
      </c>
      <c r="AB67" t="s">
        <v>13777</v>
      </c>
      <c r="AC67" s="3" cm="1">
        <f t="array" ref="AC67">_xlfn.XLOOKUP(LEFT(AB67,MIN(FIND({0,1,2,3,4,5,6,7,8,9},AB67&amp;"0123456789"))-1), $BB$4:$BB$23, $BC$4:$BC$23)*_xlfn.NUMBERVALUE(TRIM(REPLACE(AB67,1,MIN(FIND({0,1,2,3,4,5,6,7,8,9},AB67&amp;"0123456789"))-1,"")), ".", ",")</f>
        <v>5400000</v>
      </c>
      <c r="AD67" t="s">
        <v>8555</v>
      </c>
      <c r="AE67" t="s">
        <v>8557</v>
      </c>
      <c r="AF67" t="s">
        <v>14899</v>
      </c>
      <c r="AG67" t="s">
        <v>16514</v>
      </c>
      <c r="AH67" t="s">
        <v>4365</v>
      </c>
      <c r="AI67" t="s">
        <v>18126</v>
      </c>
      <c r="AJ67" t="s">
        <v>8563</v>
      </c>
      <c r="AK67" t="s">
        <v>19445</v>
      </c>
      <c r="AL67" t="s">
        <v>8555</v>
      </c>
      <c r="AM67" t="s">
        <v>20416</v>
      </c>
      <c r="AN67" t="s">
        <v>18372</v>
      </c>
      <c r="AO67" t="s">
        <v>21717</v>
      </c>
      <c r="AP67" t="s">
        <v>22341</v>
      </c>
      <c r="AQ67" t="s">
        <v>23565</v>
      </c>
      <c r="AR67" t="s">
        <v>24558</v>
      </c>
      <c r="AS67" t="s">
        <v>19298</v>
      </c>
      <c r="BC67" s="3" t="str" cm="1">
        <f t="array" ref="BC67">LEFT(BB67,MIN(FIND({0,1,2,3,4,5,6,7,8,9},BB67&amp;"0123456789"))-1)</f>
        <v/>
      </c>
      <c r="BE67" t="s">
        <v>12839</v>
      </c>
      <c r="BF67">
        <f t="shared" si="0"/>
        <v>6</v>
      </c>
      <c r="BG67">
        <f t="shared" si="1"/>
        <v>2</v>
      </c>
      <c r="BH67">
        <f t="shared" si="2"/>
        <v>1</v>
      </c>
      <c r="BI67">
        <f t="shared" si="3"/>
        <v>1</v>
      </c>
      <c r="BJ67" s="4">
        <f t="shared" si="4"/>
        <v>0.33333333333333331</v>
      </c>
      <c r="BK67" s="4">
        <f t="shared" si="5"/>
        <v>0.16666666666666666</v>
      </c>
      <c r="BL67" s="4">
        <f t="shared" si="6"/>
        <v>0.16666666666666666</v>
      </c>
      <c r="BY67" t="s">
        <v>11476</v>
      </c>
      <c r="BZ67" t="s">
        <v>25404</v>
      </c>
      <c r="CA67" t="s">
        <v>25408</v>
      </c>
      <c r="CK67" t="s">
        <v>25721</v>
      </c>
      <c r="CL67">
        <f t="shared" si="14"/>
        <v>22</v>
      </c>
      <c r="CM67">
        <f t="shared" si="21"/>
        <v>9</v>
      </c>
      <c r="CN67">
        <f t="shared" si="22"/>
        <v>6</v>
      </c>
      <c r="CO67">
        <f t="shared" si="23"/>
        <v>4</v>
      </c>
      <c r="CP67" s="4">
        <f t="shared" si="37"/>
        <v>0.40909090909090912</v>
      </c>
      <c r="CQ67" s="4">
        <f t="shared" si="38"/>
        <v>0.27272727272727271</v>
      </c>
      <c r="CR67" s="4">
        <f t="shared" si="39"/>
        <v>0.18181818181818182</v>
      </c>
      <c r="CT67" t="str">
        <f t="shared" si="27"/>
        <v>Analytics</v>
      </c>
      <c r="CU67" t="str">
        <f t="shared" si="28"/>
        <v>Information Technology</v>
      </c>
      <c r="CV67" t="str">
        <f t="shared" si="29"/>
        <v>Software</v>
      </c>
      <c r="CW67" t="str">
        <f t="shared" si="30"/>
        <v/>
      </c>
      <c r="CX67" t="str">
        <f t="shared" si="31"/>
        <v/>
      </c>
      <c r="CY67" t="str">
        <f t="shared" si="32"/>
        <v/>
      </c>
      <c r="CZ67" t="str">
        <f t="shared" si="33"/>
        <v/>
      </c>
      <c r="DA67" t="str">
        <f t="shared" si="34"/>
        <v/>
      </c>
      <c r="DB67" t="str">
        <f t="shared" si="35"/>
        <v/>
      </c>
      <c r="DC67" t="str">
        <f t="shared" si="36"/>
        <v/>
      </c>
    </row>
    <row r="68" spans="1:107" x14ac:dyDescent="0.2">
      <c r="A68">
        <v>65</v>
      </c>
      <c r="B68" t="s">
        <v>64</v>
      </c>
      <c r="C68" t="s">
        <v>2234</v>
      </c>
      <c r="D68" t="s">
        <v>4404</v>
      </c>
      <c r="E68" t="s">
        <v>6065</v>
      </c>
      <c r="F68" t="s">
        <v>6131</v>
      </c>
      <c r="G68" t="s">
        <v>8272</v>
      </c>
      <c r="H68" t="s">
        <v>8552</v>
      </c>
      <c r="I68" t="s">
        <v>8554</v>
      </c>
      <c r="J68" t="s">
        <v>8618</v>
      </c>
      <c r="K68" t="s">
        <v>10119</v>
      </c>
      <c r="L68" t="s">
        <v>10189</v>
      </c>
      <c r="M68" t="s">
        <v>11149</v>
      </c>
      <c r="N68" t="s">
        <v>12770</v>
      </c>
      <c r="O68" t="s">
        <v>13323</v>
      </c>
      <c r="P68" t="s">
        <v>4365</v>
      </c>
      <c r="Q68">
        <v>1</v>
      </c>
      <c r="R68" t="s">
        <v>4365</v>
      </c>
      <c r="S68" t="s">
        <v>13393</v>
      </c>
      <c r="T68" t="s">
        <v>13760</v>
      </c>
      <c r="U68" s="3" t="str" cm="1">
        <f t="array" ref="U68">LEFT(T68,MIN(FIND({0,1,2,3,4,5,6,7,8,9},T68&amp;"0123456789"))-1)</f>
        <v>$</v>
      </c>
      <c r="V68" t="s">
        <v>14415</v>
      </c>
      <c r="W68" t="s">
        <v>13760</v>
      </c>
      <c r="X68" s="3" t="str" cm="1">
        <f t="array" ref="X68">LEFT(W68,MIN(FIND({0,1,2,3,4,5,6,7,8,9},W68&amp;"0123456789"))-1)</f>
        <v>$</v>
      </c>
      <c r="Y68" t="s">
        <v>14415</v>
      </c>
      <c r="Z68" t="s">
        <v>13760</v>
      </c>
      <c r="AA68" s="3" cm="1">
        <f t="array" ref="AA68">_xlfn.XLOOKUP(LEFT(Z68,MIN(FIND({0,1,2,3,4,5,6,7,8,9},Z68&amp;"0123456789"))-1), $BB$4:$BB$23, $BC$4:$BC$23)*_xlfn.NUMBERVALUE(TRIM(REPLACE(Z68,1,MIN(FIND({0,1,2,3,4,5,6,7,8,9},Z68&amp;"0123456789"))-1,"")), ".", ",")</f>
        <v>5000000</v>
      </c>
      <c r="AB68" t="s">
        <v>13760</v>
      </c>
      <c r="AC68" s="3" cm="1">
        <f t="array" ref="AC68">_xlfn.XLOOKUP(LEFT(AB68,MIN(FIND({0,1,2,3,4,5,6,7,8,9},AB68&amp;"0123456789"))-1), $BB$4:$BB$23, $BC$4:$BC$23)*_xlfn.NUMBERVALUE(TRIM(REPLACE(AB68,1,MIN(FIND({0,1,2,3,4,5,6,7,8,9},AB68&amp;"0123456789"))-1,"")), ".", ",")</f>
        <v>5000000</v>
      </c>
      <c r="AD68" t="s">
        <v>4365</v>
      </c>
      <c r="AE68" t="s">
        <v>4365</v>
      </c>
      <c r="AF68" t="s">
        <v>4365</v>
      </c>
      <c r="AG68" t="s">
        <v>4365</v>
      </c>
      <c r="AH68" t="s">
        <v>4365</v>
      </c>
      <c r="AI68" t="s">
        <v>4365</v>
      </c>
      <c r="AJ68" t="s">
        <v>4365</v>
      </c>
      <c r="AK68" t="s">
        <v>4365</v>
      </c>
      <c r="AL68" t="s">
        <v>4365</v>
      </c>
      <c r="AM68" t="s">
        <v>4365</v>
      </c>
      <c r="AN68" t="s">
        <v>4365</v>
      </c>
      <c r="AO68" t="s">
        <v>4365</v>
      </c>
      <c r="AP68" t="s">
        <v>4365</v>
      </c>
      <c r="AQ68" t="s">
        <v>4365</v>
      </c>
      <c r="AR68" t="s">
        <v>4365</v>
      </c>
      <c r="AS68" t="s">
        <v>19237</v>
      </c>
      <c r="BC68" s="3" t="str" cm="1">
        <f t="array" ref="BC68">LEFT(BB68,MIN(FIND({0,1,2,3,4,5,6,7,8,9},BB68&amp;"0123456789"))-1)</f>
        <v/>
      </c>
      <c r="BE68" t="s">
        <v>12846</v>
      </c>
      <c r="BF68">
        <f t="shared" ref="BF68:BF131" si="51">COUNTIF($N$4:$N$2190, $BE68)</f>
        <v>6</v>
      </c>
      <c r="BG68">
        <f t="shared" ref="BG68:BG131" si="52">COUNTIFS($N$4:$N$2190, $BE68, $AA$4:$AA$2190, "&gt;5000000")</f>
        <v>2</v>
      </c>
      <c r="BH68">
        <f t="shared" ref="BH68:BH131" si="53">COUNTIFS($N$4:$N$2190, $BE68, $AA$4:$AA$2190, "&gt;10000000")</f>
        <v>2</v>
      </c>
      <c r="BI68">
        <f t="shared" ref="BI68:BI131" si="54">COUNTIFS($N$4:$N$2190, $BE68, $AA$4:$AA$2190, "&gt;20000000")</f>
        <v>1</v>
      </c>
      <c r="BJ68" s="4">
        <f t="shared" ref="BJ68:BJ131" si="55">BG68/$BF68</f>
        <v>0.33333333333333331</v>
      </c>
      <c r="BK68" s="4">
        <f t="shared" ref="BK68:BK131" si="56">BH68/$BF68</f>
        <v>0.33333333333333331</v>
      </c>
      <c r="BL68" s="4">
        <f t="shared" ref="BL68:BL131" si="57">BI68/$BF68</f>
        <v>0.16666666666666666</v>
      </c>
      <c r="BY68" t="s">
        <v>11311</v>
      </c>
      <c r="BZ68" t="s">
        <v>25429</v>
      </c>
      <c r="CA68" t="s">
        <v>25430</v>
      </c>
      <c r="CK68" t="s">
        <v>25857</v>
      </c>
      <c r="CL68">
        <f t="shared" ref="CL68:CL131" si="58">COUNTIF($CT$4:$DC$2180, $CK68)</f>
        <v>22</v>
      </c>
      <c r="CM68">
        <f t="shared" si="21"/>
        <v>6</v>
      </c>
      <c r="CN68">
        <f t="shared" si="22"/>
        <v>2</v>
      </c>
      <c r="CO68">
        <f t="shared" si="23"/>
        <v>1</v>
      </c>
      <c r="CP68" s="4">
        <f t="shared" si="37"/>
        <v>0.27272727272727271</v>
      </c>
      <c r="CQ68" s="4">
        <f t="shared" si="38"/>
        <v>9.0909090909090912E-2</v>
      </c>
      <c r="CR68" s="4">
        <f t="shared" si="39"/>
        <v>4.5454545454545456E-2</v>
      </c>
      <c r="CT68" t="str">
        <f t="shared" si="27"/>
        <v>Banking</v>
      </c>
      <c r="CU68" t="str">
        <f t="shared" si="28"/>
        <v>Financial Services</v>
      </c>
      <c r="CV68" t="str">
        <f t="shared" si="29"/>
        <v>FinTech</v>
      </c>
      <c r="CW68" t="str">
        <f t="shared" si="30"/>
        <v/>
      </c>
      <c r="CX68" t="str">
        <f t="shared" si="31"/>
        <v/>
      </c>
      <c r="CY68" t="str">
        <f t="shared" si="32"/>
        <v/>
      </c>
      <c r="CZ68" t="str">
        <f t="shared" si="33"/>
        <v/>
      </c>
      <c r="DA68" t="str">
        <f t="shared" si="34"/>
        <v/>
      </c>
      <c r="DB68" t="str">
        <f t="shared" si="35"/>
        <v/>
      </c>
      <c r="DC68" t="str">
        <f t="shared" si="36"/>
        <v/>
      </c>
    </row>
    <row r="69" spans="1:107" x14ac:dyDescent="0.2">
      <c r="A69">
        <v>66</v>
      </c>
      <c r="B69" t="s">
        <v>65</v>
      </c>
      <c r="C69" t="s">
        <v>2235</v>
      </c>
      <c r="D69" t="s">
        <v>4405</v>
      </c>
      <c r="E69" t="s">
        <v>6065</v>
      </c>
      <c r="F69" t="s">
        <v>6132</v>
      </c>
      <c r="G69" t="s">
        <v>8245</v>
      </c>
      <c r="H69" t="s">
        <v>8552</v>
      </c>
      <c r="I69" t="s">
        <v>8557</v>
      </c>
      <c r="J69" t="s">
        <v>8619</v>
      </c>
      <c r="K69" t="s">
        <v>10119</v>
      </c>
      <c r="L69" t="s">
        <v>10163</v>
      </c>
      <c r="M69" t="s">
        <v>11150</v>
      </c>
      <c r="N69" t="s">
        <v>12741</v>
      </c>
      <c r="O69" t="s">
        <v>13310</v>
      </c>
      <c r="P69" t="s">
        <v>4365</v>
      </c>
      <c r="Q69">
        <v>2</v>
      </c>
      <c r="R69" t="s">
        <v>13358</v>
      </c>
      <c r="S69" t="s">
        <v>13394</v>
      </c>
      <c r="T69" t="s">
        <v>13778</v>
      </c>
      <c r="U69" s="3" t="str" cm="1">
        <f t="array" ref="U69">LEFT(T69,MIN(FIND({0,1,2,3,4,5,6,7,8,9},T69&amp;"0123456789"))-1)</f>
        <v>$</v>
      </c>
      <c r="V69" t="s">
        <v>14414</v>
      </c>
      <c r="W69" t="s">
        <v>13778</v>
      </c>
      <c r="X69" s="3" t="str" cm="1">
        <f t="array" ref="X69">LEFT(W69,MIN(FIND({0,1,2,3,4,5,6,7,8,9},W69&amp;"0123456789"))-1)</f>
        <v>$</v>
      </c>
      <c r="Y69" t="s">
        <v>14414</v>
      </c>
      <c r="Z69" t="s">
        <v>14468</v>
      </c>
      <c r="AA69" s="3" cm="1">
        <f t="array" ref="AA69">_xlfn.XLOOKUP(LEFT(Z69,MIN(FIND({0,1,2,3,4,5,6,7,8,9},Z69&amp;"0123456789"))-1), $BB$4:$BB$23, $BC$4:$BC$23)*_xlfn.NUMBERVALUE(TRIM(REPLACE(Z69,1,MIN(FIND({0,1,2,3,4,5,6,7,8,9},Z69&amp;"0123456789"))-1,"")), ".", ",")</f>
        <v>17800000</v>
      </c>
      <c r="AB69" t="s">
        <v>14468</v>
      </c>
      <c r="AC69" s="3" cm="1">
        <f t="array" ref="AC69">_xlfn.XLOOKUP(LEFT(AB69,MIN(FIND({0,1,2,3,4,5,6,7,8,9},AB69&amp;"0123456789"))-1), $BB$4:$BB$23, $BC$4:$BC$23)*_xlfn.NUMBERVALUE(TRIM(REPLACE(AB69,1,MIN(FIND({0,1,2,3,4,5,6,7,8,9},AB69&amp;"0123456789"))-1,"")), ".", ",")</f>
        <v>17800000</v>
      </c>
      <c r="AD69" t="s">
        <v>8554</v>
      </c>
      <c r="AE69" t="s">
        <v>8558</v>
      </c>
      <c r="AF69" t="s">
        <v>14900</v>
      </c>
      <c r="AG69" t="s">
        <v>16515</v>
      </c>
      <c r="AH69" t="s">
        <v>17527</v>
      </c>
      <c r="AI69" t="s">
        <v>18127</v>
      </c>
      <c r="AJ69" t="s">
        <v>19096</v>
      </c>
      <c r="AK69" t="s">
        <v>19446</v>
      </c>
      <c r="AL69" t="s">
        <v>20123</v>
      </c>
      <c r="AM69" t="s">
        <v>20417</v>
      </c>
      <c r="AN69" t="s">
        <v>21136</v>
      </c>
      <c r="AO69" t="s">
        <v>21718</v>
      </c>
      <c r="AP69" t="s">
        <v>22342</v>
      </c>
      <c r="AQ69" t="s">
        <v>23566</v>
      </c>
      <c r="AR69" t="s">
        <v>24559</v>
      </c>
      <c r="AS69" t="s">
        <v>19238</v>
      </c>
      <c r="BC69" s="3" t="str" cm="1">
        <f t="array" ref="BC69">LEFT(BB69,MIN(FIND({0,1,2,3,4,5,6,7,8,9},BB69&amp;"0123456789"))-1)</f>
        <v/>
      </c>
      <c r="BE69" t="s">
        <v>13002</v>
      </c>
      <c r="BF69">
        <f t="shared" si="51"/>
        <v>6</v>
      </c>
      <c r="BG69">
        <f t="shared" si="52"/>
        <v>2</v>
      </c>
      <c r="BH69">
        <f t="shared" si="53"/>
        <v>0</v>
      </c>
      <c r="BI69">
        <f t="shared" si="54"/>
        <v>0</v>
      </c>
      <c r="BJ69" s="4">
        <f t="shared" si="55"/>
        <v>0.33333333333333331</v>
      </c>
      <c r="BK69" s="4">
        <f t="shared" si="56"/>
        <v>0</v>
      </c>
      <c r="BL69" s="4">
        <f t="shared" si="57"/>
        <v>0</v>
      </c>
      <c r="BY69" t="s">
        <v>10163</v>
      </c>
      <c r="BZ69" t="s">
        <v>25472</v>
      </c>
      <c r="CK69" t="s">
        <v>12165</v>
      </c>
      <c r="CL69">
        <f t="shared" si="58"/>
        <v>22</v>
      </c>
      <c r="CM69">
        <f t="shared" ref="CM69:CM132" si="59">SUM(COUNTIFS($CT$4:$CT$2180, $CK69, $AA$4:$AA$2180, "&gt;5000000"), COUNTIFS($CU$4:$CU$2180, $CK69, $AA$4:$AA$2180, "&gt;5000000"), COUNTIFS($CV$4:$CV$2180, $CK69, $AA$4:$AA$2180, "&gt;5000000"),COUNTIFS($CW$4:$CW$2180, $CK69, $AA$4:$AA$2180, "&gt;5000000"),COUNTIFS($CX$4:$CX$2180, $CK69, $AA$4:$AA$2180, "&gt;5000000"),COUNTIFS($CY$4:$CY$2180, $CK69, $AA$4:$AA$2180, "&gt;5000000"),COUNTIFS($CZ$4:$CZ$2180, $CK69, $AA$4:$AA$2180, "&gt;5000000"),COUNTIFS($DA$4:$DA$2180, $CK69, $AA$4:$AA$2180, "&gt;5000000"),COUNTIFS($DB$4:$DB$2180, $CK69, $AA$4:$AA$2180, "&gt;5000000"),COUNTIFS($DC$4:$DC$2180, $CK69, $AA$4:$AA$2180, "&gt;5000000"))</f>
        <v>4</v>
      </c>
      <c r="CN69">
        <f t="shared" ref="CN69:CN132" si="60">SUM(COUNTIFS($CT$4:$CT$2180, $CK69, $AA$4:$AA$2180, "&gt;10000000"), COUNTIFS($CU$4:$CU$2180, $CK69, $AA$4:$AA$2180, "&gt;10000000"), COUNTIFS($CV$4:$CV$2180, $CK69, $AA$4:$AA$2180, "&gt;10000000"),COUNTIFS($CW$4:$CW$2180, $CK69, $AA$4:$AA$2180, "&gt;10000000"),COUNTIFS($CX$4:$CX$2180, $CK69, $AA$4:$AA$2180, "&gt;10000000"),COUNTIFS($CY$4:$CY$2180, $CK69, $AA$4:$AA$2180, "&gt;10000000"),COUNTIFS($CZ$4:$CZ$2180, $CK69, $AA$4:$AA$2180, "&gt;10000000"),COUNTIFS($DA$4:$DA$2180, $CK69, $AA$4:$AA$2180, "&gt;10000000"),COUNTIFS($DB$4:$DB$2180, $CK69, $AA$4:$AA$2180, "&gt;10000000"),COUNTIFS($DC$4:$DC$2180, $CK69, $AA$4:$AA$2180, "&gt;10000000"))</f>
        <v>1</v>
      </c>
      <c r="CO69">
        <f t="shared" ref="CO69:CO132" si="61">SUM(COUNTIFS($CT$4:$CT$2180, $CK69, $AA$4:$AA$2180, "&gt;20000000"), COUNTIFS($CU$4:$CU$2180, $CK69, $AA$4:$AA$2180, "&gt;20000000"), COUNTIFS($CV$4:$CV$2180, $CK69, $AA$4:$AA$2180, "&gt;20000000"),COUNTIFS($CW$4:$CW$2180, $CK69, $AA$4:$AA$2180, "&gt;20000000"),COUNTIFS($CX$4:$CX$2180, $CK69, $AA$4:$AA$2180, "&gt;20000000"),COUNTIFS($CY$4:$CY$2180, $CK69, $AA$4:$AA$2180, "&gt;20000000"),COUNTIFS($CZ$4:$CZ$2180, $CK69, $AA$4:$AA$2180, "&gt;20000000"),COUNTIFS($DA$4:$DA$2180, $CK69, $AA$4:$AA$2180, "&gt;20000000"),COUNTIFS($DB$4:$DB$2180, $CK69, $AA$4:$AA$2180, "&gt;20000000"),COUNTIFS($DC$4:$DC$2180, $CK69, $AA$4:$AA$2180, "&gt;20000000"))</f>
        <v>0</v>
      </c>
      <c r="CP69" s="4">
        <f t="shared" si="37"/>
        <v>0.18181818181818182</v>
      </c>
      <c r="CQ69" s="4">
        <f t="shared" si="38"/>
        <v>4.5454545454545456E-2</v>
      </c>
      <c r="CR69" s="4">
        <f t="shared" si="39"/>
        <v>0</v>
      </c>
      <c r="CT69" t="str">
        <f t="shared" ref="CT69:CT132" si="62">TRIM(BY69)</f>
        <v>Health Care</v>
      </c>
      <c r="CU69" t="str">
        <f t="shared" ref="CU69:CU132" si="63">TRIM(BZ69)</f>
        <v>Wellness</v>
      </c>
      <c r="CV69" t="str">
        <f t="shared" ref="CV69:CV132" si="64">TRIM(CA69)</f>
        <v/>
      </c>
      <c r="CW69" t="str">
        <f t="shared" ref="CW69:CW132" si="65">TRIM(CB69)</f>
        <v/>
      </c>
      <c r="CX69" t="str">
        <f t="shared" ref="CX69:CX132" si="66">TRIM(CC69)</f>
        <v/>
      </c>
      <c r="CY69" t="str">
        <f t="shared" ref="CY69:CY132" si="67">TRIM(CD69)</f>
        <v/>
      </c>
      <c r="CZ69" t="str">
        <f t="shared" ref="CZ69:CZ132" si="68">TRIM(CE69)</f>
        <v/>
      </c>
      <c r="DA69" t="str">
        <f t="shared" ref="DA69:DA132" si="69">TRIM(CF69)</f>
        <v/>
      </c>
      <c r="DB69" t="str">
        <f t="shared" ref="DB69:DB132" si="70">TRIM(CG69)</f>
        <v/>
      </c>
      <c r="DC69" t="str">
        <f t="shared" ref="DC69:DC132" si="71">TRIM(CH69)</f>
        <v/>
      </c>
    </row>
    <row r="70" spans="1:107" x14ac:dyDescent="0.2">
      <c r="A70">
        <v>67</v>
      </c>
      <c r="B70" t="s">
        <v>66</v>
      </c>
      <c r="C70" t="s">
        <v>2236</v>
      </c>
      <c r="D70" t="s">
        <v>4406</v>
      </c>
      <c r="E70" t="s">
        <v>6065</v>
      </c>
      <c r="F70" t="s">
        <v>6133</v>
      </c>
      <c r="G70" t="s">
        <v>8247</v>
      </c>
      <c r="H70" t="s">
        <v>8552</v>
      </c>
      <c r="I70" t="s">
        <v>8554</v>
      </c>
      <c r="J70" t="s">
        <v>8620</v>
      </c>
      <c r="K70" t="s">
        <v>10119</v>
      </c>
      <c r="L70" t="s">
        <v>10143</v>
      </c>
      <c r="M70" t="s">
        <v>11151</v>
      </c>
      <c r="N70" t="s">
        <v>12771</v>
      </c>
      <c r="O70" t="s">
        <v>13306</v>
      </c>
      <c r="P70" t="s">
        <v>4365</v>
      </c>
      <c r="Q70">
        <v>3</v>
      </c>
      <c r="R70" t="s">
        <v>13357</v>
      </c>
      <c r="S70" t="s">
        <v>13392</v>
      </c>
      <c r="T70" t="s">
        <v>13779</v>
      </c>
      <c r="U70" s="3" t="str" cm="1">
        <f t="array" ref="U70">LEFT(T70,MIN(FIND({0,1,2,3,4,5,6,7,8,9},T70&amp;"0123456789"))-1)</f>
        <v>€</v>
      </c>
      <c r="V70" t="s">
        <v>13357</v>
      </c>
      <c r="W70" t="s">
        <v>13779</v>
      </c>
      <c r="X70" s="3" t="str" cm="1">
        <f t="array" ref="X70">LEFT(W70,MIN(FIND({0,1,2,3,4,5,6,7,8,9},W70&amp;"0123456789"))-1)</f>
        <v>€</v>
      </c>
      <c r="Y70" t="s">
        <v>13357</v>
      </c>
      <c r="Z70" t="s">
        <v>14469</v>
      </c>
      <c r="AA70" s="3" cm="1">
        <f t="array" ref="AA70">_xlfn.XLOOKUP(LEFT(Z70,MIN(FIND({0,1,2,3,4,5,6,7,8,9},Z70&amp;"0123456789"))-1), $BB$4:$BB$23, $BC$4:$BC$23)*_xlfn.NUMBERVALUE(TRIM(REPLACE(Z70,1,MIN(FIND({0,1,2,3,4,5,6,7,8,9},Z70&amp;"0123456789"))-1,"")), ".", ",")</f>
        <v>4320000</v>
      </c>
      <c r="AB70" t="s">
        <v>14469</v>
      </c>
      <c r="AC70" s="3" cm="1">
        <f t="array" ref="AC70">_xlfn.XLOOKUP(LEFT(AB70,MIN(FIND({0,1,2,3,4,5,6,7,8,9},AB70&amp;"0123456789"))-1), $BB$4:$BB$23, $BC$4:$BC$23)*_xlfn.NUMBERVALUE(TRIM(REPLACE(AB70,1,MIN(FIND({0,1,2,3,4,5,6,7,8,9},AB70&amp;"0123456789"))-1,"")), ".", ",")</f>
        <v>4320000</v>
      </c>
      <c r="AD70" t="s">
        <v>8555</v>
      </c>
      <c r="AE70" t="s">
        <v>14824</v>
      </c>
      <c r="AF70" t="s">
        <v>14901</v>
      </c>
      <c r="AG70" t="s">
        <v>16516</v>
      </c>
      <c r="AH70" t="s">
        <v>17528</v>
      </c>
      <c r="AI70" t="s">
        <v>18128</v>
      </c>
      <c r="AJ70" t="s">
        <v>8563</v>
      </c>
      <c r="AK70" t="s">
        <v>19447</v>
      </c>
      <c r="AL70" t="s">
        <v>8554</v>
      </c>
      <c r="AM70" t="s">
        <v>18817</v>
      </c>
      <c r="AN70" t="s">
        <v>18794</v>
      </c>
      <c r="AO70" t="s">
        <v>21493</v>
      </c>
      <c r="AP70" t="s">
        <v>22343</v>
      </c>
      <c r="AQ70" t="s">
        <v>23567</v>
      </c>
      <c r="AR70" t="s">
        <v>24560</v>
      </c>
      <c r="AS70" t="s">
        <v>19238</v>
      </c>
      <c r="BC70" s="3" t="str" cm="1">
        <f t="array" ref="BC70">LEFT(BB70,MIN(FIND({0,1,2,3,4,5,6,7,8,9},BB70&amp;"0123456789"))-1)</f>
        <v/>
      </c>
      <c r="BE70" t="s">
        <v>12801</v>
      </c>
      <c r="BF70">
        <f t="shared" si="51"/>
        <v>6</v>
      </c>
      <c r="BG70">
        <f t="shared" si="52"/>
        <v>1</v>
      </c>
      <c r="BH70">
        <f t="shared" si="53"/>
        <v>0</v>
      </c>
      <c r="BI70">
        <f t="shared" si="54"/>
        <v>0</v>
      </c>
      <c r="BJ70" s="4">
        <f t="shared" si="55"/>
        <v>0.16666666666666666</v>
      </c>
      <c r="BK70" s="4">
        <f t="shared" si="56"/>
        <v>0</v>
      </c>
      <c r="BL70" s="4">
        <f t="shared" si="57"/>
        <v>0</v>
      </c>
      <c r="BY70" t="s">
        <v>10143</v>
      </c>
      <c r="BZ70" t="s">
        <v>25430</v>
      </c>
      <c r="CK70" t="s">
        <v>12696</v>
      </c>
      <c r="CL70">
        <f t="shared" si="58"/>
        <v>21</v>
      </c>
      <c r="CM70">
        <f t="shared" si="59"/>
        <v>7</v>
      </c>
      <c r="CN70">
        <f t="shared" si="60"/>
        <v>6</v>
      </c>
      <c r="CO70">
        <f t="shared" si="61"/>
        <v>3</v>
      </c>
      <c r="CP70" s="4">
        <f t="shared" si="37"/>
        <v>0.33333333333333331</v>
      </c>
      <c r="CQ70" s="4">
        <f t="shared" si="38"/>
        <v>0.2857142857142857</v>
      </c>
      <c r="CR70" s="4">
        <f t="shared" si="39"/>
        <v>0.14285714285714285</v>
      </c>
      <c r="CT70" t="str">
        <f t="shared" si="62"/>
        <v>Financial Services</v>
      </c>
      <c r="CU70" t="str">
        <f t="shared" si="63"/>
        <v>FinTech</v>
      </c>
      <c r="CV70" t="str">
        <f t="shared" si="64"/>
        <v/>
      </c>
      <c r="CW70" t="str">
        <f t="shared" si="65"/>
        <v/>
      </c>
      <c r="CX70" t="str">
        <f t="shared" si="66"/>
        <v/>
      </c>
      <c r="CY70" t="str">
        <f t="shared" si="67"/>
        <v/>
      </c>
      <c r="CZ70" t="str">
        <f t="shared" si="68"/>
        <v/>
      </c>
      <c r="DA70" t="str">
        <f t="shared" si="69"/>
        <v/>
      </c>
      <c r="DB70" t="str">
        <f t="shared" si="70"/>
        <v/>
      </c>
      <c r="DC70" t="str">
        <f t="shared" si="71"/>
        <v/>
      </c>
    </row>
    <row r="71" spans="1:107" x14ac:dyDescent="0.2">
      <c r="A71">
        <v>68</v>
      </c>
      <c r="B71" t="s">
        <v>67</v>
      </c>
      <c r="C71" t="s">
        <v>2237</v>
      </c>
      <c r="D71" t="s">
        <v>4407</v>
      </c>
      <c r="E71" t="s">
        <v>6065</v>
      </c>
      <c r="F71" t="s">
        <v>6134</v>
      </c>
      <c r="G71" t="s">
        <v>8273</v>
      </c>
      <c r="H71" t="s">
        <v>8552</v>
      </c>
      <c r="I71" t="s">
        <v>8554</v>
      </c>
      <c r="J71" t="s">
        <v>8621</v>
      </c>
      <c r="K71" t="s">
        <v>10119</v>
      </c>
      <c r="L71" t="s">
        <v>10174</v>
      </c>
      <c r="M71" t="s">
        <v>11152</v>
      </c>
      <c r="N71" t="s">
        <v>12768</v>
      </c>
      <c r="O71" t="s">
        <v>13308</v>
      </c>
      <c r="P71" t="s">
        <v>4365</v>
      </c>
      <c r="Q71">
        <v>2</v>
      </c>
      <c r="R71" t="s">
        <v>13358</v>
      </c>
      <c r="S71" t="s">
        <v>13394</v>
      </c>
      <c r="T71" t="s">
        <v>13760</v>
      </c>
      <c r="U71" s="3" t="str" cm="1">
        <f t="array" ref="U71">LEFT(T71,MIN(FIND({0,1,2,3,4,5,6,7,8,9},T71&amp;"0123456789"))-1)</f>
        <v>$</v>
      </c>
      <c r="V71" t="s">
        <v>14414</v>
      </c>
      <c r="W71" t="s">
        <v>13760</v>
      </c>
      <c r="X71" s="3" t="str" cm="1">
        <f t="array" ref="X71">LEFT(W71,MIN(FIND({0,1,2,3,4,5,6,7,8,9},W71&amp;"0123456789"))-1)</f>
        <v>$</v>
      </c>
      <c r="Y71" t="s">
        <v>14414</v>
      </c>
      <c r="Z71" t="s">
        <v>13766</v>
      </c>
      <c r="AA71" s="3" cm="1">
        <f t="array" ref="AA71">_xlfn.XLOOKUP(LEFT(Z71,MIN(FIND({0,1,2,3,4,5,6,7,8,9},Z71&amp;"0123456789"))-1), $BB$4:$BB$23, $BC$4:$BC$23)*_xlfn.NUMBERVALUE(TRIM(REPLACE(Z71,1,MIN(FIND({0,1,2,3,4,5,6,7,8,9},Z71&amp;"0123456789"))-1,"")), ".", ",")</f>
        <v>7500000</v>
      </c>
      <c r="AB71" t="s">
        <v>13766</v>
      </c>
      <c r="AC71" s="3" cm="1">
        <f t="array" ref="AC71">_xlfn.XLOOKUP(LEFT(AB71,MIN(FIND({0,1,2,3,4,5,6,7,8,9},AB71&amp;"0123456789"))-1), $BB$4:$BB$23, $BC$4:$BC$23)*_xlfn.NUMBERVALUE(TRIM(REPLACE(AB71,1,MIN(FIND({0,1,2,3,4,5,6,7,8,9},AB71&amp;"0123456789"))-1,"")), ".", ",")</f>
        <v>7500000</v>
      </c>
      <c r="AD71" t="s">
        <v>8554</v>
      </c>
      <c r="AE71" t="s">
        <v>14819</v>
      </c>
      <c r="AF71" t="s">
        <v>14902</v>
      </c>
      <c r="AG71" t="s">
        <v>16517</v>
      </c>
      <c r="AH71" t="s">
        <v>4365</v>
      </c>
      <c r="AI71" t="s">
        <v>18129</v>
      </c>
      <c r="AJ71" t="s">
        <v>19097</v>
      </c>
      <c r="AK71" t="s">
        <v>19448</v>
      </c>
      <c r="AL71" t="s">
        <v>20124</v>
      </c>
      <c r="AM71" t="s">
        <v>20418</v>
      </c>
      <c r="AN71" t="s">
        <v>21137</v>
      </c>
      <c r="AO71" t="s">
        <v>21719</v>
      </c>
      <c r="AP71" t="s">
        <v>22344</v>
      </c>
      <c r="AQ71" t="s">
        <v>23568</v>
      </c>
      <c r="AR71" t="s">
        <v>24561</v>
      </c>
      <c r="AS71" t="s">
        <v>19217</v>
      </c>
      <c r="BC71" s="3" t="str" cm="1">
        <f t="array" ref="BC71">LEFT(BB71,MIN(FIND({0,1,2,3,4,5,6,7,8,9},BB71&amp;"0123456789"))-1)</f>
        <v/>
      </c>
      <c r="BE71" t="s">
        <v>12834</v>
      </c>
      <c r="BF71">
        <f t="shared" si="51"/>
        <v>6</v>
      </c>
      <c r="BG71">
        <f t="shared" si="52"/>
        <v>1</v>
      </c>
      <c r="BH71">
        <f t="shared" si="53"/>
        <v>1</v>
      </c>
      <c r="BI71">
        <f t="shared" si="54"/>
        <v>0</v>
      </c>
      <c r="BJ71" s="4">
        <f t="shared" si="55"/>
        <v>0.16666666666666666</v>
      </c>
      <c r="BK71" s="4">
        <f t="shared" si="56"/>
        <v>0.16666666666666666</v>
      </c>
      <c r="BL71" s="4">
        <f t="shared" si="57"/>
        <v>0</v>
      </c>
      <c r="BY71" t="s">
        <v>11134</v>
      </c>
      <c r="BZ71" t="s">
        <v>25508</v>
      </c>
      <c r="CA71" t="s">
        <v>25509</v>
      </c>
      <c r="CK71" t="s">
        <v>12382</v>
      </c>
      <c r="CL71">
        <f t="shared" si="58"/>
        <v>21</v>
      </c>
      <c r="CM71">
        <f t="shared" si="59"/>
        <v>6</v>
      </c>
      <c r="CN71">
        <f t="shared" si="60"/>
        <v>1</v>
      </c>
      <c r="CO71">
        <f t="shared" si="61"/>
        <v>0</v>
      </c>
      <c r="CP71" s="4">
        <f t="shared" si="37"/>
        <v>0.2857142857142857</v>
      </c>
      <c r="CQ71" s="4">
        <f t="shared" si="38"/>
        <v>4.7619047619047616E-2</v>
      </c>
      <c r="CR71" s="4">
        <f t="shared" si="39"/>
        <v>0</v>
      </c>
      <c r="CT71" t="str">
        <f t="shared" si="62"/>
        <v>E-Learning</v>
      </c>
      <c r="CU71" t="str">
        <f t="shared" si="63"/>
        <v>EdTech</v>
      </c>
      <c r="CV71" t="str">
        <f t="shared" si="64"/>
        <v>Education</v>
      </c>
      <c r="CW71" t="str">
        <f t="shared" si="65"/>
        <v/>
      </c>
      <c r="CX71" t="str">
        <f t="shared" si="66"/>
        <v/>
      </c>
      <c r="CY71" t="str">
        <f t="shared" si="67"/>
        <v/>
      </c>
      <c r="CZ71" t="str">
        <f t="shared" si="68"/>
        <v/>
      </c>
      <c r="DA71" t="str">
        <f t="shared" si="69"/>
        <v/>
      </c>
      <c r="DB71" t="str">
        <f t="shared" si="70"/>
        <v/>
      </c>
      <c r="DC71" t="str">
        <f t="shared" si="71"/>
        <v/>
      </c>
    </row>
    <row r="72" spans="1:107" x14ac:dyDescent="0.2">
      <c r="A72">
        <v>69</v>
      </c>
      <c r="B72" t="s">
        <v>68</v>
      </c>
      <c r="C72" t="s">
        <v>2238</v>
      </c>
      <c r="D72" t="s">
        <v>4408</v>
      </c>
      <c r="E72" t="s">
        <v>6065</v>
      </c>
      <c r="F72" t="s">
        <v>6135</v>
      </c>
      <c r="G72" t="s">
        <v>8274</v>
      </c>
      <c r="H72" t="s">
        <v>8552</v>
      </c>
      <c r="I72" t="s">
        <v>8557</v>
      </c>
      <c r="J72" t="s">
        <v>8622</v>
      </c>
      <c r="K72" t="s">
        <v>10121</v>
      </c>
      <c r="L72" t="s">
        <v>10190</v>
      </c>
      <c r="M72" t="s">
        <v>11153</v>
      </c>
      <c r="N72" t="s">
        <v>12772</v>
      </c>
      <c r="O72" t="s">
        <v>13324</v>
      </c>
      <c r="P72" t="s">
        <v>4365</v>
      </c>
      <c r="Q72">
        <v>4</v>
      </c>
      <c r="R72" t="s">
        <v>13358</v>
      </c>
      <c r="S72" t="s">
        <v>13395</v>
      </c>
      <c r="T72" t="s">
        <v>13766</v>
      </c>
      <c r="U72" s="3" t="str" cm="1">
        <f t="array" ref="U72">LEFT(T72,MIN(FIND({0,1,2,3,4,5,6,7,8,9},T72&amp;"0123456789"))-1)</f>
        <v>$</v>
      </c>
      <c r="V72" t="s">
        <v>14414</v>
      </c>
      <c r="W72" t="s">
        <v>13766</v>
      </c>
      <c r="X72" s="3" t="str" cm="1">
        <f t="array" ref="X72">LEFT(W72,MIN(FIND({0,1,2,3,4,5,6,7,8,9},W72&amp;"0123456789"))-1)</f>
        <v>$</v>
      </c>
      <c r="Y72" t="s">
        <v>14414</v>
      </c>
      <c r="Z72" t="s">
        <v>14470</v>
      </c>
      <c r="AA72" s="3" cm="1">
        <f t="array" ref="AA72">_xlfn.XLOOKUP(LEFT(Z72,MIN(FIND({0,1,2,3,4,5,6,7,8,9},Z72&amp;"0123456789"))-1), $BB$4:$BB$23, $BC$4:$BC$23)*_xlfn.NUMBERVALUE(TRIM(REPLACE(Z72,1,MIN(FIND({0,1,2,3,4,5,6,7,8,9},Z72&amp;"0123456789"))-1,"")), ".", ",")</f>
        <v>9525000</v>
      </c>
      <c r="AB72" t="s">
        <v>14470</v>
      </c>
      <c r="AC72" s="3" cm="1">
        <f t="array" ref="AC72">_xlfn.XLOOKUP(LEFT(AB72,MIN(FIND({0,1,2,3,4,5,6,7,8,9},AB72&amp;"0123456789"))-1), $BB$4:$BB$23, $BC$4:$BC$23)*_xlfn.NUMBERVALUE(TRIM(REPLACE(AB72,1,MIN(FIND({0,1,2,3,4,5,6,7,8,9},AB72&amp;"0123456789"))-1,"")), ".", ",")</f>
        <v>9525000</v>
      </c>
      <c r="AD72" t="s">
        <v>8559</v>
      </c>
      <c r="AE72" t="s">
        <v>8558</v>
      </c>
      <c r="AF72" t="s">
        <v>14903</v>
      </c>
      <c r="AG72" t="s">
        <v>16518</v>
      </c>
      <c r="AH72" t="s">
        <v>17529</v>
      </c>
      <c r="AI72" t="s">
        <v>18130</v>
      </c>
      <c r="AJ72" t="s">
        <v>19098</v>
      </c>
      <c r="AK72" t="s">
        <v>19449</v>
      </c>
      <c r="AL72" t="s">
        <v>20125</v>
      </c>
      <c r="AM72" t="s">
        <v>20419</v>
      </c>
      <c r="AN72" t="s">
        <v>20931</v>
      </c>
      <c r="AO72" t="s">
        <v>21720</v>
      </c>
      <c r="AP72" t="s">
        <v>22345</v>
      </c>
      <c r="AQ72" t="s">
        <v>23569</v>
      </c>
      <c r="AR72" t="s">
        <v>24562</v>
      </c>
      <c r="AS72" t="s">
        <v>8562</v>
      </c>
      <c r="BC72" s="3" t="str" cm="1">
        <f t="array" ref="BC72">LEFT(BB72,MIN(FIND({0,1,2,3,4,5,6,7,8,9},BB72&amp;"0123456789"))-1)</f>
        <v/>
      </c>
      <c r="BE72" t="s">
        <v>12807</v>
      </c>
      <c r="BF72">
        <f t="shared" si="51"/>
        <v>6</v>
      </c>
      <c r="BG72">
        <f t="shared" si="52"/>
        <v>0</v>
      </c>
      <c r="BH72">
        <f t="shared" si="53"/>
        <v>0</v>
      </c>
      <c r="BI72">
        <f t="shared" si="54"/>
        <v>0</v>
      </c>
      <c r="BJ72" s="4">
        <f t="shared" si="55"/>
        <v>0</v>
      </c>
      <c r="BK72" s="4">
        <f t="shared" si="56"/>
        <v>0</v>
      </c>
      <c r="BL72" s="4">
        <f t="shared" si="57"/>
        <v>0</v>
      </c>
      <c r="BY72" t="s">
        <v>25510</v>
      </c>
      <c r="BZ72" t="s">
        <v>25511</v>
      </c>
      <c r="CA72" t="s">
        <v>25469</v>
      </c>
      <c r="CB72" t="s">
        <v>25408</v>
      </c>
      <c r="CK72" t="s">
        <v>11788</v>
      </c>
      <c r="CL72">
        <f t="shared" si="58"/>
        <v>21</v>
      </c>
      <c r="CM72">
        <f t="shared" si="59"/>
        <v>7</v>
      </c>
      <c r="CN72">
        <f t="shared" si="60"/>
        <v>2</v>
      </c>
      <c r="CO72">
        <f t="shared" si="61"/>
        <v>0</v>
      </c>
      <c r="CP72" s="4">
        <f t="shared" si="37"/>
        <v>0.33333333333333331</v>
      </c>
      <c r="CQ72" s="4">
        <f t="shared" si="38"/>
        <v>9.5238095238095233E-2</v>
      </c>
      <c r="CR72" s="4">
        <f t="shared" si="39"/>
        <v>0</v>
      </c>
      <c r="CT72" t="str">
        <f t="shared" si="62"/>
        <v>Audio</v>
      </c>
      <c r="CU72" t="str">
        <f t="shared" si="63"/>
        <v>Collaboration</v>
      </c>
      <c r="CV72" t="str">
        <f t="shared" si="64"/>
        <v>Messaging</v>
      </c>
      <c r="CW72" t="str">
        <f t="shared" si="65"/>
        <v>Software</v>
      </c>
      <c r="CX72" t="str">
        <f t="shared" si="66"/>
        <v/>
      </c>
      <c r="CY72" t="str">
        <f t="shared" si="67"/>
        <v/>
      </c>
      <c r="CZ72" t="str">
        <f t="shared" si="68"/>
        <v/>
      </c>
      <c r="DA72" t="str">
        <f t="shared" si="69"/>
        <v/>
      </c>
      <c r="DB72" t="str">
        <f t="shared" si="70"/>
        <v/>
      </c>
      <c r="DC72" t="str">
        <f t="shared" si="71"/>
        <v/>
      </c>
    </row>
    <row r="73" spans="1:107" x14ac:dyDescent="0.2">
      <c r="A73">
        <v>70</v>
      </c>
      <c r="B73" t="s">
        <v>69</v>
      </c>
      <c r="C73" t="s">
        <v>2239</v>
      </c>
      <c r="D73" t="s">
        <v>4409</v>
      </c>
      <c r="E73" t="s">
        <v>6065</v>
      </c>
      <c r="F73" t="s">
        <v>6136</v>
      </c>
      <c r="G73" t="s">
        <v>8245</v>
      </c>
      <c r="H73" t="s">
        <v>8552</v>
      </c>
      <c r="I73" t="s">
        <v>8554</v>
      </c>
      <c r="J73" t="s">
        <v>8623</v>
      </c>
      <c r="K73" t="s">
        <v>10121</v>
      </c>
      <c r="L73" t="s">
        <v>10191</v>
      </c>
      <c r="M73" t="s">
        <v>11154</v>
      </c>
      <c r="N73" t="s">
        <v>12743</v>
      </c>
      <c r="O73" t="s">
        <v>13311</v>
      </c>
      <c r="P73" t="s">
        <v>13349</v>
      </c>
      <c r="Q73">
        <v>2</v>
      </c>
      <c r="R73" t="s">
        <v>13357</v>
      </c>
      <c r="S73" t="s">
        <v>13381</v>
      </c>
      <c r="T73" t="s">
        <v>13780</v>
      </c>
      <c r="U73" s="3" t="str" cm="1">
        <f t="array" ref="U73">LEFT(T73,MIN(FIND({0,1,2,3,4,5,6,7,8,9},T73&amp;"0123456789"))-1)</f>
        <v>$</v>
      </c>
      <c r="V73" t="s">
        <v>13357</v>
      </c>
      <c r="W73" t="s">
        <v>13780</v>
      </c>
      <c r="X73" s="3" t="str" cm="1">
        <f t="array" ref="X73">LEFT(W73,MIN(FIND({0,1,2,3,4,5,6,7,8,9},W73&amp;"0123456789"))-1)</f>
        <v>$</v>
      </c>
      <c r="Y73" t="s">
        <v>13357</v>
      </c>
      <c r="Z73" t="s">
        <v>14471</v>
      </c>
      <c r="AA73" s="3" cm="1">
        <f t="array" ref="AA73">_xlfn.XLOOKUP(LEFT(Z73,MIN(FIND({0,1,2,3,4,5,6,7,8,9},Z73&amp;"0123456789"))-1), $BB$4:$BB$23, $BC$4:$BC$23)*_xlfn.NUMBERVALUE(TRIM(REPLACE(Z73,1,MIN(FIND({0,1,2,3,4,5,6,7,8,9},Z73&amp;"0123456789"))-1,"")), ".", ",")</f>
        <v>4575000</v>
      </c>
      <c r="AB73" t="s">
        <v>14471</v>
      </c>
      <c r="AC73" s="3" cm="1">
        <f t="array" ref="AC73">_xlfn.XLOOKUP(LEFT(AB73,MIN(FIND({0,1,2,3,4,5,6,7,8,9},AB73&amp;"0123456789"))-1), $BB$4:$BB$23, $BC$4:$BC$23)*_xlfn.NUMBERVALUE(TRIM(REPLACE(AB73,1,MIN(FIND({0,1,2,3,4,5,6,7,8,9},AB73&amp;"0123456789"))-1,"")), ".", ",")</f>
        <v>4575000</v>
      </c>
      <c r="AD73" t="s">
        <v>4365</v>
      </c>
      <c r="AE73" t="s">
        <v>8558</v>
      </c>
      <c r="AF73" t="s">
        <v>14904</v>
      </c>
      <c r="AG73" t="s">
        <v>16519</v>
      </c>
      <c r="AH73" t="s">
        <v>4365</v>
      </c>
      <c r="AI73" t="s">
        <v>18131</v>
      </c>
      <c r="AJ73" t="s">
        <v>19099</v>
      </c>
      <c r="AK73" t="s">
        <v>4365</v>
      </c>
      <c r="AL73" t="s">
        <v>20126</v>
      </c>
      <c r="AM73" t="s">
        <v>20420</v>
      </c>
      <c r="AN73" t="s">
        <v>21138</v>
      </c>
      <c r="AO73" t="s">
        <v>20978</v>
      </c>
      <c r="AP73" t="s">
        <v>22346</v>
      </c>
      <c r="AQ73" t="s">
        <v>23570</v>
      </c>
      <c r="AR73" t="s">
        <v>24563</v>
      </c>
      <c r="AS73" t="s">
        <v>19111</v>
      </c>
      <c r="BC73" s="3" t="str" cm="1">
        <f t="array" ref="BC73">LEFT(BB73,MIN(FIND({0,1,2,3,4,5,6,7,8,9},BB73&amp;"0123456789"))-1)</f>
        <v/>
      </c>
      <c r="BE73" t="s">
        <v>12826</v>
      </c>
      <c r="BF73">
        <f t="shared" si="51"/>
        <v>6</v>
      </c>
      <c r="BG73">
        <f t="shared" si="52"/>
        <v>0</v>
      </c>
      <c r="BH73">
        <f t="shared" si="53"/>
        <v>0</v>
      </c>
      <c r="BI73">
        <f t="shared" si="54"/>
        <v>0</v>
      </c>
      <c r="BJ73" s="4">
        <f t="shared" si="55"/>
        <v>0</v>
      </c>
      <c r="BK73" s="4">
        <f t="shared" si="56"/>
        <v>0</v>
      </c>
      <c r="BL73" s="4">
        <f t="shared" si="57"/>
        <v>0</v>
      </c>
      <c r="BY73" t="s">
        <v>11267</v>
      </c>
      <c r="BZ73" t="s">
        <v>25421</v>
      </c>
      <c r="CA73" t="s">
        <v>25490</v>
      </c>
      <c r="CB73" t="s">
        <v>25512</v>
      </c>
      <c r="CK73" t="s">
        <v>26042</v>
      </c>
      <c r="CL73">
        <f t="shared" si="58"/>
        <v>20</v>
      </c>
      <c r="CM73">
        <f t="shared" si="59"/>
        <v>6</v>
      </c>
      <c r="CN73">
        <f t="shared" si="60"/>
        <v>4</v>
      </c>
      <c r="CO73">
        <f t="shared" si="61"/>
        <v>2</v>
      </c>
      <c r="CP73" s="4">
        <f t="shared" ref="CP73:CP136" si="72">CM73/$CL73</f>
        <v>0.3</v>
      </c>
      <c r="CQ73" s="4">
        <f t="shared" ref="CQ73:CQ136" si="73">CN73/$CL73</f>
        <v>0.2</v>
      </c>
      <c r="CR73" s="4">
        <f t="shared" ref="CR73:CR136" si="74">CO73/$CL73</f>
        <v>0.1</v>
      </c>
      <c r="CT73" t="str">
        <f t="shared" si="62"/>
        <v>Artificial Intelligence</v>
      </c>
      <c r="CU73" t="str">
        <f t="shared" si="63"/>
        <v>E-Commerce</v>
      </c>
      <c r="CV73" t="str">
        <f t="shared" si="64"/>
        <v>Fashion</v>
      </c>
      <c r="CW73" t="str">
        <f t="shared" si="65"/>
        <v>Market Research</v>
      </c>
      <c r="CX73" t="str">
        <f t="shared" si="66"/>
        <v/>
      </c>
      <c r="CY73" t="str">
        <f t="shared" si="67"/>
        <v/>
      </c>
      <c r="CZ73" t="str">
        <f t="shared" si="68"/>
        <v/>
      </c>
      <c r="DA73" t="str">
        <f t="shared" si="69"/>
        <v/>
      </c>
      <c r="DB73" t="str">
        <f t="shared" si="70"/>
        <v/>
      </c>
      <c r="DC73" t="str">
        <f t="shared" si="71"/>
        <v/>
      </c>
    </row>
    <row r="74" spans="1:107" x14ac:dyDescent="0.2">
      <c r="A74">
        <v>71</v>
      </c>
      <c r="B74" t="s">
        <v>70</v>
      </c>
      <c r="C74" t="s">
        <v>2240</v>
      </c>
      <c r="D74" t="s">
        <v>4410</v>
      </c>
      <c r="E74" t="s">
        <v>6065</v>
      </c>
      <c r="F74" t="s">
        <v>6137</v>
      </c>
      <c r="G74" t="s">
        <v>8245</v>
      </c>
      <c r="H74" t="s">
        <v>8552</v>
      </c>
      <c r="I74" t="s">
        <v>8557</v>
      </c>
      <c r="J74" t="s">
        <v>8624</v>
      </c>
      <c r="K74" t="s">
        <v>10119</v>
      </c>
      <c r="L74" t="s">
        <v>10192</v>
      </c>
      <c r="M74" t="s">
        <v>11155</v>
      </c>
      <c r="N74" t="s">
        <v>12767</v>
      </c>
      <c r="O74" t="s">
        <v>4365</v>
      </c>
      <c r="P74" t="s">
        <v>4365</v>
      </c>
      <c r="Q74">
        <v>2</v>
      </c>
      <c r="R74" t="s">
        <v>13358</v>
      </c>
      <c r="S74" t="s">
        <v>13396</v>
      </c>
      <c r="T74" t="s">
        <v>13781</v>
      </c>
      <c r="U74" s="3" t="str" cm="1">
        <f t="array" ref="U74">LEFT(T74,MIN(FIND({0,1,2,3,4,5,6,7,8,9},T74&amp;"0123456789"))-1)</f>
        <v>$</v>
      </c>
      <c r="V74" t="s">
        <v>14414</v>
      </c>
      <c r="W74" t="s">
        <v>13781</v>
      </c>
      <c r="X74" s="3" t="str" cm="1">
        <f t="array" ref="X74">LEFT(W74,MIN(FIND({0,1,2,3,4,5,6,7,8,9},W74&amp;"0123456789"))-1)</f>
        <v>$</v>
      </c>
      <c r="Y74" t="s">
        <v>14414</v>
      </c>
      <c r="Z74" t="s">
        <v>13781</v>
      </c>
      <c r="AA74" s="3" cm="1">
        <f t="array" ref="AA74">_xlfn.XLOOKUP(LEFT(Z74,MIN(FIND({0,1,2,3,4,5,6,7,8,9},Z74&amp;"0123456789"))-1), $BB$4:$BB$23, $BC$4:$BC$23)*_xlfn.NUMBERVALUE(TRIM(REPLACE(Z74,1,MIN(FIND({0,1,2,3,4,5,6,7,8,9},Z74&amp;"0123456789"))-1,"")), ".", ",")</f>
        <v>37000000</v>
      </c>
      <c r="AB74" t="s">
        <v>13781</v>
      </c>
      <c r="AC74" s="3" cm="1">
        <f t="array" ref="AC74">_xlfn.XLOOKUP(LEFT(AB74,MIN(FIND({0,1,2,3,4,5,6,7,8,9},AB74&amp;"0123456789"))-1), $BB$4:$BB$23, $BC$4:$BC$23)*_xlfn.NUMBERVALUE(TRIM(REPLACE(AB74,1,MIN(FIND({0,1,2,3,4,5,6,7,8,9},AB74&amp;"0123456789"))-1,"")), ".", ",")</f>
        <v>37000000</v>
      </c>
      <c r="AD74" t="s">
        <v>8555</v>
      </c>
      <c r="AE74" t="s">
        <v>8556</v>
      </c>
      <c r="AF74" t="s">
        <v>14905</v>
      </c>
      <c r="AG74" t="s">
        <v>16520</v>
      </c>
      <c r="AH74" t="s">
        <v>17530</v>
      </c>
      <c r="AI74" t="s">
        <v>18132</v>
      </c>
      <c r="AJ74" t="s">
        <v>19100</v>
      </c>
      <c r="AK74" t="s">
        <v>19450</v>
      </c>
      <c r="AL74" t="s">
        <v>20127</v>
      </c>
      <c r="AM74" t="s">
        <v>20421</v>
      </c>
      <c r="AN74" t="s">
        <v>20515</v>
      </c>
      <c r="AO74" t="s">
        <v>21721</v>
      </c>
      <c r="AP74" t="s">
        <v>22347</v>
      </c>
      <c r="AQ74" t="s">
        <v>23571</v>
      </c>
      <c r="AR74" t="s">
        <v>24564</v>
      </c>
      <c r="AS74" t="s">
        <v>25315</v>
      </c>
      <c r="BC74" s="3" t="str" cm="1">
        <f t="array" ref="BC74">LEFT(BB74,MIN(FIND({0,1,2,3,4,5,6,7,8,9},BB74&amp;"0123456789"))-1)</f>
        <v/>
      </c>
      <c r="BE74" t="s">
        <v>12882</v>
      </c>
      <c r="BF74">
        <f t="shared" si="51"/>
        <v>6</v>
      </c>
      <c r="BG74">
        <f t="shared" si="52"/>
        <v>0</v>
      </c>
      <c r="BH74">
        <f t="shared" si="53"/>
        <v>0</v>
      </c>
      <c r="BI74">
        <f t="shared" si="54"/>
        <v>0</v>
      </c>
      <c r="BJ74" s="4">
        <f t="shared" si="55"/>
        <v>0</v>
      </c>
      <c r="BK74" s="4">
        <f t="shared" si="56"/>
        <v>0</v>
      </c>
      <c r="BL74" s="4">
        <f t="shared" si="57"/>
        <v>0</v>
      </c>
      <c r="BY74" t="s">
        <v>11476</v>
      </c>
      <c r="BZ74" t="s">
        <v>25443</v>
      </c>
      <c r="CA74" t="s">
        <v>25513</v>
      </c>
      <c r="CB74" t="s">
        <v>25437</v>
      </c>
      <c r="CC74" t="s">
        <v>25408</v>
      </c>
      <c r="CK74" t="s">
        <v>25550</v>
      </c>
      <c r="CL74">
        <f t="shared" si="58"/>
        <v>20</v>
      </c>
      <c r="CM74">
        <f t="shared" si="59"/>
        <v>9</v>
      </c>
      <c r="CN74">
        <f t="shared" si="60"/>
        <v>5</v>
      </c>
      <c r="CO74">
        <f t="shared" si="61"/>
        <v>3</v>
      </c>
      <c r="CP74" s="4">
        <f t="shared" si="72"/>
        <v>0.45</v>
      </c>
      <c r="CQ74" s="4">
        <f t="shared" si="73"/>
        <v>0.25</v>
      </c>
      <c r="CR74" s="4">
        <f t="shared" si="74"/>
        <v>0.15</v>
      </c>
      <c r="CT74" t="str">
        <f t="shared" si="62"/>
        <v>Analytics</v>
      </c>
      <c r="CU74" t="str">
        <f t="shared" si="63"/>
        <v>Big Data</v>
      </c>
      <c r="CV74" t="str">
        <f t="shared" si="64"/>
        <v>Data Storage</v>
      </c>
      <c r="CW74" t="str">
        <f t="shared" si="65"/>
        <v>SaaS</v>
      </c>
      <c r="CX74" t="str">
        <f t="shared" si="66"/>
        <v>Software</v>
      </c>
      <c r="CY74" t="str">
        <f t="shared" si="67"/>
        <v/>
      </c>
      <c r="CZ74" t="str">
        <f t="shared" si="68"/>
        <v/>
      </c>
      <c r="DA74" t="str">
        <f t="shared" si="69"/>
        <v/>
      </c>
      <c r="DB74" t="str">
        <f t="shared" si="70"/>
        <v/>
      </c>
      <c r="DC74" t="str">
        <f t="shared" si="71"/>
        <v/>
      </c>
    </row>
    <row r="75" spans="1:107" x14ac:dyDescent="0.2">
      <c r="A75">
        <v>72</v>
      </c>
      <c r="B75" t="s">
        <v>71</v>
      </c>
      <c r="C75" t="s">
        <v>2241</v>
      </c>
      <c r="D75" t="s">
        <v>4411</v>
      </c>
      <c r="E75" t="s">
        <v>4365</v>
      </c>
      <c r="F75" t="s">
        <v>6138</v>
      </c>
      <c r="G75" t="s">
        <v>8275</v>
      </c>
      <c r="H75" t="s">
        <v>8552</v>
      </c>
      <c r="I75" t="s">
        <v>8554</v>
      </c>
      <c r="J75" t="s">
        <v>8625</v>
      </c>
      <c r="K75" t="s">
        <v>10119</v>
      </c>
      <c r="L75" t="s">
        <v>10193</v>
      </c>
      <c r="M75" t="s">
        <v>11156</v>
      </c>
      <c r="N75" t="s">
        <v>12773</v>
      </c>
      <c r="O75" t="s">
        <v>13306</v>
      </c>
      <c r="P75" t="s">
        <v>4365</v>
      </c>
      <c r="Q75">
        <v>2</v>
      </c>
      <c r="R75" t="s">
        <v>13357</v>
      </c>
      <c r="S75" t="s">
        <v>13397</v>
      </c>
      <c r="T75" t="s">
        <v>13782</v>
      </c>
      <c r="U75" s="3" t="str" cm="1">
        <f t="array" ref="U75">LEFT(T75,MIN(FIND({0,1,2,3,4,5,6,7,8,9},T75&amp;"0123456789"))-1)</f>
        <v>$</v>
      </c>
      <c r="V75" t="s">
        <v>13357</v>
      </c>
      <c r="W75" t="s">
        <v>13782</v>
      </c>
      <c r="X75" s="3" t="str" cm="1">
        <f t="array" ref="X75">LEFT(W75,MIN(FIND({0,1,2,3,4,5,6,7,8,9},W75&amp;"0123456789"))-1)</f>
        <v>$</v>
      </c>
      <c r="Y75" t="s">
        <v>13357</v>
      </c>
      <c r="Z75" t="s">
        <v>13810</v>
      </c>
      <c r="AA75" s="3" cm="1">
        <f t="array" ref="AA75">_xlfn.XLOOKUP(LEFT(Z75,MIN(FIND({0,1,2,3,4,5,6,7,8,9},Z75&amp;"0123456789"))-1), $BB$4:$BB$23, $BC$4:$BC$23)*_xlfn.NUMBERVALUE(TRIM(REPLACE(Z75,1,MIN(FIND({0,1,2,3,4,5,6,7,8,9},Z75&amp;"0123456789"))-1,"")), ".", ",")</f>
        <v>1500000</v>
      </c>
      <c r="AB75" t="s">
        <v>13810</v>
      </c>
      <c r="AC75" s="3" cm="1">
        <f t="array" ref="AC75">_xlfn.XLOOKUP(LEFT(AB75,MIN(FIND({0,1,2,3,4,5,6,7,8,9},AB75&amp;"0123456789"))-1), $BB$4:$BB$23, $BC$4:$BC$23)*_xlfn.NUMBERVALUE(TRIM(REPLACE(AB75,1,MIN(FIND({0,1,2,3,4,5,6,7,8,9},AB75&amp;"0123456789"))-1,"")), ".", ",")</f>
        <v>1500000</v>
      </c>
      <c r="AD75" t="s">
        <v>8555</v>
      </c>
      <c r="AE75" t="s">
        <v>8555</v>
      </c>
      <c r="AF75" t="s">
        <v>14906</v>
      </c>
      <c r="AG75" t="s">
        <v>4365</v>
      </c>
      <c r="AH75" t="s">
        <v>4365</v>
      </c>
      <c r="AI75" t="s">
        <v>4365</v>
      </c>
      <c r="AJ75" t="s">
        <v>4365</v>
      </c>
      <c r="AK75" t="s">
        <v>4365</v>
      </c>
      <c r="AL75" t="s">
        <v>4365</v>
      </c>
      <c r="AM75" t="s">
        <v>4365</v>
      </c>
      <c r="AN75" t="s">
        <v>4365</v>
      </c>
      <c r="AO75" t="s">
        <v>4365</v>
      </c>
      <c r="AP75" t="s">
        <v>4365</v>
      </c>
      <c r="AQ75" t="s">
        <v>4365</v>
      </c>
      <c r="AR75" t="s">
        <v>4365</v>
      </c>
      <c r="AS75" t="s">
        <v>14821</v>
      </c>
      <c r="BC75" s="3" t="str" cm="1">
        <f t="array" ref="BC75">LEFT(BB75,MIN(FIND({0,1,2,3,4,5,6,7,8,9},BB75&amp;"0123456789"))-1)</f>
        <v/>
      </c>
      <c r="BE75" t="s">
        <v>12752</v>
      </c>
      <c r="BF75">
        <f t="shared" si="51"/>
        <v>5</v>
      </c>
      <c r="BG75">
        <f t="shared" si="52"/>
        <v>3</v>
      </c>
      <c r="BH75">
        <f t="shared" si="53"/>
        <v>2</v>
      </c>
      <c r="BI75">
        <f t="shared" si="54"/>
        <v>1</v>
      </c>
      <c r="BJ75" s="4">
        <f t="shared" si="55"/>
        <v>0.6</v>
      </c>
      <c r="BK75" s="4">
        <f t="shared" si="56"/>
        <v>0.4</v>
      </c>
      <c r="BL75" s="4">
        <f t="shared" si="57"/>
        <v>0.2</v>
      </c>
      <c r="BY75" t="s">
        <v>10163</v>
      </c>
      <c r="BZ75" t="s">
        <v>25514</v>
      </c>
      <c r="CA75" t="s">
        <v>25437</v>
      </c>
      <c r="CB75" t="s">
        <v>25472</v>
      </c>
      <c r="CK75" t="s">
        <v>11783</v>
      </c>
      <c r="CL75">
        <f t="shared" si="58"/>
        <v>20</v>
      </c>
      <c r="CM75">
        <f t="shared" si="59"/>
        <v>5</v>
      </c>
      <c r="CN75">
        <f t="shared" si="60"/>
        <v>2</v>
      </c>
      <c r="CO75">
        <f t="shared" si="61"/>
        <v>1</v>
      </c>
      <c r="CP75" s="4">
        <f t="shared" si="72"/>
        <v>0.25</v>
      </c>
      <c r="CQ75" s="4">
        <f t="shared" si="73"/>
        <v>0.1</v>
      </c>
      <c r="CR75" s="4">
        <f t="shared" si="74"/>
        <v>0.05</v>
      </c>
      <c r="CT75" t="str">
        <f t="shared" si="62"/>
        <v>Health Care</v>
      </c>
      <c r="CU75" t="str">
        <f t="shared" si="63"/>
        <v>mHealth</v>
      </c>
      <c r="CV75" t="str">
        <f t="shared" si="64"/>
        <v>SaaS</v>
      </c>
      <c r="CW75" t="str">
        <f t="shared" si="65"/>
        <v>Wellness</v>
      </c>
      <c r="CX75" t="str">
        <f t="shared" si="66"/>
        <v/>
      </c>
      <c r="CY75" t="str">
        <f t="shared" si="67"/>
        <v/>
      </c>
      <c r="CZ75" t="str">
        <f t="shared" si="68"/>
        <v/>
      </c>
      <c r="DA75" t="str">
        <f t="shared" si="69"/>
        <v/>
      </c>
      <c r="DB75" t="str">
        <f t="shared" si="70"/>
        <v/>
      </c>
      <c r="DC75" t="str">
        <f t="shared" si="71"/>
        <v/>
      </c>
    </row>
    <row r="76" spans="1:107" x14ac:dyDescent="0.2">
      <c r="A76">
        <v>73</v>
      </c>
      <c r="B76" t="s">
        <v>72</v>
      </c>
      <c r="C76" t="s">
        <v>2242</v>
      </c>
      <c r="D76" t="s">
        <v>4412</v>
      </c>
      <c r="E76" t="s">
        <v>6065</v>
      </c>
      <c r="F76" t="s">
        <v>6139</v>
      </c>
      <c r="G76" t="s">
        <v>8254</v>
      </c>
      <c r="H76" t="s">
        <v>8552</v>
      </c>
      <c r="I76" t="s">
        <v>8554</v>
      </c>
      <c r="J76" t="s">
        <v>8626</v>
      </c>
      <c r="K76" t="s">
        <v>10118</v>
      </c>
      <c r="L76" t="s">
        <v>10194</v>
      </c>
      <c r="M76" t="s">
        <v>11157</v>
      </c>
      <c r="N76" t="s">
        <v>12736</v>
      </c>
      <c r="O76" t="s">
        <v>13305</v>
      </c>
      <c r="P76" t="s">
        <v>4365</v>
      </c>
      <c r="Q76">
        <v>4</v>
      </c>
      <c r="R76" t="s">
        <v>13358</v>
      </c>
      <c r="S76" t="s">
        <v>13363</v>
      </c>
      <c r="T76" t="s">
        <v>13783</v>
      </c>
      <c r="U76" s="3" t="str" cm="1">
        <f t="array" ref="U76">LEFT(T76,MIN(FIND({0,1,2,3,4,5,6,7,8,9},T76&amp;"0123456789"))-1)</f>
        <v>$</v>
      </c>
      <c r="V76" t="s">
        <v>14416</v>
      </c>
      <c r="W76" t="s">
        <v>13783</v>
      </c>
      <c r="X76" s="3" t="str" cm="1">
        <f t="array" ref="X76">LEFT(W76,MIN(FIND({0,1,2,3,4,5,6,7,8,9},W76&amp;"0123456789"))-1)</f>
        <v>$</v>
      </c>
      <c r="Y76" t="s">
        <v>14416</v>
      </c>
      <c r="Z76" t="s">
        <v>14472</v>
      </c>
      <c r="AA76" s="3" cm="1">
        <f t="array" ref="AA76">_xlfn.XLOOKUP(LEFT(Z76,MIN(FIND({0,1,2,3,4,5,6,7,8,9},Z76&amp;"0123456789"))-1), $BB$4:$BB$23, $BC$4:$BC$23)*_xlfn.NUMBERVALUE(TRIM(REPLACE(Z76,1,MIN(FIND({0,1,2,3,4,5,6,7,8,9},Z76&amp;"0123456789"))-1,"")), ".", ",")</f>
        <v>124500000</v>
      </c>
      <c r="AB76" t="s">
        <v>14472</v>
      </c>
      <c r="AC76" s="3" cm="1">
        <f t="array" ref="AC76">_xlfn.XLOOKUP(LEFT(AB76,MIN(FIND({0,1,2,3,4,5,6,7,8,9},AB76&amp;"0123456789"))-1), $BB$4:$BB$23, $BC$4:$BC$23)*_xlfn.NUMBERVALUE(TRIM(REPLACE(AB76,1,MIN(FIND({0,1,2,3,4,5,6,7,8,9},AB76&amp;"0123456789"))-1,"")), ".", ",")</f>
        <v>124500000</v>
      </c>
      <c r="AD76" t="s">
        <v>8557</v>
      </c>
      <c r="AE76" t="s">
        <v>14823</v>
      </c>
      <c r="AF76" t="s">
        <v>14907</v>
      </c>
      <c r="AG76" t="s">
        <v>16521</v>
      </c>
      <c r="AH76" t="s">
        <v>17531</v>
      </c>
      <c r="AI76" t="s">
        <v>18133</v>
      </c>
      <c r="AJ76" t="s">
        <v>17058</v>
      </c>
      <c r="AK76" t="s">
        <v>19451</v>
      </c>
      <c r="AL76" t="s">
        <v>20128</v>
      </c>
      <c r="AM76" t="s">
        <v>20422</v>
      </c>
      <c r="AN76" t="s">
        <v>21139</v>
      </c>
      <c r="AO76" t="s">
        <v>21722</v>
      </c>
      <c r="AP76" t="s">
        <v>22348</v>
      </c>
      <c r="AQ76" t="s">
        <v>23572</v>
      </c>
      <c r="AR76" t="s">
        <v>21770</v>
      </c>
      <c r="AS76" t="s">
        <v>25316</v>
      </c>
      <c r="BC76" s="3" t="str" cm="1">
        <f t="array" ref="BC76">LEFT(BB76,MIN(FIND({0,1,2,3,4,5,6,7,8,9},BB76&amp;"0123456789"))-1)</f>
        <v/>
      </c>
      <c r="BE76" t="s">
        <v>12815</v>
      </c>
      <c r="BF76">
        <f t="shared" si="51"/>
        <v>5</v>
      </c>
      <c r="BG76">
        <f t="shared" si="52"/>
        <v>3</v>
      </c>
      <c r="BH76">
        <f t="shared" si="53"/>
        <v>1</v>
      </c>
      <c r="BI76">
        <f t="shared" si="54"/>
        <v>0</v>
      </c>
      <c r="BJ76" s="4">
        <f t="shared" si="55"/>
        <v>0.6</v>
      </c>
      <c r="BK76" s="4">
        <f t="shared" si="56"/>
        <v>0.2</v>
      </c>
      <c r="BL76" s="4">
        <f t="shared" si="57"/>
        <v>0</v>
      </c>
      <c r="BY76" t="s">
        <v>25419</v>
      </c>
      <c r="BZ76" t="s">
        <v>25492</v>
      </c>
      <c r="CA76" t="s">
        <v>25404</v>
      </c>
      <c r="CB76" t="s">
        <v>25414</v>
      </c>
      <c r="CC76" t="s">
        <v>25515</v>
      </c>
      <c r="CK76" t="s">
        <v>25423</v>
      </c>
      <c r="CL76">
        <f t="shared" si="58"/>
        <v>20</v>
      </c>
      <c r="CM76">
        <f t="shared" si="59"/>
        <v>7</v>
      </c>
      <c r="CN76">
        <f t="shared" si="60"/>
        <v>4</v>
      </c>
      <c r="CO76">
        <f t="shared" si="61"/>
        <v>3</v>
      </c>
      <c r="CP76" s="4">
        <f t="shared" si="72"/>
        <v>0.35</v>
      </c>
      <c r="CQ76" s="4">
        <f t="shared" si="73"/>
        <v>0.2</v>
      </c>
      <c r="CR76" s="4">
        <f t="shared" si="74"/>
        <v>0.15</v>
      </c>
      <c r="CT76" t="str">
        <f t="shared" si="62"/>
        <v>Apps</v>
      </c>
      <c r="CU76" t="str">
        <f t="shared" si="63"/>
        <v>Cyber Security</v>
      </c>
      <c r="CV76" t="str">
        <f t="shared" si="64"/>
        <v>Information Technology</v>
      </c>
      <c r="CW76" t="str">
        <f t="shared" si="65"/>
        <v>Internet</v>
      </c>
      <c r="CX76" t="str">
        <f t="shared" si="66"/>
        <v>Security</v>
      </c>
      <c r="CY76" t="str">
        <f t="shared" si="67"/>
        <v/>
      </c>
      <c r="CZ76" t="str">
        <f t="shared" si="68"/>
        <v/>
      </c>
      <c r="DA76" t="str">
        <f t="shared" si="69"/>
        <v/>
      </c>
      <c r="DB76" t="str">
        <f t="shared" si="70"/>
        <v/>
      </c>
      <c r="DC76" t="str">
        <f t="shared" si="71"/>
        <v/>
      </c>
    </row>
    <row r="77" spans="1:107" x14ac:dyDescent="0.2">
      <c r="A77">
        <v>74</v>
      </c>
      <c r="B77" t="s">
        <v>73</v>
      </c>
      <c r="C77" t="s">
        <v>2243</v>
      </c>
      <c r="D77" t="s">
        <v>4413</v>
      </c>
      <c r="E77" t="s">
        <v>6065</v>
      </c>
      <c r="F77" t="s">
        <v>6140</v>
      </c>
      <c r="G77" t="s">
        <v>8248</v>
      </c>
      <c r="H77" t="s">
        <v>8552</v>
      </c>
      <c r="I77" t="s">
        <v>8556</v>
      </c>
      <c r="J77" t="s">
        <v>8627</v>
      </c>
      <c r="K77" t="s">
        <v>10121</v>
      </c>
      <c r="L77" t="s">
        <v>10195</v>
      </c>
      <c r="M77" t="s">
        <v>11158</v>
      </c>
      <c r="N77" t="s">
        <v>12765</v>
      </c>
      <c r="O77" t="s">
        <v>13306</v>
      </c>
      <c r="P77" t="s">
        <v>4365</v>
      </c>
      <c r="Q77">
        <v>1</v>
      </c>
      <c r="R77" t="s">
        <v>13357</v>
      </c>
      <c r="S77" t="s">
        <v>13364</v>
      </c>
      <c r="T77" t="s">
        <v>13784</v>
      </c>
      <c r="U77" s="3" t="str" cm="1">
        <f t="array" ref="U77">LEFT(T77,MIN(FIND({0,1,2,3,4,5,6,7,8,9},T77&amp;"0123456789"))-1)</f>
        <v>€</v>
      </c>
      <c r="V77" t="s">
        <v>13357</v>
      </c>
      <c r="W77" t="s">
        <v>13784</v>
      </c>
      <c r="X77" s="3" t="str" cm="1">
        <f t="array" ref="X77">LEFT(W77,MIN(FIND({0,1,2,3,4,5,6,7,8,9},W77&amp;"0123456789"))-1)</f>
        <v>€</v>
      </c>
      <c r="Y77" t="s">
        <v>13357</v>
      </c>
      <c r="Z77" t="s">
        <v>13784</v>
      </c>
      <c r="AA77" s="3" cm="1">
        <f t="array" ref="AA77">_xlfn.XLOOKUP(LEFT(Z77,MIN(FIND({0,1,2,3,4,5,6,7,8,9},Z77&amp;"0123456789"))-1), $BB$4:$BB$23, $BC$4:$BC$23)*_xlfn.NUMBERVALUE(TRIM(REPLACE(Z77,1,MIN(FIND({0,1,2,3,4,5,6,7,8,9},Z77&amp;"0123456789"))-1,"")), ".", ",")</f>
        <v>4800000</v>
      </c>
      <c r="AB77" t="s">
        <v>13784</v>
      </c>
      <c r="AC77" s="3" cm="1">
        <f t="array" ref="AC77">_xlfn.XLOOKUP(LEFT(AB77,MIN(FIND({0,1,2,3,4,5,6,7,8,9},AB77&amp;"0123456789"))-1), $BB$4:$BB$23, $BC$4:$BC$23)*_xlfn.NUMBERVALUE(TRIM(REPLACE(AB77,1,MIN(FIND({0,1,2,3,4,5,6,7,8,9},AB77&amp;"0123456789"))-1,"")), ".", ",")</f>
        <v>4800000</v>
      </c>
      <c r="AD77" t="s">
        <v>8554</v>
      </c>
      <c r="AE77" t="s">
        <v>8562</v>
      </c>
      <c r="AF77" t="s">
        <v>14908</v>
      </c>
      <c r="AG77" t="s">
        <v>16522</v>
      </c>
      <c r="AH77" t="s">
        <v>4365</v>
      </c>
      <c r="AI77" t="s">
        <v>18134</v>
      </c>
      <c r="AJ77" t="s">
        <v>8563</v>
      </c>
      <c r="AK77" t="s">
        <v>4365</v>
      </c>
      <c r="AL77" t="s">
        <v>8555</v>
      </c>
      <c r="AM77" t="s">
        <v>18794</v>
      </c>
      <c r="AN77" t="s">
        <v>18372</v>
      </c>
      <c r="AO77" t="s">
        <v>18794</v>
      </c>
      <c r="AP77" t="s">
        <v>22349</v>
      </c>
      <c r="AQ77" t="s">
        <v>23573</v>
      </c>
      <c r="AR77" t="s">
        <v>24565</v>
      </c>
      <c r="AS77" t="s">
        <v>8558</v>
      </c>
      <c r="BC77" s="3" t="str" cm="1">
        <f t="array" ref="BC77">LEFT(BB77,MIN(FIND({0,1,2,3,4,5,6,7,8,9},BB77&amp;"0123456789"))-1)</f>
        <v/>
      </c>
      <c r="BE77" t="s">
        <v>12933</v>
      </c>
      <c r="BF77">
        <f t="shared" si="51"/>
        <v>5</v>
      </c>
      <c r="BG77">
        <f t="shared" si="52"/>
        <v>2</v>
      </c>
      <c r="BH77">
        <f t="shared" si="53"/>
        <v>0</v>
      </c>
      <c r="BI77">
        <f t="shared" si="54"/>
        <v>0</v>
      </c>
      <c r="BJ77" s="4">
        <f t="shared" si="55"/>
        <v>0.4</v>
      </c>
      <c r="BK77" s="4">
        <f t="shared" si="56"/>
        <v>0</v>
      </c>
      <c r="BL77" s="4">
        <f t="shared" si="57"/>
        <v>0</v>
      </c>
      <c r="BY77" t="s">
        <v>11311</v>
      </c>
      <c r="BZ77" t="s">
        <v>25429</v>
      </c>
      <c r="CA77" t="s">
        <v>25430</v>
      </c>
      <c r="CB77" t="s">
        <v>25404</v>
      </c>
      <c r="CC77" t="s">
        <v>25408</v>
      </c>
      <c r="CK77" t="s">
        <v>12408</v>
      </c>
      <c r="CL77">
        <f t="shared" si="58"/>
        <v>19</v>
      </c>
      <c r="CM77">
        <f t="shared" si="59"/>
        <v>7</v>
      </c>
      <c r="CN77">
        <f t="shared" si="60"/>
        <v>4</v>
      </c>
      <c r="CO77">
        <f t="shared" si="61"/>
        <v>2</v>
      </c>
      <c r="CP77" s="4">
        <f t="shared" si="72"/>
        <v>0.36842105263157893</v>
      </c>
      <c r="CQ77" s="4">
        <f t="shared" si="73"/>
        <v>0.21052631578947367</v>
      </c>
      <c r="CR77" s="4">
        <f t="shared" si="74"/>
        <v>0.10526315789473684</v>
      </c>
      <c r="CT77" t="str">
        <f t="shared" si="62"/>
        <v>Banking</v>
      </c>
      <c r="CU77" t="str">
        <f t="shared" si="63"/>
        <v>Financial Services</v>
      </c>
      <c r="CV77" t="str">
        <f t="shared" si="64"/>
        <v>FinTech</v>
      </c>
      <c r="CW77" t="str">
        <f t="shared" si="65"/>
        <v>Information Technology</v>
      </c>
      <c r="CX77" t="str">
        <f t="shared" si="66"/>
        <v>Software</v>
      </c>
      <c r="CY77" t="str">
        <f t="shared" si="67"/>
        <v/>
      </c>
      <c r="CZ77" t="str">
        <f t="shared" si="68"/>
        <v/>
      </c>
      <c r="DA77" t="str">
        <f t="shared" si="69"/>
        <v/>
      </c>
      <c r="DB77" t="str">
        <f t="shared" si="70"/>
        <v/>
      </c>
      <c r="DC77" t="str">
        <f t="shared" si="71"/>
        <v/>
      </c>
    </row>
    <row r="78" spans="1:107" x14ac:dyDescent="0.2">
      <c r="A78">
        <v>75</v>
      </c>
      <c r="B78" t="s">
        <v>74</v>
      </c>
      <c r="C78" t="s">
        <v>2244</v>
      </c>
      <c r="D78" t="s">
        <v>4414</v>
      </c>
      <c r="E78" t="s">
        <v>6065</v>
      </c>
      <c r="F78" t="s">
        <v>6141</v>
      </c>
      <c r="G78" t="s">
        <v>8245</v>
      </c>
      <c r="H78" t="s">
        <v>8552</v>
      </c>
      <c r="I78" t="s">
        <v>8556</v>
      </c>
      <c r="J78" t="s">
        <v>8628</v>
      </c>
      <c r="K78" t="s">
        <v>10119</v>
      </c>
      <c r="L78" t="s">
        <v>10196</v>
      </c>
      <c r="M78" t="s">
        <v>11159</v>
      </c>
      <c r="N78" t="s">
        <v>12744</v>
      </c>
      <c r="O78" t="s">
        <v>13305</v>
      </c>
      <c r="P78" t="s">
        <v>13351</v>
      </c>
      <c r="Q78">
        <v>2</v>
      </c>
      <c r="R78" t="s">
        <v>13358</v>
      </c>
      <c r="S78" t="s">
        <v>13398</v>
      </c>
      <c r="T78" t="s">
        <v>13785</v>
      </c>
      <c r="U78" s="3" t="str" cm="1">
        <f t="array" ref="U78">LEFT(T78,MIN(FIND({0,1,2,3,4,5,6,7,8,9},T78&amp;"0123456789"))-1)</f>
        <v>$</v>
      </c>
      <c r="V78" t="s">
        <v>14416</v>
      </c>
      <c r="W78" t="s">
        <v>13785</v>
      </c>
      <c r="X78" s="3" t="str" cm="1">
        <f t="array" ref="X78">LEFT(W78,MIN(FIND({0,1,2,3,4,5,6,7,8,9},W78&amp;"0123456789"))-1)</f>
        <v>$</v>
      </c>
      <c r="Y78" t="s">
        <v>14416</v>
      </c>
      <c r="Z78" t="s">
        <v>14473</v>
      </c>
      <c r="AA78" s="3" cm="1">
        <f t="array" ref="AA78">_xlfn.XLOOKUP(LEFT(Z78,MIN(FIND({0,1,2,3,4,5,6,7,8,9},Z78&amp;"0123456789"))-1), $BB$4:$BB$23, $BC$4:$BC$23)*_xlfn.NUMBERVALUE(TRIM(REPLACE(Z78,1,MIN(FIND({0,1,2,3,4,5,6,7,8,9},Z78&amp;"0123456789"))-1,"")), ".", ",")</f>
        <v>60600000</v>
      </c>
      <c r="AB78" t="s">
        <v>14473</v>
      </c>
      <c r="AC78" s="3" cm="1">
        <f t="array" ref="AC78">_xlfn.XLOOKUP(LEFT(AB78,MIN(FIND({0,1,2,3,4,5,6,7,8,9},AB78&amp;"0123456789"))-1), $BB$4:$BB$23, $BC$4:$BC$23)*_xlfn.NUMBERVALUE(TRIM(REPLACE(AB78,1,MIN(FIND({0,1,2,3,4,5,6,7,8,9},AB78&amp;"0123456789"))-1,"")), ".", ",")</f>
        <v>60600000</v>
      </c>
      <c r="AD78" t="s">
        <v>8554</v>
      </c>
      <c r="AE78" t="s">
        <v>8562</v>
      </c>
      <c r="AF78" t="s">
        <v>14909</v>
      </c>
      <c r="AG78" t="s">
        <v>16523</v>
      </c>
      <c r="AH78" t="s">
        <v>17532</v>
      </c>
      <c r="AI78" t="s">
        <v>18135</v>
      </c>
      <c r="AJ78" t="s">
        <v>19101</v>
      </c>
      <c r="AK78" t="s">
        <v>19452</v>
      </c>
      <c r="AL78" t="s">
        <v>20129</v>
      </c>
      <c r="AM78" t="s">
        <v>20423</v>
      </c>
      <c r="AN78" t="s">
        <v>21140</v>
      </c>
      <c r="AO78" t="s">
        <v>21723</v>
      </c>
      <c r="AP78" t="s">
        <v>22350</v>
      </c>
      <c r="AQ78" t="s">
        <v>23574</v>
      </c>
      <c r="AR78" t="s">
        <v>24566</v>
      </c>
      <c r="AS78" t="s">
        <v>8558</v>
      </c>
      <c r="BC78" s="3" t="str" cm="1">
        <f t="array" ref="BC78">LEFT(BB78,MIN(FIND({0,1,2,3,4,5,6,7,8,9},BB78&amp;"0123456789"))-1)</f>
        <v/>
      </c>
      <c r="BE78" t="s">
        <v>12745</v>
      </c>
      <c r="BF78">
        <f t="shared" si="51"/>
        <v>5</v>
      </c>
      <c r="BG78">
        <f t="shared" si="52"/>
        <v>1</v>
      </c>
      <c r="BH78">
        <f t="shared" si="53"/>
        <v>0</v>
      </c>
      <c r="BI78">
        <f t="shared" si="54"/>
        <v>0</v>
      </c>
      <c r="BJ78" s="4">
        <f t="shared" si="55"/>
        <v>0.2</v>
      </c>
      <c r="BK78" s="4">
        <f t="shared" si="56"/>
        <v>0</v>
      </c>
      <c r="BL78" s="4">
        <f t="shared" si="57"/>
        <v>0</v>
      </c>
      <c r="BY78" t="s">
        <v>25423</v>
      </c>
      <c r="BZ78" t="s">
        <v>25404</v>
      </c>
      <c r="CA78" t="s">
        <v>25414</v>
      </c>
      <c r="CB78" t="s">
        <v>25516</v>
      </c>
      <c r="CC78" t="s">
        <v>25408</v>
      </c>
      <c r="CK78" t="s">
        <v>10416</v>
      </c>
      <c r="CL78">
        <f t="shared" si="58"/>
        <v>19</v>
      </c>
      <c r="CM78">
        <f t="shared" si="59"/>
        <v>3</v>
      </c>
      <c r="CN78">
        <f t="shared" si="60"/>
        <v>2</v>
      </c>
      <c r="CO78">
        <f t="shared" si="61"/>
        <v>2</v>
      </c>
      <c r="CP78" s="4">
        <f t="shared" si="72"/>
        <v>0.15789473684210525</v>
      </c>
      <c r="CQ78" s="4">
        <f t="shared" si="73"/>
        <v>0.10526315789473684</v>
      </c>
      <c r="CR78" s="4">
        <f t="shared" si="74"/>
        <v>0.10526315789473684</v>
      </c>
      <c r="CT78" t="str">
        <f t="shared" si="62"/>
        <v>Developer Platform</v>
      </c>
      <c r="CU78" t="str">
        <f t="shared" si="63"/>
        <v>Information Technology</v>
      </c>
      <c r="CV78" t="str">
        <f t="shared" si="64"/>
        <v>Internet</v>
      </c>
      <c r="CW78" t="str">
        <f t="shared" si="65"/>
        <v>Open Source</v>
      </c>
      <c r="CX78" t="str">
        <f t="shared" si="66"/>
        <v>Software</v>
      </c>
      <c r="CY78" t="str">
        <f t="shared" si="67"/>
        <v/>
      </c>
      <c r="CZ78" t="str">
        <f t="shared" si="68"/>
        <v/>
      </c>
      <c r="DA78" t="str">
        <f t="shared" si="69"/>
        <v/>
      </c>
      <c r="DB78" t="str">
        <f t="shared" si="70"/>
        <v/>
      </c>
      <c r="DC78" t="str">
        <f t="shared" si="71"/>
        <v/>
      </c>
    </row>
    <row r="79" spans="1:107" x14ac:dyDescent="0.2">
      <c r="A79">
        <v>76</v>
      </c>
      <c r="B79" t="s">
        <v>75</v>
      </c>
      <c r="C79" t="s">
        <v>2245</v>
      </c>
      <c r="D79" t="s">
        <v>4415</v>
      </c>
      <c r="E79" t="s">
        <v>6065</v>
      </c>
      <c r="F79" t="s">
        <v>6142</v>
      </c>
      <c r="G79" t="s">
        <v>8245</v>
      </c>
      <c r="H79" t="s">
        <v>8552</v>
      </c>
      <c r="I79" t="s">
        <v>8557</v>
      </c>
      <c r="J79" t="s">
        <v>8629</v>
      </c>
      <c r="K79" t="s">
        <v>10121</v>
      </c>
      <c r="L79" t="s">
        <v>10197</v>
      </c>
      <c r="M79" t="s">
        <v>11160</v>
      </c>
      <c r="N79" t="s">
        <v>12743</v>
      </c>
      <c r="O79" t="s">
        <v>13311</v>
      </c>
      <c r="P79" t="s">
        <v>4365</v>
      </c>
      <c r="Q79">
        <v>2</v>
      </c>
      <c r="R79" t="s">
        <v>13358</v>
      </c>
      <c r="S79" t="s">
        <v>8511</v>
      </c>
      <c r="T79" t="s">
        <v>13786</v>
      </c>
      <c r="U79" s="3" t="str" cm="1">
        <f t="array" ref="U79">LEFT(T79,MIN(FIND({0,1,2,3,4,5,6,7,8,9},T79&amp;"0123456789"))-1)</f>
        <v>$</v>
      </c>
      <c r="V79" t="s">
        <v>14414</v>
      </c>
      <c r="W79" t="s">
        <v>13786</v>
      </c>
      <c r="X79" s="3" t="str" cm="1">
        <f t="array" ref="X79">LEFT(W79,MIN(FIND({0,1,2,3,4,5,6,7,8,9},W79&amp;"0123456789"))-1)</f>
        <v>$</v>
      </c>
      <c r="Y79" t="s">
        <v>14414</v>
      </c>
      <c r="Z79" t="s">
        <v>14474</v>
      </c>
      <c r="AA79" s="3" cm="1">
        <f t="array" ref="AA79">_xlfn.XLOOKUP(LEFT(Z79,MIN(FIND({0,1,2,3,4,5,6,7,8,9},Z79&amp;"0123456789"))-1), $BB$4:$BB$23, $BC$4:$BC$23)*_xlfn.NUMBERVALUE(TRIM(REPLACE(Z79,1,MIN(FIND({0,1,2,3,4,5,6,7,8,9},Z79&amp;"0123456789"))-1,"")), ".", ",")</f>
        <v>7750000</v>
      </c>
      <c r="AB79" t="s">
        <v>14474</v>
      </c>
      <c r="AC79" s="3" cm="1">
        <f t="array" ref="AC79">_xlfn.XLOOKUP(LEFT(AB79,MIN(FIND({0,1,2,3,4,5,6,7,8,9},AB79&amp;"0123456789"))-1), $BB$4:$BB$23, $BC$4:$BC$23)*_xlfn.NUMBERVALUE(TRIM(REPLACE(AB79,1,MIN(FIND({0,1,2,3,4,5,6,7,8,9},AB79&amp;"0123456789"))-1,"")), ".", ",")</f>
        <v>7750000</v>
      </c>
      <c r="AD79" t="s">
        <v>8554</v>
      </c>
      <c r="AE79" t="s">
        <v>14823</v>
      </c>
      <c r="AF79" t="s">
        <v>14910</v>
      </c>
      <c r="AG79" t="s">
        <v>16524</v>
      </c>
      <c r="AH79" t="s">
        <v>17533</v>
      </c>
      <c r="AI79" t="s">
        <v>18136</v>
      </c>
      <c r="AJ79" t="s">
        <v>19102</v>
      </c>
      <c r="AK79" t="s">
        <v>19453</v>
      </c>
      <c r="AL79" t="s">
        <v>20130</v>
      </c>
      <c r="AM79" t="s">
        <v>18673</v>
      </c>
      <c r="AN79" t="s">
        <v>21141</v>
      </c>
      <c r="AO79" t="s">
        <v>21724</v>
      </c>
      <c r="AP79" t="s">
        <v>22351</v>
      </c>
      <c r="AQ79" t="s">
        <v>23575</v>
      </c>
      <c r="AR79" t="s">
        <v>24567</v>
      </c>
      <c r="AS79" t="s">
        <v>14826</v>
      </c>
      <c r="BC79" s="3" t="str" cm="1">
        <f t="array" ref="BC79">LEFT(BB79,MIN(FIND({0,1,2,3,4,5,6,7,8,9},BB79&amp;"0123456789"))-1)</f>
        <v/>
      </c>
      <c r="BE79" t="s">
        <v>12905</v>
      </c>
      <c r="BF79">
        <f t="shared" si="51"/>
        <v>5</v>
      </c>
      <c r="BG79">
        <f t="shared" si="52"/>
        <v>1</v>
      </c>
      <c r="BH79">
        <f t="shared" si="53"/>
        <v>1</v>
      </c>
      <c r="BI79">
        <f t="shared" si="54"/>
        <v>0</v>
      </c>
      <c r="BJ79" s="4">
        <f t="shared" si="55"/>
        <v>0.2</v>
      </c>
      <c r="BK79" s="4">
        <f t="shared" si="56"/>
        <v>0.2</v>
      </c>
      <c r="BL79" s="4">
        <f t="shared" si="57"/>
        <v>0</v>
      </c>
      <c r="BY79" t="s">
        <v>11788</v>
      </c>
      <c r="BZ79" t="s">
        <v>25404</v>
      </c>
      <c r="CA79" t="s">
        <v>25414</v>
      </c>
      <c r="CK79" t="s">
        <v>12383</v>
      </c>
      <c r="CL79">
        <f t="shared" si="58"/>
        <v>19</v>
      </c>
      <c r="CM79">
        <f t="shared" si="59"/>
        <v>5</v>
      </c>
      <c r="CN79">
        <f t="shared" si="60"/>
        <v>2</v>
      </c>
      <c r="CO79">
        <f t="shared" si="61"/>
        <v>1</v>
      </c>
      <c r="CP79" s="4">
        <f t="shared" si="72"/>
        <v>0.26315789473684209</v>
      </c>
      <c r="CQ79" s="4">
        <f t="shared" si="73"/>
        <v>0.10526315789473684</v>
      </c>
      <c r="CR79" s="4">
        <f t="shared" si="74"/>
        <v>5.2631578947368418E-2</v>
      </c>
      <c r="CT79" t="str">
        <f t="shared" si="62"/>
        <v>Communities</v>
      </c>
      <c r="CU79" t="str">
        <f t="shared" si="63"/>
        <v>Information Technology</v>
      </c>
      <c r="CV79" t="str">
        <f t="shared" si="64"/>
        <v>Internet</v>
      </c>
      <c r="CW79" t="str">
        <f t="shared" si="65"/>
        <v/>
      </c>
      <c r="CX79" t="str">
        <f t="shared" si="66"/>
        <v/>
      </c>
      <c r="CY79" t="str">
        <f t="shared" si="67"/>
        <v/>
      </c>
      <c r="CZ79" t="str">
        <f t="shared" si="68"/>
        <v/>
      </c>
      <c r="DA79" t="str">
        <f t="shared" si="69"/>
        <v/>
      </c>
      <c r="DB79" t="str">
        <f t="shared" si="70"/>
        <v/>
      </c>
      <c r="DC79" t="str">
        <f t="shared" si="71"/>
        <v/>
      </c>
    </row>
    <row r="80" spans="1:107" x14ac:dyDescent="0.2">
      <c r="A80">
        <v>77</v>
      </c>
      <c r="B80" t="s">
        <v>76</v>
      </c>
      <c r="C80" t="s">
        <v>2246</v>
      </c>
      <c r="D80" t="s">
        <v>4416</v>
      </c>
      <c r="E80" t="s">
        <v>6065</v>
      </c>
      <c r="F80" t="s">
        <v>6143</v>
      </c>
      <c r="G80" t="s">
        <v>8245</v>
      </c>
      <c r="H80" t="s">
        <v>8552</v>
      </c>
      <c r="I80" t="s">
        <v>8555</v>
      </c>
      <c r="J80" t="s">
        <v>8630</v>
      </c>
      <c r="K80" t="s">
        <v>10122</v>
      </c>
      <c r="L80" t="s">
        <v>10138</v>
      </c>
      <c r="M80" t="s">
        <v>11161</v>
      </c>
      <c r="N80" t="s">
        <v>12751</v>
      </c>
      <c r="O80" t="s">
        <v>4365</v>
      </c>
      <c r="P80" t="s">
        <v>4365</v>
      </c>
      <c r="Q80">
        <v>1</v>
      </c>
      <c r="R80" t="s">
        <v>4365</v>
      </c>
      <c r="S80" t="s">
        <v>13399</v>
      </c>
      <c r="T80" t="s">
        <v>13787</v>
      </c>
      <c r="U80" s="3" t="str" cm="1">
        <f t="array" ref="U80">LEFT(T80,MIN(FIND({0,1,2,3,4,5,6,7,8,9},T80&amp;"0123456789"))-1)</f>
        <v>$</v>
      </c>
      <c r="V80" t="s">
        <v>14415</v>
      </c>
      <c r="W80" t="s">
        <v>13787</v>
      </c>
      <c r="X80" s="3" t="str" cm="1">
        <f t="array" ref="X80">LEFT(W80,MIN(FIND({0,1,2,3,4,5,6,7,8,9},W80&amp;"0123456789"))-1)</f>
        <v>$</v>
      </c>
      <c r="Y80" t="s">
        <v>14415</v>
      </c>
      <c r="Z80" t="s">
        <v>13787</v>
      </c>
      <c r="AA80" s="3" cm="1">
        <f t="array" ref="AA80">_xlfn.XLOOKUP(LEFT(Z80,MIN(FIND({0,1,2,3,4,5,6,7,8,9},Z80&amp;"0123456789"))-1), $BB$4:$BB$23, $BC$4:$BC$23)*_xlfn.NUMBERVALUE(TRIM(REPLACE(Z80,1,MIN(FIND({0,1,2,3,4,5,6,7,8,9},Z80&amp;"0123456789"))-1,"")), ".", ",")</f>
        <v>149632852</v>
      </c>
      <c r="AB80" t="s">
        <v>13787</v>
      </c>
      <c r="AC80" s="3" cm="1">
        <f t="array" ref="AC80">_xlfn.XLOOKUP(LEFT(AB80,MIN(FIND({0,1,2,3,4,5,6,7,8,9},AB80&amp;"0123456789"))-1), $BB$4:$BB$23, $BC$4:$BC$23)*_xlfn.NUMBERVALUE(TRIM(REPLACE(AB80,1,MIN(FIND({0,1,2,3,4,5,6,7,8,9},AB80&amp;"0123456789"))-1,"")), ".", ",")</f>
        <v>149632852</v>
      </c>
      <c r="AD80" t="s">
        <v>4365</v>
      </c>
      <c r="AE80" t="s">
        <v>4365</v>
      </c>
      <c r="AF80" t="s">
        <v>4365</v>
      </c>
      <c r="AG80" t="s">
        <v>16525</v>
      </c>
      <c r="AH80" t="s">
        <v>17534</v>
      </c>
      <c r="AI80" t="s">
        <v>18137</v>
      </c>
      <c r="AJ80" t="s">
        <v>17148</v>
      </c>
      <c r="AK80" t="s">
        <v>19454</v>
      </c>
      <c r="AL80" t="s">
        <v>20120</v>
      </c>
      <c r="AM80" t="s">
        <v>20424</v>
      </c>
      <c r="AN80" t="s">
        <v>21142</v>
      </c>
      <c r="AO80" t="s">
        <v>21725</v>
      </c>
      <c r="AP80" t="s">
        <v>22352</v>
      </c>
      <c r="AQ80" t="s">
        <v>23576</v>
      </c>
      <c r="AR80" t="s">
        <v>24568</v>
      </c>
      <c r="AS80" t="s">
        <v>14834</v>
      </c>
      <c r="BC80" s="3" t="str" cm="1">
        <f t="array" ref="BC80">LEFT(BB80,MIN(FIND({0,1,2,3,4,5,6,7,8,9},BB80&amp;"0123456789"))-1)</f>
        <v/>
      </c>
      <c r="BE80" t="s">
        <v>12912</v>
      </c>
      <c r="BF80">
        <f t="shared" si="51"/>
        <v>5</v>
      </c>
      <c r="BG80">
        <f t="shared" si="52"/>
        <v>1</v>
      </c>
      <c r="BH80">
        <f t="shared" si="53"/>
        <v>0</v>
      </c>
      <c r="BI80">
        <f t="shared" si="54"/>
        <v>0</v>
      </c>
      <c r="BJ80" s="4">
        <f t="shared" si="55"/>
        <v>0.2</v>
      </c>
      <c r="BK80" s="4">
        <f t="shared" si="56"/>
        <v>0</v>
      </c>
      <c r="BL80" s="4">
        <f t="shared" si="57"/>
        <v>0</v>
      </c>
      <c r="BY80" t="s">
        <v>11348</v>
      </c>
      <c r="BZ80" t="s">
        <v>25404</v>
      </c>
      <c r="CK80" t="s">
        <v>25482</v>
      </c>
      <c r="CL80">
        <f t="shared" si="58"/>
        <v>19</v>
      </c>
      <c r="CM80">
        <f t="shared" si="59"/>
        <v>9</v>
      </c>
      <c r="CN80">
        <f t="shared" si="60"/>
        <v>4</v>
      </c>
      <c r="CO80">
        <f t="shared" si="61"/>
        <v>2</v>
      </c>
      <c r="CP80" s="4">
        <f t="shared" si="72"/>
        <v>0.47368421052631576</v>
      </c>
      <c r="CQ80" s="4">
        <f t="shared" si="73"/>
        <v>0.21052631578947367</v>
      </c>
      <c r="CR80" s="4">
        <f t="shared" si="74"/>
        <v>0.10526315789473684</v>
      </c>
      <c r="CT80" t="str">
        <f t="shared" si="62"/>
        <v>FinTech</v>
      </c>
      <c r="CU80" t="str">
        <f t="shared" si="63"/>
        <v>Information Technology</v>
      </c>
      <c r="CV80" t="str">
        <f t="shared" si="64"/>
        <v/>
      </c>
      <c r="CW80" t="str">
        <f t="shared" si="65"/>
        <v/>
      </c>
      <c r="CX80" t="str">
        <f t="shared" si="66"/>
        <v/>
      </c>
      <c r="CY80" t="str">
        <f t="shared" si="67"/>
        <v/>
      </c>
      <c r="CZ80" t="str">
        <f t="shared" si="68"/>
        <v/>
      </c>
      <c r="DA80" t="str">
        <f t="shared" si="69"/>
        <v/>
      </c>
      <c r="DB80" t="str">
        <f t="shared" si="70"/>
        <v/>
      </c>
      <c r="DC80" t="str">
        <f t="shared" si="71"/>
        <v/>
      </c>
    </row>
    <row r="81" spans="1:107" x14ac:dyDescent="0.2">
      <c r="A81">
        <v>78</v>
      </c>
      <c r="B81" t="s">
        <v>77</v>
      </c>
      <c r="C81" t="s">
        <v>2247</v>
      </c>
      <c r="D81" t="s">
        <v>4365</v>
      </c>
      <c r="E81" t="s">
        <v>6065</v>
      </c>
      <c r="F81" t="s">
        <v>6144</v>
      </c>
      <c r="G81" t="s">
        <v>8245</v>
      </c>
      <c r="H81" t="s">
        <v>8552</v>
      </c>
      <c r="I81" t="s">
        <v>8557</v>
      </c>
      <c r="J81" t="s">
        <v>8631</v>
      </c>
      <c r="K81" t="s">
        <v>10120</v>
      </c>
      <c r="L81" t="s">
        <v>10198</v>
      </c>
      <c r="M81" t="s">
        <v>11162</v>
      </c>
      <c r="N81" t="s">
        <v>12763</v>
      </c>
      <c r="O81" t="s">
        <v>13319</v>
      </c>
      <c r="P81" t="s">
        <v>4365</v>
      </c>
      <c r="Q81">
        <v>1</v>
      </c>
      <c r="R81" t="s">
        <v>13358</v>
      </c>
      <c r="S81" t="s">
        <v>8503</v>
      </c>
      <c r="T81" t="s">
        <v>13788</v>
      </c>
      <c r="U81" s="3" t="str" cm="1">
        <f t="array" ref="U81">LEFT(T81,MIN(FIND({0,1,2,3,4,5,6,7,8,9},T81&amp;"0123456789"))-1)</f>
        <v>$</v>
      </c>
      <c r="V81" t="s">
        <v>14414</v>
      </c>
      <c r="W81" t="s">
        <v>13788</v>
      </c>
      <c r="X81" s="3" t="str" cm="1">
        <f t="array" ref="X81">LEFT(W81,MIN(FIND({0,1,2,3,4,5,6,7,8,9},W81&amp;"0123456789"))-1)</f>
        <v>$</v>
      </c>
      <c r="Y81" t="s">
        <v>14414</v>
      </c>
      <c r="Z81" t="s">
        <v>13788</v>
      </c>
      <c r="AA81" s="3" cm="1">
        <f t="array" ref="AA81">_xlfn.XLOOKUP(LEFT(Z81,MIN(FIND({0,1,2,3,4,5,6,7,8,9},Z81&amp;"0123456789"))-1), $BB$4:$BB$23, $BC$4:$BC$23)*_xlfn.NUMBERVALUE(TRIM(REPLACE(Z81,1,MIN(FIND({0,1,2,3,4,5,6,7,8,9},Z81&amp;"0123456789"))-1,"")), ".", ",")</f>
        <v>8000000</v>
      </c>
      <c r="AB81" t="s">
        <v>13788</v>
      </c>
      <c r="AC81" s="3" cm="1">
        <f t="array" ref="AC81">_xlfn.XLOOKUP(LEFT(AB81,MIN(FIND({0,1,2,3,4,5,6,7,8,9},AB81&amp;"0123456789"))-1), $BB$4:$BB$23, $BC$4:$BC$23)*_xlfn.NUMBERVALUE(TRIM(REPLACE(AB81,1,MIN(FIND({0,1,2,3,4,5,6,7,8,9},AB81&amp;"0123456789"))-1,"")), ".", ",")</f>
        <v>8000000</v>
      </c>
      <c r="AD81" t="s">
        <v>8554</v>
      </c>
      <c r="AE81" t="s">
        <v>8560</v>
      </c>
      <c r="AF81" t="s">
        <v>14911</v>
      </c>
      <c r="AG81" t="s">
        <v>16526</v>
      </c>
      <c r="AH81" t="s">
        <v>17535</v>
      </c>
      <c r="AI81" t="s">
        <v>18138</v>
      </c>
      <c r="AJ81" t="s">
        <v>17167</v>
      </c>
      <c r="AK81" t="s">
        <v>19455</v>
      </c>
      <c r="AL81" t="s">
        <v>20131</v>
      </c>
      <c r="AM81" t="s">
        <v>20425</v>
      </c>
      <c r="AN81" t="s">
        <v>21143</v>
      </c>
      <c r="AO81" t="s">
        <v>21726</v>
      </c>
      <c r="AP81" t="s">
        <v>22353</v>
      </c>
      <c r="AQ81" t="s">
        <v>23577</v>
      </c>
      <c r="AR81" t="s">
        <v>24569</v>
      </c>
      <c r="AS81" t="s">
        <v>14821</v>
      </c>
      <c r="BC81" s="3" t="str" cm="1">
        <f t="array" ref="BC81">LEFT(BB81,MIN(FIND({0,1,2,3,4,5,6,7,8,9},BB81&amp;"0123456789"))-1)</f>
        <v/>
      </c>
      <c r="BE81" t="s">
        <v>12923</v>
      </c>
      <c r="BF81">
        <f t="shared" si="51"/>
        <v>5</v>
      </c>
      <c r="BG81">
        <f t="shared" si="52"/>
        <v>1</v>
      </c>
      <c r="BH81">
        <f t="shared" si="53"/>
        <v>1</v>
      </c>
      <c r="BI81">
        <f t="shared" si="54"/>
        <v>1</v>
      </c>
      <c r="BJ81" s="4">
        <f t="shared" si="55"/>
        <v>0.2</v>
      </c>
      <c r="BK81" s="4">
        <f t="shared" si="56"/>
        <v>0.2</v>
      </c>
      <c r="BL81" s="4">
        <f t="shared" si="57"/>
        <v>0.2</v>
      </c>
      <c r="BY81" t="s">
        <v>11348</v>
      </c>
      <c r="BZ81" t="s">
        <v>25432</v>
      </c>
      <c r="CA81" t="s">
        <v>25517</v>
      </c>
      <c r="CK81" t="s">
        <v>12677</v>
      </c>
      <c r="CL81">
        <f t="shared" si="58"/>
        <v>19</v>
      </c>
      <c r="CM81">
        <f t="shared" si="59"/>
        <v>8</v>
      </c>
      <c r="CN81">
        <f t="shared" si="60"/>
        <v>3</v>
      </c>
      <c r="CO81">
        <f t="shared" si="61"/>
        <v>3</v>
      </c>
      <c r="CP81" s="4">
        <f t="shared" si="72"/>
        <v>0.42105263157894735</v>
      </c>
      <c r="CQ81" s="4">
        <f t="shared" si="73"/>
        <v>0.15789473684210525</v>
      </c>
      <c r="CR81" s="4">
        <f t="shared" si="74"/>
        <v>0.15789473684210525</v>
      </c>
      <c r="CT81" t="str">
        <f t="shared" si="62"/>
        <v>FinTech</v>
      </c>
      <c r="CU81" t="str">
        <f t="shared" si="63"/>
        <v>Payments</v>
      </c>
      <c r="CV81" t="str">
        <f t="shared" si="64"/>
        <v>Retail Technology</v>
      </c>
      <c r="CW81" t="str">
        <f t="shared" si="65"/>
        <v/>
      </c>
      <c r="CX81" t="str">
        <f t="shared" si="66"/>
        <v/>
      </c>
      <c r="CY81" t="str">
        <f t="shared" si="67"/>
        <v/>
      </c>
      <c r="CZ81" t="str">
        <f t="shared" si="68"/>
        <v/>
      </c>
      <c r="DA81" t="str">
        <f t="shared" si="69"/>
        <v/>
      </c>
      <c r="DB81" t="str">
        <f t="shared" si="70"/>
        <v/>
      </c>
      <c r="DC81" t="str">
        <f t="shared" si="71"/>
        <v/>
      </c>
    </row>
    <row r="82" spans="1:107" x14ac:dyDescent="0.2">
      <c r="A82">
        <v>79</v>
      </c>
      <c r="B82" t="s">
        <v>78</v>
      </c>
      <c r="C82" t="s">
        <v>2248</v>
      </c>
      <c r="D82" t="s">
        <v>4417</v>
      </c>
      <c r="E82" t="s">
        <v>6065</v>
      </c>
      <c r="F82" t="s">
        <v>6145</v>
      </c>
      <c r="G82" t="s">
        <v>8245</v>
      </c>
      <c r="H82" t="s">
        <v>8552</v>
      </c>
      <c r="I82" t="s">
        <v>8554</v>
      </c>
      <c r="J82" t="s">
        <v>8632</v>
      </c>
      <c r="K82" t="s">
        <v>10121</v>
      </c>
      <c r="L82" t="s">
        <v>10199</v>
      </c>
      <c r="M82" t="s">
        <v>11163</v>
      </c>
      <c r="N82" t="s">
        <v>12742</v>
      </c>
      <c r="O82" t="s">
        <v>13306</v>
      </c>
      <c r="P82" t="s">
        <v>4365</v>
      </c>
      <c r="Q82">
        <v>2</v>
      </c>
      <c r="R82" t="s">
        <v>13358</v>
      </c>
      <c r="S82" t="s">
        <v>13364</v>
      </c>
      <c r="T82" t="s">
        <v>13789</v>
      </c>
      <c r="U82" s="3" t="str" cm="1">
        <f t="array" ref="U82">LEFT(T82,MIN(FIND({0,1,2,3,4,5,6,7,8,9},T82&amp;"0123456789"))-1)</f>
        <v>$</v>
      </c>
      <c r="V82" t="s">
        <v>14414</v>
      </c>
      <c r="W82" t="s">
        <v>13789</v>
      </c>
      <c r="X82" s="3" t="str" cm="1">
        <f t="array" ref="X82">LEFT(W82,MIN(FIND({0,1,2,3,4,5,6,7,8,9},W82&amp;"0123456789"))-1)</f>
        <v>$</v>
      </c>
      <c r="Y82" t="s">
        <v>14414</v>
      </c>
      <c r="Z82" t="s">
        <v>14475</v>
      </c>
      <c r="AA82" s="3" cm="1">
        <f t="array" ref="AA82">_xlfn.XLOOKUP(LEFT(Z82,MIN(FIND({0,1,2,3,4,5,6,7,8,9},Z82&amp;"0123456789"))-1), $BB$4:$BB$23, $BC$4:$BC$23)*_xlfn.NUMBERVALUE(TRIM(REPLACE(Z82,1,MIN(FIND({0,1,2,3,4,5,6,7,8,9},Z82&amp;"0123456789"))-1,"")), ".", ",")</f>
        <v>13048699</v>
      </c>
      <c r="AB82" t="s">
        <v>14475</v>
      </c>
      <c r="AC82" s="3" cm="1">
        <f t="array" ref="AC82">_xlfn.XLOOKUP(LEFT(AB82,MIN(FIND({0,1,2,3,4,5,6,7,8,9},AB82&amp;"0123456789"))-1), $BB$4:$BB$23, $BC$4:$BC$23)*_xlfn.NUMBERVALUE(TRIM(REPLACE(AB82,1,MIN(FIND({0,1,2,3,4,5,6,7,8,9},AB82&amp;"0123456789"))-1,"")), ".", ",")</f>
        <v>13048699</v>
      </c>
      <c r="AD82" t="s">
        <v>8554</v>
      </c>
      <c r="AE82" t="s">
        <v>14820</v>
      </c>
      <c r="AF82" t="s">
        <v>14912</v>
      </c>
      <c r="AG82" t="s">
        <v>4365</v>
      </c>
      <c r="AH82" t="s">
        <v>4365</v>
      </c>
      <c r="AI82" t="s">
        <v>4365</v>
      </c>
      <c r="AJ82" t="s">
        <v>4365</v>
      </c>
      <c r="AK82" t="s">
        <v>4365</v>
      </c>
      <c r="AL82" t="s">
        <v>4365</v>
      </c>
      <c r="AM82" t="s">
        <v>4365</v>
      </c>
      <c r="AN82" t="s">
        <v>4365</v>
      </c>
      <c r="AO82" t="s">
        <v>4365</v>
      </c>
      <c r="AP82" t="s">
        <v>4365</v>
      </c>
      <c r="AQ82" t="s">
        <v>4365</v>
      </c>
      <c r="AR82" t="s">
        <v>4365</v>
      </c>
      <c r="AS82" t="s">
        <v>14824</v>
      </c>
      <c r="BC82" s="3" t="str" cm="1">
        <f t="array" ref="BC82">LEFT(BB82,MIN(FIND({0,1,2,3,4,5,6,7,8,9},BB82&amp;"0123456789"))-1)</f>
        <v/>
      </c>
      <c r="BE82" t="s">
        <v>12957</v>
      </c>
      <c r="BF82">
        <f t="shared" si="51"/>
        <v>5</v>
      </c>
      <c r="BG82">
        <f t="shared" si="52"/>
        <v>1</v>
      </c>
      <c r="BH82">
        <f t="shared" si="53"/>
        <v>1</v>
      </c>
      <c r="BI82">
        <f t="shared" si="54"/>
        <v>0</v>
      </c>
      <c r="BJ82" s="4">
        <f t="shared" si="55"/>
        <v>0.2</v>
      </c>
      <c r="BK82" s="4">
        <f t="shared" si="56"/>
        <v>0.2</v>
      </c>
      <c r="BL82" s="4">
        <f t="shared" si="57"/>
        <v>0</v>
      </c>
      <c r="BY82" t="s">
        <v>11581</v>
      </c>
      <c r="BZ82" t="s">
        <v>25408</v>
      </c>
      <c r="CA82" t="s">
        <v>25518</v>
      </c>
      <c r="CB82" t="s">
        <v>25519</v>
      </c>
      <c r="CK82" t="s">
        <v>25552</v>
      </c>
      <c r="CL82">
        <f t="shared" si="58"/>
        <v>18</v>
      </c>
      <c r="CM82">
        <f t="shared" si="59"/>
        <v>7</v>
      </c>
      <c r="CN82">
        <f t="shared" si="60"/>
        <v>3</v>
      </c>
      <c r="CO82">
        <f t="shared" si="61"/>
        <v>0</v>
      </c>
      <c r="CP82" s="4">
        <f t="shared" si="72"/>
        <v>0.3888888888888889</v>
      </c>
      <c r="CQ82" s="4">
        <f t="shared" si="73"/>
        <v>0.16666666666666666</v>
      </c>
      <c r="CR82" s="4">
        <f t="shared" si="74"/>
        <v>0</v>
      </c>
      <c r="CT82" t="str">
        <f t="shared" si="62"/>
        <v>Internet</v>
      </c>
      <c r="CU82" t="str">
        <f t="shared" si="63"/>
        <v>Software</v>
      </c>
      <c r="CV82" t="str">
        <f t="shared" si="64"/>
        <v>Web Browsers</v>
      </c>
      <c r="CW82" t="str">
        <f t="shared" si="65"/>
        <v>Web Development</v>
      </c>
      <c r="CX82" t="str">
        <f t="shared" si="66"/>
        <v/>
      </c>
      <c r="CY82" t="str">
        <f t="shared" si="67"/>
        <v/>
      </c>
      <c r="CZ82" t="str">
        <f t="shared" si="68"/>
        <v/>
      </c>
      <c r="DA82" t="str">
        <f t="shared" si="69"/>
        <v/>
      </c>
      <c r="DB82" t="str">
        <f t="shared" si="70"/>
        <v/>
      </c>
      <c r="DC82" t="str">
        <f t="shared" si="71"/>
        <v/>
      </c>
    </row>
    <row r="83" spans="1:107" x14ac:dyDescent="0.2">
      <c r="A83">
        <v>80</v>
      </c>
      <c r="B83" t="s">
        <v>79</v>
      </c>
      <c r="C83" t="s">
        <v>2249</v>
      </c>
      <c r="D83" t="s">
        <v>4418</v>
      </c>
      <c r="E83" t="s">
        <v>6065</v>
      </c>
      <c r="F83" t="s">
        <v>6146</v>
      </c>
      <c r="G83" t="s">
        <v>8245</v>
      </c>
      <c r="H83" t="s">
        <v>8552</v>
      </c>
      <c r="I83" t="s">
        <v>8556</v>
      </c>
      <c r="J83" t="s">
        <v>8633</v>
      </c>
      <c r="K83" t="s">
        <v>10119</v>
      </c>
      <c r="L83" t="s">
        <v>10200</v>
      </c>
      <c r="M83" t="s">
        <v>11164</v>
      </c>
      <c r="N83" t="s">
        <v>12774</v>
      </c>
      <c r="O83" t="s">
        <v>13306</v>
      </c>
      <c r="P83" t="s">
        <v>13351</v>
      </c>
      <c r="Q83">
        <v>2</v>
      </c>
      <c r="R83" t="s">
        <v>13357</v>
      </c>
      <c r="S83" t="s">
        <v>13377</v>
      </c>
      <c r="T83" t="s">
        <v>13740</v>
      </c>
      <c r="U83" s="3" t="str" cm="1">
        <f t="array" ref="U83">LEFT(T83,MIN(FIND({0,1,2,3,4,5,6,7,8,9},T83&amp;"0123456789"))-1)</f>
        <v>$</v>
      </c>
      <c r="V83" t="s">
        <v>13357</v>
      </c>
      <c r="W83" t="s">
        <v>13740</v>
      </c>
      <c r="X83" s="3" t="str" cm="1">
        <f t="array" ref="X83">LEFT(W83,MIN(FIND({0,1,2,3,4,5,6,7,8,9},W83&amp;"0123456789"))-1)</f>
        <v>$</v>
      </c>
      <c r="Y83" t="s">
        <v>13357</v>
      </c>
      <c r="Z83" t="s">
        <v>13769</v>
      </c>
      <c r="AA83" s="3" cm="1">
        <f t="array" ref="AA83">_xlfn.XLOOKUP(LEFT(Z83,MIN(FIND({0,1,2,3,4,5,6,7,8,9},Z83&amp;"0123456789"))-1), $BB$4:$BB$23, $BC$4:$BC$23)*_xlfn.NUMBERVALUE(TRIM(REPLACE(Z83,1,MIN(FIND({0,1,2,3,4,5,6,7,8,9},Z83&amp;"0123456789"))-1,"")), ".", ",")</f>
        <v>7000000</v>
      </c>
      <c r="AB83" t="s">
        <v>13769</v>
      </c>
      <c r="AC83" s="3" cm="1">
        <f t="array" ref="AC83">_xlfn.XLOOKUP(LEFT(AB83,MIN(FIND({0,1,2,3,4,5,6,7,8,9},AB83&amp;"0123456789"))-1), $BB$4:$BB$23, $BC$4:$BC$23)*_xlfn.NUMBERVALUE(TRIM(REPLACE(AB83,1,MIN(FIND({0,1,2,3,4,5,6,7,8,9},AB83&amp;"0123456789"))-1,"")), ".", ",")</f>
        <v>7000000</v>
      </c>
      <c r="AD83" t="s">
        <v>8557</v>
      </c>
      <c r="AE83" t="s">
        <v>14824</v>
      </c>
      <c r="AF83" t="s">
        <v>14913</v>
      </c>
      <c r="AG83" t="s">
        <v>16527</v>
      </c>
      <c r="AH83" t="s">
        <v>4365</v>
      </c>
      <c r="AI83" t="s">
        <v>18139</v>
      </c>
      <c r="AJ83" t="s">
        <v>8563</v>
      </c>
      <c r="AK83" t="s">
        <v>4365</v>
      </c>
      <c r="AL83" t="s">
        <v>8555</v>
      </c>
      <c r="AM83" t="s">
        <v>18794</v>
      </c>
      <c r="AN83" t="s">
        <v>18372</v>
      </c>
      <c r="AO83" t="s">
        <v>18794</v>
      </c>
      <c r="AP83" t="s">
        <v>22354</v>
      </c>
      <c r="AQ83" t="s">
        <v>23578</v>
      </c>
      <c r="AR83" t="s">
        <v>24570</v>
      </c>
      <c r="AS83" t="s">
        <v>19149</v>
      </c>
      <c r="BC83" s="3" t="str" cm="1">
        <f t="array" ref="BC83">LEFT(BB83,MIN(FIND({0,1,2,3,4,5,6,7,8,9},BB83&amp;"0123456789"))-1)</f>
        <v/>
      </c>
      <c r="BE83" t="s">
        <v>13011</v>
      </c>
      <c r="BF83">
        <f t="shared" si="51"/>
        <v>5</v>
      </c>
      <c r="BG83">
        <f t="shared" si="52"/>
        <v>1</v>
      </c>
      <c r="BH83">
        <f t="shared" si="53"/>
        <v>0</v>
      </c>
      <c r="BI83">
        <f t="shared" si="54"/>
        <v>0</v>
      </c>
      <c r="BJ83" s="4">
        <f t="shared" si="55"/>
        <v>0.2</v>
      </c>
      <c r="BK83" s="4">
        <f t="shared" si="56"/>
        <v>0</v>
      </c>
      <c r="BL83" s="4">
        <f t="shared" si="57"/>
        <v>0</v>
      </c>
      <c r="BY83" t="s">
        <v>11435</v>
      </c>
      <c r="BZ83" t="s">
        <v>25420</v>
      </c>
      <c r="CA83" t="s">
        <v>25520</v>
      </c>
      <c r="CB83" t="s">
        <v>25521</v>
      </c>
      <c r="CC83" t="s">
        <v>25408</v>
      </c>
      <c r="CD83" t="s">
        <v>25522</v>
      </c>
      <c r="CK83" t="s">
        <v>11847</v>
      </c>
      <c r="CL83">
        <f t="shared" si="58"/>
        <v>18</v>
      </c>
      <c r="CM83">
        <f t="shared" si="59"/>
        <v>3</v>
      </c>
      <c r="CN83">
        <f t="shared" si="60"/>
        <v>1</v>
      </c>
      <c r="CO83">
        <f t="shared" si="61"/>
        <v>0</v>
      </c>
      <c r="CP83" s="4">
        <f t="shared" si="72"/>
        <v>0.16666666666666666</v>
      </c>
      <c r="CQ83" s="4">
        <f t="shared" si="73"/>
        <v>5.5555555555555552E-2</v>
      </c>
      <c r="CR83" s="4">
        <f t="shared" si="74"/>
        <v>0</v>
      </c>
      <c r="CT83" t="str">
        <f t="shared" si="62"/>
        <v>Aerospace</v>
      </c>
      <c r="CU83" t="str">
        <f t="shared" si="63"/>
        <v>B2B</v>
      </c>
      <c r="CV83" t="str">
        <f t="shared" si="64"/>
        <v>Consulting</v>
      </c>
      <c r="CW83" t="str">
        <f t="shared" si="65"/>
        <v>Media and Entertainment</v>
      </c>
      <c r="CX83" t="str">
        <f t="shared" si="66"/>
        <v>Software</v>
      </c>
      <c r="CY83" t="str">
        <f t="shared" si="67"/>
        <v>Travel</v>
      </c>
      <c r="CZ83" t="str">
        <f t="shared" si="68"/>
        <v/>
      </c>
      <c r="DA83" t="str">
        <f t="shared" si="69"/>
        <v/>
      </c>
      <c r="DB83" t="str">
        <f t="shared" si="70"/>
        <v/>
      </c>
      <c r="DC83" t="str">
        <f t="shared" si="71"/>
        <v/>
      </c>
    </row>
    <row r="84" spans="1:107" x14ac:dyDescent="0.2">
      <c r="A84">
        <v>81</v>
      </c>
      <c r="B84" t="s">
        <v>80</v>
      </c>
      <c r="C84" t="s">
        <v>2250</v>
      </c>
      <c r="D84" t="s">
        <v>4419</v>
      </c>
      <c r="E84" t="s">
        <v>6065</v>
      </c>
      <c r="F84" t="s">
        <v>6147</v>
      </c>
      <c r="G84" t="s">
        <v>8276</v>
      </c>
      <c r="H84" t="s">
        <v>8552</v>
      </c>
      <c r="I84" t="s">
        <v>8557</v>
      </c>
      <c r="J84" t="s">
        <v>8634</v>
      </c>
      <c r="K84" t="s">
        <v>10119</v>
      </c>
      <c r="L84" t="s">
        <v>10201</v>
      </c>
      <c r="M84" t="s">
        <v>11165</v>
      </c>
      <c r="N84" t="s">
        <v>12775</v>
      </c>
      <c r="O84" t="s">
        <v>13325</v>
      </c>
      <c r="P84" t="s">
        <v>4365</v>
      </c>
      <c r="Q84">
        <v>1</v>
      </c>
      <c r="R84" t="s">
        <v>4365</v>
      </c>
      <c r="S84" t="s">
        <v>13367</v>
      </c>
      <c r="T84" t="s">
        <v>13790</v>
      </c>
      <c r="U84" s="3" t="str" cm="1">
        <f t="array" ref="U84">LEFT(T84,MIN(FIND({0,1,2,3,4,5,6,7,8,9},T84&amp;"0123456789"))-1)</f>
        <v>$</v>
      </c>
      <c r="V84" t="s">
        <v>14415</v>
      </c>
      <c r="W84" t="s">
        <v>13790</v>
      </c>
      <c r="X84" s="3" t="str" cm="1">
        <f t="array" ref="X84">LEFT(W84,MIN(FIND({0,1,2,3,4,5,6,7,8,9},W84&amp;"0123456789"))-1)</f>
        <v>$</v>
      </c>
      <c r="Y84" t="s">
        <v>14415</v>
      </c>
      <c r="Z84" t="s">
        <v>13790</v>
      </c>
      <c r="AA84" s="3" cm="1">
        <f t="array" ref="AA84">_xlfn.XLOOKUP(LEFT(Z84,MIN(FIND({0,1,2,3,4,5,6,7,8,9},Z84&amp;"0123456789"))-1), $BB$4:$BB$23, $BC$4:$BC$23)*_xlfn.NUMBERVALUE(TRIM(REPLACE(Z84,1,MIN(FIND({0,1,2,3,4,5,6,7,8,9},Z84&amp;"0123456789"))-1,"")), ".", ",")</f>
        <v>72600000</v>
      </c>
      <c r="AB84" t="s">
        <v>13790</v>
      </c>
      <c r="AC84" s="3" cm="1">
        <f t="array" ref="AC84">_xlfn.XLOOKUP(LEFT(AB84,MIN(FIND({0,1,2,3,4,5,6,7,8,9},AB84&amp;"0123456789"))-1), $BB$4:$BB$23, $BC$4:$BC$23)*_xlfn.NUMBERVALUE(TRIM(REPLACE(AB84,1,MIN(FIND({0,1,2,3,4,5,6,7,8,9},AB84&amp;"0123456789"))-1,"")), ".", ",")</f>
        <v>72600000</v>
      </c>
      <c r="AD84" t="s">
        <v>4365</v>
      </c>
      <c r="AE84" t="s">
        <v>8556</v>
      </c>
      <c r="AF84" t="s">
        <v>14914</v>
      </c>
      <c r="AG84" t="s">
        <v>4365</v>
      </c>
      <c r="AH84" t="s">
        <v>4365</v>
      </c>
      <c r="AI84" t="s">
        <v>4365</v>
      </c>
      <c r="AJ84" t="s">
        <v>4365</v>
      </c>
      <c r="AK84" t="s">
        <v>4365</v>
      </c>
      <c r="AL84" t="s">
        <v>4365</v>
      </c>
      <c r="AM84" t="s">
        <v>4365</v>
      </c>
      <c r="AN84" t="s">
        <v>4365</v>
      </c>
      <c r="AO84" t="s">
        <v>4365</v>
      </c>
      <c r="AP84" t="s">
        <v>4365</v>
      </c>
      <c r="AQ84" t="s">
        <v>4365</v>
      </c>
      <c r="AR84" t="s">
        <v>4365</v>
      </c>
      <c r="AS84" t="s">
        <v>14824</v>
      </c>
      <c r="BC84" s="3" t="str" cm="1">
        <f t="array" ref="BC84">LEFT(BB84,MIN(FIND({0,1,2,3,4,5,6,7,8,9},BB84&amp;"0123456789"))-1)</f>
        <v/>
      </c>
      <c r="BE84" t="s">
        <v>12789</v>
      </c>
      <c r="BF84">
        <f t="shared" si="51"/>
        <v>4</v>
      </c>
      <c r="BG84">
        <f t="shared" si="52"/>
        <v>3</v>
      </c>
      <c r="BH84">
        <f t="shared" si="53"/>
        <v>1</v>
      </c>
      <c r="BI84">
        <f t="shared" si="54"/>
        <v>1</v>
      </c>
      <c r="BJ84" s="4">
        <f t="shared" si="55"/>
        <v>0.75</v>
      </c>
      <c r="BK84" s="4">
        <f t="shared" si="56"/>
        <v>0.25</v>
      </c>
      <c r="BL84" s="4">
        <f t="shared" si="57"/>
        <v>0.25</v>
      </c>
      <c r="BY84" t="s">
        <v>10667</v>
      </c>
      <c r="BZ84" t="s">
        <v>25523</v>
      </c>
      <c r="CA84" t="s">
        <v>25524</v>
      </c>
      <c r="CK84" t="s">
        <v>12694</v>
      </c>
      <c r="CL84">
        <f t="shared" si="58"/>
        <v>18</v>
      </c>
      <c r="CM84">
        <f t="shared" si="59"/>
        <v>8</v>
      </c>
      <c r="CN84">
        <f t="shared" si="60"/>
        <v>1</v>
      </c>
      <c r="CO84">
        <f t="shared" si="61"/>
        <v>1</v>
      </c>
      <c r="CP84" s="4">
        <f t="shared" si="72"/>
        <v>0.44444444444444442</v>
      </c>
      <c r="CQ84" s="4">
        <f t="shared" si="73"/>
        <v>5.5555555555555552E-2</v>
      </c>
      <c r="CR84" s="4">
        <f t="shared" si="74"/>
        <v>5.5555555555555552E-2</v>
      </c>
      <c r="CT84" t="str">
        <f t="shared" si="62"/>
        <v>Mobile</v>
      </c>
      <c r="CU84" t="str">
        <f t="shared" si="63"/>
        <v>Power Grid</v>
      </c>
      <c r="CV84" t="str">
        <f t="shared" si="64"/>
        <v>Wired Telecommunications</v>
      </c>
      <c r="CW84" t="str">
        <f t="shared" si="65"/>
        <v/>
      </c>
      <c r="CX84" t="str">
        <f t="shared" si="66"/>
        <v/>
      </c>
      <c r="CY84" t="str">
        <f t="shared" si="67"/>
        <v/>
      </c>
      <c r="CZ84" t="str">
        <f t="shared" si="68"/>
        <v/>
      </c>
      <c r="DA84" t="str">
        <f t="shared" si="69"/>
        <v/>
      </c>
      <c r="DB84" t="str">
        <f t="shared" si="70"/>
        <v/>
      </c>
      <c r="DC84" t="str">
        <f t="shared" si="71"/>
        <v/>
      </c>
    </row>
    <row r="85" spans="1:107" x14ac:dyDescent="0.2">
      <c r="A85">
        <v>82</v>
      </c>
      <c r="B85" t="s">
        <v>81</v>
      </c>
      <c r="C85" t="s">
        <v>2251</v>
      </c>
      <c r="D85" t="s">
        <v>4420</v>
      </c>
      <c r="E85" t="s">
        <v>6065</v>
      </c>
      <c r="F85" t="s">
        <v>6148</v>
      </c>
      <c r="G85" t="s">
        <v>8245</v>
      </c>
      <c r="H85" t="s">
        <v>8552</v>
      </c>
      <c r="I85" t="s">
        <v>8554</v>
      </c>
      <c r="J85" t="s">
        <v>8635</v>
      </c>
      <c r="K85" t="s">
        <v>10121</v>
      </c>
      <c r="L85" t="s">
        <v>10202</v>
      </c>
      <c r="M85" t="s">
        <v>11166</v>
      </c>
      <c r="N85" t="s">
        <v>12776</v>
      </c>
      <c r="O85" t="s">
        <v>13323</v>
      </c>
      <c r="P85" t="s">
        <v>4365</v>
      </c>
      <c r="Q85">
        <v>3</v>
      </c>
      <c r="R85" t="s">
        <v>13357</v>
      </c>
      <c r="S85" t="s">
        <v>13365</v>
      </c>
      <c r="T85" t="s">
        <v>13745</v>
      </c>
      <c r="U85" s="3" t="str" cm="1">
        <f t="array" ref="U85">LEFT(T85,MIN(FIND({0,1,2,3,4,5,6,7,8,9},T85&amp;"0123456789"))-1)</f>
        <v>$</v>
      </c>
      <c r="V85" t="s">
        <v>13357</v>
      </c>
      <c r="W85" t="s">
        <v>13745</v>
      </c>
      <c r="X85" s="3" t="str" cm="1">
        <f t="array" ref="X85">LEFT(W85,MIN(FIND({0,1,2,3,4,5,6,7,8,9},W85&amp;"0123456789"))-1)</f>
        <v>$</v>
      </c>
      <c r="Y85" t="s">
        <v>13357</v>
      </c>
      <c r="Z85" t="s">
        <v>14456</v>
      </c>
      <c r="AA85" s="3" cm="1">
        <f t="array" ref="AA85">_xlfn.XLOOKUP(LEFT(Z85,MIN(FIND({0,1,2,3,4,5,6,7,8,9},Z85&amp;"0123456789"))-1), $BB$4:$BB$23, $BC$4:$BC$23)*_xlfn.NUMBERVALUE(TRIM(REPLACE(Z85,1,MIN(FIND({0,1,2,3,4,5,6,7,8,9},Z85&amp;"0123456789"))-1,"")), ".", ",")</f>
        <v>2225000</v>
      </c>
      <c r="AB85" t="s">
        <v>14294</v>
      </c>
      <c r="AC85" s="3" cm="1">
        <f t="array" ref="AC85">_xlfn.XLOOKUP(LEFT(AB85,MIN(FIND({0,1,2,3,4,5,6,7,8,9},AB85&amp;"0123456789"))-1), $BB$4:$BB$23, $BC$4:$BC$23)*_xlfn.NUMBERVALUE(TRIM(REPLACE(AB85,1,MIN(FIND({0,1,2,3,4,5,6,7,8,9},AB85&amp;"0123456789"))-1,"")), ".", ",")</f>
        <v>2240000</v>
      </c>
      <c r="AD85" t="s">
        <v>8557</v>
      </c>
      <c r="AE85" t="s">
        <v>8558</v>
      </c>
      <c r="AF85" t="s">
        <v>14915</v>
      </c>
      <c r="AG85" t="s">
        <v>16528</v>
      </c>
      <c r="AH85" t="s">
        <v>4365</v>
      </c>
      <c r="AI85" t="s">
        <v>18140</v>
      </c>
      <c r="AJ85" t="s">
        <v>19103</v>
      </c>
      <c r="AK85" t="s">
        <v>19456</v>
      </c>
      <c r="AL85" t="s">
        <v>20132</v>
      </c>
      <c r="AM85" t="s">
        <v>20426</v>
      </c>
      <c r="AN85" t="s">
        <v>21144</v>
      </c>
      <c r="AO85" t="s">
        <v>21727</v>
      </c>
      <c r="AP85" t="s">
        <v>22355</v>
      </c>
      <c r="AQ85" t="s">
        <v>23579</v>
      </c>
      <c r="AR85" t="s">
        <v>24571</v>
      </c>
      <c r="AS85" t="s">
        <v>19325</v>
      </c>
      <c r="BC85" s="3" t="str" cm="1">
        <f t="array" ref="BC85">LEFT(BB85,MIN(FIND({0,1,2,3,4,5,6,7,8,9},BB85&amp;"0123456789"))-1)</f>
        <v/>
      </c>
      <c r="BE85" t="s">
        <v>12848</v>
      </c>
      <c r="BF85">
        <f t="shared" si="51"/>
        <v>4</v>
      </c>
      <c r="BG85">
        <f t="shared" si="52"/>
        <v>3</v>
      </c>
      <c r="BH85">
        <f t="shared" si="53"/>
        <v>2</v>
      </c>
      <c r="BI85">
        <f t="shared" si="54"/>
        <v>2</v>
      </c>
      <c r="BJ85" s="4">
        <f t="shared" si="55"/>
        <v>0.75</v>
      </c>
      <c r="BK85" s="4">
        <f t="shared" si="56"/>
        <v>0.5</v>
      </c>
      <c r="BL85" s="4">
        <f t="shared" si="57"/>
        <v>0.5</v>
      </c>
      <c r="BY85" t="s">
        <v>11267</v>
      </c>
      <c r="BZ85" t="s">
        <v>25525</v>
      </c>
      <c r="CA85" t="s">
        <v>25526</v>
      </c>
      <c r="CK85" t="s">
        <v>11435</v>
      </c>
      <c r="CL85">
        <f t="shared" si="58"/>
        <v>17</v>
      </c>
      <c r="CM85">
        <f t="shared" si="59"/>
        <v>8</v>
      </c>
      <c r="CN85">
        <f t="shared" si="60"/>
        <v>1</v>
      </c>
      <c r="CO85">
        <f t="shared" si="61"/>
        <v>0</v>
      </c>
      <c r="CP85" s="4">
        <f t="shared" si="72"/>
        <v>0.47058823529411764</v>
      </c>
      <c r="CQ85" s="4">
        <f t="shared" si="73"/>
        <v>5.8823529411764705E-2</v>
      </c>
      <c r="CR85" s="4">
        <f t="shared" si="74"/>
        <v>0</v>
      </c>
      <c r="CT85" t="str">
        <f t="shared" si="62"/>
        <v>Artificial Intelligence</v>
      </c>
      <c r="CU85" t="str">
        <f t="shared" si="63"/>
        <v>Computer Vision</v>
      </c>
      <c r="CV85" t="str">
        <f t="shared" si="64"/>
        <v>Developer Tools</v>
      </c>
      <c r="CW85" t="str">
        <f t="shared" si="65"/>
        <v/>
      </c>
      <c r="CX85" t="str">
        <f t="shared" si="66"/>
        <v/>
      </c>
      <c r="CY85" t="str">
        <f t="shared" si="67"/>
        <v/>
      </c>
      <c r="CZ85" t="str">
        <f t="shared" si="68"/>
        <v/>
      </c>
      <c r="DA85" t="str">
        <f t="shared" si="69"/>
        <v/>
      </c>
      <c r="DB85" t="str">
        <f t="shared" si="70"/>
        <v/>
      </c>
      <c r="DC85" t="str">
        <f t="shared" si="71"/>
        <v/>
      </c>
    </row>
    <row r="86" spans="1:107" x14ac:dyDescent="0.2">
      <c r="A86">
        <v>83</v>
      </c>
      <c r="B86" t="s">
        <v>82</v>
      </c>
      <c r="C86" t="s">
        <v>2252</v>
      </c>
      <c r="D86" t="s">
        <v>4421</v>
      </c>
      <c r="E86" t="s">
        <v>6065</v>
      </c>
      <c r="F86" t="s">
        <v>6149</v>
      </c>
      <c r="G86" t="s">
        <v>8277</v>
      </c>
      <c r="H86" t="s">
        <v>8552</v>
      </c>
      <c r="I86" t="s">
        <v>8557</v>
      </c>
      <c r="J86" t="s">
        <v>8636</v>
      </c>
      <c r="K86" t="s">
        <v>10120</v>
      </c>
      <c r="L86" t="s">
        <v>10203</v>
      </c>
      <c r="M86" t="s">
        <v>11167</v>
      </c>
      <c r="N86" t="s">
        <v>12777</v>
      </c>
      <c r="O86" t="s">
        <v>13319</v>
      </c>
      <c r="P86" t="s">
        <v>4365</v>
      </c>
      <c r="Q86">
        <v>2</v>
      </c>
      <c r="R86" t="s">
        <v>13358</v>
      </c>
      <c r="S86" t="s">
        <v>13400</v>
      </c>
      <c r="T86" t="s">
        <v>13791</v>
      </c>
      <c r="U86" s="3" t="str" cm="1">
        <f t="array" ref="U86">LEFT(T86,MIN(FIND({0,1,2,3,4,5,6,7,8,9},T86&amp;"0123456789"))-1)</f>
        <v>$</v>
      </c>
      <c r="V86" t="s">
        <v>14414</v>
      </c>
      <c r="W86" t="s">
        <v>13791</v>
      </c>
      <c r="X86" s="3" t="str" cm="1">
        <f t="array" ref="X86">LEFT(W86,MIN(FIND({0,1,2,3,4,5,6,7,8,9},W86&amp;"0123456789"))-1)</f>
        <v>$</v>
      </c>
      <c r="Y86" t="s">
        <v>14414</v>
      </c>
      <c r="Z86" t="s">
        <v>13886</v>
      </c>
      <c r="AA86" s="3" cm="1">
        <f t="array" ref="AA86">_xlfn.XLOOKUP(LEFT(Z86,MIN(FIND({0,1,2,3,4,5,6,7,8,9},Z86&amp;"0123456789"))-1), $BB$4:$BB$23, $BC$4:$BC$23)*_xlfn.NUMBERVALUE(TRIM(REPLACE(Z86,1,MIN(FIND({0,1,2,3,4,5,6,7,8,9},Z86&amp;"0123456789"))-1,"")), ".", ",")</f>
        <v>17000000</v>
      </c>
      <c r="AB86" t="s">
        <v>13886</v>
      </c>
      <c r="AC86" s="3" cm="1">
        <f t="array" ref="AC86">_xlfn.XLOOKUP(LEFT(AB86,MIN(FIND({0,1,2,3,4,5,6,7,8,9},AB86&amp;"0123456789"))-1), $BB$4:$BB$23, $BC$4:$BC$23)*_xlfn.NUMBERVALUE(TRIM(REPLACE(AB86,1,MIN(FIND({0,1,2,3,4,5,6,7,8,9},AB86&amp;"0123456789"))-1,"")), ".", ",")</f>
        <v>17000000</v>
      </c>
      <c r="AD86" t="s">
        <v>8554</v>
      </c>
      <c r="AE86" t="s">
        <v>8556</v>
      </c>
      <c r="AF86" t="s">
        <v>14916</v>
      </c>
      <c r="AG86" t="s">
        <v>16529</v>
      </c>
      <c r="AH86" t="s">
        <v>17536</v>
      </c>
      <c r="AI86" t="s">
        <v>18141</v>
      </c>
      <c r="AJ86" t="s">
        <v>19104</v>
      </c>
      <c r="AK86" t="s">
        <v>19457</v>
      </c>
      <c r="AL86" t="s">
        <v>20133</v>
      </c>
      <c r="AM86" t="s">
        <v>20427</v>
      </c>
      <c r="AN86" t="s">
        <v>21145</v>
      </c>
      <c r="AO86" t="s">
        <v>21728</v>
      </c>
      <c r="AP86" t="s">
        <v>22356</v>
      </c>
      <c r="AQ86" t="s">
        <v>23580</v>
      </c>
      <c r="AR86" t="s">
        <v>24572</v>
      </c>
      <c r="AS86" t="s">
        <v>19323</v>
      </c>
      <c r="BC86" s="3" t="str" cm="1">
        <f t="array" ref="BC86">LEFT(BB86,MIN(FIND({0,1,2,3,4,5,6,7,8,9},BB86&amp;"0123456789"))-1)</f>
        <v/>
      </c>
      <c r="BE86" t="s">
        <v>12887</v>
      </c>
      <c r="BF86">
        <f t="shared" si="51"/>
        <v>4</v>
      </c>
      <c r="BG86">
        <f t="shared" si="52"/>
        <v>3</v>
      </c>
      <c r="BH86">
        <f t="shared" si="53"/>
        <v>0</v>
      </c>
      <c r="BI86">
        <f t="shared" si="54"/>
        <v>0</v>
      </c>
      <c r="BJ86" s="4">
        <f t="shared" si="55"/>
        <v>0.75</v>
      </c>
      <c r="BK86" s="4">
        <f t="shared" si="56"/>
        <v>0</v>
      </c>
      <c r="BL86" s="4">
        <f t="shared" si="57"/>
        <v>0</v>
      </c>
      <c r="BY86" t="s">
        <v>25419</v>
      </c>
      <c r="BZ86" t="s">
        <v>25460</v>
      </c>
      <c r="CA86" t="s">
        <v>25431</v>
      </c>
      <c r="CB86" t="s">
        <v>25441</v>
      </c>
      <c r="CC86" t="s">
        <v>25408</v>
      </c>
      <c r="CK86" t="s">
        <v>25967</v>
      </c>
      <c r="CL86">
        <f t="shared" si="58"/>
        <v>17</v>
      </c>
      <c r="CM86">
        <f t="shared" si="59"/>
        <v>5</v>
      </c>
      <c r="CN86">
        <f t="shared" si="60"/>
        <v>3</v>
      </c>
      <c r="CO86">
        <f t="shared" si="61"/>
        <v>1</v>
      </c>
      <c r="CP86" s="4">
        <f t="shared" si="72"/>
        <v>0.29411764705882354</v>
      </c>
      <c r="CQ86" s="4">
        <f t="shared" si="73"/>
        <v>0.17647058823529413</v>
      </c>
      <c r="CR86" s="4">
        <f t="shared" si="74"/>
        <v>5.8823529411764705E-2</v>
      </c>
      <c r="CT86" t="str">
        <f t="shared" si="62"/>
        <v>Apps</v>
      </c>
      <c r="CU86" t="str">
        <f t="shared" si="63"/>
        <v>Enterprise Software</v>
      </c>
      <c r="CV86" t="str">
        <f t="shared" si="64"/>
        <v>Human Resources</v>
      </c>
      <c r="CW86" t="str">
        <f t="shared" si="65"/>
        <v>Mobile Apps</v>
      </c>
      <c r="CX86" t="str">
        <f t="shared" si="66"/>
        <v>Software</v>
      </c>
      <c r="CY86" t="str">
        <f t="shared" si="67"/>
        <v/>
      </c>
      <c r="CZ86" t="str">
        <f t="shared" si="68"/>
        <v/>
      </c>
      <c r="DA86" t="str">
        <f t="shared" si="69"/>
        <v/>
      </c>
      <c r="DB86" t="str">
        <f t="shared" si="70"/>
        <v/>
      </c>
      <c r="DC86" t="str">
        <f t="shared" si="71"/>
        <v/>
      </c>
    </row>
    <row r="87" spans="1:107" x14ac:dyDescent="0.2">
      <c r="A87">
        <v>84</v>
      </c>
      <c r="B87" t="s">
        <v>83</v>
      </c>
      <c r="C87" t="s">
        <v>2253</v>
      </c>
      <c r="D87" t="s">
        <v>4422</v>
      </c>
      <c r="E87" t="s">
        <v>6065</v>
      </c>
      <c r="F87" t="s">
        <v>6150</v>
      </c>
      <c r="G87" t="s">
        <v>8278</v>
      </c>
      <c r="H87" t="s">
        <v>8552</v>
      </c>
      <c r="I87" t="s">
        <v>8556</v>
      </c>
      <c r="J87" t="s">
        <v>8637</v>
      </c>
      <c r="K87" t="s">
        <v>10119</v>
      </c>
      <c r="L87" t="s">
        <v>10204</v>
      </c>
      <c r="M87" t="s">
        <v>11168</v>
      </c>
      <c r="N87" t="s">
        <v>12778</v>
      </c>
      <c r="O87" t="s">
        <v>13326</v>
      </c>
      <c r="P87" t="s">
        <v>4365</v>
      </c>
      <c r="Q87">
        <v>4</v>
      </c>
      <c r="R87" t="s">
        <v>13357</v>
      </c>
      <c r="S87" t="s">
        <v>13401</v>
      </c>
      <c r="T87" t="s">
        <v>13792</v>
      </c>
      <c r="U87" s="3" t="str" cm="1">
        <f t="array" ref="U87">LEFT(T87,MIN(FIND({0,1,2,3,4,5,6,7,8,9},T87&amp;"0123456789"))-1)</f>
        <v>A$</v>
      </c>
      <c r="V87" t="s">
        <v>13357</v>
      </c>
      <c r="W87" t="s">
        <v>13792</v>
      </c>
      <c r="X87" s="3" t="str" cm="1">
        <f t="array" ref="X87">LEFT(W87,MIN(FIND({0,1,2,3,4,5,6,7,8,9},W87&amp;"0123456789"))-1)</f>
        <v>A$</v>
      </c>
      <c r="Y87" t="s">
        <v>13357</v>
      </c>
      <c r="Z87" t="s">
        <v>14476</v>
      </c>
      <c r="AA87" s="3" cm="1">
        <f t="array" ref="AA87">_xlfn.XLOOKUP(LEFT(Z87,MIN(FIND({0,1,2,3,4,5,6,7,8,9},Z87&amp;"0123456789"))-1), $BB$4:$BB$23, $BC$4:$BC$23)*_xlfn.NUMBERVALUE(TRIM(REPLACE(Z87,1,MIN(FIND({0,1,2,3,4,5,6,7,8,9},Z87&amp;"0123456789"))-1,"")), ".", ",")</f>
        <v>6121500</v>
      </c>
      <c r="AB87" t="s">
        <v>14476</v>
      </c>
      <c r="AC87" s="3" cm="1">
        <f t="array" ref="AC87">_xlfn.XLOOKUP(LEFT(AB87,MIN(FIND({0,1,2,3,4,5,6,7,8,9},AB87&amp;"0123456789"))-1), $BB$4:$BB$23, $BC$4:$BC$23)*_xlfn.NUMBERVALUE(TRIM(REPLACE(AB87,1,MIN(FIND({0,1,2,3,4,5,6,7,8,9},AB87&amp;"0123456789"))-1,"")), ".", ",")</f>
        <v>6121500</v>
      </c>
      <c r="AD87" t="s">
        <v>4365</v>
      </c>
      <c r="AE87" t="s">
        <v>4365</v>
      </c>
      <c r="AF87" t="s">
        <v>4365</v>
      </c>
      <c r="AG87" t="s">
        <v>16530</v>
      </c>
      <c r="AH87" t="s">
        <v>17537</v>
      </c>
      <c r="AI87" t="s">
        <v>18142</v>
      </c>
      <c r="AJ87" t="s">
        <v>19105</v>
      </c>
      <c r="AK87" t="s">
        <v>19458</v>
      </c>
      <c r="AL87" t="s">
        <v>20134</v>
      </c>
      <c r="AM87" t="s">
        <v>20428</v>
      </c>
      <c r="AN87" t="s">
        <v>20962</v>
      </c>
      <c r="AO87" t="s">
        <v>21729</v>
      </c>
      <c r="AP87" t="s">
        <v>22357</v>
      </c>
      <c r="AQ87" t="s">
        <v>23581</v>
      </c>
      <c r="AR87" t="s">
        <v>24573</v>
      </c>
      <c r="AS87" t="s">
        <v>19079</v>
      </c>
      <c r="BC87" s="3" t="str" cm="1">
        <f t="array" ref="BC87">LEFT(BB87,MIN(FIND({0,1,2,3,4,5,6,7,8,9},BB87&amp;"0123456789"))-1)</f>
        <v/>
      </c>
      <c r="BE87" t="s">
        <v>12737</v>
      </c>
      <c r="BF87">
        <f t="shared" si="51"/>
        <v>4</v>
      </c>
      <c r="BG87">
        <f t="shared" si="52"/>
        <v>2</v>
      </c>
      <c r="BH87">
        <f t="shared" si="53"/>
        <v>2</v>
      </c>
      <c r="BI87">
        <f t="shared" si="54"/>
        <v>2</v>
      </c>
      <c r="BJ87" s="4">
        <f t="shared" si="55"/>
        <v>0.5</v>
      </c>
      <c r="BK87" s="4">
        <f t="shared" si="56"/>
        <v>0.5</v>
      </c>
      <c r="BL87" s="4">
        <f t="shared" si="57"/>
        <v>0.5</v>
      </c>
      <c r="BY87" t="s">
        <v>25491</v>
      </c>
      <c r="BZ87" t="s">
        <v>25492</v>
      </c>
      <c r="CA87" t="s">
        <v>25527</v>
      </c>
      <c r="CB87" t="s">
        <v>25528</v>
      </c>
      <c r="CC87" t="s">
        <v>25408</v>
      </c>
      <c r="CK87" t="s">
        <v>25596</v>
      </c>
      <c r="CL87">
        <f t="shared" si="58"/>
        <v>17</v>
      </c>
      <c r="CM87">
        <f t="shared" si="59"/>
        <v>7</v>
      </c>
      <c r="CN87">
        <f t="shared" si="60"/>
        <v>5</v>
      </c>
      <c r="CO87">
        <f t="shared" si="61"/>
        <v>2</v>
      </c>
      <c r="CP87" s="4">
        <f t="shared" si="72"/>
        <v>0.41176470588235292</v>
      </c>
      <c r="CQ87" s="4">
        <f t="shared" si="73"/>
        <v>0.29411764705882354</v>
      </c>
      <c r="CR87" s="4">
        <f t="shared" si="74"/>
        <v>0.11764705882352941</v>
      </c>
      <c r="CT87" t="str">
        <f t="shared" si="62"/>
        <v>Compliance</v>
      </c>
      <c r="CU87" t="str">
        <f t="shared" si="63"/>
        <v>Cyber Security</v>
      </c>
      <c r="CV87" t="str">
        <f t="shared" si="64"/>
        <v>Legal Tech</v>
      </c>
      <c r="CW87" t="str">
        <f t="shared" si="65"/>
        <v>Risk Management</v>
      </c>
      <c r="CX87" t="str">
        <f t="shared" si="66"/>
        <v>Software</v>
      </c>
      <c r="CY87" t="str">
        <f t="shared" si="67"/>
        <v/>
      </c>
      <c r="CZ87" t="str">
        <f t="shared" si="68"/>
        <v/>
      </c>
      <c r="DA87" t="str">
        <f t="shared" si="69"/>
        <v/>
      </c>
      <c r="DB87" t="str">
        <f t="shared" si="70"/>
        <v/>
      </c>
      <c r="DC87" t="str">
        <f t="shared" si="71"/>
        <v/>
      </c>
    </row>
    <row r="88" spans="1:107" x14ac:dyDescent="0.2">
      <c r="A88">
        <v>85</v>
      </c>
      <c r="B88" t="s">
        <v>84</v>
      </c>
      <c r="C88" t="s">
        <v>2254</v>
      </c>
      <c r="D88" t="s">
        <v>4423</v>
      </c>
      <c r="E88" t="s">
        <v>6065</v>
      </c>
      <c r="F88" t="s">
        <v>6151</v>
      </c>
      <c r="G88" t="s">
        <v>8245</v>
      </c>
      <c r="H88" t="s">
        <v>8552</v>
      </c>
      <c r="I88" t="s">
        <v>8554</v>
      </c>
      <c r="J88" t="s">
        <v>8638</v>
      </c>
      <c r="K88" t="s">
        <v>10121</v>
      </c>
      <c r="L88" t="s">
        <v>10205</v>
      </c>
      <c r="M88" t="s">
        <v>11169</v>
      </c>
      <c r="N88" t="s">
        <v>12765</v>
      </c>
      <c r="O88" t="s">
        <v>13306</v>
      </c>
      <c r="P88" t="s">
        <v>4365</v>
      </c>
      <c r="Q88">
        <v>1</v>
      </c>
      <c r="R88" t="s">
        <v>13357</v>
      </c>
      <c r="S88" t="s">
        <v>13386</v>
      </c>
      <c r="T88" t="s">
        <v>13793</v>
      </c>
      <c r="U88" s="3" t="str" cm="1">
        <f t="array" ref="U88">LEFT(T88,MIN(FIND({0,1,2,3,4,5,6,7,8,9},T88&amp;"0123456789"))-1)</f>
        <v>$</v>
      </c>
      <c r="V88" t="s">
        <v>13357</v>
      </c>
      <c r="W88" t="s">
        <v>13793</v>
      </c>
      <c r="X88" s="3" t="str" cm="1">
        <f t="array" ref="X88">LEFT(W88,MIN(FIND({0,1,2,3,4,5,6,7,8,9},W88&amp;"0123456789"))-1)</f>
        <v>$</v>
      </c>
      <c r="Y88" t="s">
        <v>13357</v>
      </c>
      <c r="Z88" t="s">
        <v>13793</v>
      </c>
      <c r="AA88" s="3" cm="1">
        <f t="array" ref="AA88">_xlfn.XLOOKUP(LEFT(Z88,MIN(FIND({0,1,2,3,4,5,6,7,8,9},Z88&amp;"0123456789"))-1), $BB$4:$BB$23, $BC$4:$BC$23)*_xlfn.NUMBERVALUE(TRIM(REPLACE(Z88,1,MIN(FIND({0,1,2,3,4,5,6,7,8,9},Z88&amp;"0123456789"))-1,"")), ".", ",")</f>
        <v>2200000</v>
      </c>
      <c r="AB88" t="s">
        <v>13793</v>
      </c>
      <c r="AC88" s="3" cm="1">
        <f t="array" ref="AC88">_xlfn.XLOOKUP(LEFT(AB88,MIN(FIND({0,1,2,3,4,5,6,7,8,9},AB88&amp;"0123456789"))-1), $BB$4:$BB$23, $BC$4:$BC$23)*_xlfn.NUMBERVALUE(TRIM(REPLACE(AB88,1,MIN(FIND({0,1,2,3,4,5,6,7,8,9},AB88&amp;"0123456789"))-1,"")), ".", ",")</f>
        <v>2200000</v>
      </c>
      <c r="AD88" t="s">
        <v>8555</v>
      </c>
      <c r="AE88" t="s">
        <v>8559</v>
      </c>
      <c r="AF88" t="s">
        <v>14917</v>
      </c>
      <c r="AG88" t="s">
        <v>4365</v>
      </c>
      <c r="AH88" t="s">
        <v>4365</v>
      </c>
      <c r="AI88" t="s">
        <v>4365</v>
      </c>
      <c r="AJ88" t="s">
        <v>4365</v>
      </c>
      <c r="AK88" t="s">
        <v>4365</v>
      </c>
      <c r="AL88" t="s">
        <v>4365</v>
      </c>
      <c r="AM88" t="s">
        <v>4365</v>
      </c>
      <c r="AN88" t="s">
        <v>4365</v>
      </c>
      <c r="AO88" t="s">
        <v>4365</v>
      </c>
      <c r="AP88" t="s">
        <v>4365</v>
      </c>
      <c r="AQ88" t="s">
        <v>4365</v>
      </c>
      <c r="AR88" t="s">
        <v>4365</v>
      </c>
      <c r="AS88" t="s">
        <v>19172</v>
      </c>
      <c r="BC88" s="3" t="str" cm="1">
        <f t="array" ref="BC88">LEFT(BB88,MIN(FIND({0,1,2,3,4,5,6,7,8,9},BB88&amp;"0123456789"))-1)</f>
        <v/>
      </c>
      <c r="BE88" t="s">
        <v>12778</v>
      </c>
      <c r="BF88">
        <f t="shared" si="51"/>
        <v>4</v>
      </c>
      <c r="BG88">
        <f t="shared" si="52"/>
        <v>2</v>
      </c>
      <c r="BH88">
        <f t="shared" si="53"/>
        <v>1</v>
      </c>
      <c r="BI88">
        <f t="shared" si="54"/>
        <v>0</v>
      </c>
      <c r="BJ88" s="4">
        <f t="shared" si="55"/>
        <v>0.5</v>
      </c>
      <c r="BK88" s="4">
        <f t="shared" si="56"/>
        <v>0.25</v>
      </c>
      <c r="BL88" s="4">
        <f t="shared" si="57"/>
        <v>0</v>
      </c>
      <c r="BY88" t="s">
        <v>25529</v>
      </c>
      <c r="BZ88" t="s">
        <v>25437</v>
      </c>
      <c r="CA88" t="s">
        <v>25408</v>
      </c>
      <c r="CB88" t="s">
        <v>25530</v>
      </c>
      <c r="CK88" t="s">
        <v>10552</v>
      </c>
      <c r="CL88">
        <f t="shared" si="58"/>
        <v>17</v>
      </c>
      <c r="CM88">
        <f t="shared" si="59"/>
        <v>6</v>
      </c>
      <c r="CN88">
        <f t="shared" si="60"/>
        <v>2</v>
      </c>
      <c r="CO88">
        <f t="shared" si="61"/>
        <v>2</v>
      </c>
      <c r="CP88" s="4">
        <f t="shared" si="72"/>
        <v>0.35294117647058826</v>
      </c>
      <c r="CQ88" s="4">
        <f t="shared" si="73"/>
        <v>0.11764705882352941</v>
      </c>
      <c r="CR88" s="4">
        <f t="shared" si="74"/>
        <v>0.11764705882352941</v>
      </c>
      <c r="CT88" t="str">
        <f t="shared" si="62"/>
        <v>Productivity Tools</v>
      </c>
      <c r="CU88" t="str">
        <f t="shared" si="63"/>
        <v>SaaS</v>
      </c>
      <c r="CV88" t="str">
        <f t="shared" si="64"/>
        <v>Software</v>
      </c>
      <c r="CW88" t="str">
        <f t="shared" si="65"/>
        <v>Web Apps</v>
      </c>
      <c r="CX88" t="str">
        <f t="shared" si="66"/>
        <v/>
      </c>
      <c r="CY88" t="str">
        <f t="shared" si="67"/>
        <v/>
      </c>
      <c r="CZ88" t="str">
        <f t="shared" si="68"/>
        <v/>
      </c>
      <c r="DA88" t="str">
        <f t="shared" si="69"/>
        <v/>
      </c>
      <c r="DB88" t="str">
        <f t="shared" si="70"/>
        <v/>
      </c>
      <c r="DC88" t="str">
        <f t="shared" si="71"/>
        <v/>
      </c>
    </row>
    <row r="89" spans="1:107" x14ac:dyDescent="0.2">
      <c r="A89">
        <v>86</v>
      </c>
      <c r="B89" t="s">
        <v>85</v>
      </c>
      <c r="C89" t="s">
        <v>2255</v>
      </c>
      <c r="D89" t="s">
        <v>4424</v>
      </c>
      <c r="E89" t="s">
        <v>6065</v>
      </c>
      <c r="F89" t="s">
        <v>6152</v>
      </c>
      <c r="G89" t="s">
        <v>8279</v>
      </c>
      <c r="H89" t="s">
        <v>8552</v>
      </c>
      <c r="I89" t="s">
        <v>8554</v>
      </c>
      <c r="J89" t="s">
        <v>8639</v>
      </c>
      <c r="K89" t="s">
        <v>10120</v>
      </c>
      <c r="L89" t="s">
        <v>10163</v>
      </c>
      <c r="M89" t="s">
        <v>11170</v>
      </c>
      <c r="N89" t="s">
        <v>12736</v>
      </c>
      <c r="O89" t="s">
        <v>13305</v>
      </c>
      <c r="P89" t="s">
        <v>4365</v>
      </c>
      <c r="Q89">
        <v>1</v>
      </c>
      <c r="R89" t="s">
        <v>13358</v>
      </c>
      <c r="S89" t="s">
        <v>13402</v>
      </c>
      <c r="T89" t="s">
        <v>13737</v>
      </c>
      <c r="U89" s="3" t="str" cm="1">
        <f t="array" ref="U89">LEFT(T89,MIN(FIND({0,1,2,3,4,5,6,7,8,9},T89&amp;"0123456789"))-1)</f>
        <v>$</v>
      </c>
      <c r="V89" t="s">
        <v>14414</v>
      </c>
      <c r="W89" t="s">
        <v>13737</v>
      </c>
      <c r="X89" s="3" t="str" cm="1">
        <f t="array" ref="X89">LEFT(W89,MIN(FIND({0,1,2,3,4,5,6,7,8,9},W89&amp;"0123456789"))-1)</f>
        <v>$</v>
      </c>
      <c r="Y89" t="s">
        <v>14414</v>
      </c>
      <c r="Z89" t="s">
        <v>13737</v>
      </c>
      <c r="AA89" s="3" cm="1">
        <f t="array" ref="AA89">_xlfn.XLOOKUP(LEFT(Z89,MIN(FIND({0,1,2,3,4,5,6,7,8,9},Z89&amp;"0123456789"))-1), $BB$4:$BB$23, $BC$4:$BC$23)*_xlfn.NUMBERVALUE(TRIM(REPLACE(Z89,1,MIN(FIND({0,1,2,3,4,5,6,7,8,9},Z89&amp;"0123456789"))-1,"")), ".", ",")</f>
        <v>35000000</v>
      </c>
      <c r="AB89" t="s">
        <v>13737</v>
      </c>
      <c r="AC89" s="3" cm="1">
        <f t="array" ref="AC89">_xlfn.XLOOKUP(LEFT(AB89,MIN(FIND({0,1,2,3,4,5,6,7,8,9},AB89&amp;"0123456789"))-1), $BB$4:$BB$23, $BC$4:$BC$23)*_xlfn.NUMBERVALUE(TRIM(REPLACE(AB89,1,MIN(FIND({0,1,2,3,4,5,6,7,8,9},AB89&amp;"0123456789"))-1,"")), ".", ",")</f>
        <v>35000000</v>
      </c>
      <c r="AD89" t="s">
        <v>8555</v>
      </c>
      <c r="AE89" t="s">
        <v>8558</v>
      </c>
      <c r="AF89" t="s">
        <v>14918</v>
      </c>
      <c r="AG89" t="s">
        <v>16531</v>
      </c>
      <c r="AH89" t="s">
        <v>17538</v>
      </c>
      <c r="AI89" t="s">
        <v>18143</v>
      </c>
      <c r="AJ89" t="s">
        <v>6079</v>
      </c>
      <c r="AK89" t="s">
        <v>19459</v>
      </c>
      <c r="AL89" t="s">
        <v>20135</v>
      </c>
      <c r="AM89" t="s">
        <v>20429</v>
      </c>
      <c r="AN89" t="s">
        <v>21146</v>
      </c>
      <c r="AO89" t="s">
        <v>21047</v>
      </c>
      <c r="AP89" t="s">
        <v>22358</v>
      </c>
      <c r="AQ89" t="s">
        <v>23582</v>
      </c>
      <c r="AR89" t="s">
        <v>24574</v>
      </c>
      <c r="AS89" t="s">
        <v>19248</v>
      </c>
      <c r="BC89" s="3" t="str" cm="1">
        <f t="array" ref="BC89">LEFT(BB89,MIN(FIND({0,1,2,3,4,5,6,7,8,9},BB89&amp;"0123456789"))-1)</f>
        <v/>
      </c>
      <c r="BE89" t="s">
        <v>12831</v>
      </c>
      <c r="BF89">
        <f t="shared" si="51"/>
        <v>4</v>
      </c>
      <c r="BG89">
        <f t="shared" si="52"/>
        <v>2</v>
      </c>
      <c r="BH89">
        <f t="shared" si="53"/>
        <v>0</v>
      </c>
      <c r="BI89">
        <f t="shared" si="54"/>
        <v>0</v>
      </c>
      <c r="BJ89" s="4">
        <f t="shared" si="55"/>
        <v>0.5</v>
      </c>
      <c r="BK89" s="4">
        <f t="shared" si="56"/>
        <v>0</v>
      </c>
      <c r="BL89" s="4">
        <f t="shared" si="57"/>
        <v>0</v>
      </c>
      <c r="BY89" t="s">
        <v>10163</v>
      </c>
      <c r="BZ89" t="s">
        <v>25418</v>
      </c>
      <c r="CA89" t="s">
        <v>25531</v>
      </c>
      <c r="CB89" t="s">
        <v>25472</v>
      </c>
      <c r="CK89" t="s">
        <v>25800</v>
      </c>
      <c r="CL89">
        <f t="shared" si="58"/>
        <v>17</v>
      </c>
      <c r="CM89">
        <f t="shared" si="59"/>
        <v>4</v>
      </c>
      <c r="CN89">
        <f t="shared" si="60"/>
        <v>1</v>
      </c>
      <c r="CO89">
        <f t="shared" si="61"/>
        <v>0</v>
      </c>
      <c r="CP89" s="4">
        <f t="shared" si="72"/>
        <v>0.23529411764705882</v>
      </c>
      <c r="CQ89" s="4">
        <f t="shared" si="73"/>
        <v>5.8823529411764705E-2</v>
      </c>
      <c r="CR89" s="4">
        <f t="shared" si="74"/>
        <v>0</v>
      </c>
      <c r="CT89" t="str">
        <f t="shared" si="62"/>
        <v>Health Care</v>
      </c>
      <c r="CU89" t="str">
        <f t="shared" si="63"/>
        <v>Medical</v>
      </c>
      <c r="CV89" t="str">
        <f t="shared" si="64"/>
        <v>Psychology</v>
      </c>
      <c r="CW89" t="str">
        <f t="shared" si="65"/>
        <v>Wellness</v>
      </c>
      <c r="CX89" t="str">
        <f t="shared" si="66"/>
        <v/>
      </c>
      <c r="CY89" t="str">
        <f t="shared" si="67"/>
        <v/>
      </c>
      <c r="CZ89" t="str">
        <f t="shared" si="68"/>
        <v/>
      </c>
      <c r="DA89" t="str">
        <f t="shared" si="69"/>
        <v/>
      </c>
      <c r="DB89" t="str">
        <f t="shared" si="70"/>
        <v/>
      </c>
      <c r="DC89" t="str">
        <f t="shared" si="71"/>
        <v/>
      </c>
    </row>
    <row r="90" spans="1:107" x14ac:dyDescent="0.2">
      <c r="A90">
        <v>87</v>
      </c>
      <c r="B90" t="s">
        <v>86</v>
      </c>
      <c r="C90" t="s">
        <v>2256</v>
      </c>
      <c r="D90" t="s">
        <v>4365</v>
      </c>
      <c r="E90" t="s">
        <v>6065</v>
      </c>
      <c r="F90" t="s">
        <v>6153</v>
      </c>
      <c r="G90" t="s">
        <v>8248</v>
      </c>
      <c r="H90" t="s">
        <v>8552</v>
      </c>
      <c r="I90" t="s">
        <v>8554</v>
      </c>
      <c r="J90" t="s">
        <v>8640</v>
      </c>
      <c r="K90" t="s">
        <v>10119</v>
      </c>
      <c r="L90" t="s">
        <v>10206</v>
      </c>
      <c r="M90" t="s">
        <v>11171</v>
      </c>
      <c r="N90" t="s">
        <v>12767</v>
      </c>
      <c r="O90" t="s">
        <v>4365</v>
      </c>
      <c r="P90" t="s">
        <v>4365</v>
      </c>
      <c r="Q90">
        <v>1</v>
      </c>
      <c r="R90" t="s">
        <v>13357</v>
      </c>
      <c r="S90" t="s">
        <v>13364</v>
      </c>
      <c r="T90" t="s">
        <v>13794</v>
      </c>
      <c r="U90" s="3" t="str" cm="1">
        <f t="array" ref="U90">LEFT(T90,MIN(FIND({0,1,2,3,4,5,6,7,8,9},T90&amp;"0123456789"))-1)</f>
        <v>$</v>
      </c>
      <c r="V90" t="s">
        <v>13357</v>
      </c>
      <c r="W90" t="s">
        <v>13794</v>
      </c>
      <c r="X90" s="3" t="str" cm="1">
        <f t="array" ref="X90">LEFT(W90,MIN(FIND({0,1,2,3,4,5,6,7,8,9},W90&amp;"0123456789"))-1)</f>
        <v>$</v>
      </c>
      <c r="Y90" t="s">
        <v>13357</v>
      </c>
      <c r="Z90" t="s">
        <v>13794</v>
      </c>
      <c r="AA90" s="3" cm="1">
        <f t="array" ref="AA90">_xlfn.XLOOKUP(LEFT(Z90,MIN(FIND({0,1,2,3,4,5,6,7,8,9},Z90&amp;"0123456789"))-1), $BB$4:$BB$23, $BC$4:$BC$23)*_xlfn.NUMBERVALUE(TRIM(REPLACE(Z90,1,MIN(FIND({0,1,2,3,4,5,6,7,8,9},Z90&amp;"0123456789"))-1,"")), ".", ",")</f>
        <v>5500000</v>
      </c>
      <c r="AB90" t="s">
        <v>13794</v>
      </c>
      <c r="AC90" s="3" cm="1">
        <f t="array" ref="AC90">_xlfn.XLOOKUP(LEFT(AB90,MIN(FIND({0,1,2,3,4,5,6,7,8,9},AB90&amp;"0123456789"))-1), $BB$4:$BB$23, $BC$4:$BC$23)*_xlfn.NUMBERVALUE(TRIM(REPLACE(AB90,1,MIN(FIND({0,1,2,3,4,5,6,7,8,9},AB90&amp;"0123456789"))-1,"")), ".", ",")</f>
        <v>5500000</v>
      </c>
      <c r="AD90" t="s">
        <v>4365</v>
      </c>
      <c r="AE90" t="s">
        <v>8559</v>
      </c>
      <c r="AF90" t="s">
        <v>14919</v>
      </c>
      <c r="AG90" t="s">
        <v>16532</v>
      </c>
      <c r="AH90" t="s">
        <v>4365</v>
      </c>
      <c r="AI90" t="s">
        <v>18144</v>
      </c>
      <c r="AJ90" t="s">
        <v>8557</v>
      </c>
      <c r="AK90" t="s">
        <v>19460</v>
      </c>
      <c r="AL90" t="s">
        <v>20136</v>
      </c>
      <c r="AM90" t="s">
        <v>20430</v>
      </c>
      <c r="AN90" t="s">
        <v>20610</v>
      </c>
      <c r="AO90" t="s">
        <v>4365</v>
      </c>
      <c r="AP90" t="s">
        <v>22359</v>
      </c>
      <c r="AQ90" t="s">
        <v>23583</v>
      </c>
      <c r="AR90" t="s">
        <v>24575</v>
      </c>
      <c r="AS90" t="s">
        <v>19152</v>
      </c>
      <c r="BC90" s="3" t="str" cm="1">
        <f t="array" ref="BC90">LEFT(BB90,MIN(FIND({0,1,2,3,4,5,6,7,8,9},BB90&amp;"0123456789"))-1)</f>
        <v/>
      </c>
      <c r="BE90" t="s">
        <v>12816</v>
      </c>
      <c r="BF90">
        <f t="shared" si="51"/>
        <v>4</v>
      </c>
      <c r="BG90">
        <f t="shared" si="52"/>
        <v>1</v>
      </c>
      <c r="BH90">
        <f t="shared" si="53"/>
        <v>1</v>
      </c>
      <c r="BI90">
        <f t="shared" si="54"/>
        <v>1</v>
      </c>
      <c r="BJ90" s="4">
        <f t="shared" si="55"/>
        <v>0.25</v>
      </c>
      <c r="BK90" s="4">
        <f t="shared" si="56"/>
        <v>0.25</v>
      </c>
      <c r="BL90" s="4">
        <f t="shared" si="57"/>
        <v>0.25</v>
      </c>
      <c r="BY90" t="s">
        <v>25489</v>
      </c>
      <c r="BZ90" t="s">
        <v>25421</v>
      </c>
      <c r="CA90" t="s">
        <v>25430</v>
      </c>
      <c r="CB90" t="s">
        <v>25432</v>
      </c>
      <c r="CK90" t="s">
        <v>25646</v>
      </c>
      <c r="CL90">
        <f t="shared" si="58"/>
        <v>17</v>
      </c>
      <c r="CM90">
        <f t="shared" si="59"/>
        <v>4</v>
      </c>
      <c r="CN90">
        <f t="shared" si="60"/>
        <v>3</v>
      </c>
      <c r="CO90">
        <f t="shared" si="61"/>
        <v>2</v>
      </c>
      <c r="CP90" s="4">
        <f t="shared" si="72"/>
        <v>0.23529411764705882</v>
      </c>
      <c r="CQ90" s="4">
        <f t="shared" si="73"/>
        <v>0.17647058823529413</v>
      </c>
      <c r="CR90" s="4">
        <f t="shared" si="74"/>
        <v>0.11764705882352941</v>
      </c>
      <c r="CT90" t="str">
        <f t="shared" si="62"/>
        <v>B2B</v>
      </c>
      <c r="CU90" t="str">
        <f t="shared" si="63"/>
        <v>E-Commerce</v>
      </c>
      <c r="CV90" t="str">
        <f t="shared" si="64"/>
        <v>FinTech</v>
      </c>
      <c r="CW90" t="str">
        <f t="shared" si="65"/>
        <v>Payments</v>
      </c>
      <c r="CX90" t="str">
        <f t="shared" si="66"/>
        <v/>
      </c>
      <c r="CY90" t="str">
        <f t="shared" si="67"/>
        <v/>
      </c>
      <c r="CZ90" t="str">
        <f t="shared" si="68"/>
        <v/>
      </c>
      <c r="DA90" t="str">
        <f t="shared" si="69"/>
        <v/>
      </c>
      <c r="DB90" t="str">
        <f t="shared" si="70"/>
        <v/>
      </c>
      <c r="DC90" t="str">
        <f t="shared" si="71"/>
        <v/>
      </c>
    </row>
    <row r="91" spans="1:107" x14ac:dyDescent="0.2">
      <c r="A91">
        <v>88</v>
      </c>
      <c r="B91" t="s">
        <v>87</v>
      </c>
      <c r="C91" t="s">
        <v>2257</v>
      </c>
      <c r="D91" t="s">
        <v>4425</v>
      </c>
      <c r="E91" t="s">
        <v>6065</v>
      </c>
      <c r="F91" t="s">
        <v>6154</v>
      </c>
      <c r="G91" t="s">
        <v>8280</v>
      </c>
      <c r="H91" t="s">
        <v>8552</v>
      </c>
      <c r="I91" t="s">
        <v>8556</v>
      </c>
      <c r="J91" t="s">
        <v>8641</v>
      </c>
      <c r="K91" t="s">
        <v>10119</v>
      </c>
      <c r="L91" t="s">
        <v>10207</v>
      </c>
      <c r="M91" t="s">
        <v>11172</v>
      </c>
      <c r="N91" t="s">
        <v>12779</v>
      </c>
      <c r="O91" t="s">
        <v>13314</v>
      </c>
      <c r="P91" t="s">
        <v>13349</v>
      </c>
      <c r="Q91">
        <v>2</v>
      </c>
      <c r="R91" t="s">
        <v>13358</v>
      </c>
      <c r="S91" t="s">
        <v>13403</v>
      </c>
      <c r="T91" t="s">
        <v>13763</v>
      </c>
      <c r="U91" s="3" t="str" cm="1">
        <f t="array" ref="U91">LEFT(T91,MIN(FIND({0,1,2,3,4,5,6,7,8,9},T91&amp;"0123456789"))-1)</f>
        <v>$</v>
      </c>
      <c r="V91" t="s">
        <v>14416</v>
      </c>
      <c r="W91" t="s">
        <v>13763</v>
      </c>
      <c r="X91" s="3" t="str" cm="1">
        <f t="array" ref="X91">LEFT(W91,MIN(FIND({0,1,2,3,4,5,6,7,8,9},W91&amp;"0123456789"))-1)</f>
        <v>$</v>
      </c>
      <c r="Y91" t="s">
        <v>14416</v>
      </c>
      <c r="Z91" t="s">
        <v>13785</v>
      </c>
      <c r="AA91" s="3" cm="1">
        <f t="array" ref="AA91">_xlfn.XLOOKUP(LEFT(Z91,MIN(FIND({0,1,2,3,4,5,6,7,8,9},Z91&amp;"0123456789"))-1), $BB$4:$BB$23, $BC$4:$BC$23)*_xlfn.NUMBERVALUE(TRIM(REPLACE(Z91,1,MIN(FIND({0,1,2,3,4,5,6,7,8,9},Z91&amp;"0123456789"))-1,"")), ".", ",")</f>
        <v>40000000</v>
      </c>
      <c r="AB91" t="s">
        <v>13785</v>
      </c>
      <c r="AC91" s="3" cm="1">
        <f t="array" ref="AC91">_xlfn.XLOOKUP(LEFT(AB91,MIN(FIND({0,1,2,3,4,5,6,7,8,9},AB91&amp;"0123456789"))-1), $BB$4:$BB$23, $BC$4:$BC$23)*_xlfn.NUMBERVALUE(TRIM(REPLACE(AB91,1,MIN(FIND({0,1,2,3,4,5,6,7,8,9},AB91&amp;"0123456789"))-1,"")), ".", ",")</f>
        <v>40000000</v>
      </c>
      <c r="AD91" t="s">
        <v>8559</v>
      </c>
      <c r="AE91" t="s">
        <v>8559</v>
      </c>
      <c r="AF91" t="s">
        <v>14920</v>
      </c>
      <c r="AG91" t="s">
        <v>6923</v>
      </c>
      <c r="AH91" t="s">
        <v>17539</v>
      </c>
      <c r="AI91" t="s">
        <v>18145</v>
      </c>
      <c r="AJ91" t="s">
        <v>19106</v>
      </c>
      <c r="AK91" t="s">
        <v>19461</v>
      </c>
      <c r="AL91" t="s">
        <v>20137</v>
      </c>
      <c r="AM91" t="s">
        <v>20431</v>
      </c>
      <c r="AN91" t="s">
        <v>21147</v>
      </c>
      <c r="AO91" t="s">
        <v>21730</v>
      </c>
      <c r="AP91" t="s">
        <v>22360</v>
      </c>
      <c r="AQ91" t="s">
        <v>23584</v>
      </c>
      <c r="AR91" t="s">
        <v>24576</v>
      </c>
      <c r="AS91" t="s">
        <v>25315</v>
      </c>
      <c r="BC91" s="3" t="str" cm="1">
        <f t="array" ref="BC91">LEFT(BB91,MIN(FIND({0,1,2,3,4,5,6,7,8,9},BB91&amp;"0123456789"))-1)</f>
        <v/>
      </c>
      <c r="BE91" t="s">
        <v>12858</v>
      </c>
      <c r="BF91">
        <f t="shared" si="51"/>
        <v>4</v>
      </c>
      <c r="BG91">
        <f t="shared" si="52"/>
        <v>1</v>
      </c>
      <c r="BH91">
        <f t="shared" si="53"/>
        <v>1</v>
      </c>
      <c r="BI91">
        <f t="shared" si="54"/>
        <v>0</v>
      </c>
      <c r="BJ91" s="4">
        <f t="shared" si="55"/>
        <v>0.25</v>
      </c>
      <c r="BK91" s="4">
        <f t="shared" si="56"/>
        <v>0.25</v>
      </c>
      <c r="BL91" s="4">
        <f t="shared" si="57"/>
        <v>0</v>
      </c>
      <c r="BY91" t="s">
        <v>11581</v>
      </c>
      <c r="BZ91" t="s">
        <v>25532</v>
      </c>
      <c r="CA91" t="s">
        <v>25533</v>
      </c>
      <c r="CK91" t="s">
        <v>12194</v>
      </c>
      <c r="CL91">
        <f t="shared" si="58"/>
        <v>17</v>
      </c>
      <c r="CM91">
        <f t="shared" si="59"/>
        <v>6</v>
      </c>
      <c r="CN91">
        <f t="shared" si="60"/>
        <v>1</v>
      </c>
      <c r="CO91">
        <f t="shared" si="61"/>
        <v>1</v>
      </c>
      <c r="CP91" s="4">
        <f t="shared" si="72"/>
        <v>0.35294117647058826</v>
      </c>
      <c r="CQ91" s="4">
        <f t="shared" si="73"/>
        <v>5.8823529411764705E-2</v>
      </c>
      <c r="CR91" s="4">
        <f t="shared" si="74"/>
        <v>5.8823529411764705E-2</v>
      </c>
      <c r="CT91" t="str">
        <f t="shared" si="62"/>
        <v>Internet</v>
      </c>
      <c r="CU91" t="str">
        <f t="shared" si="63"/>
        <v>Mobile</v>
      </c>
      <c r="CV91" t="str">
        <f t="shared" si="64"/>
        <v>Wireless</v>
      </c>
      <c r="CW91" t="str">
        <f t="shared" si="65"/>
        <v/>
      </c>
      <c r="CX91" t="str">
        <f t="shared" si="66"/>
        <v/>
      </c>
      <c r="CY91" t="str">
        <f t="shared" si="67"/>
        <v/>
      </c>
      <c r="CZ91" t="str">
        <f t="shared" si="68"/>
        <v/>
      </c>
      <c r="DA91" t="str">
        <f t="shared" si="69"/>
        <v/>
      </c>
      <c r="DB91" t="str">
        <f t="shared" si="70"/>
        <v/>
      </c>
      <c r="DC91" t="str">
        <f t="shared" si="71"/>
        <v/>
      </c>
    </row>
    <row r="92" spans="1:107" x14ac:dyDescent="0.2">
      <c r="A92">
        <v>89</v>
      </c>
      <c r="B92" t="s">
        <v>88</v>
      </c>
      <c r="C92" t="s">
        <v>2258</v>
      </c>
      <c r="D92" t="s">
        <v>4426</v>
      </c>
      <c r="E92" t="s">
        <v>6065</v>
      </c>
      <c r="F92" t="s">
        <v>6155</v>
      </c>
      <c r="G92" t="s">
        <v>8245</v>
      </c>
      <c r="H92" t="s">
        <v>8552</v>
      </c>
      <c r="I92" t="s">
        <v>4365</v>
      </c>
      <c r="J92" t="s">
        <v>4365</v>
      </c>
      <c r="K92" t="s">
        <v>10120</v>
      </c>
      <c r="L92" t="s">
        <v>10208</v>
      </c>
      <c r="M92" t="s">
        <v>11173</v>
      </c>
      <c r="N92" t="s">
        <v>12780</v>
      </c>
      <c r="O92" t="s">
        <v>13319</v>
      </c>
      <c r="P92" t="s">
        <v>4365</v>
      </c>
      <c r="Q92">
        <v>2</v>
      </c>
      <c r="R92" t="s">
        <v>13357</v>
      </c>
      <c r="S92" t="s">
        <v>13404</v>
      </c>
      <c r="T92" t="s">
        <v>13772</v>
      </c>
      <c r="U92" s="3" t="str" cm="1">
        <f t="array" ref="U92">LEFT(T92,MIN(FIND({0,1,2,3,4,5,6,7,8,9},T92&amp;"0123456789"))-1)</f>
        <v>$</v>
      </c>
      <c r="V92" t="s">
        <v>13357</v>
      </c>
      <c r="W92" t="s">
        <v>13772</v>
      </c>
      <c r="X92" s="3" t="str" cm="1">
        <f t="array" ref="X92">LEFT(W92,MIN(FIND({0,1,2,3,4,5,6,7,8,9},W92&amp;"0123456789"))-1)</f>
        <v>$</v>
      </c>
      <c r="Y92" t="s">
        <v>13357</v>
      </c>
      <c r="Z92" t="s">
        <v>14477</v>
      </c>
      <c r="AA92" s="3" cm="1">
        <f t="array" ref="AA92">_xlfn.XLOOKUP(LEFT(Z92,MIN(FIND({0,1,2,3,4,5,6,7,8,9},Z92&amp;"0123456789"))-1), $BB$4:$BB$23, $BC$4:$BC$23)*_xlfn.NUMBERVALUE(TRIM(REPLACE(Z92,1,MIN(FIND({0,1,2,3,4,5,6,7,8,9},Z92&amp;"0123456789"))-1,"")), ".", ",")</f>
        <v>4277104</v>
      </c>
      <c r="AB92" t="s">
        <v>14477</v>
      </c>
      <c r="AC92" s="3" cm="1">
        <f t="array" ref="AC92">_xlfn.XLOOKUP(LEFT(AB92,MIN(FIND({0,1,2,3,4,5,6,7,8,9},AB92&amp;"0123456789"))-1), $BB$4:$BB$23, $BC$4:$BC$23)*_xlfn.NUMBERVALUE(TRIM(REPLACE(AB92,1,MIN(FIND({0,1,2,3,4,5,6,7,8,9},AB92&amp;"0123456789"))-1,"")), ".", ",")</f>
        <v>4277104</v>
      </c>
      <c r="AD92" t="s">
        <v>8556</v>
      </c>
      <c r="AE92" t="s">
        <v>14827</v>
      </c>
      <c r="AF92" t="s">
        <v>14921</v>
      </c>
      <c r="AG92" t="s">
        <v>4365</v>
      </c>
      <c r="AH92" t="s">
        <v>4365</v>
      </c>
      <c r="AI92" t="s">
        <v>4365</v>
      </c>
      <c r="AJ92" t="s">
        <v>4365</v>
      </c>
      <c r="AK92" t="s">
        <v>4365</v>
      </c>
      <c r="AL92" t="s">
        <v>4365</v>
      </c>
      <c r="AM92" t="s">
        <v>4365</v>
      </c>
      <c r="AN92" t="s">
        <v>4365</v>
      </c>
      <c r="AO92" t="s">
        <v>4365</v>
      </c>
      <c r="AP92" t="s">
        <v>4365</v>
      </c>
      <c r="AQ92" t="s">
        <v>4365</v>
      </c>
      <c r="AR92" t="s">
        <v>4365</v>
      </c>
      <c r="AS92" t="s">
        <v>14820</v>
      </c>
      <c r="BC92" s="3" t="str" cm="1">
        <f t="array" ref="BC92">LEFT(BB92,MIN(FIND({0,1,2,3,4,5,6,7,8,9},BB92&amp;"0123456789"))-1)</f>
        <v/>
      </c>
      <c r="BE92" t="s">
        <v>12868</v>
      </c>
      <c r="BF92">
        <f t="shared" si="51"/>
        <v>4</v>
      </c>
      <c r="BG92">
        <f t="shared" si="52"/>
        <v>1</v>
      </c>
      <c r="BH92">
        <f t="shared" si="53"/>
        <v>0</v>
      </c>
      <c r="BI92">
        <f t="shared" si="54"/>
        <v>0</v>
      </c>
      <c r="BJ92" s="4">
        <f t="shared" si="55"/>
        <v>0.25</v>
      </c>
      <c r="BK92" s="4">
        <f t="shared" si="56"/>
        <v>0</v>
      </c>
      <c r="BL92" s="4">
        <f t="shared" si="57"/>
        <v>0</v>
      </c>
      <c r="BY92" t="s">
        <v>12657</v>
      </c>
      <c r="BZ92" t="s">
        <v>25428</v>
      </c>
      <c r="CA92" t="s">
        <v>25472</v>
      </c>
      <c r="CK92" t="s">
        <v>11083</v>
      </c>
      <c r="CL92">
        <f t="shared" si="58"/>
        <v>17</v>
      </c>
      <c r="CM92">
        <f t="shared" si="59"/>
        <v>5</v>
      </c>
      <c r="CN92">
        <f t="shared" si="60"/>
        <v>2</v>
      </c>
      <c r="CO92">
        <f t="shared" si="61"/>
        <v>1</v>
      </c>
      <c r="CP92" s="4">
        <f t="shared" si="72"/>
        <v>0.29411764705882354</v>
      </c>
      <c r="CQ92" s="4">
        <f t="shared" si="73"/>
        <v>0.11764705882352941</v>
      </c>
      <c r="CR92" s="4">
        <f t="shared" si="74"/>
        <v>5.8823529411764705E-2</v>
      </c>
      <c r="CT92" t="str">
        <f t="shared" si="62"/>
        <v>Fitness</v>
      </c>
      <c r="CU92" t="str">
        <f t="shared" si="63"/>
        <v>Health Care</v>
      </c>
      <c r="CV92" t="str">
        <f t="shared" si="64"/>
        <v>Wellness</v>
      </c>
      <c r="CW92" t="str">
        <f t="shared" si="65"/>
        <v/>
      </c>
      <c r="CX92" t="str">
        <f t="shared" si="66"/>
        <v/>
      </c>
      <c r="CY92" t="str">
        <f t="shared" si="67"/>
        <v/>
      </c>
      <c r="CZ92" t="str">
        <f t="shared" si="68"/>
        <v/>
      </c>
      <c r="DA92" t="str">
        <f t="shared" si="69"/>
        <v/>
      </c>
      <c r="DB92" t="str">
        <f t="shared" si="70"/>
        <v/>
      </c>
      <c r="DC92" t="str">
        <f t="shared" si="71"/>
        <v/>
      </c>
    </row>
    <row r="93" spans="1:107" x14ac:dyDescent="0.2">
      <c r="A93">
        <v>90</v>
      </c>
      <c r="B93" t="s">
        <v>89</v>
      </c>
      <c r="C93" t="s">
        <v>2259</v>
      </c>
      <c r="D93" t="s">
        <v>4427</v>
      </c>
      <c r="E93" t="s">
        <v>6065</v>
      </c>
      <c r="F93" t="s">
        <v>6156</v>
      </c>
      <c r="G93" t="s">
        <v>8281</v>
      </c>
      <c r="H93" t="s">
        <v>8552</v>
      </c>
      <c r="I93" t="s">
        <v>8557</v>
      </c>
      <c r="J93" t="s">
        <v>8642</v>
      </c>
      <c r="K93" t="s">
        <v>10119</v>
      </c>
      <c r="L93" t="s">
        <v>10209</v>
      </c>
      <c r="M93" t="s">
        <v>11174</v>
      </c>
      <c r="N93" t="s">
        <v>12751</v>
      </c>
      <c r="O93" t="s">
        <v>4365</v>
      </c>
      <c r="P93" t="s">
        <v>4365</v>
      </c>
      <c r="Q93">
        <v>4</v>
      </c>
      <c r="R93" t="s">
        <v>13357</v>
      </c>
      <c r="S93" t="s">
        <v>13392</v>
      </c>
      <c r="T93" t="s">
        <v>13795</v>
      </c>
      <c r="U93" s="3" t="str" cm="1">
        <f t="array" ref="U93">LEFT(T93,MIN(FIND({0,1,2,3,4,5,6,7,8,9},T93&amp;"0123456789"))-1)</f>
        <v>$</v>
      </c>
      <c r="V93" t="s">
        <v>13357</v>
      </c>
      <c r="W93" t="s">
        <v>13795</v>
      </c>
      <c r="X93" s="3" t="str" cm="1">
        <f t="array" ref="X93">LEFT(W93,MIN(FIND({0,1,2,3,4,5,6,7,8,9},W93&amp;"0123456789"))-1)</f>
        <v>$</v>
      </c>
      <c r="Y93" t="s">
        <v>13357</v>
      </c>
      <c r="Z93" t="s">
        <v>13795</v>
      </c>
      <c r="AA93" s="3" cm="1">
        <f t="array" ref="AA93">_xlfn.XLOOKUP(LEFT(Z93,MIN(FIND({0,1,2,3,4,5,6,7,8,9},Z93&amp;"0123456789"))-1), $BB$4:$BB$23, $BC$4:$BC$23)*_xlfn.NUMBERVALUE(TRIM(REPLACE(Z93,1,MIN(FIND({0,1,2,3,4,5,6,7,8,9},Z93&amp;"0123456789"))-1,"")), ".", ",")</f>
        <v>1700000</v>
      </c>
      <c r="AB93" t="s">
        <v>13795</v>
      </c>
      <c r="AC93" s="3" cm="1">
        <f t="array" ref="AC93">_xlfn.XLOOKUP(LEFT(AB93,MIN(FIND({0,1,2,3,4,5,6,7,8,9},AB93&amp;"0123456789"))-1), $BB$4:$BB$23, $BC$4:$BC$23)*_xlfn.NUMBERVALUE(TRIM(REPLACE(AB93,1,MIN(FIND({0,1,2,3,4,5,6,7,8,9},AB93&amp;"0123456789"))-1,"")), ".", ",")</f>
        <v>1700000</v>
      </c>
      <c r="AD93" t="s">
        <v>8557</v>
      </c>
      <c r="AE93" t="s">
        <v>8556</v>
      </c>
      <c r="AF93" t="s">
        <v>14922</v>
      </c>
      <c r="AG93" t="s">
        <v>16533</v>
      </c>
      <c r="AH93" t="s">
        <v>4365</v>
      </c>
      <c r="AI93" t="s">
        <v>18146</v>
      </c>
      <c r="AJ93" t="s">
        <v>19107</v>
      </c>
      <c r="AK93" t="s">
        <v>4365</v>
      </c>
      <c r="AL93" t="s">
        <v>20138</v>
      </c>
      <c r="AM93" t="s">
        <v>18897</v>
      </c>
      <c r="AN93" t="s">
        <v>20610</v>
      </c>
      <c r="AO93" t="s">
        <v>19505</v>
      </c>
      <c r="AP93" t="s">
        <v>22361</v>
      </c>
      <c r="AQ93" t="s">
        <v>23585</v>
      </c>
      <c r="AR93" t="s">
        <v>24577</v>
      </c>
      <c r="AS93" t="s">
        <v>8559</v>
      </c>
      <c r="BC93" s="3" t="str" cm="1">
        <f t="array" ref="BC93">LEFT(BB93,MIN(FIND({0,1,2,3,4,5,6,7,8,9},BB93&amp;"0123456789"))-1)</f>
        <v/>
      </c>
      <c r="BE93" t="s">
        <v>12920</v>
      </c>
      <c r="BF93">
        <f t="shared" si="51"/>
        <v>4</v>
      </c>
      <c r="BG93">
        <f t="shared" si="52"/>
        <v>1</v>
      </c>
      <c r="BH93">
        <f t="shared" si="53"/>
        <v>0</v>
      </c>
      <c r="BI93">
        <f t="shared" si="54"/>
        <v>0</v>
      </c>
      <c r="BJ93" s="4">
        <f t="shared" si="55"/>
        <v>0.25</v>
      </c>
      <c r="BK93" s="4">
        <f t="shared" si="56"/>
        <v>0</v>
      </c>
      <c r="BL93" s="4">
        <f t="shared" si="57"/>
        <v>0</v>
      </c>
      <c r="BY93" t="s">
        <v>11267</v>
      </c>
      <c r="BZ93" t="s">
        <v>25443</v>
      </c>
      <c r="CA93" t="s">
        <v>25428</v>
      </c>
      <c r="CB93" t="s">
        <v>25534</v>
      </c>
      <c r="CC93" t="s">
        <v>25444</v>
      </c>
      <c r="CD93" t="s">
        <v>25418</v>
      </c>
      <c r="CE93" t="s">
        <v>25535</v>
      </c>
      <c r="CF93" t="s">
        <v>25536</v>
      </c>
      <c r="CG93" t="s">
        <v>25537</v>
      </c>
      <c r="CH93" t="s">
        <v>25538</v>
      </c>
      <c r="CK93" t="s">
        <v>26043</v>
      </c>
      <c r="CL93">
        <f t="shared" si="58"/>
        <v>16</v>
      </c>
      <c r="CM93">
        <f t="shared" si="59"/>
        <v>7</v>
      </c>
      <c r="CN93">
        <f t="shared" si="60"/>
        <v>4</v>
      </c>
      <c r="CO93">
        <f t="shared" si="61"/>
        <v>1</v>
      </c>
      <c r="CP93" s="4">
        <f t="shared" si="72"/>
        <v>0.4375</v>
      </c>
      <c r="CQ93" s="4">
        <f t="shared" si="73"/>
        <v>0.25</v>
      </c>
      <c r="CR93" s="4">
        <f t="shared" si="74"/>
        <v>6.25E-2</v>
      </c>
      <c r="CT93" t="str">
        <f t="shared" si="62"/>
        <v>Artificial Intelligence</v>
      </c>
      <c r="CU93" t="str">
        <f t="shared" si="63"/>
        <v>Big Data</v>
      </c>
      <c r="CV93" t="str">
        <f t="shared" si="64"/>
        <v>Health Care</v>
      </c>
      <c r="CW93" t="str">
        <f t="shared" si="65"/>
        <v>Health Diagnostics</v>
      </c>
      <c r="CX93" t="str">
        <f t="shared" si="66"/>
        <v>Machine Learning</v>
      </c>
      <c r="CY93" t="str">
        <f t="shared" si="67"/>
        <v>Medical</v>
      </c>
      <c r="CZ93" t="str">
        <f t="shared" si="68"/>
        <v>Medical Device</v>
      </c>
      <c r="DA93" t="str">
        <f t="shared" si="69"/>
        <v>Natural Language Processing</v>
      </c>
      <c r="DB93" t="str">
        <f t="shared" si="70"/>
        <v>Pharmaceutical</v>
      </c>
      <c r="DC93" t="str">
        <f t="shared" si="71"/>
        <v>Procurement</v>
      </c>
    </row>
    <row r="94" spans="1:107" x14ac:dyDescent="0.2">
      <c r="A94">
        <v>91</v>
      </c>
      <c r="B94" t="s">
        <v>90</v>
      </c>
      <c r="C94" t="s">
        <v>2260</v>
      </c>
      <c r="D94" t="s">
        <v>4428</v>
      </c>
      <c r="E94" t="s">
        <v>6065</v>
      </c>
      <c r="F94" t="s">
        <v>6157</v>
      </c>
      <c r="G94" t="s">
        <v>8282</v>
      </c>
      <c r="H94" t="s">
        <v>8552</v>
      </c>
      <c r="I94" t="s">
        <v>8557</v>
      </c>
      <c r="J94" t="s">
        <v>8643</v>
      </c>
      <c r="K94" t="s">
        <v>10118</v>
      </c>
      <c r="L94" t="s">
        <v>10210</v>
      </c>
      <c r="M94" t="s">
        <v>11175</v>
      </c>
      <c r="N94" t="s">
        <v>12780</v>
      </c>
      <c r="O94" t="s">
        <v>13319</v>
      </c>
      <c r="P94" t="s">
        <v>13349</v>
      </c>
      <c r="Q94">
        <v>4</v>
      </c>
      <c r="R94" t="s">
        <v>13358</v>
      </c>
      <c r="S94" t="s">
        <v>8494</v>
      </c>
      <c r="T94" t="s">
        <v>13796</v>
      </c>
      <c r="U94" s="3" t="str" cm="1">
        <f t="array" ref="U94">LEFT(T94,MIN(FIND({0,1,2,3,4,5,6,7,8,9},T94&amp;"0123456789"))-1)</f>
        <v>$</v>
      </c>
      <c r="V94" t="s">
        <v>14414</v>
      </c>
      <c r="W94" t="s">
        <v>13796</v>
      </c>
      <c r="X94" s="3" t="str" cm="1">
        <f t="array" ref="X94">LEFT(W94,MIN(FIND({0,1,2,3,4,5,6,7,8,9},W94&amp;"0123456789"))-1)</f>
        <v>$</v>
      </c>
      <c r="Y94" t="s">
        <v>14414</v>
      </c>
      <c r="Z94" t="s">
        <v>13791</v>
      </c>
      <c r="AA94" s="3" cm="1">
        <f t="array" ref="AA94">_xlfn.XLOOKUP(LEFT(Z94,MIN(FIND({0,1,2,3,4,5,6,7,8,9},Z94&amp;"0123456789"))-1), $BB$4:$BB$23, $BC$4:$BC$23)*_xlfn.NUMBERVALUE(TRIM(REPLACE(Z94,1,MIN(FIND({0,1,2,3,4,5,6,7,8,9},Z94&amp;"0123456789"))-1,"")), ".", ",")</f>
        <v>15000000</v>
      </c>
      <c r="AB94" t="s">
        <v>13791</v>
      </c>
      <c r="AC94" s="3" cm="1">
        <f t="array" ref="AC94">_xlfn.XLOOKUP(LEFT(AB94,MIN(FIND({0,1,2,3,4,5,6,7,8,9},AB94&amp;"0123456789"))-1), $BB$4:$BB$23, $BC$4:$BC$23)*_xlfn.NUMBERVALUE(TRIM(REPLACE(AB94,1,MIN(FIND({0,1,2,3,4,5,6,7,8,9},AB94&amp;"0123456789"))-1,"")), ".", ",")</f>
        <v>15000000</v>
      </c>
      <c r="AD94" t="s">
        <v>8557</v>
      </c>
      <c r="AE94" t="s">
        <v>14828</v>
      </c>
      <c r="AF94" t="s">
        <v>14923</v>
      </c>
      <c r="AG94" t="s">
        <v>16534</v>
      </c>
      <c r="AH94" t="s">
        <v>17540</v>
      </c>
      <c r="AI94" t="s">
        <v>18147</v>
      </c>
      <c r="AJ94" t="s">
        <v>17449</v>
      </c>
      <c r="AK94" t="s">
        <v>19462</v>
      </c>
      <c r="AL94" t="s">
        <v>20139</v>
      </c>
      <c r="AM94" t="s">
        <v>20432</v>
      </c>
      <c r="AN94" t="s">
        <v>21148</v>
      </c>
      <c r="AO94" t="s">
        <v>21731</v>
      </c>
      <c r="AP94" t="s">
        <v>22362</v>
      </c>
      <c r="AQ94" t="s">
        <v>23586</v>
      </c>
      <c r="AR94" t="s">
        <v>24578</v>
      </c>
      <c r="AS94" t="s">
        <v>14829</v>
      </c>
      <c r="BC94" s="3" t="str" cm="1">
        <f t="array" ref="BC94">LEFT(BB94,MIN(FIND({0,1,2,3,4,5,6,7,8,9},BB94&amp;"0123456789"))-1)</f>
        <v/>
      </c>
      <c r="BE94" t="s">
        <v>12926</v>
      </c>
      <c r="BF94">
        <f t="shared" si="51"/>
        <v>4</v>
      </c>
      <c r="BG94">
        <f t="shared" si="52"/>
        <v>1</v>
      </c>
      <c r="BH94">
        <f t="shared" si="53"/>
        <v>1</v>
      </c>
      <c r="BI94">
        <f t="shared" si="54"/>
        <v>0</v>
      </c>
      <c r="BJ94" s="4">
        <f t="shared" si="55"/>
        <v>0.25</v>
      </c>
      <c r="BK94" s="4">
        <f t="shared" si="56"/>
        <v>0.25</v>
      </c>
      <c r="BL94" s="4">
        <f t="shared" si="57"/>
        <v>0</v>
      </c>
      <c r="BY94" t="s">
        <v>25497</v>
      </c>
      <c r="BZ94" t="s">
        <v>25470</v>
      </c>
      <c r="CA94" t="s">
        <v>25408</v>
      </c>
      <c r="CB94" t="s">
        <v>25500</v>
      </c>
      <c r="CK94" t="s">
        <v>26044</v>
      </c>
      <c r="CL94">
        <f t="shared" si="58"/>
        <v>16</v>
      </c>
      <c r="CM94">
        <f t="shared" si="59"/>
        <v>5</v>
      </c>
      <c r="CN94">
        <f t="shared" si="60"/>
        <v>3</v>
      </c>
      <c r="CO94">
        <f t="shared" si="61"/>
        <v>2</v>
      </c>
      <c r="CP94" s="4">
        <f t="shared" si="72"/>
        <v>0.3125</v>
      </c>
      <c r="CQ94" s="4">
        <f t="shared" si="73"/>
        <v>0.1875</v>
      </c>
      <c r="CR94" s="4">
        <f t="shared" si="74"/>
        <v>0.125</v>
      </c>
      <c r="CT94" t="str">
        <f t="shared" si="62"/>
        <v>Events</v>
      </c>
      <c r="CU94" t="str">
        <f t="shared" si="63"/>
        <v>Social</v>
      </c>
      <c r="CV94" t="str">
        <f t="shared" si="64"/>
        <v>Software</v>
      </c>
      <c r="CW94" t="str">
        <f t="shared" si="65"/>
        <v>Video Conferencing</v>
      </c>
      <c r="CX94" t="str">
        <f t="shared" si="66"/>
        <v/>
      </c>
      <c r="CY94" t="str">
        <f t="shared" si="67"/>
        <v/>
      </c>
      <c r="CZ94" t="str">
        <f t="shared" si="68"/>
        <v/>
      </c>
      <c r="DA94" t="str">
        <f t="shared" si="69"/>
        <v/>
      </c>
      <c r="DB94" t="str">
        <f t="shared" si="70"/>
        <v/>
      </c>
      <c r="DC94" t="str">
        <f t="shared" si="71"/>
        <v/>
      </c>
    </row>
    <row r="95" spans="1:107" x14ac:dyDescent="0.2">
      <c r="A95">
        <v>92</v>
      </c>
      <c r="B95" t="s">
        <v>91</v>
      </c>
      <c r="C95" t="s">
        <v>2261</v>
      </c>
      <c r="D95" t="s">
        <v>4365</v>
      </c>
      <c r="E95" t="s">
        <v>6065</v>
      </c>
      <c r="F95" t="s">
        <v>6158</v>
      </c>
      <c r="G95" t="s">
        <v>8283</v>
      </c>
      <c r="H95" t="s">
        <v>8552</v>
      </c>
      <c r="I95" t="s">
        <v>8554</v>
      </c>
      <c r="J95" t="s">
        <v>8644</v>
      </c>
      <c r="K95" t="s">
        <v>10121</v>
      </c>
      <c r="L95" t="s">
        <v>10211</v>
      </c>
      <c r="M95" t="s">
        <v>11176</v>
      </c>
      <c r="N95" t="s">
        <v>4365</v>
      </c>
      <c r="O95" t="s">
        <v>4365</v>
      </c>
      <c r="P95" t="s">
        <v>4365</v>
      </c>
      <c r="Q95">
        <v>1</v>
      </c>
      <c r="R95" t="s">
        <v>13358</v>
      </c>
      <c r="S95" t="s">
        <v>13392</v>
      </c>
      <c r="T95" t="s">
        <v>13797</v>
      </c>
      <c r="U95" s="3" t="str" cm="1">
        <f t="array" ref="U95">LEFT(T95,MIN(FIND({0,1,2,3,4,5,6,7,8,9},T95&amp;"0123456789"))-1)</f>
        <v>$</v>
      </c>
      <c r="V95" t="s">
        <v>14414</v>
      </c>
      <c r="W95" t="s">
        <v>13797</v>
      </c>
      <c r="X95" s="3" t="str" cm="1">
        <f t="array" ref="X95">LEFT(W95,MIN(FIND({0,1,2,3,4,5,6,7,8,9},W95&amp;"0123456789"))-1)</f>
        <v>$</v>
      </c>
      <c r="Y95" t="s">
        <v>14414</v>
      </c>
      <c r="Z95" t="s">
        <v>13797</v>
      </c>
      <c r="AA95" s="3" cm="1">
        <f t="array" ref="AA95">_xlfn.XLOOKUP(LEFT(Z95,MIN(FIND({0,1,2,3,4,5,6,7,8,9},Z95&amp;"0123456789"))-1), $BB$4:$BB$23, $BC$4:$BC$23)*_xlfn.NUMBERVALUE(TRIM(REPLACE(Z95,1,MIN(FIND({0,1,2,3,4,5,6,7,8,9},Z95&amp;"0123456789"))-1,"")), ".", ",")</f>
        <v>16000000</v>
      </c>
      <c r="AB95" t="s">
        <v>13797</v>
      </c>
      <c r="AC95" s="3" cm="1">
        <f t="array" ref="AC95">_xlfn.XLOOKUP(LEFT(AB95,MIN(FIND({0,1,2,3,4,5,6,7,8,9},AB95&amp;"0123456789"))-1), $BB$4:$BB$23, $BC$4:$BC$23)*_xlfn.NUMBERVALUE(TRIM(REPLACE(AB95,1,MIN(FIND({0,1,2,3,4,5,6,7,8,9},AB95&amp;"0123456789"))-1,"")), ".", ",")</f>
        <v>16000000</v>
      </c>
      <c r="AD95" t="s">
        <v>8554</v>
      </c>
      <c r="AE95" t="s">
        <v>8554</v>
      </c>
      <c r="AF95" t="s">
        <v>14924</v>
      </c>
      <c r="AG95" t="s">
        <v>16535</v>
      </c>
      <c r="AH95" t="s">
        <v>17541</v>
      </c>
      <c r="AI95" t="s">
        <v>18148</v>
      </c>
      <c r="AJ95" t="s">
        <v>16934</v>
      </c>
      <c r="AK95" t="s">
        <v>19463</v>
      </c>
      <c r="AL95" t="s">
        <v>20140</v>
      </c>
      <c r="AM95" t="s">
        <v>20433</v>
      </c>
      <c r="AN95" t="s">
        <v>21149</v>
      </c>
      <c r="AO95" t="s">
        <v>21732</v>
      </c>
      <c r="AP95" t="s">
        <v>22363</v>
      </c>
      <c r="AQ95" t="s">
        <v>23587</v>
      </c>
      <c r="AR95" t="s">
        <v>24579</v>
      </c>
      <c r="AS95" t="s">
        <v>19202</v>
      </c>
      <c r="BC95" s="3" t="str" cm="1">
        <f t="array" ref="BC95">LEFT(BB95,MIN(FIND({0,1,2,3,4,5,6,7,8,9},BB95&amp;"0123456789"))-1)</f>
        <v/>
      </c>
      <c r="BE95" t="s">
        <v>13038</v>
      </c>
      <c r="BF95">
        <f t="shared" si="51"/>
        <v>4</v>
      </c>
      <c r="BG95">
        <f t="shared" si="52"/>
        <v>1</v>
      </c>
      <c r="BH95">
        <f t="shared" si="53"/>
        <v>1</v>
      </c>
      <c r="BI95">
        <f t="shared" si="54"/>
        <v>0</v>
      </c>
      <c r="BJ95" s="4">
        <f t="shared" si="55"/>
        <v>0.25</v>
      </c>
      <c r="BK95" s="4">
        <f t="shared" si="56"/>
        <v>0.25</v>
      </c>
      <c r="BL95" s="4">
        <f t="shared" si="57"/>
        <v>0</v>
      </c>
      <c r="BY95" t="s">
        <v>11788</v>
      </c>
      <c r="BZ95" t="s">
        <v>25414</v>
      </c>
      <c r="CA95" t="s">
        <v>25408</v>
      </c>
      <c r="CK95" t="s">
        <v>25553</v>
      </c>
      <c r="CL95">
        <f t="shared" si="58"/>
        <v>16</v>
      </c>
      <c r="CM95">
        <f t="shared" si="59"/>
        <v>9</v>
      </c>
      <c r="CN95">
        <f t="shared" si="60"/>
        <v>6</v>
      </c>
      <c r="CO95">
        <f t="shared" si="61"/>
        <v>4</v>
      </c>
      <c r="CP95" s="4">
        <f t="shared" si="72"/>
        <v>0.5625</v>
      </c>
      <c r="CQ95" s="4">
        <f t="shared" si="73"/>
        <v>0.375</v>
      </c>
      <c r="CR95" s="4">
        <f t="shared" si="74"/>
        <v>0.25</v>
      </c>
      <c r="CT95" t="str">
        <f t="shared" si="62"/>
        <v>Communities</v>
      </c>
      <c r="CU95" t="str">
        <f t="shared" si="63"/>
        <v>Internet</v>
      </c>
      <c r="CV95" t="str">
        <f t="shared" si="64"/>
        <v>Software</v>
      </c>
      <c r="CW95" t="str">
        <f t="shared" si="65"/>
        <v/>
      </c>
      <c r="CX95" t="str">
        <f t="shared" si="66"/>
        <v/>
      </c>
      <c r="CY95" t="str">
        <f t="shared" si="67"/>
        <v/>
      </c>
      <c r="CZ95" t="str">
        <f t="shared" si="68"/>
        <v/>
      </c>
      <c r="DA95" t="str">
        <f t="shared" si="69"/>
        <v/>
      </c>
      <c r="DB95" t="str">
        <f t="shared" si="70"/>
        <v/>
      </c>
      <c r="DC95" t="str">
        <f t="shared" si="71"/>
        <v/>
      </c>
    </row>
    <row r="96" spans="1:107" x14ac:dyDescent="0.2">
      <c r="A96">
        <v>93</v>
      </c>
      <c r="B96" t="s">
        <v>92</v>
      </c>
      <c r="C96" t="s">
        <v>2262</v>
      </c>
      <c r="D96" t="s">
        <v>4429</v>
      </c>
      <c r="E96" t="s">
        <v>6065</v>
      </c>
      <c r="F96" t="s">
        <v>6159</v>
      </c>
      <c r="G96" t="s">
        <v>8272</v>
      </c>
      <c r="H96" t="s">
        <v>8552</v>
      </c>
      <c r="I96" t="s">
        <v>8554</v>
      </c>
      <c r="J96" t="s">
        <v>8645</v>
      </c>
      <c r="K96" t="s">
        <v>10119</v>
      </c>
      <c r="L96" t="s">
        <v>10212</v>
      </c>
      <c r="M96" t="s">
        <v>11177</v>
      </c>
      <c r="N96" t="s">
        <v>12781</v>
      </c>
      <c r="O96" t="s">
        <v>13319</v>
      </c>
      <c r="P96" t="s">
        <v>13349</v>
      </c>
      <c r="Q96">
        <v>2</v>
      </c>
      <c r="R96" t="s">
        <v>13357</v>
      </c>
      <c r="S96" t="s">
        <v>13368</v>
      </c>
      <c r="T96" t="s">
        <v>13798</v>
      </c>
      <c r="U96" s="3" t="str" cm="1">
        <f t="array" ref="U96">LEFT(T96,MIN(FIND({0,1,2,3,4,5,6,7,8,9},T96&amp;"0123456789"))-1)</f>
        <v>$</v>
      </c>
      <c r="V96" t="s">
        <v>13357</v>
      </c>
      <c r="W96" t="s">
        <v>13798</v>
      </c>
      <c r="X96" s="3" t="str" cm="1">
        <f t="array" ref="X96">LEFT(W96,MIN(FIND({0,1,2,3,4,5,6,7,8,9},W96&amp;"0123456789"))-1)</f>
        <v>$</v>
      </c>
      <c r="Y96" t="s">
        <v>13357</v>
      </c>
      <c r="Z96" t="s">
        <v>14126</v>
      </c>
      <c r="AA96" s="3" cm="1">
        <f t="array" ref="AA96">_xlfn.XLOOKUP(LEFT(Z96,MIN(FIND({0,1,2,3,4,5,6,7,8,9},Z96&amp;"0123456789"))-1), $BB$4:$BB$23, $BC$4:$BC$23)*_xlfn.NUMBERVALUE(TRIM(REPLACE(Z96,1,MIN(FIND({0,1,2,3,4,5,6,7,8,9},Z96&amp;"0123456789"))-1,"")), ".", ",")</f>
        <v>7800000</v>
      </c>
      <c r="AB96" t="s">
        <v>14126</v>
      </c>
      <c r="AC96" s="3" cm="1">
        <f t="array" ref="AC96">_xlfn.XLOOKUP(LEFT(AB96,MIN(FIND({0,1,2,3,4,5,6,7,8,9},AB96&amp;"0123456789"))-1), $BB$4:$BB$23, $BC$4:$BC$23)*_xlfn.NUMBERVALUE(TRIM(REPLACE(AB96,1,MIN(FIND({0,1,2,3,4,5,6,7,8,9},AB96&amp;"0123456789"))-1,"")), ".", ",")</f>
        <v>7800000</v>
      </c>
      <c r="AD96" t="s">
        <v>8554</v>
      </c>
      <c r="AE96" t="s">
        <v>8558</v>
      </c>
      <c r="AF96" t="s">
        <v>14925</v>
      </c>
      <c r="AG96" t="s">
        <v>16536</v>
      </c>
      <c r="AH96" t="s">
        <v>4365</v>
      </c>
      <c r="AI96" t="s">
        <v>18149</v>
      </c>
      <c r="AJ96" t="s">
        <v>8563</v>
      </c>
      <c r="AK96" t="s">
        <v>4365</v>
      </c>
      <c r="AL96" t="s">
        <v>8555</v>
      </c>
      <c r="AM96" t="s">
        <v>20434</v>
      </c>
      <c r="AN96" t="s">
        <v>18372</v>
      </c>
      <c r="AO96" t="s">
        <v>21733</v>
      </c>
      <c r="AP96" t="s">
        <v>22364</v>
      </c>
      <c r="AQ96" t="s">
        <v>23588</v>
      </c>
      <c r="AR96" t="s">
        <v>24580</v>
      </c>
      <c r="AS96" t="s">
        <v>14834</v>
      </c>
      <c r="BC96" s="3" t="str" cm="1">
        <f t="array" ref="BC96">LEFT(BB96,MIN(FIND({0,1,2,3,4,5,6,7,8,9},BB96&amp;"0123456789"))-1)</f>
        <v/>
      </c>
      <c r="BE96" t="s">
        <v>12916</v>
      </c>
      <c r="BF96">
        <f t="shared" si="51"/>
        <v>4</v>
      </c>
      <c r="BG96">
        <f t="shared" si="52"/>
        <v>0</v>
      </c>
      <c r="BH96">
        <f t="shared" si="53"/>
        <v>0</v>
      </c>
      <c r="BI96">
        <f t="shared" si="54"/>
        <v>0</v>
      </c>
      <c r="BJ96" s="4">
        <f t="shared" si="55"/>
        <v>0</v>
      </c>
      <c r="BK96" s="4">
        <f t="shared" si="56"/>
        <v>0</v>
      </c>
      <c r="BL96" s="4">
        <f t="shared" si="57"/>
        <v>0</v>
      </c>
      <c r="BY96" t="s">
        <v>25489</v>
      </c>
      <c r="BZ96" t="s">
        <v>25421</v>
      </c>
      <c r="CA96" t="s">
        <v>25422</v>
      </c>
      <c r="CB96" t="s">
        <v>25416</v>
      </c>
      <c r="CK96" t="s">
        <v>25427</v>
      </c>
      <c r="CL96">
        <f t="shared" si="58"/>
        <v>16</v>
      </c>
      <c r="CM96">
        <f t="shared" si="59"/>
        <v>7</v>
      </c>
      <c r="CN96">
        <f t="shared" si="60"/>
        <v>3</v>
      </c>
      <c r="CO96">
        <f t="shared" si="61"/>
        <v>0</v>
      </c>
      <c r="CP96" s="4">
        <f t="shared" si="72"/>
        <v>0.4375</v>
      </c>
      <c r="CQ96" s="4">
        <f t="shared" si="73"/>
        <v>0.1875</v>
      </c>
      <c r="CR96" s="4">
        <f t="shared" si="74"/>
        <v>0</v>
      </c>
      <c r="CT96" t="str">
        <f t="shared" si="62"/>
        <v>B2B</v>
      </c>
      <c r="CU96" t="str">
        <f t="shared" si="63"/>
        <v>E-Commerce</v>
      </c>
      <c r="CV96" t="str">
        <f t="shared" si="64"/>
        <v>Marketplace</v>
      </c>
      <c r="CW96" t="str">
        <f t="shared" si="65"/>
        <v>Retail</v>
      </c>
      <c r="CX96" t="str">
        <f t="shared" si="66"/>
        <v/>
      </c>
      <c r="CY96" t="str">
        <f t="shared" si="67"/>
        <v/>
      </c>
      <c r="CZ96" t="str">
        <f t="shared" si="68"/>
        <v/>
      </c>
      <c r="DA96" t="str">
        <f t="shared" si="69"/>
        <v/>
      </c>
      <c r="DB96" t="str">
        <f t="shared" si="70"/>
        <v/>
      </c>
      <c r="DC96" t="str">
        <f t="shared" si="71"/>
        <v/>
      </c>
    </row>
    <row r="97" spans="1:107" x14ac:dyDescent="0.2">
      <c r="A97">
        <v>94</v>
      </c>
      <c r="B97" t="s">
        <v>93</v>
      </c>
      <c r="C97" t="s">
        <v>2263</v>
      </c>
      <c r="D97" t="s">
        <v>4430</v>
      </c>
      <c r="E97" t="s">
        <v>6065</v>
      </c>
      <c r="F97" t="s">
        <v>6160</v>
      </c>
      <c r="G97" t="s">
        <v>8284</v>
      </c>
      <c r="H97" t="s">
        <v>8552</v>
      </c>
      <c r="I97" t="s">
        <v>8554</v>
      </c>
      <c r="J97" t="s">
        <v>8646</v>
      </c>
      <c r="K97" t="s">
        <v>10119</v>
      </c>
      <c r="L97" t="s">
        <v>10213</v>
      </c>
      <c r="M97" t="s">
        <v>11178</v>
      </c>
      <c r="N97" t="s">
        <v>12782</v>
      </c>
      <c r="O97" t="s">
        <v>13314</v>
      </c>
      <c r="P97" t="s">
        <v>13349</v>
      </c>
      <c r="Q97">
        <v>2</v>
      </c>
      <c r="R97" t="s">
        <v>13358</v>
      </c>
      <c r="S97" t="s">
        <v>8422</v>
      </c>
      <c r="T97" t="s">
        <v>13799</v>
      </c>
      <c r="U97" s="3" t="str" cm="1">
        <f t="array" ref="U97">LEFT(T97,MIN(FIND({0,1,2,3,4,5,6,7,8,9},T97&amp;"0123456789"))-1)</f>
        <v>$</v>
      </c>
      <c r="V97" t="s">
        <v>14414</v>
      </c>
      <c r="W97" t="s">
        <v>13799</v>
      </c>
      <c r="X97" s="3" t="str" cm="1">
        <f t="array" ref="X97">LEFT(W97,MIN(FIND({0,1,2,3,4,5,6,7,8,9},W97&amp;"0123456789"))-1)</f>
        <v>$</v>
      </c>
      <c r="Y97" t="s">
        <v>14414</v>
      </c>
      <c r="Z97" t="s">
        <v>14478</v>
      </c>
      <c r="AA97" s="3" cm="1">
        <f t="array" ref="AA97">_xlfn.XLOOKUP(LEFT(Z97,MIN(FIND({0,1,2,3,4,5,6,7,8,9},Z97&amp;"0123456789"))-1), $BB$4:$BB$23, $BC$4:$BC$23)*_xlfn.NUMBERVALUE(TRIM(REPLACE(Z97,1,MIN(FIND({0,1,2,3,4,5,6,7,8,9},Z97&amp;"0123456789"))-1,"")), ".", ",")</f>
        <v>14800000</v>
      </c>
      <c r="AB97" t="s">
        <v>14478</v>
      </c>
      <c r="AC97" s="3" cm="1">
        <f t="array" ref="AC97">_xlfn.XLOOKUP(LEFT(AB97,MIN(FIND({0,1,2,3,4,5,6,7,8,9},AB97&amp;"0123456789"))-1), $BB$4:$BB$23, $BC$4:$BC$23)*_xlfn.NUMBERVALUE(TRIM(REPLACE(AB97,1,MIN(FIND({0,1,2,3,4,5,6,7,8,9},AB97&amp;"0123456789"))-1,"")), ".", ",")</f>
        <v>14800000</v>
      </c>
      <c r="AD97" t="s">
        <v>8554</v>
      </c>
      <c r="AE97" t="s">
        <v>14819</v>
      </c>
      <c r="AF97" t="s">
        <v>14926</v>
      </c>
      <c r="AG97" t="s">
        <v>16537</v>
      </c>
      <c r="AH97" t="s">
        <v>17542</v>
      </c>
      <c r="AI97" t="s">
        <v>18150</v>
      </c>
      <c r="AJ97" t="s">
        <v>19108</v>
      </c>
      <c r="AK97" t="s">
        <v>19464</v>
      </c>
      <c r="AL97" t="s">
        <v>20141</v>
      </c>
      <c r="AM97" t="s">
        <v>18992</v>
      </c>
      <c r="AN97" t="s">
        <v>21150</v>
      </c>
      <c r="AO97" t="s">
        <v>21734</v>
      </c>
      <c r="AP97" t="s">
        <v>22365</v>
      </c>
      <c r="AQ97" t="s">
        <v>23589</v>
      </c>
      <c r="AR97" t="s">
        <v>24581</v>
      </c>
      <c r="AS97" t="s">
        <v>19184</v>
      </c>
      <c r="BC97" s="3" t="str" cm="1">
        <f t="array" ref="BC97">LEFT(BB97,MIN(FIND({0,1,2,3,4,5,6,7,8,9},BB97&amp;"0123456789"))-1)</f>
        <v/>
      </c>
      <c r="BE97" t="s">
        <v>12902</v>
      </c>
      <c r="BF97">
        <f t="shared" si="51"/>
        <v>3</v>
      </c>
      <c r="BG97">
        <f t="shared" si="52"/>
        <v>3</v>
      </c>
      <c r="BH97">
        <f t="shared" si="53"/>
        <v>3</v>
      </c>
      <c r="BI97">
        <f t="shared" si="54"/>
        <v>1</v>
      </c>
      <c r="BJ97" s="4">
        <f t="shared" si="55"/>
        <v>1</v>
      </c>
      <c r="BK97" s="4">
        <f t="shared" si="56"/>
        <v>1</v>
      </c>
      <c r="BL97" s="4">
        <f t="shared" si="57"/>
        <v>0.33333333333333331</v>
      </c>
      <c r="BY97" t="s">
        <v>25497</v>
      </c>
      <c r="BZ97" t="s">
        <v>25404</v>
      </c>
      <c r="CA97" t="s">
        <v>25414</v>
      </c>
      <c r="CB97" t="s">
        <v>25408</v>
      </c>
      <c r="CK97" t="s">
        <v>11247</v>
      </c>
      <c r="CL97">
        <f t="shared" si="58"/>
        <v>16</v>
      </c>
      <c r="CM97">
        <f t="shared" si="59"/>
        <v>4</v>
      </c>
      <c r="CN97">
        <f t="shared" si="60"/>
        <v>2</v>
      </c>
      <c r="CO97">
        <f t="shared" si="61"/>
        <v>2</v>
      </c>
      <c r="CP97" s="4">
        <f t="shared" si="72"/>
        <v>0.25</v>
      </c>
      <c r="CQ97" s="4">
        <f t="shared" si="73"/>
        <v>0.125</v>
      </c>
      <c r="CR97" s="4">
        <f t="shared" si="74"/>
        <v>0.125</v>
      </c>
      <c r="CT97" t="str">
        <f t="shared" si="62"/>
        <v>Events</v>
      </c>
      <c r="CU97" t="str">
        <f t="shared" si="63"/>
        <v>Information Technology</v>
      </c>
      <c r="CV97" t="str">
        <f t="shared" si="64"/>
        <v>Internet</v>
      </c>
      <c r="CW97" t="str">
        <f t="shared" si="65"/>
        <v>Software</v>
      </c>
      <c r="CX97" t="str">
        <f t="shared" si="66"/>
        <v/>
      </c>
      <c r="CY97" t="str">
        <f t="shared" si="67"/>
        <v/>
      </c>
      <c r="CZ97" t="str">
        <f t="shared" si="68"/>
        <v/>
      </c>
      <c r="DA97" t="str">
        <f t="shared" si="69"/>
        <v/>
      </c>
      <c r="DB97" t="str">
        <f t="shared" si="70"/>
        <v/>
      </c>
      <c r="DC97" t="str">
        <f t="shared" si="71"/>
        <v/>
      </c>
    </row>
    <row r="98" spans="1:107" x14ac:dyDescent="0.2">
      <c r="A98">
        <v>95</v>
      </c>
      <c r="B98" t="s">
        <v>94</v>
      </c>
      <c r="C98" t="s">
        <v>2264</v>
      </c>
      <c r="D98" t="s">
        <v>4431</v>
      </c>
      <c r="E98" t="s">
        <v>6065</v>
      </c>
      <c r="F98" t="s">
        <v>6161</v>
      </c>
      <c r="G98" t="s">
        <v>8285</v>
      </c>
      <c r="H98" t="s">
        <v>8552</v>
      </c>
      <c r="I98" t="s">
        <v>8559</v>
      </c>
      <c r="J98" t="s">
        <v>8647</v>
      </c>
      <c r="K98" t="s">
        <v>10119</v>
      </c>
      <c r="L98" t="s">
        <v>10214</v>
      </c>
      <c r="M98" t="s">
        <v>11179</v>
      </c>
      <c r="N98" t="s">
        <v>12783</v>
      </c>
      <c r="O98" t="s">
        <v>13314</v>
      </c>
      <c r="P98" t="s">
        <v>4365</v>
      </c>
      <c r="Q98">
        <v>2</v>
      </c>
      <c r="R98" t="s">
        <v>13358</v>
      </c>
      <c r="S98" t="s">
        <v>13405</v>
      </c>
      <c r="T98" t="s">
        <v>13796</v>
      </c>
      <c r="U98" s="3" t="str" cm="1">
        <f t="array" ref="U98">LEFT(T98,MIN(FIND({0,1,2,3,4,5,6,7,8,9},T98&amp;"0123456789"))-1)</f>
        <v>$</v>
      </c>
      <c r="V98" t="s">
        <v>14414</v>
      </c>
      <c r="W98" t="s">
        <v>13796</v>
      </c>
      <c r="X98" s="3" t="str" cm="1">
        <f t="array" ref="X98">LEFT(W98,MIN(FIND({0,1,2,3,4,5,6,7,8,9},W98&amp;"0123456789"))-1)</f>
        <v>$</v>
      </c>
      <c r="Y98" t="s">
        <v>14414</v>
      </c>
      <c r="Z98" t="s">
        <v>14479</v>
      </c>
      <c r="AA98" s="3" cm="1">
        <f t="array" ref="AA98">_xlfn.XLOOKUP(LEFT(Z98,MIN(FIND({0,1,2,3,4,5,6,7,8,9},Z98&amp;"0123456789"))-1), $BB$4:$BB$23, $BC$4:$BC$23)*_xlfn.NUMBERVALUE(TRIM(REPLACE(Z98,1,MIN(FIND({0,1,2,3,4,5,6,7,8,9},Z98&amp;"0123456789"))-1,"")), ".", ",")</f>
        <v>15250000</v>
      </c>
      <c r="AB98" t="s">
        <v>14479</v>
      </c>
      <c r="AC98" s="3" cm="1">
        <f t="array" ref="AC98">_xlfn.XLOOKUP(LEFT(AB98,MIN(FIND({0,1,2,3,4,5,6,7,8,9},AB98&amp;"0123456789"))-1), $BB$4:$BB$23, $BC$4:$BC$23)*_xlfn.NUMBERVALUE(TRIM(REPLACE(AB98,1,MIN(FIND({0,1,2,3,4,5,6,7,8,9},AB98&amp;"0123456789"))-1,"")), ".", ",")</f>
        <v>15250000</v>
      </c>
      <c r="AD98" t="s">
        <v>8554</v>
      </c>
      <c r="AE98" t="s">
        <v>8556</v>
      </c>
      <c r="AF98" t="s">
        <v>14927</v>
      </c>
      <c r="AG98" t="s">
        <v>16538</v>
      </c>
      <c r="AH98" t="s">
        <v>17543</v>
      </c>
      <c r="AI98" t="s">
        <v>18151</v>
      </c>
      <c r="AJ98" t="s">
        <v>17225</v>
      </c>
      <c r="AK98" t="s">
        <v>19465</v>
      </c>
      <c r="AL98" t="s">
        <v>20142</v>
      </c>
      <c r="AM98" t="s">
        <v>20435</v>
      </c>
      <c r="AN98" t="s">
        <v>21151</v>
      </c>
      <c r="AO98" t="s">
        <v>21735</v>
      </c>
      <c r="AP98" t="s">
        <v>22366</v>
      </c>
      <c r="AQ98" t="s">
        <v>23590</v>
      </c>
      <c r="AR98" t="s">
        <v>18707</v>
      </c>
      <c r="AS98" t="s">
        <v>19184</v>
      </c>
      <c r="BC98" s="3" t="str" cm="1">
        <f t="array" ref="BC98">LEFT(BB98,MIN(FIND({0,1,2,3,4,5,6,7,8,9},BB98&amp;"0123456789"))-1)</f>
        <v/>
      </c>
      <c r="BE98" t="s">
        <v>12766</v>
      </c>
      <c r="BF98">
        <f t="shared" si="51"/>
        <v>3</v>
      </c>
      <c r="BG98">
        <f t="shared" si="52"/>
        <v>2</v>
      </c>
      <c r="BH98">
        <f t="shared" si="53"/>
        <v>1</v>
      </c>
      <c r="BI98">
        <f t="shared" si="54"/>
        <v>0</v>
      </c>
      <c r="BJ98" s="4">
        <f t="shared" si="55"/>
        <v>0.66666666666666663</v>
      </c>
      <c r="BK98" s="4">
        <f t="shared" si="56"/>
        <v>0.33333333333333331</v>
      </c>
      <c r="BL98" s="4">
        <f t="shared" si="57"/>
        <v>0</v>
      </c>
      <c r="BY98" t="s">
        <v>11267</v>
      </c>
      <c r="BZ98" t="s">
        <v>25483</v>
      </c>
      <c r="CA98" t="s">
        <v>25444</v>
      </c>
      <c r="CB98" t="s">
        <v>25408</v>
      </c>
      <c r="CK98" t="s">
        <v>25547</v>
      </c>
      <c r="CL98">
        <f t="shared" si="58"/>
        <v>15</v>
      </c>
      <c r="CM98">
        <f t="shared" si="59"/>
        <v>4</v>
      </c>
      <c r="CN98">
        <f t="shared" si="60"/>
        <v>1</v>
      </c>
      <c r="CO98">
        <f t="shared" si="61"/>
        <v>1</v>
      </c>
      <c r="CP98" s="4">
        <f t="shared" si="72"/>
        <v>0.26666666666666666</v>
      </c>
      <c r="CQ98" s="4">
        <f t="shared" si="73"/>
        <v>6.6666666666666666E-2</v>
      </c>
      <c r="CR98" s="4">
        <f t="shared" si="74"/>
        <v>6.6666666666666666E-2</v>
      </c>
      <c r="CT98" t="str">
        <f t="shared" si="62"/>
        <v>Artificial Intelligence</v>
      </c>
      <c r="CU98" t="str">
        <f t="shared" si="63"/>
        <v>Computer</v>
      </c>
      <c r="CV98" t="str">
        <f t="shared" si="64"/>
        <v>Machine Learning</v>
      </c>
      <c r="CW98" t="str">
        <f t="shared" si="65"/>
        <v>Software</v>
      </c>
      <c r="CX98" t="str">
        <f t="shared" si="66"/>
        <v/>
      </c>
      <c r="CY98" t="str">
        <f t="shared" si="67"/>
        <v/>
      </c>
      <c r="CZ98" t="str">
        <f t="shared" si="68"/>
        <v/>
      </c>
      <c r="DA98" t="str">
        <f t="shared" si="69"/>
        <v/>
      </c>
      <c r="DB98" t="str">
        <f t="shared" si="70"/>
        <v/>
      </c>
      <c r="DC98" t="str">
        <f t="shared" si="71"/>
        <v/>
      </c>
    </row>
    <row r="99" spans="1:107" x14ac:dyDescent="0.2">
      <c r="A99">
        <v>96</v>
      </c>
      <c r="B99" t="s">
        <v>95</v>
      </c>
      <c r="C99" t="s">
        <v>2265</v>
      </c>
      <c r="D99" t="s">
        <v>4432</v>
      </c>
      <c r="E99" t="s">
        <v>6065</v>
      </c>
      <c r="F99" t="s">
        <v>6162</v>
      </c>
      <c r="G99" t="s">
        <v>8248</v>
      </c>
      <c r="H99" t="s">
        <v>8552</v>
      </c>
      <c r="I99" t="s">
        <v>8554</v>
      </c>
      <c r="J99" t="s">
        <v>8648</v>
      </c>
      <c r="K99" t="s">
        <v>10119</v>
      </c>
      <c r="L99" t="s">
        <v>10215</v>
      </c>
      <c r="M99" t="s">
        <v>11180</v>
      </c>
      <c r="N99" t="s">
        <v>12784</v>
      </c>
      <c r="O99" t="s">
        <v>13327</v>
      </c>
      <c r="P99" t="s">
        <v>13351</v>
      </c>
      <c r="Q99">
        <v>5</v>
      </c>
      <c r="R99" t="s">
        <v>4365</v>
      </c>
      <c r="S99" t="s">
        <v>13406</v>
      </c>
      <c r="T99" t="s">
        <v>13800</v>
      </c>
      <c r="U99" s="3" t="str" cm="1">
        <f t="array" ref="U99">LEFT(T99,MIN(FIND({0,1,2,3,4,5,6,7,8,9},T99&amp;"0123456789"))-1)</f>
        <v>$</v>
      </c>
      <c r="V99" t="s">
        <v>14415</v>
      </c>
      <c r="W99" t="s">
        <v>13800</v>
      </c>
      <c r="X99" s="3" t="str" cm="1">
        <f t="array" ref="X99">LEFT(W99,MIN(FIND({0,1,2,3,4,5,6,7,8,9},W99&amp;"0123456789"))-1)</f>
        <v>$</v>
      </c>
      <c r="Y99" t="s">
        <v>14415</v>
      </c>
      <c r="Z99" t="s">
        <v>14088</v>
      </c>
      <c r="AA99" s="3" cm="1">
        <f t="array" ref="AA99">_xlfn.XLOOKUP(LEFT(Z99,MIN(FIND({0,1,2,3,4,5,6,7,8,9},Z99&amp;"0123456789"))-1), $BB$4:$BB$23, $BC$4:$BC$23)*_xlfn.NUMBERVALUE(TRIM(REPLACE(Z99,1,MIN(FIND({0,1,2,3,4,5,6,7,8,9},Z99&amp;"0123456789"))-1,"")), ".", ",")</f>
        <v>1550000</v>
      </c>
      <c r="AB99" t="s">
        <v>14186</v>
      </c>
      <c r="AC99" s="3" cm="1">
        <f t="array" ref="AC99">_xlfn.XLOOKUP(LEFT(AB99,MIN(FIND({0,1,2,3,4,5,6,7,8,9},AB99&amp;"0123456789"))-1), $BB$4:$BB$23, $BC$4:$BC$23)*_xlfn.NUMBERVALUE(TRIM(REPLACE(AB99,1,MIN(FIND({0,1,2,3,4,5,6,7,8,9},AB99&amp;"0123456789"))-1,"")), ".", ",")</f>
        <v>1900000</v>
      </c>
      <c r="AD99" t="s">
        <v>8555</v>
      </c>
      <c r="AE99" t="s">
        <v>8559</v>
      </c>
      <c r="AF99" t="s">
        <v>14928</v>
      </c>
      <c r="AG99" t="s">
        <v>4365</v>
      </c>
      <c r="AH99" t="s">
        <v>4365</v>
      </c>
      <c r="AI99" t="s">
        <v>4365</v>
      </c>
      <c r="AJ99" t="s">
        <v>4365</v>
      </c>
      <c r="AK99" t="s">
        <v>4365</v>
      </c>
      <c r="AL99" t="s">
        <v>4365</v>
      </c>
      <c r="AM99" t="s">
        <v>4365</v>
      </c>
      <c r="AN99" t="s">
        <v>4365</v>
      </c>
      <c r="AO99" t="s">
        <v>4365</v>
      </c>
      <c r="AP99" t="s">
        <v>4365</v>
      </c>
      <c r="AQ99" t="s">
        <v>4365</v>
      </c>
      <c r="AR99" t="s">
        <v>4365</v>
      </c>
      <c r="AS99" t="s">
        <v>25317</v>
      </c>
      <c r="BC99" s="3" t="str" cm="1">
        <f t="array" ref="BC99">LEFT(BB99,MIN(FIND({0,1,2,3,4,5,6,7,8,9},BB99&amp;"0123456789"))-1)</f>
        <v/>
      </c>
      <c r="BE99" t="s">
        <v>12781</v>
      </c>
      <c r="BF99">
        <f t="shared" si="51"/>
        <v>3</v>
      </c>
      <c r="BG99">
        <f t="shared" si="52"/>
        <v>2</v>
      </c>
      <c r="BH99">
        <f t="shared" si="53"/>
        <v>1</v>
      </c>
      <c r="BI99">
        <f t="shared" si="54"/>
        <v>1</v>
      </c>
      <c r="BJ99" s="4">
        <f t="shared" si="55"/>
        <v>0.66666666666666663</v>
      </c>
      <c r="BK99" s="4">
        <f t="shared" si="56"/>
        <v>0.33333333333333331</v>
      </c>
      <c r="BL99" s="4">
        <f t="shared" si="57"/>
        <v>0.33333333333333331</v>
      </c>
      <c r="BY99" t="s">
        <v>25539</v>
      </c>
      <c r="BZ99" t="s">
        <v>25540</v>
      </c>
      <c r="CA99" t="s">
        <v>25541</v>
      </c>
      <c r="CB99" t="s">
        <v>25433</v>
      </c>
      <c r="CC99" t="s">
        <v>25542</v>
      </c>
      <c r="CK99" t="s">
        <v>11488</v>
      </c>
      <c r="CL99">
        <f t="shared" si="58"/>
        <v>15</v>
      </c>
      <c r="CM99">
        <f t="shared" si="59"/>
        <v>4</v>
      </c>
      <c r="CN99">
        <f t="shared" si="60"/>
        <v>2</v>
      </c>
      <c r="CO99">
        <f t="shared" si="61"/>
        <v>2</v>
      </c>
      <c r="CP99" s="4">
        <f t="shared" si="72"/>
        <v>0.26666666666666666</v>
      </c>
      <c r="CQ99" s="4">
        <f t="shared" si="73"/>
        <v>0.13333333333333333</v>
      </c>
      <c r="CR99" s="4">
        <f t="shared" si="74"/>
        <v>0.13333333333333333</v>
      </c>
      <c r="CT99" t="str">
        <f t="shared" si="62"/>
        <v>Brand Marketing</v>
      </c>
      <c r="CU99" t="str">
        <f t="shared" si="63"/>
        <v>Career Planning</v>
      </c>
      <c r="CV99" t="str">
        <f t="shared" si="64"/>
        <v>College Recruiting</v>
      </c>
      <c r="CW99" t="str">
        <f t="shared" si="65"/>
        <v>Recruiting</v>
      </c>
      <c r="CX99" t="str">
        <f t="shared" si="66"/>
        <v>Social Recruiting</v>
      </c>
      <c r="CY99" t="str">
        <f t="shared" si="67"/>
        <v/>
      </c>
      <c r="CZ99" t="str">
        <f t="shared" si="68"/>
        <v/>
      </c>
      <c r="DA99" t="str">
        <f t="shared" si="69"/>
        <v/>
      </c>
      <c r="DB99" t="str">
        <f t="shared" si="70"/>
        <v/>
      </c>
      <c r="DC99" t="str">
        <f t="shared" si="71"/>
        <v/>
      </c>
    </row>
    <row r="100" spans="1:107" x14ac:dyDescent="0.2">
      <c r="A100">
        <v>97</v>
      </c>
      <c r="B100" t="s">
        <v>96</v>
      </c>
      <c r="C100" t="s">
        <v>2266</v>
      </c>
      <c r="D100" t="s">
        <v>4433</v>
      </c>
      <c r="E100" t="s">
        <v>6065</v>
      </c>
      <c r="F100" t="s">
        <v>6163</v>
      </c>
      <c r="G100" t="s">
        <v>8286</v>
      </c>
      <c r="H100" t="s">
        <v>8552</v>
      </c>
      <c r="I100" t="s">
        <v>8554</v>
      </c>
      <c r="J100" t="s">
        <v>8649</v>
      </c>
      <c r="K100" t="s">
        <v>10119</v>
      </c>
      <c r="L100" t="s">
        <v>10216</v>
      </c>
      <c r="M100" t="s">
        <v>11181</v>
      </c>
      <c r="N100" t="s">
        <v>12782</v>
      </c>
      <c r="O100" t="s">
        <v>13314</v>
      </c>
      <c r="P100" t="s">
        <v>4365</v>
      </c>
      <c r="Q100">
        <v>1</v>
      </c>
      <c r="R100" t="s">
        <v>13358</v>
      </c>
      <c r="S100" t="s">
        <v>13407</v>
      </c>
      <c r="T100" t="s">
        <v>13801</v>
      </c>
      <c r="U100" s="3" t="str" cm="1">
        <f t="array" ref="U100">LEFT(T100,MIN(FIND({0,1,2,3,4,5,6,7,8,9},T100&amp;"0123456789"))-1)</f>
        <v>$</v>
      </c>
      <c r="V100" t="s">
        <v>14414</v>
      </c>
      <c r="W100" t="s">
        <v>13801</v>
      </c>
      <c r="X100" s="3" t="str" cm="1">
        <f t="array" ref="X100">LEFT(W100,MIN(FIND({0,1,2,3,4,5,6,7,8,9},W100&amp;"0123456789"))-1)</f>
        <v>$</v>
      </c>
      <c r="Y100" t="s">
        <v>14414</v>
      </c>
      <c r="Z100" t="s">
        <v>13801</v>
      </c>
      <c r="AA100" s="3" cm="1">
        <f t="array" ref="AA100">_xlfn.XLOOKUP(LEFT(Z100,MIN(FIND({0,1,2,3,4,5,6,7,8,9},Z100&amp;"0123456789"))-1), $BB$4:$BB$23, $BC$4:$BC$23)*_xlfn.NUMBERVALUE(TRIM(REPLACE(Z100,1,MIN(FIND({0,1,2,3,4,5,6,7,8,9},Z100&amp;"0123456789"))-1,"")), ".", ",")</f>
        <v>37500000</v>
      </c>
      <c r="AB100" t="s">
        <v>13801</v>
      </c>
      <c r="AC100" s="3" cm="1">
        <f t="array" ref="AC100">_xlfn.XLOOKUP(LEFT(AB100,MIN(FIND({0,1,2,3,4,5,6,7,8,9},AB100&amp;"0123456789"))-1), $BB$4:$BB$23, $BC$4:$BC$23)*_xlfn.NUMBERVALUE(TRIM(REPLACE(AB100,1,MIN(FIND({0,1,2,3,4,5,6,7,8,9},AB100&amp;"0123456789"))-1,"")), ".", ",")</f>
        <v>37500000</v>
      </c>
      <c r="AD100" t="s">
        <v>4365</v>
      </c>
      <c r="AE100" t="s">
        <v>8557</v>
      </c>
      <c r="AF100" t="s">
        <v>14929</v>
      </c>
      <c r="AG100" t="s">
        <v>6794</v>
      </c>
      <c r="AH100" t="s">
        <v>17544</v>
      </c>
      <c r="AI100" t="s">
        <v>18152</v>
      </c>
      <c r="AJ100" t="s">
        <v>19093</v>
      </c>
      <c r="AK100" t="s">
        <v>19466</v>
      </c>
      <c r="AL100" t="s">
        <v>20096</v>
      </c>
      <c r="AM100" t="s">
        <v>20436</v>
      </c>
      <c r="AN100" t="s">
        <v>21152</v>
      </c>
      <c r="AO100" t="s">
        <v>21736</v>
      </c>
      <c r="AP100" t="s">
        <v>22367</v>
      </c>
      <c r="AQ100" t="s">
        <v>23591</v>
      </c>
      <c r="AR100" t="s">
        <v>24582</v>
      </c>
      <c r="AS100" t="s">
        <v>19237</v>
      </c>
      <c r="BC100" s="3" t="str" cm="1">
        <f t="array" ref="BC100">LEFT(BB100,MIN(FIND({0,1,2,3,4,5,6,7,8,9},BB100&amp;"0123456789"))-1)</f>
        <v/>
      </c>
      <c r="BE100" t="s">
        <v>12874</v>
      </c>
      <c r="BF100">
        <f t="shared" si="51"/>
        <v>3</v>
      </c>
      <c r="BG100">
        <f t="shared" si="52"/>
        <v>2</v>
      </c>
      <c r="BH100">
        <f t="shared" si="53"/>
        <v>1</v>
      </c>
      <c r="BI100">
        <f t="shared" si="54"/>
        <v>1</v>
      </c>
      <c r="BJ100" s="4">
        <f t="shared" si="55"/>
        <v>0.66666666666666663</v>
      </c>
      <c r="BK100" s="4">
        <f t="shared" si="56"/>
        <v>0.33333333333333331</v>
      </c>
      <c r="BL100" s="4">
        <f t="shared" si="57"/>
        <v>0.33333333333333331</v>
      </c>
      <c r="BY100" t="s">
        <v>11181</v>
      </c>
      <c r="CK100" t="s">
        <v>25772</v>
      </c>
      <c r="CL100">
        <f t="shared" si="58"/>
        <v>15</v>
      </c>
      <c r="CM100">
        <f t="shared" si="59"/>
        <v>6</v>
      </c>
      <c r="CN100">
        <f t="shared" si="60"/>
        <v>6</v>
      </c>
      <c r="CO100">
        <f t="shared" si="61"/>
        <v>3</v>
      </c>
      <c r="CP100" s="4">
        <f t="shared" si="72"/>
        <v>0.4</v>
      </c>
      <c r="CQ100" s="4">
        <f t="shared" si="73"/>
        <v>0.4</v>
      </c>
      <c r="CR100" s="4">
        <f t="shared" si="74"/>
        <v>0.2</v>
      </c>
      <c r="CT100" t="str">
        <f t="shared" si="62"/>
        <v>Advertising</v>
      </c>
      <c r="CU100" t="str">
        <f t="shared" si="63"/>
        <v/>
      </c>
      <c r="CV100" t="str">
        <f t="shared" si="64"/>
        <v/>
      </c>
      <c r="CW100" t="str">
        <f t="shared" si="65"/>
        <v/>
      </c>
      <c r="CX100" t="str">
        <f t="shared" si="66"/>
        <v/>
      </c>
      <c r="CY100" t="str">
        <f t="shared" si="67"/>
        <v/>
      </c>
      <c r="CZ100" t="str">
        <f t="shared" si="68"/>
        <v/>
      </c>
      <c r="DA100" t="str">
        <f t="shared" si="69"/>
        <v/>
      </c>
      <c r="DB100" t="str">
        <f t="shared" si="70"/>
        <v/>
      </c>
      <c r="DC100" t="str">
        <f t="shared" si="71"/>
        <v/>
      </c>
    </row>
    <row r="101" spans="1:107" x14ac:dyDescent="0.2">
      <c r="A101">
        <v>98</v>
      </c>
      <c r="B101" t="s">
        <v>97</v>
      </c>
      <c r="C101" t="s">
        <v>2267</v>
      </c>
      <c r="D101" t="s">
        <v>4434</v>
      </c>
      <c r="E101" t="s">
        <v>4365</v>
      </c>
      <c r="F101" t="s">
        <v>6164</v>
      </c>
      <c r="G101" t="s">
        <v>8287</v>
      </c>
      <c r="H101" t="s">
        <v>8552</v>
      </c>
      <c r="I101" t="s">
        <v>8554</v>
      </c>
      <c r="J101" t="s">
        <v>8650</v>
      </c>
      <c r="K101" t="s">
        <v>10119</v>
      </c>
      <c r="L101" t="s">
        <v>10217</v>
      </c>
      <c r="M101" t="s">
        <v>11182</v>
      </c>
      <c r="N101" t="s">
        <v>12736</v>
      </c>
      <c r="O101" t="s">
        <v>13305</v>
      </c>
      <c r="P101" t="s">
        <v>13350</v>
      </c>
      <c r="Q101">
        <v>1</v>
      </c>
      <c r="R101" t="s">
        <v>13358</v>
      </c>
      <c r="S101" t="s">
        <v>13393</v>
      </c>
      <c r="T101" t="s">
        <v>13802</v>
      </c>
      <c r="U101" s="3" t="str" cm="1">
        <f t="array" ref="U101">LEFT(T101,MIN(FIND({0,1,2,3,4,5,6,7,8,9},T101&amp;"0123456789"))-1)</f>
        <v>$</v>
      </c>
      <c r="V101" t="s">
        <v>14414</v>
      </c>
      <c r="W101" t="s">
        <v>13802</v>
      </c>
      <c r="X101" s="3" t="str" cm="1">
        <f t="array" ref="X101">LEFT(W101,MIN(FIND({0,1,2,3,4,5,6,7,8,9},W101&amp;"0123456789"))-1)</f>
        <v>$</v>
      </c>
      <c r="Y101" t="s">
        <v>14414</v>
      </c>
      <c r="Z101" t="s">
        <v>13802</v>
      </c>
      <c r="AA101" s="3" cm="1">
        <f t="array" ref="AA101">_xlfn.XLOOKUP(LEFT(Z101,MIN(FIND({0,1,2,3,4,5,6,7,8,9},Z101&amp;"0123456789"))-1), $BB$4:$BB$23, $BC$4:$BC$23)*_xlfn.NUMBERVALUE(TRIM(REPLACE(Z101,1,MIN(FIND({0,1,2,3,4,5,6,7,8,9},Z101&amp;"0123456789"))-1,"")), ".", ",")</f>
        <v>175000000</v>
      </c>
      <c r="AB101" t="s">
        <v>13802</v>
      </c>
      <c r="AC101" s="3" cm="1">
        <f t="array" ref="AC101">_xlfn.XLOOKUP(LEFT(AB101,MIN(FIND({0,1,2,3,4,5,6,7,8,9},AB101&amp;"0123456789"))-1), $BB$4:$BB$23, $BC$4:$BC$23)*_xlfn.NUMBERVALUE(TRIM(REPLACE(AB101,1,MIN(FIND({0,1,2,3,4,5,6,7,8,9},AB101&amp;"0123456789"))-1,"")), ".", ",")</f>
        <v>175000000</v>
      </c>
      <c r="AD101" t="s">
        <v>8554</v>
      </c>
      <c r="AE101" t="s">
        <v>8557</v>
      </c>
      <c r="AF101" t="s">
        <v>14930</v>
      </c>
      <c r="AG101" t="s">
        <v>16539</v>
      </c>
      <c r="AH101" t="s">
        <v>4365</v>
      </c>
      <c r="AI101" t="s">
        <v>18153</v>
      </c>
      <c r="AJ101" t="s">
        <v>8563</v>
      </c>
      <c r="AK101" t="s">
        <v>4365</v>
      </c>
      <c r="AL101" t="s">
        <v>8555</v>
      </c>
      <c r="AM101" t="s">
        <v>20437</v>
      </c>
      <c r="AN101" t="s">
        <v>18372</v>
      </c>
      <c r="AO101" t="s">
        <v>21737</v>
      </c>
      <c r="AP101" t="s">
        <v>22368</v>
      </c>
      <c r="AQ101" t="s">
        <v>23592</v>
      </c>
      <c r="AR101" t="s">
        <v>18963</v>
      </c>
      <c r="AS101" t="s">
        <v>14834</v>
      </c>
      <c r="BC101" s="3" t="str" cm="1">
        <f t="array" ref="BC101">LEFT(BB101,MIN(FIND({0,1,2,3,4,5,6,7,8,9},BB101&amp;"0123456789"))-1)</f>
        <v/>
      </c>
      <c r="BE101" t="s">
        <v>13156</v>
      </c>
      <c r="BF101">
        <f t="shared" si="51"/>
        <v>3</v>
      </c>
      <c r="BG101">
        <f t="shared" si="52"/>
        <v>2</v>
      </c>
      <c r="BH101">
        <f t="shared" si="53"/>
        <v>1</v>
      </c>
      <c r="BI101">
        <f t="shared" si="54"/>
        <v>1</v>
      </c>
      <c r="BJ101" s="4">
        <f t="shared" si="55"/>
        <v>0.66666666666666663</v>
      </c>
      <c r="BK101" s="4">
        <f t="shared" si="56"/>
        <v>0.33333333333333331</v>
      </c>
      <c r="BL101" s="4">
        <f t="shared" si="57"/>
        <v>0.33333333333333331</v>
      </c>
      <c r="BY101" t="s">
        <v>25543</v>
      </c>
      <c r="BZ101" t="s">
        <v>25421</v>
      </c>
      <c r="CA101" t="s">
        <v>25404</v>
      </c>
      <c r="CB101" t="s">
        <v>25414</v>
      </c>
      <c r="CC101" t="s">
        <v>25422</v>
      </c>
      <c r="CK101" t="s">
        <v>26045</v>
      </c>
      <c r="CL101">
        <f t="shared" si="58"/>
        <v>14</v>
      </c>
      <c r="CM101">
        <f t="shared" si="59"/>
        <v>7</v>
      </c>
      <c r="CN101">
        <f t="shared" si="60"/>
        <v>5</v>
      </c>
      <c r="CO101">
        <f t="shared" si="61"/>
        <v>1</v>
      </c>
      <c r="CP101" s="4">
        <f t="shared" si="72"/>
        <v>0.5</v>
      </c>
      <c r="CQ101" s="4">
        <f t="shared" si="73"/>
        <v>0.35714285714285715</v>
      </c>
      <c r="CR101" s="4">
        <f t="shared" si="74"/>
        <v>7.1428571428571425E-2</v>
      </c>
      <c r="CT101" t="str">
        <f t="shared" si="62"/>
        <v>Digital Marketing</v>
      </c>
      <c r="CU101" t="str">
        <f t="shared" si="63"/>
        <v>E-Commerce</v>
      </c>
      <c r="CV101" t="str">
        <f t="shared" si="64"/>
        <v>Information Technology</v>
      </c>
      <c r="CW101" t="str">
        <f t="shared" si="65"/>
        <v>Internet</v>
      </c>
      <c r="CX101" t="str">
        <f t="shared" si="66"/>
        <v>Marketplace</v>
      </c>
      <c r="CY101" t="str">
        <f t="shared" si="67"/>
        <v/>
      </c>
      <c r="CZ101" t="str">
        <f t="shared" si="68"/>
        <v/>
      </c>
      <c r="DA101" t="str">
        <f t="shared" si="69"/>
        <v/>
      </c>
      <c r="DB101" t="str">
        <f t="shared" si="70"/>
        <v/>
      </c>
      <c r="DC101" t="str">
        <f t="shared" si="71"/>
        <v/>
      </c>
    </row>
    <row r="102" spans="1:107" x14ac:dyDescent="0.2">
      <c r="A102">
        <v>99</v>
      </c>
      <c r="B102" t="s">
        <v>98</v>
      </c>
      <c r="C102" t="s">
        <v>2268</v>
      </c>
      <c r="D102" t="s">
        <v>4435</v>
      </c>
      <c r="E102" t="s">
        <v>6065</v>
      </c>
      <c r="F102" t="s">
        <v>6165</v>
      </c>
      <c r="G102" t="s">
        <v>8263</v>
      </c>
      <c r="H102" t="s">
        <v>8552</v>
      </c>
      <c r="I102" t="s">
        <v>8557</v>
      </c>
      <c r="J102" t="s">
        <v>8651</v>
      </c>
      <c r="K102" t="s">
        <v>10119</v>
      </c>
      <c r="L102" t="s">
        <v>10218</v>
      </c>
      <c r="M102" t="s">
        <v>11183</v>
      </c>
      <c r="N102" t="s">
        <v>12785</v>
      </c>
      <c r="O102" t="s">
        <v>4365</v>
      </c>
      <c r="P102" t="s">
        <v>4365</v>
      </c>
      <c r="Q102">
        <v>2</v>
      </c>
      <c r="R102" t="s">
        <v>13357</v>
      </c>
      <c r="S102" t="s">
        <v>13374</v>
      </c>
      <c r="T102" t="s">
        <v>13764</v>
      </c>
      <c r="U102" s="3" t="str" cm="1">
        <f t="array" ref="U102">LEFT(T102,MIN(FIND({0,1,2,3,4,5,6,7,8,9},T102&amp;"0123456789"))-1)</f>
        <v>$</v>
      </c>
      <c r="V102" t="s">
        <v>13357</v>
      </c>
      <c r="W102" t="s">
        <v>13764</v>
      </c>
      <c r="X102" s="3" t="str" cm="1">
        <f t="array" ref="X102">LEFT(W102,MIN(FIND({0,1,2,3,4,5,6,7,8,9},W102&amp;"0123456789"))-1)</f>
        <v>$</v>
      </c>
      <c r="Y102" t="s">
        <v>13357</v>
      </c>
      <c r="Z102" t="s">
        <v>13764</v>
      </c>
      <c r="AA102" s="3" cm="1">
        <f t="array" ref="AA102">_xlfn.XLOOKUP(LEFT(Z102,MIN(FIND({0,1,2,3,4,5,6,7,8,9},Z102&amp;"0123456789"))-1), $BB$4:$BB$23, $BC$4:$BC$23)*_xlfn.NUMBERVALUE(TRIM(REPLACE(Z102,1,MIN(FIND({0,1,2,3,4,5,6,7,8,9},Z102&amp;"0123456789"))-1,"")), ".", ",")</f>
        <v>2800000</v>
      </c>
      <c r="AB102" t="s">
        <v>13764</v>
      </c>
      <c r="AC102" s="3" cm="1">
        <f t="array" ref="AC102">_xlfn.XLOOKUP(LEFT(AB102,MIN(FIND({0,1,2,3,4,5,6,7,8,9},AB102&amp;"0123456789"))-1), $BB$4:$BB$23, $BC$4:$BC$23)*_xlfn.NUMBERVALUE(TRIM(REPLACE(AB102,1,MIN(FIND({0,1,2,3,4,5,6,7,8,9},AB102&amp;"0123456789"))-1,"")), ".", ",")</f>
        <v>2800000</v>
      </c>
      <c r="AD102" t="s">
        <v>8557</v>
      </c>
      <c r="AE102" t="s">
        <v>8558</v>
      </c>
      <c r="AF102" t="s">
        <v>14931</v>
      </c>
      <c r="AG102" t="s">
        <v>16540</v>
      </c>
      <c r="AH102" t="s">
        <v>4365</v>
      </c>
      <c r="AI102" t="s">
        <v>18154</v>
      </c>
      <c r="AJ102" t="s">
        <v>8558</v>
      </c>
      <c r="AK102" t="s">
        <v>4365</v>
      </c>
      <c r="AL102" t="s">
        <v>8557</v>
      </c>
      <c r="AM102" t="s">
        <v>20395</v>
      </c>
      <c r="AN102" t="s">
        <v>18794</v>
      </c>
      <c r="AO102" t="s">
        <v>21572</v>
      </c>
      <c r="AP102" t="s">
        <v>22369</v>
      </c>
      <c r="AQ102" t="s">
        <v>23593</v>
      </c>
      <c r="AR102" t="s">
        <v>24583</v>
      </c>
      <c r="AS102" t="s">
        <v>14823</v>
      </c>
      <c r="BC102" s="3" t="str" cm="1">
        <f t="array" ref="BC102">LEFT(BB102,MIN(FIND({0,1,2,3,4,5,6,7,8,9},BB102&amp;"0123456789"))-1)</f>
        <v/>
      </c>
      <c r="BE102" t="s">
        <v>12770</v>
      </c>
      <c r="BF102">
        <f t="shared" si="51"/>
        <v>3</v>
      </c>
      <c r="BG102">
        <f t="shared" si="52"/>
        <v>1</v>
      </c>
      <c r="BH102">
        <f t="shared" si="53"/>
        <v>1</v>
      </c>
      <c r="BI102">
        <f t="shared" si="54"/>
        <v>0</v>
      </c>
      <c r="BJ102" s="4">
        <f t="shared" si="55"/>
        <v>0.33333333333333331</v>
      </c>
      <c r="BK102" s="4">
        <f t="shared" si="56"/>
        <v>0.33333333333333331</v>
      </c>
      <c r="BL102" s="4">
        <f t="shared" si="57"/>
        <v>0</v>
      </c>
      <c r="BY102" t="s">
        <v>11267</v>
      </c>
      <c r="BZ102" t="s">
        <v>25538</v>
      </c>
      <c r="CA102" t="s">
        <v>25437</v>
      </c>
      <c r="CB102" t="s">
        <v>25408</v>
      </c>
      <c r="CK102" t="s">
        <v>26046</v>
      </c>
      <c r="CL102">
        <f t="shared" si="58"/>
        <v>14</v>
      </c>
      <c r="CM102">
        <f t="shared" si="59"/>
        <v>2</v>
      </c>
      <c r="CN102">
        <f t="shared" si="60"/>
        <v>0</v>
      </c>
      <c r="CO102">
        <f t="shared" si="61"/>
        <v>0</v>
      </c>
      <c r="CP102" s="4">
        <f t="shared" si="72"/>
        <v>0.14285714285714285</v>
      </c>
      <c r="CQ102" s="4">
        <f t="shared" si="73"/>
        <v>0</v>
      </c>
      <c r="CR102" s="4">
        <f t="shared" si="74"/>
        <v>0</v>
      </c>
      <c r="CT102" t="str">
        <f t="shared" si="62"/>
        <v>Artificial Intelligence</v>
      </c>
      <c r="CU102" t="str">
        <f t="shared" si="63"/>
        <v>Procurement</v>
      </c>
      <c r="CV102" t="str">
        <f t="shared" si="64"/>
        <v>SaaS</v>
      </c>
      <c r="CW102" t="str">
        <f t="shared" si="65"/>
        <v>Software</v>
      </c>
      <c r="CX102" t="str">
        <f t="shared" si="66"/>
        <v/>
      </c>
      <c r="CY102" t="str">
        <f t="shared" si="67"/>
        <v/>
      </c>
      <c r="CZ102" t="str">
        <f t="shared" si="68"/>
        <v/>
      </c>
      <c r="DA102" t="str">
        <f t="shared" si="69"/>
        <v/>
      </c>
      <c r="DB102" t="str">
        <f t="shared" si="70"/>
        <v/>
      </c>
      <c r="DC102" t="str">
        <f t="shared" si="71"/>
        <v/>
      </c>
    </row>
    <row r="103" spans="1:107" x14ac:dyDescent="0.2">
      <c r="A103">
        <v>100</v>
      </c>
      <c r="B103" t="s">
        <v>99</v>
      </c>
      <c r="C103" t="s">
        <v>2269</v>
      </c>
      <c r="D103" t="s">
        <v>4436</v>
      </c>
      <c r="E103" t="s">
        <v>6065</v>
      </c>
      <c r="F103" t="s">
        <v>6166</v>
      </c>
      <c r="G103" t="s">
        <v>8245</v>
      </c>
      <c r="H103" t="s">
        <v>8552</v>
      </c>
      <c r="I103" t="s">
        <v>8557</v>
      </c>
      <c r="J103" t="s">
        <v>8652</v>
      </c>
      <c r="K103" t="s">
        <v>10119</v>
      </c>
      <c r="L103" t="s">
        <v>10219</v>
      </c>
      <c r="M103" t="s">
        <v>11184</v>
      </c>
      <c r="N103" t="s">
        <v>12736</v>
      </c>
      <c r="O103" t="s">
        <v>13305</v>
      </c>
      <c r="P103" t="s">
        <v>13350</v>
      </c>
      <c r="Q103">
        <v>3</v>
      </c>
      <c r="R103" t="s">
        <v>13358</v>
      </c>
      <c r="S103" t="s">
        <v>13408</v>
      </c>
      <c r="T103" t="s">
        <v>13737</v>
      </c>
      <c r="U103" s="3" t="str" cm="1">
        <f t="array" ref="U103">LEFT(T103,MIN(FIND({0,1,2,3,4,5,6,7,8,9},T103&amp;"0123456789"))-1)</f>
        <v>$</v>
      </c>
      <c r="V103" t="s">
        <v>14416</v>
      </c>
      <c r="W103" t="s">
        <v>13737</v>
      </c>
      <c r="X103" s="3" t="str" cm="1">
        <f t="array" ref="X103">LEFT(W103,MIN(FIND({0,1,2,3,4,5,6,7,8,9},W103&amp;"0123456789"))-1)</f>
        <v>$</v>
      </c>
      <c r="Y103" t="s">
        <v>14416</v>
      </c>
      <c r="Z103" t="s">
        <v>13751</v>
      </c>
      <c r="AA103" s="3" cm="1">
        <f t="array" ref="AA103">_xlfn.XLOOKUP(LEFT(Z103,MIN(FIND({0,1,2,3,4,5,6,7,8,9},Z103&amp;"0123456789"))-1), $BB$4:$BB$23, $BC$4:$BC$23)*_xlfn.NUMBERVALUE(TRIM(REPLACE(Z103,1,MIN(FIND({0,1,2,3,4,5,6,7,8,9},Z103&amp;"0123456789"))-1,"")), ".", ",")</f>
        <v>60000000</v>
      </c>
      <c r="AB103" t="s">
        <v>13751</v>
      </c>
      <c r="AC103" s="3" cm="1">
        <f t="array" ref="AC103">_xlfn.XLOOKUP(LEFT(AB103,MIN(FIND({0,1,2,3,4,5,6,7,8,9},AB103&amp;"0123456789"))-1), $BB$4:$BB$23, $BC$4:$BC$23)*_xlfn.NUMBERVALUE(TRIM(REPLACE(AB103,1,MIN(FIND({0,1,2,3,4,5,6,7,8,9},AB103&amp;"0123456789"))-1,"")), ".", ",")</f>
        <v>60000000</v>
      </c>
      <c r="AD103" t="s">
        <v>8554</v>
      </c>
      <c r="AE103" t="s">
        <v>8554</v>
      </c>
      <c r="AF103" t="s">
        <v>14932</v>
      </c>
      <c r="AG103" t="s">
        <v>16541</v>
      </c>
      <c r="AH103" t="s">
        <v>17545</v>
      </c>
      <c r="AI103" t="s">
        <v>18155</v>
      </c>
      <c r="AJ103" t="s">
        <v>19109</v>
      </c>
      <c r="AK103" t="s">
        <v>19467</v>
      </c>
      <c r="AL103" t="s">
        <v>20143</v>
      </c>
      <c r="AM103" t="s">
        <v>20438</v>
      </c>
      <c r="AN103" t="s">
        <v>21153</v>
      </c>
      <c r="AO103" t="s">
        <v>21738</v>
      </c>
      <c r="AP103" t="s">
        <v>22370</v>
      </c>
      <c r="AQ103" t="s">
        <v>23594</v>
      </c>
      <c r="AR103" t="s">
        <v>18465</v>
      </c>
      <c r="AS103" t="s">
        <v>19248</v>
      </c>
      <c r="BC103" s="3" t="str" cm="1">
        <f t="array" ref="BC103">LEFT(BB103,MIN(FIND({0,1,2,3,4,5,6,7,8,9},BB103&amp;"0123456789"))-1)</f>
        <v/>
      </c>
      <c r="BE103" t="s">
        <v>12773</v>
      </c>
      <c r="BF103">
        <f t="shared" si="51"/>
        <v>3</v>
      </c>
      <c r="BG103">
        <f t="shared" si="52"/>
        <v>1</v>
      </c>
      <c r="BH103">
        <f t="shared" si="53"/>
        <v>1</v>
      </c>
      <c r="BI103">
        <f t="shared" si="54"/>
        <v>1</v>
      </c>
      <c r="BJ103" s="4">
        <f t="shared" si="55"/>
        <v>0.33333333333333331</v>
      </c>
      <c r="BK103" s="4">
        <f t="shared" si="56"/>
        <v>0.33333333333333331</v>
      </c>
      <c r="BL103" s="4">
        <f t="shared" si="57"/>
        <v>0.33333333333333331</v>
      </c>
      <c r="BY103" t="s">
        <v>11476</v>
      </c>
      <c r="BZ103" t="s">
        <v>25442</v>
      </c>
      <c r="CA103" t="s">
        <v>25443</v>
      </c>
      <c r="CB103" t="s">
        <v>25476</v>
      </c>
      <c r="CC103" t="s">
        <v>25444</v>
      </c>
      <c r="CD103" t="s">
        <v>25544</v>
      </c>
      <c r="CE103" t="s">
        <v>25408</v>
      </c>
      <c r="CK103" t="s">
        <v>12463</v>
      </c>
      <c r="CL103">
        <f t="shared" si="58"/>
        <v>14</v>
      </c>
      <c r="CM103">
        <f t="shared" si="59"/>
        <v>5</v>
      </c>
      <c r="CN103">
        <f t="shared" si="60"/>
        <v>2</v>
      </c>
      <c r="CO103">
        <f t="shared" si="61"/>
        <v>1</v>
      </c>
      <c r="CP103" s="4">
        <f t="shared" si="72"/>
        <v>0.35714285714285715</v>
      </c>
      <c r="CQ103" s="4">
        <f t="shared" si="73"/>
        <v>0.14285714285714285</v>
      </c>
      <c r="CR103" s="4">
        <f t="shared" si="74"/>
        <v>7.1428571428571425E-2</v>
      </c>
      <c r="CT103" t="str">
        <f t="shared" si="62"/>
        <v>Analytics</v>
      </c>
      <c r="CU103" t="str">
        <f t="shared" si="63"/>
        <v>Artificial Intelligence</v>
      </c>
      <c r="CV103" t="str">
        <f t="shared" si="64"/>
        <v>Big Data</v>
      </c>
      <c r="CW103" t="str">
        <f t="shared" si="65"/>
        <v>Cloud Data Services</v>
      </c>
      <c r="CX103" t="str">
        <f t="shared" si="66"/>
        <v>Machine Learning</v>
      </c>
      <c r="CY103" t="str">
        <f t="shared" si="67"/>
        <v>Predictive Analytics</v>
      </c>
      <c r="CZ103" t="str">
        <f t="shared" si="68"/>
        <v>Software</v>
      </c>
      <c r="DA103" t="str">
        <f t="shared" si="69"/>
        <v/>
      </c>
      <c r="DB103" t="str">
        <f t="shared" si="70"/>
        <v/>
      </c>
      <c r="DC103" t="str">
        <f t="shared" si="71"/>
        <v/>
      </c>
    </row>
    <row r="104" spans="1:107" x14ac:dyDescent="0.2">
      <c r="A104">
        <v>101</v>
      </c>
      <c r="B104" t="s">
        <v>100</v>
      </c>
      <c r="C104" t="s">
        <v>2270</v>
      </c>
      <c r="D104" t="s">
        <v>4437</v>
      </c>
      <c r="E104" t="s">
        <v>6065</v>
      </c>
      <c r="F104" t="s">
        <v>6167</v>
      </c>
      <c r="G104" t="s">
        <v>8288</v>
      </c>
      <c r="H104" t="s">
        <v>8552</v>
      </c>
      <c r="I104" t="s">
        <v>8554</v>
      </c>
      <c r="J104" t="s">
        <v>8653</v>
      </c>
      <c r="K104" t="s">
        <v>10119</v>
      </c>
      <c r="L104" t="s">
        <v>10220</v>
      </c>
      <c r="M104" t="s">
        <v>11185</v>
      </c>
      <c r="N104" t="s">
        <v>12751</v>
      </c>
      <c r="O104" t="s">
        <v>4365</v>
      </c>
      <c r="P104" t="s">
        <v>4365</v>
      </c>
      <c r="Q104">
        <v>1</v>
      </c>
      <c r="R104" t="s">
        <v>13357</v>
      </c>
      <c r="S104" t="s">
        <v>13401</v>
      </c>
      <c r="T104" t="s">
        <v>13803</v>
      </c>
      <c r="U104" s="3" t="str" cm="1">
        <f t="array" ref="U104">LEFT(T104,MIN(FIND({0,1,2,3,4,5,6,7,8,9},T104&amp;"0123456789"))-1)</f>
        <v>$</v>
      </c>
      <c r="V104" t="s">
        <v>13357</v>
      </c>
      <c r="W104" t="s">
        <v>13803</v>
      </c>
      <c r="X104" s="3" t="str" cm="1">
        <f t="array" ref="X104">LEFT(W104,MIN(FIND({0,1,2,3,4,5,6,7,8,9},W104&amp;"0123456789"))-1)</f>
        <v>$</v>
      </c>
      <c r="Y104" t="s">
        <v>13357</v>
      </c>
      <c r="Z104" t="s">
        <v>13803</v>
      </c>
      <c r="AA104" s="3" cm="1">
        <f t="array" ref="AA104">_xlfn.XLOOKUP(LEFT(Z104,MIN(FIND({0,1,2,3,4,5,6,7,8,9},Z104&amp;"0123456789"))-1), $BB$4:$BB$23, $BC$4:$BC$23)*_xlfn.NUMBERVALUE(TRIM(REPLACE(Z104,1,MIN(FIND({0,1,2,3,4,5,6,7,8,9},Z104&amp;"0123456789"))-1,"")), ".", ",")</f>
        <v>2500000</v>
      </c>
      <c r="AB104" t="s">
        <v>13803</v>
      </c>
      <c r="AC104" s="3" cm="1">
        <f t="array" ref="AC104">_xlfn.XLOOKUP(LEFT(AB104,MIN(FIND({0,1,2,3,4,5,6,7,8,9},AB104&amp;"0123456789"))-1), $BB$4:$BB$23, $BC$4:$BC$23)*_xlfn.NUMBERVALUE(TRIM(REPLACE(AB104,1,MIN(FIND({0,1,2,3,4,5,6,7,8,9},AB104&amp;"0123456789"))-1,"")), ".", ",")</f>
        <v>2500000</v>
      </c>
      <c r="AD104" t="s">
        <v>8554</v>
      </c>
      <c r="AE104" t="s">
        <v>8558</v>
      </c>
      <c r="AF104" t="s">
        <v>14933</v>
      </c>
      <c r="AG104" t="s">
        <v>16542</v>
      </c>
      <c r="AH104" t="s">
        <v>4365</v>
      </c>
      <c r="AI104" t="s">
        <v>18156</v>
      </c>
      <c r="AJ104" t="s">
        <v>8557</v>
      </c>
      <c r="AK104" t="s">
        <v>4365</v>
      </c>
      <c r="AL104" t="s">
        <v>20136</v>
      </c>
      <c r="AM104" t="s">
        <v>20439</v>
      </c>
      <c r="AN104" t="s">
        <v>20610</v>
      </c>
      <c r="AO104" t="s">
        <v>19505</v>
      </c>
      <c r="AP104" t="s">
        <v>22371</v>
      </c>
      <c r="AQ104" t="s">
        <v>23595</v>
      </c>
      <c r="AR104" t="s">
        <v>24584</v>
      </c>
      <c r="AS104" t="s">
        <v>25318</v>
      </c>
      <c r="BC104" s="3" t="str" cm="1">
        <f t="array" ref="BC104">LEFT(BB104,MIN(FIND({0,1,2,3,4,5,6,7,8,9},BB104&amp;"0123456789"))-1)</f>
        <v/>
      </c>
      <c r="BE104" t="s">
        <v>12805</v>
      </c>
      <c r="BF104">
        <f t="shared" si="51"/>
        <v>3</v>
      </c>
      <c r="BG104">
        <f t="shared" si="52"/>
        <v>1</v>
      </c>
      <c r="BH104">
        <f t="shared" si="53"/>
        <v>1</v>
      </c>
      <c r="BI104">
        <f t="shared" si="54"/>
        <v>0</v>
      </c>
      <c r="BJ104" s="4">
        <f t="shared" si="55"/>
        <v>0.33333333333333331</v>
      </c>
      <c r="BK104" s="4">
        <f t="shared" si="56"/>
        <v>0.33333333333333331</v>
      </c>
      <c r="BL104" s="4">
        <f t="shared" si="57"/>
        <v>0</v>
      </c>
      <c r="BY104" t="s">
        <v>25545</v>
      </c>
      <c r="BZ104" t="s">
        <v>25430</v>
      </c>
      <c r="CA104" t="s">
        <v>25431</v>
      </c>
      <c r="CB104" t="s">
        <v>25422</v>
      </c>
      <c r="CC104" t="s">
        <v>25432</v>
      </c>
      <c r="CD104" t="s">
        <v>25437</v>
      </c>
      <c r="CK104" t="s">
        <v>12478</v>
      </c>
      <c r="CL104">
        <f t="shared" si="58"/>
        <v>14</v>
      </c>
      <c r="CM104">
        <f t="shared" si="59"/>
        <v>6</v>
      </c>
      <c r="CN104">
        <f t="shared" si="60"/>
        <v>4</v>
      </c>
      <c r="CO104">
        <f t="shared" si="61"/>
        <v>4</v>
      </c>
      <c r="CP104" s="4">
        <f t="shared" si="72"/>
        <v>0.42857142857142855</v>
      </c>
      <c r="CQ104" s="4">
        <f t="shared" si="73"/>
        <v>0.2857142857142857</v>
      </c>
      <c r="CR104" s="4">
        <f t="shared" si="74"/>
        <v>0.2857142857142857</v>
      </c>
      <c r="CT104" t="str">
        <f t="shared" si="62"/>
        <v>Debit Cards</v>
      </c>
      <c r="CU104" t="str">
        <f t="shared" si="63"/>
        <v>FinTech</v>
      </c>
      <c r="CV104" t="str">
        <f t="shared" si="64"/>
        <v>Human Resources</v>
      </c>
      <c r="CW104" t="str">
        <f t="shared" si="65"/>
        <v>Marketplace</v>
      </c>
      <c r="CX104" t="str">
        <f t="shared" si="66"/>
        <v>Payments</v>
      </c>
      <c r="CY104" t="str">
        <f t="shared" si="67"/>
        <v>SaaS</v>
      </c>
      <c r="CZ104" t="str">
        <f t="shared" si="68"/>
        <v/>
      </c>
      <c r="DA104" t="str">
        <f t="shared" si="69"/>
        <v/>
      </c>
      <c r="DB104" t="str">
        <f t="shared" si="70"/>
        <v/>
      </c>
      <c r="DC104" t="str">
        <f t="shared" si="71"/>
        <v/>
      </c>
    </row>
    <row r="105" spans="1:107" x14ac:dyDescent="0.2">
      <c r="A105">
        <v>102</v>
      </c>
      <c r="B105" t="s">
        <v>101</v>
      </c>
      <c r="C105" t="s">
        <v>2271</v>
      </c>
      <c r="D105" t="s">
        <v>4438</v>
      </c>
      <c r="E105" t="s">
        <v>6065</v>
      </c>
      <c r="F105" t="s">
        <v>6168</v>
      </c>
      <c r="G105" t="s">
        <v>8245</v>
      </c>
      <c r="H105" t="s">
        <v>8552</v>
      </c>
      <c r="I105" t="s">
        <v>8554</v>
      </c>
      <c r="J105" t="s">
        <v>8654</v>
      </c>
      <c r="K105" t="s">
        <v>10119</v>
      </c>
      <c r="L105" t="s">
        <v>10221</v>
      </c>
      <c r="M105" t="s">
        <v>11186</v>
      </c>
      <c r="N105" t="s">
        <v>12786</v>
      </c>
      <c r="O105" t="s">
        <v>13319</v>
      </c>
      <c r="P105" t="s">
        <v>4365</v>
      </c>
      <c r="Q105">
        <v>1</v>
      </c>
      <c r="R105" t="s">
        <v>13357</v>
      </c>
      <c r="S105" t="s">
        <v>13409</v>
      </c>
      <c r="T105" t="s">
        <v>13741</v>
      </c>
      <c r="U105" s="3" t="str" cm="1">
        <f t="array" ref="U105">LEFT(T105,MIN(FIND({0,1,2,3,4,5,6,7,8,9},T105&amp;"0123456789"))-1)</f>
        <v>$</v>
      </c>
      <c r="V105" t="s">
        <v>13357</v>
      </c>
      <c r="W105" t="s">
        <v>13741</v>
      </c>
      <c r="X105" s="3" t="str" cm="1">
        <f t="array" ref="X105">LEFT(W105,MIN(FIND({0,1,2,3,4,5,6,7,8,9},W105&amp;"0123456789"))-1)</f>
        <v>$</v>
      </c>
      <c r="Y105" t="s">
        <v>13357</v>
      </c>
      <c r="Z105" t="s">
        <v>13741</v>
      </c>
      <c r="AA105" s="3" cm="1">
        <f t="array" ref="AA105">_xlfn.XLOOKUP(LEFT(Z105,MIN(FIND({0,1,2,3,4,5,6,7,8,9},Z105&amp;"0123456789"))-1), $BB$4:$BB$23, $BC$4:$BC$23)*_xlfn.NUMBERVALUE(TRIM(REPLACE(Z105,1,MIN(FIND({0,1,2,3,4,5,6,7,8,9},Z105&amp;"0123456789"))-1,"")), ".", ",")</f>
        <v>6000000</v>
      </c>
      <c r="AB105" t="s">
        <v>13741</v>
      </c>
      <c r="AC105" s="3" cm="1">
        <f t="array" ref="AC105">_xlfn.XLOOKUP(LEFT(AB105,MIN(FIND({0,1,2,3,4,5,6,7,8,9},AB105&amp;"0123456789"))-1), $BB$4:$BB$23, $BC$4:$BC$23)*_xlfn.NUMBERVALUE(TRIM(REPLACE(AB105,1,MIN(FIND({0,1,2,3,4,5,6,7,8,9},AB105&amp;"0123456789"))-1,"")), ".", ",")</f>
        <v>6000000</v>
      </c>
      <c r="AD105" t="s">
        <v>8554</v>
      </c>
      <c r="AE105" t="s">
        <v>14823</v>
      </c>
      <c r="AF105" t="s">
        <v>14934</v>
      </c>
      <c r="AG105" t="s">
        <v>16543</v>
      </c>
      <c r="AH105" t="s">
        <v>17546</v>
      </c>
      <c r="AI105" t="s">
        <v>18157</v>
      </c>
      <c r="AJ105" t="s">
        <v>19110</v>
      </c>
      <c r="AK105" t="s">
        <v>18230</v>
      </c>
      <c r="AL105" t="s">
        <v>20144</v>
      </c>
      <c r="AM105" t="s">
        <v>20056</v>
      </c>
      <c r="AN105" t="s">
        <v>21154</v>
      </c>
      <c r="AO105" t="s">
        <v>21739</v>
      </c>
      <c r="AP105" t="s">
        <v>22372</v>
      </c>
      <c r="AQ105" t="s">
        <v>23596</v>
      </c>
      <c r="AR105" t="s">
        <v>24585</v>
      </c>
      <c r="AS105" t="s">
        <v>14827</v>
      </c>
      <c r="BC105" s="3" t="str" cm="1">
        <f t="array" ref="BC105">LEFT(BB105,MIN(FIND({0,1,2,3,4,5,6,7,8,9},BB105&amp;"0123456789"))-1)</f>
        <v/>
      </c>
      <c r="BE105" t="s">
        <v>12827</v>
      </c>
      <c r="BF105">
        <f t="shared" si="51"/>
        <v>3</v>
      </c>
      <c r="BG105">
        <f t="shared" si="52"/>
        <v>1</v>
      </c>
      <c r="BH105">
        <f t="shared" si="53"/>
        <v>0</v>
      </c>
      <c r="BI105">
        <f t="shared" si="54"/>
        <v>0</v>
      </c>
      <c r="BJ105" s="4">
        <f t="shared" si="55"/>
        <v>0.33333333333333331</v>
      </c>
      <c r="BK105" s="4">
        <f t="shared" si="56"/>
        <v>0</v>
      </c>
      <c r="BL105" s="4">
        <f t="shared" si="57"/>
        <v>0</v>
      </c>
      <c r="BY105" t="s">
        <v>11186</v>
      </c>
      <c r="CK105" t="s">
        <v>26047</v>
      </c>
      <c r="CL105">
        <f t="shared" si="58"/>
        <v>13</v>
      </c>
      <c r="CM105">
        <f t="shared" si="59"/>
        <v>6</v>
      </c>
      <c r="CN105">
        <f t="shared" si="60"/>
        <v>3</v>
      </c>
      <c r="CO105">
        <f t="shared" si="61"/>
        <v>2</v>
      </c>
      <c r="CP105" s="4">
        <f t="shared" si="72"/>
        <v>0.46153846153846156</v>
      </c>
      <c r="CQ105" s="4">
        <f t="shared" si="73"/>
        <v>0.23076923076923078</v>
      </c>
      <c r="CR105" s="4">
        <f t="shared" si="74"/>
        <v>0.15384615384615385</v>
      </c>
      <c r="CT105" t="str">
        <f t="shared" si="62"/>
        <v>DIY</v>
      </c>
      <c r="CU105" t="str">
        <f t="shared" si="63"/>
        <v/>
      </c>
      <c r="CV105" t="str">
        <f t="shared" si="64"/>
        <v/>
      </c>
      <c r="CW105" t="str">
        <f t="shared" si="65"/>
        <v/>
      </c>
      <c r="CX105" t="str">
        <f t="shared" si="66"/>
        <v/>
      </c>
      <c r="CY105" t="str">
        <f t="shared" si="67"/>
        <v/>
      </c>
      <c r="CZ105" t="str">
        <f t="shared" si="68"/>
        <v/>
      </c>
      <c r="DA105" t="str">
        <f t="shared" si="69"/>
        <v/>
      </c>
      <c r="DB105" t="str">
        <f t="shared" si="70"/>
        <v/>
      </c>
      <c r="DC105" t="str">
        <f t="shared" si="71"/>
        <v/>
      </c>
    </row>
    <row r="106" spans="1:107" x14ac:dyDescent="0.2">
      <c r="A106">
        <v>103</v>
      </c>
      <c r="B106" t="s">
        <v>102</v>
      </c>
      <c r="C106" t="s">
        <v>2272</v>
      </c>
      <c r="D106" t="s">
        <v>4439</v>
      </c>
      <c r="E106" t="s">
        <v>6065</v>
      </c>
      <c r="F106" t="s">
        <v>6169</v>
      </c>
      <c r="G106" t="s">
        <v>8289</v>
      </c>
      <c r="H106" t="s">
        <v>8552</v>
      </c>
      <c r="I106" t="s">
        <v>8555</v>
      </c>
      <c r="J106" t="s">
        <v>8655</v>
      </c>
      <c r="K106" t="s">
        <v>10121</v>
      </c>
      <c r="L106" t="s">
        <v>10222</v>
      </c>
      <c r="M106" t="s">
        <v>11187</v>
      </c>
      <c r="N106" t="s">
        <v>12736</v>
      </c>
      <c r="O106" t="s">
        <v>13305</v>
      </c>
      <c r="P106" t="s">
        <v>13351</v>
      </c>
      <c r="Q106">
        <v>3</v>
      </c>
      <c r="R106" t="s">
        <v>13358</v>
      </c>
      <c r="S106" t="s">
        <v>13402</v>
      </c>
      <c r="T106" t="s">
        <v>13804</v>
      </c>
      <c r="U106" s="3" t="str" cm="1">
        <f t="array" ref="U106">LEFT(T106,MIN(FIND({0,1,2,3,4,5,6,7,8,9},T106&amp;"0123456789"))-1)</f>
        <v>$</v>
      </c>
      <c r="V106" t="s">
        <v>14414</v>
      </c>
      <c r="W106" t="s">
        <v>13804</v>
      </c>
      <c r="X106" s="3" t="str" cm="1">
        <f t="array" ref="X106">LEFT(W106,MIN(FIND({0,1,2,3,4,5,6,7,8,9},W106&amp;"0123456789"))-1)</f>
        <v>$</v>
      </c>
      <c r="Y106" t="s">
        <v>14414</v>
      </c>
      <c r="Z106" t="s">
        <v>14438</v>
      </c>
      <c r="AA106" s="3" cm="1">
        <f t="array" ref="AA106">_xlfn.XLOOKUP(LEFT(Z106,MIN(FIND({0,1,2,3,4,5,6,7,8,9},Z106&amp;"0123456789"))-1), $BB$4:$BB$23, $BC$4:$BC$23)*_xlfn.NUMBERVALUE(TRIM(REPLACE(Z106,1,MIN(FIND({0,1,2,3,4,5,6,7,8,9},Z106&amp;"0123456789"))-1,"")), ".", ",")</f>
        <v>30500000</v>
      </c>
      <c r="AB106" t="s">
        <v>14781</v>
      </c>
      <c r="AC106" s="3" cm="1">
        <f t="array" ref="AC106">_xlfn.XLOOKUP(LEFT(AB106,MIN(FIND({0,1,2,3,4,5,6,7,8,9},AB106&amp;"0123456789"))-1), $BB$4:$BB$23, $BC$4:$BC$23)*_xlfn.NUMBERVALUE(TRIM(REPLACE(AB106,1,MIN(FIND({0,1,2,3,4,5,6,7,8,9},AB106&amp;"0123456789"))-1,"")), ".", ",")</f>
        <v>35500000</v>
      </c>
      <c r="AD106" t="s">
        <v>8557</v>
      </c>
      <c r="AE106" t="s">
        <v>14829</v>
      </c>
      <c r="AF106" t="s">
        <v>14935</v>
      </c>
      <c r="AG106" t="s">
        <v>16544</v>
      </c>
      <c r="AH106" t="s">
        <v>17547</v>
      </c>
      <c r="AI106" t="s">
        <v>18158</v>
      </c>
      <c r="AJ106" t="s">
        <v>17341</v>
      </c>
      <c r="AK106" t="s">
        <v>19468</v>
      </c>
      <c r="AL106" t="s">
        <v>20145</v>
      </c>
      <c r="AM106" t="s">
        <v>20440</v>
      </c>
      <c r="AN106" t="s">
        <v>21155</v>
      </c>
      <c r="AO106" t="s">
        <v>21740</v>
      </c>
      <c r="AP106" t="s">
        <v>22373</v>
      </c>
      <c r="AQ106" t="s">
        <v>23597</v>
      </c>
      <c r="AR106" t="s">
        <v>24586</v>
      </c>
      <c r="AS106" t="s">
        <v>19248</v>
      </c>
      <c r="BC106" s="3" t="str" cm="1">
        <f t="array" ref="BC106">LEFT(BB106,MIN(FIND({0,1,2,3,4,5,6,7,8,9},BB106&amp;"0123456789"))-1)</f>
        <v/>
      </c>
      <c r="BE106" t="s">
        <v>12850</v>
      </c>
      <c r="BF106">
        <f t="shared" si="51"/>
        <v>3</v>
      </c>
      <c r="BG106">
        <f t="shared" si="52"/>
        <v>1</v>
      </c>
      <c r="BH106">
        <f t="shared" si="53"/>
        <v>1</v>
      </c>
      <c r="BI106">
        <f t="shared" si="54"/>
        <v>0</v>
      </c>
      <c r="BJ106" s="4">
        <f t="shared" si="55"/>
        <v>0.33333333333333331</v>
      </c>
      <c r="BK106" s="4">
        <f t="shared" si="56"/>
        <v>0.33333333333333331</v>
      </c>
      <c r="BL106" s="4">
        <f t="shared" si="57"/>
        <v>0</v>
      </c>
      <c r="BY106" t="s">
        <v>25419</v>
      </c>
      <c r="BZ106" t="s">
        <v>25408</v>
      </c>
      <c r="CA106" t="s">
        <v>25546</v>
      </c>
      <c r="CB106" t="s">
        <v>25500</v>
      </c>
      <c r="CK106" t="s">
        <v>26048</v>
      </c>
      <c r="CL106">
        <f t="shared" si="58"/>
        <v>13</v>
      </c>
      <c r="CM106">
        <f t="shared" si="59"/>
        <v>3</v>
      </c>
      <c r="CN106">
        <f t="shared" si="60"/>
        <v>2</v>
      </c>
      <c r="CO106">
        <f t="shared" si="61"/>
        <v>0</v>
      </c>
      <c r="CP106" s="4">
        <f t="shared" si="72"/>
        <v>0.23076923076923078</v>
      </c>
      <c r="CQ106" s="4">
        <f t="shared" si="73"/>
        <v>0.15384615384615385</v>
      </c>
      <c r="CR106" s="4">
        <f t="shared" si="74"/>
        <v>0</v>
      </c>
      <c r="CT106" t="str">
        <f t="shared" si="62"/>
        <v>Apps</v>
      </c>
      <c r="CU106" t="str">
        <f t="shared" si="63"/>
        <v>Software</v>
      </c>
      <c r="CV106" t="str">
        <f t="shared" si="64"/>
        <v>Video Chat</v>
      </c>
      <c r="CW106" t="str">
        <f t="shared" si="65"/>
        <v>Video Conferencing</v>
      </c>
      <c r="CX106" t="str">
        <f t="shared" si="66"/>
        <v/>
      </c>
      <c r="CY106" t="str">
        <f t="shared" si="67"/>
        <v/>
      </c>
      <c r="CZ106" t="str">
        <f t="shared" si="68"/>
        <v/>
      </c>
      <c r="DA106" t="str">
        <f t="shared" si="69"/>
        <v/>
      </c>
      <c r="DB106" t="str">
        <f t="shared" si="70"/>
        <v/>
      </c>
      <c r="DC106" t="str">
        <f t="shared" si="71"/>
        <v/>
      </c>
    </row>
    <row r="107" spans="1:107" x14ac:dyDescent="0.2">
      <c r="A107">
        <v>104</v>
      </c>
      <c r="B107" t="s">
        <v>103</v>
      </c>
      <c r="C107" t="s">
        <v>2273</v>
      </c>
      <c r="D107" t="s">
        <v>4440</v>
      </c>
      <c r="E107" t="s">
        <v>6065</v>
      </c>
      <c r="F107" t="s">
        <v>6170</v>
      </c>
      <c r="G107" t="s">
        <v>8290</v>
      </c>
      <c r="H107" t="s">
        <v>8552</v>
      </c>
      <c r="I107" t="s">
        <v>8557</v>
      </c>
      <c r="J107" t="s">
        <v>8656</v>
      </c>
      <c r="K107" t="s">
        <v>10119</v>
      </c>
      <c r="L107" t="s">
        <v>10223</v>
      </c>
      <c r="M107" t="s">
        <v>11188</v>
      </c>
      <c r="N107" t="s">
        <v>12787</v>
      </c>
      <c r="O107" t="s">
        <v>13319</v>
      </c>
      <c r="P107" t="s">
        <v>4365</v>
      </c>
      <c r="Q107">
        <v>6</v>
      </c>
      <c r="R107" t="s">
        <v>4365</v>
      </c>
      <c r="S107" t="s">
        <v>13374</v>
      </c>
      <c r="T107" t="s">
        <v>13805</v>
      </c>
      <c r="U107" s="3" t="str" cm="1">
        <f t="array" ref="U107">LEFT(T107,MIN(FIND({0,1,2,3,4,5,6,7,8,9},T107&amp;"0123456789"))-1)</f>
        <v>$</v>
      </c>
      <c r="V107" t="s">
        <v>14415</v>
      </c>
      <c r="W107" t="s">
        <v>13805</v>
      </c>
      <c r="X107" s="3" t="str" cm="1">
        <f t="array" ref="X107">LEFT(W107,MIN(FIND({0,1,2,3,4,5,6,7,8,9},W107&amp;"0123456789"))-1)</f>
        <v>$</v>
      </c>
      <c r="Y107" t="s">
        <v>14415</v>
      </c>
      <c r="Z107" t="s">
        <v>13831</v>
      </c>
      <c r="AA107" s="3" cm="1">
        <f t="array" ref="AA107">_xlfn.XLOOKUP(LEFT(Z107,MIN(FIND({0,1,2,3,4,5,6,7,8,9},Z107&amp;"0123456789"))-1), $BB$4:$BB$23, $BC$4:$BC$23)*_xlfn.NUMBERVALUE(TRIM(REPLACE(Z107,1,MIN(FIND({0,1,2,3,4,5,6,7,8,9},Z107&amp;"0123456789"))-1,"")), ".", ",")</f>
        <v>1000000</v>
      </c>
      <c r="AB107" t="s">
        <v>13831</v>
      </c>
      <c r="AC107" s="3" cm="1">
        <f t="array" ref="AC107">_xlfn.XLOOKUP(LEFT(AB107,MIN(FIND({0,1,2,3,4,5,6,7,8,9},AB107&amp;"0123456789"))-1), $BB$4:$BB$23, $BC$4:$BC$23)*_xlfn.NUMBERVALUE(TRIM(REPLACE(AB107,1,MIN(FIND({0,1,2,3,4,5,6,7,8,9},AB107&amp;"0123456789"))-1,"")), ".", ",")</f>
        <v>1000000</v>
      </c>
      <c r="AD107" t="s">
        <v>8557</v>
      </c>
      <c r="AE107" t="s">
        <v>8559</v>
      </c>
      <c r="AF107" t="s">
        <v>14936</v>
      </c>
      <c r="AG107" t="s">
        <v>16545</v>
      </c>
      <c r="AH107" t="s">
        <v>4365</v>
      </c>
      <c r="AI107" t="s">
        <v>4365</v>
      </c>
      <c r="AJ107" t="s">
        <v>19090</v>
      </c>
      <c r="AK107" t="s">
        <v>4365</v>
      </c>
      <c r="AL107" t="s">
        <v>8554</v>
      </c>
      <c r="AM107" t="s">
        <v>4365</v>
      </c>
      <c r="AN107" t="s">
        <v>18794</v>
      </c>
      <c r="AO107" t="s">
        <v>4365</v>
      </c>
      <c r="AP107" t="s">
        <v>22374</v>
      </c>
      <c r="AQ107" t="s">
        <v>4365</v>
      </c>
      <c r="AR107" t="s">
        <v>4365</v>
      </c>
      <c r="AS107" t="s">
        <v>14821</v>
      </c>
      <c r="BC107" s="3" t="str" cm="1">
        <f t="array" ref="BC107">LEFT(BB107,MIN(FIND({0,1,2,3,4,5,6,7,8,9},BB107&amp;"0123456789"))-1)</f>
        <v/>
      </c>
      <c r="BE107" t="s">
        <v>12856</v>
      </c>
      <c r="BF107">
        <f t="shared" si="51"/>
        <v>3</v>
      </c>
      <c r="BG107">
        <f t="shared" si="52"/>
        <v>1</v>
      </c>
      <c r="BH107">
        <f t="shared" si="53"/>
        <v>1</v>
      </c>
      <c r="BI107">
        <f t="shared" si="54"/>
        <v>1</v>
      </c>
      <c r="BJ107" s="4">
        <f t="shared" si="55"/>
        <v>0.33333333333333331</v>
      </c>
      <c r="BK107" s="4">
        <f t="shared" si="56"/>
        <v>0.33333333333333331</v>
      </c>
      <c r="BL107" s="4">
        <f t="shared" si="57"/>
        <v>0.33333333333333331</v>
      </c>
      <c r="BY107" t="s">
        <v>25547</v>
      </c>
      <c r="BZ107" t="s">
        <v>25495</v>
      </c>
      <c r="CA107" t="s">
        <v>25404</v>
      </c>
      <c r="CB107" t="s">
        <v>25548</v>
      </c>
      <c r="CC107" t="s">
        <v>25408</v>
      </c>
      <c r="CK107" t="s">
        <v>26049</v>
      </c>
      <c r="CL107">
        <f t="shared" si="58"/>
        <v>13</v>
      </c>
      <c r="CM107">
        <f t="shared" si="59"/>
        <v>3</v>
      </c>
      <c r="CN107">
        <f t="shared" si="60"/>
        <v>1</v>
      </c>
      <c r="CO107">
        <f t="shared" si="61"/>
        <v>0</v>
      </c>
      <c r="CP107" s="4">
        <f t="shared" si="72"/>
        <v>0.23076923076923078</v>
      </c>
      <c r="CQ107" s="4">
        <f t="shared" si="73"/>
        <v>7.6923076923076927E-2</v>
      </c>
      <c r="CR107" s="4">
        <f t="shared" si="74"/>
        <v>0</v>
      </c>
      <c r="CT107" t="str">
        <f t="shared" si="62"/>
        <v>Content</v>
      </c>
      <c r="CU107" t="str">
        <f t="shared" si="63"/>
        <v>Data Integration</v>
      </c>
      <c r="CV107" t="str">
        <f t="shared" si="64"/>
        <v>Information Technology</v>
      </c>
      <c r="CW107" t="str">
        <f t="shared" si="65"/>
        <v>Privacy</v>
      </c>
      <c r="CX107" t="str">
        <f t="shared" si="66"/>
        <v>Software</v>
      </c>
      <c r="CY107" t="str">
        <f t="shared" si="67"/>
        <v/>
      </c>
      <c r="CZ107" t="str">
        <f t="shared" si="68"/>
        <v/>
      </c>
      <c r="DA107" t="str">
        <f t="shared" si="69"/>
        <v/>
      </c>
      <c r="DB107" t="str">
        <f t="shared" si="70"/>
        <v/>
      </c>
      <c r="DC107" t="str">
        <f t="shared" si="71"/>
        <v/>
      </c>
    </row>
    <row r="108" spans="1:107" x14ac:dyDescent="0.2">
      <c r="A108">
        <v>105</v>
      </c>
      <c r="B108" t="s">
        <v>104</v>
      </c>
      <c r="C108" t="s">
        <v>2274</v>
      </c>
      <c r="D108" t="s">
        <v>2274</v>
      </c>
      <c r="E108" t="s">
        <v>4365</v>
      </c>
      <c r="F108" t="s">
        <v>6171</v>
      </c>
      <c r="G108" t="s">
        <v>8245</v>
      </c>
      <c r="H108" t="s">
        <v>8552</v>
      </c>
      <c r="I108" t="s">
        <v>4365</v>
      </c>
      <c r="J108" t="s">
        <v>4365</v>
      </c>
      <c r="K108" t="s">
        <v>10120</v>
      </c>
      <c r="L108" t="s">
        <v>10147</v>
      </c>
      <c r="M108" t="s">
        <v>11189</v>
      </c>
      <c r="N108" t="s">
        <v>12788</v>
      </c>
      <c r="O108" t="s">
        <v>13316</v>
      </c>
      <c r="P108" t="s">
        <v>4365</v>
      </c>
      <c r="Q108">
        <v>1</v>
      </c>
      <c r="R108" t="s">
        <v>13358</v>
      </c>
      <c r="S108" t="s">
        <v>13374</v>
      </c>
      <c r="T108" t="s">
        <v>13806</v>
      </c>
      <c r="U108" s="3" t="str" cm="1">
        <f t="array" ref="U108">LEFT(T108,MIN(FIND({0,1,2,3,4,5,6,7,8,9},T108&amp;"0123456789"))-1)</f>
        <v>R$</v>
      </c>
      <c r="V108" t="s">
        <v>14414</v>
      </c>
      <c r="W108" t="s">
        <v>13806</v>
      </c>
      <c r="X108" s="3" t="str" cm="1">
        <f t="array" ref="X108">LEFT(W108,MIN(FIND({0,1,2,3,4,5,6,7,8,9},W108&amp;"0123456789"))-1)</f>
        <v>R$</v>
      </c>
      <c r="Y108" t="s">
        <v>14414</v>
      </c>
      <c r="Z108" t="s">
        <v>13806</v>
      </c>
      <c r="AA108" s="3" cm="1">
        <f t="array" ref="AA108">_xlfn.XLOOKUP(LEFT(Z108,MIN(FIND({0,1,2,3,4,5,6,7,8,9},Z108&amp;"0123456789"))-1), $BB$4:$BB$23, $BC$4:$BC$23)*_xlfn.NUMBERVALUE(TRIM(REPLACE(Z108,1,MIN(FIND({0,1,2,3,4,5,6,7,8,9},Z108&amp;"0123456789"))-1,"")), ".", ",")</f>
        <v>6300000</v>
      </c>
      <c r="AB108" t="s">
        <v>13806</v>
      </c>
      <c r="AC108" s="3" cm="1">
        <f t="array" ref="AC108">_xlfn.XLOOKUP(LEFT(AB108,MIN(FIND({0,1,2,3,4,5,6,7,8,9},AB108&amp;"0123456789"))-1), $BB$4:$BB$23, $BC$4:$BC$23)*_xlfn.NUMBERVALUE(TRIM(REPLACE(AB108,1,MIN(FIND({0,1,2,3,4,5,6,7,8,9},AB108&amp;"0123456789"))-1,"")), ".", ",")</f>
        <v>6300000</v>
      </c>
      <c r="AD108" t="s">
        <v>4365</v>
      </c>
      <c r="AE108" t="s">
        <v>8554</v>
      </c>
      <c r="AF108" t="s">
        <v>14937</v>
      </c>
      <c r="AG108" t="s">
        <v>4365</v>
      </c>
      <c r="AH108" t="s">
        <v>4365</v>
      </c>
      <c r="AI108" t="s">
        <v>4365</v>
      </c>
      <c r="AJ108" t="s">
        <v>4365</v>
      </c>
      <c r="AK108" t="s">
        <v>4365</v>
      </c>
      <c r="AL108" t="s">
        <v>4365</v>
      </c>
      <c r="AM108" t="s">
        <v>4365</v>
      </c>
      <c r="AN108" t="s">
        <v>4365</v>
      </c>
      <c r="AO108" t="s">
        <v>4365</v>
      </c>
      <c r="AP108" t="s">
        <v>4365</v>
      </c>
      <c r="AQ108" t="s">
        <v>4365</v>
      </c>
      <c r="AR108" t="s">
        <v>4365</v>
      </c>
      <c r="AS108" t="s">
        <v>19202</v>
      </c>
      <c r="BC108" s="3" t="str" cm="1">
        <f t="array" ref="BC108">LEFT(BB108,MIN(FIND({0,1,2,3,4,5,6,7,8,9},BB108&amp;"0123456789"))-1)</f>
        <v/>
      </c>
      <c r="BE108" t="s">
        <v>12862</v>
      </c>
      <c r="BF108">
        <f t="shared" si="51"/>
        <v>3</v>
      </c>
      <c r="BG108">
        <f t="shared" si="52"/>
        <v>1</v>
      </c>
      <c r="BH108">
        <f t="shared" si="53"/>
        <v>1</v>
      </c>
      <c r="BI108">
        <f t="shared" si="54"/>
        <v>0</v>
      </c>
      <c r="BJ108" s="4">
        <f t="shared" si="55"/>
        <v>0.33333333333333331</v>
      </c>
      <c r="BK108" s="4">
        <f t="shared" si="56"/>
        <v>0.33333333333333331</v>
      </c>
      <c r="BL108" s="4">
        <f t="shared" si="57"/>
        <v>0</v>
      </c>
      <c r="BY108" t="s">
        <v>11706</v>
      </c>
      <c r="BZ108" t="s">
        <v>25416</v>
      </c>
      <c r="CA108" t="s">
        <v>25549</v>
      </c>
      <c r="CK108" t="s">
        <v>25833</v>
      </c>
      <c r="CL108">
        <f t="shared" si="58"/>
        <v>13</v>
      </c>
      <c r="CM108">
        <f t="shared" si="59"/>
        <v>4</v>
      </c>
      <c r="CN108">
        <f t="shared" si="60"/>
        <v>1</v>
      </c>
      <c r="CO108">
        <f t="shared" si="61"/>
        <v>1</v>
      </c>
      <c r="CP108" s="4">
        <f t="shared" si="72"/>
        <v>0.30769230769230771</v>
      </c>
      <c r="CQ108" s="4">
        <f t="shared" si="73"/>
        <v>7.6923076923076927E-2</v>
      </c>
      <c r="CR108" s="4">
        <f t="shared" si="74"/>
        <v>7.6923076923076927E-2</v>
      </c>
      <c r="CT108" t="str">
        <f t="shared" si="62"/>
        <v>E-Commerce</v>
      </c>
      <c r="CU108" t="str">
        <f t="shared" si="63"/>
        <v>Retail</v>
      </c>
      <c r="CV108" t="str">
        <f t="shared" si="64"/>
        <v>Shopping</v>
      </c>
      <c r="CW108" t="str">
        <f t="shared" si="65"/>
        <v/>
      </c>
      <c r="CX108" t="str">
        <f t="shared" si="66"/>
        <v/>
      </c>
      <c r="CY108" t="str">
        <f t="shared" si="67"/>
        <v/>
      </c>
      <c r="CZ108" t="str">
        <f t="shared" si="68"/>
        <v/>
      </c>
      <c r="DA108" t="str">
        <f t="shared" si="69"/>
        <v/>
      </c>
      <c r="DB108" t="str">
        <f t="shared" si="70"/>
        <v/>
      </c>
      <c r="DC108" t="str">
        <f t="shared" si="71"/>
        <v/>
      </c>
    </row>
    <row r="109" spans="1:107" x14ac:dyDescent="0.2">
      <c r="A109">
        <v>106</v>
      </c>
      <c r="B109" t="s">
        <v>105</v>
      </c>
      <c r="C109" t="s">
        <v>2275</v>
      </c>
      <c r="D109" t="s">
        <v>4441</v>
      </c>
      <c r="E109" t="s">
        <v>6065</v>
      </c>
      <c r="F109" t="s">
        <v>6172</v>
      </c>
      <c r="G109" t="s">
        <v>8291</v>
      </c>
      <c r="H109" t="s">
        <v>8552</v>
      </c>
      <c r="I109" t="s">
        <v>8554</v>
      </c>
      <c r="J109" t="s">
        <v>8657</v>
      </c>
      <c r="K109" t="s">
        <v>10121</v>
      </c>
      <c r="L109" t="s">
        <v>10224</v>
      </c>
      <c r="M109" t="s">
        <v>11190</v>
      </c>
      <c r="N109" t="s">
        <v>12751</v>
      </c>
      <c r="O109" t="s">
        <v>4365</v>
      </c>
      <c r="P109" t="s">
        <v>4365</v>
      </c>
      <c r="Q109">
        <v>3</v>
      </c>
      <c r="R109" t="s">
        <v>13357</v>
      </c>
      <c r="S109" t="s">
        <v>13410</v>
      </c>
      <c r="T109" t="s">
        <v>13807</v>
      </c>
      <c r="U109" s="3" t="str" cm="1">
        <f t="array" ref="U109">LEFT(T109,MIN(FIND({0,1,2,3,4,5,6,7,8,9},T109&amp;"0123456789"))-1)</f>
        <v>£</v>
      </c>
      <c r="V109" t="s">
        <v>13357</v>
      </c>
      <c r="W109" t="s">
        <v>13807</v>
      </c>
      <c r="X109" s="3" t="str" cm="1">
        <f t="array" ref="X109">LEFT(W109,MIN(FIND({0,1,2,3,4,5,6,7,8,9},W109&amp;"0123456789"))-1)</f>
        <v>£</v>
      </c>
      <c r="Y109" t="s">
        <v>13357</v>
      </c>
      <c r="Z109" t="s">
        <v>14480</v>
      </c>
      <c r="AA109" s="3" cm="1">
        <f t="array" ref="AA109">_xlfn.XLOOKUP(LEFT(Z109,MIN(FIND({0,1,2,3,4,5,6,7,8,9},Z109&amp;"0123456789"))-1), $BB$4:$BB$23, $BC$4:$BC$23)*_xlfn.NUMBERVALUE(TRIM(REPLACE(Z109,1,MIN(FIND({0,1,2,3,4,5,6,7,8,9},Z109&amp;"0123456789"))-1,"")), ".", ",")</f>
        <v>2431750</v>
      </c>
      <c r="AB109" t="s">
        <v>14480</v>
      </c>
      <c r="AC109" s="3" cm="1">
        <f t="array" ref="AC109">_xlfn.XLOOKUP(LEFT(AB109,MIN(FIND({0,1,2,3,4,5,6,7,8,9},AB109&amp;"0123456789"))-1), $BB$4:$BB$23, $BC$4:$BC$23)*_xlfn.NUMBERVALUE(TRIM(REPLACE(AB109,1,MIN(FIND({0,1,2,3,4,5,6,7,8,9},AB109&amp;"0123456789"))-1,"")), ".", ",")</f>
        <v>2431750</v>
      </c>
      <c r="AD109" t="s">
        <v>8554</v>
      </c>
      <c r="AE109" t="s">
        <v>14823</v>
      </c>
      <c r="AF109" t="s">
        <v>14938</v>
      </c>
      <c r="AG109" t="s">
        <v>16546</v>
      </c>
      <c r="AH109" t="s">
        <v>4365</v>
      </c>
      <c r="AI109" t="s">
        <v>4365</v>
      </c>
      <c r="AJ109" t="s">
        <v>8563</v>
      </c>
      <c r="AK109" t="s">
        <v>4365</v>
      </c>
      <c r="AL109" t="s">
        <v>8555</v>
      </c>
      <c r="AM109" t="s">
        <v>4365</v>
      </c>
      <c r="AN109" t="s">
        <v>18372</v>
      </c>
      <c r="AO109" t="s">
        <v>4365</v>
      </c>
      <c r="AP109" t="s">
        <v>22375</v>
      </c>
      <c r="AQ109" t="s">
        <v>4365</v>
      </c>
      <c r="AR109" t="s">
        <v>4365</v>
      </c>
      <c r="AS109" t="s">
        <v>14823</v>
      </c>
      <c r="BC109" s="3" t="str" cm="1">
        <f t="array" ref="BC109">LEFT(BB109,MIN(FIND({0,1,2,3,4,5,6,7,8,9},BB109&amp;"0123456789"))-1)</f>
        <v/>
      </c>
      <c r="BE109" t="s">
        <v>12915</v>
      </c>
      <c r="BF109">
        <f t="shared" si="51"/>
        <v>3</v>
      </c>
      <c r="BG109">
        <f t="shared" si="52"/>
        <v>1</v>
      </c>
      <c r="BH109">
        <f t="shared" si="53"/>
        <v>1</v>
      </c>
      <c r="BI109">
        <f t="shared" si="54"/>
        <v>0</v>
      </c>
      <c r="BJ109" s="4">
        <f t="shared" si="55"/>
        <v>0.33333333333333331</v>
      </c>
      <c r="BK109" s="4">
        <f t="shared" si="56"/>
        <v>0.33333333333333331</v>
      </c>
      <c r="BL109" s="4">
        <f t="shared" si="57"/>
        <v>0</v>
      </c>
      <c r="BY109" t="s">
        <v>12049</v>
      </c>
      <c r="BZ109" t="s">
        <v>25454</v>
      </c>
      <c r="CA109" t="s">
        <v>25452</v>
      </c>
      <c r="CK109" t="s">
        <v>12591</v>
      </c>
      <c r="CL109">
        <f t="shared" si="58"/>
        <v>13</v>
      </c>
      <c r="CM109">
        <f t="shared" si="59"/>
        <v>6</v>
      </c>
      <c r="CN109">
        <f t="shared" si="60"/>
        <v>3</v>
      </c>
      <c r="CO109">
        <f t="shared" si="61"/>
        <v>3</v>
      </c>
      <c r="CP109" s="4">
        <f t="shared" si="72"/>
        <v>0.46153846153846156</v>
      </c>
      <c r="CQ109" s="4">
        <f t="shared" si="73"/>
        <v>0.23076923076923078</v>
      </c>
      <c r="CR109" s="4">
        <f t="shared" si="74"/>
        <v>0.23076923076923078</v>
      </c>
      <c r="CT109" t="str">
        <f t="shared" si="62"/>
        <v>Cryptocurrency</v>
      </c>
      <c r="CU109" t="str">
        <f t="shared" si="63"/>
        <v>Insurance</v>
      </c>
      <c r="CV109" t="str">
        <f t="shared" si="64"/>
        <v>Trading Platform</v>
      </c>
      <c r="CW109" t="str">
        <f t="shared" si="65"/>
        <v/>
      </c>
      <c r="CX109" t="str">
        <f t="shared" si="66"/>
        <v/>
      </c>
      <c r="CY109" t="str">
        <f t="shared" si="67"/>
        <v/>
      </c>
      <c r="CZ109" t="str">
        <f t="shared" si="68"/>
        <v/>
      </c>
      <c r="DA109" t="str">
        <f t="shared" si="69"/>
        <v/>
      </c>
      <c r="DB109" t="str">
        <f t="shared" si="70"/>
        <v/>
      </c>
      <c r="DC109" t="str">
        <f t="shared" si="71"/>
        <v/>
      </c>
    </row>
    <row r="110" spans="1:107" x14ac:dyDescent="0.2">
      <c r="A110">
        <v>107</v>
      </c>
      <c r="B110" t="s">
        <v>106</v>
      </c>
      <c r="C110" t="s">
        <v>2276</v>
      </c>
      <c r="D110" t="s">
        <v>4442</v>
      </c>
      <c r="E110" t="s">
        <v>4365</v>
      </c>
      <c r="F110" t="s">
        <v>6173</v>
      </c>
      <c r="G110" t="s">
        <v>8245</v>
      </c>
      <c r="H110" t="s">
        <v>8552</v>
      </c>
      <c r="I110" t="s">
        <v>8555</v>
      </c>
      <c r="J110" t="s">
        <v>8658</v>
      </c>
      <c r="K110" t="s">
        <v>10119</v>
      </c>
      <c r="L110" t="s">
        <v>10196</v>
      </c>
      <c r="M110" t="s">
        <v>11191</v>
      </c>
      <c r="N110" t="s">
        <v>12789</v>
      </c>
      <c r="O110" t="s">
        <v>13307</v>
      </c>
      <c r="P110" t="s">
        <v>4365</v>
      </c>
      <c r="Q110">
        <v>1</v>
      </c>
      <c r="R110" t="s">
        <v>13357</v>
      </c>
      <c r="S110" t="s">
        <v>13386</v>
      </c>
      <c r="T110" t="s">
        <v>13741</v>
      </c>
      <c r="U110" s="3" t="str" cm="1">
        <f t="array" ref="U110">LEFT(T110,MIN(FIND({0,1,2,3,4,5,6,7,8,9},T110&amp;"0123456789"))-1)</f>
        <v>$</v>
      </c>
      <c r="V110" t="s">
        <v>13357</v>
      </c>
      <c r="W110" t="s">
        <v>13741</v>
      </c>
      <c r="X110" s="3" t="str" cm="1">
        <f t="array" ref="X110">LEFT(W110,MIN(FIND({0,1,2,3,4,5,6,7,8,9},W110&amp;"0123456789"))-1)</f>
        <v>$</v>
      </c>
      <c r="Y110" t="s">
        <v>13357</v>
      </c>
      <c r="Z110" t="s">
        <v>13741</v>
      </c>
      <c r="AA110" s="3" cm="1">
        <f t="array" ref="AA110">_xlfn.XLOOKUP(LEFT(Z110,MIN(FIND({0,1,2,3,4,5,6,7,8,9},Z110&amp;"0123456789"))-1), $BB$4:$BB$23, $BC$4:$BC$23)*_xlfn.NUMBERVALUE(TRIM(REPLACE(Z110,1,MIN(FIND({0,1,2,3,4,5,6,7,8,9},Z110&amp;"0123456789"))-1,"")), ".", ",")</f>
        <v>6000000</v>
      </c>
      <c r="AB110" t="s">
        <v>13741</v>
      </c>
      <c r="AC110" s="3" cm="1">
        <f t="array" ref="AC110">_xlfn.XLOOKUP(LEFT(AB110,MIN(FIND({0,1,2,3,4,5,6,7,8,9},AB110&amp;"0123456789"))-1), $BB$4:$BB$23, $BC$4:$BC$23)*_xlfn.NUMBERVALUE(TRIM(REPLACE(AB110,1,MIN(FIND({0,1,2,3,4,5,6,7,8,9},AB110&amp;"0123456789"))-1,"")), ".", ",")</f>
        <v>6000000</v>
      </c>
      <c r="AD110" t="s">
        <v>8555</v>
      </c>
      <c r="AE110" t="s">
        <v>8555</v>
      </c>
      <c r="AF110" t="s">
        <v>14939</v>
      </c>
      <c r="AG110" t="s">
        <v>4365</v>
      </c>
      <c r="AH110" t="s">
        <v>4365</v>
      </c>
      <c r="AI110" t="s">
        <v>4365</v>
      </c>
      <c r="AJ110" t="s">
        <v>4365</v>
      </c>
      <c r="AK110" t="s">
        <v>4365</v>
      </c>
      <c r="AL110" t="s">
        <v>4365</v>
      </c>
      <c r="AM110" t="s">
        <v>4365</v>
      </c>
      <c r="AN110" t="s">
        <v>4365</v>
      </c>
      <c r="AO110" t="s">
        <v>4365</v>
      </c>
      <c r="AP110" t="s">
        <v>4365</v>
      </c>
      <c r="AQ110" t="s">
        <v>4365</v>
      </c>
      <c r="AR110" t="s">
        <v>4365</v>
      </c>
      <c r="AS110" t="s">
        <v>14832</v>
      </c>
      <c r="BC110" s="3" t="str" cm="1">
        <f t="array" ref="BC110">LEFT(BB110,MIN(FIND({0,1,2,3,4,5,6,7,8,9},BB110&amp;"0123456789"))-1)</f>
        <v/>
      </c>
      <c r="BE110" t="s">
        <v>12977</v>
      </c>
      <c r="BF110">
        <f t="shared" si="51"/>
        <v>3</v>
      </c>
      <c r="BG110">
        <f t="shared" si="52"/>
        <v>1</v>
      </c>
      <c r="BH110">
        <f t="shared" si="53"/>
        <v>1</v>
      </c>
      <c r="BI110">
        <f t="shared" si="54"/>
        <v>1</v>
      </c>
      <c r="BJ110" s="4">
        <f t="shared" si="55"/>
        <v>0.33333333333333331</v>
      </c>
      <c r="BK110" s="4">
        <f t="shared" si="56"/>
        <v>0.33333333333333331</v>
      </c>
      <c r="BL110" s="4">
        <f t="shared" si="57"/>
        <v>0.33333333333333331</v>
      </c>
      <c r="BY110" t="s">
        <v>25550</v>
      </c>
      <c r="BZ110" t="s">
        <v>25551</v>
      </c>
      <c r="CA110" t="s">
        <v>25404</v>
      </c>
      <c r="CK110" t="s">
        <v>12099</v>
      </c>
      <c r="CL110">
        <f t="shared" si="58"/>
        <v>13</v>
      </c>
      <c r="CM110">
        <f t="shared" si="59"/>
        <v>6</v>
      </c>
      <c r="CN110">
        <f t="shared" si="60"/>
        <v>2</v>
      </c>
      <c r="CO110">
        <f t="shared" si="61"/>
        <v>0</v>
      </c>
      <c r="CP110" s="4">
        <f t="shared" si="72"/>
        <v>0.46153846153846156</v>
      </c>
      <c r="CQ110" s="4">
        <f t="shared" si="73"/>
        <v>0.15384615384615385</v>
      </c>
      <c r="CR110" s="4">
        <f t="shared" si="74"/>
        <v>0</v>
      </c>
      <c r="CT110" t="str">
        <f t="shared" si="62"/>
        <v>Cloud Data Services</v>
      </c>
      <c r="CU110" t="str">
        <f t="shared" si="63"/>
        <v>Cloud Management</v>
      </c>
      <c r="CV110" t="str">
        <f t="shared" si="64"/>
        <v>Information Technology</v>
      </c>
      <c r="CW110" t="str">
        <f t="shared" si="65"/>
        <v/>
      </c>
      <c r="CX110" t="str">
        <f t="shared" si="66"/>
        <v/>
      </c>
      <c r="CY110" t="str">
        <f t="shared" si="67"/>
        <v/>
      </c>
      <c r="CZ110" t="str">
        <f t="shared" si="68"/>
        <v/>
      </c>
      <c r="DA110" t="str">
        <f t="shared" si="69"/>
        <v/>
      </c>
      <c r="DB110" t="str">
        <f t="shared" si="70"/>
        <v/>
      </c>
      <c r="DC110" t="str">
        <f t="shared" si="71"/>
        <v/>
      </c>
    </row>
    <row r="111" spans="1:107" x14ac:dyDescent="0.2">
      <c r="A111">
        <v>108</v>
      </c>
      <c r="B111" t="s">
        <v>107</v>
      </c>
      <c r="C111" t="s">
        <v>2277</v>
      </c>
      <c r="D111" t="s">
        <v>4443</v>
      </c>
      <c r="E111" t="s">
        <v>6065</v>
      </c>
      <c r="F111" t="s">
        <v>6174</v>
      </c>
      <c r="G111" t="s">
        <v>8245</v>
      </c>
      <c r="H111" t="s">
        <v>8552</v>
      </c>
      <c r="I111" t="s">
        <v>8555</v>
      </c>
      <c r="J111" t="s">
        <v>8659</v>
      </c>
      <c r="K111" t="s">
        <v>10122</v>
      </c>
      <c r="L111" t="s">
        <v>10156</v>
      </c>
      <c r="M111" t="s">
        <v>11192</v>
      </c>
      <c r="N111" t="s">
        <v>12759</v>
      </c>
      <c r="O111" t="s">
        <v>13320</v>
      </c>
      <c r="P111" t="s">
        <v>13350</v>
      </c>
      <c r="Q111">
        <v>3</v>
      </c>
      <c r="R111" t="s">
        <v>13361</v>
      </c>
      <c r="S111" t="s">
        <v>13411</v>
      </c>
      <c r="T111" t="s">
        <v>13808</v>
      </c>
      <c r="U111" s="3" t="str" cm="1">
        <f t="array" ref="U111">LEFT(T111,MIN(FIND({0,1,2,3,4,5,6,7,8,9},T111&amp;"0123456789"))-1)</f>
        <v>$</v>
      </c>
      <c r="V111" t="s">
        <v>14420</v>
      </c>
      <c r="W111" t="s">
        <v>13808</v>
      </c>
      <c r="X111" s="3" t="str" cm="1">
        <f t="array" ref="X111">LEFT(W111,MIN(FIND({0,1,2,3,4,5,6,7,8,9},W111&amp;"0123456789"))-1)</f>
        <v>$</v>
      </c>
      <c r="Y111" t="s">
        <v>14420</v>
      </c>
      <c r="Z111" t="s">
        <v>14481</v>
      </c>
      <c r="AA111" s="3" cm="1">
        <f t="array" ref="AA111">_xlfn.XLOOKUP(LEFT(Z111,MIN(FIND({0,1,2,3,4,5,6,7,8,9},Z111&amp;"0123456789"))-1), $BB$4:$BB$23, $BC$4:$BC$23)*_xlfn.NUMBERVALUE(TRIM(REPLACE(Z111,1,MIN(FIND({0,1,2,3,4,5,6,7,8,9},Z111&amp;"0123456789"))-1,"")), ".", ",")</f>
        <v>139000000</v>
      </c>
      <c r="AB111" t="s">
        <v>14481</v>
      </c>
      <c r="AC111" s="3" cm="1">
        <f t="array" ref="AC111">_xlfn.XLOOKUP(LEFT(AB111,MIN(FIND({0,1,2,3,4,5,6,7,8,9},AB111&amp;"0123456789"))-1), $BB$4:$BB$23, $BC$4:$BC$23)*_xlfn.NUMBERVALUE(TRIM(REPLACE(AB111,1,MIN(FIND({0,1,2,3,4,5,6,7,8,9},AB111&amp;"0123456789"))-1,"")), ".", ",")</f>
        <v>139000000</v>
      </c>
      <c r="AD111" t="s">
        <v>8554</v>
      </c>
      <c r="AE111" t="s">
        <v>8560</v>
      </c>
      <c r="AF111" t="s">
        <v>14940</v>
      </c>
      <c r="AG111" t="s">
        <v>16547</v>
      </c>
      <c r="AH111" t="s">
        <v>4365</v>
      </c>
      <c r="AI111" t="s">
        <v>18159</v>
      </c>
      <c r="AJ111" t="s">
        <v>17174</v>
      </c>
      <c r="AK111" t="s">
        <v>19469</v>
      </c>
      <c r="AL111" t="s">
        <v>20146</v>
      </c>
      <c r="AM111" t="s">
        <v>20441</v>
      </c>
      <c r="AN111" t="s">
        <v>21031</v>
      </c>
      <c r="AO111" t="s">
        <v>21741</v>
      </c>
      <c r="AP111" t="s">
        <v>22376</v>
      </c>
      <c r="AQ111" t="s">
        <v>23598</v>
      </c>
      <c r="AR111" t="s">
        <v>24587</v>
      </c>
      <c r="AS111" t="s">
        <v>19238</v>
      </c>
      <c r="BC111" s="3" t="str" cm="1">
        <f t="array" ref="BC111">LEFT(BB111,MIN(FIND({0,1,2,3,4,5,6,7,8,9},BB111&amp;"0123456789"))-1)</f>
        <v/>
      </c>
      <c r="BE111" t="s">
        <v>12988</v>
      </c>
      <c r="BF111">
        <f t="shared" si="51"/>
        <v>3</v>
      </c>
      <c r="BG111">
        <f t="shared" si="52"/>
        <v>1</v>
      </c>
      <c r="BH111">
        <f t="shared" si="53"/>
        <v>1</v>
      </c>
      <c r="BI111">
        <f t="shared" si="54"/>
        <v>1</v>
      </c>
      <c r="BJ111" s="4">
        <f t="shared" si="55"/>
        <v>0.33333333333333331</v>
      </c>
      <c r="BK111" s="4">
        <f t="shared" si="56"/>
        <v>0.33333333333333331</v>
      </c>
      <c r="BL111" s="4">
        <f t="shared" si="57"/>
        <v>0.33333333333333331</v>
      </c>
      <c r="BY111" t="s">
        <v>11273</v>
      </c>
      <c r="BZ111" t="s">
        <v>25429</v>
      </c>
      <c r="CA111" t="s">
        <v>25430</v>
      </c>
      <c r="CB111" t="s">
        <v>25408</v>
      </c>
      <c r="CK111" t="s">
        <v>25510</v>
      </c>
      <c r="CL111">
        <f t="shared" si="58"/>
        <v>13</v>
      </c>
      <c r="CM111">
        <f t="shared" si="59"/>
        <v>2</v>
      </c>
      <c r="CN111">
        <f t="shared" si="60"/>
        <v>0</v>
      </c>
      <c r="CO111">
        <f t="shared" si="61"/>
        <v>0</v>
      </c>
      <c r="CP111" s="4">
        <f t="shared" si="72"/>
        <v>0.15384615384615385</v>
      </c>
      <c r="CQ111" s="4">
        <f t="shared" si="73"/>
        <v>0</v>
      </c>
      <c r="CR111" s="4">
        <f t="shared" si="74"/>
        <v>0</v>
      </c>
      <c r="CT111" t="str">
        <f t="shared" si="62"/>
        <v>Finance</v>
      </c>
      <c r="CU111" t="str">
        <f t="shared" si="63"/>
        <v>Financial Services</v>
      </c>
      <c r="CV111" t="str">
        <f t="shared" si="64"/>
        <v>FinTech</v>
      </c>
      <c r="CW111" t="str">
        <f t="shared" si="65"/>
        <v>Software</v>
      </c>
      <c r="CX111" t="str">
        <f t="shared" si="66"/>
        <v/>
      </c>
      <c r="CY111" t="str">
        <f t="shared" si="67"/>
        <v/>
      </c>
      <c r="CZ111" t="str">
        <f t="shared" si="68"/>
        <v/>
      </c>
      <c r="DA111" t="str">
        <f t="shared" si="69"/>
        <v/>
      </c>
      <c r="DB111" t="str">
        <f t="shared" si="70"/>
        <v/>
      </c>
      <c r="DC111" t="str">
        <f t="shared" si="71"/>
        <v/>
      </c>
    </row>
    <row r="112" spans="1:107" x14ac:dyDescent="0.2">
      <c r="A112">
        <v>109</v>
      </c>
      <c r="B112" t="s">
        <v>108</v>
      </c>
      <c r="C112" t="s">
        <v>2278</v>
      </c>
      <c r="D112" t="s">
        <v>4444</v>
      </c>
      <c r="E112" t="s">
        <v>6065</v>
      </c>
      <c r="F112" t="s">
        <v>6175</v>
      </c>
      <c r="G112" t="s">
        <v>8245</v>
      </c>
      <c r="H112" t="s">
        <v>8552</v>
      </c>
      <c r="I112" t="s">
        <v>8555</v>
      </c>
      <c r="J112" t="s">
        <v>8660</v>
      </c>
      <c r="K112" t="s">
        <v>10124</v>
      </c>
      <c r="L112" t="s">
        <v>10225</v>
      </c>
      <c r="M112" t="s">
        <v>11193</v>
      </c>
      <c r="N112" t="s">
        <v>12751</v>
      </c>
      <c r="O112" t="s">
        <v>4365</v>
      </c>
      <c r="P112" t="s">
        <v>4365</v>
      </c>
      <c r="Q112">
        <v>1</v>
      </c>
      <c r="R112" t="s">
        <v>13357</v>
      </c>
      <c r="S112" t="s">
        <v>8399</v>
      </c>
      <c r="T112" t="s">
        <v>13809</v>
      </c>
      <c r="U112" s="3" t="str" cm="1">
        <f t="array" ref="U112">LEFT(T112,MIN(FIND({0,1,2,3,4,5,6,7,8,9},T112&amp;"0123456789"))-1)</f>
        <v>£</v>
      </c>
      <c r="V112" t="s">
        <v>13357</v>
      </c>
      <c r="W112" t="s">
        <v>13809</v>
      </c>
      <c r="X112" s="3" t="str" cm="1">
        <f t="array" ref="X112">LEFT(W112,MIN(FIND({0,1,2,3,4,5,6,7,8,9},W112&amp;"0123456789"))-1)</f>
        <v>£</v>
      </c>
      <c r="Y112" t="s">
        <v>13357</v>
      </c>
      <c r="Z112" t="s">
        <v>13809</v>
      </c>
      <c r="AA112" s="3" cm="1">
        <f t="array" ref="AA112">_xlfn.XLOOKUP(LEFT(Z112,MIN(FIND({0,1,2,3,4,5,6,7,8,9},Z112&amp;"0123456789"))-1), $BB$4:$BB$23, $BC$4:$BC$23)*_xlfn.NUMBERVALUE(TRIM(REPLACE(Z112,1,MIN(FIND({0,1,2,3,4,5,6,7,8,9},Z112&amp;"0123456789"))-1,"")), ".", ",")</f>
        <v>82611000</v>
      </c>
      <c r="AB112" t="s">
        <v>13809</v>
      </c>
      <c r="AC112" s="3" cm="1">
        <f t="array" ref="AC112">_xlfn.XLOOKUP(LEFT(AB112,MIN(FIND({0,1,2,3,4,5,6,7,8,9},AB112&amp;"0123456789"))-1), $BB$4:$BB$23, $BC$4:$BC$23)*_xlfn.NUMBERVALUE(TRIM(REPLACE(AB112,1,MIN(FIND({0,1,2,3,4,5,6,7,8,9},AB112&amp;"0123456789"))-1,"")), ".", ",")</f>
        <v>82611000</v>
      </c>
      <c r="AD112" t="s">
        <v>4365</v>
      </c>
      <c r="AE112" t="s">
        <v>4365</v>
      </c>
      <c r="AF112" t="s">
        <v>4365</v>
      </c>
      <c r="AG112" t="s">
        <v>16548</v>
      </c>
      <c r="AH112" t="s">
        <v>17548</v>
      </c>
      <c r="AI112" t="s">
        <v>18160</v>
      </c>
      <c r="AJ112" t="s">
        <v>14826</v>
      </c>
      <c r="AK112" t="s">
        <v>19470</v>
      </c>
      <c r="AL112" t="s">
        <v>20147</v>
      </c>
      <c r="AM112" t="s">
        <v>20442</v>
      </c>
      <c r="AN112" t="s">
        <v>21156</v>
      </c>
      <c r="AO112" t="s">
        <v>21742</v>
      </c>
      <c r="AP112" t="s">
        <v>22377</v>
      </c>
      <c r="AQ112" t="s">
        <v>23599</v>
      </c>
      <c r="AR112" t="s">
        <v>19042</v>
      </c>
      <c r="AS112" t="s">
        <v>4365</v>
      </c>
      <c r="BC112" s="3" t="str" cm="1">
        <f t="array" ref="BC112">LEFT(BB112,MIN(FIND({0,1,2,3,4,5,6,7,8,9},BB112&amp;"0123456789"))-1)</f>
        <v/>
      </c>
      <c r="BE112" t="s">
        <v>13016</v>
      </c>
      <c r="BF112">
        <f t="shared" si="51"/>
        <v>3</v>
      </c>
      <c r="BG112">
        <f t="shared" si="52"/>
        <v>1</v>
      </c>
      <c r="BH112">
        <f t="shared" si="53"/>
        <v>0</v>
      </c>
      <c r="BI112">
        <f t="shared" si="54"/>
        <v>0</v>
      </c>
      <c r="BJ112" s="4">
        <f t="shared" si="55"/>
        <v>0.33333333333333331</v>
      </c>
      <c r="BK112" s="4">
        <f t="shared" si="56"/>
        <v>0</v>
      </c>
      <c r="BL112" s="4">
        <f t="shared" si="57"/>
        <v>0</v>
      </c>
      <c r="BY112" t="s">
        <v>10163</v>
      </c>
      <c r="BZ112" t="s">
        <v>25534</v>
      </c>
      <c r="CA112" t="s">
        <v>25404</v>
      </c>
      <c r="CB112" t="s">
        <v>25514</v>
      </c>
      <c r="CK112" t="s">
        <v>25497</v>
      </c>
      <c r="CL112">
        <f t="shared" si="58"/>
        <v>13</v>
      </c>
      <c r="CM112">
        <f t="shared" si="59"/>
        <v>4</v>
      </c>
      <c r="CN112">
        <f t="shared" si="60"/>
        <v>4</v>
      </c>
      <c r="CO112">
        <f t="shared" si="61"/>
        <v>1</v>
      </c>
      <c r="CP112" s="4">
        <f t="shared" si="72"/>
        <v>0.30769230769230771</v>
      </c>
      <c r="CQ112" s="4">
        <f t="shared" si="73"/>
        <v>0.30769230769230771</v>
      </c>
      <c r="CR112" s="4">
        <f t="shared" si="74"/>
        <v>7.6923076923076927E-2</v>
      </c>
      <c r="CT112" t="str">
        <f t="shared" si="62"/>
        <v>Health Care</v>
      </c>
      <c r="CU112" t="str">
        <f t="shared" si="63"/>
        <v>Health Diagnostics</v>
      </c>
      <c r="CV112" t="str">
        <f t="shared" si="64"/>
        <v>Information Technology</v>
      </c>
      <c r="CW112" t="str">
        <f t="shared" si="65"/>
        <v>mHealth</v>
      </c>
      <c r="CX112" t="str">
        <f t="shared" si="66"/>
        <v/>
      </c>
      <c r="CY112" t="str">
        <f t="shared" si="67"/>
        <v/>
      </c>
      <c r="CZ112" t="str">
        <f t="shared" si="68"/>
        <v/>
      </c>
      <c r="DA112" t="str">
        <f t="shared" si="69"/>
        <v/>
      </c>
      <c r="DB112" t="str">
        <f t="shared" si="70"/>
        <v/>
      </c>
      <c r="DC112" t="str">
        <f t="shared" si="71"/>
        <v/>
      </c>
    </row>
    <row r="113" spans="1:107" x14ac:dyDescent="0.2">
      <c r="A113">
        <v>110</v>
      </c>
      <c r="B113" t="s">
        <v>109</v>
      </c>
      <c r="C113" t="s">
        <v>2279</v>
      </c>
      <c r="D113" t="s">
        <v>4445</v>
      </c>
      <c r="E113" t="s">
        <v>6065</v>
      </c>
      <c r="F113" t="s">
        <v>6176</v>
      </c>
      <c r="G113" t="s">
        <v>8292</v>
      </c>
      <c r="H113" t="s">
        <v>8552</v>
      </c>
      <c r="I113" t="s">
        <v>8557</v>
      </c>
      <c r="J113" t="s">
        <v>8661</v>
      </c>
      <c r="K113" t="s">
        <v>10121</v>
      </c>
      <c r="L113" t="s">
        <v>10226</v>
      </c>
      <c r="M113" t="s">
        <v>11194</v>
      </c>
      <c r="N113" t="s">
        <v>12768</v>
      </c>
      <c r="O113" t="s">
        <v>13308</v>
      </c>
      <c r="P113" t="s">
        <v>4365</v>
      </c>
      <c r="Q113">
        <v>2</v>
      </c>
      <c r="R113" t="s">
        <v>13357</v>
      </c>
      <c r="S113" t="s">
        <v>13397</v>
      </c>
      <c r="T113" t="s">
        <v>13810</v>
      </c>
      <c r="U113" s="3" t="str" cm="1">
        <f t="array" ref="U113">LEFT(T113,MIN(FIND({0,1,2,3,4,5,6,7,8,9},T113&amp;"0123456789"))-1)</f>
        <v>$</v>
      </c>
      <c r="V113" t="s">
        <v>13357</v>
      </c>
      <c r="W113" t="s">
        <v>13810</v>
      </c>
      <c r="X113" s="3" t="str" cm="1">
        <f t="array" ref="X113">LEFT(W113,MIN(FIND({0,1,2,3,4,5,6,7,8,9},W113&amp;"0123456789"))-1)</f>
        <v>$</v>
      </c>
      <c r="Y113" t="s">
        <v>13357</v>
      </c>
      <c r="Z113" t="s">
        <v>13810</v>
      </c>
      <c r="AA113" s="3" cm="1">
        <f t="array" ref="AA113">_xlfn.XLOOKUP(LEFT(Z113,MIN(FIND({0,1,2,3,4,5,6,7,8,9},Z113&amp;"0123456789"))-1), $BB$4:$BB$23, $BC$4:$BC$23)*_xlfn.NUMBERVALUE(TRIM(REPLACE(Z113,1,MIN(FIND({0,1,2,3,4,5,6,7,8,9},Z113&amp;"0123456789"))-1,"")), ".", ",")</f>
        <v>1500000</v>
      </c>
      <c r="AB113" t="s">
        <v>13810</v>
      </c>
      <c r="AC113" s="3" cm="1">
        <f t="array" ref="AC113">_xlfn.XLOOKUP(LEFT(AB113,MIN(FIND({0,1,2,3,4,5,6,7,8,9},AB113&amp;"0123456789"))-1), $BB$4:$BB$23, $BC$4:$BC$23)*_xlfn.NUMBERVALUE(TRIM(REPLACE(AB113,1,MIN(FIND({0,1,2,3,4,5,6,7,8,9},AB113&amp;"0123456789"))-1,"")), ".", ",")</f>
        <v>1500000</v>
      </c>
      <c r="AD113" t="s">
        <v>8554</v>
      </c>
      <c r="AE113" t="s">
        <v>14830</v>
      </c>
      <c r="AF113" t="s">
        <v>14941</v>
      </c>
      <c r="AG113" t="s">
        <v>16549</v>
      </c>
      <c r="AH113" t="s">
        <v>4365</v>
      </c>
      <c r="AI113" t="s">
        <v>18161</v>
      </c>
      <c r="AJ113" t="s">
        <v>8556</v>
      </c>
      <c r="AK113" t="s">
        <v>19471</v>
      </c>
      <c r="AL113" t="s">
        <v>20148</v>
      </c>
      <c r="AM113" t="s">
        <v>20443</v>
      </c>
      <c r="AN113" t="s">
        <v>21157</v>
      </c>
      <c r="AO113" t="s">
        <v>21743</v>
      </c>
      <c r="AP113" t="s">
        <v>22378</v>
      </c>
      <c r="AQ113" t="s">
        <v>23600</v>
      </c>
      <c r="AR113" t="s">
        <v>24588</v>
      </c>
      <c r="AS113" t="s">
        <v>14833</v>
      </c>
      <c r="BC113" s="3" t="str" cm="1">
        <f t="array" ref="BC113">LEFT(BB113,MIN(FIND({0,1,2,3,4,5,6,7,8,9},BB113&amp;"0123456789"))-1)</f>
        <v/>
      </c>
      <c r="BE113" t="s">
        <v>13102</v>
      </c>
      <c r="BF113">
        <f t="shared" si="51"/>
        <v>3</v>
      </c>
      <c r="BG113">
        <f t="shared" si="52"/>
        <v>1</v>
      </c>
      <c r="BH113">
        <f t="shared" si="53"/>
        <v>1</v>
      </c>
      <c r="BI113">
        <f t="shared" si="54"/>
        <v>0</v>
      </c>
      <c r="BJ113" s="4">
        <f t="shared" si="55"/>
        <v>0.33333333333333331</v>
      </c>
      <c r="BK113" s="4">
        <f t="shared" si="56"/>
        <v>0.33333333333333331</v>
      </c>
      <c r="BL113" s="4">
        <f t="shared" si="57"/>
        <v>0</v>
      </c>
      <c r="BY113" t="s">
        <v>12134</v>
      </c>
      <c r="BZ113" t="s">
        <v>25404</v>
      </c>
      <c r="CA113" t="s">
        <v>25408</v>
      </c>
      <c r="CK113" t="s">
        <v>26050</v>
      </c>
      <c r="CL113">
        <f t="shared" si="58"/>
        <v>12</v>
      </c>
      <c r="CM113">
        <f t="shared" si="59"/>
        <v>5</v>
      </c>
      <c r="CN113">
        <f t="shared" si="60"/>
        <v>3</v>
      </c>
      <c r="CO113">
        <f t="shared" si="61"/>
        <v>1</v>
      </c>
      <c r="CP113" s="4">
        <f t="shared" si="72"/>
        <v>0.41666666666666669</v>
      </c>
      <c r="CQ113" s="4">
        <f t="shared" si="73"/>
        <v>0.25</v>
      </c>
      <c r="CR113" s="4">
        <f t="shared" si="74"/>
        <v>8.3333333333333329E-2</v>
      </c>
      <c r="CT113" t="str">
        <f t="shared" si="62"/>
        <v>Blockchain</v>
      </c>
      <c r="CU113" t="str">
        <f t="shared" si="63"/>
        <v>Information Technology</v>
      </c>
      <c r="CV113" t="str">
        <f t="shared" si="64"/>
        <v>Software</v>
      </c>
      <c r="CW113" t="str">
        <f t="shared" si="65"/>
        <v/>
      </c>
      <c r="CX113" t="str">
        <f t="shared" si="66"/>
        <v/>
      </c>
      <c r="CY113" t="str">
        <f t="shared" si="67"/>
        <v/>
      </c>
      <c r="CZ113" t="str">
        <f t="shared" si="68"/>
        <v/>
      </c>
      <c r="DA113" t="str">
        <f t="shared" si="69"/>
        <v/>
      </c>
      <c r="DB113" t="str">
        <f t="shared" si="70"/>
        <v/>
      </c>
      <c r="DC113" t="str">
        <f t="shared" si="71"/>
        <v/>
      </c>
    </row>
    <row r="114" spans="1:107" x14ac:dyDescent="0.2">
      <c r="A114">
        <v>111</v>
      </c>
      <c r="B114" t="s">
        <v>110</v>
      </c>
      <c r="C114" t="s">
        <v>2280</v>
      </c>
      <c r="D114" t="s">
        <v>4446</v>
      </c>
      <c r="E114" t="s">
        <v>6065</v>
      </c>
      <c r="F114" t="s">
        <v>6177</v>
      </c>
      <c r="G114" t="s">
        <v>8245</v>
      </c>
      <c r="H114" t="s">
        <v>8552</v>
      </c>
      <c r="I114" t="s">
        <v>8557</v>
      </c>
      <c r="J114" t="s">
        <v>8662</v>
      </c>
      <c r="K114" t="s">
        <v>10119</v>
      </c>
      <c r="L114" t="s">
        <v>10227</v>
      </c>
      <c r="M114" t="s">
        <v>11195</v>
      </c>
      <c r="N114" t="s">
        <v>12790</v>
      </c>
      <c r="O114" t="s">
        <v>13310</v>
      </c>
      <c r="P114" t="s">
        <v>4365</v>
      </c>
      <c r="Q114">
        <v>2</v>
      </c>
      <c r="R114" t="s">
        <v>13357</v>
      </c>
      <c r="S114" t="s">
        <v>13411</v>
      </c>
      <c r="T114" t="s">
        <v>13772</v>
      </c>
      <c r="U114" s="3" t="str" cm="1">
        <f t="array" ref="U114">LEFT(T114,MIN(FIND({0,1,2,3,4,5,6,7,8,9},T114&amp;"0123456789"))-1)</f>
        <v>$</v>
      </c>
      <c r="V114" t="s">
        <v>13357</v>
      </c>
      <c r="W114" t="s">
        <v>13772</v>
      </c>
      <c r="X114" s="3" t="str" cm="1">
        <f t="array" ref="X114">LEFT(W114,MIN(FIND({0,1,2,3,4,5,6,7,8,9},W114&amp;"0123456789"))-1)</f>
        <v>$</v>
      </c>
      <c r="Y114" t="s">
        <v>13357</v>
      </c>
      <c r="Z114" t="s">
        <v>13861</v>
      </c>
      <c r="AA114" s="3" cm="1">
        <f t="array" ref="AA114">_xlfn.XLOOKUP(LEFT(Z114,MIN(FIND({0,1,2,3,4,5,6,7,8,9},Z114&amp;"0123456789"))-1), $BB$4:$BB$23, $BC$4:$BC$23)*_xlfn.NUMBERVALUE(TRIM(REPLACE(Z114,1,MIN(FIND({0,1,2,3,4,5,6,7,8,9},Z114&amp;"0123456789"))-1,"")), ".", ",")</f>
        <v>5100000</v>
      </c>
      <c r="AB114" t="s">
        <v>13861</v>
      </c>
      <c r="AC114" s="3" cm="1">
        <f t="array" ref="AC114">_xlfn.XLOOKUP(LEFT(AB114,MIN(FIND({0,1,2,3,4,5,6,7,8,9},AB114&amp;"0123456789"))-1), $BB$4:$BB$23, $BC$4:$BC$23)*_xlfn.NUMBERVALUE(TRIM(REPLACE(AB114,1,MIN(FIND({0,1,2,3,4,5,6,7,8,9},AB114&amp;"0123456789"))-1,"")), ".", ",")</f>
        <v>5100000</v>
      </c>
      <c r="AD114" t="s">
        <v>8554</v>
      </c>
      <c r="AE114" t="s">
        <v>8559</v>
      </c>
      <c r="AF114" t="s">
        <v>14942</v>
      </c>
      <c r="AG114" t="s">
        <v>16550</v>
      </c>
      <c r="AH114" t="s">
        <v>17549</v>
      </c>
      <c r="AI114" t="s">
        <v>18162</v>
      </c>
      <c r="AJ114" t="s">
        <v>19111</v>
      </c>
      <c r="AK114" t="s">
        <v>19472</v>
      </c>
      <c r="AL114" t="s">
        <v>20149</v>
      </c>
      <c r="AM114" t="s">
        <v>20444</v>
      </c>
      <c r="AN114" t="s">
        <v>20994</v>
      </c>
      <c r="AO114" t="s">
        <v>21744</v>
      </c>
      <c r="AP114" t="s">
        <v>22379</v>
      </c>
      <c r="AQ114" t="s">
        <v>23601</v>
      </c>
      <c r="AR114" t="s">
        <v>24589</v>
      </c>
      <c r="AS114" t="s">
        <v>14835</v>
      </c>
      <c r="BC114" s="3" t="str" cm="1">
        <f t="array" ref="BC114">LEFT(BB114,MIN(FIND({0,1,2,3,4,5,6,7,8,9},BB114&amp;"0123456789"))-1)</f>
        <v/>
      </c>
      <c r="BE114" t="s">
        <v>12787</v>
      </c>
      <c r="BF114">
        <f t="shared" si="51"/>
        <v>3</v>
      </c>
      <c r="BG114">
        <f t="shared" si="52"/>
        <v>0</v>
      </c>
      <c r="BH114">
        <f t="shared" si="53"/>
        <v>0</v>
      </c>
      <c r="BI114">
        <f t="shared" si="54"/>
        <v>0</v>
      </c>
      <c r="BJ114" s="4">
        <f t="shared" si="55"/>
        <v>0</v>
      </c>
      <c r="BK114" s="4">
        <f t="shared" si="56"/>
        <v>0</v>
      </c>
      <c r="BL114" s="4">
        <f t="shared" si="57"/>
        <v>0</v>
      </c>
      <c r="BY114" t="s">
        <v>25552</v>
      </c>
      <c r="BZ114" t="s">
        <v>25404</v>
      </c>
      <c r="CA114" t="s">
        <v>25414</v>
      </c>
      <c r="CB114" t="s">
        <v>25405</v>
      </c>
      <c r="CC114" t="s">
        <v>25437</v>
      </c>
      <c r="CD114" t="s">
        <v>25408</v>
      </c>
      <c r="CK114" t="s">
        <v>26051</v>
      </c>
      <c r="CL114">
        <f t="shared" si="58"/>
        <v>12</v>
      </c>
      <c r="CM114">
        <f t="shared" si="59"/>
        <v>3</v>
      </c>
      <c r="CN114">
        <f t="shared" si="60"/>
        <v>1</v>
      </c>
      <c r="CO114">
        <f t="shared" si="61"/>
        <v>0</v>
      </c>
      <c r="CP114" s="4">
        <f t="shared" si="72"/>
        <v>0.25</v>
      </c>
      <c r="CQ114" s="4">
        <f t="shared" si="73"/>
        <v>8.3333333333333329E-2</v>
      </c>
      <c r="CR114" s="4">
        <f t="shared" si="74"/>
        <v>0</v>
      </c>
      <c r="CT114" t="str">
        <f t="shared" si="62"/>
        <v>Collaboration</v>
      </c>
      <c r="CU114" t="str">
        <f t="shared" si="63"/>
        <v>Information Technology</v>
      </c>
      <c r="CV114" t="str">
        <f t="shared" si="64"/>
        <v>Internet</v>
      </c>
      <c r="CW114" t="str">
        <f t="shared" si="65"/>
        <v>Productivity Tools</v>
      </c>
      <c r="CX114" t="str">
        <f t="shared" si="66"/>
        <v>SaaS</v>
      </c>
      <c r="CY114" t="str">
        <f t="shared" si="67"/>
        <v>Software</v>
      </c>
      <c r="CZ114" t="str">
        <f t="shared" si="68"/>
        <v/>
      </c>
      <c r="DA114" t="str">
        <f t="shared" si="69"/>
        <v/>
      </c>
      <c r="DB114" t="str">
        <f t="shared" si="70"/>
        <v/>
      </c>
      <c r="DC114" t="str">
        <f t="shared" si="71"/>
        <v/>
      </c>
    </row>
    <row r="115" spans="1:107" x14ac:dyDescent="0.2">
      <c r="A115">
        <v>112</v>
      </c>
      <c r="B115" t="s">
        <v>111</v>
      </c>
      <c r="C115" t="s">
        <v>2281</v>
      </c>
      <c r="D115" t="s">
        <v>4447</v>
      </c>
      <c r="E115" t="s">
        <v>6065</v>
      </c>
      <c r="F115" t="s">
        <v>6178</v>
      </c>
      <c r="G115" t="s">
        <v>8250</v>
      </c>
      <c r="H115" t="s">
        <v>8552</v>
      </c>
      <c r="I115" t="s">
        <v>8554</v>
      </c>
      <c r="J115" t="s">
        <v>8663</v>
      </c>
      <c r="K115" t="s">
        <v>10121</v>
      </c>
      <c r="L115" t="s">
        <v>10228</v>
      </c>
      <c r="M115" t="s">
        <v>11196</v>
      </c>
      <c r="N115" t="s">
        <v>4365</v>
      </c>
      <c r="O115" t="s">
        <v>4365</v>
      </c>
      <c r="P115" t="s">
        <v>4365</v>
      </c>
      <c r="Q115">
        <v>1</v>
      </c>
      <c r="R115" t="s">
        <v>13357</v>
      </c>
      <c r="S115" t="s">
        <v>13366</v>
      </c>
      <c r="T115" t="s">
        <v>13811</v>
      </c>
      <c r="U115" s="3" t="str" cm="1">
        <f t="array" ref="U115">LEFT(T115,MIN(FIND({0,1,2,3,4,5,6,7,8,9},T115&amp;"0123456789"))-1)</f>
        <v>$</v>
      </c>
      <c r="V115" t="s">
        <v>13357</v>
      </c>
      <c r="W115" t="s">
        <v>13811</v>
      </c>
      <c r="X115" s="3" t="str" cm="1">
        <f t="array" ref="X115">LEFT(W115,MIN(FIND({0,1,2,3,4,5,6,7,8,9},W115&amp;"0123456789"))-1)</f>
        <v>$</v>
      </c>
      <c r="Y115" t="s">
        <v>13357</v>
      </c>
      <c r="Z115" t="s">
        <v>13811</v>
      </c>
      <c r="AA115" s="3" cm="1">
        <f t="array" ref="AA115">_xlfn.XLOOKUP(LEFT(Z115,MIN(FIND({0,1,2,3,4,5,6,7,8,9},Z115&amp;"0123456789"))-1), $BB$4:$BB$23, $BC$4:$BC$23)*_xlfn.NUMBERVALUE(TRIM(REPLACE(Z115,1,MIN(FIND({0,1,2,3,4,5,6,7,8,9},Z115&amp;"0123456789"))-1,"")), ".", ",")</f>
        <v>3100000</v>
      </c>
      <c r="AB115" t="s">
        <v>13811</v>
      </c>
      <c r="AC115" s="3" cm="1">
        <f t="array" ref="AC115">_xlfn.XLOOKUP(LEFT(AB115,MIN(FIND({0,1,2,3,4,5,6,7,8,9},AB115&amp;"0123456789"))-1), $BB$4:$BB$23, $BC$4:$BC$23)*_xlfn.NUMBERVALUE(TRIM(REPLACE(AB115,1,MIN(FIND({0,1,2,3,4,5,6,7,8,9},AB115&amp;"0123456789"))-1,"")), ".", ",")</f>
        <v>3100000</v>
      </c>
      <c r="AD115" t="s">
        <v>8555</v>
      </c>
      <c r="AE115" t="s">
        <v>8558</v>
      </c>
      <c r="AF115" t="s">
        <v>14943</v>
      </c>
      <c r="AG115" t="s">
        <v>16551</v>
      </c>
      <c r="AH115" t="s">
        <v>4365</v>
      </c>
      <c r="AI115" t="s">
        <v>18163</v>
      </c>
      <c r="AJ115" t="s">
        <v>19112</v>
      </c>
      <c r="AK115" t="s">
        <v>19473</v>
      </c>
      <c r="AL115" t="s">
        <v>20150</v>
      </c>
      <c r="AM115" t="s">
        <v>20445</v>
      </c>
      <c r="AN115" t="s">
        <v>20488</v>
      </c>
      <c r="AO115" t="s">
        <v>19641</v>
      </c>
      <c r="AP115" t="s">
        <v>22380</v>
      </c>
      <c r="AQ115" t="s">
        <v>23602</v>
      </c>
      <c r="AR115" t="s">
        <v>24590</v>
      </c>
      <c r="AS115" t="s">
        <v>19072</v>
      </c>
      <c r="BC115" s="3" t="str" cm="1">
        <f t="array" ref="BC115">LEFT(BB115,MIN(FIND({0,1,2,3,4,5,6,7,8,9},BB115&amp;"0123456789"))-1)</f>
        <v/>
      </c>
      <c r="BE115" t="s">
        <v>12823</v>
      </c>
      <c r="BF115">
        <f t="shared" si="51"/>
        <v>3</v>
      </c>
      <c r="BG115">
        <f t="shared" si="52"/>
        <v>0</v>
      </c>
      <c r="BH115">
        <f t="shared" si="53"/>
        <v>0</v>
      </c>
      <c r="BI115">
        <f t="shared" si="54"/>
        <v>0</v>
      </c>
      <c r="BJ115" s="4">
        <f t="shared" si="55"/>
        <v>0</v>
      </c>
      <c r="BK115" s="4">
        <f t="shared" si="56"/>
        <v>0</v>
      </c>
      <c r="BL115" s="4">
        <f t="shared" si="57"/>
        <v>0</v>
      </c>
      <c r="BY115" t="s">
        <v>11247</v>
      </c>
      <c r="BZ115" t="s">
        <v>25471</v>
      </c>
      <c r="CA115" t="s">
        <v>25531</v>
      </c>
      <c r="CB115" t="s">
        <v>25472</v>
      </c>
      <c r="CK115" t="s">
        <v>26052</v>
      </c>
      <c r="CL115">
        <f t="shared" si="58"/>
        <v>12</v>
      </c>
      <c r="CM115">
        <f t="shared" si="59"/>
        <v>4</v>
      </c>
      <c r="CN115">
        <f t="shared" si="60"/>
        <v>1</v>
      </c>
      <c r="CO115">
        <f t="shared" si="61"/>
        <v>0</v>
      </c>
      <c r="CP115" s="4">
        <f t="shared" si="72"/>
        <v>0.33333333333333331</v>
      </c>
      <c r="CQ115" s="4">
        <f t="shared" si="73"/>
        <v>8.3333333333333329E-2</v>
      </c>
      <c r="CR115" s="4">
        <f t="shared" si="74"/>
        <v>0</v>
      </c>
      <c r="CT115" t="str">
        <f t="shared" si="62"/>
        <v>Consumer</v>
      </c>
      <c r="CU115" t="str">
        <f t="shared" si="63"/>
        <v>Personal Health</v>
      </c>
      <c r="CV115" t="str">
        <f t="shared" si="64"/>
        <v>Psychology</v>
      </c>
      <c r="CW115" t="str">
        <f t="shared" si="65"/>
        <v>Wellness</v>
      </c>
      <c r="CX115" t="str">
        <f t="shared" si="66"/>
        <v/>
      </c>
      <c r="CY115" t="str">
        <f t="shared" si="67"/>
        <v/>
      </c>
      <c r="CZ115" t="str">
        <f t="shared" si="68"/>
        <v/>
      </c>
      <c r="DA115" t="str">
        <f t="shared" si="69"/>
        <v/>
      </c>
      <c r="DB115" t="str">
        <f t="shared" si="70"/>
        <v/>
      </c>
      <c r="DC115" t="str">
        <f t="shared" si="71"/>
        <v/>
      </c>
    </row>
    <row r="116" spans="1:107" x14ac:dyDescent="0.2">
      <c r="A116">
        <v>113</v>
      </c>
      <c r="B116" t="s">
        <v>112</v>
      </c>
      <c r="C116" t="s">
        <v>2282</v>
      </c>
      <c r="D116" t="s">
        <v>4448</v>
      </c>
      <c r="E116" t="s">
        <v>6065</v>
      </c>
      <c r="F116" t="s">
        <v>6179</v>
      </c>
      <c r="G116" t="s">
        <v>8247</v>
      </c>
      <c r="H116" t="s">
        <v>8552</v>
      </c>
      <c r="I116" t="s">
        <v>8556</v>
      </c>
      <c r="J116" t="s">
        <v>8664</v>
      </c>
      <c r="K116" t="s">
        <v>10119</v>
      </c>
      <c r="L116" t="s">
        <v>10229</v>
      </c>
      <c r="M116" t="s">
        <v>11197</v>
      </c>
      <c r="N116" t="s">
        <v>12767</v>
      </c>
      <c r="O116" t="s">
        <v>4365</v>
      </c>
      <c r="P116" t="s">
        <v>13349</v>
      </c>
      <c r="Q116">
        <v>1</v>
      </c>
      <c r="R116" t="s">
        <v>13358</v>
      </c>
      <c r="S116" t="s">
        <v>13396</v>
      </c>
      <c r="T116" t="s">
        <v>13756</v>
      </c>
      <c r="U116" s="3" t="str" cm="1">
        <f t="array" ref="U116">LEFT(T116,MIN(FIND({0,1,2,3,4,5,6,7,8,9},T116&amp;"0123456789"))-1)</f>
        <v>$</v>
      </c>
      <c r="V116" t="s">
        <v>14414</v>
      </c>
      <c r="W116" t="s">
        <v>13756</v>
      </c>
      <c r="X116" s="3" t="str" cm="1">
        <f t="array" ref="X116">LEFT(W116,MIN(FIND({0,1,2,3,4,5,6,7,8,9},W116&amp;"0123456789"))-1)</f>
        <v>$</v>
      </c>
      <c r="Y116" t="s">
        <v>14414</v>
      </c>
      <c r="Z116" t="s">
        <v>13756</v>
      </c>
      <c r="AA116" s="3" cm="1">
        <f t="array" ref="AA116">_xlfn.XLOOKUP(LEFT(Z116,MIN(FIND({0,1,2,3,4,5,6,7,8,9},Z116&amp;"0123456789"))-1), $BB$4:$BB$23, $BC$4:$BC$23)*_xlfn.NUMBERVALUE(TRIM(REPLACE(Z116,1,MIN(FIND({0,1,2,3,4,5,6,7,8,9},Z116&amp;"0123456789"))-1,"")), ".", ",")</f>
        <v>100000000</v>
      </c>
      <c r="AB116" t="s">
        <v>13756</v>
      </c>
      <c r="AC116" s="3" cm="1">
        <f t="array" ref="AC116">_xlfn.XLOOKUP(LEFT(AB116,MIN(FIND({0,1,2,3,4,5,6,7,8,9},AB116&amp;"0123456789"))-1), $BB$4:$BB$23, $BC$4:$BC$23)*_xlfn.NUMBERVALUE(TRIM(REPLACE(AB116,1,MIN(FIND({0,1,2,3,4,5,6,7,8,9},AB116&amp;"0123456789"))-1,"")), ".", ",")</f>
        <v>100000000</v>
      </c>
      <c r="AD116" t="s">
        <v>4365</v>
      </c>
      <c r="AE116" t="s">
        <v>8556</v>
      </c>
      <c r="AF116" t="s">
        <v>14944</v>
      </c>
      <c r="AG116" t="s">
        <v>16552</v>
      </c>
      <c r="AH116" t="s">
        <v>4365</v>
      </c>
      <c r="AI116" t="s">
        <v>18164</v>
      </c>
      <c r="AJ116" t="s">
        <v>19073</v>
      </c>
      <c r="AK116" t="s">
        <v>19474</v>
      </c>
      <c r="AL116" t="s">
        <v>20103</v>
      </c>
      <c r="AM116" t="s">
        <v>20446</v>
      </c>
      <c r="AN116" t="s">
        <v>21158</v>
      </c>
      <c r="AO116" t="s">
        <v>21745</v>
      </c>
      <c r="AP116" t="s">
        <v>22381</v>
      </c>
      <c r="AQ116" t="s">
        <v>23603</v>
      </c>
      <c r="AR116" t="s">
        <v>24591</v>
      </c>
      <c r="AS116" t="s">
        <v>14833</v>
      </c>
      <c r="BC116" s="3" t="str" cm="1">
        <f t="array" ref="BC116">LEFT(BB116,MIN(FIND({0,1,2,3,4,5,6,7,8,9},BB116&amp;"0123456789"))-1)</f>
        <v/>
      </c>
      <c r="BE116" t="s">
        <v>12885</v>
      </c>
      <c r="BF116">
        <f t="shared" si="51"/>
        <v>3</v>
      </c>
      <c r="BG116">
        <f t="shared" si="52"/>
        <v>0</v>
      </c>
      <c r="BH116">
        <f t="shared" si="53"/>
        <v>0</v>
      </c>
      <c r="BI116">
        <f t="shared" si="54"/>
        <v>0</v>
      </c>
      <c r="BJ116" s="4">
        <f t="shared" si="55"/>
        <v>0</v>
      </c>
      <c r="BK116" s="4">
        <f t="shared" si="56"/>
        <v>0</v>
      </c>
      <c r="BL116" s="4">
        <f t="shared" si="57"/>
        <v>0</v>
      </c>
      <c r="BY116" t="s">
        <v>25553</v>
      </c>
      <c r="BZ116" t="s">
        <v>25492</v>
      </c>
      <c r="CK116" t="s">
        <v>26053</v>
      </c>
      <c r="CL116">
        <f t="shared" si="58"/>
        <v>12</v>
      </c>
      <c r="CM116">
        <f t="shared" si="59"/>
        <v>5</v>
      </c>
      <c r="CN116">
        <f t="shared" si="60"/>
        <v>3</v>
      </c>
      <c r="CO116">
        <f t="shared" si="61"/>
        <v>1</v>
      </c>
      <c r="CP116" s="4">
        <f t="shared" si="72"/>
        <v>0.41666666666666669</v>
      </c>
      <c r="CQ116" s="4">
        <f t="shared" si="73"/>
        <v>0.25</v>
      </c>
      <c r="CR116" s="4">
        <f t="shared" si="74"/>
        <v>8.3333333333333329E-2</v>
      </c>
      <c r="CT116" t="str">
        <f t="shared" si="62"/>
        <v>Cloud Security</v>
      </c>
      <c r="CU116" t="str">
        <f t="shared" si="63"/>
        <v>Cyber Security</v>
      </c>
      <c r="CV116" t="str">
        <f t="shared" si="64"/>
        <v/>
      </c>
      <c r="CW116" t="str">
        <f t="shared" si="65"/>
        <v/>
      </c>
      <c r="CX116" t="str">
        <f t="shared" si="66"/>
        <v/>
      </c>
      <c r="CY116" t="str">
        <f t="shared" si="67"/>
        <v/>
      </c>
      <c r="CZ116" t="str">
        <f t="shared" si="68"/>
        <v/>
      </c>
      <c r="DA116" t="str">
        <f t="shared" si="69"/>
        <v/>
      </c>
      <c r="DB116" t="str">
        <f t="shared" si="70"/>
        <v/>
      </c>
      <c r="DC116" t="str">
        <f t="shared" si="71"/>
        <v/>
      </c>
    </row>
    <row r="117" spans="1:107" x14ac:dyDescent="0.2">
      <c r="A117">
        <v>114</v>
      </c>
      <c r="B117" t="s">
        <v>113</v>
      </c>
      <c r="C117" t="s">
        <v>2283</v>
      </c>
      <c r="D117" t="s">
        <v>4449</v>
      </c>
      <c r="E117" t="s">
        <v>6065</v>
      </c>
      <c r="F117" t="s">
        <v>6180</v>
      </c>
      <c r="G117" t="s">
        <v>8245</v>
      </c>
      <c r="H117" t="s">
        <v>8552</v>
      </c>
      <c r="I117" t="s">
        <v>8554</v>
      </c>
      <c r="J117" t="s">
        <v>8665</v>
      </c>
      <c r="K117" t="s">
        <v>10121</v>
      </c>
      <c r="L117" t="s">
        <v>10163</v>
      </c>
      <c r="M117" t="s">
        <v>11198</v>
      </c>
      <c r="N117" t="s">
        <v>12791</v>
      </c>
      <c r="O117" t="s">
        <v>4365</v>
      </c>
      <c r="P117" t="s">
        <v>4365</v>
      </c>
      <c r="Q117">
        <v>2</v>
      </c>
      <c r="R117" t="s">
        <v>13359</v>
      </c>
      <c r="S117" t="s">
        <v>13412</v>
      </c>
      <c r="T117" t="s">
        <v>13812</v>
      </c>
      <c r="U117" s="3" t="str" cm="1">
        <f t="array" ref="U117">LEFT(T117,MIN(FIND({0,1,2,3,4,5,6,7,8,9},T117&amp;"0123456789"))-1)</f>
        <v>$</v>
      </c>
      <c r="V117" t="s">
        <v>14421</v>
      </c>
      <c r="W117" t="s">
        <v>13812</v>
      </c>
      <c r="X117" s="3" t="str" cm="1">
        <f t="array" ref="X117">LEFT(W117,MIN(FIND({0,1,2,3,4,5,6,7,8,9},W117&amp;"0123456789"))-1)</f>
        <v>$</v>
      </c>
      <c r="Y117" t="s">
        <v>14421</v>
      </c>
      <c r="Z117" t="s">
        <v>14482</v>
      </c>
      <c r="AA117" s="3" cm="1">
        <f t="array" ref="AA117">_xlfn.XLOOKUP(LEFT(Z117,MIN(FIND({0,1,2,3,4,5,6,7,8,9},Z117&amp;"0123456789"))-1), $BB$4:$BB$23, $BC$4:$BC$23)*_xlfn.NUMBERVALUE(TRIM(REPLACE(Z117,1,MIN(FIND({0,1,2,3,4,5,6,7,8,9},Z117&amp;"0123456789"))-1,"")), ".", ",")</f>
        <v>20787482</v>
      </c>
      <c r="AB117" t="s">
        <v>14482</v>
      </c>
      <c r="AC117" s="3" cm="1">
        <f t="array" ref="AC117">_xlfn.XLOOKUP(LEFT(AB117,MIN(FIND({0,1,2,3,4,5,6,7,8,9},AB117&amp;"0123456789"))-1), $BB$4:$BB$23, $BC$4:$BC$23)*_xlfn.NUMBERVALUE(TRIM(REPLACE(AB117,1,MIN(FIND({0,1,2,3,4,5,6,7,8,9},AB117&amp;"0123456789"))-1,"")), ".", ",")</f>
        <v>20787482</v>
      </c>
      <c r="AD117" t="s">
        <v>4365</v>
      </c>
      <c r="AE117" t="s">
        <v>4365</v>
      </c>
      <c r="AF117" t="s">
        <v>4365</v>
      </c>
      <c r="AG117" t="s">
        <v>16553</v>
      </c>
      <c r="AH117" t="s">
        <v>17350</v>
      </c>
      <c r="AI117" t="s">
        <v>18165</v>
      </c>
      <c r="AJ117" t="s">
        <v>19113</v>
      </c>
      <c r="AK117" t="s">
        <v>19475</v>
      </c>
      <c r="AL117" t="s">
        <v>20151</v>
      </c>
      <c r="AM117" t="s">
        <v>20447</v>
      </c>
      <c r="AN117" t="s">
        <v>21159</v>
      </c>
      <c r="AO117" t="s">
        <v>18243</v>
      </c>
      <c r="AP117" t="s">
        <v>22382</v>
      </c>
      <c r="AQ117" t="s">
        <v>23604</v>
      </c>
      <c r="AR117" t="s">
        <v>24592</v>
      </c>
      <c r="AS117" t="s">
        <v>19302</v>
      </c>
      <c r="BC117" s="3" t="str" cm="1">
        <f t="array" ref="BC117">LEFT(BB117,MIN(FIND({0,1,2,3,4,5,6,7,8,9},BB117&amp;"0123456789"))-1)</f>
        <v/>
      </c>
      <c r="BE117" t="s">
        <v>12900</v>
      </c>
      <c r="BF117">
        <f t="shared" si="51"/>
        <v>3</v>
      </c>
      <c r="BG117">
        <f t="shared" si="52"/>
        <v>0</v>
      </c>
      <c r="BH117">
        <f t="shared" si="53"/>
        <v>0</v>
      </c>
      <c r="BI117">
        <f t="shared" si="54"/>
        <v>0</v>
      </c>
      <c r="BJ117" s="4">
        <f t="shared" si="55"/>
        <v>0</v>
      </c>
      <c r="BK117" s="4">
        <f t="shared" si="56"/>
        <v>0</v>
      </c>
      <c r="BL117" s="4">
        <f t="shared" si="57"/>
        <v>0</v>
      </c>
      <c r="BY117" t="s">
        <v>12011</v>
      </c>
      <c r="BZ117" t="s">
        <v>25428</v>
      </c>
      <c r="CA117" t="s">
        <v>25554</v>
      </c>
      <c r="CB117" t="s">
        <v>25472</v>
      </c>
      <c r="CK117" t="s">
        <v>26054</v>
      </c>
      <c r="CL117">
        <f t="shared" si="58"/>
        <v>12</v>
      </c>
      <c r="CM117">
        <f t="shared" si="59"/>
        <v>4</v>
      </c>
      <c r="CN117">
        <f t="shared" si="60"/>
        <v>4</v>
      </c>
      <c r="CO117">
        <f t="shared" si="61"/>
        <v>3</v>
      </c>
      <c r="CP117" s="4">
        <f t="shared" si="72"/>
        <v>0.33333333333333331</v>
      </c>
      <c r="CQ117" s="4">
        <f t="shared" si="73"/>
        <v>0.33333333333333331</v>
      </c>
      <c r="CR117" s="4">
        <f t="shared" si="74"/>
        <v>0.25</v>
      </c>
      <c r="CT117" t="str">
        <f t="shared" si="62"/>
        <v>Alternative Medicine</v>
      </c>
      <c r="CU117" t="str">
        <f t="shared" si="63"/>
        <v>Health Care</v>
      </c>
      <c r="CV117" t="str">
        <f t="shared" si="64"/>
        <v>Therapeutics</v>
      </c>
      <c r="CW117" t="str">
        <f t="shared" si="65"/>
        <v>Wellness</v>
      </c>
      <c r="CX117" t="str">
        <f t="shared" si="66"/>
        <v/>
      </c>
      <c r="CY117" t="str">
        <f t="shared" si="67"/>
        <v/>
      </c>
      <c r="CZ117" t="str">
        <f t="shared" si="68"/>
        <v/>
      </c>
      <c r="DA117" t="str">
        <f t="shared" si="69"/>
        <v/>
      </c>
      <c r="DB117" t="str">
        <f t="shared" si="70"/>
        <v/>
      </c>
      <c r="DC117" t="str">
        <f t="shared" si="71"/>
        <v/>
      </c>
    </row>
    <row r="118" spans="1:107" x14ac:dyDescent="0.2">
      <c r="A118">
        <v>115</v>
      </c>
      <c r="B118" t="s">
        <v>114</v>
      </c>
      <c r="C118" t="s">
        <v>2284</v>
      </c>
      <c r="D118" t="s">
        <v>4450</v>
      </c>
      <c r="E118" t="s">
        <v>6065</v>
      </c>
      <c r="F118" t="s">
        <v>6181</v>
      </c>
      <c r="G118" t="s">
        <v>8248</v>
      </c>
      <c r="H118" t="s">
        <v>8552</v>
      </c>
      <c r="I118" t="s">
        <v>8554</v>
      </c>
      <c r="J118" t="s">
        <v>8666</v>
      </c>
      <c r="K118" t="s">
        <v>10121</v>
      </c>
      <c r="L118" t="s">
        <v>10230</v>
      </c>
      <c r="M118" t="s">
        <v>11199</v>
      </c>
      <c r="N118" t="s">
        <v>4365</v>
      </c>
      <c r="O118" t="s">
        <v>4365</v>
      </c>
      <c r="P118" t="s">
        <v>4365</v>
      </c>
      <c r="Q118">
        <v>2</v>
      </c>
      <c r="R118" t="s">
        <v>13357</v>
      </c>
      <c r="S118" t="s">
        <v>13413</v>
      </c>
      <c r="T118" t="s">
        <v>4365</v>
      </c>
      <c r="U118" s="3" t="str" cm="1">
        <f t="array" ref="U118">LEFT(T118,MIN(FIND({0,1,2,3,4,5,6,7,8,9},T118&amp;"0123456789"))-1)</f>
        <v>—</v>
      </c>
      <c r="V118" t="s">
        <v>13357</v>
      </c>
      <c r="W118" t="s">
        <v>4365</v>
      </c>
      <c r="X118" s="3" t="str" cm="1">
        <f t="array" ref="X118">LEFT(W118,MIN(FIND({0,1,2,3,4,5,6,7,8,9},W118&amp;"0123456789"))-1)</f>
        <v>—</v>
      </c>
      <c r="Y118" t="s">
        <v>13357</v>
      </c>
      <c r="Z118" t="s">
        <v>13759</v>
      </c>
      <c r="AA118" s="3" cm="1">
        <f t="array" ref="AA118">_xlfn.XLOOKUP(LEFT(Z118,MIN(FIND({0,1,2,3,4,5,6,7,8,9},Z118&amp;"0123456789"))-1), $BB$4:$BB$23, $BC$4:$BC$23)*_xlfn.NUMBERVALUE(TRIM(REPLACE(Z118,1,MIN(FIND({0,1,2,3,4,5,6,7,8,9},Z118&amp;"0123456789"))-1,"")), ".", ",")</f>
        <v>9000000</v>
      </c>
      <c r="AB118" t="s">
        <v>13759</v>
      </c>
      <c r="AC118" s="3" cm="1">
        <f t="array" ref="AC118">_xlfn.XLOOKUP(LEFT(AB118,MIN(FIND({0,1,2,3,4,5,6,7,8,9},AB118&amp;"0123456789"))-1), $BB$4:$BB$23, $BC$4:$BC$23)*_xlfn.NUMBERVALUE(TRIM(REPLACE(AB118,1,MIN(FIND({0,1,2,3,4,5,6,7,8,9},AB118&amp;"0123456789"))-1,"")), ".", ",")</f>
        <v>9000000</v>
      </c>
      <c r="AD118" t="s">
        <v>8554</v>
      </c>
      <c r="AE118" t="s">
        <v>8561</v>
      </c>
      <c r="AF118" t="s">
        <v>14945</v>
      </c>
      <c r="AG118" t="s">
        <v>16554</v>
      </c>
      <c r="AH118" t="s">
        <v>4365</v>
      </c>
      <c r="AI118" t="s">
        <v>4365</v>
      </c>
      <c r="AJ118" t="s">
        <v>19114</v>
      </c>
      <c r="AK118" t="s">
        <v>4365</v>
      </c>
      <c r="AL118" t="s">
        <v>20110</v>
      </c>
      <c r="AM118" t="s">
        <v>4365</v>
      </c>
      <c r="AN118" t="s">
        <v>21160</v>
      </c>
      <c r="AO118" t="s">
        <v>4365</v>
      </c>
      <c r="AP118" t="s">
        <v>22383</v>
      </c>
      <c r="AQ118" t="s">
        <v>4365</v>
      </c>
      <c r="AR118" t="s">
        <v>4365</v>
      </c>
      <c r="AS118" t="s">
        <v>14832</v>
      </c>
      <c r="BC118" s="3" t="str" cm="1">
        <f t="array" ref="BC118">LEFT(BB118,MIN(FIND({0,1,2,3,4,5,6,7,8,9},BB118&amp;"0123456789"))-1)</f>
        <v/>
      </c>
      <c r="BE118" t="s">
        <v>12903</v>
      </c>
      <c r="BF118">
        <f t="shared" si="51"/>
        <v>3</v>
      </c>
      <c r="BG118">
        <f t="shared" si="52"/>
        <v>0</v>
      </c>
      <c r="BH118">
        <f t="shared" si="53"/>
        <v>0</v>
      </c>
      <c r="BI118">
        <f t="shared" si="54"/>
        <v>0</v>
      </c>
      <c r="BJ118" s="4">
        <f t="shared" si="55"/>
        <v>0</v>
      </c>
      <c r="BK118" s="4">
        <f t="shared" si="56"/>
        <v>0</v>
      </c>
      <c r="BL118" s="4">
        <f t="shared" si="57"/>
        <v>0</v>
      </c>
      <c r="BY118" t="s">
        <v>11435</v>
      </c>
      <c r="BZ118" t="s">
        <v>25456</v>
      </c>
      <c r="CA118" t="s">
        <v>25555</v>
      </c>
      <c r="CK118" t="s">
        <v>25491</v>
      </c>
      <c r="CL118">
        <f t="shared" si="58"/>
        <v>12</v>
      </c>
      <c r="CM118">
        <f t="shared" si="59"/>
        <v>7</v>
      </c>
      <c r="CN118">
        <f t="shared" si="60"/>
        <v>4</v>
      </c>
      <c r="CO118">
        <f t="shared" si="61"/>
        <v>2</v>
      </c>
      <c r="CP118" s="4">
        <f t="shared" si="72"/>
        <v>0.58333333333333337</v>
      </c>
      <c r="CQ118" s="4">
        <f t="shared" si="73"/>
        <v>0.33333333333333331</v>
      </c>
      <c r="CR118" s="4">
        <f t="shared" si="74"/>
        <v>0.16666666666666666</v>
      </c>
      <c r="CT118" t="str">
        <f t="shared" si="62"/>
        <v>Aerospace</v>
      </c>
      <c r="CU118" t="str">
        <f t="shared" si="63"/>
        <v>Manufacturing</v>
      </c>
      <c r="CV118" t="str">
        <f t="shared" si="64"/>
        <v>Product Design</v>
      </c>
      <c r="CW118" t="str">
        <f t="shared" si="65"/>
        <v/>
      </c>
      <c r="CX118" t="str">
        <f t="shared" si="66"/>
        <v/>
      </c>
      <c r="CY118" t="str">
        <f t="shared" si="67"/>
        <v/>
      </c>
      <c r="CZ118" t="str">
        <f t="shared" si="68"/>
        <v/>
      </c>
      <c r="DA118" t="str">
        <f t="shared" si="69"/>
        <v/>
      </c>
      <c r="DB118" t="str">
        <f t="shared" si="70"/>
        <v/>
      </c>
      <c r="DC118" t="str">
        <f t="shared" si="71"/>
        <v/>
      </c>
    </row>
    <row r="119" spans="1:107" x14ac:dyDescent="0.2">
      <c r="A119">
        <v>116</v>
      </c>
      <c r="B119" t="s">
        <v>115</v>
      </c>
      <c r="C119" t="s">
        <v>2285</v>
      </c>
      <c r="D119" t="s">
        <v>4451</v>
      </c>
      <c r="E119" t="s">
        <v>6065</v>
      </c>
      <c r="F119" t="s">
        <v>6182</v>
      </c>
      <c r="G119" t="s">
        <v>8293</v>
      </c>
      <c r="H119" t="s">
        <v>8552</v>
      </c>
      <c r="I119" t="s">
        <v>8555</v>
      </c>
      <c r="J119" t="s">
        <v>8667</v>
      </c>
      <c r="K119" t="s">
        <v>10119</v>
      </c>
      <c r="L119" t="s">
        <v>10231</v>
      </c>
      <c r="M119" t="s">
        <v>11200</v>
      </c>
      <c r="N119" t="s">
        <v>12768</v>
      </c>
      <c r="O119" t="s">
        <v>13308</v>
      </c>
      <c r="P119" t="s">
        <v>13351</v>
      </c>
      <c r="Q119">
        <v>4</v>
      </c>
      <c r="R119" t="s">
        <v>13357</v>
      </c>
      <c r="S119" t="s">
        <v>13375</v>
      </c>
      <c r="T119" t="s">
        <v>13810</v>
      </c>
      <c r="U119" s="3" t="str" cm="1">
        <f t="array" ref="U119">LEFT(T119,MIN(FIND({0,1,2,3,4,5,6,7,8,9},T119&amp;"0123456789"))-1)</f>
        <v>$</v>
      </c>
      <c r="V119" t="s">
        <v>13357</v>
      </c>
      <c r="W119" t="s">
        <v>13810</v>
      </c>
      <c r="X119" s="3" t="str" cm="1">
        <f t="array" ref="X119">LEFT(W119,MIN(FIND({0,1,2,3,4,5,6,7,8,9},W119&amp;"0123456789"))-1)</f>
        <v>$</v>
      </c>
      <c r="Y119" t="s">
        <v>13357</v>
      </c>
      <c r="Z119" t="s">
        <v>14483</v>
      </c>
      <c r="AA119" s="3" cm="1">
        <f t="array" ref="AA119">_xlfn.XLOOKUP(LEFT(Z119,MIN(FIND({0,1,2,3,4,5,6,7,8,9},Z119&amp;"0123456789"))-1), $BB$4:$BB$23, $BC$4:$BC$23)*_xlfn.NUMBERVALUE(TRIM(REPLACE(Z119,1,MIN(FIND({0,1,2,3,4,5,6,7,8,9},Z119&amp;"0123456789"))-1,"")), ".", ",")</f>
        <v>3130611</v>
      </c>
      <c r="AB119" t="s">
        <v>14483</v>
      </c>
      <c r="AC119" s="3" cm="1">
        <f t="array" ref="AC119">_xlfn.XLOOKUP(LEFT(AB119,MIN(FIND({0,1,2,3,4,5,6,7,8,9},AB119&amp;"0123456789"))-1), $BB$4:$BB$23, $BC$4:$BC$23)*_xlfn.NUMBERVALUE(TRIM(REPLACE(AB119,1,MIN(FIND({0,1,2,3,4,5,6,7,8,9},AB119&amp;"0123456789"))-1,"")), ".", ",")</f>
        <v>3130611</v>
      </c>
      <c r="AD119" t="s">
        <v>8557</v>
      </c>
      <c r="AE119" t="s">
        <v>8556</v>
      </c>
      <c r="AF119" t="s">
        <v>14946</v>
      </c>
      <c r="AG119" t="s">
        <v>16555</v>
      </c>
      <c r="AH119" t="s">
        <v>4365</v>
      </c>
      <c r="AI119" t="s">
        <v>18166</v>
      </c>
      <c r="AJ119" t="s">
        <v>8563</v>
      </c>
      <c r="AK119" t="s">
        <v>4365</v>
      </c>
      <c r="AL119" t="s">
        <v>8555</v>
      </c>
      <c r="AM119" t="s">
        <v>18904</v>
      </c>
      <c r="AN119" t="s">
        <v>18372</v>
      </c>
      <c r="AO119" t="s">
        <v>21746</v>
      </c>
      <c r="AP119" t="s">
        <v>22384</v>
      </c>
      <c r="AQ119" t="s">
        <v>23605</v>
      </c>
      <c r="AR119" t="s">
        <v>24593</v>
      </c>
      <c r="AS119" t="s">
        <v>19073</v>
      </c>
      <c r="BC119" s="3" t="str" cm="1">
        <f t="array" ref="BC119">LEFT(BB119,MIN(FIND({0,1,2,3,4,5,6,7,8,9},BB119&amp;"0123456789"))-1)</f>
        <v/>
      </c>
      <c r="BE119" t="s">
        <v>12997</v>
      </c>
      <c r="BF119">
        <f t="shared" si="51"/>
        <v>3</v>
      </c>
      <c r="BG119">
        <f t="shared" si="52"/>
        <v>0</v>
      </c>
      <c r="BH119">
        <f t="shared" si="53"/>
        <v>0</v>
      </c>
      <c r="BI119">
        <f t="shared" si="54"/>
        <v>0</v>
      </c>
      <c r="BJ119" s="4">
        <f t="shared" si="55"/>
        <v>0</v>
      </c>
      <c r="BK119" s="4">
        <f t="shared" si="56"/>
        <v>0</v>
      </c>
      <c r="BL119" s="4">
        <f t="shared" si="57"/>
        <v>0</v>
      </c>
      <c r="BY119" t="s">
        <v>25419</v>
      </c>
      <c r="BZ119" t="s">
        <v>25556</v>
      </c>
      <c r="CA119" t="s">
        <v>25509</v>
      </c>
      <c r="CB119" t="s">
        <v>25557</v>
      </c>
      <c r="CC119" t="s">
        <v>25558</v>
      </c>
      <c r="CK119" t="s">
        <v>25836</v>
      </c>
      <c r="CL119">
        <f t="shared" si="58"/>
        <v>12</v>
      </c>
      <c r="CM119">
        <f t="shared" si="59"/>
        <v>3</v>
      </c>
      <c r="CN119">
        <f t="shared" si="60"/>
        <v>1</v>
      </c>
      <c r="CO119">
        <f t="shared" si="61"/>
        <v>1</v>
      </c>
      <c r="CP119" s="4">
        <f t="shared" si="72"/>
        <v>0.25</v>
      </c>
      <c r="CQ119" s="4">
        <f t="shared" si="73"/>
        <v>8.3333333333333329E-2</v>
      </c>
      <c r="CR119" s="4">
        <f t="shared" si="74"/>
        <v>8.3333333333333329E-2</v>
      </c>
      <c r="CT119" t="str">
        <f t="shared" si="62"/>
        <v>Apps</v>
      </c>
      <c r="CU119" t="str">
        <f t="shared" si="63"/>
        <v>E-Learning</v>
      </c>
      <c r="CV119" t="str">
        <f t="shared" si="64"/>
        <v>Education</v>
      </c>
      <c r="CW119" t="str">
        <f t="shared" si="65"/>
        <v>Video</v>
      </c>
      <c r="CX119" t="str">
        <f t="shared" si="66"/>
        <v>Video Editing</v>
      </c>
      <c r="CY119" t="str">
        <f t="shared" si="67"/>
        <v/>
      </c>
      <c r="CZ119" t="str">
        <f t="shared" si="68"/>
        <v/>
      </c>
      <c r="DA119" t="str">
        <f t="shared" si="69"/>
        <v/>
      </c>
      <c r="DB119" t="str">
        <f t="shared" si="70"/>
        <v/>
      </c>
      <c r="DC119" t="str">
        <f t="shared" si="71"/>
        <v/>
      </c>
    </row>
    <row r="120" spans="1:107" x14ac:dyDescent="0.2">
      <c r="A120">
        <v>117</v>
      </c>
      <c r="B120" t="s">
        <v>116</v>
      </c>
      <c r="C120" t="s">
        <v>2286</v>
      </c>
      <c r="D120" t="s">
        <v>4452</v>
      </c>
      <c r="E120" t="s">
        <v>6065</v>
      </c>
      <c r="F120" t="s">
        <v>6183</v>
      </c>
      <c r="G120" t="s">
        <v>8247</v>
      </c>
      <c r="H120" t="s">
        <v>8552</v>
      </c>
      <c r="I120" t="s">
        <v>8555</v>
      </c>
      <c r="J120" t="s">
        <v>8668</v>
      </c>
      <c r="K120" t="s">
        <v>10121</v>
      </c>
      <c r="L120" t="s">
        <v>10232</v>
      </c>
      <c r="M120" t="s">
        <v>11201</v>
      </c>
      <c r="N120" t="s">
        <v>12736</v>
      </c>
      <c r="O120" t="s">
        <v>13305</v>
      </c>
      <c r="P120" t="s">
        <v>4365</v>
      </c>
      <c r="Q120">
        <v>2</v>
      </c>
      <c r="R120" t="s">
        <v>13358</v>
      </c>
      <c r="S120" t="s">
        <v>8366</v>
      </c>
      <c r="T120" t="s">
        <v>13769</v>
      </c>
      <c r="U120" s="3" t="str" cm="1">
        <f t="array" ref="U120">LEFT(T120,MIN(FIND({0,1,2,3,4,5,6,7,8,9},T120&amp;"0123456789"))-1)</f>
        <v>$</v>
      </c>
      <c r="V120" t="s">
        <v>14414</v>
      </c>
      <c r="W120" t="s">
        <v>13769</v>
      </c>
      <c r="X120" s="3" t="str" cm="1">
        <f t="array" ref="X120">LEFT(W120,MIN(FIND({0,1,2,3,4,5,6,7,8,9},W120&amp;"0123456789"))-1)</f>
        <v>$</v>
      </c>
      <c r="Y120" t="s">
        <v>14414</v>
      </c>
      <c r="Z120" t="s">
        <v>14484</v>
      </c>
      <c r="AA120" s="3" cm="1">
        <f t="array" ref="AA120">_xlfn.XLOOKUP(LEFT(Z120,MIN(FIND({0,1,2,3,4,5,6,7,8,9},Z120&amp;"0123456789"))-1), $BB$4:$BB$23, $BC$4:$BC$23)*_xlfn.NUMBERVALUE(TRIM(REPLACE(Z120,1,MIN(FIND({0,1,2,3,4,5,6,7,8,9},Z120&amp;"0123456789"))-1,"")), ".", ",")</f>
        <v>8600000</v>
      </c>
      <c r="AB120" t="s">
        <v>14484</v>
      </c>
      <c r="AC120" s="3" cm="1">
        <f t="array" ref="AC120">_xlfn.XLOOKUP(LEFT(AB120,MIN(FIND({0,1,2,3,4,5,6,7,8,9},AB120&amp;"0123456789"))-1), $BB$4:$BB$23, $BC$4:$BC$23)*_xlfn.NUMBERVALUE(TRIM(REPLACE(AB120,1,MIN(FIND({0,1,2,3,4,5,6,7,8,9},AB120&amp;"0123456789"))-1,"")), ".", ",")</f>
        <v>8600000</v>
      </c>
      <c r="AD120" t="s">
        <v>8555</v>
      </c>
      <c r="AE120" t="s">
        <v>14825</v>
      </c>
      <c r="AF120" t="s">
        <v>14947</v>
      </c>
      <c r="AG120" t="s">
        <v>16556</v>
      </c>
      <c r="AH120" t="s">
        <v>17550</v>
      </c>
      <c r="AI120" t="s">
        <v>18167</v>
      </c>
      <c r="AJ120" t="s">
        <v>19102</v>
      </c>
      <c r="AK120" t="s">
        <v>19476</v>
      </c>
      <c r="AL120" t="s">
        <v>20148</v>
      </c>
      <c r="AM120" t="s">
        <v>20448</v>
      </c>
      <c r="AN120" t="s">
        <v>21161</v>
      </c>
      <c r="AO120" t="s">
        <v>21747</v>
      </c>
      <c r="AP120" t="s">
        <v>22385</v>
      </c>
      <c r="AQ120" t="s">
        <v>23606</v>
      </c>
      <c r="AR120" t="s">
        <v>24594</v>
      </c>
      <c r="AS120" t="s">
        <v>4365</v>
      </c>
      <c r="BC120" s="3" t="str" cm="1">
        <f t="array" ref="BC120">LEFT(BB120,MIN(FIND({0,1,2,3,4,5,6,7,8,9},BB120&amp;"0123456789"))-1)</f>
        <v/>
      </c>
      <c r="BE120" t="s">
        <v>12865</v>
      </c>
      <c r="BF120">
        <f t="shared" si="51"/>
        <v>2</v>
      </c>
      <c r="BG120">
        <f t="shared" si="52"/>
        <v>2</v>
      </c>
      <c r="BH120">
        <f t="shared" si="53"/>
        <v>0</v>
      </c>
      <c r="BI120">
        <f t="shared" si="54"/>
        <v>0</v>
      </c>
      <c r="BJ120" s="4">
        <f t="shared" si="55"/>
        <v>1</v>
      </c>
      <c r="BK120" s="4">
        <f t="shared" si="56"/>
        <v>0</v>
      </c>
      <c r="BL120" s="4">
        <f t="shared" si="57"/>
        <v>0</v>
      </c>
      <c r="BY120" t="s">
        <v>25559</v>
      </c>
      <c r="BZ120" t="s">
        <v>25560</v>
      </c>
      <c r="CA120" t="s">
        <v>25561</v>
      </c>
      <c r="CB120" t="s">
        <v>25532</v>
      </c>
      <c r="CC120" t="s">
        <v>25502</v>
      </c>
      <c r="CK120" t="s">
        <v>26037</v>
      </c>
      <c r="CL120">
        <f t="shared" si="58"/>
        <v>12</v>
      </c>
      <c r="CM120">
        <f t="shared" si="59"/>
        <v>2</v>
      </c>
      <c r="CN120">
        <f t="shared" si="60"/>
        <v>1</v>
      </c>
      <c r="CO120">
        <f t="shared" si="61"/>
        <v>0</v>
      </c>
      <c r="CP120" s="4">
        <f t="shared" si="72"/>
        <v>0.16666666666666666</v>
      </c>
      <c r="CQ120" s="4">
        <f t="shared" si="73"/>
        <v>8.3333333333333329E-2</v>
      </c>
      <c r="CR120" s="4">
        <f t="shared" si="74"/>
        <v>0</v>
      </c>
      <c r="CT120" t="str">
        <f t="shared" si="62"/>
        <v>Casual Games</v>
      </c>
      <c r="CU120" t="str">
        <f t="shared" si="63"/>
        <v>eSports</v>
      </c>
      <c r="CV120" t="str">
        <f t="shared" si="64"/>
        <v>Gaming</v>
      </c>
      <c r="CW120" t="str">
        <f t="shared" si="65"/>
        <v>Mobile</v>
      </c>
      <c r="CX120" t="str">
        <f t="shared" si="66"/>
        <v>Video Games</v>
      </c>
      <c r="CY120" t="str">
        <f t="shared" si="67"/>
        <v/>
      </c>
      <c r="CZ120" t="str">
        <f t="shared" si="68"/>
        <v/>
      </c>
      <c r="DA120" t="str">
        <f t="shared" si="69"/>
        <v/>
      </c>
      <c r="DB120" t="str">
        <f t="shared" si="70"/>
        <v/>
      </c>
      <c r="DC120" t="str">
        <f t="shared" si="71"/>
        <v/>
      </c>
    </row>
    <row r="121" spans="1:107" x14ac:dyDescent="0.2">
      <c r="A121">
        <v>118</v>
      </c>
      <c r="B121" t="s">
        <v>117</v>
      </c>
      <c r="C121" t="s">
        <v>2287</v>
      </c>
      <c r="D121" t="s">
        <v>4453</v>
      </c>
      <c r="E121" t="s">
        <v>6065</v>
      </c>
      <c r="F121" t="s">
        <v>6184</v>
      </c>
      <c r="G121" t="s">
        <v>8248</v>
      </c>
      <c r="H121" t="s">
        <v>8552</v>
      </c>
      <c r="I121" t="s">
        <v>8554</v>
      </c>
      <c r="J121" t="s">
        <v>8669</v>
      </c>
      <c r="K121" t="s">
        <v>10119</v>
      </c>
      <c r="L121" t="s">
        <v>10233</v>
      </c>
      <c r="M121" t="s">
        <v>11202</v>
      </c>
      <c r="N121" t="s">
        <v>12736</v>
      </c>
      <c r="O121" t="s">
        <v>13305</v>
      </c>
      <c r="P121" t="s">
        <v>4365</v>
      </c>
      <c r="Q121">
        <v>2</v>
      </c>
      <c r="R121" t="s">
        <v>13357</v>
      </c>
      <c r="S121" t="s">
        <v>13414</v>
      </c>
      <c r="T121" t="s">
        <v>13772</v>
      </c>
      <c r="U121" s="3" t="str" cm="1">
        <f t="array" ref="U121">LEFT(T121,MIN(FIND({0,1,2,3,4,5,6,7,8,9},T121&amp;"0123456789"))-1)</f>
        <v>$</v>
      </c>
      <c r="V121" t="s">
        <v>13357</v>
      </c>
      <c r="W121" t="s">
        <v>13772</v>
      </c>
      <c r="X121" s="3" t="str" cm="1">
        <f t="array" ref="X121">LEFT(W121,MIN(FIND({0,1,2,3,4,5,6,7,8,9},W121&amp;"0123456789"))-1)</f>
        <v>$</v>
      </c>
      <c r="Y121" t="s">
        <v>13357</v>
      </c>
      <c r="Z121" t="s">
        <v>13772</v>
      </c>
      <c r="AA121" s="3" cm="1">
        <f t="array" ref="AA121">_xlfn.XLOOKUP(LEFT(Z121,MIN(FIND({0,1,2,3,4,5,6,7,8,9},Z121&amp;"0123456789"))-1), $BB$4:$BB$23, $BC$4:$BC$23)*_xlfn.NUMBERVALUE(TRIM(REPLACE(Z121,1,MIN(FIND({0,1,2,3,4,5,6,7,8,9},Z121&amp;"0123456789"))-1,"")), ".", ",")</f>
        <v>4000000</v>
      </c>
      <c r="AB121" t="s">
        <v>13772</v>
      </c>
      <c r="AC121" s="3" cm="1">
        <f t="array" ref="AC121">_xlfn.XLOOKUP(LEFT(AB121,MIN(FIND({0,1,2,3,4,5,6,7,8,9},AB121&amp;"0123456789"))-1), $BB$4:$BB$23, $BC$4:$BC$23)*_xlfn.NUMBERVALUE(TRIM(REPLACE(AB121,1,MIN(FIND({0,1,2,3,4,5,6,7,8,9},AB121&amp;"0123456789"))-1,"")), ".", ",")</f>
        <v>4000000</v>
      </c>
      <c r="AD121" t="s">
        <v>8557</v>
      </c>
      <c r="AE121" t="s">
        <v>8557</v>
      </c>
      <c r="AF121" t="s">
        <v>14948</v>
      </c>
      <c r="AG121" t="s">
        <v>16557</v>
      </c>
      <c r="AH121" t="s">
        <v>17551</v>
      </c>
      <c r="AI121" t="s">
        <v>18168</v>
      </c>
      <c r="AJ121" t="s">
        <v>8563</v>
      </c>
      <c r="AK121" t="s">
        <v>4365</v>
      </c>
      <c r="AL121" t="s">
        <v>8555</v>
      </c>
      <c r="AM121" t="s">
        <v>18794</v>
      </c>
      <c r="AN121" t="s">
        <v>18372</v>
      </c>
      <c r="AO121" t="s">
        <v>18794</v>
      </c>
      <c r="AP121" t="s">
        <v>22386</v>
      </c>
      <c r="AQ121" t="s">
        <v>23607</v>
      </c>
      <c r="AR121" t="s">
        <v>24595</v>
      </c>
      <c r="AS121" t="s">
        <v>14825</v>
      </c>
      <c r="BC121" s="3" t="str" cm="1">
        <f t="array" ref="BC121">LEFT(BB121,MIN(FIND({0,1,2,3,4,5,6,7,8,9},BB121&amp;"0123456789"))-1)</f>
        <v/>
      </c>
      <c r="BE121" t="s">
        <v>12895</v>
      </c>
      <c r="BF121">
        <f t="shared" si="51"/>
        <v>2</v>
      </c>
      <c r="BG121">
        <f t="shared" si="52"/>
        <v>2</v>
      </c>
      <c r="BH121">
        <f t="shared" si="53"/>
        <v>1</v>
      </c>
      <c r="BI121">
        <f t="shared" si="54"/>
        <v>0</v>
      </c>
      <c r="BJ121" s="4">
        <f t="shared" si="55"/>
        <v>1</v>
      </c>
      <c r="BK121" s="4">
        <f t="shared" si="56"/>
        <v>0.5</v>
      </c>
      <c r="BL121" s="4">
        <f t="shared" si="57"/>
        <v>0</v>
      </c>
      <c r="BY121" t="s">
        <v>25543</v>
      </c>
      <c r="BZ121" t="s">
        <v>25404</v>
      </c>
      <c r="CA121" t="s">
        <v>25411</v>
      </c>
      <c r="CB121" t="s">
        <v>25413</v>
      </c>
      <c r="CK121" t="s">
        <v>25853</v>
      </c>
      <c r="CL121">
        <f t="shared" si="58"/>
        <v>12</v>
      </c>
      <c r="CM121">
        <f t="shared" si="59"/>
        <v>6</v>
      </c>
      <c r="CN121">
        <f t="shared" si="60"/>
        <v>2</v>
      </c>
      <c r="CO121">
        <f t="shared" si="61"/>
        <v>2</v>
      </c>
      <c r="CP121" s="4">
        <f t="shared" si="72"/>
        <v>0.5</v>
      </c>
      <c r="CQ121" s="4">
        <f t="shared" si="73"/>
        <v>0.16666666666666666</v>
      </c>
      <c r="CR121" s="4">
        <f t="shared" si="74"/>
        <v>0.16666666666666666</v>
      </c>
      <c r="CT121" t="str">
        <f t="shared" si="62"/>
        <v>Digital Marketing</v>
      </c>
      <c r="CU121" t="str">
        <f t="shared" si="63"/>
        <v>Information Technology</v>
      </c>
      <c r="CV121" t="str">
        <f t="shared" si="64"/>
        <v>Real Estate</v>
      </c>
      <c r="CW121" t="str">
        <f t="shared" si="65"/>
        <v>Residential</v>
      </c>
      <c r="CX121" t="str">
        <f t="shared" si="66"/>
        <v/>
      </c>
      <c r="CY121" t="str">
        <f t="shared" si="67"/>
        <v/>
      </c>
      <c r="CZ121" t="str">
        <f t="shared" si="68"/>
        <v/>
      </c>
      <c r="DA121" t="str">
        <f t="shared" si="69"/>
        <v/>
      </c>
      <c r="DB121" t="str">
        <f t="shared" si="70"/>
        <v/>
      </c>
      <c r="DC121" t="str">
        <f t="shared" si="71"/>
        <v/>
      </c>
    </row>
    <row r="122" spans="1:107" x14ac:dyDescent="0.2">
      <c r="A122">
        <v>119</v>
      </c>
      <c r="B122" t="s">
        <v>118</v>
      </c>
      <c r="C122" t="s">
        <v>2288</v>
      </c>
      <c r="D122" t="s">
        <v>4454</v>
      </c>
      <c r="E122" t="s">
        <v>6065</v>
      </c>
      <c r="F122" t="s">
        <v>6185</v>
      </c>
      <c r="G122" t="s">
        <v>8294</v>
      </c>
      <c r="H122" t="s">
        <v>8552</v>
      </c>
      <c r="I122" t="s">
        <v>8557</v>
      </c>
      <c r="J122" t="s">
        <v>8670</v>
      </c>
      <c r="K122" t="s">
        <v>10119</v>
      </c>
      <c r="L122" t="s">
        <v>10167</v>
      </c>
      <c r="M122" t="s">
        <v>3721</v>
      </c>
      <c r="N122" t="s">
        <v>12768</v>
      </c>
      <c r="O122" t="s">
        <v>13308</v>
      </c>
      <c r="P122" t="s">
        <v>4365</v>
      </c>
      <c r="Q122">
        <v>1</v>
      </c>
      <c r="R122" t="s">
        <v>13357</v>
      </c>
      <c r="S122" t="s">
        <v>13410</v>
      </c>
      <c r="T122" t="s">
        <v>13813</v>
      </c>
      <c r="U122" s="3" t="str" cm="1">
        <f t="array" ref="U122">LEFT(T122,MIN(FIND({0,1,2,3,4,5,6,7,8,9},T122&amp;"0123456789"))-1)</f>
        <v>$</v>
      </c>
      <c r="V122" t="s">
        <v>13357</v>
      </c>
      <c r="W122" t="s">
        <v>13813</v>
      </c>
      <c r="X122" s="3" t="str" cm="1">
        <f t="array" ref="X122">LEFT(W122,MIN(FIND({0,1,2,3,4,5,6,7,8,9},W122&amp;"0123456789"))-1)</f>
        <v>$</v>
      </c>
      <c r="Y122" t="s">
        <v>13357</v>
      </c>
      <c r="Z122" t="s">
        <v>13813</v>
      </c>
      <c r="AA122" s="3" cm="1">
        <f t="array" ref="AA122">_xlfn.XLOOKUP(LEFT(Z122,MIN(FIND({0,1,2,3,4,5,6,7,8,9},Z122&amp;"0123456789"))-1), $BB$4:$BB$23, $BC$4:$BC$23)*_xlfn.NUMBERVALUE(TRIM(REPLACE(Z122,1,MIN(FIND({0,1,2,3,4,5,6,7,8,9},Z122&amp;"0123456789"))-1,"")), ".", ",")</f>
        <v>2000000</v>
      </c>
      <c r="AB122" t="s">
        <v>13813</v>
      </c>
      <c r="AC122" s="3" cm="1">
        <f t="array" ref="AC122">_xlfn.XLOOKUP(LEFT(AB122,MIN(FIND({0,1,2,3,4,5,6,7,8,9},AB122&amp;"0123456789"))-1), $BB$4:$BB$23, $BC$4:$BC$23)*_xlfn.NUMBERVALUE(TRIM(REPLACE(AB122,1,MIN(FIND({0,1,2,3,4,5,6,7,8,9},AB122&amp;"0123456789"))-1,"")), ".", ",")</f>
        <v>2000000</v>
      </c>
      <c r="AD122" t="s">
        <v>8554</v>
      </c>
      <c r="AE122" t="s">
        <v>8554</v>
      </c>
      <c r="AF122" t="s">
        <v>14949</v>
      </c>
      <c r="AG122" t="s">
        <v>16558</v>
      </c>
      <c r="AH122" t="s">
        <v>4365</v>
      </c>
      <c r="AI122" t="s">
        <v>18169</v>
      </c>
      <c r="AJ122" t="s">
        <v>16879</v>
      </c>
      <c r="AK122" t="s">
        <v>19477</v>
      </c>
      <c r="AL122" t="s">
        <v>20152</v>
      </c>
      <c r="AM122" t="s">
        <v>20449</v>
      </c>
      <c r="AN122" t="s">
        <v>21162</v>
      </c>
      <c r="AO122" t="s">
        <v>21748</v>
      </c>
      <c r="AP122" t="s">
        <v>22387</v>
      </c>
      <c r="AQ122" t="s">
        <v>23608</v>
      </c>
      <c r="AR122" t="s">
        <v>19926</v>
      </c>
      <c r="AS122" t="s">
        <v>19177</v>
      </c>
      <c r="BC122" s="3" t="str" cm="1">
        <f t="array" ref="BC122">LEFT(BB122,MIN(FIND({0,1,2,3,4,5,6,7,8,9},BB122&amp;"0123456789"))-1)</f>
        <v/>
      </c>
      <c r="BE122" t="s">
        <v>12991</v>
      </c>
      <c r="BF122">
        <f t="shared" si="51"/>
        <v>2</v>
      </c>
      <c r="BG122">
        <f t="shared" si="52"/>
        <v>2</v>
      </c>
      <c r="BH122">
        <f t="shared" si="53"/>
        <v>2</v>
      </c>
      <c r="BI122">
        <f t="shared" si="54"/>
        <v>0</v>
      </c>
      <c r="BJ122" s="4">
        <f t="shared" si="55"/>
        <v>1</v>
      </c>
      <c r="BK122" s="4">
        <f t="shared" si="56"/>
        <v>1</v>
      </c>
      <c r="BL122" s="4">
        <f t="shared" si="57"/>
        <v>0</v>
      </c>
      <c r="BY122" t="s">
        <v>3721</v>
      </c>
      <c r="CK122" t="s">
        <v>25467</v>
      </c>
      <c r="CL122">
        <f t="shared" si="58"/>
        <v>12</v>
      </c>
      <c r="CM122">
        <f t="shared" si="59"/>
        <v>6</v>
      </c>
      <c r="CN122">
        <f t="shared" si="60"/>
        <v>3</v>
      </c>
      <c r="CO122">
        <f t="shared" si="61"/>
        <v>3</v>
      </c>
      <c r="CP122" s="4">
        <f t="shared" si="72"/>
        <v>0.5</v>
      </c>
      <c r="CQ122" s="4">
        <f t="shared" si="73"/>
        <v>0.25</v>
      </c>
      <c r="CR122" s="4">
        <f t="shared" si="74"/>
        <v>0.25</v>
      </c>
      <c r="CT122" t="str">
        <f t="shared" si="62"/>
        <v>SaaS</v>
      </c>
      <c r="CU122" t="str">
        <f t="shared" si="63"/>
        <v/>
      </c>
      <c r="CV122" t="str">
        <f t="shared" si="64"/>
        <v/>
      </c>
      <c r="CW122" t="str">
        <f t="shared" si="65"/>
        <v/>
      </c>
      <c r="CX122" t="str">
        <f t="shared" si="66"/>
        <v/>
      </c>
      <c r="CY122" t="str">
        <f t="shared" si="67"/>
        <v/>
      </c>
      <c r="CZ122" t="str">
        <f t="shared" si="68"/>
        <v/>
      </c>
      <c r="DA122" t="str">
        <f t="shared" si="69"/>
        <v/>
      </c>
      <c r="DB122" t="str">
        <f t="shared" si="70"/>
        <v/>
      </c>
      <c r="DC122" t="str">
        <f t="shared" si="71"/>
        <v/>
      </c>
    </row>
    <row r="123" spans="1:107" x14ac:dyDescent="0.2">
      <c r="A123">
        <v>120</v>
      </c>
      <c r="B123" t="s">
        <v>119</v>
      </c>
      <c r="C123" t="s">
        <v>2289</v>
      </c>
      <c r="D123" t="s">
        <v>4365</v>
      </c>
      <c r="E123" t="s">
        <v>6065</v>
      </c>
      <c r="F123" t="s">
        <v>6186</v>
      </c>
      <c r="G123" t="s">
        <v>8295</v>
      </c>
      <c r="H123" t="s">
        <v>8552</v>
      </c>
      <c r="I123" t="s">
        <v>8557</v>
      </c>
      <c r="J123" t="s">
        <v>8671</v>
      </c>
      <c r="K123" t="s">
        <v>10121</v>
      </c>
      <c r="L123" t="s">
        <v>10234</v>
      </c>
      <c r="M123" t="s">
        <v>11203</v>
      </c>
      <c r="N123" t="s">
        <v>12767</v>
      </c>
      <c r="O123" t="s">
        <v>4365</v>
      </c>
      <c r="P123" t="s">
        <v>13349</v>
      </c>
      <c r="Q123">
        <v>2</v>
      </c>
      <c r="R123" t="s">
        <v>13358</v>
      </c>
      <c r="S123" t="s">
        <v>13381</v>
      </c>
      <c r="T123" t="s">
        <v>13814</v>
      </c>
      <c r="U123" s="3" t="str" cm="1">
        <f t="array" ref="U123">LEFT(T123,MIN(FIND({0,1,2,3,4,5,6,7,8,9},T123&amp;"0123456789"))-1)</f>
        <v>$</v>
      </c>
      <c r="V123" t="s">
        <v>14414</v>
      </c>
      <c r="W123" t="s">
        <v>13814</v>
      </c>
      <c r="X123" s="3" t="str" cm="1">
        <f t="array" ref="X123">LEFT(W123,MIN(FIND({0,1,2,3,4,5,6,7,8,9},W123&amp;"0123456789"))-1)</f>
        <v>$</v>
      </c>
      <c r="Y123" t="s">
        <v>14414</v>
      </c>
      <c r="Z123" t="s">
        <v>13897</v>
      </c>
      <c r="AA123" s="3" cm="1">
        <f t="array" ref="AA123">_xlfn.XLOOKUP(LEFT(Z123,MIN(FIND({0,1,2,3,4,5,6,7,8,9},Z123&amp;"0123456789"))-1), $BB$4:$BB$23, $BC$4:$BC$23)*_xlfn.NUMBERVALUE(TRIM(REPLACE(Z123,1,MIN(FIND({0,1,2,3,4,5,6,7,8,9},Z123&amp;"0123456789"))-1,"")), ".", ",")</f>
        <v>14500000</v>
      </c>
      <c r="AB123" t="s">
        <v>13897</v>
      </c>
      <c r="AC123" s="3" cm="1">
        <f t="array" ref="AC123">_xlfn.XLOOKUP(LEFT(AB123,MIN(FIND({0,1,2,3,4,5,6,7,8,9},AB123&amp;"0123456789"))-1), $BB$4:$BB$23, $BC$4:$BC$23)*_xlfn.NUMBERVALUE(TRIM(REPLACE(AB123,1,MIN(FIND({0,1,2,3,4,5,6,7,8,9},AB123&amp;"0123456789"))-1,"")), ".", ",")</f>
        <v>14500000</v>
      </c>
      <c r="AD123" t="s">
        <v>8554</v>
      </c>
      <c r="AE123" t="s">
        <v>8559</v>
      </c>
      <c r="AF123" t="s">
        <v>14950</v>
      </c>
      <c r="AG123" t="s">
        <v>16559</v>
      </c>
      <c r="AH123" t="s">
        <v>4365</v>
      </c>
      <c r="AI123" t="s">
        <v>4365</v>
      </c>
      <c r="AJ123" t="s">
        <v>8563</v>
      </c>
      <c r="AK123" t="s">
        <v>4365</v>
      </c>
      <c r="AL123" t="s">
        <v>8555</v>
      </c>
      <c r="AM123" t="s">
        <v>4365</v>
      </c>
      <c r="AN123" t="s">
        <v>18372</v>
      </c>
      <c r="AO123" t="s">
        <v>4365</v>
      </c>
      <c r="AP123" t="s">
        <v>22388</v>
      </c>
      <c r="AQ123" t="s">
        <v>4365</v>
      </c>
      <c r="AR123" t="s">
        <v>4365</v>
      </c>
      <c r="AS123" t="s">
        <v>14825</v>
      </c>
      <c r="BC123" s="3" t="str" cm="1">
        <f t="array" ref="BC123">LEFT(BB123,MIN(FIND({0,1,2,3,4,5,6,7,8,9},BB123&amp;"0123456789"))-1)</f>
        <v/>
      </c>
      <c r="BE123" t="s">
        <v>13098</v>
      </c>
      <c r="BF123">
        <f t="shared" si="51"/>
        <v>2</v>
      </c>
      <c r="BG123">
        <f t="shared" si="52"/>
        <v>2</v>
      </c>
      <c r="BH123">
        <f t="shared" si="53"/>
        <v>0</v>
      </c>
      <c r="BI123">
        <f t="shared" si="54"/>
        <v>0</v>
      </c>
      <c r="BJ123" s="4">
        <f t="shared" si="55"/>
        <v>1</v>
      </c>
      <c r="BK123" s="4">
        <f t="shared" si="56"/>
        <v>0</v>
      </c>
      <c r="BL123" s="4">
        <f t="shared" si="57"/>
        <v>0</v>
      </c>
      <c r="BY123" t="s">
        <v>11203</v>
      </c>
      <c r="CK123" t="s">
        <v>25706</v>
      </c>
      <c r="CL123">
        <f t="shared" si="58"/>
        <v>12</v>
      </c>
      <c r="CM123">
        <f t="shared" si="59"/>
        <v>1</v>
      </c>
      <c r="CN123">
        <f t="shared" si="60"/>
        <v>1</v>
      </c>
      <c r="CO123">
        <f t="shared" si="61"/>
        <v>0</v>
      </c>
      <c r="CP123" s="4">
        <f t="shared" si="72"/>
        <v>8.3333333333333329E-2</v>
      </c>
      <c r="CQ123" s="4">
        <f t="shared" si="73"/>
        <v>8.3333333333333329E-2</v>
      </c>
      <c r="CR123" s="4">
        <f t="shared" si="74"/>
        <v>0</v>
      </c>
      <c r="CT123" t="str">
        <f t="shared" si="62"/>
        <v>Quantum Computing</v>
      </c>
      <c r="CU123" t="str">
        <f t="shared" si="63"/>
        <v/>
      </c>
      <c r="CV123" t="str">
        <f t="shared" si="64"/>
        <v/>
      </c>
      <c r="CW123" t="str">
        <f t="shared" si="65"/>
        <v/>
      </c>
      <c r="CX123" t="str">
        <f t="shared" si="66"/>
        <v/>
      </c>
      <c r="CY123" t="str">
        <f t="shared" si="67"/>
        <v/>
      </c>
      <c r="CZ123" t="str">
        <f t="shared" si="68"/>
        <v/>
      </c>
      <c r="DA123" t="str">
        <f t="shared" si="69"/>
        <v/>
      </c>
      <c r="DB123" t="str">
        <f t="shared" si="70"/>
        <v/>
      </c>
      <c r="DC123" t="str">
        <f t="shared" si="71"/>
        <v/>
      </c>
    </row>
    <row r="124" spans="1:107" x14ac:dyDescent="0.2">
      <c r="A124">
        <v>121</v>
      </c>
      <c r="B124" t="s">
        <v>120</v>
      </c>
      <c r="C124" t="s">
        <v>2290</v>
      </c>
      <c r="D124" t="s">
        <v>4455</v>
      </c>
      <c r="E124" t="s">
        <v>6065</v>
      </c>
      <c r="F124" t="s">
        <v>6187</v>
      </c>
      <c r="G124" t="s">
        <v>8296</v>
      </c>
      <c r="H124" t="s">
        <v>8552</v>
      </c>
      <c r="I124" t="s">
        <v>8554</v>
      </c>
      <c r="J124" t="s">
        <v>8672</v>
      </c>
      <c r="K124" t="s">
        <v>10121</v>
      </c>
      <c r="L124" t="s">
        <v>10235</v>
      </c>
      <c r="M124" t="s">
        <v>11204</v>
      </c>
      <c r="N124" t="s">
        <v>12757</v>
      </c>
      <c r="O124" t="s">
        <v>13314</v>
      </c>
      <c r="P124" t="s">
        <v>4365</v>
      </c>
      <c r="Q124">
        <v>3</v>
      </c>
      <c r="R124" t="s">
        <v>13357</v>
      </c>
      <c r="S124" t="s">
        <v>13404</v>
      </c>
      <c r="T124" t="s">
        <v>13815</v>
      </c>
      <c r="U124" s="3" t="str" cm="1">
        <f t="array" ref="U124">LEFT(T124,MIN(FIND({0,1,2,3,4,5,6,7,8,9},T124&amp;"0123456789"))-1)</f>
        <v>$</v>
      </c>
      <c r="V124" t="s">
        <v>13357</v>
      </c>
      <c r="W124" t="s">
        <v>13815</v>
      </c>
      <c r="X124" s="3" t="str" cm="1">
        <f t="array" ref="X124">LEFT(W124,MIN(FIND({0,1,2,3,4,5,6,7,8,9},W124&amp;"0123456789"))-1)</f>
        <v>$</v>
      </c>
      <c r="Y124" t="s">
        <v>13357</v>
      </c>
      <c r="Z124" t="s">
        <v>14485</v>
      </c>
      <c r="AA124" s="3" cm="1">
        <f t="array" ref="AA124">_xlfn.XLOOKUP(LEFT(Z124,MIN(FIND({0,1,2,3,4,5,6,7,8,9},Z124&amp;"0123456789"))-1), $BB$4:$BB$23, $BC$4:$BC$23)*_xlfn.NUMBERVALUE(TRIM(REPLACE(Z124,1,MIN(FIND({0,1,2,3,4,5,6,7,8,9},Z124&amp;"0123456789"))-1,"")), ".", ",")</f>
        <v>11200000</v>
      </c>
      <c r="AB124" t="s">
        <v>14485</v>
      </c>
      <c r="AC124" s="3" cm="1">
        <f t="array" ref="AC124">_xlfn.XLOOKUP(LEFT(AB124,MIN(FIND({0,1,2,3,4,5,6,7,8,9},AB124&amp;"0123456789"))-1), $BB$4:$BB$23, $BC$4:$BC$23)*_xlfn.NUMBERVALUE(TRIM(REPLACE(AB124,1,MIN(FIND({0,1,2,3,4,5,6,7,8,9},AB124&amp;"0123456789"))-1,"")), ".", ",")</f>
        <v>11200000</v>
      </c>
      <c r="AD124" t="s">
        <v>8555</v>
      </c>
      <c r="AE124" t="s">
        <v>8558</v>
      </c>
      <c r="AF124" t="s">
        <v>14951</v>
      </c>
      <c r="AG124" t="s">
        <v>4365</v>
      </c>
      <c r="AH124" t="s">
        <v>4365</v>
      </c>
      <c r="AI124" t="s">
        <v>4365</v>
      </c>
      <c r="AJ124" t="s">
        <v>4365</v>
      </c>
      <c r="AK124" t="s">
        <v>4365</v>
      </c>
      <c r="AL124" t="s">
        <v>4365</v>
      </c>
      <c r="AM124" t="s">
        <v>4365</v>
      </c>
      <c r="AN124" t="s">
        <v>4365</v>
      </c>
      <c r="AO124" t="s">
        <v>4365</v>
      </c>
      <c r="AP124" t="s">
        <v>4365</v>
      </c>
      <c r="AQ124" t="s">
        <v>4365</v>
      </c>
      <c r="AR124" t="s">
        <v>4365</v>
      </c>
      <c r="AS124" t="s">
        <v>14825</v>
      </c>
      <c r="BC124" s="3" t="str" cm="1">
        <f t="array" ref="BC124">LEFT(BB124,MIN(FIND({0,1,2,3,4,5,6,7,8,9},BB124&amp;"0123456789"))-1)</f>
        <v/>
      </c>
      <c r="BE124" t="s">
        <v>12755</v>
      </c>
      <c r="BF124">
        <f t="shared" si="51"/>
        <v>2</v>
      </c>
      <c r="BG124">
        <f t="shared" si="52"/>
        <v>1</v>
      </c>
      <c r="BH124">
        <f t="shared" si="53"/>
        <v>1</v>
      </c>
      <c r="BI124">
        <f t="shared" si="54"/>
        <v>0</v>
      </c>
      <c r="BJ124" s="4">
        <f t="shared" si="55"/>
        <v>0.5</v>
      </c>
      <c r="BK124" s="4">
        <f t="shared" si="56"/>
        <v>0.5</v>
      </c>
      <c r="BL124" s="4">
        <f t="shared" si="57"/>
        <v>0</v>
      </c>
      <c r="BY124" t="s">
        <v>11267</v>
      </c>
      <c r="BZ124" t="s">
        <v>25562</v>
      </c>
      <c r="CA124" t="s">
        <v>25444</v>
      </c>
      <c r="CB124" t="s">
        <v>25425</v>
      </c>
      <c r="CC124" t="s">
        <v>25563</v>
      </c>
      <c r="CK124" t="s">
        <v>25539</v>
      </c>
      <c r="CL124">
        <f t="shared" si="58"/>
        <v>12</v>
      </c>
      <c r="CM124">
        <f t="shared" si="59"/>
        <v>4</v>
      </c>
      <c r="CN124">
        <f t="shared" si="60"/>
        <v>3</v>
      </c>
      <c r="CO124">
        <f t="shared" si="61"/>
        <v>2</v>
      </c>
      <c r="CP124" s="4">
        <f t="shared" si="72"/>
        <v>0.33333333333333331</v>
      </c>
      <c r="CQ124" s="4">
        <f t="shared" si="73"/>
        <v>0.25</v>
      </c>
      <c r="CR124" s="4">
        <f t="shared" si="74"/>
        <v>0.16666666666666666</v>
      </c>
      <c r="CT124" t="str">
        <f t="shared" si="62"/>
        <v>Artificial Intelligence</v>
      </c>
      <c r="CU124" t="str">
        <f t="shared" si="63"/>
        <v>Autonomous Vehicles</v>
      </c>
      <c r="CV124" t="str">
        <f t="shared" si="64"/>
        <v>Machine Learning</v>
      </c>
      <c r="CW124" t="str">
        <f t="shared" si="65"/>
        <v>Robotics</v>
      </c>
      <c r="CX124" t="str">
        <f t="shared" si="66"/>
        <v>Sensor</v>
      </c>
      <c r="CY124" t="str">
        <f t="shared" si="67"/>
        <v/>
      </c>
      <c r="CZ124" t="str">
        <f t="shared" si="68"/>
        <v/>
      </c>
      <c r="DA124" t="str">
        <f t="shared" si="69"/>
        <v/>
      </c>
      <c r="DB124" t="str">
        <f t="shared" si="70"/>
        <v/>
      </c>
      <c r="DC124" t="str">
        <f t="shared" si="71"/>
        <v/>
      </c>
    </row>
    <row r="125" spans="1:107" x14ac:dyDescent="0.2">
      <c r="A125">
        <v>122</v>
      </c>
      <c r="B125" t="s">
        <v>121</v>
      </c>
      <c r="C125" t="s">
        <v>2291</v>
      </c>
      <c r="D125" t="s">
        <v>4456</v>
      </c>
      <c r="E125" t="s">
        <v>6065</v>
      </c>
      <c r="F125" t="s">
        <v>6188</v>
      </c>
      <c r="G125" t="s">
        <v>8297</v>
      </c>
      <c r="H125" t="s">
        <v>8552</v>
      </c>
      <c r="I125" t="s">
        <v>8555</v>
      </c>
      <c r="J125" t="s">
        <v>8673</v>
      </c>
      <c r="K125" t="s">
        <v>10121</v>
      </c>
      <c r="L125" t="s">
        <v>10236</v>
      </c>
      <c r="M125" t="s">
        <v>11205</v>
      </c>
      <c r="N125" t="s">
        <v>12792</v>
      </c>
      <c r="O125" t="s">
        <v>13328</v>
      </c>
      <c r="P125" t="s">
        <v>4365</v>
      </c>
      <c r="Q125">
        <v>2</v>
      </c>
      <c r="R125" t="s">
        <v>13357</v>
      </c>
      <c r="S125" t="s">
        <v>13401</v>
      </c>
      <c r="T125" t="s">
        <v>13816</v>
      </c>
      <c r="U125" s="3" t="str" cm="1">
        <f t="array" ref="U125">LEFT(T125,MIN(FIND({0,1,2,3,4,5,6,7,8,9},T125&amp;"0123456789"))-1)</f>
        <v>$</v>
      </c>
      <c r="V125" t="s">
        <v>13357</v>
      </c>
      <c r="W125" t="s">
        <v>13816</v>
      </c>
      <c r="X125" s="3" t="str" cm="1">
        <f t="array" ref="X125">LEFT(W125,MIN(FIND({0,1,2,3,4,5,6,7,8,9},W125&amp;"0123456789"))-1)</f>
        <v>$</v>
      </c>
      <c r="Y125" t="s">
        <v>13357</v>
      </c>
      <c r="Z125" t="s">
        <v>13816</v>
      </c>
      <c r="AA125" s="3" cm="1">
        <f t="array" ref="AA125">_xlfn.XLOOKUP(LEFT(Z125,MIN(FIND({0,1,2,3,4,5,6,7,8,9},Z125&amp;"0123456789"))-1), $BB$4:$BB$23, $BC$4:$BC$23)*_xlfn.NUMBERVALUE(TRIM(REPLACE(Z125,1,MIN(FIND({0,1,2,3,4,5,6,7,8,9},Z125&amp;"0123456789"))-1,"")), ".", ",")</f>
        <v>1650000</v>
      </c>
      <c r="AB125" t="s">
        <v>13816</v>
      </c>
      <c r="AC125" s="3" cm="1">
        <f t="array" ref="AC125">_xlfn.XLOOKUP(LEFT(AB125,MIN(FIND({0,1,2,3,4,5,6,7,8,9},AB125&amp;"0123456789"))-1), $BB$4:$BB$23, $BC$4:$BC$23)*_xlfn.NUMBERVALUE(TRIM(REPLACE(AB125,1,MIN(FIND({0,1,2,3,4,5,6,7,8,9},AB125&amp;"0123456789"))-1,"")), ".", ",")</f>
        <v>1650000</v>
      </c>
      <c r="AD125" t="s">
        <v>8554</v>
      </c>
      <c r="AE125" t="s">
        <v>8556</v>
      </c>
      <c r="AF125" t="s">
        <v>14952</v>
      </c>
      <c r="AG125" t="s">
        <v>4365</v>
      </c>
      <c r="AH125" t="s">
        <v>4365</v>
      </c>
      <c r="AI125" t="s">
        <v>4365</v>
      </c>
      <c r="AJ125" t="s">
        <v>4365</v>
      </c>
      <c r="AK125" t="s">
        <v>4365</v>
      </c>
      <c r="AL125" t="s">
        <v>4365</v>
      </c>
      <c r="AM125" t="s">
        <v>4365</v>
      </c>
      <c r="AN125" t="s">
        <v>4365</v>
      </c>
      <c r="AO125" t="s">
        <v>4365</v>
      </c>
      <c r="AP125" t="s">
        <v>4365</v>
      </c>
      <c r="AQ125" t="s">
        <v>4365</v>
      </c>
      <c r="AR125" t="s">
        <v>4365</v>
      </c>
      <c r="AS125" t="s">
        <v>14820</v>
      </c>
      <c r="BC125" s="3" t="str" cm="1">
        <f t="array" ref="BC125">LEFT(BB125,MIN(FIND({0,1,2,3,4,5,6,7,8,9},BB125&amp;"0123456789"))-1)</f>
        <v/>
      </c>
      <c r="BE125" t="s">
        <v>12760</v>
      </c>
      <c r="BF125">
        <f t="shared" si="51"/>
        <v>2</v>
      </c>
      <c r="BG125">
        <f t="shared" si="52"/>
        <v>1</v>
      </c>
      <c r="BH125">
        <f t="shared" si="53"/>
        <v>0</v>
      </c>
      <c r="BI125">
        <f t="shared" si="54"/>
        <v>0</v>
      </c>
      <c r="BJ125" s="4">
        <f t="shared" si="55"/>
        <v>0.5</v>
      </c>
      <c r="BK125" s="4">
        <f t="shared" si="56"/>
        <v>0</v>
      </c>
      <c r="BL125" s="4">
        <f t="shared" si="57"/>
        <v>0</v>
      </c>
      <c r="BY125" t="s">
        <v>11706</v>
      </c>
      <c r="BZ125" t="s">
        <v>25564</v>
      </c>
      <c r="CA125" t="s">
        <v>25422</v>
      </c>
      <c r="CB125" t="s">
        <v>25517</v>
      </c>
      <c r="CK125" t="s">
        <v>12211</v>
      </c>
      <c r="CL125">
        <f t="shared" si="58"/>
        <v>12</v>
      </c>
      <c r="CM125">
        <f t="shared" si="59"/>
        <v>3</v>
      </c>
      <c r="CN125">
        <f t="shared" si="60"/>
        <v>1</v>
      </c>
      <c r="CO125">
        <f t="shared" si="61"/>
        <v>1</v>
      </c>
      <c r="CP125" s="4">
        <f t="shared" si="72"/>
        <v>0.25</v>
      </c>
      <c r="CQ125" s="4">
        <f t="shared" si="73"/>
        <v>8.3333333333333329E-2</v>
      </c>
      <c r="CR125" s="4">
        <f t="shared" si="74"/>
        <v>8.3333333333333329E-2</v>
      </c>
      <c r="CT125" t="str">
        <f t="shared" si="62"/>
        <v>E-Commerce</v>
      </c>
      <c r="CU125" t="str">
        <f t="shared" si="63"/>
        <v>Flowers</v>
      </c>
      <c r="CV125" t="str">
        <f t="shared" si="64"/>
        <v>Marketplace</v>
      </c>
      <c r="CW125" t="str">
        <f t="shared" si="65"/>
        <v>Retail Technology</v>
      </c>
      <c r="CX125" t="str">
        <f t="shared" si="66"/>
        <v/>
      </c>
      <c r="CY125" t="str">
        <f t="shared" si="67"/>
        <v/>
      </c>
      <c r="CZ125" t="str">
        <f t="shared" si="68"/>
        <v/>
      </c>
      <c r="DA125" t="str">
        <f t="shared" si="69"/>
        <v/>
      </c>
      <c r="DB125" t="str">
        <f t="shared" si="70"/>
        <v/>
      </c>
      <c r="DC125" t="str">
        <f t="shared" si="71"/>
        <v/>
      </c>
    </row>
    <row r="126" spans="1:107" x14ac:dyDescent="0.2">
      <c r="A126">
        <v>123</v>
      </c>
      <c r="B126" t="s">
        <v>122</v>
      </c>
      <c r="C126" t="s">
        <v>2292</v>
      </c>
      <c r="D126" t="s">
        <v>4457</v>
      </c>
      <c r="E126" t="s">
        <v>6065</v>
      </c>
      <c r="F126" t="s">
        <v>6189</v>
      </c>
      <c r="G126" t="s">
        <v>8251</v>
      </c>
      <c r="H126" t="s">
        <v>8552</v>
      </c>
      <c r="I126" t="s">
        <v>8555</v>
      </c>
      <c r="J126" t="s">
        <v>8674</v>
      </c>
      <c r="K126" t="s">
        <v>10119</v>
      </c>
      <c r="L126" t="s">
        <v>10237</v>
      </c>
      <c r="M126" t="s">
        <v>11206</v>
      </c>
      <c r="N126" t="s">
        <v>12751</v>
      </c>
      <c r="O126" t="s">
        <v>4365</v>
      </c>
      <c r="P126" t="s">
        <v>4365</v>
      </c>
      <c r="Q126">
        <v>2</v>
      </c>
      <c r="R126" t="s">
        <v>13358</v>
      </c>
      <c r="S126" t="s">
        <v>13415</v>
      </c>
      <c r="T126" t="s">
        <v>13791</v>
      </c>
      <c r="U126" s="3" t="str" cm="1">
        <f t="array" ref="U126">LEFT(T126,MIN(FIND({0,1,2,3,4,5,6,7,8,9},T126&amp;"0123456789"))-1)</f>
        <v>$</v>
      </c>
      <c r="V126" t="s">
        <v>14414</v>
      </c>
      <c r="W126" t="s">
        <v>13791</v>
      </c>
      <c r="X126" s="3" t="str" cm="1">
        <f t="array" ref="X126">LEFT(W126,MIN(FIND({0,1,2,3,4,5,6,7,8,9},W126&amp;"0123456789"))-1)</f>
        <v>$</v>
      </c>
      <c r="Y126" t="s">
        <v>14414</v>
      </c>
      <c r="Z126" t="s">
        <v>13743</v>
      </c>
      <c r="AA126" s="3" cm="1">
        <f t="array" ref="AA126">_xlfn.XLOOKUP(LEFT(Z126,MIN(FIND({0,1,2,3,4,5,6,7,8,9},Z126&amp;"0123456789"))-1), $BB$4:$BB$23, $BC$4:$BC$23)*_xlfn.NUMBERVALUE(TRIM(REPLACE(Z126,1,MIN(FIND({0,1,2,3,4,5,6,7,8,9},Z126&amp;"0123456789"))-1,"")), ".", ",")</f>
        <v>18500000</v>
      </c>
      <c r="AB126" t="s">
        <v>13743</v>
      </c>
      <c r="AC126" s="3" cm="1">
        <f t="array" ref="AC126">_xlfn.XLOOKUP(LEFT(AB126,MIN(FIND({0,1,2,3,4,5,6,7,8,9},AB126&amp;"0123456789"))-1), $BB$4:$BB$23, $BC$4:$BC$23)*_xlfn.NUMBERVALUE(TRIM(REPLACE(AB126,1,MIN(FIND({0,1,2,3,4,5,6,7,8,9},AB126&amp;"0123456789"))-1,"")), ".", ",")</f>
        <v>18500000</v>
      </c>
      <c r="AD126" t="s">
        <v>8554</v>
      </c>
      <c r="AE126" t="s">
        <v>14831</v>
      </c>
      <c r="AF126" t="s">
        <v>14953</v>
      </c>
      <c r="AG126" t="s">
        <v>16560</v>
      </c>
      <c r="AH126" t="s">
        <v>4365</v>
      </c>
      <c r="AI126" t="s">
        <v>18170</v>
      </c>
      <c r="AJ126" t="s">
        <v>14831</v>
      </c>
      <c r="AK126" t="s">
        <v>19478</v>
      </c>
      <c r="AL126" t="s">
        <v>20153</v>
      </c>
      <c r="AM126" t="s">
        <v>20450</v>
      </c>
      <c r="AN126" t="s">
        <v>20977</v>
      </c>
      <c r="AO126" t="s">
        <v>21749</v>
      </c>
      <c r="AP126" t="s">
        <v>22389</v>
      </c>
      <c r="AQ126" t="s">
        <v>23609</v>
      </c>
      <c r="AR126" t="s">
        <v>24596</v>
      </c>
      <c r="AS126" t="s">
        <v>19162</v>
      </c>
      <c r="BC126" s="3" t="str" cm="1">
        <f t="array" ref="BC126">LEFT(BB126,MIN(FIND({0,1,2,3,4,5,6,7,8,9},BB126&amp;"0123456789"))-1)</f>
        <v/>
      </c>
      <c r="BE126" t="s">
        <v>12794</v>
      </c>
      <c r="BF126">
        <f t="shared" si="51"/>
        <v>2</v>
      </c>
      <c r="BG126">
        <f t="shared" si="52"/>
        <v>1</v>
      </c>
      <c r="BH126">
        <f t="shared" si="53"/>
        <v>1</v>
      </c>
      <c r="BI126">
        <f t="shared" si="54"/>
        <v>0</v>
      </c>
      <c r="BJ126" s="4">
        <f t="shared" si="55"/>
        <v>0.5</v>
      </c>
      <c r="BK126" s="4">
        <f t="shared" si="56"/>
        <v>0.5</v>
      </c>
      <c r="BL126" s="4">
        <f t="shared" si="57"/>
        <v>0</v>
      </c>
      <c r="BY126" t="s">
        <v>25552</v>
      </c>
      <c r="BZ126" t="s">
        <v>25565</v>
      </c>
      <c r="CA126" t="s">
        <v>25460</v>
      </c>
      <c r="CB126" t="s">
        <v>25566</v>
      </c>
      <c r="CC126" t="s">
        <v>25414</v>
      </c>
      <c r="CD126" t="s">
        <v>25405</v>
      </c>
      <c r="CE126" t="s">
        <v>25437</v>
      </c>
      <c r="CF126" t="s">
        <v>25408</v>
      </c>
      <c r="CG126" t="s">
        <v>25567</v>
      </c>
      <c r="CH126" t="s">
        <v>25568</v>
      </c>
      <c r="CK126" t="s">
        <v>25636</v>
      </c>
      <c r="CL126">
        <f t="shared" si="58"/>
        <v>12</v>
      </c>
      <c r="CM126">
        <f t="shared" si="59"/>
        <v>3</v>
      </c>
      <c r="CN126">
        <f t="shared" si="60"/>
        <v>2</v>
      </c>
      <c r="CO126">
        <f t="shared" si="61"/>
        <v>0</v>
      </c>
      <c r="CP126" s="4">
        <f t="shared" si="72"/>
        <v>0.25</v>
      </c>
      <c r="CQ126" s="4">
        <f t="shared" si="73"/>
        <v>0.16666666666666666</v>
      </c>
      <c r="CR126" s="4">
        <f t="shared" si="74"/>
        <v>0</v>
      </c>
      <c r="CT126" t="str">
        <f t="shared" si="62"/>
        <v>Collaboration</v>
      </c>
      <c r="CU126" t="str">
        <f t="shared" si="63"/>
        <v>Communications Infrastructure</v>
      </c>
      <c r="CV126" t="str">
        <f t="shared" si="64"/>
        <v>Enterprise Software</v>
      </c>
      <c r="CW126" t="str">
        <f t="shared" si="65"/>
        <v>IaaS</v>
      </c>
      <c r="CX126" t="str">
        <f t="shared" si="66"/>
        <v>Internet</v>
      </c>
      <c r="CY126" t="str">
        <f t="shared" si="67"/>
        <v>Productivity Tools</v>
      </c>
      <c r="CZ126" t="str">
        <f t="shared" si="68"/>
        <v>SaaS</v>
      </c>
      <c r="DA126" t="str">
        <f t="shared" si="69"/>
        <v>Software</v>
      </c>
      <c r="DB126" t="str">
        <f t="shared" si="70"/>
        <v>Unified Communications</v>
      </c>
      <c r="DC126" t="str">
        <f t="shared" si="71"/>
        <v>Virtual Workforce</v>
      </c>
    </row>
    <row r="127" spans="1:107" x14ac:dyDescent="0.2">
      <c r="A127">
        <v>124</v>
      </c>
      <c r="B127" t="s">
        <v>123</v>
      </c>
      <c r="C127" t="s">
        <v>2293</v>
      </c>
      <c r="D127" t="s">
        <v>4458</v>
      </c>
      <c r="E127" t="s">
        <v>6065</v>
      </c>
      <c r="F127" t="s">
        <v>6190</v>
      </c>
      <c r="G127" t="s">
        <v>8298</v>
      </c>
      <c r="H127" t="s">
        <v>8552</v>
      </c>
      <c r="I127" t="s">
        <v>8555</v>
      </c>
      <c r="J127" t="s">
        <v>8675</v>
      </c>
      <c r="K127" t="s">
        <v>10118</v>
      </c>
      <c r="L127" t="s">
        <v>10238</v>
      </c>
      <c r="M127" t="s">
        <v>11207</v>
      </c>
      <c r="N127" t="s">
        <v>12793</v>
      </c>
      <c r="O127" t="s">
        <v>13316</v>
      </c>
      <c r="P127" t="s">
        <v>4365</v>
      </c>
      <c r="Q127">
        <v>3</v>
      </c>
      <c r="R127" t="s">
        <v>13357</v>
      </c>
      <c r="S127" t="s">
        <v>13416</v>
      </c>
      <c r="T127" t="s">
        <v>13813</v>
      </c>
      <c r="U127" s="3" t="str" cm="1">
        <f t="array" ref="U127">LEFT(T127,MIN(FIND({0,1,2,3,4,5,6,7,8,9},T127&amp;"0123456789"))-1)</f>
        <v>$</v>
      </c>
      <c r="V127" t="s">
        <v>13357</v>
      </c>
      <c r="W127" t="s">
        <v>13813</v>
      </c>
      <c r="X127" s="3" t="str" cm="1">
        <f t="array" ref="X127">LEFT(W127,MIN(FIND({0,1,2,3,4,5,6,7,8,9},W127&amp;"0123456789"))-1)</f>
        <v>$</v>
      </c>
      <c r="Y127" t="s">
        <v>13357</v>
      </c>
      <c r="Z127" t="s">
        <v>13949</v>
      </c>
      <c r="AA127" s="3" cm="1">
        <f t="array" ref="AA127">_xlfn.XLOOKUP(LEFT(Z127,MIN(FIND({0,1,2,3,4,5,6,7,8,9},Z127&amp;"0123456789"))-1), $BB$4:$BB$23, $BC$4:$BC$23)*_xlfn.NUMBERVALUE(TRIM(REPLACE(Z127,1,MIN(FIND({0,1,2,3,4,5,6,7,8,9},Z127&amp;"0123456789"))-1,"")), ".", ",")</f>
        <v>5300000</v>
      </c>
      <c r="AB127" t="s">
        <v>13949</v>
      </c>
      <c r="AC127" s="3" cm="1">
        <f t="array" ref="AC127">_xlfn.XLOOKUP(LEFT(AB127,MIN(FIND({0,1,2,3,4,5,6,7,8,9},AB127&amp;"0123456789"))-1), $BB$4:$BB$23, $BC$4:$BC$23)*_xlfn.NUMBERVALUE(TRIM(REPLACE(AB127,1,MIN(FIND({0,1,2,3,4,5,6,7,8,9},AB127&amp;"0123456789"))-1,"")), ".", ",")</f>
        <v>5300000</v>
      </c>
      <c r="AD127" t="s">
        <v>4365</v>
      </c>
      <c r="AE127" t="s">
        <v>8554</v>
      </c>
      <c r="AF127" t="s">
        <v>14954</v>
      </c>
      <c r="AG127" t="s">
        <v>4365</v>
      </c>
      <c r="AH127" t="s">
        <v>4365</v>
      </c>
      <c r="AI127" t="s">
        <v>4365</v>
      </c>
      <c r="AJ127" t="s">
        <v>4365</v>
      </c>
      <c r="AK127" t="s">
        <v>4365</v>
      </c>
      <c r="AL127" t="s">
        <v>4365</v>
      </c>
      <c r="AM127" t="s">
        <v>4365</v>
      </c>
      <c r="AN127" t="s">
        <v>4365</v>
      </c>
      <c r="AO127" t="s">
        <v>4365</v>
      </c>
      <c r="AP127" t="s">
        <v>4365</v>
      </c>
      <c r="AQ127" t="s">
        <v>4365</v>
      </c>
      <c r="AR127" t="s">
        <v>4365</v>
      </c>
      <c r="AS127" t="s">
        <v>14827</v>
      </c>
      <c r="BC127" s="3" t="str" cm="1">
        <f t="array" ref="BC127">LEFT(BB127,MIN(FIND({0,1,2,3,4,5,6,7,8,9},BB127&amp;"0123456789"))-1)</f>
        <v/>
      </c>
      <c r="BE127" t="s">
        <v>12798</v>
      </c>
      <c r="BF127">
        <f t="shared" si="51"/>
        <v>2</v>
      </c>
      <c r="BG127">
        <f t="shared" si="52"/>
        <v>1</v>
      </c>
      <c r="BH127">
        <f t="shared" si="53"/>
        <v>0</v>
      </c>
      <c r="BI127">
        <f t="shared" si="54"/>
        <v>0</v>
      </c>
      <c r="BJ127" s="4">
        <f t="shared" si="55"/>
        <v>0.5</v>
      </c>
      <c r="BK127" s="4">
        <f t="shared" si="56"/>
        <v>0</v>
      </c>
      <c r="BL127" s="4">
        <f t="shared" si="57"/>
        <v>0</v>
      </c>
      <c r="BY127" t="s">
        <v>25419</v>
      </c>
      <c r="BZ127" t="s">
        <v>25569</v>
      </c>
      <c r="CA127" t="s">
        <v>25401</v>
      </c>
      <c r="CB127" t="s">
        <v>25411</v>
      </c>
      <c r="CC127" t="s">
        <v>25570</v>
      </c>
      <c r="CK127" t="s">
        <v>26055</v>
      </c>
      <c r="CL127">
        <f t="shared" si="58"/>
        <v>11</v>
      </c>
      <c r="CM127">
        <f t="shared" si="59"/>
        <v>5</v>
      </c>
      <c r="CN127">
        <f t="shared" si="60"/>
        <v>4</v>
      </c>
      <c r="CO127">
        <f t="shared" si="61"/>
        <v>1</v>
      </c>
      <c r="CP127" s="4">
        <f t="shared" si="72"/>
        <v>0.45454545454545453</v>
      </c>
      <c r="CQ127" s="4">
        <f t="shared" si="73"/>
        <v>0.36363636363636365</v>
      </c>
      <c r="CR127" s="4">
        <f t="shared" si="74"/>
        <v>9.0909090909090912E-2</v>
      </c>
      <c r="CT127" t="str">
        <f t="shared" si="62"/>
        <v>Apps</v>
      </c>
      <c r="CU127" t="str">
        <f t="shared" si="63"/>
        <v>Delivery</v>
      </c>
      <c r="CV127" t="str">
        <f t="shared" si="64"/>
        <v>Last Mile Transportation</v>
      </c>
      <c r="CW127" t="str">
        <f t="shared" si="65"/>
        <v>Real Estate</v>
      </c>
      <c r="CX127" t="str">
        <f t="shared" si="66"/>
        <v>Warehousing</v>
      </c>
      <c r="CY127" t="str">
        <f t="shared" si="67"/>
        <v/>
      </c>
      <c r="CZ127" t="str">
        <f t="shared" si="68"/>
        <v/>
      </c>
      <c r="DA127" t="str">
        <f t="shared" si="69"/>
        <v/>
      </c>
      <c r="DB127" t="str">
        <f t="shared" si="70"/>
        <v/>
      </c>
      <c r="DC127" t="str">
        <f t="shared" si="71"/>
        <v/>
      </c>
    </row>
    <row r="128" spans="1:107" x14ac:dyDescent="0.2">
      <c r="A128">
        <v>125</v>
      </c>
      <c r="B128" t="s">
        <v>124</v>
      </c>
      <c r="C128" t="s">
        <v>2294</v>
      </c>
      <c r="D128" t="s">
        <v>2294</v>
      </c>
      <c r="E128" t="s">
        <v>4365</v>
      </c>
      <c r="F128" t="s">
        <v>6191</v>
      </c>
      <c r="G128" t="s">
        <v>8248</v>
      </c>
      <c r="H128" t="s">
        <v>8552</v>
      </c>
      <c r="I128" t="s">
        <v>4365</v>
      </c>
      <c r="J128" t="s">
        <v>4365</v>
      </c>
      <c r="K128" t="s">
        <v>4365</v>
      </c>
      <c r="L128" t="s">
        <v>10239</v>
      </c>
      <c r="M128" t="s">
        <v>11208</v>
      </c>
      <c r="N128" t="s">
        <v>12736</v>
      </c>
      <c r="O128" t="s">
        <v>13305</v>
      </c>
      <c r="P128" t="s">
        <v>4365</v>
      </c>
      <c r="Q128">
        <v>1</v>
      </c>
      <c r="R128" t="s">
        <v>13357</v>
      </c>
      <c r="S128" t="s">
        <v>13368</v>
      </c>
      <c r="T128" t="s">
        <v>13817</v>
      </c>
      <c r="U128" s="3" t="str" cm="1">
        <f t="array" ref="U128">LEFT(T128,MIN(FIND({0,1,2,3,4,5,6,7,8,9},T128&amp;"0123456789"))-1)</f>
        <v>$</v>
      </c>
      <c r="V128" t="s">
        <v>13357</v>
      </c>
      <c r="W128" t="s">
        <v>13817</v>
      </c>
      <c r="X128" s="3" t="str" cm="1">
        <f t="array" ref="X128">LEFT(W128,MIN(FIND({0,1,2,3,4,5,6,7,8,9},W128&amp;"0123456789"))-1)</f>
        <v>$</v>
      </c>
      <c r="Y128" t="s">
        <v>13357</v>
      </c>
      <c r="Z128" t="s">
        <v>13817</v>
      </c>
      <c r="AA128" s="3" cm="1">
        <f t="array" ref="AA128">_xlfn.XLOOKUP(LEFT(Z128,MIN(FIND({0,1,2,3,4,5,6,7,8,9},Z128&amp;"0123456789"))-1), $BB$4:$BB$23, $BC$4:$BC$23)*_xlfn.NUMBERVALUE(TRIM(REPLACE(Z128,1,MIN(FIND({0,1,2,3,4,5,6,7,8,9},Z128&amp;"0123456789"))-1,"")), ".", ",")</f>
        <v>4300000</v>
      </c>
      <c r="AB128" t="s">
        <v>13817</v>
      </c>
      <c r="AC128" s="3" cm="1">
        <f t="array" ref="AC128">_xlfn.XLOOKUP(LEFT(AB128,MIN(FIND({0,1,2,3,4,5,6,7,8,9},AB128&amp;"0123456789"))-1), $BB$4:$BB$23, $BC$4:$BC$23)*_xlfn.NUMBERVALUE(TRIM(REPLACE(AB128,1,MIN(FIND({0,1,2,3,4,5,6,7,8,9},AB128&amp;"0123456789"))-1,"")), ".", ",")</f>
        <v>4300000</v>
      </c>
      <c r="AD128" t="s">
        <v>8557</v>
      </c>
      <c r="AE128" t="s">
        <v>14824</v>
      </c>
      <c r="AF128" t="s">
        <v>14955</v>
      </c>
      <c r="AG128" t="s">
        <v>4365</v>
      </c>
      <c r="AH128" t="s">
        <v>4365</v>
      </c>
      <c r="AI128" t="s">
        <v>4365</v>
      </c>
      <c r="AJ128" t="s">
        <v>4365</v>
      </c>
      <c r="AK128" t="s">
        <v>4365</v>
      </c>
      <c r="AL128" t="s">
        <v>4365</v>
      </c>
      <c r="AM128" t="s">
        <v>4365</v>
      </c>
      <c r="AN128" t="s">
        <v>4365</v>
      </c>
      <c r="AO128" t="s">
        <v>4365</v>
      </c>
      <c r="AP128" t="s">
        <v>4365</v>
      </c>
      <c r="AQ128" t="s">
        <v>4365</v>
      </c>
      <c r="AR128" t="s">
        <v>4365</v>
      </c>
      <c r="AS128" t="s">
        <v>14827</v>
      </c>
      <c r="BC128" s="3" t="str" cm="1">
        <f t="array" ref="BC128">LEFT(BB128,MIN(FIND({0,1,2,3,4,5,6,7,8,9},BB128&amp;"0123456789"))-1)</f>
        <v/>
      </c>
      <c r="BE128" t="s">
        <v>12821</v>
      </c>
      <c r="BF128">
        <f t="shared" si="51"/>
        <v>2</v>
      </c>
      <c r="BG128">
        <f t="shared" si="52"/>
        <v>1</v>
      </c>
      <c r="BH128">
        <f t="shared" si="53"/>
        <v>0</v>
      </c>
      <c r="BI128">
        <f t="shared" si="54"/>
        <v>0</v>
      </c>
      <c r="BJ128" s="4">
        <f t="shared" si="55"/>
        <v>0.5</v>
      </c>
      <c r="BK128" s="4">
        <f t="shared" si="56"/>
        <v>0</v>
      </c>
      <c r="BL128" s="4">
        <f t="shared" si="57"/>
        <v>0</v>
      </c>
      <c r="BY128" t="s">
        <v>12134</v>
      </c>
      <c r="BZ128" t="s">
        <v>25571</v>
      </c>
      <c r="CK128" t="s">
        <v>26056</v>
      </c>
      <c r="CL128">
        <f t="shared" si="58"/>
        <v>11</v>
      </c>
      <c r="CM128">
        <f t="shared" si="59"/>
        <v>4</v>
      </c>
      <c r="CN128">
        <f t="shared" si="60"/>
        <v>2</v>
      </c>
      <c r="CO128">
        <f t="shared" si="61"/>
        <v>1</v>
      </c>
      <c r="CP128" s="4">
        <f t="shared" si="72"/>
        <v>0.36363636363636365</v>
      </c>
      <c r="CQ128" s="4">
        <f t="shared" si="73"/>
        <v>0.18181818181818182</v>
      </c>
      <c r="CR128" s="4">
        <f t="shared" si="74"/>
        <v>9.0909090909090912E-2</v>
      </c>
      <c r="CT128" t="str">
        <f t="shared" si="62"/>
        <v>Blockchain</v>
      </c>
      <c r="CU128" t="str">
        <f t="shared" si="63"/>
        <v>Cryptocurrency</v>
      </c>
      <c r="CV128" t="str">
        <f t="shared" si="64"/>
        <v/>
      </c>
      <c r="CW128" t="str">
        <f t="shared" si="65"/>
        <v/>
      </c>
      <c r="CX128" t="str">
        <f t="shared" si="66"/>
        <v/>
      </c>
      <c r="CY128" t="str">
        <f t="shared" si="67"/>
        <v/>
      </c>
      <c r="CZ128" t="str">
        <f t="shared" si="68"/>
        <v/>
      </c>
      <c r="DA128" t="str">
        <f t="shared" si="69"/>
        <v/>
      </c>
      <c r="DB128" t="str">
        <f t="shared" si="70"/>
        <v/>
      </c>
      <c r="DC128" t="str">
        <f t="shared" si="71"/>
        <v/>
      </c>
    </row>
    <row r="129" spans="1:107" x14ac:dyDescent="0.2">
      <c r="A129">
        <v>126</v>
      </c>
      <c r="B129" t="s">
        <v>125</v>
      </c>
      <c r="C129" t="s">
        <v>2295</v>
      </c>
      <c r="D129" t="s">
        <v>4459</v>
      </c>
      <c r="E129" t="s">
        <v>6065</v>
      </c>
      <c r="F129" t="s">
        <v>6192</v>
      </c>
      <c r="G129" t="s">
        <v>8299</v>
      </c>
      <c r="H129" t="s">
        <v>8552</v>
      </c>
      <c r="I129" t="s">
        <v>4365</v>
      </c>
      <c r="J129" t="s">
        <v>4365</v>
      </c>
      <c r="K129" t="s">
        <v>10121</v>
      </c>
      <c r="L129" t="s">
        <v>10150</v>
      </c>
      <c r="M129" t="s">
        <v>11209</v>
      </c>
      <c r="N129" t="s">
        <v>12794</v>
      </c>
      <c r="O129" t="s">
        <v>13306</v>
      </c>
      <c r="P129" t="s">
        <v>4365</v>
      </c>
      <c r="Q129">
        <v>4</v>
      </c>
      <c r="R129" t="s">
        <v>13358</v>
      </c>
      <c r="S129" t="s">
        <v>13411</v>
      </c>
      <c r="T129" t="s">
        <v>13796</v>
      </c>
      <c r="U129" s="3" t="str" cm="1">
        <f t="array" ref="U129">LEFT(T129,MIN(FIND({0,1,2,3,4,5,6,7,8,9},T129&amp;"0123456789"))-1)</f>
        <v>$</v>
      </c>
      <c r="V129" t="s">
        <v>14414</v>
      </c>
      <c r="W129" t="s">
        <v>13796</v>
      </c>
      <c r="X129" s="3" t="str" cm="1">
        <f t="array" ref="X129">LEFT(W129,MIN(FIND({0,1,2,3,4,5,6,7,8,9},W129&amp;"0123456789"))-1)</f>
        <v>$</v>
      </c>
      <c r="Y129" t="s">
        <v>14414</v>
      </c>
      <c r="Z129" t="s">
        <v>14478</v>
      </c>
      <c r="AA129" s="3" cm="1">
        <f t="array" ref="AA129">_xlfn.XLOOKUP(LEFT(Z129,MIN(FIND({0,1,2,3,4,5,6,7,8,9},Z129&amp;"0123456789"))-1), $BB$4:$BB$23, $BC$4:$BC$23)*_xlfn.NUMBERVALUE(TRIM(REPLACE(Z129,1,MIN(FIND({0,1,2,3,4,5,6,7,8,9},Z129&amp;"0123456789"))-1,"")), ".", ",")</f>
        <v>14800000</v>
      </c>
      <c r="AB129" t="s">
        <v>14478</v>
      </c>
      <c r="AC129" s="3" cm="1">
        <f t="array" ref="AC129">_xlfn.XLOOKUP(LEFT(AB129,MIN(FIND({0,1,2,3,4,5,6,7,8,9},AB129&amp;"0123456789"))-1), $BB$4:$BB$23, $BC$4:$BC$23)*_xlfn.NUMBERVALUE(TRIM(REPLACE(AB129,1,MIN(FIND({0,1,2,3,4,5,6,7,8,9},AB129&amp;"0123456789"))-1,"")), ".", ",")</f>
        <v>14800000</v>
      </c>
      <c r="AD129" t="s">
        <v>8554</v>
      </c>
      <c r="AE129" t="s">
        <v>14819</v>
      </c>
      <c r="AF129" t="s">
        <v>14956</v>
      </c>
      <c r="AG129" t="s">
        <v>16561</v>
      </c>
      <c r="AH129" t="s">
        <v>17552</v>
      </c>
      <c r="AI129" t="s">
        <v>18171</v>
      </c>
      <c r="AJ129" t="s">
        <v>19115</v>
      </c>
      <c r="AK129" t="s">
        <v>19479</v>
      </c>
      <c r="AL129" t="s">
        <v>20154</v>
      </c>
      <c r="AM129" t="s">
        <v>18776</v>
      </c>
      <c r="AN129" t="s">
        <v>21163</v>
      </c>
      <c r="AO129" t="s">
        <v>21750</v>
      </c>
      <c r="AP129" t="s">
        <v>22390</v>
      </c>
      <c r="AQ129" t="s">
        <v>23610</v>
      </c>
      <c r="AR129" t="s">
        <v>24597</v>
      </c>
      <c r="AS129" t="s">
        <v>14835</v>
      </c>
      <c r="BC129" s="3" t="str" cm="1">
        <f t="array" ref="BC129">LEFT(BB129,MIN(FIND({0,1,2,3,4,5,6,7,8,9},BB129&amp;"0123456789"))-1)</f>
        <v/>
      </c>
      <c r="BE129" t="s">
        <v>12828</v>
      </c>
      <c r="BF129">
        <f t="shared" si="51"/>
        <v>2</v>
      </c>
      <c r="BG129">
        <f t="shared" si="52"/>
        <v>1</v>
      </c>
      <c r="BH129">
        <f t="shared" si="53"/>
        <v>1</v>
      </c>
      <c r="BI129">
        <f t="shared" si="54"/>
        <v>0</v>
      </c>
      <c r="BJ129" s="4">
        <f t="shared" si="55"/>
        <v>0.5</v>
      </c>
      <c r="BK129" s="4">
        <f t="shared" si="56"/>
        <v>0.5</v>
      </c>
      <c r="BL129" s="4">
        <f t="shared" si="57"/>
        <v>0</v>
      </c>
      <c r="BY129" t="s">
        <v>12134</v>
      </c>
      <c r="BZ129" t="s">
        <v>25571</v>
      </c>
      <c r="CA129" t="s">
        <v>25487</v>
      </c>
      <c r="CB129" t="s">
        <v>25572</v>
      </c>
      <c r="CC129" t="s">
        <v>25429</v>
      </c>
      <c r="CD129" t="s">
        <v>25452</v>
      </c>
      <c r="CK129" t="s">
        <v>26057</v>
      </c>
      <c r="CL129">
        <f t="shared" si="58"/>
        <v>11</v>
      </c>
      <c r="CM129">
        <f t="shared" si="59"/>
        <v>4</v>
      </c>
      <c r="CN129">
        <f t="shared" si="60"/>
        <v>1</v>
      </c>
      <c r="CO129">
        <f t="shared" si="61"/>
        <v>0</v>
      </c>
      <c r="CP129" s="4">
        <f t="shared" si="72"/>
        <v>0.36363636363636365</v>
      </c>
      <c r="CQ129" s="4">
        <f t="shared" si="73"/>
        <v>9.0909090909090912E-2</v>
      </c>
      <c r="CR129" s="4">
        <f t="shared" si="74"/>
        <v>0</v>
      </c>
      <c r="CT129" t="str">
        <f t="shared" si="62"/>
        <v>Blockchain</v>
      </c>
      <c r="CU129" t="str">
        <f t="shared" si="63"/>
        <v>Cryptocurrency</v>
      </c>
      <c r="CV129" t="str">
        <f t="shared" si="64"/>
        <v>Finance</v>
      </c>
      <c r="CW129" t="str">
        <f t="shared" si="65"/>
        <v>Financial Exchanges</v>
      </c>
      <c r="CX129" t="str">
        <f t="shared" si="66"/>
        <v>Financial Services</v>
      </c>
      <c r="CY129" t="str">
        <f t="shared" si="67"/>
        <v>Trading Platform</v>
      </c>
      <c r="CZ129" t="str">
        <f t="shared" si="68"/>
        <v/>
      </c>
      <c r="DA129" t="str">
        <f t="shared" si="69"/>
        <v/>
      </c>
      <c r="DB129" t="str">
        <f t="shared" si="70"/>
        <v/>
      </c>
      <c r="DC129" t="str">
        <f t="shared" si="71"/>
        <v/>
      </c>
    </row>
    <row r="130" spans="1:107" x14ac:dyDescent="0.2">
      <c r="A130">
        <v>127</v>
      </c>
      <c r="B130" t="s">
        <v>126</v>
      </c>
      <c r="C130" t="s">
        <v>2296</v>
      </c>
      <c r="D130" t="s">
        <v>4460</v>
      </c>
      <c r="E130" t="s">
        <v>6065</v>
      </c>
      <c r="F130" t="s">
        <v>6193</v>
      </c>
      <c r="G130" t="s">
        <v>8250</v>
      </c>
      <c r="H130" t="s">
        <v>8552</v>
      </c>
      <c r="I130" t="s">
        <v>8557</v>
      </c>
      <c r="J130" t="s">
        <v>8676</v>
      </c>
      <c r="K130" t="s">
        <v>10119</v>
      </c>
      <c r="L130" t="s">
        <v>10240</v>
      </c>
      <c r="M130" t="s">
        <v>11210</v>
      </c>
      <c r="N130" t="s">
        <v>12795</v>
      </c>
      <c r="O130" t="s">
        <v>13329</v>
      </c>
      <c r="P130" t="s">
        <v>4365</v>
      </c>
      <c r="Q130">
        <v>1</v>
      </c>
      <c r="R130" t="s">
        <v>13357</v>
      </c>
      <c r="S130" t="s">
        <v>13417</v>
      </c>
      <c r="T130" t="s">
        <v>13753</v>
      </c>
      <c r="U130" s="3" t="str" cm="1">
        <f t="array" ref="U130">LEFT(T130,MIN(FIND({0,1,2,3,4,5,6,7,8,9},T130&amp;"0123456789"))-1)</f>
        <v>$</v>
      </c>
      <c r="V130" t="s">
        <v>13357</v>
      </c>
      <c r="W130" t="s">
        <v>13753</v>
      </c>
      <c r="X130" s="3" t="str" cm="1">
        <f t="array" ref="X130">LEFT(W130,MIN(FIND({0,1,2,3,4,5,6,7,8,9},W130&amp;"0123456789"))-1)</f>
        <v>$</v>
      </c>
      <c r="Y130" t="s">
        <v>13357</v>
      </c>
      <c r="Z130" t="s">
        <v>13753</v>
      </c>
      <c r="AA130" s="3" cm="1">
        <f t="array" ref="AA130">_xlfn.XLOOKUP(LEFT(Z130,MIN(FIND({0,1,2,3,4,5,6,7,8,9},Z130&amp;"0123456789"))-1), $BB$4:$BB$23, $BC$4:$BC$23)*_xlfn.NUMBERVALUE(TRIM(REPLACE(Z130,1,MIN(FIND({0,1,2,3,4,5,6,7,8,9},Z130&amp;"0123456789"))-1,"")), ".", ",")</f>
        <v>3500000</v>
      </c>
      <c r="AB130" t="s">
        <v>13753</v>
      </c>
      <c r="AC130" s="3" cm="1">
        <f t="array" ref="AC130">_xlfn.XLOOKUP(LEFT(AB130,MIN(FIND({0,1,2,3,4,5,6,7,8,9},AB130&amp;"0123456789"))-1), $BB$4:$BB$23, $BC$4:$BC$23)*_xlfn.NUMBERVALUE(TRIM(REPLACE(AB130,1,MIN(FIND({0,1,2,3,4,5,6,7,8,9},AB130&amp;"0123456789"))-1,"")), ".", ",")</f>
        <v>3500000</v>
      </c>
      <c r="AD130" t="s">
        <v>8555</v>
      </c>
      <c r="AE130" t="s">
        <v>8554</v>
      </c>
      <c r="AF130" t="s">
        <v>14957</v>
      </c>
      <c r="AG130" t="s">
        <v>16562</v>
      </c>
      <c r="AH130" t="s">
        <v>4365</v>
      </c>
      <c r="AI130" t="s">
        <v>18172</v>
      </c>
      <c r="AJ130" t="s">
        <v>8563</v>
      </c>
      <c r="AK130" t="s">
        <v>4365</v>
      </c>
      <c r="AL130" t="s">
        <v>8555</v>
      </c>
      <c r="AM130" t="s">
        <v>18794</v>
      </c>
      <c r="AN130" t="s">
        <v>18372</v>
      </c>
      <c r="AO130" t="s">
        <v>18794</v>
      </c>
      <c r="AP130" t="s">
        <v>22391</v>
      </c>
      <c r="AQ130" t="s">
        <v>23611</v>
      </c>
      <c r="AR130" t="s">
        <v>24598</v>
      </c>
      <c r="AS130" t="s">
        <v>19302</v>
      </c>
      <c r="BC130" s="3" t="str" cm="1">
        <f t="array" ref="BC130">LEFT(BB130,MIN(FIND({0,1,2,3,4,5,6,7,8,9},BB130&amp;"0123456789"))-1)</f>
        <v/>
      </c>
      <c r="BE130" t="s">
        <v>12841</v>
      </c>
      <c r="BF130">
        <f t="shared" si="51"/>
        <v>2</v>
      </c>
      <c r="BG130">
        <f t="shared" si="52"/>
        <v>1</v>
      </c>
      <c r="BH130">
        <f t="shared" si="53"/>
        <v>1</v>
      </c>
      <c r="BI130">
        <f t="shared" si="54"/>
        <v>1</v>
      </c>
      <c r="BJ130" s="4">
        <f t="shared" si="55"/>
        <v>0.5</v>
      </c>
      <c r="BK130" s="4">
        <f t="shared" si="56"/>
        <v>0.5</v>
      </c>
      <c r="BL130" s="4">
        <f t="shared" si="57"/>
        <v>0.5</v>
      </c>
      <c r="BY130" t="s">
        <v>11476</v>
      </c>
      <c r="BZ130" t="s">
        <v>25442</v>
      </c>
      <c r="CA130" t="s">
        <v>25460</v>
      </c>
      <c r="CB130" t="s">
        <v>25437</v>
      </c>
      <c r="CC130" t="s">
        <v>25408</v>
      </c>
      <c r="CD130" t="s">
        <v>25573</v>
      </c>
      <c r="CK130" t="s">
        <v>26058</v>
      </c>
      <c r="CL130">
        <f t="shared" si="58"/>
        <v>11</v>
      </c>
      <c r="CM130">
        <f t="shared" si="59"/>
        <v>6</v>
      </c>
      <c r="CN130">
        <f t="shared" si="60"/>
        <v>4</v>
      </c>
      <c r="CO130">
        <f t="shared" si="61"/>
        <v>0</v>
      </c>
      <c r="CP130" s="4">
        <f t="shared" si="72"/>
        <v>0.54545454545454541</v>
      </c>
      <c r="CQ130" s="4">
        <f t="shared" si="73"/>
        <v>0.36363636363636365</v>
      </c>
      <c r="CR130" s="4">
        <f t="shared" si="74"/>
        <v>0</v>
      </c>
      <c r="CT130" t="str">
        <f t="shared" si="62"/>
        <v>Analytics</v>
      </c>
      <c r="CU130" t="str">
        <f t="shared" si="63"/>
        <v>Artificial Intelligence</v>
      </c>
      <c r="CV130" t="str">
        <f t="shared" si="64"/>
        <v>Enterprise Software</v>
      </c>
      <c r="CW130" t="str">
        <f t="shared" si="65"/>
        <v>SaaS</v>
      </c>
      <c r="CX130" t="str">
        <f t="shared" si="66"/>
        <v>Software</v>
      </c>
      <c r="CY130" t="str">
        <f t="shared" si="67"/>
        <v>Sustainability</v>
      </c>
      <c r="CZ130" t="str">
        <f t="shared" si="68"/>
        <v/>
      </c>
      <c r="DA130" t="str">
        <f t="shared" si="69"/>
        <v/>
      </c>
      <c r="DB130" t="str">
        <f t="shared" si="70"/>
        <v/>
      </c>
      <c r="DC130" t="str">
        <f t="shared" si="71"/>
        <v/>
      </c>
    </row>
    <row r="131" spans="1:107" x14ac:dyDescent="0.2">
      <c r="A131">
        <v>128</v>
      </c>
      <c r="B131" t="s">
        <v>127</v>
      </c>
      <c r="C131" t="s">
        <v>2297</v>
      </c>
      <c r="D131" t="s">
        <v>4461</v>
      </c>
      <c r="E131" t="s">
        <v>6065</v>
      </c>
      <c r="F131" t="s">
        <v>6194</v>
      </c>
      <c r="G131" t="s">
        <v>8300</v>
      </c>
      <c r="H131" t="s">
        <v>8552</v>
      </c>
      <c r="I131" t="s">
        <v>8556</v>
      </c>
      <c r="J131" t="s">
        <v>8677</v>
      </c>
      <c r="K131" t="s">
        <v>10119</v>
      </c>
      <c r="L131" t="s">
        <v>10189</v>
      </c>
      <c r="M131" t="s">
        <v>11211</v>
      </c>
      <c r="N131" t="s">
        <v>12786</v>
      </c>
      <c r="O131" t="s">
        <v>13319</v>
      </c>
      <c r="P131" t="s">
        <v>4365</v>
      </c>
      <c r="Q131">
        <v>2</v>
      </c>
      <c r="R131" t="s">
        <v>13357</v>
      </c>
      <c r="S131" t="s">
        <v>13418</v>
      </c>
      <c r="T131" t="s">
        <v>13760</v>
      </c>
      <c r="U131" s="3" t="str" cm="1">
        <f t="array" ref="U131">LEFT(T131,MIN(FIND({0,1,2,3,4,5,6,7,8,9},T131&amp;"0123456789"))-1)</f>
        <v>$</v>
      </c>
      <c r="V131" t="s">
        <v>13357</v>
      </c>
      <c r="W131" t="s">
        <v>13760</v>
      </c>
      <c r="X131" s="3" t="str" cm="1">
        <f t="array" ref="X131">LEFT(W131,MIN(FIND({0,1,2,3,4,5,6,7,8,9},W131&amp;"0123456789"))-1)</f>
        <v>$</v>
      </c>
      <c r="Y131" t="s">
        <v>13357</v>
      </c>
      <c r="Z131" t="s">
        <v>13760</v>
      </c>
      <c r="AA131" s="3" cm="1">
        <f t="array" ref="AA131">_xlfn.XLOOKUP(LEFT(Z131,MIN(FIND({0,1,2,3,4,5,6,7,8,9},Z131&amp;"0123456789"))-1), $BB$4:$BB$23, $BC$4:$BC$23)*_xlfn.NUMBERVALUE(TRIM(REPLACE(Z131,1,MIN(FIND({0,1,2,3,4,5,6,7,8,9},Z131&amp;"0123456789"))-1,"")), ".", ",")</f>
        <v>5000000</v>
      </c>
      <c r="AB131" t="s">
        <v>13760</v>
      </c>
      <c r="AC131" s="3" cm="1">
        <f t="array" ref="AC131">_xlfn.XLOOKUP(LEFT(AB131,MIN(FIND({0,1,2,3,4,5,6,7,8,9},AB131&amp;"0123456789"))-1), $BB$4:$BB$23, $BC$4:$BC$23)*_xlfn.NUMBERVALUE(TRIM(REPLACE(AB131,1,MIN(FIND({0,1,2,3,4,5,6,7,8,9},AB131&amp;"0123456789"))-1,"")), ".", ",")</f>
        <v>5000000</v>
      </c>
      <c r="AD131" t="s">
        <v>8555</v>
      </c>
      <c r="AE131" t="s">
        <v>8556</v>
      </c>
      <c r="AF131" t="s">
        <v>14958</v>
      </c>
      <c r="AG131" t="s">
        <v>16563</v>
      </c>
      <c r="AH131" t="s">
        <v>17553</v>
      </c>
      <c r="AI131" t="s">
        <v>18173</v>
      </c>
      <c r="AJ131" t="s">
        <v>8563</v>
      </c>
      <c r="AK131" t="s">
        <v>18794</v>
      </c>
      <c r="AL131" t="s">
        <v>8555</v>
      </c>
      <c r="AM131" t="s">
        <v>18794</v>
      </c>
      <c r="AN131" t="s">
        <v>18372</v>
      </c>
      <c r="AO131" t="s">
        <v>18794</v>
      </c>
      <c r="AP131" t="s">
        <v>22392</v>
      </c>
      <c r="AQ131" t="s">
        <v>23612</v>
      </c>
      <c r="AR131" t="s">
        <v>24599</v>
      </c>
      <c r="AS131" t="s">
        <v>19217</v>
      </c>
      <c r="BC131" s="3" t="str" cm="1">
        <f t="array" ref="BC131">LEFT(BB131,MIN(FIND({0,1,2,3,4,5,6,7,8,9},BB131&amp;"0123456789"))-1)</f>
        <v/>
      </c>
      <c r="BE131" t="s">
        <v>12847</v>
      </c>
      <c r="BF131">
        <f t="shared" si="51"/>
        <v>2</v>
      </c>
      <c r="BG131">
        <f t="shared" si="52"/>
        <v>1</v>
      </c>
      <c r="BH131">
        <f t="shared" si="53"/>
        <v>1</v>
      </c>
      <c r="BI131">
        <f t="shared" si="54"/>
        <v>1</v>
      </c>
      <c r="BJ131" s="4">
        <f t="shared" si="55"/>
        <v>0.5</v>
      </c>
      <c r="BK131" s="4">
        <f t="shared" si="56"/>
        <v>0.5</v>
      </c>
      <c r="BL131" s="4">
        <f t="shared" si="57"/>
        <v>0.5</v>
      </c>
      <c r="BY131" t="s">
        <v>25574</v>
      </c>
      <c r="BZ131" t="s">
        <v>25487</v>
      </c>
      <c r="CA131" t="s">
        <v>25429</v>
      </c>
      <c r="CB131" t="s">
        <v>25430</v>
      </c>
      <c r="CC131" t="s">
        <v>25575</v>
      </c>
      <c r="CD131" t="s">
        <v>25426</v>
      </c>
      <c r="CK131" t="s">
        <v>25874</v>
      </c>
      <c r="CL131">
        <f t="shared" si="58"/>
        <v>11</v>
      </c>
      <c r="CM131">
        <f t="shared" si="59"/>
        <v>1</v>
      </c>
      <c r="CN131">
        <f t="shared" si="60"/>
        <v>0</v>
      </c>
      <c r="CO131">
        <f t="shared" si="61"/>
        <v>0</v>
      </c>
      <c r="CP131" s="4">
        <f t="shared" si="72"/>
        <v>9.0909090909090912E-2</v>
      </c>
      <c r="CQ131" s="4">
        <f t="shared" si="73"/>
        <v>0</v>
      </c>
      <c r="CR131" s="4">
        <f t="shared" si="74"/>
        <v>0</v>
      </c>
      <c r="CT131" t="str">
        <f t="shared" si="62"/>
        <v>Credit</v>
      </c>
      <c r="CU131" t="str">
        <f t="shared" si="63"/>
        <v>Finance</v>
      </c>
      <c r="CV131" t="str">
        <f t="shared" si="64"/>
        <v>Financial Services</v>
      </c>
      <c r="CW131" t="str">
        <f t="shared" si="65"/>
        <v>FinTech</v>
      </c>
      <c r="CX131" t="str">
        <f t="shared" si="66"/>
        <v>Lending</v>
      </c>
      <c r="CY131" t="str">
        <f t="shared" si="67"/>
        <v>Venture Capital</v>
      </c>
      <c r="CZ131" t="str">
        <f t="shared" si="68"/>
        <v/>
      </c>
      <c r="DA131" t="str">
        <f t="shared" si="69"/>
        <v/>
      </c>
      <c r="DB131" t="str">
        <f t="shared" si="70"/>
        <v/>
      </c>
      <c r="DC131" t="str">
        <f t="shared" si="71"/>
        <v/>
      </c>
    </row>
    <row r="132" spans="1:107" x14ac:dyDescent="0.2">
      <c r="A132">
        <v>129</v>
      </c>
      <c r="B132" t="s">
        <v>128</v>
      </c>
      <c r="C132" t="s">
        <v>2298</v>
      </c>
      <c r="D132" t="s">
        <v>2298</v>
      </c>
      <c r="E132" t="s">
        <v>6065</v>
      </c>
      <c r="F132" t="s">
        <v>6195</v>
      </c>
      <c r="G132" t="s">
        <v>8245</v>
      </c>
      <c r="H132" t="s">
        <v>8552</v>
      </c>
      <c r="I132" t="s">
        <v>8554</v>
      </c>
      <c r="J132" t="s">
        <v>8678</v>
      </c>
      <c r="K132" t="s">
        <v>10119</v>
      </c>
      <c r="L132" t="s">
        <v>10241</v>
      </c>
      <c r="M132" t="s">
        <v>11212</v>
      </c>
      <c r="N132" t="s">
        <v>12736</v>
      </c>
      <c r="O132" t="s">
        <v>13305</v>
      </c>
      <c r="P132" t="s">
        <v>4365</v>
      </c>
      <c r="Q132">
        <v>2</v>
      </c>
      <c r="R132" t="s">
        <v>13357</v>
      </c>
      <c r="S132" t="s">
        <v>13419</v>
      </c>
      <c r="T132" t="s">
        <v>13818</v>
      </c>
      <c r="U132" s="3" t="str" cm="1">
        <f t="array" ref="U132">LEFT(T132,MIN(FIND({0,1,2,3,4,5,6,7,8,9},T132&amp;"0123456789"))-1)</f>
        <v>$</v>
      </c>
      <c r="V132" t="s">
        <v>13357</v>
      </c>
      <c r="W132" t="s">
        <v>13818</v>
      </c>
      <c r="X132" s="3" t="str" cm="1">
        <f t="array" ref="X132">LEFT(W132,MIN(FIND({0,1,2,3,4,5,6,7,8,9},W132&amp;"0123456789"))-1)</f>
        <v>$</v>
      </c>
      <c r="Y132" t="s">
        <v>13357</v>
      </c>
      <c r="Z132" t="s">
        <v>13818</v>
      </c>
      <c r="AA132" s="3" cm="1">
        <f t="array" ref="AA132">_xlfn.XLOOKUP(LEFT(Z132,MIN(FIND({0,1,2,3,4,5,6,7,8,9},Z132&amp;"0123456789"))-1), $BB$4:$BB$23, $BC$4:$BC$23)*_xlfn.NUMBERVALUE(TRIM(REPLACE(Z132,1,MIN(FIND({0,1,2,3,4,5,6,7,8,9},Z132&amp;"0123456789"))-1,"")), ".", ",")</f>
        <v>8800000</v>
      </c>
      <c r="AB132" t="s">
        <v>13818</v>
      </c>
      <c r="AC132" s="3" cm="1">
        <f t="array" ref="AC132">_xlfn.XLOOKUP(LEFT(AB132,MIN(FIND({0,1,2,3,4,5,6,7,8,9},AB132&amp;"0123456789"))-1), $BB$4:$BB$23, $BC$4:$BC$23)*_xlfn.NUMBERVALUE(TRIM(REPLACE(AB132,1,MIN(FIND({0,1,2,3,4,5,6,7,8,9},AB132&amp;"0123456789"))-1,"")), ".", ",")</f>
        <v>8800000</v>
      </c>
      <c r="AD132" t="s">
        <v>8555</v>
      </c>
      <c r="AE132" t="s">
        <v>8562</v>
      </c>
      <c r="AF132" t="s">
        <v>14959</v>
      </c>
      <c r="AG132" t="s">
        <v>16564</v>
      </c>
      <c r="AH132" t="s">
        <v>17554</v>
      </c>
      <c r="AI132" t="s">
        <v>18174</v>
      </c>
      <c r="AJ132" t="s">
        <v>17132</v>
      </c>
      <c r="AK132" t="s">
        <v>19480</v>
      </c>
      <c r="AL132" t="s">
        <v>20144</v>
      </c>
      <c r="AM132" t="s">
        <v>20451</v>
      </c>
      <c r="AN132" t="s">
        <v>21164</v>
      </c>
      <c r="AO132" t="s">
        <v>21751</v>
      </c>
      <c r="AP132" t="s">
        <v>22393</v>
      </c>
      <c r="AQ132" t="s">
        <v>23613</v>
      </c>
      <c r="AR132" t="s">
        <v>24589</v>
      </c>
      <c r="AS132" t="s">
        <v>8562</v>
      </c>
      <c r="BC132" s="3" t="str" cm="1">
        <f t="array" ref="BC132">LEFT(BB132,MIN(FIND({0,1,2,3,4,5,6,7,8,9},BB132&amp;"0123456789"))-1)</f>
        <v/>
      </c>
      <c r="BE132" t="s">
        <v>12860</v>
      </c>
      <c r="BF132">
        <f t="shared" ref="BF132:BF195" si="75">COUNTIF($N$4:$N$2190, $BE132)</f>
        <v>2</v>
      </c>
      <c r="BG132">
        <f t="shared" ref="BG132:BG195" si="76">COUNTIFS($N$4:$N$2190, $BE132, $AA$4:$AA$2190, "&gt;5000000")</f>
        <v>1</v>
      </c>
      <c r="BH132">
        <f t="shared" ref="BH132:BH195" si="77">COUNTIFS($N$4:$N$2190, $BE132, $AA$4:$AA$2190, "&gt;10000000")</f>
        <v>1</v>
      </c>
      <c r="BI132">
        <f t="shared" ref="BI132:BI195" si="78">COUNTIFS($N$4:$N$2190, $BE132, $AA$4:$AA$2190, "&gt;20000000")</f>
        <v>1</v>
      </c>
      <c r="BJ132" s="4">
        <f t="shared" ref="BJ132:BJ195" si="79">BG132/$BF132</f>
        <v>0.5</v>
      </c>
      <c r="BK132" s="4">
        <f t="shared" ref="BK132:BK195" si="80">BH132/$BF132</f>
        <v>0.5</v>
      </c>
      <c r="BL132" s="4">
        <f t="shared" ref="BL132:BL195" si="81">BI132/$BF132</f>
        <v>0.5</v>
      </c>
      <c r="BY132" t="s">
        <v>10285</v>
      </c>
      <c r="BZ132" t="s">
        <v>25576</v>
      </c>
      <c r="CK132" t="s">
        <v>12512</v>
      </c>
      <c r="CL132">
        <f t="shared" ref="CL132:CL195" si="82">COUNTIF($CT$4:$DC$2180, $CK132)</f>
        <v>11</v>
      </c>
      <c r="CM132">
        <f t="shared" si="59"/>
        <v>4</v>
      </c>
      <c r="CN132">
        <f t="shared" si="60"/>
        <v>3</v>
      </c>
      <c r="CO132">
        <f t="shared" si="61"/>
        <v>3</v>
      </c>
      <c r="CP132" s="4">
        <f t="shared" si="72"/>
        <v>0.36363636363636365</v>
      </c>
      <c r="CQ132" s="4">
        <f t="shared" si="73"/>
        <v>0.27272727272727271</v>
      </c>
      <c r="CR132" s="4">
        <f t="shared" si="74"/>
        <v>0.27272727272727271</v>
      </c>
      <c r="CT132" t="str">
        <f t="shared" si="62"/>
        <v>Food and Beverage</v>
      </c>
      <c r="CU132" t="str">
        <f t="shared" si="63"/>
        <v>Local</v>
      </c>
      <c r="CV132" t="str">
        <f t="shared" si="64"/>
        <v/>
      </c>
      <c r="CW132" t="str">
        <f t="shared" si="65"/>
        <v/>
      </c>
      <c r="CX132" t="str">
        <f t="shared" si="66"/>
        <v/>
      </c>
      <c r="CY132" t="str">
        <f t="shared" si="67"/>
        <v/>
      </c>
      <c r="CZ132" t="str">
        <f t="shared" si="68"/>
        <v/>
      </c>
      <c r="DA132" t="str">
        <f t="shared" si="69"/>
        <v/>
      </c>
      <c r="DB132" t="str">
        <f t="shared" si="70"/>
        <v/>
      </c>
      <c r="DC132" t="str">
        <f t="shared" si="71"/>
        <v/>
      </c>
    </row>
    <row r="133" spans="1:107" x14ac:dyDescent="0.2">
      <c r="A133">
        <v>130</v>
      </c>
      <c r="B133" t="s">
        <v>129</v>
      </c>
      <c r="C133" t="s">
        <v>2299</v>
      </c>
      <c r="D133" t="s">
        <v>4462</v>
      </c>
      <c r="E133" t="s">
        <v>6065</v>
      </c>
      <c r="F133" t="s">
        <v>6196</v>
      </c>
      <c r="G133" t="s">
        <v>8301</v>
      </c>
      <c r="H133" t="s">
        <v>8552</v>
      </c>
      <c r="I133" t="s">
        <v>8554</v>
      </c>
      <c r="J133" t="s">
        <v>8679</v>
      </c>
      <c r="K133" t="s">
        <v>10119</v>
      </c>
      <c r="L133" t="s">
        <v>10242</v>
      </c>
      <c r="M133" t="s">
        <v>11213</v>
      </c>
      <c r="N133" t="s">
        <v>12796</v>
      </c>
      <c r="O133" t="s">
        <v>13326</v>
      </c>
      <c r="P133" t="s">
        <v>13349</v>
      </c>
      <c r="Q133">
        <v>4</v>
      </c>
      <c r="R133" t="s">
        <v>13358</v>
      </c>
      <c r="S133" t="s">
        <v>13377</v>
      </c>
      <c r="T133" t="s">
        <v>13819</v>
      </c>
      <c r="U133" s="3" t="str" cm="1">
        <f t="array" ref="U133">LEFT(T133,MIN(FIND({0,1,2,3,4,5,6,7,8,9},T133&amp;"0123456789"))-1)</f>
        <v>A$</v>
      </c>
      <c r="V133" t="s">
        <v>14414</v>
      </c>
      <c r="W133" t="s">
        <v>13819</v>
      </c>
      <c r="X133" s="3" t="str" cm="1">
        <f t="array" ref="X133">LEFT(W133,MIN(FIND({0,1,2,3,4,5,6,7,8,9},W133&amp;"0123456789"))-1)</f>
        <v>A$</v>
      </c>
      <c r="Y133" t="s">
        <v>14414</v>
      </c>
      <c r="Z133" t="s">
        <v>14486</v>
      </c>
      <c r="AA133" s="3" cm="1">
        <f t="array" ref="AA133">_xlfn.XLOOKUP(LEFT(Z133,MIN(FIND({0,1,2,3,4,5,6,7,8,9},Z133&amp;"0123456789"))-1), $BB$4:$BB$23, $BC$4:$BC$23)*_xlfn.NUMBERVALUE(TRIM(REPLACE(Z133,1,MIN(FIND({0,1,2,3,4,5,6,7,8,9},Z133&amp;"0123456789"))-1,"")), ".", ",")</f>
        <v>11473000</v>
      </c>
      <c r="AB133" t="s">
        <v>14486</v>
      </c>
      <c r="AC133" s="3" cm="1">
        <f t="array" ref="AC133">_xlfn.XLOOKUP(LEFT(AB133,MIN(FIND({0,1,2,3,4,5,6,7,8,9},AB133&amp;"0123456789"))-1), $BB$4:$BB$23, $BC$4:$BC$23)*_xlfn.NUMBERVALUE(TRIM(REPLACE(AB133,1,MIN(FIND({0,1,2,3,4,5,6,7,8,9},AB133&amp;"0123456789"))-1,"")), ".", ",")</f>
        <v>11473000</v>
      </c>
      <c r="AD133" t="s">
        <v>8554</v>
      </c>
      <c r="AE133" t="s">
        <v>8557</v>
      </c>
      <c r="AF133" t="s">
        <v>14960</v>
      </c>
      <c r="AG133" t="s">
        <v>16565</v>
      </c>
      <c r="AH133" t="s">
        <v>4365</v>
      </c>
      <c r="AI133" t="s">
        <v>18175</v>
      </c>
      <c r="AJ133" t="s">
        <v>19116</v>
      </c>
      <c r="AK133" t="s">
        <v>19481</v>
      </c>
      <c r="AL133" t="s">
        <v>20149</v>
      </c>
      <c r="AM133" t="s">
        <v>20452</v>
      </c>
      <c r="AN133" t="s">
        <v>21165</v>
      </c>
      <c r="AO133" t="s">
        <v>21752</v>
      </c>
      <c r="AP133" t="s">
        <v>22394</v>
      </c>
      <c r="AQ133" t="s">
        <v>23614</v>
      </c>
      <c r="AR133" t="s">
        <v>24600</v>
      </c>
      <c r="AS133" t="s">
        <v>8562</v>
      </c>
      <c r="BC133" s="3" t="str" cm="1">
        <f t="array" ref="BC133">LEFT(BB133,MIN(FIND({0,1,2,3,4,5,6,7,8,9},BB133&amp;"0123456789"))-1)</f>
        <v/>
      </c>
      <c r="BE133" t="s">
        <v>12861</v>
      </c>
      <c r="BF133">
        <f t="shared" si="75"/>
        <v>2</v>
      </c>
      <c r="BG133">
        <f t="shared" si="76"/>
        <v>1</v>
      </c>
      <c r="BH133">
        <f t="shared" si="77"/>
        <v>1</v>
      </c>
      <c r="BI133">
        <f t="shared" si="78"/>
        <v>0</v>
      </c>
      <c r="BJ133" s="4">
        <f t="shared" si="79"/>
        <v>0.5</v>
      </c>
      <c r="BK133" s="4">
        <f t="shared" si="80"/>
        <v>0.5</v>
      </c>
      <c r="BL133" s="4">
        <f t="shared" si="81"/>
        <v>0</v>
      </c>
      <c r="BY133" t="s">
        <v>25419</v>
      </c>
      <c r="BZ133" t="s">
        <v>25577</v>
      </c>
      <c r="CA133" t="s">
        <v>25429</v>
      </c>
      <c r="CB133" t="s">
        <v>25430</v>
      </c>
      <c r="CC133" t="s">
        <v>25578</v>
      </c>
      <c r="CD133" t="s">
        <v>25579</v>
      </c>
      <c r="CK133" t="s">
        <v>25925</v>
      </c>
      <c r="CL133">
        <f t="shared" si="82"/>
        <v>11</v>
      </c>
      <c r="CM133">
        <f t="shared" ref="CM133:CM196" si="83">SUM(COUNTIFS($CT$4:$CT$2180, $CK133, $AA$4:$AA$2180, "&gt;5000000"), COUNTIFS($CU$4:$CU$2180, $CK133, $AA$4:$AA$2180, "&gt;5000000"), COUNTIFS($CV$4:$CV$2180, $CK133, $AA$4:$AA$2180, "&gt;5000000"),COUNTIFS($CW$4:$CW$2180, $CK133, $AA$4:$AA$2180, "&gt;5000000"),COUNTIFS($CX$4:$CX$2180, $CK133, $AA$4:$AA$2180, "&gt;5000000"),COUNTIFS($CY$4:$CY$2180, $CK133, $AA$4:$AA$2180, "&gt;5000000"),COUNTIFS($CZ$4:$CZ$2180, $CK133, $AA$4:$AA$2180, "&gt;5000000"),COUNTIFS($DA$4:$DA$2180, $CK133, $AA$4:$AA$2180, "&gt;5000000"),COUNTIFS($DB$4:$DB$2180, $CK133, $AA$4:$AA$2180, "&gt;5000000"),COUNTIFS($DC$4:$DC$2180, $CK133, $AA$4:$AA$2180, "&gt;5000000"))</f>
        <v>8</v>
      </c>
      <c r="CN133">
        <f t="shared" ref="CN133:CN196" si="84">SUM(COUNTIFS($CT$4:$CT$2180, $CK133, $AA$4:$AA$2180, "&gt;10000000"), COUNTIFS($CU$4:$CU$2180, $CK133, $AA$4:$AA$2180, "&gt;10000000"), COUNTIFS($CV$4:$CV$2180, $CK133, $AA$4:$AA$2180, "&gt;10000000"),COUNTIFS($CW$4:$CW$2180, $CK133, $AA$4:$AA$2180, "&gt;10000000"),COUNTIFS($CX$4:$CX$2180, $CK133, $AA$4:$AA$2180, "&gt;10000000"),COUNTIFS($CY$4:$CY$2180, $CK133, $AA$4:$AA$2180, "&gt;10000000"),COUNTIFS($CZ$4:$CZ$2180, $CK133, $AA$4:$AA$2180, "&gt;10000000"),COUNTIFS($DA$4:$DA$2180, $CK133, $AA$4:$AA$2180, "&gt;10000000"),COUNTIFS($DB$4:$DB$2180, $CK133, $AA$4:$AA$2180, "&gt;10000000"),COUNTIFS($DC$4:$DC$2180, $CK133, $AA$4:$AA$2180, "&gt;10000000"))</f>
        <v>6</v>
      </c>
      <c r="CO133">
        <f t="shared" ref="CO133:CO196" si="85">SUM(COUNTIFS($CT$4:$CT$2180, $CK133, $AA$4:$AA$2180, "&gt;20000000"), COUNTIFS($CU$4:$CU$2180, $CK133, $AA$4:$AA$2180, "&gt;20000000"), COUNTIFS($CV$4:$CV$2180, $CK133, $AA$4:$AA$2180, "&gt;20000000"),COUNTIFS($CW$4:$CW$2180, $CK133, $AA$4:$AA$2180, "&gt;20000000"),COUNTIFS($CX$4:$CX$2180, $CK133, $AA$4:$AA$2180, "&gt;20000000"),COUNTIFS($CY$4:$CY$2180, $CK133, $AA$4:$AA$2180, "&gt;20000000"),COUNTIFS($CZ$4:$CZ$2180, $CK133, $AA$4:$AA$2180, "&gt;20000000"),COUNTIFS($DA$4:$DA$2180, $CK133, $AA$4:$AA$2180, "&gt;20000000"),COUNTIFS($DB$4:$DB$2180, $CK133, $AA$4:$AA$2180, "&gt;20000000"),COUNTIFS($DC$4:$DC$2180, $CK133, $AA$4:$AA$2180, "&gt;20000000"))</f>
        <v>5</v>
      </c>
      <c r="CP133" s="4">
        <f t="shared" si="72"/>
        <v>0.72727272727272729</v>
      </c>
      <c r="CQ133" s="4">
        <f t="shared" si="73"/>
        <v>0.54545454545454541</v>
      </c>
      <c r="CR133" s="4">
        <f t="shared" si="74"/>
        <v>0.45454545454545453</v>
      </c>
      <c r="CT133" t="str">
        <f t="shared" ref="CT133:CT196" si="86">TRIM(BY133)</f>
        <v>Apps</v>
      </c>
      <c r="CU133" t="str">
        <f t="shared" ref="CU133:CU196" si="87">TRIM(BZ133)</f>
        <v>Consumer Lending</v>
      </c>
      <c r="CV133" t="str">
        <f t="shared" ref="CV133:CV196" si="88">TRIM(CA133)</f>
        <v>Financial Services</v>
      </c>
      <c r="CW133" t="str">
        <f t="shared" ref="CW133:CW196" si="89">TRIM(CB133)</f>
        <v>FinTech</v>
      </c>
      <c r="CX133" t="str">
        <f t="shared" ref="CX133:CX196" si="90">TRIM(CC133)</f>
        <v>Micro Lending</v>
      </c>
      <c r="CY133" t="str">
        <f t="shared" ref="CY133:CY196" si="91">TRIM(CD133)</f>
        <v>Personal Finance</v>
      </c>
      <c r="CZ133" t="str">
        <f t="shared" ref="CZ133:CZ196" si="92">TRIM(CE133)</f>
        <v/>
      </c>
      <c r="DA133" t="str">
        <f t="shared" ref="DA133:DA196" si="93">TRIM(CF133)</f>
        <v/>
      </c>
      <c r="DB133" t="str">
        <f t="shared" ref="DB133:DB196" si="94">TRIM(CG133)</f>
        <v/>
      </c>
      <c r="DC133" t="str">
        <f t="shared" ref="DC133:DC196" si="95">TRIM(CH133)</f>
        <v/>
      </c>
    </row>
    <row r="134" spans="1:107" x14ac:dyDescent="0.2">
      <c r="A134">
        <v>131</v>
      </c>
      <c r="B134" t="s">
        <v>130</v>
      </c>
      <c r="C134" t="s">
        <v>2300</v>
      </c>
      <c r="D134" t="s">
        <v>4463</v>
      </c>
      <c r="E134" t="s">
        <v>6065</v>
      </c>
      <c r="F134" t="s">
        <v>6197</v>
      </c>
      <c r="G134" t="s">
        <v>8245</v>
      </c>
      <c r="H134" t="s">
        <v>8552</v>
      </c>
      <c r="I134" t="s">
        <v>8557</v>
      </c>
      <c r="J134" t="s">
        <v>8680</v>
      </c>
      <c r="K134" t="s">
        <v>10119</v>
      </c>
      <c r="L134" t="s">
        <v>10243</v>
      </c>
      <c r="M134" t="s">
        <v>11214</v>
      </c>
      <c r="N134" t="s">
        <v>12797</v>
      </c>
      <c r="O134" t="s">
        <v>13314</v>
      </c>
      <c r="P134" t="s">
        <v>4365</v>
      </c>
      <c r="Q134">
        <v>2</v>
      </c>
      <c r="R134" t="s">
        <v>13358</v>
      </c>
      <c r="S134" t="s">
        <v>8532</v>
      </c>
      <c r="T134" t="s">
        <v>13820</v>
      </c>
      <c r="U134" s="3" t="str" cm="1">
        <f t="array" ref="U134">LEFT(T134,MIN(FIND({0,1,2,3,4,5,6,7,8,9},T134&amp;"0123456789"))-1)</f>
        <v>$</v>
      </c>
      <c r="V134" t="s">
        <v>14414</v>
      </c>
      <c r="W134" t="s">
        <v>13820</v>
      </c>
      <c r="X134" s="3" t="str" cm="1">
        <f t="array" ref="X134">LEFT(W134,MIN(FIND({0,1,2,3,4,5,6,7,8,9},W134&amp;"0123456789"))-1)</f>
        <v>$</v>
      </c>
      <c r="Y134" t="s">
        <v>14414</v>
      </c>
      <c r="Z134" t="s">
        <v>14487</v>
      </c>
      <c r="AA134" s="3" cm="1">
        <f t="array" ref="AA134">_xlfn.XLOOKUP(LEFT(Z134,MIN(FIND({0,1,2,3,4,5,6,7,8,9},Z134&amp;"0123456789"))-1), $BB$4:$BB$23, $BC$4:$BC$23)*_xlfn.NUMBERVALUE(TRIM(REPLACE(Z134,1,MIN(FIND({0,1,2,3,4,5,6,7,8,9},Z134&amp;"0123456789"))-1,"")), ".", ",")</f>
        <v>17284998</v>
      </c>
      <c r="AB134" t="s">
        <v>14487</v>
      </c>
      <c r="AC134" s="3" cm="1">
        <f t="array" ref="AC134">_xlfn.XLOOKUP(LEFT(AB134,MIN(FIND({0,1,2,3,4,5,6,7,8,9},AB134&amp;"0123456789"))-1), $BB$4:$BB$23, $BC$4:$BC$23)*_xlfn.NUMBERVALUE(TRIM(REPLACE(AB134,1,MIN(FIND({0,1,2,3,4,5,6,7,8,9},AB134&amp;"0123456789"))-1,"")), ".", ",")</f>
        <v>17284998</v>
      </c>
      <c r="AD134" t="s">
        <v>8554</v>
      </c>
      <c r="AE134" t="s">
        <v>8558</v>
      </c>
      <c r="AF134" t="s">
        <v>14961</v>
      </c>
      <c r="AG134" t="s">
        <v>16566</v>
      </c>
      <c r="AH134" t="s">
        <v>4365</v>
      </c>
      <c r="AI134" t="s">
        <v>18176</v>
      </c>
      <c r="AJ134" t="s">
        <v>19117</v>
      </c>
      <c r="AK134" t="s">
        <v>4365</v>
      </c>
      <c r="AL134" t="s">
        <v>20155</v>
      </c>
      <c r="AM134" t="s">
        <v>20453</v>
      </c>
      <c r="AN134" t="s">
        <v>21166</v>
      </c>
      <c r="AO134" t="s">
        <v>19792</v>
      </c>
      <c r="AP134" t="s">
        <v>22395</v>
      </c>
      <c r="AQ134" t="s">
        <v>23615</v>
      </c>
      <c r="AR134" t="s">
        <v>24601</v>
      </c>
      <c r="AS134" t="s">
        <v>14829</v>
      </c>
      <c r="BC134" s="3" t="str" cm="1">
        <f t="array" ref="BC134">LEFT(BB134,MIN(FIND({0,1,2,3,4,5,6,7,8,9},BB134&amp;"0123456789"))-1)</f>
        <v/>
      </c>
      <c r="BE134" t="s">
        <v>12866</v>
      </c>
      <c r="BF134">
        <f t="shared" si="75"/>
        <v>2</v>
      </c>
      <c r="BG134">
        <f t="shared" si="76"/>
        <v>1</v>
      </c>
      <c r="BH134">
        <f t="shared" si="77"/>
        <v>1</v>
      </c>
      <c r="BI134">
        <f t="shared" si="78"/>
        <v>1</v>
      </c>
      <c r="BJ134" s="4">
        <f t="shared" si="79"/>
        <v>0.5</v>
      </c>
      <c r="BK134" s="4">
        <f t="shared" si="80"/>
        <v>0.5</v>
      </c>
      <c r="BL134" s="4">
        <f t="shared" si="81"/>
        <v>0.5</v>
      </c>
      <c r="BY134" t="s">
        <v>11267</v>
      </c>
      <c r="BZ134" t="s">
        <v>25444</v>
      </c>
      <c r="CA134" t="s">
        <v>25408</v>
      </c>
      <c r="CK134" t="s">
        <v>25812</v>
      </c>
      <c r="CL134">
        <f t="shared" si="82"/>
        <v>11</v>
      </c>
      <c r="CM134">
        <f t="shared" si="83"/>
        <v>3</v>
      </c>
      <c r="CN134">
        <f t="shared" si="84"/>
        <v>2</v>
      </c>
      <c r="CO134">
        <f t="shared" si="85"/>
        <v>2</v>
      </c>
      <c r="CP134" s="4">
        <f t="shared" si="72"/>
        <v>0.27272727272727271</v>
      </c>
      <c r="CQ134" s="4">
        <f t="shared" si="73"/>
        <v>0.18181818181818182</v>
      </c>
      <c r="CR134" s="4">
        <f t="shared" si="74"/>
        <v>0.18181818181818182</v>
      </c>
      <c r="CT134" t="str">
        <f t="shared" si="86"/>
        <v>Artificial Intelligence</v>
      </c>
      <c r="CU134" t="str">
        <f t="shared" si="87"/>
        <v>Machine Learning</v>
      </c>
      <c r="CV134" t="str">
        <f t="shared" si="88"/>
        <v>Software</v>
      </c>
      <c r="CW134" t="str">
        <f t="shared" si="89"/>
        <v/>
      </c>
      <c r="CX134" t="str">
        <f t="shared" si="90"/>
        <v/>
      </c>
      <c r="CY134" t="str">
        <f t="shared" si="91"/>
        <v/>
      </c>
      <c r="CZ134" t="str">
        <f t="shared" si="92"/>
        <v/>
      </c>
      <c r="DA134" t="str">
        <f t="shared" si="93"/>
        <v/>
      </c>
      <c r="DB134" t="str">
        <f t="shared" si="94"/>
        <v/>
      </c>
      <c r="DC134" t="str">
        <f t="shared" si="95"/>
        <v/>
      </c>
    </row>
    <row r="135" spans="1:107" x14ac:dyDescent="0.2">
      <c r="A135">
        <v>132</v>
      </c>
      <c r="B135" t="s">
        <v>131</v>
      </c>
      <c r="C135" t="s">
        <v>2301</v>
      </c>
      <c r="D135" t="s">
        <v>4464</v>
      </c>
      <c r="E135" t="s">
        <v>6065</v>
      </c>
      <c r="F135" t="s">
        <v>6198</v>
      </c>
      <c r="G135" t="s">
        <v>8260</v>
      </c>
      <c r="H135" t="s">
        <v>8552</v>
      </c>
      <c r="I135" t="s">
        <v>8555</v>
      </c>
      <c r="J135" t="s">
        <v>8681</v>
      </c>
      <c r="K135" t="s">
        <v>10119</v>
      </c>
      <c r="L135" t="s">
        <v>10244</v>
      </c>
      <c r="M135" t="s">
        <v>11215</v>
      </c>
      <c r="N135" t="s">
        <v>12736</v>
      </c>
      <c r="O135" t="s">
        <v>13305</v>
      </c>
      <c r="P135" t="s">
        <v>13349</v>
      </c>
      <c r="Q135">
        <v>2</v>
      </c>
      <c r="R135" t="s">
        <v>13358</v>
      </c>
      <c r="S135" t="s">
        <v>13420</v>
      </c>
      <c r="T135" t="s">
        <v>13797</v>
      </c>
      <c r="U135" s="3" t="str" cm="1">
        <f t="array" ref="U135">LEFT(T135,MIN(FIND({0,1,2,3,4,5,6,7,8,9},T135&amp;"0123456789"))-1)</f>
        <v>$</v>
      </c>
      <c r="V135" t="s">
        <v>14414</v>
      </c>
      <c r="W135" t="s">
        <v>13797</v>
      </c>
      <c r="X135" s="3" t="str" cm="1">
        <f t="array" ref="X135">LEFT(W135,MIN(FIND({0,1,2,3,4,5,6,7,8,9},W135&amp;"0123456789"))-1)</f>
        <v>$</v>
      </c>
      <c r="Y135" t="s">
        <v>14414</v>
      </c>
      <c r="Z135" t="s">
        <v>14488</v>
      </c>
      <c r="AA135" s="3" cm="1">
        <f t="array" ref="AA135">_xlfn.XLOOKUP(LEFT(Z135,MIN(FIND({0,1,2,3,4,5,6,7,8,9},Z135&amp;"0123456789"))-1), $BB$4:$BB$23, $BC$4:$BC$23)*_xlfn.NUMBERVALUE(TRIM(REPLACE(Z135,1,MIN(FIND({0,1,2,3,4,5,6,7,8,9},Z135&amp;"0123456789"))-1,"")), ".", ",")</f>
        <v>16950000</v>
      </c>
      <c r="AB135" t="s">
        <v>14488</v>
      </c>
      <c r="AC135" s="3" cm="1">
        <f t="array" ref="AC135">_xlfn.XLOOKUP(LEFT(AB135,MIN(FIND({0,1,2,3,4,5,6,7,8,9},AB135&amp;"0123456789"))-1), $BB$4:$BB$23, $BC$4:$BC$23)*_xlfn.NUMBERVALUE(TRIM(REPLACE(AB135,1,MIN(FIND({0,1,2,3,4,5,6,7,8,9},AB135&amp;"0123456789"))-1,"")), ".", ",")</f>
        <v>16950000</v>
      </c>
      <c r="AD135" t="s">
        <v>8555</v>
      </c>
      <c r="AE135" t="s">
        <v>8561</v>
      </c>
      <c r="AF135" t="s">
        <v>14962</v>
      </c>
      <c r="AG135" t="s">
        <v>16567</v>
      </c>
      <c r="AH135" t="s">
        <v>17555</v>
      </c>
      <c r="AI135" t="s">
        <v>18177</v>
      </c>
      <c r="AJ135" t="s">
        <v>19118</v>
      </c>
      <c r="AK135" t="s">
        <v>19482</v>
      </c>
      <c r="AL135" t="s">
        <v>20156</v>
      </c>
      <c r="AM135" t="s">
        <v>20454</v>
      </c>
      <c r="AN135" t="s">
        <v>21167</v>
      </c>
      <c r="AO135" t="s">
        <v>21753</v>
      </c>
      <c r="AP135" t="s">
        <v>22396</v>
      </c>
      <c r="AQ135" t="s">
        <v>23616</v>
      </c>
      <c r="AR135" t="s">
        <v>24602</v>
      </c>
      <c r="AS135" t="s">
        <v>19150</v>
      </c>
      <c r="BC135" s="3" t="str" cm="1">
        <f t="array" ref="BC135">LEFT(BB135,MIN(FIND({0,1,2,3,4,5,6,7,8,9},BB135&amp;"0123456789"))-1)</f>
        <v/>
      </c>
      <c r="BE135" t="s">
        <v>12876</v>
      </c>
      <c r="BF135">
        <f t="shared" si="75"/>
        <v>2</v>
      </c>
      <c r="BG135">
        <f t="shared" si="76"/>
        <v>1</v>
      </c>
      <c r="BH135">
        <f t="shared" si="77"/>
        <v>1</v>
      </c>
      <c r="BI135">
        <f t="shared" si="78"/>
        <v>0</v>
      </c>
      <c r="BJ135" s="4">
        <f t="shared" si="79"/>
        <v>0.5</v>
      </c>
      <c r="BK135" s="4">
        <f t="shared" si="80"/>
        <v>0.5</v>
      </c>
      <c r="BL135" s="4">
        <f t="shared" si="81"/>
        <v>0</v>
      </c>
      <c r="BY135" t="s">
        <v>11476</v>
      </c>
      <c r="BZ135" t="s">
        <v>25580</v>
      </c>
      <c r="CA135" t="s">
        <v>25449</v>
      </c>
      <c r="CB135" t="s">
        <v>25460</v>
      </c>
      <c r="CC135" t="s">
        <v>25461</v>
      </c>
      <c r="CD135" t="s">
        <v>25575</v>
      </c>
      <c r="CE135" t="s">
        <v>25544</v>
      </c>
      <c r="CF135" t="s">
        <v>25408</v>
      </c>
      <c r="CK135" t="s">
        <v>25688</v>
      </c>
      <c r="CL135">
        <f t="shared" si="82"/>
        <v>11</v>
      </c>
      <c r="CM135">
        <f t="shared" si="83"/>
        <v>4</v>
      </c>
      <c r="CN135">
        <f t="shared" si="84"/>
        <v>3</v>
      </c>
      <c r="CO135">
        <f t="shared" si="85"/>
        <v>2</v>
      </c>
      <c r="CP135" s="4">
        <f t="shared" si="72"/>
        <v>0.36363636363636365</v>
      </c>
      <c r="CQ135" s="4">
        <f t="shared" si="73"/>
        <v>0.27272727272727271</v>
      </c>
      <c r="CR135" s="4">
        <f t="shared" si="74"/>
        <v>0.18181818181818182</v>
      </c>
      <c r="CT135" t="str">
        <f t="shared" si="86"/>
        <v>Analytics</v>
      </c>
      <c r="CU135" t="str">
        <f t="shared" si="87"/>
        <v>Database</v>
      </c>
      <c r="CV135" t="str">
        <f t="shared" si="88"/>
        <v>Employee Benefits</v>
      </c>
      <c r="CW135" t="str">
        <f t="shared" si="89"/>
        <v>Enterprise Software</v>
      </c>
      <c r="CX135" t="str">
        <f t="shared" si="90"/>
        <v>Information Services</v>
      </c>
      <c r="CY135" t="str">
        <f t="shared" si="91"/>
        <v>Lending</v>
      </c>
      <c r="CZ135" t="str">
        <f t="shared" si="92"/>
        <v>Predictive Analytics</v>
      </c>
      <c r="DA135" t="str">
        <f t="shared" si="93"/>
        <v>Software</v>
      </c>
      <c r="DB135" t="str">
        <f t="shared" si="94"/>
        <v/>
      </c>
      <c r="DC135" t="str">
        <f t="shared" si="95"/>
        <v/>
      </c>
    </row>
    <row r="136" spans="1:107" x14ac:dyDescent="0.2">
      <c r="A136">
        <v>133</v>
      </c>
      <c r="B136" t="s">
        <v>132</v>
      </c>
      <c r="C136" t="s">
        <v>2302</v>
      </c>
      <c r="D136" t="s">
        <v>4465</v>
      </c>
      <c r="E136" t="s">
        <v>6065</v>
      </c>
      <c r="F136" t="s">
        <v>6199</v>
      </c>
      <c r="G136" t="s">
        <v>8302</v>
      </c>
      <c r="H136" t="s">
        <v>8552</v>
      </c>
      <c r="I136" t="s">
        <v>8557</v>
      </c>
      <c r="J136" t="s">
        <v>8682</v>
      </c>
      <c r="K136" t="s">
        <v>10119</v>
      </c>
      <c r="L136" t="s">
        <v>10245</v>
      </c>
      <c r="M136" t="s">
        <v>11216</v>
      </c>
      <c r="N136" t="s">
        <v>12751</v>
      </c>
      <c r="O136" t="s">
        <v>4365</v>
      </c>
      <c r="P136" t="s">
        <v>4365</v>
      </c>
      <c r="Q136">
        <v>3</v>
      </c>
      <c r="R136" t="s">
        <v>13357</v>
      </c>
      <c r="S136" t="s">
        <v>13374</v>
      </c>
      <c r="T136" t="s">
        <v>13769</v>
      </c>
      <c r="U136" s="3" t="str" cm="1">
        <f t="array" ref="U136">LEFT(T136,MIN(FIND({0,1,2,3,4,5,6,7,8,9},T136&amp;"0123456789"))-1)</f>
        <v>$</v>
      </c>
      <c r="V136" t="s">
        <v>13357</v>
      </c>
      <c r="W136" t="s">
        <v>13769</v>
      </c>
      <c r="X136" s="3" t="str" cm="1">
        <f t="array" ref="X136">LEFT(W136,MIN(FIND({0,1,2,3,4,5,6,7,8,9},W136&amp;"0123456789"))-1)</f>
        <v>$</v>
      </c>
      <c r="Y136" t="s">
        <v>13357</v>
      </c>
      <c r="Z136" t="s">
        <v>13769</v>
      </c>
      <c r="AA136" s="3" cm="1">
        <f t="array" ref="AA136">_xlfn.XLOOKUP(LEFT(Z136,MIN(FIND({0,1,2,3,4,5,6,7,8,9},Z136&amp;"0123456789"))-1), $BB$4:$BB$23, $BC$4:$BC$23)*_xlfn.NUMBERVALUE(TRIM(REPLACE(Z136,1,MIN(FIND({0,1,2,3,4,5,6,7,8,9},Z136&amp;"0123456789"))-1,"")), ".", ",")</f>
        <v>7000000</v>
      </c>
      <c r="AB136" t="s">
        <v>13769</v>
      </c>
      <c r="AC136" s="3" cm="1">
        <f t="array" ref="AC136">_xlfn.XLOOKUP(LEFT(AB136,MIN(FIND({0,1,2,3,4,5,6,7,8,9},AB136&amp;"0123456789"))-1), $BB$4:$BB$23, $BC$4:$BC$23)*_xlfn.NUMBERVALUE(TRIM(REPLACE(AB136,1,MIN(FIND({0,1,2,3,4,5,6,7,8,9},AB136&amp;"0123456789"))-1,"")), ".", ",")</f>
        <v>7000000</v>
      </c>
      <c r="AD136" t="s">
        <v>8554</v>
      </c>
      <c r="AE136" t="s">
        <v>8556</v>
      </c>
      <c r="AF136" t="s">
        <v>14963</v>
      </c>
      <c r="AG136" t="s">
        <v>16568</v>
      </c>
      <c r="AH136" t="s">
        <v>4365</v>
      </c>
      <c r="AI136" t="s">
        <v>18178</v>
      </c>
      <c r="AJ136" t="s">
        <v>8563</v>
      </c>
      <c r="AK136" t="s">
        <v>19483</v>
      </c>
      <c r="AL136" t="s">
        <v>8555</v>
      </c>
      <c r="AM136" t="s">
        <v>20455</v>
      </c>
      <c r="AN136" t="s">
        <v>18372</v>
      </c>
      <c r="AO136" t="s">
        <v>18379</v>
      </c>
      <c r="AP136" t="s">
        <v>22397</v>
      </c>
      <c r="AQ136" t="s">
        <v>23617</v>
      </c>
      <c r="AR136" t="s">
        <v>24603</v>
      </c>
      <c r="AS136" t="s">
        <v>19174</v>
      </c>
      <c r="BC136" s="3" t="str" cm="1">
        <f t="array" ref="BC136">LEFT(BB136,MIN(FIND({0,1,2,3,4,5,6,7,8,9},BB136&amp;"0123456789"))-1)</f>
        <v/>
      </c>
      <c r="BE136" t="s">
        <v>12881</v>
      </c>
      <c r="BF136">
        <f t="shared" si="75"/>
        <v>2</v>
      </c>
      <c r="BG136">
        <f t="shared" si="76"/>
        <v>1</v>
      </c>
      <c r="BH136">
        <f t="shared" si="77"/>
        <v>0</v>
      </c>
      <c r="BI136">
        <f t="shared" si="78"/>
        <v>0</v>
      </c>
      <c r="BJ136" s="4">
        <f t="shared" si="79"/>
        <v>0.5</v>
      </c>
      <c r="BK136" s="4">
        <f t="shared" si="80"/>
        <v>0</v>
      </c>
      <c r="BL136" s="4">
        <f t="shared" si="81"/>
        <v>0</v>
      </c>
      <c r="BY136" t="s">
        <v>11267</v>
      </c>
      <c r="BZ136" t="s">
        <v>25443</v>
      </c>
      <c r="CA136" t="s">
        <v>25581</v>
      </c>
      <c r="CB136" t="s">
        <v>25404</v>
      </c>
      <c r="CC136" t="s">
        <v>25411</v>
      </c>
      <c r="CD136" t="s">
        <v>25408</v>
      </c>
      <c r="CK136" t="s">
        <v>25543</v>
      </c>
      <c r="CL136">
        <f t="shared" si="82"/>
        <v>11</v>
      </c>
      <c r="CM136">
        <f t="shared" si="83"/>
        <v>4</v>
      </c>
      <c r="CN136">
        <f t="shared" si="84"/>
        <v>3</v>
      </c>
      <c r="CO136">
        <f t="shared" si="85"/>
        <v>2</v>
      </c>
      <c r="CP136" s="4">
        <f t="shared" si="72"/>
        <v>0.36363636363636365</v>
      </c>
      <c r="CQ136" s="4">
        <f t="shared" si="73"/>
        <v>0.27272727272727271</v>
      </c>
      <c r="CR136" s="4">
        <f t="shared" si="74"/>
        <v>0.18181818181818182</v>
      </c>
      <c r="CT136" t="str">
        <f t="shared" si="86"/>
        <v>Artificial Intelligence</v>
      </c>
      <c r="CU136" t="str">
        <f t="shared" si="87"/>
        <v>Big Data</v>
      </c>
      <c r="CV136" t="str">
        <f t="shared" si="88"/>
        <v>Construction</v>
      </c>
      <c r="CW136" t="str">
        <f t="shared" si="89"/>
        <v>Information Technology</v>
      </c>
      <c r="CX136" t="str">
        <f t="shared" si="90"/>
        <v>Real Estate</v>
      </c>
      <c r="CY136" t="str">
        <f t="shared" si="91"/>
        <v>Software</v>
      </c>
      <c r="CZ136" t="str">
        <f t="shared" si="92"/>
        <v/>
      </c>
      <c r="DA136" t="str">
        <f t="shared" si="93"/>
        <v/>
      </c>
      <c r="DB136" t="str">
        <f t="shared" si="94"/>
        <v/>
      </c>
      <c r="DC136" t="str">
        <f t="shared" si="95"/>
        <v/>
      </c>
    </row>
    <row r="137" spans="1:107" x14ac:dyDescent="0.2">
      <c r="A137">
        <v>134</v>
      </c>
      <c r="B137" t="s">
        <v>133</v>
      </c>
      <c r="C137" t="s">
        <v>2303</v>
      </c>
      <c r="D137" t="s">
        <v>4466</v>
      </c>
      <c r="E137" t="s">
        <v>6065</v>
      </c>
      <c r="F137" t="s">
        <v>6200</v>
      </c>
      <c r="G137" t="s">
        <v>8303</v>
      </c>
      <c r="H137" t="s">
        <v>8552</v>
      </c>
      <c r="I137" t="s">
        <v>8557</v>
      </c>
      <c r="J137" t="s">
        <v>8683</v>
      </c>
      <c r="K137" t="s">
        <v>10121</v>
      </c>
      <c r="L137" t="s">
        <v>10142</v>
      </c>
      <c r="M137" t="s">
        <v>11217</v>
      </c>
      <c r="N137" t="s">
        <v>12793</v>
      </c>
      <c r="O137" t="s">
        <v>13316</v>
      </c>
      <c r="P137" t="s">
        <v>4365</v>
      </c>
      <c r="Q137">
        <v>3</v>
      </c>
      <c r="R137" t="s">
        <v>13357</v>
      </c>
      <c r="S137" t="s">
        <v>13421</v>
      </c>
      <c r="T137" t="s">
        <v>13821</v>
      </c>
      <c r="U137" s="3" t="str" cm="1">
        <f t="array" ref="U137">LEFT(T137,MIN(FIND({0,1,2,3,4,5,6,7,8,9},T137&amp;"0123456789"))-1)</f>
        <v>$</v>
      </c>
      <c r="V137" t="s">
        <v>13357</v>
      </c>
      <c r="W137" t="s">
        <v>13821</v>
      </c>
      <c r="X137" s="3" t="str" cm="1">
        <f t="array" ref="X137">LEFT(W137,MIN(FIND({0,1,2,3,4,5,6,7,8,9},W137&amp;"0123456789"))-1)</f>
        <v>$</v>
      </c>
      <c r="Y137" t="s">
        <v>13357</v>
      </c>
      <c r="Z137" t="s">
        <v>14489</v>
      </c>
      <c r="AA137" s="3" cm="1">
        <f t="array" ref="AA137">_xlfn.XLOOKUP(LEFT(Z137,MIN(FIND({0,1,2,3,4,5,6,7,8,9},Z137&amp;"0123456789"))-1), $BB$4:$BB$23, $BC$4:$BC$23)*_xlfn.NUMBERVALUE(TRIM(REPLACE(Z137,1,MIN(FIND({0,1,2,3,4,5,6,7,8,9},Z137&amp;"0123456789"))-1,"")), ".", ",")</f>
        <v>5135000</v>
      </c>
      <c r="AB137" t="s">
        <v>14489</v>
      </c>
      <c r="AC137" s="3" cm="1">
        <f t="array" ref="AC137">_xlfn.XLOOKUP(LEFT(AB137,MIN(FIND({0,1,2,3,4,5,6,7,8,9},AB137&amp;"0123456789"))-1), $BB$4:$BB$23, $BC$4:$BC$23)*_xlfn.NUMBERVALUE(TRIM(REPLACE(AB137,1,MIN(FIND({0,1,2,3,4,5,6,7,8,9},AB137&amp;"0123456789"))-1,"")), ".", ",")</f>
        <v>5135000</v>
      </c>
      <c r="AD137" t="s">
        <v>8556</v>
      </c>
      <c r="AE137" t="s">
        <v>8562</v>
      </c>
      <c r="AF137" t="s">
        <v>14964</v>
      </c>
      <c r="AG137" t="s">
        <v>16569</v>
      </c>
      <c r="AH137" t="s">
        <v>17556</v>
      </c>
      <c r="AI137" t="s">
        <v>18179</v>
      </c>
      <c r="AJ137" t="s">
        <v>19119</v>
      </c>
      <c r="AK137" t="s">
        <v>4365</v>
      </c>
      <c r="AL137" t="s">
        <v>20157</v>
      </c>
      <c r="AM137" t="s">
        <v>20456</v>
      </c>
      <c r="AN137" t="s">
        <v>21168</v>
      </c>
      <c r="AO137" t="s">
        <v>21754</v>
      </c>
      <c r="AP137" t="s">
        <v>22398</v>
      </c>
      <c r="AQ137" t="s">
        <v>23618</v>
      </c>
      <c r="AR137" t="s">
        <v>21867</v>
      </c>
      <c r="AS137" t="s">
        <v>19238</v>
      </c>
      <c r="BC137" s="3" t="str" cm="1">
        <f t="array" ref="BC137">LEFT(BB137,MIN(FIND({0,1,2,3,4,5,6,7,8,9},BB137&amp;"0123456789"))-1)</f>
        <v/>
      </c>
      <c r="BE137" t="s">
        <v>12886</v>
      </c>
      <c r="BF137">
        <f t="shared" si="75"/>
        <v>2</v>
      </c>
      <c r="BG137">
        <f t="shared" si="76"/>
        <v>1</v>
      </c>
      <c r="BH137">
        <f t="shared" si="77"/>
        <v>1</v>
      </c>
      <c r="BI137">
        <f t="shared" si="78"/>
        <v>1</v>
      </c>
      <c r="BJ137" s="4">
        <f t="shared" si="79"/>
        <v>0.5</v>
      </c>
      <c r="BK137" s="4">
        <f t="shared" si="80"/>
        <v>0.5</v>
      </c>
      <c r="BL137" s="4">
        <f t="shared" si="81"/>
        <v>0.5</v>
      </c>
      <c r="BY137" t="s">
        <v>25545</v>
      </c>
      <c r="BZ137" t="s">
        <v>25487</v>
      </c>
      <c r="CA137" t="s">
        <v>25429</v>
      </c>
      <c r="CB137" t="s">
        <v>25430</v>
      </c>
      <c r="CC137" t="s">
        <v>25441</v>
      </c>
      <c r="CD137" t="s">
        <v>25415</v>
      </c>
      <c r="CE137" t="s">
        <v>25432</v>
      </c>
      <c r="CK137" t="s">
        <v>26059</v>
      </c>
      <c r="CL137">
        <f t="shared" si="82"/>
        <v>10</v>
      </c>
      <c r="CM137">
        <f t="shared" si="83"/>
        <v>2</v>
      </c>
      <c r="CN137">
        <f t="shared" si="84"/>
        <v>1</v>
      </c>
      <c r="CO137">
        <f t="shared" si="85"/>
        <v>1</v>
      </c>
      <c r="CP137" s="4">
        <f t="shared" ref="CP137:CP200" si="96">CM137/$CL137</f>
        <v>0.2</v>
      </c>
      <c r="CQ137" s="4">
        <f t="shared" ref="CQ137:CQ200" si="97">CN137/$CL137</f>
        <v>0.1</v>
      </c>
      <c r="CR137" s="4">
        <f t="shared" ref="CR137:CR200" si="98">CO137/$CL137</f>
        <v>0.1</v>
      </c>
      <c r="CT137" t="str">
        <f t="shared" si="86"/>
        <v>Debit Cards</v>
      </c>
      <c r="CU137" t="str">
        <f t="shared" si="87"/>
        <v>Finance</v>
      </c>
      <c r="CV137" t="str">
        <f t="shared" si="88"/>
        <v>Financial Services</v>
      </c>
      <c r="CW137" t="str">
        <f t="shared" si="89"/>
        <v>FinTech</v>
      </c>
      <c r="CX137" t="str">
        <f t="shared" si="90"/>
        <v>Mobile Apps</v>
      </c>
      <c r="CY137" t="str">
        <f t="shared" si="91"/>
        <v>Mobile Payments</v>
      </c>
      <c r="CZ137" t="str">
        <f t="shared" si="92"/>
        <v>Payments</v>
      </c>
      <c r="DA137" t="str">
        <f t="shared" si="93"/>
        <v/>
      </c>
      <c r="DB137" t="str">
        <f t="shared" si="94"/>
        <v/>
      </c>
      <c r="DC137" t="str">
        <f t="shared" si="95"/>
        <v/>
      </c>
    </row>
    <row r="138" spans="1:107" x14ac:dyDescent="0.2">
      <c r="A138">
        <v>135</v>
      </c>
      <c r="B138" t="s">
        <v>134</v>
      </c>
      <c r="C138" t="s">
        <v>2304</v>
      </c>
      <c r="D138" t="s">
        <v>4467</v>
      </c>
      <c r="E138" t="s">
        <v>6065</v>
      </c>
      <c r="F138" t="s">
        <v>6201</v>
      </c>
      <c r="G138" t="s">
        <v>8266</v>
      </c>
      <c r="H138" t="s">
        <v>8552</v>
      </c>
      <c r="I138" t="s">
        <v>8558</v>
      </c>
      <c r="J138" t="s">
        <v>8684</v>
      </c>
      <c r="K138" t="s">
        <v>10120</v>
      </c>
      <c r="L138" t="s">
        <v>10246</v>
      </c>
      <c r="M138" t="s">
        <v>11218</v>
      </c>
      <c r="N138" t="s">
        <v>12798</v>
      </c>
      <c r="O138" t="s">
        <v>4365</v>
      </c>
      <c r="P138" t="s">
        <v>13349</v>
      </c>
      <c r="Q138">
        <v>3</v>
      </c>
      <c r="R138" t="s">
        <v>13357</v>
      </c>
      <c r="S138" t="s">
        <v>13422</v>
      </c>
      <c r="T138" t="s">
        <v>13794</v>
      </c>
      <c r="U138" s="3" t="str" cm="1">
        <f t="array" ref="U138">LEFT(T138,MIN(FIND({0,1,2,3,4,5,6,7,8,9},T138&amp;"0123456789"))-1)</f>
        <v>$</v>
      </c>
      <c r="V138" t="s">
        <v>13357</v>
      </c>
      <c r="W138" t="s">
        <v>13794</v>
      </c>
      <c r="X138" s="3" t="str" cm="1">
        <f t="array" ref="X138">LEFT(W138,MIN(FIND({0,1,2,3,4,5,6,7,8,9},W138&amp;"0123456789"))-1)</f>
        <v>$</v>
      </c>
      <c r="Y138" t="s">
        <v>13357</v>
      </c>
      <c r="Z138" t="s">
        <v>13794</v>
      </c>
      <c r="AA138" s="3" cm="1">
        <f t="array" ref="AA138">_xlfn.XLOOKUP(LEFT(Z138,MIN(FIND({0,1,2,3,4,5,6,7,8,9},Z138&amp;"0123456789"))-1), $BB$4:$BB$23, $BC$4:$BC$23)*_xlfn.NUMBERVALUE(TRIM(REPLACE(Z138,1,MIN(FIND({0,1,2,3,4,5,6,7,8,9},Z138&amp;"0123456789"))-1,"")), ".", ",")</f>
        <v>5500000</v>
      </c>
      <c r="AB138" t="s">
        <v>13794</v>
      </c>
      <c r="AC138" s="3" cm="1">
        <f t="array" ref="AC138">_xlfn.XLOOKUP(LEFT(AB138,MIN(FIND({0,1,2,3,4,5,6,7,8,9},AB138&amp;"0123456789"))-1), $BB$4:$BB$23, $BC$4:$BC$23)*_xlfn.NUMBERVALUE(TRIM(REPLACE(AB138,1,MIN(FIND({0,1,2,3,4,5,6,7,8,9},AB138&amp;"0123456789"))-1,"")), ".", ",")</f>
        <v>5500000</v>
      </c>
      <c r="AD138" t="s">
        <v>8555</v>
      </c>
      <c r="AE138" t="s">
        <v>8557</v>
      </c>
      <c r="AF138" t="s">
        <v>14965</v>
      </c>
      <c r="AG138" t="s">
        <v>16570</v>
      </c>
      <c r="AH138" t="s">
        <v>17557</v>
      </c>
      <c r="AI138" t="s">
        <v>18180</v>
      </c>
      <c r="AJ138" t="s">
        <v>19120</v>
      </c>
      <c r="AK138" t="s">
        <v>19484</v>
      </c>
      <c r="AL138" t="s">
        <v>20110</v>
      </c>
      <c r="AM138" t="s">
        <v>20457</v>
      </c>
      <c r="AN138" t="s">
        <v>21169</v>
      </c>
      <c r="AO138" t="s">
        <v>21755</v>
      </c>
      <c r="AP138" t="s">
        <v>22399</v>
      </c>
      <c r="AQ138" t="s">
        <v>23619</v>
      </c>
      <c r="AR138" t="s">
        <v>21788</v>
      </c>
      <c r="AS138" t="s">
        <v>14835</v>
      </c>
      <c r="BC138" s="3" t="str" cm="1">
        <f t="array" ref="BC138">LEFT(BB138,MIN(FIND({0,1,2,3,4,5,6,7,8,9},BB138&amp;"0123456789"))-1)</f>
        <v/>
      </c>
      <c r="BE138" t="s">
        <v>12891</v>
      </c>
      <c r="BF138">
        <f t="shared" si="75"/>
        <v>2</v>
      </c>
      <c r="BG138">
        <f t="shared" si="76"/>
        <v>1</v>
      </c>
      <c r="BH138">
        <f t="shared" si="77"/>
        <v>1</v>
      </c>
      <c r="BI138">
        <f t="shared" si="78"/>
        <v>1</v>
      </c>
      <c r="BJ138" s="4">
        <f t="shared" si="79"/>
        <v>0.5</v>
      </c>
      <c r="BK138" s="4">
        <f t="shared" si="80"/>
        <v>0.5</v>
      </c>
      <c r="BL138" s="4">
        <f t="shared" si="81"/>
        <v>0.5</v>
      </c>
      <c r="BY138" t="s">
        <v>11267</v>
      </c>
      <c r="BZ138" t="s">
        <v>25582</v>
      </c>
      <c r="CA138" t="s">
        <v>25444</v>
      </c>
      <c r="CB138" t="s">
        <v>25441</v>
      </c>
      <c r="CC138" t="s">
        <v>25408</v>
      </c>
      <c r="CK138" t="s">
        <v>26060</v>
      </c>
      <c r="CL138">
        <f t="shared" si="82"/>
        <v>10</v>
      </c>
      <c r="CM138">
        <f t="shared" si="83"/>
        <v>3</v>
      </c>
      <c r="CN138">
        <f t="shared" si="84"/>
        <v>1</v>
      </c>
      <c r="CO138">
        <f t="shared" si="85"/>
        <v>1</v>
      </c>
      <c r="CP138" s="4">
        <f t="shared" si="96"/>
        <v>0.3</v>
      </c>
      <c r="CQ138" s="4">
        <f t="shared" si="97"/>
        <v>0.1</v>
      </c>
      <c r="CR138" s="4">
        <f t="shared" si="98"/>
        <v>0.1</v>
      </c>
      <c r="CT138" t="str">
        <f t="shared" si="86"/>
        <v>Artificial Intelligence</v>
      </c>
      <c r="CU138" t="str">
        <f t="shared" si="87"/>
        <v>Facial Recognition</v>
      </c>
      <c r="CV138" t="str">
        <f t="shared" si="88"/>
        <v>Machine Learning</v>
      </c>
      <c r="CW138" t="str">
        <f t="shared" si="89"/>
        <v>Mobile Apps</v>
      </c>
      <c r="CX138" t="str">
        <f t="shared" si="90"/>
        <v>Software</v>
      </c>
      <c r="CY138" t="str">
        <f t="shared" si="91"/>
        <v/>
      </c>
      <c r="CZ138" t="str">
        <f t="shared" si="92"/>
        <v/>
      </c>
      <c r="DA138" t="str">
        <f t="shared" si="93"/>
        <v/>
      </c>
      <c r="DB138" t="str">
        <f t="shared" si="94"/>
        <v/>
      </c>
      <c r="DC138" t="str">
        <f t="shared" si="95"/>
        <v/>
      </c>
    </row>
    <row r="139" spans="1:107" x14ac:dyDescent="0.2">
      <c r="A139">
        <v>136</v>
      </c>
      <c r="B139" t="s">
        <v>135</v>
      </c>
      <c r="C139" t="s">
        <v>2305</v>
      </c>
      <c r="D139" t="s">
        <v>4468</v>
      </c>
      <c r="E139" t="s">
        <v>6065</v>
      </c>
      <c r="F139" t="s">
        <v>6202</v>
      </c>
      <c r="G139" t="s">
        <v>8248</v>
      </c>
      <c r="H139" t="s">
        <v>8552</v>
      </c>
      <c r="I139" t="s">
        <v>8554</v>
      </c>
      <c r="J139" t="s">
        <v>8685</v>
      </c>
      <c r="K139" t="s">
        <v>10119</v>
      </c>
      <c r="L139" t="s">
        <v>10247</v>
      </c>
      <c r="M139" t="s">
        <v>11219</v>
      </c>
      <c r="N139" t="s">
        <v>12783</v>
      </c>
      <c r="O139" t="s">
        <v>13314</v>
      </c>
      <c r="P139" t="s">
        <v>4365</v>
      </c>
      <c r="Q139">
        <v>1</v>
      </c>
      <c r="R139" t="s">
        <v>13358</v>
      </c>
      <c r="S139" t="s">
        <v>13423</v>
      </c>
      <c r="T139" t="s">
        <v>13733</v>
      </c>
      <c r="U139" s="3" t="str" cm="1">
        <f t="array" ref="U139">LEFT(T139,MIN(FIND({0,1,2,3,4,5,6,7,8,9},T139&amp;"0123456789"))-1)</f>
        <v>$</v>
      </c>
      <c r="V139" t="s">
        <v>14414</v>
      </c>
      <c r="W139" t="s">
        <v>13733</v>
      </c>
      <c r="X139" s="3" t="str" cm="1">
        <f t="array" ref="X139">LEFT(W139,MIN(FIND({0,1,2,3,4,5,6,7,8,9},W139&amp;"0123456789"))-1)</f>
        <v>$</v>
      </c>
      <c r="Y139" t="s">
        <v>14414</v>
      </c>
      <c r="Z139" t="s">
        <v>13733</v>
      </c>
      <c r="AA139" s="3" cm="1">
        <f t="array" ref="AA139">_xlfn.XLOOKUP(LEFT(Z139,MIN(FIND({0,1,2,3,4,5,6,7,8,9},Z139&amp;"0123456789"))-1), $BB$4:$BB$23, $BC$4:$BC$23)*_xlfn.NUMBERVALUE(TRIM(REPLACE(Z139,1,MIN(FIND({0,1,2,3,4,5,6,7,8,9},Z139&amp;"0123456789"))-1,"")), ".", ",")</f>
        <v>25000000</v>
      </c>
      <c r="AB139" t="s">
        <v>13733</v>
      </c>
      <c r="AC139" s="3" cm="1">
        <f t="array" ref="AC139">_xlfn.XLOOKUP(LEFT(AB139,MIN(FIND({0,1,2,3,4,5,6,7,8,9},AB139&amp;"0123456789"))-1), $BB$4:$BB$23, $BC$4:$BC$23)*_xlfn.NUMBERVALUE(TRIM(REPLACE(AB139,1,MIN(FIND({0,1,2,3,4,5,6,7,8,9},AB139&amp;"0123456789"))-1,"")), ".", ",")</f>
        <v>25000000</v>
      </c>
      <c r="AD139" t="s">
        <v>4365</v>
      </c>
      <c r="AE139" t="s">
        <v>8557</v>
      </c>
      <c r="AF139" t="s">
        <v>14966</v>
      </c>
      <c r="AG139" t="s">
        <v>16571</v>
      </c>
      <c r="AH139" t="s">
        <v>4365</v>
      </c>
      <c r="AI139" t="s">
        <v>18181</v>
      </c>
      <c r="AJ139" t="s">
        <v>8563</v>
      </c>
      <c r="AK139" t="s">
        <v>4365</v>
      </c>
      <c r="AL139" t="s">
        <v>8555</v>
      </c>
      <c r="AM139" t="s">
        <v>19434</v>
      </c>
      <c r="AN139" t="s">
        <v>18372</v>
      </c>
      <c r="AO139" t="s">
        <v>4365</v>
      </c>
      <c r="AP139" t="s">
        <v>22400</v>
      </c>
      <c r="AQ139" t="s">
        <v>23620</v>
      </c>
      <c r="AR139" t="s">
        <v>18530</v>
      </c>
      <c r="AS139" t="s">
        <v>19237</v>
      </c>
      <c r="BC139" s="3" t="str" cm="1">
        <f t="array" ref="BC139">LEFT(BB139,MIN(FIND({0,1,2,3,4,5,6,7,8,9},BB139&amp;"0123456789"))-1)</f>
        <v/>
      </c>
      <c r="BE139" t="s">
        <v>12922</v>
      </c>
      <c r="BF139">
        <f t="shared" si="75"/>
        <v>2</v>
      </c>
      <c r="BG139">
        <f t="shared" si="76"/>
        <v>1</v>
      </c>
      <c r="BH139">
        <f t="shared" si="77"/>
        <v>1</v>
      </c>
      <c r="BI139">
        <f t="shared" si="78"/>
        <v>1</v>
      </c>
      <c r="BJ139" s="4">
        <f t="shared" si="79"/>
        <v>0.5</v>
      </c>
      <c r="BK139" s="4">
        <f t="shared" si="80"/>
        <v>0.5</v>
      </c>
      <c r="BL139" s="4">
        <f t="shared" si="81"/>
        <v>0.5</v>
      </c>
      <c r="BY139" t="s">
        <v>25553</v>
      </c>
      <c r="BZ139" t="s">
        <v>25583</v>
      </c>
      <c r="CA139" t="s">
        <v>25408</v>
      </c>
      <c r="CK139" t="s">
        <v>11305</v>
      </c>
      <c r="CL139">
        <f t="shared" si="82"/>
        <v>10</v>
      </c>
      <c r="CM139">
        <f t="shared" si="83"/>
        <v>2</v>
      </c>
      <c r="CN139">
        <f t="shared" si="84"/>
        <v>0</v>
      </c>
      <c r="CO139">
        <f t="shared" si="85"/>
        <v>0</v>
      </c>
      <c r="CP139" s="4">
        <f t="shared" si="96"/>
        <v>0.2</v>
      </c>
      <c r="CQ139" s="4">
        <f t="shared" si="97"/>
        <v>0</v>
      </c>
      <c r="CR139" s="4">
        <f t="shared" si="98"/>
        <v>0</v>
      </c>
      <c r="CT139" t="str">
        <f t="shared" si="86"/>
        <v>Cloud Security</v>
      </c>
      <c r="CU139" t="str">
        <f t="shared" si="87"/>
        <v>Network Security</v>
      </c>
      <c r="CV139" t="str">
        <f t="shared" si="88"/>
        <v>Software</v>
      </c>
      <c r="CW139" t="str">
        <f t="shared" si="89"/>
        <v/>
      </c>
      <c r="CX139" t="str">
        <f t="shared" si="90"/>
        <v/>
      </c>
      <c r="CY139" t="str">
        <f t="shared" si="91"/>
        <v/>
      </c>
      <c r="CZ139" t="str">
        <f t="shared" si="92"/>
        <v/>
      </c>
      <c r="DA139" t="str">
        <f t="shared" si="93"/>
        <v/>
      </c>
      <c r="DB139" t="str">
        <f t="shared" si="94"/>
        <v/>
      </c>
      <c r="DC139" t="str">
        <f t="shared" si="95"/>
        <v/>
      </c>
    </row>
    <row r="140" spans="1:107" x14ac:dyDescent="0.2">
      <c r="A140">
        <v>137</v>
      </c>
      <c r="B140" t="s">
        <v>136</v>
      </c>
      <c r="C140" t="s">
        <v>2306</v>
      </c>
      <c r="D140" t="s">
        <v>4469</v>
      </c>
      <c r="E140" t="s">
        <v>6065</v>
      </c>
      <c r="F140" t="s">
        <v>6203</v>
      </c>
      <c r="G140" t="s">
        <v>8280</v>
      </c>
      <c r="H140" t="s">
        <v>8552</v>
      </c>
      <c r="I140" t="s">
        <v>8556</v>
      </c>
      <c r="J140" t="s">
        <v>8686</v>
      </c>
      <c r="K140" t="s">
        <v>10121</v>
      </c>
      <c r="L140" t="s">
        <v>10248</v>
      </c>
      <c r="M140" t="s">
        <v>11220</v>
      </c>
      <c r="N140" t="s">
        <v>12780</v>
      </c>
      <c r="O140" t="s">
        <v>13319</v>
      </c>
      <c r="P140" t="s">
        <v>4365</v>
      </c>
      <c r="Q140">
        <v>2</v>
      </c>
      <c r="R140" t="s">
        <v>13357</v>
      </c>
      <c r="S140" t="s">
        <v>13374</v>
      </c>
      <c r="T140" t="s">
        <v>13810</v>
      </c>
      <c r="U140" s="3" t="str" cm="1">
        <f t="array" ref="U140">LEFT(T140,MIN(FIND({0,1,2,3,4,5,6,7,8,9},T140&amp;"0123456789"))-1)</f>
        <v>$</v>
      </c>
      <c r="V140" t="s">
        <v>13357</v>
      </c>
      <c r="W140" t="s">
        <v>13810</v>
      </c>
      <c r="X140" s="3" t="str" cm="1">
        <f t="array" ref="X140">LEFT(W140,MIN(FIND({0,1,2,3,4,5,6,7,8,9},W140&amp;"0123456789"))-1)</f>
        <v>$</v>
      </c>
      <c r="Y140" t="s">
        <v>13357</v>
      </c>
      <c r="Z140" t="s">
        <v>13810</v>
      </c>
      <c r="AA140" s="3" cm="1">
        <f t="array" ref="AA140">_xlfn.XLOOKUP(LEFT(Z140,MIN(FIND({0,1,2,3,4,5,6,7,8,9},Z140&amp;"0123456789"))-1), $BB$4:$BB$23, $BC$4:$BC$23)*_xlfn.NUMBERVALUE(TRIM(REPLACE(Z140,1,MIN(FIND({0,1,2,3,4,5,6,7,8,9},Z140&amp;"0123456789"))-1,"")), ".", ",")</f>
        <v>1500000</v>
      </c>
      <c r="AB140" t="s">
        <v>13810</v>
      </c>
      <c r="AC140" s="3" cm="1">
        <f t="array" ref="AC140">_xlfn.XLOOKUP(LEFT(AB140,MIN(FIND({0,1,2,3,4,5,6,7,8,9},AB140&amp;"0123456789"))-1), $BB$4:$BB$23, $BC$4:$BC$23)*_xlfn.NUMBERVALUE(TRIM(REPLACE(AB140,1,MIN(FIND({0,1,2,3,4,5,6,7,8,9},AB140&amp;"0123456789"))-1,"")), ".", ",")</f>
        <v>1500000</v>
      </c>
      <c r="AD140" t="s">
        <v>8554</v>
      </c>
      <c r="AE140" t="s">
        <v>8559</v>
      </c>
      <c r="AF140" t="s">
        <v>14967</v>
      </c>
      <c r="AG140" t="s">
        <v>16572</v>
      </c>
      <c r="AH140" t="s">
        <v>4365</v>
      </c>
      <c r="AI140" t="s">
        <v>18182</v>
      </c>
      <c r="AJ140" t="s">
        <v>8563</v>
      </c>
      <c r="AK140" t="s">
        <v>4365</v>
      </c>
      <c r="AL140" t="s">
        <v>8555</v>
      </c>
      <c r="AM140" t="s">
        <v>19950</v>
      </c>
      <c r="AN140" t="s">
        <v>18372</v>
      </c>
      <c r="AO140" t="s">
        <v>4365</v>
      </c>
      <c r="AP140" t="s">
        <v>22401</v>
      </c>
      <c r="AQ140" t="s">
        <v>23621</v>
      </c>
      <c r="AR140" t="s">
        <v>21056</v>
      </c>
      <c r="AS140" t="s">
        <v>19174</v>
      </c>
      <c r="BC140" s="3" t="str" cm="1">
        <f t="array" ref="BC140">LEFT(BB140,MIN(FIND({0,1,2,3,4,5,6,7,8,9},BB140&amp;"0123456789"))-1)</f>
        <v/>
      </c>
      <c r="BE140" t="s">
        <v>12932</v>
      </c>
      <c r="BF140">
        <f t="shared" si="75"/>
        <v>2</v>
      </c>
      <c r="BG140">
        <f t="shared" si="76"/>
        <v>1</v>
      </c>
      <c r="BH140">
        <f t="shared" si="77"/>
        <v>0</v>
      </c>
      <c r="BI140">
        <f t="shared" si="78"/>
        <v>0</v>
      </c>
      <c r="BJ140" s="4">
        <f t="shared" si="79"/>
        <v>0.5</v>
      </c>
      <c r="BK140" s="4">
        <f t="shared" si="80"/>
        <v>0</v>
      </c>
      <c r="BL140" s="4">
        <f t="shared" si="81"/>
        <v>0</v>
      </c>
      <c r="BY140" t="s">
        <v>11706</v>
      </c>
      <c r="BZ140" t="s">
        <v>25517</v>
      </c>
      <c r="CK140" t="s">
        <v>11538</v>
      </c>
      <c r="CL140">
        <f t="shared" si="82"/>
        <v>10</v>
      </c>
      <c r="CM140">
        <f t="shared" si="83"/>
        <v>4</v>
      </c>
      <c r="CN140">
        <f t="shared" si="84"/>
        <v>3</v>
      </c>
      <c r="CO140">
        <f t="shared" si="85"/>
        <v>2</v>
      </c>
      <c r="CP140" s="4">
        <f t="shared" si="96"/>
        <v>0.4</v>
      </c>
      <c r="CQ140" s="4">
        <f t="shared" si="97"/>
        <v>0.3</v>
      </c>
      <c r="CR140" s="4">
        <f t="shared" si="98"/>
        <v>0.2</v>
      </c>
      <c r="CT140" t="str">
        <f t="shared" si="86"/>
        <v>E-Commerce</v>
      </c>
      <c r="CU140" t="str">
        <f t="shared" si="87"/>
        <v>Retail Technology</v>
      </c>
      <c r="CV140" t="str">
        <f t="shared" si="88"/>
        <v/>
      </c>
      <c r="CW140" t="str">
        <f t="shared" si="89"/>
        <v/>
      </c>
      <c r="CX140" t="str">
        <f t="shared" si="90"/>
        <v/>
      </c>
      <c r="CY140" t="str">
        <f t="shared" si="91"/>
        <v/>
      </c>
      <c r="CZ140" t="str">
        <f t="shared" si="92"/>
        <v/>
      </c>
      <c r="DA140" t="str">
        <f t="shared" si="93"/>
        <v/>
      </c>
      <c r="DB140" t="str">
        <f t="shared" si="94"/>
        <v/>
      </c>
      <c r="DC140" t="str">
        <f t="shared" si="95"/>
        <v/>
      </c>
    </row>
    <row r="141" spans="1:107" x14ac:dyDescent="0.2">
      <c r="A141">
        <v>138</v>
      </c>
      <c r="B141" t="s">
        <v>137</v>
      </c>
      <c r="C141" t="s">
        <v>2307</v>
      </c>
      <c r="D141" t="s">
        <v>4365</v>
      </c>
      <c r="E141" t="s">
        <v>6065</v>
      </c>
      <c r="F141" t="s">
        <v>6204</v>
      </c>
      <c r="G141" t="s">
        <v>8247</v>
      </c>
      <c r="H141" t="s">
        <v>8552</v>
      </c>
      <c r="I141" t="s">
        <v>4365</v>
      </c>
      <c r="J141" t="s">
        <v>4365</v>
      </c>
      <c r="K141" t="s">
        <v>10119</v>
      </c>
      <c r="L141" t="s">
        <v>10156</v>
      </c>
      <c r="M141" t="s">
        <v>11221</v>
      </c>
      <c r="N141" t="s">
        <v>4365</v>
      </c>
      <c r="O141" t="s">
        <v>4365</v>
      </c>
      <c r="P141" t="s">
        <v>4365</v>
      </c>
      <c r="Q141">
        <v>1</v>
      </c>
      <c r="R141" t="s">
        <v>13357</v>
      </c>
      <c r="S141" t="s">
        <v>13363</v>
      </c>
      <c r="T141" t="s">
        <v>13810</v>
      </c>
      <c r="U141" s="3" t="str" cm="1">
        <f t="array" ref="U141">LEFT(T141,MIN(FIND({0,1,2,3,4,5,6,7,8,9},T141&amp;"0123456789"))-1)</f>
        <v>$</v>
      </c>
      <c r="V141" t="s">
        <v>13357</v>
      </c>
      <c r="W141" t="s">
        <v>13810</v>
      </c>
      <c r="X141" s="3" t="str" cm="1">
        <f t="array" ref="X141">LEFT(W141,MIN(FIND({0,1,2,3,4,5,6,7,8,9},W141&amp;"0123456789"))-1)</f>
        <v>$</v>
      </c>
      <c r="Y141" t="s">
        <v>13357</v>
      </c>
      <c r="Z141" t="s">
        <v>13810</v>
      </c>
      <c r="AA141" s="3" cm="1">
        <f t="array" ref="AA141">_xlfn.XLOOKUP(LEFT(Z141,MIN(FIND({0,1,2,3,4,5,6,7,8,9},Z141&amp;"0123456789"))-1), $BB$4:$BB$23, $BC$4:$BC$23)*_xlfn.NUMBERVALUE(TRIM(REPLACE(Z141,1,MIN(FIND({0,1,2,3,4,5,6,7,8,9},Z141&amp;"0123456789"))-1,"")), ".", ",")</f>
        <v>1500000</v>
      </c>
      <c r="AB141" t="s">
        <v>13810</v>
      </c>
      <c r="AC141" s="3" cm="1">
        <f t="array" ref="AC141">_xlfn.XLOOKUP(LEFT(AB141,MIN(FIND({0,1,2,3,4,5,6,7,8,9},AB141&amp;"0123456789"))-1), $BB$4:$BB$23, $BC$4:$BC$23)*_xlfn.NUMBERVALUE(TRIM(REPLACE(AB141,1,MIN(FIND({0,1,2,3,4,5,6,7,8,9},AB141&amp;"0123456789"))-1,"")), ".", ",")</f>
        <v>1500000</v>
      </c>
      <c r="AD141" t="s">
        <v>8555</v>
      </c>
      <c r="AE141" t="s">
        <v>8557</v>
      </c>
      <c r="AF141" t="s">
        <v>14968</v>
      </c>
      <c r="AG141" t="s">
        <v>16573</v>
      </c>
      <c r="AH141" t="s">
        <v>4365</v>
      </c>
      <c r="AI141" t="s">
        <v>4365</v>
      </c>
      <c r="AJ141" t="s">
        <v>8563</v>
      </c>
      <c r="AK141" t="s">
        <v>4365</v>
      </c>
      <c r="AL141" t="s">
        <v>8555</v>
      </c>
      <c r="AM141" t="s">
        <v>4365</v>
      </c>
      <c r="AN141" t="s">
        <v>18372</v>
      </c>
      <c r="AO141" t="s">
        <v>4365</v>
      </c>
      <c r="AP141" t="s">
        <v>22402</v>
      </c>
      <c r="AQ141" t="s">
        <v>4365</v>
      </c>
      <c r="AR141" t="s">
        <v>4365</v>
      </c>
      <c r="AS141" t="s">
        <v>14831</v>
      </c>
      <c r="BC141" s="3" t="str" cm="1">
        <f t="array" ref="BC141">LEFT(BB141,MIN(FIND({0,1,2,3,4,5,6,7,8,9},BB141&amp;"0123456789"))-1)</f>
        <v/>
      </c>
      <c r="BE141" t="s">
        <v>12970</v>
      </c>
      <c r="BF141">
        <f t="shared" si="75"/>
        <v>2</v>
      </c>
      <c r="BG141">
        <f t="shared" si="76"/>
        <v>1</v>
      </c>
      <c r="BH141">
        <f t="shared" si="77"/>
        <v>1</v>
      </c>
      <c r="BI141">
        <f t="shared" si="78"/>
        <v>1</v>
      </c>
      <c r="BJ141" s="4">
        <f t="shared" si="79"/>
        <v>0.5</v>
      </c>
      <c r="BK141" s="4">
        <f t="shared" si="80"/>
        <v>0.5</v>
      </c>
      <c r="BL141" s="4">
        <f t="shared" si="81"/>
        <v>0.5</v>
      </c>
      <c r="BY141" t="s">
        <v>11273</v>
      </c>
      <c r="BZ141" t="s">
        <v>25408</v>
      </c>
      <c r="CK141" t="s">
        <v>12648</v>
      </c>
      <c r="CL141">
        <f t="shared" si="82"/>
        <v>10</v>
      </c>
      <c r="CM141">
        <f t="shared" si="83"/>
        <v>0</v>
      </c>
      <c r="CN141">
        <f t="shared" si="84"/>
        <v>0</v>
      </c>
      <c r="CO141">
        <f t="shared" si="85"/>
        <v>0</v>
      </c>
      <c r="CP141" s="4">
        <f t="shared" si="96"/>
        <v>0</v>
      </c>
      <c r="CQ141" s="4">
        <f t="shared" si="97"/>
        <v>0</v>
      </c>
      <c r="CR141" s="4">
        <f t="shared" si="98"/>
        <v>0</v>
      </c>
      <c r="CT141" t="str">
        <f t="shared" si="86"/>
        <v>Finance</v>
      </c>
      <c r="CU141" t="str">
        <f t="shared" si="87"/>
        <v>Software</v>
      </c>
      <c r="CV141" t="str">
        <f t="shared" si="88"/>
        <v/>
      </c>
      <c r="CW141" t="str">
        <f t="shared" si="89"/>
        <v/>
      </c>
      <c r="CX141" t="str">
        <f t="shared" si="90"/>
        <v/>
      </c>
      <c r="CY141" t="str">
        <f t="shared" si="91"/>
        <v/>
      </c>
      <c r="CZ141" t="str">
        <f t="shared" si="92"/>
        <v/>
      </c>
      <c r="DA141" t="str">
        <f t="shared" si="93"/>
        <v/>
      </c>
      <c r="DB141" t="str">
        <f t="shared" si="94"/>
        <v/>
      </c>
      <c r="DC141" t="str">
        <f t="shared" si="95"/>
        <v/>
      </c>
    </row>
    <row r="142" spans="1:107" x14ac:dyDescent="0.2">
      <c r="A142">
        <v>139</v>
      </c>
      <c r="B142" t="s">
        <v>138</v>
      </c>
      <c r="C142" t="s">
        <v>2308</v>
      </c>
      <c r="D142" t="s">
        <v>4470</v>
      </c>
      <c r="E142" t="s">
        <v>6065</v>
      </c>
      <c r="F142" t="s">
        <v>6205</v>
      </c>
      <c r="G142" t="s">
        <v>8304</v>
      </c>
      <c r="H142" t="s">
        <v>8552</v>
      </c>
      <c r="I142" t="s">
        <v>8555</v>
      </c>
      <c r="J142" t="s">
        <v>8687</v>
      </c>
      <c r="K142" t="s">
        <v>10119</v>
      </c>
      <c r="L142" t="s">
        <v>10249</v>
      </c>
      <c r="M142" t="s">
        <v>11222</v>
      </c>
      <c r="N142" t="s">
        <v>12748</v>
      </c>
      <c r="O142" t="s">
        <v>13315</v>
      </c>
      <c r="P142" t="s">
        <v>4365</v>
      </c>
      <c r="Q142">
        <v>1</v>
      </c>
      <c r="R142" t="s">
        <v>13357</v>
      </c>
      <c r="S142" t="s">
        <v>13424</v>
      </c>
      <c r="T142" t="s">
        <v>13729</v>
      </c>
      <c r="U142" s="3" t="str" cm="1">
        <f t="array" ref="U142">LEFT(T142,MIN(FIND({0,1,2,3,4,5,6,7,8,9},T142&amp;"0123456789"))-1)</f>
        <v>$</v>
      </c>
      <c r="V142" t="s">
        <v>14422</v>
      </c>
      <c r="W142" t="s">
        <v>13729</v>
      </c>
      <c r="X142" s="3" t="str" cm="1">
        <f t="array" ref="X142">LEFT(W142,MIN(FIND({0,1,2,3,4,5,6,7,8,9},W142&amp;"0123456789"))-1)</f>
        <v>$</v>
      </c>
      <c r="Y142" t="s">
        <v>14422</v>
      </c>
      <c r="Z142" t="s">
        <v>13729</v>
      </c>
      <c r="AA142" s="3" cm="1">
        <f t="array" ref="AA142">_xlfn.XLOOKUP(LEFT(Z142,MIN(FIND({0,1,2,3,4,5,6,7,8,9},Z142&amp;"0123456789"))-1), $BB$4:$BB$23, $BC$4:$BC$23)*_xlfn.NUMBERVALUE(TRIM(REPLACE(Z142,1,MIN(FIND({0,1,2,3,4,5,6,7,8,9},Z142&amp;"0123456789"))-1,"")), ".", ",")</f>
        <v>20000000</v>
      </c>
      <c r="AB142" t="s">
        <v>13729</v>
      </c>
      <c r="AC142" s="3" cm="1">
        <f t="array" ref="AC142">_xlfn.XLOOKUP(LEFT(AB142,MIN(FIND({0,1,2,3,4,5,6,7,8,9},AB142&amp;"0123456789"))-1), $BB$4:$BB$23, $BC$4:$BC$23)*_xlfn.NUMBERVALUE(TRIM(REPLACE(AB142,1,MIN(FIND({0,1,2,3,4,5,6,7,8,9},AB142&amp;"0123456789"))-1,"")), ".", ",")</f>
        <v>20000000</v>
      </c>
      <c r="AD142" t="s">
        <v>4365</v>
      </c>
      <c r="AE142" t="s">
        <v>4365</v>
      </c>
      <c r="AF142" t="s">
        <v>4365</v>
      </c>
      <c r="AG142" t="s">
        <v>4365</v>
      </c>
      <c r="AH142" t="s">
        <v>4365</v>
      </c>
      <c r="AI142" t="s">
        <v>4365</v>
      </c>
      <c r="AJ142" t="s">
        <v>4365</v>
      </c>
      <c r="AK142" t="s">
        <v>4365</v>
      </c>
      <c r="AL142" t="s">
        <v>4365</v>
      </c>
      <c r="AM142" t="s">
        <v>4365</v>
      </c>
      <c r="AN142" t="s">
        <v>4365</v>
      </c>
      <c r="AO142" t="s">
        <v>4365</v>
      </c>
      <c r="AP142" t="s">
        <v>4365</v>
      </c>
      <c r="AQ142" t="s">
        <v>4365</v>
      </c>
      <c r="AR142" t="s">
        <v>4365</v>
      </c>
      <c r="AS142" t="s">
        <v>14835</v>
      </c>
      <c r="BC142" s="3" t="str" cm="1">
        <f t="array" ref="BC142">LEFT(BB142,MIN(FIND({0,1,2,3,4,5,6,7,8,9},BB142&amp;"0123456789"))-1)</f>
        <v/>
      </c>
      <c r="BE142" t="s">
        <v>12999</v>
      </c>
      <c r="BF142">
        <f t="shared" si="75"/>
        <v>2</v>
      </c>
      <c r="BG142">
        <f t="shared" si="76"/>
        <v>1</v>
      </c>
      <c r="BH142">
        <f t="shared" si="77"/>
        <v>0</v>
      </c>
      <c r="BI142">
        <f t="shared" si="78"/>
        <v>0</v>
      </c>
      <c r="BJ142" s="4">
        <f t="shared" si="79"/>
        <v>0.5</v>
      </c>
      <c r="BK142" s="4">
        <f t="shared" si="80"/>
        <v>0</v>
      </c>
      <c r="BL142" s="4">
        <f t="shared" si="81"/>
        <v>0</v>
      </c>
      <c r="BY142" t="s">
        <v>11348</v>
      </c>
      <c r="BZ142" t="s">
        <v>25441</v>
      </c>
      <c r="CA142" t="s">
        <v>25584</v>
      </c>
      <c r="CB142" t="s">
        <v>25585</v>
      </c>
      <c r="CK142" t="s">
        <v>25712</v>
      </c>
      <c r="CL142">
        <f t="shared" si="82"/>
        <v>10</v>
      </c>
      <c r="CM142">
        <f t="shared" si="83"/>
        <v>6</v>
      </c>
      <c r="CN142">
        <f t="shared" si="84"/>
        <v>3</v>
      </c>
      <c r="CO142">
        <f t="shared" si="85"/>
        <v>2</v>
      </c>
      <c r="CP142" s="4">
        <f t="shared" si="96"/>
        <v>0.6</v>
      </c>
      <c r="CQ142" s="4">
        <f t="shared" si="97"/>
        <v>0.3</v>
      </c>
      <c r="CR142" s="4">
        <f t="shared" si="98"/>
        <v>0.2</v>
      </c>
      <c r="CT142" t="str">
        <f t="shared" si="86"/>
        <v>FinTech</v>
      </c>
      <c r="CU142" t="str">
        <f t="shared" si="87"/>
        <v>Mobile Apps</v>
      </c>
      <c r="CV142" t="str">
        <f t="shared" si="88"/>
        <v>Mobile Devices</v>
      </c>
      <c r="CW142" t="str">
        <f t="shared" si="89"/>
        <v>Telecommunications</v>
      </c>
      <c r="CX142" t="str">
        <f t="shared" si="90"/>
        <v/>
      </c>
      <c r="CY142" t="str">
        <f t="shared" si="91"/>
        <v/>
      </c>
      <c r="CZ142" t="str">
        <f t="shared" si="92"/>
        <v/>
      </c>
      <c r="DA142" t="str">
        <f t="shared" si="93"/>
        <v/>
      </c>
      <c r="DB142" t="str">
        <f t="shared" si="94"/>
        <v/>
      </c>
      <c r="DC142" t="str">
        <f t="shared" si="95"/>
        <v/>
      </c>
    </row>
    <row r="143" spans="1:107" x14ac:dyDescent="0.2">
      <c r="A143">
        <v>140</v>
      </c>
      <c r="B143" t="s">
        <v>139</v>
      </c>
      <c r="C143" t="s">
        <v>2309</v>
      </c>
      <c r="D143" t="s">
        <v>4471</v>
      </c>
      <c r="E143" t="s">
        <v>6065</v>
      </c>
      <c r="F143" t="s">
        <v>6206</v>
      </c>
      <c r="G143" t="s">
        <v>8305</v>
      </c>
      <c r="H143" t="s">
        <v>8552</v>
      </c>
      <c r="I143" t="s">
        <v>8554</v>
      </c>
      <c r="J143" t="s">
        <v>8688</v>
      </c>
      <c r="K143" t="s">
        <v>10119</v>
      </c>
      <c r="L143" t="s">
        <v>10250</v>
      </c>
      <c r="M143" t="s">
        <v>11223</v>
      </c>
      <c r="N143" t="s">
        <v>12799</v>
      </c>
      <c r="O143" t="s">
        <v>13317</v>
      </c>
      <c r="P143" t="s">
        <v>4365</v>
      </c>
      <c r="Q143">
        <v>3</v>
      </c>
      <c r="R143" t="s">
        <v>4365</v>
      </c>
      <c r="S143" t="s">
        <v>13415</v>
      </c>
      <c r="T143" t="s">
        <v>13736</v>
      </c>
      <c r="U143" s="3" t="str" cm="1">
        <f t="array" ref="U143">LEFT(T143,MIN(FIND({0,1,2,3,4,5,6,7,8,9},T143&amp;"0123456789"))-1)</f>
        <v>$</v>
      </c>
      <c r="V143" t="s">
        <v>14415</v>
      </c>
      <c r="W143" t="s">
        <v>13736</v>
      </c>
      <c r="X143" s="3" t="str" cm="1">
        <f t="array" ref="X143">LEFT(W143,MIN(FIND({0,1,2,3,4,5,6,7,8,9},W143&amp;"0123456789"))-1)</f>
        <v>$</v>
      </c>
      <c r="Y143" t="s">
        <v>14415</v>
      </c>
      <c r="Z143" t="s">
        <v>13736</v>
      </c>
      <c r="AA143" s="3" cm="1">
        <f t="array" ref="AA143">_xlfn.XLOOKUP(LEFT(Z143,MIN(FIND({0,1,2,3,4,5,6,7,8,9},Z143&amp;"0123456789"))-1), $BB$4:$BB$23, $BC$4:$BC$23)*_xlfn.NUMBERVALUE(TRIM(REPLACE(Z143,1,MIN(FIND({0,1,2,3,4,5,6,7,8,9},Z143&amp;"0123456789"))-1,"")), ".", ",")</f>
        <v>10000000</v>
      </c>
      <c r="AB143" t="s">
        <v>13736</v>
      </c>
      <c r="AC143" s="3" cm="1">
        <f t="array" ref="AC143">_xlfn.XLOOKUP(LEFT(AB143,MIN(FIND({0,1,2,3,4,5,6,7,8,9},AB143&amp;"0123456789"))-1), $BB$4:$BB$23, $BC$4:$BC$23)*_xlfn.NUMBERVALUE(TRIM(REPLACE(AB143,1,MIN(FIND({0,1,2,3,4,5,6,7,8,9},AB143&amp;"0123456789"))-1,"")), ".", ",")</f>
        <v>10000000</v>
      </c>
      <c r="AD143" t="s">
        <v>8555</v>
      </c>
      <c r="AE143" t="s">
        <v>14830</v>
      </c>
      <c r="AF143" t="s">
        <v>14969</v>
      </c>
      <c r="AG143" t="s">
        <v>16574</v>
      </c>
      <c r="AH143" t="s">
        <v>4365</v>
      </c>
      <c r="AI143" t="s">
        <v>18183</v>
      </c>
      <c r="AJ143" t="s">
        <v>17422</v>
      </c>
      <c r="AK143" t="s">
        <v>19485</v>
      </c>
      <c r="AL143" t="s">
        <v>20158</v>
      </c>
      <c r="AM143" t="s">
        <v>20458</v>
      </c>
      <c r="AN143" t="s">
        <v>21170</v>
      </c>
      <c r="AO143" t="s">
        <v>21756</v>
      </c>
      <c r="AP143" t="s">
        <v>22403</v>
      </c>
      <c r="AQ143" t="s">
        <v>23622</v>
      </c>
      <c r="AR143" t="s">
        <v>20470</v>
      </c>
      <c r="AS143" t="s">
        <v>19237</v>
      </c>
      <c r="BC143" s="3" t="str" cm="1">
        <f t="array" ref="BC143">LEFT(BB143,MIN(FIND({0,1,2,3,4,5,6,7,8,9},BB143&amp;"0123456789"))-1)</f>
        <v/>
      </c>
      <c r="BE143" t="s">
        <v>13070</v>
      </c>
      <c r="BF143">
        <f t="shared" si="75"/>
        <v>2</v>
      </c>
      <c r="BG143">
        <f t="shared" si="76"/>
        <v>1</v>
      </c>
      <c r="BH143">
        <f t="shared" si="77"/>
        <v>1</v>
      </c>
      <c r="BI143">
        <f t="shared" si="78"/>
        <v>1</v>
      </c>
      <c r="BJ143" s="4">
        <f t="shared" si="79"/>
        <v>0.5</v>
      </c>
      <c r="BK143" s="4">
        <f t="shared" si="80"/>
        <v>0.5</v>
      </c>
      <c r="BL143" s="4">
        <f t="shared" si="81"/>
        <v>0.5</v>
      </c>
      <c r="BY143" t="s">
        <v>25586</v>
      </c>
      <c r="BZ143" t="s">
        <v>25556</v>
      </c>
      <c r="CA143" t="s">
        <v>25508</v>
      </c>
      <c r="CB143" t="s">
        <v>25587</v>
      </c>
      <c r="CC143" t="s">
        <v>25404</v>
      </c>
      <c r="CD143" t="s">
        <v>25568</v>
      </c>
      <c r="CK143" t="s">
        <v>12644</v>
      </c>
      <c r="CL143">
        <f t="shared" si="82"/>
        <v>10</v>
      </c>
      <c r="CM143">
        <f t="shared" si="83"/>
        <v>5</v>
      </c>
      <c r="CN143">
        <f t="shared" si="84"/>
        <v>3</v>
      </c>
      <c r="CO143">
        <f t="shared" si="85"/>
        <v>2</v>
      </c>
      <c r="CP143" s="4">
        <f t="shared" si="96"/>
        <v>0.5</v>
      </c>
      <c r="CQ143" s="4">
        <f t="shared" si="97"/>
        <v>0.3</v>
      </c>
      <c r="CR143" s="4">
        <f t="shared" si="98"/>
        <v>0.2</v>
      </c>
      <c r="CT143" t="str">
        <f t="shared" si="86"/>
        <v>Continuing Education</v>
      </c>
      <c r="CU143" t="str">
        <f t="shared" si="87"/>
        <v>E-Learning</v>
      </c>
      <c r="CV143" t="str">
        <f t="shared" si="88"/>
        <v>EdTech</v>
      </c>
      <c r="CW143" t="str">
        <f t="shared" si="89"/>
        <v>Elder Care</v>
      </c>
      <c r="CX143" t="str">
        <f t="shared" si="90"/>
        <v>Information Technology</v>
      </c>
      <c r="CY143" t="str">
        <f t="shared" si="91"/>
        <v>Virtual Workforce</v>
      </c>
      <c r="CZ143" t="str">
        <f t="shared" si="92"/>
        <v/>
      </c>
      <c r="DA143" t="str">
        <f t="shared" si="93"/>
        <v/>
      </c>
      <c r="DB143" t="str">
        <f t="shared" si="94"/>
        <v/>
      </c>
      <c r="DC143" t="str">
        <f t="shared" si="95"/>
        <v/>
      </c>
    </row>
    <row r="144" spans="1:107" x14ac:dyDescent="0.2">
      <c r="A144">
        <v>141</v>
      </c>
      <c r="B144" t="s">
        <v>140</v>
      </c>
      <c r="C144" t="s">
        <v>2310</v>
      </c>
      <c r="D144" t="s">
        <v>2310</v>
      </c>
      <c r="E144" t="s">
        <v>6065</v>
      </c>
      <c r="F144" t="s">
        <v>6207</v>
      </c>
      <c r="G144" t="s">
        <v>8245</v>
      </c>
      <c r="H144" t="s">
        <v>8552</v>
      </c>
      <c r="I144" t="s">
        <v>8554</v>
      </c>
      <c r="J144" t="s">
        <v>8689</v>
      </c>
      <c r="K144" t="s">
        <v>10119</v>
      </c>
      <c r="L144" t="s">
        <v>10251</v>
      </c>
      <c r="M144" t="s">
        <v>11224</v>
      </c>
      <c r="N144" t="s">
        <v>12800</v>
      </c>
      <c r="O144" t="s">
        <v>13330</v>
      </c>
      <c r="P144" t="s">
        <v>4365</v>
      </c>
      <c r="Q144">
        <v>1</v>
      </c>
      <c r="R144" t="s">
        <v>4365</v>
      </c>
      <c r="S144" t="s">
        <v>13425</v>
      </c>
      <c r="T144" t="s">
        <v>13822</v>
      </c>
      <c r="U144" s="3" t="str" cm="1">
        <f t="array" ref="U144">LEFT(T144,MIN(FIND({0,1,2,3,4,5,6,7,8,9},T144&amp;"0123456789"))-1)</f>
        <v>$</v>
      </c>
      <c r="V144" t="s">
        <v>14415</v>
      </c>
      <c r="W144" t="s">
        <v>13822</v>
      </c>
      <c r="X144" s="3" t="str" cm="1">
        <f t="array" ref="X144">LEFT(W144,MIN(FIND({0,1,2,3,4,5,6,7,8,9},W144&amp;"0123456789"))-1)</f>
        <v>$</v>
      </c>
      <c r="Y144" t="s">
        <v>14415</v>
      </c>
      <c r="Z144" t="s">
        <v>13822</v>
      </c>
      <c r="AA144" s="3" cm="1">
        <f t="array" ref="AA144">_xlfn.XLOOKUP(LEFT(Z144,MIN(FIND({0,1,2,3,4,5,6,7,8,9},Z144&amp;"0123456789"))-1), $BB$4:$BB$23, $BC$4:$BC$23)*_xlfn.NUMBERVALUE(TRIM(REPLACE(Z144,1,MIN(FIND({0,1,2,3,4,5,6,7,8,9},Z144&amp;"0123456789"))-1,"")), ".", ",")</f>
        <v>42989354</v>
      </c>
      <c r="AB144" t="s">
        <v>13822</v>
      </c>
      <c r="AC144" s="3" cm="1">
        <f t="array" ref="AC144">_xlfn.XLOOKUP(LEFT(AB144,MIN(FIND({0,1,2,3,4,5,6,7,8,9},AB144&amp;"0123456789"))-1), $BB$4:$BB$23, $BC$4:$BC$23)*_xlfn.NUMBERVALUE(TRIM(REPLACE(AB144,1,MIN(FIND({0,1,2,3,4,5,6,7,8,9},AB144&amp;"0123456789"))-1,"")), ".", ",")</f>
        <v>42989354</v>
      </c>
      <c r="AD144" t="s">
        <v>8555</v>
      </c>
      <c r="AE144" t="s">
        <v>8557</v>
      </c>
      <c r="AF144" t="s">
        <v>14970</v>
      </c>
      <c r="AG144" t="s">
        <v>16575</v>
      </c>
      <c r="AH144" t="s">
        <v>17558</v>
      </c>
      <c r="AI144" t="s">
        <v>18184</v>
      </c>
      <c r="AJ144" t="s">
        <v>16978</v>
      </c>
      <c r="AK144" t="s">
        <v>4365</v>
      </c>
      <c r="AL144" t="s">
        <v>20154</v>
      </c>
      <c r="AM144" t="s">
        <v>20459</v>
      </c>
      <c r="AN144" t="s">
        <v>21171</v>
      </c>
      <c r="AO144" t="s">
        <v>20496</v>
      </c>
      <c r="AP144" t="s">
        <v>22404</v>
      </c>
      <c r="AQ144" t="s">
        <v>23623</v>
      </c>
      <c r="AR144" t="s">
        <v>20830</v>
      </c>
      <c r="AS144" t="s">
        <v>19302</v>
      </c>
      <c r="BC144" s="3" t="str" cm="1">
        <f t="array" ref="BC144">LEFT(BB144,MIN(FIND({0,1,2,3,4,5,6,7,8,9},BB144&amp;"0123456789"))-1)</f>
        <v/>
      </c>
      <c r="BE144" t="s">
        <v>13079</v>
      </c>
      <c r="BF144">
        <f t="shared" si="75"/>
        <v>2</v>
      </c>
      <c r="BG144">
        <f t="shared" si="76"/>
        <v>1</v>
      </c>
      <c r="BH144">
        <f t="shared" si="77"/>
        <v>1</v>
      </c>
      <c r="BI144">
        <f t="shared" si="78"/>
        <v>1</v>
      </c>
      <c r="BJ144" s="4">
        <f t="shared" si="79"/>
        <v>0.5</v>
      </c>
      <c r="BK144" s="4">
        <f t="shared" si="80"/>
        <v>0.5</v>
      </c>
      <c r="BL144" s="4">
        <f t="shared" si="81"/>
        <v>0.5</v>
      </c>
      <c r="BY144" t="s">
        <v>11273</v>
      </c>
      <c r="BZ144" t="s">
        <v>25402</v>
      </c>
      <c r="CA144" t="s">
        <v>25432</v>
      </c>
      <c r="CK144" t="s">
        <v>11839</v>
      </c>
      <c r="CL144">
        <f t="shared" si="82"/>
        <v>10</v>
      </c>
      <c r="CM144">
        <f t="shared" si="83"/>
        <v>2</v>
      </c>
      <c r="CN144">
        <f t="shared" si="84"/>
        <v>1</v>
      </c>
      <c r="CO144">
        <f t="shared" si="85"/>
        <v>1</v>
      </c>
      <c r="CP144" s="4">
        <f t="shared" si="96"/>
        <v>0.2</v>
      </c>
      <c r="CQ144" s="4">
        <f t="shared" si="97"/>
        <v>0.1</v>
      </c>
      <c r="CR144" s="4">
        <f t="shared" si="98"/>
        <v>0.1</v>
      </c>
      <c r="CT144" t="str">
        <f t="shared" si="86"/>
        <v>Finance</v>
      </c>
      <c r="CU144" t="str">
        <f t="shared" si="87"/>
        <v>Logistics</v>
      </c>
      <c r="CV144" t="str">
        <f t="shared" si="88"/>
        <v>Payments</v>
      </c>
      <c r="CW144" t="str">
        <f t="shared" si="89"/>
        <v/>
      </c>
      <c r="CX144" t="str">
        <f t="shared" si="90"/>
        <v/>
      </c>
      <c r="CY144" t="str">
        <f t="shared" si="91"/>
        <v/>
      </c>
      <c r="CZ144" t="str">
        <f t="shared" si="92"/>
        <v/>
      </c>
      <c r="DA144" t="str">
        <f t="shared" si="93"/>
        <v/>
      </c>
      <c r="DB144" t="str">
        <f t="shared" si="94"/>
        <v/>
      </c>
      <c r="DC144" t="str">
        <f t="shared" si="95"/>
        <v/>
      </c>
    </row>
    <row r="145" spans="1:107" x14ac:dyDescent="0.2">
      <c r="A145">
        <v>142</v>
      </c>
      <c r="B145" t="s">
        <v>141</v>
      </c>
      <c r="C145" t="s">
        <v>2311</v>
      </c>
      <c r="D145" t="s">
        <v>4472</v>
      </c>
      <c r="E145" t="s">
        <v>6065</v>
      </c>
      <c r="F145" t="s">
        <v>6208</v>
      </c>
      <c r="G145" t="s">
        <v>8306</v>
      </c>
      <c r="H145" t="s">
        <v>8552</v>
      </c>
      <c r="I145" t="s">
        <v>8554</v>
      </c>
      <c r="J145" t="s">
        <v>8690</v>
      </c>
      <c r="K145" t="s">
        <v>10118</v>
      </c>
      <c r="L145" t="s">
        <v>10252</v>
      </c>
      <c r="M145" t="s">
        <v>11225</v>
      </c>
      <c r="N145" t="s">
        <v>12784</v>
      </c>
      <c r="O145" t="s">
        <v>13327</v>
      </c>
      <c r="P145" t="s">
        <v>13351</v>
      </c>
      <c r="Q145">
        <v>5</v>
      </c>
      <c r="R145" t="s">
        <v>13358</v>
      </c>
      <c r="S145" t="s">
        <v>13426</v>
      </c>
      <c r="T145" t="s">
        <v>4365</v>
      </c>
      <c r="U145" s="3" t="str" cm="1">
        <f t="array" ref="U145">LEFT(T145,MIN(FIND({0,1,2,3,4,5,6,7,8,9},T145&amp;"0123456789"))-1)</f>
        <v>—</v>
      </c>
      <c r="V145" t="s">
        <v>14414</v>
      </c>
      <c r="W145" t="s">
        <v>4365</v>
      </c>
      <c r="X145" s="3" t="str" cm="1">
        <f t="array" ref="X145">LEFT(W145,MIN(FIND({0,1,2,3,4,5,6,7,8,9},W145&amp;"0123456789"))-1)</f>
        <v>—</v>
      </c>
      <c r="Y145" t="s">
        <v>14414</v>
      </c>
      <c r="Z145" t="s">
        <v>14490</v>
      </c>
      <c r="AA145" s="3" cm="1">
        <f t="array" ref="AA145">_xlfn.XLOOKUP(LEFT(Z145,MIN(FIND({0,1,2,3,4,5,6,7,8,9},Z145&amp;"0123456789"))-1), $BB$4:$BB$23, $BC$4:$BC$23)*_xlfn.NUMBERVALUE(TRIM(REPLACE(Z145,1,MIN(FIND({0,1,2,3,4,5,6,7,8,9},Z145&amp;"0123456789"))-1,"")), ".", ",")</f>
        <v>5058010</v>
      </c>
      <c r="AB145" t="s">
        <v>14490</v>
      </c>
      <c r="AC145" s="3" cm="1">
        <f t="array" ref="AC145">_xlfn.XLOOKUP(LEFT(AB145,MIN(FIND({0,1,2,3,4,5,6,7,8,9},AB145&amp;"0123456789"))-1), $BB$4:$BB$23, $BC$4:$BC$23)*_xlfn.NUMBERVALUE(TRIM(REPLACE(AB145,1,MIN(FIND({0,1,2,3,4,5,6,7,8,9},AB145&amp;"0123456789"))-1,"")), ".", ",")</f>
        <v>5058010</v>
      </c>
      <c r="AD145" t="s">
        <v>4365</v>
      </c>
      <c r="AE145" t="s">
        <v>8555</v>
      </c>
      <c r="AF145" t="s">
        <v>14971</v>
      </c>
      <c r="AG145" t="s">
        <v>16576</v>
      </c>
      <c r="AH145" t="s">
        <v>4365</v>
      </c>
      <c r="AI145" t="s">
        <v>18185</v>
      </c>
      <c r="AJ145" t="s">
        <v>8563</v>
      </c>
      <c r="AK145" t="s">
        <v>19486</v>
      </c>
      <c r="AL145" t="s">
        <v>8555</v>
      </c>
      <c r="AM145" t="s">
        <v>19492</v>
      </c>
      <c r="AN145" t="s">
        <v>18372</v>
      </c>
      <c r="AO145" t="s">
        <v>18372</v>
      </c>
      <c r="AP145" t="s">
        <v>22405</v>
      </c>
      <c r="AQ145" t="s">
        <v>23624</v>
      </c>
      <c r="AR145" t="s">
        <v>24604</v>
      </c>
      <c r="AS145" t="s">
        <v>8561</v>
      </c>
      <c r="BC145" s="3" t="str" cm="1">
        <f t="array" ref="BC145">LEFT(BB145,MIN(FIND({0,1,2,3,4,5,6,7,8,9},BB145&amp;"0123456789"))-1)</f>
        <v/>
      </c>
      <c r="BE145" t="s">
        <v>13100</v>
      </c>
      <c r="BF145">
        <f t="shared" si="75"/>
        <v>2</v>
      </c>
      <c r="BG145">
        <f t="shared" si="76"/>
        <v>1</v>
      </c>
      <c r="BH145">
        <f t="shared" si="77"/>
        <v>1</v>
      </c>
      <c r="BI145">
        <f t="shared" si="78"/>
        <v>0</v>
      </c>
      <c r="BJ145" s="4">
        <f t="shared" si="79"/>
        <v>0.5</v>
      </c>
      <c r="BK145" s="4">
        <f t="shared" si="80"/>
        <v>0.5</v>
      </c>
      <c r="BL145" s="4">
        <f t="shared" si="81"/>
        <v>0</v>
      </c>
      <c r="BY145" t="s">
        <v>11435</v>
      </c>
      <c r="BZ145" t="s">
        <v>25588</v>
      </c>
      <c r="CA145" t="s">
        <v>25589</v>
      </c>
      <c r="CK145" t="s">
        <v>11455</v>
      </c>
      <c r="CL145">
        <f t="shared" si="82"/>
        <v>10</v>
      </c>
      <c r="CM145">
        <f t="shared" si="83"/>
        <v>5</v>
      </c>
      <c r="CN145">
        <f t="shared" si="84"/>
        <v>3</v>
      </c>
      <c r="CO145">
        <f t="shared" si="85"/>
        <v>1</v>
      </c>
      <c r="CP145" s="4">
        <f t="shared" si="96"/>
        <v>0.5</v>
      </c>
      <c r="CQ145" s="4">
        <f t="shared" si="97"/>
        <v>0.3</v>
      </c>
      <c r="CR145" s="4">
        <f t="shared" si="98"/>
        <v>0.1</v>
      </c>
      <c r="CT145" t="str">
        <f t="shared" si="86"/>
        <v>Aerospace</v>
      </c>
      <c r="CU145" t="str">
        <f t="shared" si="87"/>
        <v>Air Transportation</v>
      </c>
      <c r="CV145" t="str">
        <f t="shared" si="88"/>
        <v>Space Travel</v>
      </c>
      <c r="CW145" t="str">
        <f t="shared" si="89"/>
        <v/>
      </c>
      <c r="CX145" t="str">
        <f t="shared" si="90"/>
        <v/>
      </c>
      <c r="CY145" t="str">
        <f t="shared" si="91"/>
        <v/>
      </c>
      <c r="CZ145" t="str">
        <f t="shared" si="92"/>
        <v/>
      </c>
      <c r="DA145" t="str">
        <f t="shared" si="93"/>
        <v/>
      </c>
      <c r="DB145" t="str">
        <f t="shared" si="94"/>
        <v/>
      </c>
      <c r="DC145" t="str">
        <f t="shared" si="95"/>
        <v/>
      </c>
    </row>
    <row r="146" spans="1:107" x14ac:dyDescent="0.2">
      <c r="A146">
        <v>143</v>
      </c>
      <c r="B146" t="s">
        <v>142</v>
      </c>
      <c r="C146" t="s">
        <v>2312</v>
      </c>
      <c r="D146" t="s">
        <v>4473</v>
      </c>
      <c r="E146" t="s">
        <v>6065</v>
      </c>
      <c r="F146" t="s">
        <v>6209</v>
      </c>
      <c r="G146" t="s">
        <v>8307</v>
      </c>
      <c r="H146" t="s">
        <v>8552</v>
      </c>
      <c r="I146" t="s">
        <v>8556</v>
      </c>
      <c r="J146" t="s">
        <v>8691</v>
      </c>
      <c r="K146" t="s">
        <v>10118</v>
      </c>
      <c r="L146" t="s">
        <v>10253</v>
      </c>
      <c r="M146" t="s">
        <v>11226</v>
      </c>
      <c r="N146" t="s">
        <v>12741</v>
      </c>
      <c r="O146" t="s">
        <v>13310</v>
      </c>
      <c r="P146" t="s">
        <v>4365</v>
      </c>
      <c r="Q146">
        <v>3</v>
      </c>
      <c r="R146" t="s">
        <v>13358</v>
      </c>
      <c r="S146" t="s">
        <v>13427</v>
      </c>
      <c r="T146" t="s">
        <v>13729</v>
      </c>
      <c r="U146" s="3" t="str" cm="1">
        <f t="array" ref="U146">LEFT(T146,MIN(FIND({0,1,2,3,4,5,6,7,8,9},T146&amp;"0123456789"))-1)</f>
        <v>$</v>
      </c>
      <c r="V146" t="s">
        <v>14414</v>
      </c>
      <c r="W146" t="s">
        <v>13729</v>
      </c>
      <c r="X146" s="3" t="str" cm="1">
        <f t="array" ref="X146">LEFT(W146,MIN(FIND({0,1,2,3,4,5,6,7,8,9},W146&amp;"0123456789"))-1)</f>
        <v>$</v>
      </c>
      <c r="Y146" t="s">
        <v>14414</v>
      </c>
      <c r="Z146" t="s">
        <v>14491</v>
      </c>
      <c r="AA146" s="3" cm="1">
        <f t="array" ref="AA146">_xlfn.XLOOKUP(LEFT(Z146,MIN(FIND({0,1,2,3,4,5,6,7,8,9},Z146&amp;"0123456789"))-1), $BB$4:$BB$23, $BC$4:$BC$23)*_xlfn.NUMBERVALUE(TRIM(REPLACE(Z146,1,MIN(FIND({0,1,2,3,4,5,6,7,8,9},Z146&amp;"0123456789"))-1,"")), ".", ",")</f>
        <v>22059996</v>
      </c>
      <c r="AB146" t="s">
        <v>14491</v>
      </c>
      <c r="AC146" s="3" cm="1">
        <f t="array" ref="AC146">_xlfn.XLOOKUP(LEFT(AB146,MIN(FIND({0,1,2,3,4,5,6,7,8,9},AB146&amp;"0123456789"))-1), $BB$4:$BB$23, $BC$4:$BC$23)*_xlfn.NUMBERVALUE(TRIM(REPLACE(AB146,1,MIN(FIND({0,1,2,3,4,5,6,7,8,9},AB146&amp;"0123456789"))-1,"")), ".", ",")</f>
        <v>22059996</v>
      </c>
      <c r="AD146" t="s">
        <v>8554</v>
      </c>
      <c r="AE146" t="s">
        <v>14824</v>
      </c>
      <c r="AF146" t="s">
        <v>14972</v>
      </c>
      <c r="AG146" t="s">
        <v>16577</v>
      </c>
      <c r="AH146" t="s">
        <v>17559</v>
      </c>
      <c r="AI146" t="s">
        <v>18186</v>
      </c>
      <c r="AJ146" t="s">
        <v>19121</v>
      </c>
      <c r="AK146" t="s">
        <v>19487</v>
      </c>
      <c r="AL146" t="s">
        <v>20159</v>
      </c>
      <c r="AM146" t="s">
        <v>20460</v>
      </c>
      <c r="AN146" t="s">
        <v>21172</v>
      </c>
      <c r="AO146" t="s">
        <v>20644</v>
      </c>
      <c r="AP146" t="s">
        <v>22406</v>
      </c>
      <c r="AQ146" t="s">
        <v>23625</v>
      </c>
      <c r="AR146" t="s">
        <v>24605</v>
      </c>
      <c r="AS146" t="s">
        <v>19323</v>
      </c>
      <c r="BC146" s="3" t="str" cm="1">
        <f t="array" ref="BC146">LEFT(BB146,MIN(FIND({0,1,2,3,4,5,6,7,8,9},BB146&amp;"0123456789"))-1)</f>
        <v/>
      </c>
      <c r="BE146" t="s">
        <v>13111</v>
      </c>
      <c r="BF146">
        <f t="shared" si="75"/>
        <v>2</v>
      </c>
      <c r="BG146">
        <f t="shared" si="76"/>
        <v>1</v>
      </c>
      <c r="BH146">
        <f t="shared" si="77"/>
        <v>0</v>
      </c>
      <c r="BI146">
        <f t="shared" si="78"/>
        <v>0</v>
      </c>
      <c r="BJ146" s="4">
        <f t="shared" si="79"/>
        <v>0.5</v>
      </c>
      <c r="BK146" s="4">
        <f t="shared" si="80"/>
        <v>0</v>
      </c>
      <c r="BL146" s="4">
        <f t="shared" si="81"/>
        <v>0</v>
      </c>
      <c r="BY146" t="s">
        <v>25419</v>
      </c>
      <c r="BZ146" t="s">
        <v>25468</v>
      </c>
      <c r="CA146" t="s">
        <v>25590</v>
      </c>
      <c r="CB146" t="s">
        <v>25532</v>
      </c>
      <c r="CC146" t="s">
        <v>25493</v>
      </c>
      <c r="CD146" t="s">
        <v>25408</v>
      </c>
      <c r="CE146" t="s">
        <v>25530</v>
      </c>
      <c r="CK146" t="s">
        <v>25623</v>
      </c>
      <c r="CL146">
        <f t="shared" si="82"/>
        <v>10</v>
      </c>
      <c r="CM146">
        <f t="shared" si="83"/>
        <v>4</v>
      </c>
      <c r="CN146">
        <f t="shared" si="84"/>
        <v>3</v>
      </c>
      <c r="CO146">
        <f t="shared" si="85"/>
        <v>1</v>
      </c>
      <c r="CP146" s="4">
        <f t="shared" si="96"/>
        <v>0.4</v>
      </c>
      <c r="CQ146" s="4">
        <f t="shared" si="97"/>
        <v>0.3</v>
      </c>
      <c r="CR146" s="4">
        <f t="shared" si="98"/>
        <v>0.1</v>
      </c>
      <c r="CT146" t="str">
        <f t="shared" si="86"/>
        <v>Apps</v>
      </c>
      <c r="CU146" t="str">
        <f t="shared" si="87"/>
        <v>Food and Beverage</v>
      </c>
      <c r="CV146" t="str">
        <f t="shared" si="88"/>
        <v>Marketing</v>
      </c>
      <c r="CW146" t="str">
        <f t="shared" si="89"/>
        <v>Mobile</v>
      </c>
      <c r="CX146" t="str">
        <f t="shared" si="90"/>
        <v>Restaurants</v>
      </c>
      <c r="CY146" t="str">
        <f t="shared" si="91"/>
        <v>Software</v>
      </c>
      <c r="CZ146" t="str">
        <f t="shared" si="92"/>
        <v>Web Apps</v>
      </c>
      <c r="DA146" t="str">
        <f t="shared" si="93"/>
        <v/>
      </c>
      <c r="DB146" t="str">
        <f t="shared" si="94"/>
        <v/>
      </c>
      <c r="DC146" t="str">
        <f t="shared" si="95"/>
        <v/>
      </c>
    </row>
    <row r="147" spans="1:107" x14ac:dyDescent="0.2">
      <c r="A147">
        <v>144</v>
      </c>
      <c r="B147" t="s">
        <v>143</v>
      </c>
      <c r="C147" t="s">
        <v>2313</v>
      </c>
      <c r="D147" t="s">
        <v>4474</v>
      </c>
      <c r="E147" t="s">
        <v>6065</v>
      </c>
      <c r="F147" t="s">
        <v>6210</v>
      </c>
      <c r="G147" t="s">
        <v>8245</v>
      </c>
      <c r="H147" t="s">
        <v>8552</v>
      </c>
      <c r="I147" t="s">
        <v>8556</v>
      </c>
      <c r="J147" t="s">
        <v>8692</v>
      </c>
      <c r="K147" t="s">
        <v>10118</v>
      </c>
      <c r="L147" t="s">
        <v>10254</v>
      </c>
      <c r="M147" t="s">
        <v>11227</v>
      </c>
      <c r="N147" t="s">
        <v>12736</v>
      </c>
      <c r="O147" t="s">
        <v>13305</v>
      </c>
      <c r="P147" t="s">
        <v>13349</v>
      </c>
      <c r="Q147">
        <v>3</v>
      </c>
      <c r="R147" t="s">
        <v>13358</v>
      </c>
      <c r="S147" t="s">
        <v>13428</v>
      </c>
      <c r="T147" t="s">
        <v>13785</v>
      </c>
      <c r="U147" s="3" t="str" cm="1">
        <f t="array" ref="U147">LEFT(T147,MIN(FIND({0,1,2,3,4,5,6,7,8,9},T147&amp;"0123456789"))-1)</f>
        <v>$</v>
      </c>
      <c r="V147" t="s">
        <v>14416</v>
      </c>
      <c r="W147" t="s">
        <v>13785</v>
      </c>
      <c r="X147" s="3" t="str" cm="1">
        <f t="array" ref="X147">LEFT(W147,MIN(FIND({0,1,2,3,4,5,6,7,8,9},W147&amp;"0123456789"))-1)</f>
        <v>$</v>
      </c>
      <c r="Y147" t="s">
        <v>14416</v>
      </c>
      <c r="Z147" t="s">
        <v>14492</v>
      </c>
      <c r="AA147" s="3" cm="1">
        <f t="array" ref="AA147">_xlfn.XLOOKUP(LEFT(Z147,MIN(FIND({0,1,2,3,4,5,6,7,8,9},Z147&amp;"0123456789"))-1), $BB$4:$BB$23, $BC$4:$BC$23)*_xlfn.NUMBERVALUE(TRIM(REPLACE(Z147,1,MIN(FIND({0,1,2,3,4,5,6,7,8,9},Z147&amp;"0123456789"))-1,"")), ".", ",")</f>
        <v>56400000</v>
      </c>
      <c r="AB147" t="s">
        <v>14492</v>
      </c>
      <c r="AC147" s="3" cm="1">
        <f t="array" ref="AC147">_xlfn.XLOOKUP(LEFT(AB147,MIN(FIND({0,1,2,3,4,5,6,7,8,9},AB147&amp;"0123456789"))-1), $BB$4:$BB$23, $BC$4:$BC$23)*_xlfn.NUMBERVALUE(TRIM(REPLACE(AB147,1,MIN(FIND({0,1,2,3,4,5,6,7,8,9},AB147&amp;"0123456789"))-1,"")), ".", ",")</f>
        <v>56400000</v>
      </c>
      <c r="AD147" t="s">
        <v>8554</v>
      </c>
      <c r="AE147" t="s">
        <v>14824</v>
      </c>
      <c r="AF147" t="s">
        <v>14973</v>
      </c>
      <c r="AG147" t="s">
        <v>16578</v>
      </c>
      <c r="AH147" t="s">
        <v>17560</v>
      </c>
      <c r="AI147" t="s">
        <v>18187</v>
      </c>
      <c r="AJ147" t="s">
        <v>19122</v>
      </c>
      <c r="AK147" t="s">
        <v>19488</v>
      </c>
      <c r="AL147" t="s">
        <v>20125</v>
      </c>
      <c r="AM147" t="s">
        <v>20461</v>
      </c>
      <c r="AN147" t="s">
        <v>21173</v>
      </c>
      <c r="AO147" t="s">
        <v>19440</v>
      </c>
      <c r="AP147" t="s">
        <v>22407</v>
      </c>
      <c r="AQ147" t="s">
        <v>23626</v>
      </c>
      <c r="AR147" t="s">
        <v>24606</v>
      </c>
      <c r="AS147" t="s">
        <v>19177</v>
      </c>
      <c r="BC147" s="3" t="str" cm="1">
        <f t="array" ref="BC147">LEFT(BB147,MIN(FIND({0,1,2,3,4,5,6,7,8,9},BB147&amp;"0123456789"))-1)</f>
        <v/>
      </c>
      <c r="BE147" t="s">
        <v>13140</v>
      </c>
      <c r="BF147">
        <f t="shared" si="75"/>
        <v>2</v>
      </c>
      <c r="BG147">
        <f t="shared" si="76"/>
        <v>1</v>
      </c>
      <c r="BH147">
        <f t="shared" si="77"/>
        <v>1</v>
      </c>
      <c r="BI147">
        <f t="shared" si="78"/>
        <v>0</v>
      </c>
      <c r="BJ147" s="4">
        <f t="shared" si="79"/>
        <v>0.5</v>
      </c>
      <c r="BK147" s="4">
        <f t="shared" si="80"/>
        <v>0.5</v>
      </c>
      <c r="BL147" s="4">
        <f t="shared" si="81"/>
        <v>0</v>
      </c>
      <c r="BY147" t="s">
        <v>11706</v>
      </c>
      <c r="BZ147" t="s">
        <v>25454</v>
      </c>
      <c r="CA147" t="s">
        <v>25591</v>
      </c>
      <c r="CB147" t="s">
        <v>25414</v>
      </c>
      <c r="CC147" t="s">
        <v>25408</v>
      </c>
      <c r="CK147" t="s">
        <v>25745</v>
      </c>
      <c r="CL147">
        <f t="shared" si="82"/>
        <v>10</v>
      </c>
      <c r="CM147">
        <f t="shared" si="83"/>
        <v>3</v>
      </c>
      <c r="CN147">
        <f t="shared" si="84"/>
        <v>3</v>
      </c>
      <c r="CO147">
        <f t="shared" si="85"/>
        <v>2</v>
      </c>
      <c r="CP147" s="4">
        <f t="shared" si="96"/>
        <v>0.3</v>
      </c>
      <c r="CQ147" s="4">
        <f t="shared" si="97"/>
        <v>0.3</v>
      </c>
      <c r="CR147" s="4">
        <f t="shared" si="98"/>
        <v>0.2</v>
      </c>
      <c r="CT147" t="str">
        <f t="shared" si="86"/>
        <v>E-Commerce</v>
      </c>
      <c r="CU147" t="str">
        <f t="shared" si="87"/>
        <v>Insurance</v>
      </c>
      <c r="CV147" t="str">
        <f t="shared" si="88"/>
        <v>InsurTech</v>
      </c>
      <c r="CW147" t="str">
        <f t="shared" si="89"/>
        <v>Internet</v>
      </c>
      <c r="CX147" t="str">
        <f t="shared" si="90"/>
        <v>Software</v>
      </c>
      <c r="CY147" t="str">
        <f t="shared" si="91"/>
        <v/>
      </c>
      <c r="CZ147" t="str">
        <f t="shared" si="92"/>
        <v/>
      </c>
      <c r="DA147" t="str">
        <f t="shared" si="93"/>
        <v/>
      </c>
      <c r="DB147" t="str">
        <f t="shared" si="94"/>
        <v/>
      </c>
      <c r="DC147" t="str">
        <f t="shared" si="95"/>
        <v/>
      </c>
    </row>
    <row r="148" spans="1:107" x14ac:dyDescent="0.2">
      <c r="A148">
        <v>145</v>
      </c>
      <c r="B148" t="s">
        <v>144</v>
      </c>
      <c r="C148" t="s">
        <v>2314</v>
      </c>
      <c r="D148" t="s">
        <v>4475</v>
      </c>
      <c r="E148" t="s">
        <v>6065</v>
      </c>
      <c r="F148" t="s">
        <v>6211</v>
      </c>
      <c r="G148" t="s">
        <v>8244</v>
      </c>
      <c r="H148" t="s">
        <v>8552</v>
      </c>
      <c r="I148" t="s">
        <v>8554</v>
      </c>
      <c r="J148" t="s">
        <v>8693</v>
      </c>
      <c r="K148" t="s">
        <v>10119</v>
      </c>
      <c r="L148" t="s">
        <v>10161</v>
      </c>
      <c r="M148" t="s">
        <v>11228</v>
      </c>
      <c r="N148" t="s">
        <v>12793</v>
      </c>
      <c r="O148" t="s">
        <v>13316</v>
      </c>
      <c r="P148" t="s">
        <v>13351</v>
      </c>
      <c r="Q148">
        <v>4</v>
      </c>
      <c r="R148" t="s">
        <v>13358</v>
      </c>
      <c r="S148" t="s">
        <v>13429</v>
      </c>
      <c r="T148" t="s">
        <v>13736</v>
      </c>
      <c r="U148" s="3" t="str" cm="1">
        <f t="array" ref="U148">LEFT(T148,MIN(FIND({0,1,2,3,4,5,6,7,8,9},T148&amp;"0123456789"))-1)</f>
        <v>$</v>
      </c>
      <c r="V148" t="s">
        <v>14414</v>
      </c>
      <c r="W148" t="s">
        <v>13736</v>
      </c>
      <c r="X148" s="3" t="str" cm="1">
        <f t="array" ref="X148">LEFT(W148,MIN(FIND({0,1,2,3,4,5,6,7,8,9},W148&amp;"0123456789"))-1)</f>
        <v>$</v>
      </c>
      <c r="Y148" t="s">
        <v>14414</v>
      </c>
      <c r="Z148" t="s">
        <v>13730</v>
      </c>
      <c r="AA148" s="3" cm="1">
        <f t="array" ref="AA148">_xlfn.XLOOKUP(LEFT(Z148,MIN(FIND({0,1,2,3,4,5,6,7,8,9},Z148&amp;"0123456789"))-1), $BB$4:$BB$23, $BC$4:$BC$23)*_xlfn.NUMBERVALUE(TRIM(REPLACE(Z148,1,MIN(FIND({0,1,2,3,4,5,6,7,8,9},Z148&amp;"0123456789"))-1,"")), ".", ",")</f>
        <v>13000000</v>
      </c>
      <c r="AB148" t="s">
        <v>13730</v>
      </c>
      <c r="AC148" s="3" cm="1">
        <f t="array" ref="AC148">_xlfn.XLOOKUP(LEFT(AB148,MIN(FIND({0,1,2,3,4,5,6,7,8,9},AB148&amp;"0123456789"))-1), $BB$4:$BB$23, $BC$4:$BC$23)*_xlfn.NUMBERVALUE(TRIM(REPLACE(AB148,1,MIN(FIND({0,1,2,3,4,5,6,7,8,9},AB148&amp;"0123456789"))-1,"")), ".", ",")</f>
        <v>13000000</v>
      </c>
      <c r="AD148" t="s">
        <v>8560</v>
      </c>
      <c r="AE148" t="s">
        <v>14830</v>
      </c>
      <c r="AF148" t="s">
        <v>14974</v>
      </c>
      <c r="AG148" t="s">
        <v>16579</v>
      </c>
      <c r="AH148" t="s">
        <v>4365</v>
      </c>
      <c r="AI148" t="s">
        <v>18188</v>
      </c>
      <c r="AJ148" t="s">
        <v>17486</v>
      </c>
      <c r="AK148" t="s">
        <v>19489</v>
      </c>
      <c r="AL148" t="s">
        <v>8554</v>
      </c>
      <c r="AM148" t="s">
        <v>20462</v>
      </c>
      <c r="AN148" t="s">
        <v>18794</v>
      </c>
      <c r="AO148" t="s">
        <v>21757</v>
      </c>
      <c r="AP148" t="s">
        <v>22408</v>
      </c>
      <c r="AQ148" t="s">
        <v>23627</v>
      </c>
      <c r="AR148" t="s">
        <v>24607</v>
      </c>
      <c r="AS148" t="s">
        <v>19184</v>
      </c>
      <c r="BC148" s="3" t="str" cm="1">
        <f t="array" ref="BC148">LEFT(BB148,MIN(FIND({0,1,2,3,4,5,6,7,8,9},BB148&amp;"0123456789"))-1)</f>
        <v/>
      </c>
      <c r="BE148" t="s">
        <v>13142</v>
      </c>
      <c r="BF148">
        <f t="shared" si="75"/>
        <v>2</v>
      </c>
      <c r="BG148">
        <f t="shared" si="76"/>
        <v>1</v>
      </c>
      <c r="BH148">
        <f t="shared" si="77"/>
        <v>1</v>
      </c>
      <c r="BI148">
        <f t="shared" si="78"/>
        <v>0</v>
      </c>
      <c r="BJ148" s="4">
        <f t="shared" si="79"/>
        <v>0.5</v>
      </c>
      <c r="BK148" s="4">
        <f t="shared" si="80"/>
        <v>0.5</v>
      </c>
      <c r="BL148" s="4">
        <f t="shared" si="81"/>
        <v>0</v>
      </c>
      <c r="BY148" t="s">
        <v>11311</v>
      </c>
      <c r="BZ148" t="s">
        <v>25592</v>
      </c>
      <c r="CA148" t="s">
        <v>25487</v>
      </c>
      <c r="CB148" t="s">
        <v>25429</v>
      </c>
      <c r="CC148" t="s">
        <v>25430</v>
      </c>
      <c r="CK148" t="s">
        <v>26061</v>
      </c>
      <c r="CL148">
        <f t="shared" si="82"/>
        <v>9</v>
      </c>
      <c r="CM148">
        <f t="shared" si="83"/>
        <v>2</v>
      </c>
      <c r="CN148">
        <f t="shared" si="84"/>
        <v>1</v>
      </c>
      <c r="CO148">
        <f t="shared" si="85"/>
        <v>0</v>
      </c>
      <c r="CP148" s="4">
        <f t="shared" si="96"/>
        <v>0.22222222222222221</v>
      </c>
      <c r="CQ148" s="4">
        <f t="shared" si="97"/>
        <v>0.1111111111111111</v>
      </c>
      <c r="CR148" s="4">
        <f t="shared" si="98"/>
        <v>0</v>
      </c>
      <c r="CT148" t="str">
        <f t="shared" si="86"/>
        <v>Banking</v>
      </c>
      <c r="CU148" t="str">
        <f t="shared" si="87"/>
        <v>Developer APIs</v>
      </c>
      <c r="CV148" t="str">
        <f t="shared" si="88"/>
        <v>Finance</v>
      </c>
      <c r="CW148" t="str">
        <f t="shared" si="89"/>
        <v>Financial Services</v>
      </c>
      <c r="CX148" t="str">
        <f t="shared" si="90"/>
        <v>FinTech</v>
      </c>
      <c r="CY148" t="str">
        <f t="shared" si="91"/>
        <v/>
      </c>
      <c r="CZ148" t="str">
        <f t="shared" si="92"/>
        <v/>
      </c>
      <c r="DA148" t="str">
        <f t="shared" si="93"/>
        <v/>
      </c>
      <c r="DB148" t="str">
        <f t="shared" si="94"/>
        <v/>
      </c>
      <c r="DC148" t="str">
        <f t="shared" si="95"/>
        <v/>
      </c>
    </row>
    <row r="149" spans="1:107" x14ac:dyDescent="0.2">
      <c r="A149">
        <v>146</v>
      </c>
      <c r="B149" t="s">
        <v>145</v>
      </c>
      <c r="C149" t="s">
        <v>2315</v>
      </c>
      <c r="D149" t="s">
        <v>4476</v>
      </c>
      <c r="E149" t="s">
        <v>6065</v>
      </c>
      <c r="F149" t="s">
        <v>6212</v>
      </c>
      <c r="G149" t="s">
        <v>8266</v>
      </c>
      <c r="H149" t="s">
        <v>8552</v>
      </c>
      <c r="I149" t="s">
        <v>8554</v>
      </c>
      <c r="J149" t="s">
        <v>8694</v>
      </c>
      <c r="K149" t="s">
        <v>10121</v>
      </c>
      <c r="L149" t="s">
        <v>10255</v>
      </c>
      <c r="M149" t="s">
        <v>11229</v>
      </c>
      <c r="N149" t="s">
        <v>12801</v>
      </c>
      <c r="O149" t="s">
        <v>13331</v>
      </c>
      <c r="P149" t="s">
        <v>4365</v>
      </c>
      <c r="Q149">
        <v>3</v>
      </c>
      <c r="R149" t="s">
        <v>13357</v>
      </c>
      <c r="S149" t="s">
        <v>13430</v>
      </c>
      <c r="T149" t="s">
        <v>13733</v>
      </c>
      <c r="U149" s="3" t="str" cm="1">
        <f t="array" ref="U149">LEFT(T149,MIN(FIND({0,1,2,3,4,5,6,7,8,9},T149&amp;"0123456789"))-1)</f>
        <v>$</v>
      </c>
      <c r="V149" t="s">
        <v>14413</v>
      </c>
      <c r="W149" t="s">
        <v>13831</v>
      </c>
      <c r="X149" s="3" t="str" cm="1">
        <f t="array" ref="X149">LEFT(W149,MIN(FIND({0,1,2,3,4,5,6,7,8,9},W149&amp;"0123456789"))-1)</f>
        <v>$</v>
      </c>
      <c r="Y149" t="s">
        <v>14422</v>
      </c>
      <c r="Z149" t="s">
        <v>13831</v>
      </c>
      <c r="AA149" s="3" cm="1">
        <f t="array" ref="AA149">_xlfn.XLOOKUP(LEFT(Z149,MIN(FIND({0,1,2,3,4,5,6,7,8,9},Z149&amp;"0123456789"))-1), $BB$4:$BB$23, $BC$4:$BC$23)*_xlfn.NUMBERVALUE(TRIM(REPLACE(Z149,1,MIN(FIND({0,1,2,3,4,5,6,7,8,9},Z149&amp;"0123456789"))-1,"")), ".", ",")</f>
        <v>1000000</v>
      </c>
      <c r="AB149" t="s">
        <v>13804</v>
      </c>
      <c r="AC149" s="3" cm="1">
        <f t="array" ref="AC149">_xlfn.XLOOKUP(LEFT(AB149,MIN(FIND({0,1,2,3,4,5,6,7,8,9},AB149&amp;"0123456789"))-1), $BB$4:$BB$23, $BC$4:$BC$23)*_xlfn.NUMBERVALUE(TRIM(REPLACE(AB149,1,MIN(FIND({0,1,2,3,4,5,6,7,8,9},AB149&amp;"0123456789"))-1,"")), ".", ",")</f>
        <v>26000000</v>
      </c>
      <c r="AD149" t="s">
        <v>8554</v>
      </c>
      <c r="AE149" t="s">
        <v>8557</v>
      </c>
      <c r="AF149" t="s">
        <v>14975</v>
      </c>
      <c r="AG149" t="s">
        <v>4365</v>
      </c>
      <c r="AH149" t="s">
        <v>4365</v>
      </c>
      <c r="AI149" t="s">
        <v>4365</v>
      </c>
      <c r="AJ149" t="s">
        <v>4365</v>
      </c>
      <c r="AK149" t="s">
        <v>4365</v>
      </c>
      <c r="AL149" t="s">
        <v>4365</v>
      </c>
      <c r="AM149" t="s">
        <v>4365</v>
      </c>
      <c r="AN149" t="s">
        <v>4365</v>
      </c>
      <c r="AO149" t="s">
        <v>4365</v>
      </c>
      <c r="AP149" t="s">
        <v>4365</v>
      </c>
      <c r="AQ149" t="s">
        <v>4365</v>
      </c>
      <c r="AR149" t="s">
        <v>4365</v>
      </c>
      <c r="AS149" t="s">
        <v>8560</v>
      </c>
      <c r="BC149" s="3" t="str" cm="1">
        <f t="array" ref="BC149">LEFT(BB149,MIN(FIND({0,1,2,3,4,5,6,7,8,9},BB149&amp;"0123456789"))-1)</f>
        <v/>
      </c>
      <c r="BE149" t="s">
        <v>13149</v>
      </c>
      <c r="BF149">
        <f t="shared" si="75"/>
        <v>2</v>
      </c>
      <c r="BG149">
        <f t="shared" si="76"/>
        <v>1</v>
      </c>
      <c r="BH149">
        <f t="shared" si="77"/>
        <v>0</v>
      </c>
      <c r="BI149">
        <f t="shared" si="78"/>
        <v>0</v>
      </c>
      <c r="BJ149" s="4">
        <f t="shared" si="79"/>
        <v>0.5</v>
      </c>
      <c r="BK149" s="4">
        <f t="shared" si="80"/>
        <v>0</v>
      </c>
      <c r="BL149" s="4">
        <f t="shared" si="81"/>
        <v>0</v>
      </c>
      <c r="BY149" t="s">
        <v>25593</v>
      </c>
      <c r="BZ149" t="s">
        <v>25487</v>
      </c>
      <c r="CA149" t="s">
        <v>25429</v>
      </c>
      <c r="CB149" t="s">
        <v>25430</v>
      </c>
      <c r="CC149" t="s">
        <v>25528</v>
      </c>
      <c r="CK149" t="s">
        <v>25501</v>
      </c>
      <c r="CL149">
        <f t="shared" si="82"/>
        <v>9</v>
      </c>
      <c r="CM149">
        <f t="shared" si="83"/>
        <v>0</v>
      </c>
      <c r="CN149">
        <f t="shared" si="84"/>
        <v>0</v>
      </c>
      <c r="CO149">
        <f t="shared" si="85"/>
        <v>0</v>
      </c>
      <c r="CP149" s="4">
        <f t="shared" si="96"/>
        <v>0</v>
      </c>
      <c r="CQ149" s="4">
        <f t="shared" si="97"/>
        <v>0</v>
      </c>
      <c r="CR149" s="4">
        <f t="shared" si="98"/>
        <v>0</v>
      </c>
      <c r="CT149" t="str">
        <f t="shared" si="86"/>
        <v>Commercial Lending</v>
      </c>
      <c r="CU149" t="str">
        <f t="shared" si="87"/>
        <v>Finance</v>
      </c>
      <c r="CV149" t="str">
        <f t="shared" si="88"/>
        <v>Financial Services</v>
      </c>
      <c r="CW149" t="str">
        <f t="shared" si="89"/>
        <v>FinTech</v>
      </c>
      <c r="CX149" t="str">
        <f t="shared" si="90"/>
        <v>Risk Management</v>
      </c>
      <c r="CY149" t="str">
        <f t="shared" si="91"/>
        <v/>
      </c>
      <c r="CZ149" t="str">
        <f t="shared" si="92"/>
        <v/>
      </c>
      <c r="DA149" t="str">
        <f t="shared" si="93"/>
        <v/>
      </c>
      <c r="DB149" t="str">
        <f t="shared" si="94"/>
        <v/>
      </c>
      <c r="DC149" t="str">
        <f t="shared" si="95"/>
        <v/>
      </c>
    </row>
    <row r="150" spans="1:107" x14ac:dyDescent="0.2">
      <c r="A150">
        <v>147</v>
      </c>
      <c r="B150" t="s">
        <v>146</v>
      </c>
      <c r="C150" t="s">
        <v>2316</v>
      </c>
      <c r="D150" t="s">
        <v>4477</v>
      </c>
      <c r="E150" t="s">
        <v>6065</v>
      </c>
      <c r="F150" t="s">
        <v>6213</v>
      </c>
      <c r="G150" t="s">
        <v>8308</v>
      </c>
      <c r="H150" t="s">
        <v>8552</v>
      </c>
      <c r="I150" t="s">
        <v>8555</v>
      </c>
      <c r="J150" t="s">
        <v>8695</v>
      </c>
      <c r="K150" t="s">
        <v>10119</v>
      </c>
      <c r="L150" t="s">
        <v>10256</v>
      </c>
      <c r="M150" t="s">
        <v>11230</v>
      </c>
      <c r="N150" t="s">
        <v>12738</v>
      </c>
      <c r="O150" t="s">
        <v>13307</v>
      </c>
      <c r="P150" t="s">
        <v>4365</v>
      </c>
      <c r="Q150">
        <v>3</v>
      </c>
      <c r="R150" t="s">
        <v>4365</v>
      </c>
      <c r="S150" t="s">
        <v>13431</v>
      </c>
      <c r="T150" t="s">
        <v>13823</v>
      </c>
      <c r="U150" s="3" t="str" cm="1">
        <f t="array" ref="U150">LEFT(T150,MIN(FIND({0,1,2,3,4,5,6,7,8,9},T150&amp;"0123456789"))-1)</f>
        <v>$</v>
      </c>
      <c r="V150" t="s">
        <v>14415</v>
      </c>
      <c r="W150" t="s">
        <v>13823</v>
      </c>
      <c r="X150" s="3" t="str" cm="1">
        <f t="array" ref="X150">LEFT(W150,MIN(FIND({0,1,2,3,4,5,6,7,8,9},W150&amp;"0123456789"))-1)</f>
        <v>$</v>
      </c>
      <c r="Y150" t="s">
        <v>14415</v>
      </c>
      <c r="Z150" t="s">
        <v>14493</v>
      </c>
      <c r="AA150" s="3" cm="1">
        <f t="array" ref="AA150">_xlfn.XLOOKUP(LEFT(Z150,MIN(FIND({0,1,2,3,4,5,6,7,8,9},Z150&amp;"0123456789"))-1), $BB$4:$BB$23, $BC$4:$BC$23)*_xlfn.NUMBERVALUE(TRIM(REPLACE(Z150,1,MIN(FIND({0,1,2,3,4,5,6,7,8,9},Z150&amp;"0123456789"))-1,"")), ".", ",")</f>
        <v>133750000</v>
      </c>
      <c r="AB150" t="s">
        <v>14493</v>
      </c>
      <c r="AC150" s="3" cm="1">
        <f t="array" ref="AC150">_xlfn.XLOOKUP(LEFT(AB150,MIN(FIND({0,1,2,3,4,5,6,7,8,9},AB150&amp;"0123456789"))-1), $BB$4:$BB$23, $BC$4:$BC$23)*_xlfn.NUMBERVALUE(TRIM(REPLACE(AB150,1,MIN(FIND({0,1,2,3,4,5,6,7,8,9},AB150&amp;"0123456789"))-1,"")), ".", ",")</f>
        <v>133750000</v>
      </c>
      <c r="AD150" t="s">
        <v>8555</v>
      </c>
      <c r="AE150" t="s">
        <v>8557</v>
      </c>
      <c r="AF150" t="s">
        <v>14976</v>
      </c>
      <c r="AG150" t="s">
        <v>16580</v>
      </c>
      <c r="AH150" t="s">
        <v>4365</v>
      </c>
      <c r="AI150" t="s">
        <v>18189</v>
      </c>
      <c r="AJ150" t="s">
        <v>8563</v>
      </c>
      <c r="AK150" t="s">
        <v>19490</v>
      </c>
      <c r="AL150" t="s">
        <v>8555</v>
      </c>
      <c r="AM150" t="s">
        <v>20463</v>
      </c>
      <c r="AN150" t="s">
        <v>18372</v>
      </c>
      <c r="AO150" t="s">
        <v>20994</v>
      </c>
      <c r="AP150" t="s">
        <v>22409</v>
      </c>
      <c r="AQ150" t="s">
        <v>23628</v>
      </c>
      <c r="AR150" t="s">
        <v>24608</v>
      </c>
      <c r="AS150" t="s">
        <v>19154</v>
      </c>
      <c r="BC150" s="3" t="str" cm="1">
        <f t="array" ref="BC150">LEFT(BB150,MIN(FIND({0,1,2,3,4,5,6,7,8,9},BB150&amp;"0123456789"))-1)</f>
        <v/>
      </c>
      <c r="BE150" t="s">
        <v>13242</v>
      </c>
      <c r="BF150">
        <f t="shared" si="75"/>
        <v>2</v>
      </c>
      <c r="BG150">
        <f t="shared" si="76"/>
        <v>1</v>
      </c>
      <c r="BH150">
        <f t="shared" si="77"/>
        <v>0</v>
      </c>
      <c r="BI150">
        <f t="shared" si="78"/>
        <v>0</v>
      </c>
      <c r="BJ150" s="4">
        <f t="shared" si="79"/>
        <v>0.5</v>
      </c>
      <c r="BK150" s="4">
        <f t="shared" si="80"/>
        <v>0</v>
      </c>
      <c r="BL150" s="4">
        <f t="shared" si="81"/>
        <v>0</v>
      </c>
      <c r="BY150" t="s">
        <v>11706</v>
      </c>
      <c r="BZ150" t="s">
        <v>25506</v>
      </c>
      <c r="CA150" t="s">
        <v>25414</v>
      </c>
      <c r="CB150" t="s">
        <v>25416</v>
      </c>
      <c r="CK150" t="s">
        <v>25600</v>
      </c>
      <c r="CL150">
        <f t="shared" si="82"/>
        <v>9</v>
      </c>
      <c r="CM150">
        <f t="shared" si="83"/>
        <v>6</v>
      </c>
      <c r="CN150">
        <f t="shared" si="84"/>
        <v>4</v>
      </c>
      <c r="CO150">
        <f t="shared" si="85"/>
        <v>2</v>
      </c>
      <c r="CP150" s="4">
        <f t="shared" si="96"/>
        <v>0.66666666666666663</v>
      </c>
      <c r="CQ150" s="4">
        <f t="shared" si="97"/>
        <v>0.44444444444444442</v>
      </c>
      <c r="CR150" s="4">
        <f t="shared" si="98"/>
        <v>0.22222222222222221</v>
      </c>
      <c r="CT150" t="str">
        <f t="shared" si="86"/>
        <v>E-Commerce</v>
      </c>
      <c r="CU150" t="str">
        <f t="shared" si="87"/>
        <v>E-Commerce Platforms</v>
      </c>
      <c r="CV150" t="str">
        <f t="shared" si="88"/>
        <v>Internet</v>
      </c>
      <c r="CW150" t="str">
        <f t="shared" si="89"/>
        <v>Retail</v>
      </c>
      <c r="CX150" t="str">
        <f t="shared" si="90"/>
        <v/>
      </c>
      <c r="CY150" t="str">
        <f t="shared" si="91"/>
        <v/>
      </c>
      <c r="CZ150" t="str">
        <f t="shared" si="92"/>
        <v/>
      </c>
      <c r="DA150" t="str">
        <f t="shared" si="93"/>
        <v/>
      </c>
      <c r="DB150" t="str">
        <f t="shared" si="94"/>
        <v/>
      </c>
      <c r="DC150" t="str">
        <f t="shared" si="95"/>
        <v/>
      </c>
    </row>
    <row r="151" spans="1:107" x14ac:dyDescent="0.2">
      <c r="A151">
        <v>148</v>
      </c>
      <c r="B151" t="s">
        <v>147</v>
      </c>
      <c r="C151" t="s">
        <v>2317</v>
      </c>
      <c r="D151" t="s">
        <v>2317</v>
      </c>
      <c r="E151" t="s">
        <v>6065</v>
      </c>
      <c r="F151" t="s">
        <v>6214</v>
      </c>
      <c r="G151" t="s">
        <v>8245</v>
      </c>
      <c r="H151" t="s">
        <v>8552</v>
      </c>
      <c r="I151" t="s">
        <v>4365</v>
      </c>
      <c r="J151" t="s">
        <v>4365</v>
      </c>
      <c r="K151" t="s">
        <v>10122</v>
      </c>
      <c r="L151" t="s">
        <v>10143</v>
      </c>
      <c r="M151" t="s">
        <v>11231</v>
      </c>
      <c r="N151" t="s">
        <v>12802</v>
      </c>
      <c r="O151" t="s">
        <v>13306</v>
      </c>
      <c r="P151" t="s">
        <v>4365</v>
      </c>
      <c r="Q151">
        <v>1</v>
      </c>
      <c r="R151" t="s">
        <v>13359</v>
      </c>
      <c r="S151" t="s">
        <v>13375</v>
      </c>
      <c r="T151" t="s">
        <v>13824</v>
      </c>
      <c r="U151" s="3" t="str" cm="1">
        <f t="array" ref="U151">LEFT(T151,MIN(FIND({0,1,2,3,4,5,6,7,8,9},T151&amp;"0123456789"))-1)</f>
        <v>$</v>
      </c>
      <c r="V151" t="s">
        <v>13362</v>
      </c>
      <c r="W151" t="s">
        <v>13824</v>
      </c>
      <c r="X151" s="3" t="str" cm="1">
        <f t="array" ref="X151">LEFT(W151,MIN(FIND({0,1,2,3,4,5,6,7,8,9},W151&amp;"0123456789"))-1)</f>
        <v>$</v>
      </c>
      <c r="Y151" t="s">
        <v>13362</v>
      </c>
      <c r="Z151" t="s">
        <v>13824</v>
      </c>
      <c r="AA151" s="3" cm="1">
        <f t="array" ref="AA151">_xlfn.XLOOKUP(LEFT(Z151,MIN(FIND({0,1,2,3,4,5,6,7,8,9},Z151&amp;"0123456789"))-1), $BB$4:$BB$23, $BC$4:$BC$23)*_xlfn.NUMBERVALUE(TRIM(REPLACE(Z151,1,MIN(FIND({0,1,2,3,4,5,6,7,8,9},Z151&amp;"0123456789"))-1,"")), ".", ",")</f>
        <v>500000000</v>
      </c>
      <c r="AB151" t="s">
        <v>13824</v>
      </c>
      <c r="AC151" s="3" cm="1">
        <f t="array" ref="AC151">_xlfn.XLOOKUP(LEFT(AB151,MIN(FIND({0,1,2,3,4,5,6,7,8,9},AB151&amp;"0123456789"))-1), $BB$4:$BB$23, $BC$4:$BC$23)*_xlfn.NUMBERVALUE(TRIM(REPLACE(AB151,1,MIN(FIND({0,1,2,3,4,5,6,7,8,9},AB151&amp;"0123456789"))-1,"")), ".", ",")</f>
        <v>500000000</v>
      </c>
      <c r="AD151" t="s">
        <v>8555</v>
      </c>
      <c r="AE151" t="s">
        <v>8555</v>
      </c>
      <c r="AF151" t="s">
        <v>14977</v>
      </c>
      <c r="AG151" t="s">
        <v>4365</v>
      </c>
      <c r="AH151" t="s">
        <v>4365</v>
      </c>
      <c r="AI151" t="s">
        <v>4365</v>
      </c>
      <c r="AJ151" t="s">
        <v>4365</v>
      </c>
      <c r="AK151" t="s">
        <v>4365</v>
      </c>
      <c r="AL151" t="s">
        <v>4365</v>
      </c>
      <c r="AM151" t="s">
        <v>4365</v>
      </c>
      <c r="AN151" t="s">
        <v>4365</v>
      </c>
      <c r="AO151" t="s">
        <v>4365</v>
      </c>
      <c r="AP151" t="s">
        <v>4365</v>
      </c>
      <c r="AQ151" t="s">
        <v>4365</v>
      </c>
      <c r="AR151" t="s">
        <v>4365</v>
      </c>
      <c r="AS151" t="s">
        <v>19150</v>
      </c>
      <c r="BC151" s="3" t="str" cm="1">
        <f t="array" ref="BC151">LEFT(BB151,MIN(FIND({0,1,2,3,4,5,6,7,8,9},BB151&amp;"0123456789"))-1)</f>
        <v/>
      </c>
      <c r="BE151" t="s">
        <v>12795</v>
      </c>
      <c r="BF151">
        <f t="shared" si="75"/>
        <v>2</v>
      </c>
      <c r="BG151">
        <f t="shared" si="76"/>
        <v>0</v>
      </c>
      <c r="BH151">
        <f t="shared" si="77"/>
        <v>0</v>
      </c>
      <c r="BI151">
        <f t="shared" si="78"/>
        <v>0</v>
      </c>
      <c r="BJ151" s="4">
        <f t="shared" si="79"/>
        <v>0</v>
      </c>
      <c r="BK151" s="4">
        <f t="shared" si="80"/>
        <v>0</v>
      </c>
      <c r="BL151" s="4">
        <f t="shared" si="81"/>
        <v>0</v>
      </c>
      <c r="BY151" t="s">
        <v>11231</v>
      </c>
      <c r="CK151" t="s">
        <v>25854</v>
      </c>
      <c r="CL151">
        <f t="shared" si="82"/>
        <v>9</v>
      </c>
      <c r="CM151">
        <f t="shared" si="83"/>
        <v>4</v>
      </c>
      <c r="CN151">
        <f t="shared" si="84"/>
        <v>3</v>
      </c>
      <c r="CO151">
        <f t="shared" si="85"/>
        <v>1</v>
      </c>
      <c r="CP151" s="4">
        <f t="shared" si="96"/>
        <v>0.44444444444444442</v>
      </c>
      <c r="CQ151" s="4">
        <f t="shared" si="97"/>
        <v>0.33333333333333331</v>
      </c>
      <c r="CR151" s="4">
        <f t="shared" si="98"/>
        <v>0.1111111111111111</v>
      </c>
      <c r="CT151" t="str">
        <f t="shared" si="86"/>
        <v>Insurance</v>
      </c>
      <c r="CU151" t="str">
        <f t="shared" si="87"/>
        <v/>
      </c>
      <c r="CV151" t="str">
        <f t="shared" si="88"/>
        <v/>
      </c>
      <c r="CW151" t="str">
        <f t="shared" si="89"/>
        <v/>
      </c>
      <c r="CX151" t="str">
        <f t="shared" si="90"/>
        <v/>
      </c>
      <c r="CY151" t="str">
        <f t="shared" si="91"/>
        <v/>
      </c>
      <c r="CZ151" t="str">
        <f t="shared" si="92"/>
        <v/>
      </c>
      <c r="DA151" t="str">
        <f t="shared" si="93"/>
        <v/>
      </c>
      <c r="DB151" t="str">
        <f t="shared" si="94"/>
        <v/>
      </c>
      <c r="DC151" t="str">
        <f t="shared" si="95"/>
        <v/>
      </c>
    </row>
    <row r="152" spans="1:107" x14ac:dyDescent="0.2">
      <c r="A152">
        <v>149</v>
      </c>
      <c r="B152" t="s">
        <v>148</v>
      </c>
      <c r="C152" t="s">
        <v>2318</v>
      </c>
      <c r="D152" t="s">
        <v>4478</v>
      </c>
      <c r="E152" t="s">
        <v>6065</v>
      </c>
      <c r="F152" t="s">
        <v>6215</v>
      </c>
      <c r="G152" t="s">
        <v>8309</v>
      </c>
      <c r="H152" t="s">
        <v>8552</v>
      </c>
      <c r="I152" t="s">
        <v>8554</v>
      </c>
      <c r="J152" t="s">
        <v>8696</v>
      </c>
      <c r="K152" t="s">
        <v>10119</v>
      </c>
      <c r="L152" t="s">
        <v>10257</v>
      </c>
      <c r="M152" t="s">
        <v>11232</v>
      </c>
      <c r="N152" t="s">
        <v>12743</v>
      </c>
      <c r="O152" t="s">
        <v>13311</v>
      </c>
      <c r="P152" t="s">
        <v>13351</v>
      </c>
      <c r="Q152">
        <v>3</v>
      </c>
      <c r="R152" t="s">
        <v>13357</v>
      </c>
      <c r="S152" t="s">
        <v>13432</v>
      </c>
      <c r="T152" t="s">
        <v>13803</v>
      </c>
      <c r="U152" s="3" t="str" cm="1">
        <f t="array" ref="U152">LEFT(T152,MIN(FIND({0,1,2,3,4,5,6,7,8,9},T152&amp;"0123456789"))-1)</f>
        <v>$</v>
      </c>
      <c r="V152" t="s">
        <v>13357</v>
      </c>
      <c r="W152" t="s">
        <v>13803</v>
      </c>
      <c r="X152" s="3" t="str" cm="1">
        <f t="array" ref="X152">LEFT(W152,MIN(FIND({0,1,2,3,4,5,6,7,8,9},W152&amp;"0123456789"))-1)</f>
        <v>$</v>
      </c>
      <c r="Y152" t="s">
        <v>13357</v>
      </c>
      <c r="Z152" t="s">
        <v>14494</v>
      </c>
      <c r="AA152" s="3" cm="1">
        <f t="array" ref="AA152">_xlfn.XLOOKUP(LEFT(Z152,MIN(FIND({0,1,2,3,4,5,6,7,8,9},Z152&amp;"0123456789"))-1), $BB$4:$BB$23, $BC$4:$BC$23)*_xlfn.NUMBERVALUE(TRIM(REPLACE(Z152,1,MIN(FIND({0,1,2,3,4,5,6,7,8,9},Z152&amp;"0123456789"))-1,"")), ".", ",")</f>
        <v>2625000</v>
      </c>
      <c r="AB152" t="s">
        <v>14494</v>
      </c>
      <c r="AC152" s="3" cm="1">
        <f t="array" ref="AC152">_xlfn.XLOOKUP(LEFT(AB152,MIN(FIND({0,1,2,3,4,5,6,7,8,9},AB152&amp;"0123456789"))-1), $BB$4:$BB$23, $BC$4:$BC$23)*_xlfn.NUMBERVALUE(TRIM(REPLACE(AB152,1,MIN(FIND({0,1,2,3,4,5,6,7,8,9},AB152&amp;"0123456789"))-1,"")), ".", ",")</f>
        <v>2625000</v>
      </c>
      <c r="AD152" t="s">
        <v>8554</v>
      </c>
      <c r="AE152" t="s">
        <v>8560</v>
      </c>
      <c r="AF152" t="s">
        <v>14978</v>
      </c>
      <c r="AG152" t="s">
        <v>16581</v>
      </c>
      <c r="AH152" t="s">
        <v>4365</v>
      </c>
      <c r="AI152" t="s">
        <v>18190</v>
      </c>
      <c r="AJ152" t="s">
        <v>8563</v>
      </c>
      <c r="AK152" t="s">
        <v>4365</v>
      </c>
      <c r="AL152" t="s">
        <v>8555</v>
      </c>
      <c r="AM152" t="s">
        <v>18794</v>
      </c>
      <c r="AN152" t="s">
        <v>18372</v>
      </c>
      <c r="AO152" t="s">
        <v>18794</v>
      </c>
      <c r="AP152" t="s">
        <v>22410</v>
      </c>
      <c r="AQ152" t="s">
        <v>23629</v>
      </c>
      <c r="AR152" t="s">
        <v>19622</v>
      </c>
      <c r="AS152" t="s">
        <v>14828</v>
      </c>
      <c r="BC152" s="3" t="str" cm="1">
        <f t="array" ref="BC152">LEFT(BB152,MIN(FIND({0,1,2,3,4,5,6,7,8,9},BB152&amp;"0123456789"))-1)</f>
        <v/>
      </c>
      <c r="BE152" t="s">
        <v>12838</v>
      </c>
      <c r="BF152">
        <f t="shared" si="75"/>
        <v>2</v>
      </c>
      <c r="BG152">
        <f t="shared" si="76"/>
        <v>0</v>
      </c>
      <c r="BH152">
        <f t="shared" si="77"/>
        <v>0</v>
      </c>
      <c r="BI152">
        <f t="shared" si="78"/>
        <v>0</v>
      </c>
      <c r="BJ152" s="4">
        <f t="shared" si="79"/>
        <v>0</v>
      </c>
      <c r="BK152" s="4">
        <f t="shared" si="80"/>
        <v>0</v>
      </c>
      <c r="BL152" s="4">
        <f t="shared" si="81"/>
        <v>0</v>
      </c>
      <c r="BY152" t="s">
        <v>25419</v>
      </c>
      <c r="BZ152" t="s">
        <v>25594</v>
      </c>
      <c r="CA152" t="s">
        <v>25430</v>
      </c>
      <c r="CB152" t="s">
        <v>25595</v>
      </c>
      <c r="CC152" t="s">
        <v>25432</v>
      </c>
      <c r="CK152" t="s">
        <v>25948</v>
      </c>
      <c r="CL152">
        <f t="shared" si="82"/>
        <v>9</v>
      </c>
      <c r="CM152">
        <f t="shared" si="83"/>
        <v>3</v>
      </c>
      <c r="CN152">
        <f t="shared" si="84"/>
        <v>1</v>
      </c>
      <c r="CO152">
        <f t="shared" si="85"/>
        <v>1</v>
      </c>
      <c r="CP152" s="4">
        <f t="shared" si="96"/>
        <v>0.33333333333333331</v>
      </c>
      <c r="CQ152" s="4">
        <f t="shared" si="97"/>
        <v>0.1111111111111111</v>
      </c>
      <c r="CR152" s="4">
        <f t="shared" si="98"/>
        <v>0.1111111111111111</v>
      </c>
      <c r="CT152" t="str">
        <f t="shared" si="86"/>
        <v>Apps</v>
      </c>
      <c r="CU152" t="str">
        <f t="shared" si="87"/>
        <v>Credit</v>
      </c>
      <c r="CV152" t="str">
        <f t="shared" si="88"/>
        <v>FinTech</v>
      </c>
      <c r="CW152" t="str">
        <f t="shared" si="89"/>
        <v>Online Portals</v>
      </c>
      <c r="CX152" t="str">
        <f t="shared" si="90"/>
        <v>Payments</v>
      </c>
      <c r="CY152" t="str">
        <f t="shared" si="91"/>
        <v/>
      </c>
      <c r="CZ152" t="str">
        <f t="shared" si="92"/>
        <v/>
      </c>
      <c r="DA152" t="str">
        <f t="shared" si="93"/>
        <v/>
      </c>
      <c r="DB152" t="str">
        <f t="shared" si="94"/>
        <v/>
      </c>
      <c r="DC152" t="str">
        <f t="shared" si="95"/>
        <v/>
      </c>
    </row>
    <row r="153" spans="1:107" x14ac:dyDescent="0.2">
      <c r="A153">
        <v>150</v>
      </c>
      <c r="B153" t="s">
        <v>149</v>
      </c>
      <c r="C153" t="s">
        <v>2319</v>
      </c>
      <c r="D153" t="s">
        <v>4479</v>
      </c>
      <c r="E153" t="s">
        <v>6065</v>
      </c>
      <c r="F153" t="s">
        <v>6216</v>
      </c>
      <c r="G153" t="s">
        <v>8247</v>
      </c>
      <c r="H153" t="s">
        <v>8552</v>
      </c>
      <c r="I153" t="s">
        <v>8554</v>
      </c>
      <c r="J153" t="s">
        <v>8697</v>
      </c>
      <c r="K153" t="s">
        <v>10119</v>
      </c>
      <c r="L153" t="s">
        <v>10177</v>
      </c>
      <c r="M153" t="s">
        <v>11233</v>
      </c>
      <c r="N153" t="s">
        <v>12751</v>
      </c>
      <c r="O153" t="s">
        <v>4365</v>
      </c>
      <c r="P153" t="s">
        <v>13349</v>
      </c>
      <c r="Q153">
        <v>3</v>
      </c>
      <c r="R153" t="s">
        <v>13358</v>
      </c>
      <c r="S153" t="s">
        <v>13433</v>
      </c>
      <c r="T153" t="s">
        <v>13825</v>
      </c>
      <c r="U153" s="3" t="str" cm="1">
        <f t="array" ref="U153">LEFT(T153,MIN(FIND({0,1,2,3,4,5,6,7,8,9},T153&amp;"0123456789"))-1)</f>
        <v>£</v>
      </c>
      <c r="V153" t="s">
        <v>14414</v>
      </c>
      <c r="W153" t="s">
        <v>13825</v>
      </c>
      <c r="X153" s="3" t="str" cm="1">
        <f t="array" ref="X153">LEFT(W153,MIN(FIND({0,1,2,3,4,5,6,7,8,9},W153&amp;"0123456789"))-1)</f>
        <v>£</v>
      </c>
      <c r="Y153" t="s">
        <v>14414</v>
      </c>
      <c r="Z153" t="s">
        <v>14495</v>
      </c>
      <c r="AA153" s="3" cm="1">
        <f t="array" ref="AA153">_xlfn.XLOOKUP(LEFT(Z153,MIN(FIND({0,1,2,3,4,5,6,7,8,9},Z153&amp;"0123456789"))-1), $BB$4:$BB$23, $BC$4:$BC$23)*_xlfn.NUMBERVALUE(TRIM(REPLACE(Z153,1,MIN(FIND({0,1,2,3,4,5,6,7,8,9},Z153&amp;"0123456789"))-1,"")), ".", ",")</f>
        <v>24386000.000000004</v>
      </c>
      <c r="AB153" t="s">
        <v>14495</v>
      </c>
      <c r="AC153" s="3" cm="1">
        <f t="array" ref="AC153">_xlfn.XLOOKUP(LEFT(AB153,MIN(FIND({0,1,2,3,4,5,6,7,8,9},AB153&amp;"0123456789"))-1), $BB$4:$BB$23, $BC$4:$BC$23)*_xlfn.NUMBERVALUE(TRIM(REPLACE(AB153,1,MIN(FIND({0,1,2,3,4,5,6,7,8,9},AB153&amp;"0123456789"))-1,"")), ".", ",")</f>
        <v>24386000.000000004</v>
      </c>
      <c r="AD153" t="s">
        <v>8557</v>
      </c>
      <c r="AE153" t="s">
        <v>14823</v>
      </c>
      <c r="AF153" t="s">
        <v>14979</v>
      </c>
      <c r="AG153" t="s">
        <v>16582</v>
      </c>
      <c r="AH153" t="s">
        <v>17561</v>
      </c>
      <c r="AI153" t="s">
        <v>18191</v>
      </c>
      <c r="AJ153" t="s">
        <v>19123</v>
      </c>
      <c r="AK153" t="s">
        <v>19491</v>
      </c>
      <c r="AL153" t="s">
        <v>20124</v>
      </c>
      <c r="AM153" t="s">
        <v>20464</v>
      </c>
      <c r="AN153" t="s">
        <v>21174</v>
      </c>
      <c r="AO153" t="s">
        <v>21758</v>
      </c>
      <c r="AP153" t="s">
        <v>22411</v>
      </c>
      <c r="AQ153" t="s">
        <v>23630</v>
      </c>
      <c r="AR153" t="s">
        <v>18944</v>
      </c>
      <c r="AS153" t="s">
        <v>19111</v>
      </c>
      <c r="BC153" s="3" t="str" cm="1">
        <f t="array" ref="BC153">LEFT(BB153,MIN(FIND({0,1,2,3,4,5,6,7,8,9},BB153&amp;"0123456789"))-1)</f>
        <v/>
      </c>
      <c r="BE153" t="s">
        <v>12849</v>
      </c>
      <c r="BF153">
        <f t="shared" si="75"/>
        <v>2</v>
      </c>
      <c r="BG153">
        <f t="shared" si="76"/>
        <v>0</v>
      </c>
      <c r="BH153">
        <f t="shared" si="77"/>
        <v>0</v>
      </c>
      <c r="BI153">
        <f t="shared" si="78"/>
        <v>0</v>
      </c>
      <c r="BJ153" s="4">
        <f t="shared" si="79"/>
        <v>0</v>
      </c>
      <c r="BK153" s="4">
        <f t="shared" si="80"/>
        <v>0</v>
      </c>
      <c r="BL153" s="4">
        <f t="shared" si="81"/>
        <v>0</v>
      </c>
      <c r="BY153" t="s">
        <v>11348</v>
      </c>
      <c r="BZ153" t="s">
        <v>25415</v>
      </c>
      <c r="CA153" t="s">
        <v>25432</v>
      </c>
      <c r="CK153" t="s">
        <v>11846</v>
      </c>
      <c r="CL153">
        <f t="shared" si="82"/>
        <v>9</v>
      </c>
      <c r="CM153">
        <f t="shared" si="83"/>
        <v>5</v>
      </c>
      <c r="CN153">
        <f t="shared" si="84"/>
        <v>4</v>
      </c>
      <c r="CO153">
        <f t="shared" si="85"/>
        <v>3</v>
      </c>
      <c r="CP153" s="4">
        <f t="shared" si="96"/>
        <v>0.55555555555555558</v>
      </c>
      <c r="CQ153" s="4">
        <f t="shared" si="97"/>
        <v>0.44444444444444442</v>
      </c>
      <c r="CR153" s="4">
        <f t="shared" si="98"/>
        <v>0.33333333333333331</v>
      </c>
      <c r="CT153" t="str">
        <f t="shared" si="86"/>
        <v>FinTech</v>
      </c>
      <c r="CU153" t="str">
        <f t="shared" si="87"/>
        <v>Mobile Payments</v>
      </c>
      <c r="CV153" t="str">
        <f t="shared" si="88"/>
        <v>Payments</v>
      </c>
      <c r="CW153" t="str">
        <f t="shared" si="89"/>
        <v/>
      </c>
      <c r="CX153" t="str">
        <f t="shared" si="90"/>
        <v/>
      </c>
      <c r="CY153" t="str">
        <f t="shared" si="91"/>
        <v/>
      </c>
      <c r="CZ153" t="str">
        <f t="shared" si="92"/>
        <v/>
      </c>
      <c r="DA153" t="str">
        <f t="shared" si="93"/>
        <v/>
      </c>
      <c r="DB153" t="str">
        <f t="shared" si="94"/>
        <v/>
      </c>
      <c r="DC153" t="str">
        <f t="shared" si="95"/>
        <v/>
      </c>
    </row>
    <row r="154" spans="1:107" x14ac:dyDescent="0.2">
      <c r="A154">
        <v>151</v>
      </c>
      <c r="B154" t="s">
        <v>150</v>
      </c>
      <c r="C154" t="s">
        <v>2320</v>
      </c>
      <c r="D154" t="s">
        <v>4480</v>
      </c>
      <c r="E154" t="s">
        <v>6065</v>
      </c>
      <c r="F154" t="s">
        <v>6217</v>
      </c>
      <c r="G154" t="s">
        <v>8245</v>
      </c>
      <c r="H154" t="s">
        <v>8552</v>
      </c>
      <c r="I154" t="s">
        <v>8555</v>
      </c>
      <c r="J154" t="s">
        <v>8698</v>
      </c>
      <c r="K154" t="s">
        <v>10121</v>
      </c>
      <c r="L154" t="s">
        <v>10258</v>
      </c>
      <c r="M154" t="s">
        <v>11234</v>
      </c>
      <c r="N154" t="s">
        <v>12736</v>
      </c>
      <c r="O154" t="s">
        <v>13305</v>
      </c>
      <c r="P154" t="s">
        <v>4365</v>
      </c>
      <c r="Q154">
        <v>2</v>
      </c>
      <c r="R154" t="s">
        <v>13357</v>
      </c>
      <c r="S154" t="s">
        <v>13434</v>
      </c>
      <c r="T154" t="s">
        <v>13803</v>
      </c>
      <c r="U154" s="3" t="str" cm="1">
        <f t="array" ref="U154">LEFT(T154,MIN(FIND({0,1,2,3,4,5,6,7,8,9},T154&amp;"0123456789"))-1)</f>
        <v>$</v>
      </c>
      <c r="V154" t="s">
        <v>13357</v>
      </c>
      <c r="W154" t="s">
        <v>13803</v>
      </c>
      <c r="X154" s="3" t="str" cm="1">
        <f t="array" ref="X154">LEFT(W154,MIN(FIND({0,1,2,3,4,5,6,7,8,9},W154&amp;"0123456789"))-1)</f>
        <v>$</v>
      </c>
      <c r="Y154" t="s">
        <v>13357</v>
      </c>
      <c r="Z154" t="s">
        <v>13898</v>
      </c>
      <c r="AA154" s="3" cm="1">
        <f t="array" ref="AA154">_xlfn.XLOOKUP(LEFT(Z154,MIN(FIND({0,1,2,3,4,5,6,7,8,9},Z154&amp;"0123456789"))-1), $BB$4:$BB$23, $BC$4:$BC$23)*_xlfn.NUMBERVALUE(TRIM(REPLACE(Z154,1,MIN(FIND({0,1,2,3,4,5,6,7,8,9},Z154&amp;"0123456789"))-1,"")), ".", ",")</f>
        <v>5200000</v>
      </c>
      <c r="AB154" t="s">
        <v>13898</v>
      </c>
      <c r="AC154" s="3" cm="1">
        <f t="array" ref="AC154">_xlfn.XLOOKUP(LEFT(AB154,MIN(FIND({0,1,2,3,4,5,6,7,8,9},AB154&amp;"0123456789"))-1), $BB$4:$BB$23, $BC$4:$BC$23)*_xlfn.NUMBERVALUE(TRIM(REPLACE(AB154,1,MIN(FIND({0,1,2,3,4,5,6,7,8,9},AB154&amp;"0123456789"))-1,"")), ".", ",")</f>
        <v>5200000</v>
      </c>
      <c r="AD154" t="s">
        <v>8554</v>
      </c>
      <c r="AE154" t="s">
        <v>14820</v>
      </c>
      <c r="AF154" t="s">
        <v>14980</v>
      </c>
      <c r="AG154" t="s">
        <v>16583</v>
      </c>
      <c r="AH154" t="s">
        <v>4365</v>
      </c>
      <c r="AI154" t="s">
        <v>18192</v>
      </c>
      <c r="AJ154" t="s">
        <v>8563</v>
      </c>
      <c r="AK154" t="s">
        <v>4365</v>
      </c>
      <c r="AL154" t="s">
        <v>8555</v>
      </c>
      <c r="AM154" t="s">
        <v>18817</v>
      </c>
      <c r="AN154" t="s">
        <v>18372</v>
      </c>
      <c r="AO154" t="s">
        <v>4365</v>
      </c>
      <c r="AP154" t="s">
        <v>22412</v>
      </c>
      <c r="AQ154" t="s">
        <v>23631</v>
      </c>
      <c r="AR154" t="s">
        <v>24609</v>
      </c>
      <c r="AS154" t="s">
        <v>14832</v>
      </c>
      <c r="BC154" s="3" t="str" cm="1">
        <f t="array" ref="BC154">LEFT(BB154,MIN(FIND({0,1,2,3,4,5,6,7,8,9},BB154&amp;"0123456789"))-1)</f>
        <v/>
      </c>
      <c r="BE154" t="s">
        <v>12857</v>
      </c>
      <c r="BF154">
        <f t="shared" si="75"/>
        <v>2</v>
      </c>
      <c r="BG154">
        <f t="shared" si="76"/>
        <v>0</v>
      </c>
      <c r="BH154">
        <f t="shared" si="77"/>
        <v>0</v>
      </c>
      <c r="BI154">
        <f t="shared" si="78"/>
        <v>0</v>
      </c>
      <c r="BJ154" s="4">
        <f t="shared" si="79"/>
        <v>0</v>
      </c>
      <c r="BK154" s="4">
        <f t="shared" si="80"/>
        <v>0</v>
      </c>
      <c r="BL154" s="4">
        <f t="shared" si="81"/>
        <v>0</v>
      </c>
      <c r="BY154" t="s">
        <v>25596</v>
      </c>
      <c r="BZ154" t="s">
        <v>25468</v>
      </c>
      <c r="CA154" t="s">
        <v>25597</v>
      </c>
      <c r="CK154" t="s">
        <v>25835</v>
      </c>
      <c r="CL154">
        <f t="shared" si="82"/>
        <v>9</v>
      </c>
      <c r="CM154">
        <f t="shared" si="83"/>
        <v>4</v>
      </c>
      <c r="CN154">
        <f t="shared" si="84"/>
        <v>3</v>
      </c>
      <c r="CO154">
        <f t="shared" si="85"/>
        <v>3</v>
      </c>
      <c r="CP154" s="4">
        <f t="shared" si="96"/>
        <v>0.44444444444444442</v>
      </c>
      <c r="CQ154" s="4">
        <f t="shared" si="97"/>
        <v>0.33333333333333331</v>
      </c>
      <c r="CR154" s="4">
        <f t="shared" si="98"/>
        <v>0.33333333333333331</v>
      </c>
      <c r="CT154" t="str">
        <f t="shared" si="86"/>
        <v>Farming</v>
      </c>
      <c r="CU154" t="str">
        <f t="shared" si="87"/>
        <v>Food and Beverage</v>
      </c>
      <c r="CV154" t="str">
        <f t="shared" si="88"/>
        <v>Snack Food</v>
      </c>
      <c r="CW154" t="str">
        <f t="shared" si="89"/>
        <v/>
      </c>
      <c r="CX154" t="str">
        <f t="shared" si="90"/>
        <v/>
      </c>
      <c r="CY154" t="str">
        <f t="shared" si="91"/>
        <v/>
      </c>
      <c r="CZ154" t="str">
        <f t="shared" si="92"/>
        <v/>
      </c>
      <c r="DA154" t="str">
        <f t="shared" si="93"/>
        <v/>
      </c>
      <c r="DB154" t="str">
        <f t="shared" si="94"/>
        <v/>
      </c>
      <c r="DC154" t="str">
        <f t="shared" si="95"/>
        <v/>
      </c>
    </row>
    <row r="155" spans="1:107" x14ac:dyDescent="0.2">
      <c r="A155">
        <v>152</v>
      </c>
      <c r="B155" t="s">
        <v>151</v>
      </c>
      <c r="C155" t="s">
        <v>2321</v>
      </c>
      <c r="D155" t="s">
        <v>4481</v>
      </c>
      <c r="E155" t="s">
        <v>6065</v>
      </c>
      <c r="F155" t="s">
        <v>6218</v>
      </c>
      <c r="G155" t="s">
        <v>8248</v>
      </c>
      <c r="H155" t="s">
        <v>8552</v>
      </c>
      <c r="I155" t="s">
        <v>8556</v>
      </c>
      <c r="J155" t="s">
        <v>8699</v>
      </c>
      <c r="K155" t="s">
        <v>10119</v>
      </c>
      <c r="L155" t="s">
        <v>10259</v>
      </c>
      <c r="M155" t="s">
        <v>11235</v>
      </c>
      <c r="N155" t="s">
        <v>12803</v>
      </c>
      <c r="O155" t="s">
        <v>13319</v>
      </c>
      <c r="P155" t="s">
        <v>4365</v>
      </c>
      <c r="Q155">
        <v>4</v>
      </c>
      <c r="R155" t="s">
        <v>13358</v>
      </c>
      <c r="S155" t="s">
        <v>13430</v>
      </c>
      <c r="T155" t="s">
        <v>13756</v>
      </c>
      <c r="U155" s="3" t="str" cm="1">
        <f t="array" ref="U155">LEFT(T155,MIN(FIND({0,1,2,3,4,5,6,7,8,9},T155&amp;"0123456789"))-1)</f>
        <v>$</v>
      </c>
      <c r="V155" t="s">
        <v>14414</v>
      </c>
      <c r="W155" t="s">
        <v>13756</v>
      </c>
      <c r="X155" s="3" t="str" cm="1">
        <f t="array" ref="X155">LEFT(W155,MIN(FIND({0,1,2,3,4,5,6,7,8,9},W155&amp;"0123456789"))-1)</f>
        <v>$</v>
      </c>
      <c r="Y155" t="s">
        <v>14414</v>
      </c>
      <c r="Z155" t="s">
        <v>13756</v>
      </c>
      <c r="AA155" s="3" cm="1">
        <f t="array" ref="AA155">_xlfn.XLOOKUP(LEFT(Z155,MIN(FIND({0,1,2,3,4,5,6,7,8,9},Z155&amp;"0123456789"))-1), $BB$4:$BB$23, $BC$4:$BC$23)*_xlfn.NUMBERVALUE(TRIM(REPLACE(Z155,1,MIN(FIND({0,1,2,3,4,5,6,7,8,9},Z155&amp;"0123456789"))-1,"")), ".", ",")</f>
        <v>100000000</v>
      </c>
      <c r="AB155" t="s">
        <v>13756</v>
      </c>
      <c r="AC155" s="3" cm="1">
        <f t="array" ref="AC155">_xlfn.XLOOKUP(LEFT(AB155,MIN(FIND({0,1,2,3,4,5,6,7,8,9},AB155&amp;"0123456789"))-1), $BB$4:$BB$23, $BC$4:$BC$23)*_xlfn.NUMBERVALUE(TRIM(REPLACE(AB155,1,MIN(FIND({0,1,2,3,4,5,6,7,8,9},AB155&amp;"0123456789"))-1,"")), ".", ",")</f>
        <v>100000000</v>
      </c>
      <c r="AD155" t="s">
        <v>8554</v>
      </c>
      <c r="AE155" t="s">
        <v>14820</v>
      </c>
      <c r="AF155" t="s">
        <v>14981</v>
      </c>
      <c r="AG155" t="s">
        <v>4365</v>
      </c>
      <c r="AH155" t="s">
        <v>4365</v>
      </c>
      <c r="AI155" t="s">
        <v>4365</v>
      </c>
      <c r="AJ155" t="s">
        <v>4365</v>
      </c>
      <c r="AK155" t="s">
        <v>4365</v>
      </c>
      <c r="AL155" t="s">
        <v>4365</v>
      </c>
      <c r="AM155" t="s">
        <v>4365</v>
      </c>
      <c r="AN155" t="s">
        <v>4365</v>
      </c>
      <c r="AO155" t="s">
        <v>4365</v>
      </c>
      <c r="AP155" t="s">
        <v>4365</v>
      </c>
      <c r="AQ155" t="s">
        <v>4365</v>
      </c>
      <c r="AR155" t="s">
        <v>4365</v>
      </c>
      <c r="AS155" t="s">
        <v>14822</v>
      </c>
      <c r="BC155" s="3" t="str" cm="1">
        <f t="array" ref="BC155">LEFT(BB155,MIN(FIND({0,1,2,3,4,5,6,7,8,9},BB155&amp;"0123456789"))-1)</f>
        <v/>
      </c>
      <c r="BE155" t="s">
        <v>12859</v>
      </c>
      <c r="BF155">
        <f t="shared" si="75"/>
        <v>2</v>
      </c>
      <c r="BG155">
        <f t="shared" si="76"/>
        <v>0</v>
      </c>
      <c r="BH155">
        <f t="shared" si="77"/>
        <v>0</v>
      </c>
      <c r="BI155">
        <f t="shared" si="78"/>
        <v>0</v>
      </c>
      <c r="BJ155" s="4">
        <f t="shared" si="79"/>
        <v>0</v>
      </c>
      <c r="BK155" s="4">
        <f t="shared" si="80"/>
        <v>0</v>
      </c>
      <c r="BL155" s="4">
        <f t="shared" si="81"/>
        <v>0</v>
      </c>
      <c r="BY155" t="s">
        <v>25598</v>
      </c>
      <c r="BZ155" t="s">
        <v>25561</v>
      </c>
      <c r="CA155" t="s">
        <v>25599</v>
      </c>
      <c r="CB155" t="s">
        <v>25463</v>
      </c>
      <c r="CK155" t="s">
        <v>25920</v>
      </c>
      <c r="CL155">
        <f t="shared" si="82"/>
        <v>9</v>
      </c>
      <c r="CM155">
        <f t="shared" si="83"/>
        <v>2</v>
      </c>
      <c r="CN155">
        <f t="shared" si="84"/>
        <v>1</v>
      </c>
      <c r="CO155">
        <f t="shared" si="85"/>
        <v>1</v>
      </c>
      <c r="CP155" s="4">
        <f t="shared" si="96"/>
        <v>0.22222222222222221</v>
      </c>
      <c r="CQ155" s="4">
        <f t="shared" si="97"/>
        <v>0.1111111111111111</v>
      </c>
      <c r="CR155" s="4">
        <f t="shared" si="98"/>
        <v>0.1111111111111111</v>
      </c>
      <c r="CT155" t="str">
        <f t="shared" si="86"/>
        <v>Gamification</v>
      </c>
      <c r="CU155" t="str">
        <f t="shared" si="87"/>
        <v>Gaming</v>
      </c>
      <c r="CV155" t="str">
        <f t="shared" si="88"/>
        <v>Online Games</v>
      </c>
      <c r="CW155" t="str">
        <f t="shared" si="89"/>
        <v>Video Streaming</v>
      </c>
      <c r="CX155" t="str">
        <f t="shared" si="90"/>
        <v/>
      </c>
      <c r="CY155" t="str">
        <f t="shared" si="91"/>
        <v/>
      </c>
      <c r="CZ155" t="str">
        <f t="shared" si="92"/>
        <v/>
      </c>
      <c r="DA155" t="str">
        <f t="shared" si="93"/>
        <v/>
      </c>
      <c r="DB155" t="str">
        <f t="shared" si="94"/>
        <v/>
      </c>
      <c r="DC155" t="str">
        <f t="shared" si="95"/>
        <v/>
      </c>
    </row>
    <row r="156" spans="1:107" x14ac:dyDescent="0.2">
      <c r="A156">
        <v>153</v>
      </c>
      <c r="B156" t="s">
        <v>152</v>
      </c>
      <c r="C156" t="s">
        <v>2322</v>
      </c>
      <c r="D156" t="s">
        <v>4482</v>
      </c>
      <c r="E156" t="s">
        <v>6065</v>
      </c>
      <c r="F156" t="s">
        <v>6219</v>
      </c>
      <c r="G156" t="s">
        <v>8248</v>
      </c>
      <c r="H156" t="s">
        <v>8552</v>
      </c>
      <c r="I156" t="s">
        <v>8554</v>
      </c>
      <c r="J156" t="s">
        <v>8700</v>
      </c>
      <c r="K156" t="s">
        <v>10119</v>
      </c>
      <c r="L156" t="s">
        <v>10260</v>
      </c>
      <c r="M156" t="s">
        <v>11236</v>
      </c>
      <c r="N156" t="s">
        <v>12765</v>
      </c>
      <c r="O156" t="s">
        <v>13306</v>
      </c>
      <c r="P156" t="s">
        <v>4365</v>
      </c>
      <c r="Q156">
        <v>1</v>
      </c>
      <c r="R156" t="s">
        <v>13357</v>
      </c>
      <c r="S156" t="s">
        <v>8449</v>
      </c>
      <c r="T156" t="s">
        <v>13826</v>
      </c>
      <c r="U156" s="3" t="str" cm="1">
        <f t="array" ref="U156">LEFT(T156,MIN(FIND({0,1,2,3,4,5,6,7,8,9},T156&amp;"0123456789"))-1)</f>
        <v>$</v>
      </c>
      <c r="V156" t="s">
        <v>13357</v>
      </c>
      <c r="W156" t="s">
        <v>13826</v>
      </c>
      <c r="X156" s="3" t="str" cm="1">
        <f t="array" ref="X156">LEFT(W156,MIN(FIND({0,1,2,3,4,5,6,7,8,9},W156&amp;"0123456789"))-1)</f>
        <v>$</v>
      </c>
      <c r="Y156" t="s">
        <v>13357</v>
      </c>
      <c r="Z156" t="s">
        <v>13826</v>
      </c>
      <c r="AA156" s="3" cm="1">
        <f t="array" ref="AA156">_xlfn.XLOOKUP(LEFT(Z156,MIN(FIND({0,1,2,3,4,5,6,7,8,9},Z156&amp;"0123456789"))-1), $BB$4:$BB$23, $BC$4:$BC$23)*_xlfn.NUMBERVALUE(TRIM(REPLACE(Z156,1,MIN(FIND({0,1,2,3,4,5,6,7,8,9},Z156&amp;"0123456789"))-1,"")), ".", ",")</f>
        <v>118000000</v>
      </c>
      <c r="AB156" t="s">
        <v>13826</v>
      </c>
      <c r="AC156" s="3" cm="1">
        <f t="array" ref="AC156">_xlfn.XLOOKUP(LEFT(AB156,MIN(FIND({0,1,2,3,4,5,6,7,8,9},AB156&amp;"0123456789"))-1), $BB$4:$BB$23, $BC$4:$BC$23)*_xlfn.NUMBERVALUE(TRIM(REPLACE(AB156,1,MIN(FIND({0,1,2,3,4,5,6,7,8,9},AB156&amp;"0123456789"))-1,"")), ".", ",")</f>
        <v>118000000</v>
      </c>
      <c r="AD156" t="s">
        <v>8557</v>
      </c>
      <c r="AE156" t="s">
        <v>8562</v>
      </c>
      <c r="AF156" t="s">
        <v>14982</v>
      </c>
      <c r="AG156" t="s">
        <v>16584</v>
      </c>
      <c r="AH156" t="s">
        <v>4365</v>
      </c>
      <c r="AI156" t="s">
        <v>18193</v>
      </c>
      <c r="AJ156" t="s">
        <v>8554</v>
      </c>
      <c r="AK156" t="s">
        <v>19492</v>
      </c>
      <c r="AL156" t="s">
        <v>20160</v>
      </c>
      <c r="AM156" t="s">
        <v>20465</v>
      </c>
      <c r="AN156" t="s">
        <v>21175</v>
      </c>
      <c r="AO156" t="s">
        <v>21759</v>
      </c>
      <c r="AP156" t="s">
        <v>22413</v>
      </c>
      <c r="AQ156" t="s">
        <v>23632</v>
      </c>
      <c r="AR156" t="s">
        <v>21516</v>
      </c>
      <c r="AS156" t="s">
        <v>14819</v>
      </c>
      <c r="BC156" s="3" t="str" cm="1">
        <f t="array" ref="BC156">LEFT(BB156,MIN(FIND({0,1,2,3,4,5,6,7,8,9},BB156&amp;"0123456789"))-1)</f>
        <v/>
      </c>
      <c r="BE156" t="s">
        <v>12867</v>
      </c>
      <c r="BF156">
        <f t="shared" si="75"/>
        <v>2</v>
      </c>
      <c r="BG156">
        <f t="shared" si="76"/>
        <v>0</v>
      </c>
      <c r="BH156">
        <f t="shared" si="77"/>
        <v>0</v>
      </c>
      <c r="BI156">
        <f t="shared" si="78"/>
        <v>0</v>
      </c>
      <c r="BJ156" s="4">
        <f t="shared" si="79"/>
        <v>0</v>
      </c>
      <c r="BK156" s="4">
        <f t="shared" si="80"/>
        <v>0</v>
      </c>
      <c r="BL156" s="4">
        <f t="shared" si="81"/>
        <v>0</v>
      </c>
      <c r="BY156" t="s">
        <v>25600</v>
      </c>
      <c r="BZ156" t="s">
        <v>25601</v>
      </c>
      <c r="CA156" t="s">
        <v>25466</v>
      </c>
      <c r="CK156" t="s">
        <v>12147</v>
      </c>
      <c r="CL156">
        <f t="shared" si="82"/>
        <v>9</v>
      </c>
      <c r="CM156">
        <f t="shared" si="83"/>
        <v>1</v>
      </c>
      <c r="CN156">
        <f t="shared" si="84"/>
        <v>1</v>
      </c>
      <c r="CO156">
        <f t="shared" si="85"/>
        <v>0</v>
      </c>
      <c r="CP156" s="4">
        <f t="shared" si="96"/>
        <v>0.1111111111111111</v>
      </c>
      <c r="CQ156" s="4">
        <f t="shared" si="97"/>
        <v>0.1111111111111111</v>
      </c>
      <c r="CR156" s="4">
        <f t="shared" si="98"/>
        <v>0</v>
      </c>
      <c r="CT156" t="str">
        <f t="shared" si="86"/>
        <v>Asset Management</v>
      </c>
      <c r="CU156" t="str">
        <f t="shared" si="87"/>
        <v>Business Development</v>
      </c>
      <c r="CV156" t="str">
        <f t="shared" si="88"/>
        <v>Small and Medium Businesses</v>
      </c>
      <c r="CW156" t="str">
        <f t="shared" si="89"/>
        <v/>
      </c>
      <c r="CX156" t="str">
        <f t="shared" si="90"/>
        <v/>
      </c>
      <c r="CY156" t="str">
        <f t="shared" si="91"/>
        <v/>
      </c>
      <c r="CZ156" t="str">
        <f t="shared" si="92"/>
        <v/>
      </c>
      <c r="DA156" t="str">
        <f t="shared" si="93"/>
        <v/>
      </c>
      <c r="DB156" t="str">
        <f t="shared" si="94"/>
        <v/>
      </c>
      <c r="DC156" t="str">
        <f t="shared" si="95"/>
        <v/>
      </c>
    </row>
    <row r="157" spans="1:107" x14ac:dyDescent="0.2">
      <c r="A157">
        <v>154</v>
      </c>
      <c r="B157" t="s">
        <v>153</v>
      </c>
      <c r="C157" t="s">
        <v>2323</v>
      </c>
      <c r="D157" t="s">
        <v>4483</v>
      </c>
      <c r="E157" t="s">
        <v>6065</v>
      </c>
      <c r="F157" t="s">
        <v>6220</v>
      </c>
      <c r="G157" t="s">
        <v>8310</v>
      </c>
      <c r="H157" t="s">
        <v>8552</v>
      </c>
      <c r="I157" t="s">
        <v>8555</v>
      </c>
      <c r="J157" t="s">
        <v>8701</v>
      </c>
      <c r="K157" t="s">
        <v>10121</v>
      </c>
      <c r="L157" t="s">
        <v>10261</v>
      </c>
      <c r="M157" t="s">
        <v>11237</v>
      </c>
      <c r="N157" t="s">
        <v>12790</v>
      </c>
      <c r="O157" t="s">
        <v>13310</v>
      </c>
      <c r="P157" t="s">
        <v>4365</v>
      </c>
      <c r="Q157">
        <v>1</v>
      </c>
      <c r="R157" t="s">
        <v>13357</v>
      </c>
      <c r="S157" t="s">
        <v>13435</v>
      </c>
      <c r="T157" t="s">
        <v>13813</v>
      </c>
      <c r="U157" s="3" t="str" cm="1">
        <f t="array" ref="U157">LEFT(T157,MIN(FIND({0,1,2,3,4,5,6,7,8,9},T157&amp;"0123456789"))-1)</f>
        <v>$</v>
      </c>
      <c r="V157" t="s">
        <v>13357</v>
      </c>
      <c r="W157" t="s">
        <v>13813</v>
      </c>
      <c r="X157" s="3" t="str" cm="1">
        <f t="array" ref="X157">LEFT(W157,MIN(FIND({0,1,2,3,4,5,6,7,8,9},W157&amp;"0123456789"))-1)</f>
        <v>$</v>
      </c>
      <c r="Y157" t="s">
        <v>13357</v>
      </c>
      <c r="Z157" t="s">
        <v>13813</v>
      </c>
      <c r="AA157" s="3" cm="1">
        <f t="array" ref="AA157">_xlfn.XLOOKUP(LEFT(Z157,MIN(FIND({0,1,2,3,4,5,6,7,8,9},Z157&amp;"0123456789"))-1), $BB$4:$BB$23, $BC$4:$BC$23)*_xlfn.NUMBERVALUE(TRIM(REPLACE(Z157,1,MIN(FIND({0,1,2,3,4,5,6,7,8,9},Z157&amp;"0123456789"))-1,"")), ".", ",")</f>
        <v>2000000</v>
      </c>
      <c r="AB157" t="s">
        <v>13813</v>
      </c>
      <c r="AC157" s="3" cm="1">
        <f t="array" ref="AC157">_xlfn.XLOOKUP(LEFT(AB157,MIN(FIND({0,1,2,3,4,5,6,7,8,9},AB157&amp;"0123456789"))-1), $BB$4:$BB$23, $BC$4:$BC$23)*_xlfn.NUMBERVALUE(TRIM(REPLACE(AB157,1,MIN(FIND({0,1,2,3,4,5,6,7,8,9},AB157&amp;"0123456789"))-1,"")), ".", ",")</f>
        <v>2000000</v>
      </c>
      <c r="AD157" t="s">
        <v>8554</v>
      </c>
      <c r="AE157" t="s">
        <v>8557</v>
      </c>
      <c r="AF157" t="s">
        <v>14983</v>
      </c>
      <c r="AG157" t="s">
        <v>16585</v>
      </c>
      <c r="AH157" t="s">
        <v>4365</v>
      </c>
      <c r="AI157" t="s">
        <v>18194</v>
      </c>
      <c r="AJ157" t="s">
        <v>19124</v>
      </c>
      <c r="AK157" t="s">
        <v>19493</v>
      </c>
      <c r="AL157" t="s">
        <v>20161</v>
      </c>
      <c r="AM157" t="s">
        <v>20466</v>
      </c>
      <c r="AN157" t="s">
        <v>18600</v>
      </c>
      <c r="AO157" t="s">
        <v>21760</v>
      </c>
      <c r="AP157" t="s">
        <v>22414</v>
      </c>
      <c r="AQ157" t="s">
        <v>23633</v>
      </c>
      <c r="AR157" t="s">
        <v>18991</v>
      </c>
      <c r="AS157" t="s">
        <v>8560</v>
      </c>
      <c r="BC157" s="3" t="str" cm="1">
        <f t="array" ref="BC157">LEFT(BB157,MIN(FIND({0,1,2,3,4,5,6,7,8,9},BB157&amp;"0123456789"))-1)</f>
        <v/>
      </c>
      <c r="BE157" t="s">
        <v>12879</v>
      </c>
      <c r="BF157">
        <f t="shared" si="75"/>
        <v>2</v>
      </c>
      <c r="BG157">
        <f t="shared" si="76"/>
        <v>0</v>
      </c>
      <c r="BH157">
        <f t="shared" si="77"/>
        <v>0</v>
      </c>
      <c r="BI157">
        <f t="shared" si="78"/>
        <v>0</v>
      </c>
      <c r="BJ157" s="4">
        <f t="shared" si="79"/>
        <v>0</v>
      </c>
      <c r="BK157" s="4">
        <f t="shared" si="80"/>
        <v>0</v>
      </c>
      <c r="BL157" s="4">
        <f t="shared" si="81"/>
        <v>0</v>
      </c>
      <c r="BY157" t="s">
        <v>11305</v>
      </c>
      <c r="BZ157" t="s">
        <v>25602</v>
      </c>
      <c r="CA157" t="s">
        <v>25603</v>
      </c>
      <c r="CB157" t="s">
        <v>25428</v>
      </c>
      <c r="CK157" t="s">
        <v>25761</v>
      </c>
      <c r="CL157">
        <f t="shared" si="82"/>
        <v>9</v>
      </c>
      <c r="CM157">
        <f t="shared" si="83"/>
        <v>2</v>
      </c>
      <c r="CN157">
        <f t="shared" si="84"/>
        <v>1</v>
      </c>
      <c r="CO157">
        <f t="shared" si="85"/>
        <v>0</v>
      </c>
      <c r="CP157" s="4">
        <f t="shared" si="96"/>
        <v>0.22222222222222221</v>
      </c>
      <c r="CQ157" s="4">
        <f t="shared" si="97"/>
        <v>0.1111111111111111</v>
      </c>
      <c r="CR157" s="4">
        <f t="shared" si="98"/>
        <v>0</v>
      </c>
      <c r="CT157" t="str">
        <f t="shared" si="86"/>
        <v>Beauty</v>
      </c>
      <c r="CU157" t="str">
        <f t="shared" si="87"/>
        <v>Consumer Goods</v>
      </c>
      <c r="CV157" t="str">
        <f t="shared" si="88"/>
        <v>Cosmetics</v>
      </c>
      <c r="CW157" t="str">
        <f t="shared" si="89"/>
        <v>Health Care</v>
      </c>
      <c r="CX157" t="str">
        <f t="shared" si="90"/>
        <v/>
      </c>
      <c r="CY157" t="str">
        <f t="shared" si="91"/>
        <v/>
      </c>
      <c r="CZ157" t="str">
        <f t="shared" si="92"/>
        <v/>
      </c>
      <c r="DA157" t="str">
        <f t="shared" si="93"/>
        <v/>
      </c>
      <c r="DB157" t="str">
        <f t="shared" si="94"/>
        <v/>
      </c>
      <c r="DC157" t="str">
        <f t="shared" si="95"/>
        <v/>
      </c>
    </row>
    <row r="158" spans="1:107" x14ac:dyDescent="0.2">
      <c r="A158">
        <v>155</v>
      </c>
      <c r="B158" t="s">
        <v>154</v>
      </c>
      <c r="C158" t="s">
        <v>2324</v>
      </c>
      <c r="D158" t="s">
        <v>4484</v>
      </c>
      <c r="E158" t="s">
        <v>6065</v>
      </c>
      <c r="F158" t="s">
        <v>6221</v>
      </c>
      <c r="G158" t="s">
        <v>8260</v>
      </c>
      <c r="H158" t="s">
        <v>8552</v>
      </c>
      <c r="I158" t="s">
        <v>8557</v>
      </c>
      <c r="J158" t="s">
        <v>8702</v>
      </c>
      <c r="K158" t="s">
        <v>10118</v>
      </c>
      <c r="L158" t="s">
        <v>10163</v>
      </c>
      <c r="M158" t="s">
        <v>11238</v>
      </c>
      <c r="N158" t="s">
        <v>12741</v>
      </c>
      <c r="O158" t="s">
        <v>13310</v>
      </c>
      <c r="P158" t="s">
        <v>13349</v>
      </c>
      <c r="Q158">
        <v>3</v>
      </c>
      <c r="R158" t="s">
        <v>13358</v>
      </c>
      <c r="S158" t="s">
        <v>13436</v>
      </c>
      <c r="T158" t="s">
        <v>13781</v>
      </c>
      <c r="U158" s="3" t="str" cm="1">
        <f t="array" ref="U158">LEFT(T158,MIN(FIND({0,1,2,3,4,5,6,7,8,9},T158&amp;"0123456789"))-1)</f>
        <v>$</v>
      </c>
      <c r="V158" t="s">
        <v>14416</v>
      </c>
      <c r="W158" t="s">
        <v>13781</v>
      </c>
      <c r="X158" s="3" t="str" cm="1">
        <f t="array" ref="X158">LEFT(W158,MIN(FIND({0,1,2,3,4,5,6,7,8,9},W158&amp;"0123456789"))-1)</f>
        <v>$</v>
      </c>
      <c r="Y158" t="s">
        <v>14416</v>
      </c>
      <c r="Z158" t="s">
        <v>14496</v>
      </c>
      <c r="AA158" s="3" cm="1">
        <f t="array" ref="AA158">_xlfn.XLOOKUP(LEFT(Z158,MIN(FIND({0,1,2,3,4,5,6,7,8,9},Z158&amp;"0123456789"))-1), $BB$4:$BB$23, $BC$4:$BC$23)*_xlfn.NUMBERVALUE(TRIM(REPLACE(Z158,1,MIN(FIND({0,1,2,3,4,5,6,7,8,9},Z158&amp;"0123456789"))-1,"")), ".", ",")</f>
        <v>73000000</v>
      </c>
      <c r="AB158" t="s">
        <v>14496</v>
      </c>
      <c r="AC158" s="3" cm="1">
        <f t="array" ref="AC158">_xlfn.XLOOKUP(LEFT(AB158,MIN(FIND({0,1,2,3,4,5,6,7,8,9},AB158&amp;"0123456789"))-1), $BB$4:$BB$23, $BC$4:$BC$23)*_xlfn.NUMBERVALUE(TRIM(REPLACE(AB158,1,MIN(FIND({0,1,2,3,4,5,6,7,8,9},AB158&amp;"0123456789"))-1,"")), ".", ",")</f>
        <v>73000000</v>
      </c>
      <c r="AD158" t="s">
        <v>8557</v>
      </c>
      <c r="AE158" t="s">
        <v>14823</v>
      </c>
      <c r="AF158" t="s">
        <v>14984</v>
      </c>
      <c r="AG158" t="s">
        <v>16586</v>
      </c>
      <c r="AH158" t="s">
        <v>17562</v>
      </c>
      <c r="AI158" t="s">
        <v>18195</v>
      </c>
      <c r="AJ158" t="s">
        <v>17401</v>
      </c>
      <c r="AK158" t="s">
        <v>19494</v>
      </c>
      <c r="AL158" t="s">
        <v>20145</v>
      </c>
      <c r="AM158" t="s">
        <v>20467</v>
      </c>
      <c r="AN158" t="s">
        <v>21176</v>
      </c>
      <c r="AO158" t="s">
        <v>21761</v>
      </c>
      <c r="AP158" t="s">
        <v>22415</v>
      </c>
      <c r="AQ158" t="s">
        <v>23634</v>
      </c>
      <c r="AR158" t="s">
        <v>18657</v>
      </c>
      <c r="AS158" t="s">
        <v>19172</v>
      </c>
      <c r="BC158" s="3" t="str" cm="1">
        <f t="array" ref="BC158">LEFT(BB158,MIN(FIND({0,1,2,3,4,5,6,7,8,9},BB158&amp;"0123456789"))-1)</f>
        <v/>
      </c>
      <c r="BE158" t="s">
        <v>12880</v>
      </c>
      <c r="BF158">
        <f t="shared" si="75"/>
        <v>2</v>
      </c>
      <c r="BG158">
        <f t="shared" si="76"/>
        <v>0</v>
      </c>
      <c r="BH158">
        <f t="shared" si="77"/>
        <v>0</v>
      </c>
      <c r="BI158">
        <f t="shared" si="78"/>
        <v>0</v>
      </c>
      <c r="BJ158" s="4">
        <f t="shared" si="79"/>
        <v>0</v>
      </c>
      <c r="BK158" s="4">
        <f t="shared" si="80"/>
        <v>0</v>
      </c>
      <c r="BL158" s="4">
        <f t="shared" si="81"/>
        <v>0</v>
      </c>
      <c r="BY158" t="s">
        <v>25604</v>
      </c>
      <c r="BZ158" t="s">
        <v>25428</v>
      </c>
      <c r="CA158" t="s">
        <v>25418</v>
      </c>
      <c r="CB158" t="s">
        <v>25471</v>
      </c>
      <c r="CC158" t="s">
        <v>25472</v>
      </c>
      <c r="CK158" t="s">
        <v>25827</v>
      </c>
      <c r="CL158">
        <f t="shared" si="82"/>
        <v>9</v>
      </c>
      <c r="CM158">
        <f t="shared" si="83"/>
        <v>3</v>
      </c>
      <c r="CN158">
        <f t="shared" si="84"/>
        <v>0</v>
      </c>
      <c r="CO158">
        <f t="shared" si="85"/>
        <v>0</v>
      </c>
      <c r="CP158" s="4">
        <f t="shared" si="96"/>
        <v>0.33333333333333331</v>
      </c>
      <c r="CQ158" s="4">
        <f t="shared" si="97"/>
        <v>0</v>
      </c>
      <c r="CR158" s="4">
        <f t="shared" si="98"/>
        <v>0</v>
      </c>
      <c r="CT158" t="str">
        <f t="shared" si="86"/>
        <v>Dental</v>
      </c>
      <c r="CU158" t="str">
        <f t="shared" si="87"/>
        <v>Health Care</v>
      </c>
      <c r="CV158" t="str">
        <f t="shared" si="88"/>
        <v>Medical</v>
      </c>
      <c r="CW158" t="str">
        <f t="shared" si="89"/>
        <v>Personal Health</v>
      </c>
      <c r="CX158" t="str">
        <f t="shared" si="90"/>
        <v>Wellness</v>
      </c>
      <c r="CY158" t="str">
        <f t="shared" si="91"/>
        <v/>
      </c>
      <c r="CZ158" t="str">
        <f t="shared" si="92"/>
        <v/>
      </c>
      <c r="DA158" t="str">
        <f t="shared" si="93"/>
        <v/>
      </c>
      <c r="DB158" t="str">
        <f t="shared" si="94"/>
        <v/>
      </c>
      <c r="DC158" t="str">
        <f t="shared" si="95"/>
        <v/>
      </c>
    </row>
    <row r="159" spans="1:107" x14ac:dyDescent="0.2">
      <c r="A159">
        <v>156</v>
      </c>
      <c r="B159" t="s">
        <v>155</v>
      </c>
      <c r="C159" t="s">
        <v>2325</v>
      </c>
      <c r="D159" t="s">
        <v>4485</v>
      </c>
      <c r="E159" t="s">
        <v>6065</v>
      </c>
      <c r="F159" t="s">
        <v>6222</v>
      </c>
      <c r="G159" t="s">
        <v>8248</v>
      </c>
      <c r="H159" t="s">
        <v>8552</v>
      </c>
      <c r="I159" t="s">
        <v>8554</v>
      </c>
      <c r="J159" t="s">
        <v>8703</v>
      </c>
      <c r="K159" t="s">
        <v>10119</v>
      </c>
      <c r="L159" t="s">
        <v>10262</v>
      </c>
      <c r="M159" t="s">
        <v>11239</v>
      </c>
      <c r="N159" t="s">
        <v>12736</v>
      </c>
      <c r="O159" t="s">
        <v>13305</v>
      </c>
      <c r="P159" t="s">
        <v>4365</v>
      </c>
      <c r="Q159">
        <v>3</v>
      </c>
      <c r="R159" t="s">
        <v>13358</v>
      </c>
      <c r="S159" t="s">
        <v>13388</v>
      </c>
      <c r="T159" t="s">
        <v>13759</v>
      </c>
      <c r="U159" s="3" t="str" cm="1">
        <f t="array" ref="U159">LEFT(T159,MIN(FIND({0,1,2,3,4,5,6,7,8,9},T159&amp;"0123456789"))-1)</f>
        <v>$</v>
      </c>
      <c r="V159" t="s">
        <v>14414</v>
      </c>
      <c r="W159" t="s">
        <v>13759</v>
      </c>
      <c r="X159" s="3" t="str" cm="1">
        <f t="array" ref="X159">LEFT(W159,MIN(FIND({0,1,2,3,4,5,6,7,8,9},W159&amp;"0123456789"))-1)</f>
        <v>$</v>
      </c>
      <c r="Y159" t="s">
        <v>14414</v>
      </c>
      <c r="Z159" t="s">
        <v>14497</v>
      </c>
      <c r="AA159" s="3" cm="1">
        <f t="array" ref="AA159">_xlfn.XLOOKUP(LEFT(Z159,MIN(FIND({0,1,2,3,4,5,6,7,8,9},Z159&amp;"0123456789"))-1), $BB$4:$BB$23, $BC$4:$BC$23)*_xlfn.NUMBERVALUE(TRIM(REPLACE(Z159,1,MIN(FIND({0,1,2,3,4,5,6,7,8,9},Z159&amp;"0123456789"))-1,"")), ".", ",")</f>
        <v>12150000</v>
      </c>
      <c r="AB159" t="s">
        <v>14497</v>
      </c>
      <c r="AC159" s="3" cm="1">
        <f t="array" ref="AC159">_xlfn.XLOOKUP(LEFT(AB159,MIN(FIND({0,1,2,3,4,5,6,7,8,9},AB159&amp;"0123456789"))-1), $BB$4:$BB$23, $BC$4:$BC$23)*_xlfn.NUMBERVALUE(TRIM(REPLACE(AB159,1,MIN(FIND({0,1,2,3,4,5,6,7,8,9},AB159&amp;"0123456789"))-1,"")), ".", ",")</f>
        <v>12150000</v>
      </c>
      <c r="AD159" t="s">
        <v>8554</v>
      </c>
      <c r="AE159" t="s">
        <v>8559</v>
      </c>
      <c r="AF159" t="s">
        <v>14985</v>
      </c>
      <c r="AG159" t="s">
        <v>16587</v>
      </c>
      <c r="AH159" t="s">
        <v>17563</v>
      </c>
      <c r="AI159" t="s">
        <v>18196</v>
      </c>
      <c r="AJ159" t="s">
        <v>16767</v>
      </c>
      <c r="AK159" t="s">
        <v>19495</v>
      </c>
      <c r="AL159" t="s">
        <v>20162</v>
      </c>
      <c r="AM159" t="s">
        <v>20468</v>
      </c>
      <c r="AN159" t="s">
        <v>18471</v>
      </c>
      <c r="AO159" t="s">
        <v>20705</v>
      </c>
      <c r="AP159" t="s">
        <v>22416</v>
      </c>
      <c r="AQ159" t="s">
        <v>23635</v>
      </c>
      <c r="AR159" t="s">
        <v>24610</v>
      </c>
      <c r="AS159" t="s">
        <v>19085</v>
      </c>
      <c r="BC159" s="3" t="str" cm="1">
        <f t="array" ref="BC159">LEFT(BB159,MIN(FIND({0,1,2,3,4,5,6,7,8,9},BB159&amp;"0123456789"))-1)</f>
        <v/>
      </c>
      <c r="BE159" t="s">
        <v>12893</v>
      </c>
      <c r="BF159">
        <f t="shared" si="75"/>
        <v>2</v>
      </c>
      <c r="BG159">
        <f t="shared" si="76"/>
        <v>0</v>
      </c>
      <c r="BH159">
        <f t="shared" si="77"/>
        <v>0</v>
      </c>
      <c r="BI159">
        <f t="shared" si="78"/>
        <v>0</v>
      </c>
      <c r="BJ159" s="4">
        <f t="shared" si="79"/>
        <v>0</v>
      </c>
      <c r="BK159" s="4">
        <f t="shared" si="80"/>
        <v>0</v>
      </c>
      <c r="BL159" s="4">
        <f t="shared" si="81"/>
        <v>0</v>
      </c>
      <c r="BY159" t="s">
        <v>11476</v>
      </c>
      <c r="BZ159" t="s">
        <v>25516</v>
      </c>
      <c r="CA159" t="s">
        <v>25408</v>
      </c>
      <c r="CB159" t="s">
        <v>25605</v>
      </c>
      <c r="CK159" t="s">
        <v>25485</v>
      </c>
      <c r="CL159">
        <f t="shared" si="82"/>
        <v>8</v>
      </c>
      <c r="CM159">
        <f t="shared" si="83"/>
        <v>3</v>
      </c>
      <c r="CN159">
        <f t="shared" si="84"/>
        <v>2</v>
      </c>
      <c r="CO159">
        <f t="shared" si="85"/>
        <v>2</v>
      </c>
      <c r="CP159" s="4">
        <f t="shared" si="96"/>
        <v>0.375</v>
      </c>
      <c r="CQ159" s="4">
        <f t="shared" si="97"/>
        <v>0.25</v>
      </c>
      <c r="CR159" s="4">
        <f t="shared" si="98"/>
        <v>0.25</v>
      </c>
      <c r="CT159" t="str">
        <f t="shared" si="86"/>
        <v>Analytics</v>
      </c>
      <c r="CU159" t="str">
        <f t="shared" si="87"/>
        <v>Open Source</v>
      </c>
      <c r="CV159" t="str">
        <f t="shared" si="88"/>
        <v>Software</v>
      </c>
      <c r="CW159" t="str">
        <f t="shared" si="89"/>
        <v>Software Engineering</v>
      </c>
      <c r="CX159" t="str">
        <f t="shared" si="90"/>
        <v/>
      </c>
      <c r="CY159" t="str">
        <f t="shared" si="91"/>
        <v/>
      </c>
      <c r="CZ159" t="str">
        <f t="shared" si="92"/>
        <v/>
      </c>
      <c r="DA159" t="str">
        <f t="shared" si="93"/>
        <v/>
      </c>
      <c r="DB159" t="str">
        <f t="shared" si="94"/>
        <v/>
      </c>
      <c r="DC159" t="str">
        <f t="shared" si="95"/>
        <v/>
      </c>
    </row>
    <row r="160" spans="1:107" x14ac:dyDescent="0.2">
      <c r="A160">
        <v>157</v>
      </c>
      <c r="B160" t="s">
        <v>156</v>
      </c>
      <c r="C160" t="s">
        <v>2326</v>
      </c>
      <c r="D160" t="s">
        <v>4486</v>
      </c>
      <c r="E160" t="s">
        <v>6065</v>
      </c>
      <c r="F160" t="s">
        <v>6223</v>
      </c>
      <c r="G160" t="s">
        <v>8311</v>
      </c>
      <c r="H160" t="s">
        <v>8552</v>
      </c>
      <c r="I160" t="s">
        <v>8554</v>
      </c>
      <c r="J160" t="s">
        <v>8704</v>
      </c>
      <c r="K160" t="s">
        <v>10119</v>
      </c>
      <c r="L160" t="s">
        <v>10263</v>
      </c>
      <c r="M160" t="s">
        <v>11240</v>
      </c>
      <c r="N160" t="s">
        <v>12804</v>
      </c>
      <c r="O160" t="s">
        <v>13304</v>
      </c>
      <c r="P160" t="s">
        <v>4365</v>
      </c>
      <c r="Q160">
        <v>2</v>
      </c>
      <c r="R160" t="s">
        <v>13357</v>
      </c>
      <c r="S160" t="s">
        <v>13401</v>
      </c>
      <c r="T160" t="s">
        <v>13740</v>
      </c>
      <c r="U160" s="3" t="str" cm="1">
        <f t="array" ref="U160">LEFT(T160,MIN(FIND({0,1,2,3,4,5,6,7,8,9},T160&amp;"0123456789"))-1)</f>
        <v>$</v>
      </c>
      <c r="V160" t="s">
        <v>13357</v>
      </c>
      <c r="W160" t="s">
        <v>13740</v>
      </c>
      <c r="X160" s="3" t="str" cm="1">
        <f t="array" ref="X160">LEFT(W160,MIN(FIND({0,1,2,3,4,5,6,7,8,9},W160&amp;"0123456789"))-1)</f>
        <v>$</v>
      </c>
      <c r="Y160" t="s">
        <v>13357</v>
      </c>
      <c r="Z160" t="s">
        <v>13741</v>
      </c>
      <c r="AA160" s="3" cm="1">
        <f t="array" ref="AA160">_xlfn.XLOOKUP(LEFT(Z160,MIN(FIND({0,1,2,3,4,5,6,7,8,9},Z160&amp;"0123456789"))-1), $BB$4:$BB$23, $BC$4:$BC$23)*_xlfn.NUMBERVALUE(TRIM(REPLACE(Z160,1,MIN(FIND({0,1,2,3,4,5,6,7,8,9},Z160&amp;"0123456789"))-1,"")), ".", ",")</f>
        <v>6000000</v>
      </c>
      <c r="AB160" t="s">
        <v>13741</v>
      </c>
      <c r="AC160" s="3" cm="1">
        <f t="array" ref="AC160">_xlfn.XLOOKUP(LEFT(AB160,MIN(FIND({0,1,2,3,4,5,6,7,8,9},AB160&amp;"0123456789"))-1), $BB$4:$BB$23, $BC$4:$BC$23)*_xlfn.NUMBERVALUE(TRIM(REPLACE(AB160,1,MIN(FIND({0,1,2,3,4,5,6,7,8,9},AB160&amp;"0123456789"))-1,"")), ".", ",")</f>
        <v>6000000</v>
      </c>
      <c r="AD160" t="s">
        <v>4365</v>
      </c>
      <c r="AE160" t="s">
        <v>8555</v>
      </c>
      <c r="AF160" t="s">
        <v>14986</v>
      </c>
      <c r="AG160" t="s">
        <v>4365</v>
      </c>
      <c r="AH160" t="s">
        <v>4365</v>
      </c>
      <c r="AI160" t="s">
        <v>4365</v>
      </c>
      <c r="AJ160" t="s">
        <v>4365</v>
      </c>
      <c r="AK160" t="s">
        <v>4365</v>
      </c>
      <c r="AL160" t="s">
        <v>4365</v>
      </c>
      <c r="AM160" t="s">
        <v>4365</v>
      </c>
      <c r="AN160" t="s">
        <v>4365</v>
      </c>
      <c r="AO160" t="s">
        <v>4365</v>
      </c>
      <c r="AP160" t="s">
        <v>4365</v>
      </c>
      <c r="AQ160" t="s">
        <v>4365</v>
      </c>
      <c r="AR160" t="s">
        <v>4365</v>
      </c>
      <c r="AS160" t="s">
        <v>8556</v>
      </c>
      <c r="BC160" s="3" t="str" cm="1">
        <f t="array" ref="BC160">LEFT(BB160,MIN(FIND({0,1,2,3,4,5,6,7,8,9},BB160&amp;"0123456789"))-1)</f>
        <v/>
      </c>
      <c r="BE160" t="s">
        <v>12906</v>
      </c>
      <c r="BF160">
        <f t="shared" si="75"/>
        <v>2</v>
      </c>
      <c r="BG160">
        <f t="shared" si="76"/>
        <v>0</v>
      </c>
      <c r="BH160">
        <f t="shared" si="77"/>
        <v>0</v>
      </c>
      <c r="BI160">
        <f t="shared" si="78"/>
        <v>0</v>
      </c>
      <c r="BJ160" s="4">
        <f t="shared" si="79"/>
        <v>0</v>
      </c>
      <c r="BK160" s="4">
        <f t="shared" si="80"/>
        <v>0</v>
      </c>
      <c r="BL160" s="4">
        <f t="shared" si="81"/>
        <v>0</v>
      </c>
      <c r="BY160" t="s">
        <v>11267</v>
      </c>
      <c r="BZ160" t="s">
        <v>25404</v>
      </c>
      <c r="CA160" t="s">
        <v>25444</v>
      </c>
      <c r="CB160" t="s">
        <v>25437</v>
      </c>
      <c r="CK160" t="s">
        <v>26062</v>
      </c>
      <c r="CL160">
        <f t="shared" si="82"/>
        <v>8</v>
      </c>
      <c r="CM160">
        <f t="shared" si="83"/>
        <v>3</v>
      </c>
      <c r="CN160">
        <f t="shared" si="84"/>
        <v>3</v>
      </c>
      <c r="CO160">
        <f t="shared" si="85"/>
        <v>1</v>
      </c>
      <c r="CP160" s="4">
        <f t="shared" si="96"/>
        <v>0.375</v>
      </c>
      <c r="CQ160" s="4">
        <f t="shared" si="97"/>
        <v>0.375</v>
      </c>
      <c r="CR160" s="4">
        <f t="shared" si="98"/>
        <v>0.125</v>
      </c>
      <c r="CT160" t="str">
        <f t="shared" si="86"/>
        <v>Artificial Intelligence</v>
      </c>
      <c r="CU160" t="str">
        <f t="shared" si="87"/>
        <v>Information Technology</v>
      </c>
      <c r="CV160" t="str">
        <f t="shared" si="88"/>
        <v>Machine Learning</v>
      </c>
      <c r="CW160" t="str">
        <f t="shared" si="89"/>
        <v>SaaS</v>
      </c>
      <c r="CX160" t="str">
        <f t="shared" si="90"/>
        <v/>
      </c>
      <c r="CY160" t="str">
        <f t="shared" si="91"/>
        <v/>
      </c>
      <c r="CZ160" t="str">
        <f t="shared" si="92"/>
        <v/>
      </c>
      <c r="DA160" t="str">
        <f t="shared" si="93"/>
        <v/>
      </c>
      <c r="DB160" t="str">
        <f t="shared" si="94"/>
        <v/>
      </c>
      <c r="DC160" t="str">
        <f t="shared" si="95"/>
        <v/>
      </c>
    </row>
    <row r="161" spans="1:107" x14ac:dyDescent="0.2">
      <c r="A161">
        <v>158</v>
      </c>
      <c r="B161" t="s">
        <v>157</v>
      </c>
      <c r="C161" t="s">
        <v>2327</v>
      </c>
      <c r="D161" t="s">
        <v>4365</v>
      </c>
      <c r="E161" t="s">
        <v>6065</v>
      </c>
      <c r="F161" t="s">
        <v>6224</v>
      </c>
      <c r="G161" t="s">
        <v>8266</v>
      </c>
      <c r="H161" t="s">
        <v>8552</v>
      </c>
      <c r="I161" t="s">
        <v>8554</v>
      </c>
      <c r="J161" t="s">
        <v>8705</v>
      </c>
      <c r="K161" t="s">
        <v>10119</v>
      </c>
      <c r="L161" t="s">
        <v>10264</v>
      </c>
      <c r="M161" t="s">
        <v>11241</v>
      </c>
      <c r="N161" t="s">
        <v>12743</v>
      </c>
      <c r="O161" t="s">
        <v>13311</v>
      </c>
      <c r="P161" t="s">
        <v>4365</v>
      </c>
      <c r="Q161">
        <v>3</v>
      </c>
      <c r="R161" t="s">
        <v>13358</v>
      </c>
      <c r="S161" t="s">
        <v>8334</v>
      </c>
      <c r="T161" t="s">
        <v>13769</v>
      </c>
      <c r="U161" s="3" t="str" cm="1">
        <f t="array" ref="U161">LEFT(T161,MIN(FIND({0,1,2,3,4,5,6,7,8,9},T161&amp;"0123456789"))-1)</f>
        <v>$</v>
      </c>
      <c r="V161" t="s">
        <v>14414</v>
      </c>
      <c r="W161" t="s">
        <v>13769</v>
      </c>
      <c r="X161" s="3" t="str" cm="1">
        <f t="array" ref="X161">LEFT(W161,MIN(FIND({0,1,2,3,4,5,6,7,8,9},W161&amp;"0123456789"))-1)</f>
        <v>$</v>
      </c>
      <c r="Y161" t="s">
        <v>14414</v>
      </c>
      <c r="Z161" t="s">
        <v>14498</v>
      </c>
      <c r="AA161" s="3" cm="1">
        <f t="array" ref="AA161">_xlfn.XLOOKUP(LEFT(Z161,MIN(FIND({0,1,2,3,4,5,6,7,8,9},Z161&amp;"0123456789"))-1), $BB$4:$BB$23, $BC$4:$BC$23)*_xlfn.NUMBERVALUE(TRIM(REPLACE(Z161,1,MIN(FIND({0,1,2,3,4,5,6,7,8,9},Z161&amp;"0123456789"))-1,"")), ".", ",")</f>
        <v>12049000</v>
      </c>
      <c r="AB161" t="s">
        <v>14498</v>
      </c>
      <c r="AC161" s="3" cm="1">
        <f t="array" ref="AC161">_xlfn.XLOOKUP(LEFT(AB161,MIN(FIND({0,1,2,3,4,5,6,7,8,9},AB161&amp;"0123456789"))-1), $BB$4:$BB$23, $BC$4:$BC$23)*_xlfn.NUMBERVALUE(TRIM(REPLACE(AB161,1,MIN(FIND({0,1,2,3,4,5,6,7,8,9},AB161&amp;"0123456789"))-1,"")), ".", ",")</f>
        <v>12049000</v>
      </c>
      <c r="AD161" t="s">
        <v>8554</v>
      </c>
      <c r="AE161" t="s">
        <v>8557</v>
      </c>
      <c r="AF161" t="s">
        <v>14987</v>
      </c>
      <c r="AG161" t="s">
        <v>16588</v>
      </c>
      <c r="AH161" t="s">
        <v>17564</v>
      </c>
      <c r="AI161" t="s">
        <v>18167</v>
      </c>
      <c r="AJ161" t="s">
        <v>19125</v>
      </c>
      <c r="AK161" t="s">
        <v>19496</v>
      </c>
      <c r="AL161" t="s">
        <v>20163</v>
      </c>
      <c r="AM161" t="s">
        <v>20469</v>
      </c>
      <c r="AN161" t="s">
        <v>21177</v>
      </c>
      <c r="AO161" t="s">
        <v>20914</v>
      </c>
      <c r="AP161" t="s">
        <v>22417</v>
      </c>
      <c r="AQ161" t="s">
        <v>23636</v>
      </c>
      <c r="AR161" t="s">
        <v>24611</v>
      </c>
      <c r="AS161" t="s">
        <v>19248</v>
      </c>
      <c r="BC161" s="3" t="str" cm="1">
        <f t="array" ref="BC161">LEFT(BB161,MIN(FIND({0,1,2,3,4,5,6,7,8,9},BB161&amp;"0123456789"))-1)</f>
        <v/>
      </c>
      <c r="BE161" t="s">
        <v>12910</v>
      </c>
      <c r="BF161">
        <f t="shared" si="75"/>
        <v>2</v>
      </c>
      <c r="BG161">
        <f t="shared" si="76"/>
        <v>0</v>
      </c>
      <c r="BH161">
        <f t="shared" si="77"/>
        <v>0</v>
      </c>
      <c r="BI161">
        <f t="shared" si="78"/>
        <v>0</v>
      </c>
      <c r="BJ161" s="4">
        <f t="shared" si="79"/>
        <v>0</v>
      </c>
      <c r="BK161" s="4">
        <f t="shared" si="80"/>
        <v>0</v>
      </c>
      <c r="BL161" s="4">
        <f t="shared" si="81"/>
        <v>0</v>
      </c>
      <c r="BY161" t="s">
        <v>12657</v>
      </c>
      <c r="BZ161" t="s">
        <v>25514</v>
      </c>
      <c r="CA161" t="s">
        <v>25441</v>
      </c>
      <c r="CB161" t="s">
        <v>25471</v>
      </c>
      <c r="CC161" t="s">
        <v>25472</v>
      </c>
      <c r="CK161" t="s">
        <v>26063</v>
      </c>
      <c r="CL161">
        <f t="shared" si="82"/>
        <v>8</v>
      </c>
      <c r="CM161">
        <f t="shared" si="83"/>
        <v>3</v>
      </c>
      <c r="CN161">
        <f t="shared" si="84"/>
        <v>2</v>
      </c>
      <c r="CO161">
        <f t="shared" si="85"/>
        <v>1</v>
      </c>
      <c r="CP161" s="4">
        <f t="shared" si="96"/>
        <v>0.375</v>
      </c>
      <c r="CQ161" s="4">
        <f t="shared" si="97"/>
        <v>0.25</v>
      </c>
      <c r="CR161" s="4">
        <f t="shared" si="98"/>
        <v>0.125</v>
      </c>
      <c r="CT161" t="str">
        <f t="shared" si="86"/>
        <v>Fitness</v>
      </c>
      <c r="CU161" t="str">
        <f t="shared" si="87"/>
        <v>mHealth</v>
      </c>
      <c r="CV161" t="str">
        <f t="shared" si="88"/>
        <v>Mobile Apps</v>
      </c>
      <c r="CW161" t="str">
        <f t="shared" si="89"/>
        <v>Personal Health</v>
      </c>
      <c r="CX161" t="str">
        <f t="shared" si="90"/>
        <v>Wellness</v>
      </c>
      <c r="CY161" t="str">
        <f t="shared" si="91"/>
        <v/>
      </c>
      <c r="CZ161" t="str">
        <f t="shared" si="92"/>
        <v/>
      </c>
      <c r="DA161" t="str">
        <f t="shared" si="93"/>
        <v/>
      </c>
      <c r="DB161" t="str">
        <f t="shared" si="94"/>
        <v/>
      </c>
      <c r="DC161" t="str">
        <f t="shared" si="95"/>
        <v/>
      </c>
    </row>
    <row r="162" spans="1:107" x14ac:dyDescent="0.2">
      <c r="A162">
        <v>159</v>
      </c>
      <c r="B162" t="s">
        <v>158</v>
      </c>
      <c r="C162" t="s">
        <v>2328</v>
      </c>
      <c r="D162" t="s">
        <v>4487</v>
      </c>
      <c r="E162" t="s">
        <v>6065</v>
      </c>
      <c r="F162" t="s">
        <v>6225</v>
      </c>
      <c r="G162" t="s">
        <v>8246</v>
      </c>
      <c r="H162" t="s">
        <v>8552</v>
      </c>
      <c r="I162" t="s">
        <v>8554</v>
      </c>
      <c r="J162" t="s">
        <v>8706</v>
      </c>
      <c r="K162" t="s">
        <v>10119</v>
      </c>
      <c r="L162" t="s">
        <v>10265</v>
      </c>
      <c r="M162" t="s">
        <v>11242</v>
      </c>
      <c r="N162" t="s">
        <v>12751</v>
      </c>
      <c r="O162" t="s">
        <v>4365</v>
      </c>
      <c r="P162" t="s">
        <v>4365</v>
      </c>
      <c r="Q162">
        <v>2</v>
      </c>
      <c r="R162" t="s">
        <v>13357</v>
      </c>
      <c r="S162" t="s">
        <v>13374</v>
      </c>
      <c r="T162" t="s">
        <v>13827</v>
      </c>
      <c r="U162" s="3" t="str" cm="1">
        <f t="array" ref="U162">LEFT(T162,MIN(FIND({0,1,2,3,4,5,6,7,8,9},T162&amp;"0123456789"))-1)</f>
        <v>£</v>
      </c>
      <c r="V162" t="s">
        <v>13357</v>
      </c>
      <c r="W162" t="s">
        <v>13827</v>
      </c>
      <c r="X162" s="3" t="str" cm="1">
        <f t="array" ref="X162">LEFT(W162,MIN(FIND({0,1,2,3,4,5,6,7,8,9},W162&amp;"0123456789"))-1)</f>
        <v>£</v>
      </c>
      <c r="Y162" t="s">
        <v>13357</v>
      </c>
      <c r="Z162" t="s">
        <v>14499</v>
      </c>
      <c r="AA162" s="3" cm="1">
        <f t="array" ref="AA162">_xlfn.XLOOKUP(LEFT(Z162,MIN(FIND({0,1,2,3,4,5,6,7,8,9},Z162&amp;"0123456789"))-1), $BB$4:$BB$23, $BC$4:$BC$23)*_xlfn.NUMBERVALUE(TRIM(REPLACE(Z162,1,MIN(FIND({0,1,2,3,4,5,6,7,8,9},Z162&amp;"0123456789"))-1,"")), ".", ",")</f>
        <v>5069000</v>
      </c>
      <c r="AB162" t="s">
        <v>14499</v>
      </c>
      <c r="AC162" s="3" cm="1">
        <f t="array" ref="AC162">_xlfn.XLOOKUP(LEFT(AB162,MIN(FIND({0,1,2,3,4,5,6,7,8,9},AB162&amp;"0123456789"))-1), $BB$4:$BB$23, $BC$4:$BC$23)*_xlfn.NUMBERVALUE(TRIM(REPLACE(AB162,1,MIN(FIND({0,1,2,3,4,5,6,7,8,9},AB162&amp;"0123456789"))-1,"")), ".", ",")</f>
        <v>5069000</v>
      </c>
      <c r="AD162" t="s">
        <v>4365</v>
      </c>
      <c r="AE162" t="s">
        <v>8554</v>
      </c>
      <c r="AF162" t="s">
        <v>14988</v>
      </c>
      <c r="AG162" t="s">
        <v>16589</v>
      </c>
      <c r="AH162" t="s">
        <v>4365</v>
      </c>
      <c r="AI162" t="s">
        <v>18197</v>
      </c>
      <c r="AJ162" t="s">
        <v>8562</v>
      </c>
      <c r="AK162" t="s">
        <v>19497</v>
      </c>
      <c r="AL162" t="s">
        <v>20126</v>
      </c>
      <c r="AM162" t="s">
        <v>20470</v>
      </c>
      <c r="AN162" t="s">
        <v>21178</v>
      </c>
      <c r="AO162" t="s">
        <v>21762</v>
      </c>
      <c r="AP162" t="s">
        <v>22418</v>
      </c>
      <c r="AQ162" t="s">
        <v>23637</v>
      </c>
      <c r="AR162" t="s">
        <v>24612</v>
      </c>
      <c r="AS162" t="s">
        <v>8559</v>
      </c>
      <c r="BC162" s="3" t="str" cm="1">
        <f t="array" ref="BC162">LEFT(BB162,MIN(FIND({0,1,2,3,4,5,6,7,8,9},BB162&amp;"0123456789"))-1)</f>
        <v/>
      </c>
      <c r="BE162" t="s">
        <v>12918</v>
      </c>
      <c r="BF162">
        <f t="shared" si="75"/>
        <v>2</v>
      </c>
      <c r="BG162">
        <f t="shared" si="76"/>
        <v>0</v>
      </c>
      <c r="BH162">
        <f t="shared" si="77"/>
        <v>0</v>
      </c>
      <c r="BI162">
        <f t="shared" si="78"/>
        <v>0</v>
      </c>
      <c r="BJ162" s="4">
        <f t="shared" si="79"/>
        <v>0</v>
      </c>
      <c r="BK162" s="4">
        <f t="shared" si="80"/>
        <v>0</v>
      </c>
      <c r="BL162" s="4">
        <f t="shared" si="81"/>
        <v>0</v>
      </c>
      <c r="BY162" t="s">
        <v>11706</v>
      </c>
      <c r="BZ162" t="s">
        <v>25606</v>
      </c>
      <c r="CK162" t="s">
        <v>26064</v>
      </c>
      <c r="CL162">
        <f t="shared" si="82"/>
        <v>8</v>
      </c>
      <c r="CM162">
        <f t="shared" si="83"/>
        <v>1</v>
      </c>
      <c r="CN162">
        <f t="shared" si="84"/>
        <v>0</v>
      </c>
      <c r="CO162">
        <f t="shared" si="85"/>
        <v>0</v>
      </c>
      <c r="CP162" s="4">
        <f t="shared" si="96"/>
        <v>0.125</v>
      </c>
      <c r="CQ162" s="4">
        <f t="shared" si="97"/>
        <v>0</v>
      </c>
      <c r="CR162" s="4">
        <f t="shared" si="98"/>
        <v>0</v>
      </c>
      <c r="CT162" t="str">
        <f t="shared" si="86"/>
        <v>E-Commerce</v>
      </c>
      <c r="CU162" t="str">
        <f t="shared" si="87"/>
        <v>iOS</v>
      </c>
      <c r="CV162" t="str">
        <f t="shared" si="88"/>
        <v/>
      </c>
      <c r="CW162" t="str">
        <f t="shared" si="89"/>
        <v/>
      </c>
      <c r="CX162" t="str">
        <f t="shared" si="90"/>
        <v/>
      </c>
      <c r="CY162" t="str">
        <f t="shared" si="91"/>
        <v/>
      </c>
      <c r="CZ162" t="str">
        <f t="shared" si="92"/>
        <v/>
      </c>
      <c r="DA162" t="str">
        <f t="shared" si="93"/>
        <v/>
      </c>
      <c r="DB162" t="str">
        <f t="shared" si="94"/>
        <v/>
      </c>
      <c r="DC162" t="str">
        <f t="shared" si="95"/>
        <v/>
      </c>
    </row>
    <row r="163" spans="1:107" x14ac:dyDescent="0.2">
      <c r="A163">
        <v>160</v>
      </c>
      <c r="B163" t="s">
        <v>159</v>
      </c>
      <c r="C163" t="s">
        <v>2329</v>
      </c>
      <c r="D163" t="s">
        <v>4488</v>
      </c>
      <c r="E163" t="s">
        <v>6065</v>
      </c>
      <c r="F163" t="s">
        <v>6226</v>
      </c>
      <c r="G163" t="s">
        <v>8245</v>
      </c>
      <c r="H163" t="s">
        <v>8552</v>
      </c>
      <c r="I163" t="s">
        <v>8556</v>
      </c>
      <c r="J163" t="s">
        <v>8707</v>
      </c>
      <c r="K163" t="s">
        <v>10118</v>
      </c>
      <c r="L163" t="s">
        <v>10266</v>
      </c>
      <c r="M163" t="s">
        <v>11243</v>
      </c>
      <c r="N163" t="s">
        <v>12793</v>
      </c>
      <c r="O163" t="s">
        <v>13316</v>
      </c>
      <c r="P163" t="s">
        <v>13349</v>
      </c>
      <c r="Q163">
        <v>4</v>
      </c>
      <c r="R163" t="s">
        <v>13358</v>
      </c>
      <c r="S163" t="s">
        <v>13431</v>
      </c>
      <c r="T163" t="s">
        <v>13791</v>
      </c>
      <c r="U163" s="3" t="str" cm="1">
        <f t="array" ref="U163">LEFT(T163,MIN(FIND({0,1,2,3,4,5,6,7,8,9},T163&amp;"0123456789"))-1)</f>
        <v>$</v>
      </c>
      <c r="V163" t="s">
        <v>14414</v>
      </c>
      <c r="W163" t="s">
        <v>13791</v>
      </c>
      <c r="X163" s="3" t="str" cm="1">
        <f t="array" ref="X163">LEFT(W163,MIN(FIND({0,1,2,3,4,5,6,7,8,9},W163&amp;"0123456789"))-1)</f>
        <v>$</v>
      </c>
      <c r="Y163" t="s">
        <v>14414</v>
      </c>
      <c r="Z163" t="s">
        <v>13757</v>
      </c>
      <c r="AA163" s="3" cm="1">
        <f t="array" ref="AA163">_xlfn.XLOOKUP(LEFT(Z163,MIN(FIND({0,1,2,3,4,5,6,7,8,9},Z163&amp;"0123456789"))-1), $BB$4:$BB$23, $BC$4:$BC$23)*_xlfn.NUMBERVALUE(TRIM(REPLACE(Z163,1,MIN(FIND({0,1,2,3,4,5,6,7,8,9},Z163&amp;"0123456789"))-1,"")), ".", ",")</f>
        <v>22500000</v>
      </c>
      <c r="AB163" t="s">
        <v>14782</v>
      </c>
      <c r="AC163" s="3" cm="1">
        <f t="array" ref="AC163">_xlfn.XLOOKUP(LEFT(AB163,MIN(FIND({0,1,2,3,4,5,6,7,8,9},AB163&amp;"0123456789"))-1), $BB$4:$BB$23, $BC$4:$BC$23)*_xlfn.NUMBERVALUE(TRIM(REPLACE(AB163,1,MIN(FIND({0,1,2,3,4,5,6,7,8,9},AB163&amp;"0123456789"))-1,"")), ".", ",")</f>
        <v>72500000</v>
      </c>
      <c r="AD163" t="s">
        <v>8556</v>
      </c>
      <c r="AE163" t="s">
        <v>14824</v>
      </c>
      <c r="AF163" t="s">
        <v>14989</v>
      </c>
      <c r="AG163" t="s">
        <v>16590</v>
      </c>
      <c r="AH163" t="s">
        <v>17565</v>
      </c>
      <c r="AI163" t="s">
        <v>18198</v>
      </c>
      <c r="AJ163" t="s">
        <v>19126</v>
      </c>
      <c r="AK163" t="s">
        <v>19498</v>
      </c>
      <c r="AL163" t="s">
        <v>20164</v>
      </c>
      <c r="AM163" t="s">
        <v>20471</v>
      </c>
      <c r="AN163" t="s">
        <v>21179</v>
      </c>
      <c r="AO163" t="s">
        <v>21763</v>
      </c>
      <c r="AP163" t="s">
        <v>22419</v>
      </c>
      <c r="AQ163" t="s">
        <v>23638</v>
      </c>
      <c r="AR163" t="s">
        <v>21028</v>
      </c>
      <c r="AS163" t="s">
        <v>25315</v>
      </c>
      <c r="BC163" s="3" t="str" cm="1">
        <f t="array" ref="BC163">LEFT(BB163,MIN(FIND({0,1,2,3,4,5,6,7,8,9},BB163&amp;"0123456789"))-1)</f>
        <v/>
      </c>
      <c r="BE163" t="s">
        <v>12921</v>
      </c>
      <c r="BF163">
        <f t="shared" si="75"/>
        <v>2</v>
      </c>
      <c r="BG163">
        <f t="shared" si="76"/>
        <v>0</v>
      </c>
      <c r="BH163">
        <f t="shared" si="77"/>
        <v>0</v>
      </c>
      <c r="BI163">
        <f t="shared" si="78"/>
        <v>0</v>
      </c>
      <c r="BJ163" s="4">
        <f t="shared" si="79"/>
        <v>0</v>
      </c>
      <c r="BK163" s="4">
        <f t="shared" si="80"/>
        <v>0</v>
      </c>
      <c r="BL163" s="4">
        <f t="shared" si="81"/>
        <v>0</v>
      </c>
      <c r="BY163" t="s">
        <v>11311</v>
      </c>
      <c r="BZ163" t="s">
        <v>25486</v>
      </c>
      <c r="CA163" t="s">
        <v>25607</v>
      </c>
      <c r="CB163" t="s">
        <v>25487</v>
      </c>
      <c r="CC163" t="s">
        <v>25429</v>
      </c>
      <c r="CD163" t="s">
        <v>25430</v>
      </c>
      <c r="CE163" t="s">
        <v>25441</v>
      </c>
      <c r="CF163" t="s">
        <v>25408</v>
      </c>
      <c r="CK163" t="s">
        <v>26065</v>
      </c>
      <c r="CL163">
        <f t="shared" si="82"/>
        <v>8</v>
      </c>
      <c r="CM163">
        <f t="shared" si="83"/>
        <v>3</v>
      </c>
      <c r="CN163">
        <f t="shared" si="84"/>
        <v>2</v>
      </c>
      <c r="CO163">
        <f t="shared" si="85"/>
        <v>1</v>
      </c>
      <c r="CP163" s="4">
        <f t="shared" si="96"/>
        <v>0.375</v>
      </c>
      <c r="CQ163" s="4">
        <f t="shared" si="97"/>
        <v>0.25</v>
      </c>
      <c r="CR163" s="4">
        <f t="shared" si="98"/>
        <v>0.125</v>
      </c>
      <c r="CT163" t="str">
        <f t="shared" si="86"/>
        <v>Banking</v>
      </c>
      <c r="CU163" t="str">
        <f t="shared" si="87"/>
        <v>Credit Cards</v>
      </c>
      <c r="CV163" t="str">
        <f t="shared" si="88"/>
        <v>Debit Cards</v>
      </c>
      <c r="CW163" t="str">
        <f t="shared" si="89"/>
        <v>Finance</v>
      </c>
      <c r="CX163" t="str">
        <f t="shared" si="90"/>
        <v>Financial Services</v>
      </c>
      <c r="CY163" t="str">
        <f t="shared" si="91"/>
        <v>FinTech</v>
      </c>
      <c r="CZ163" t="str">
        <f t="shared" si="92"/>
        <v>Mobile Apps</v>
      </c>
      <c r="DA163" t="str">
        <f t="shared" si="93"/>
        <v>Software</v>
      </c>
      <c r="DB163" t="str">
        <f t="shared" si="94"/>
        <v/>
      </c>
      <c r="DC163" t="str">
        <f t="shared" si="95"/>
        <v/>
      </c>
    </row>
    <row r="164" spans="1:107" x14ac:dyDescent="0.2">
      <c r="A164">
        <v>161</v>
      </c>
      <c r="B164" t="s">
        <v>160</v>
      </c>
      <c r="C164" t="s">
        <v>2330</v>
      </c>
      <c r="D164" t="s">
        <v>4489</v>
      </c>
      <c r="E164" t="s">
        <v>6065</v>
      </c>
      <c r="F164" t="s">
        <v>6227</v>
      </c>
      <c r="G164" t="s">
        <v>8270</v>
      </c>
      <c r="H164" t="s">
        <v>8552</v>
      </c>
      <c r="I164" t="s">
        <v>8557</v>
      </c>
      <c r="J164" t="s">
        <v>8708</v>
      </c>
      <c r="K164" t="s">
        <v>10121</v>
      </c>
      <c r="L164" t="s">
        <v>10267</v>
      </c>
      <c r="M164" t="s">
        <v>11244</v>
      </c>
      <c r="N164" t="s">
        <v>12804</v>
      </c>
      <c r="O164" t="s">
        <v>13304</v>
      </c>
      <c r="P164" t="s">
        <v>13351</v>
      </c>
      <c r="Q164">
        <v>5</v>
      </c>
      <c r="R164" t="s">
        <v>13357</v>
      </c>
      <c r="S164" t="s">
        <v>13368</v>
      </c>
      <c r="T164" t="s">
        <v>13793</v>
      </c>
      <c r="U164" s="3" t="str" cm="1">
        <f t="array" ref="U164">LEFT(T164,MIN(FIND({0,1,2,3,4,5,6,7,8,9},T164&amp;"0123456789"))-1)</f>
        <v>$</v>
      </c>
      <c r="V164" t="s">
        <v>13357</v>
      </c>
      <c r="W164" t="s">
        <v>13793</v>
      </c>
      <c r="X164" s="3" t="str" cm="1">
        <f t="array" ref="X164">LEFT(W164,MIN(FIND({0,1,2,3,4,5,6,7,8,9},W164&amp;"0123456789"))-1)</f>
        <v>$</v>
      </c>
      <c r="Y164" t="s">
        <v>13357</v>
      </c>
      <c r="Z164" t="s">
        <v>14500</v>
      </c>
      <c r="AA164" s="3" cm="1">
        <f t="array" ref="AA164">_xlfn.XLOOKUP(LEFT(Z164,MIN(FIND({0,1,2,3,4,5,6,7,8,9},Z164&amp;"0123456789"))-1), $BB$4:$BB$23, $BC$4:$BC$23)*_xlfn.NUMBERVALUE(TRIM(REPLACE(Z164,1,MIN(FIND({0,1,2,3,4,5,6,7,8,9},Z164&amp;"0123456789"))-1,"")), ".", ",")</f>
        <v>2815000</v>
      </c>
      <c r="AB164" t="s">
        <v>14783</v>
      </c>
      <c r="AC164" s="3" cm="1">
        <f t="array" ref="AC164">_xlfn.XLOOKUP(LEFT(AB164,MIN(FIND({0,1,2,3,4,5,6,7,8,9},AB164&amp;"0123456789"))-1), $BB$4:$BB$23, $BC$4:$BC$23)*_xlfn.NUMBERVALUE(TRIM(REPLACE(AB164,1,MIN(FIND({0,1,2,3,4,5,6,7,8,9},AB164&amp;"0123456789"))-1,"")), ".", ",")</f>
        <v>2875500</v>
      </c>
      <c r="AD164" t="s">
        <v>8557</v>
      </c>
      <c r="AE164" t="s">
        <v>8560</v>
      </c>
      <c r="AF164" t="s">
        <v>14990</v>
      </c>
      <c r="AG164" t="s">
        <v>4365</v>
      </c>
      <c r="AH164" t="s">
        <v>4365</v>
      </c>
      <c r="AI164" t="s">
        <v>4365</v>
      </c>
      <c r="AJ164" t="s">
        <v>4365</v>
      </c>
      <c r="AK164" t="s">
        <v>4365</v>
      </c>
      <c r="AL164" t="s">
        <v>4365</v>
      </c>
      <c r="AM164" t="s">
        <v>4365</v>
      </c>
      <c r="AN164" t="s">
        <v>4365</v>
      </c>
      <c r="AO164" t="s">
        <v>4365</v>
      </c>
      <c r="AP164" t="s">
        <v>4365</v>
      </c>
      <c r="AQ164" t="s">
        <v>4365</v>
      </c>
      <c r="AR164" t="s">
        <v>4365</v>
      </c>
      <c r="AS164" t="s">
        <v>19184</v>
      </c>
      <c r="BC164" s="3" t="str" cm="1">
        <f t="array" ref="BC164">LEFT(BB164,MIN(FIND({0,1,2,3,4,5,6,7,8,9},BB164&amp;"0123456789"))-1)</f>
        <v/>
      </c>
      <c r="BE164" t="s">
        <v>12936</v>
      </c>
      <c r="BF164">
        <f t="shared" si="75"/>
        <v>2</v>
      </c>
      <c r="BG164">
        <f t="shared" si="76"/>
        <v>0</v>
      </c>
      <c r="BH164">
        <f t="shared" si="77"/>
        <v>0</v>
      </c>
      <c r="BI164">
        <f t="shared" si="78"/>
        <v>0</v>
      </c>
      <c r="BJ164" s="4">
        <f t="shared" si="79"/>
        <v>0</v>
      </c>
      <c r="BK164" s="4">
        <f t="shared" si="80"/>
        <v>0</v>
      </c>
      <c r="BL164" s="4">
        <f t="shared" si="81"/>
        <v>0</v>
      </c>
      <c r="BY164" t="s">
        <v>11267</v>
      </c>
      <c r="BZ164" t="s">
        <v>25562</v>
      </c>
      <c r="CA164" t="s">
        <v>25608</v>
      </c>
      <c r="CB164" t="s">
        <v>25444</v>
      </c>
      <c r="CC164" t="s">
        <v>25523</v>
      </c>
      <c r="CK164" t="s">
        <v>26066</v>
      </c>
      <c r="CL164">
        <f t="shared" si="82"/>
        <v>8</v>
      </c>
      <c r="CM164">
        <f t="shared" si="83"/>
        <v>2</v>
      </c>
      <c r="CN164">
        <f t="shared" si="84"/>
        <v>1</v>
      </c>
      <c r="CO164">
        <f t="shared" si="85"/>
        <v>1</v>
      </c>
      <c r="CP164" s="4">
        <f t="shared" si="96"/>
        <v>0.25</v>
      </c>
      <c r="CQ164" s="4">
        <f t="shared" si="97"/>
        <v>0.125</v>
      </c>
      <c r="CR164" s="4">
        <f t="shared" si="98"/>
        <v>0.125</v>
      </c>
      <c r="CT164" t="str">
        <f t="shared" si="86"/>
        <v>Artificial Intelligence</v>
      </c>
      <c r="CU164" t="str">
        <f t="shared" si="87"/>
        <v>Autonomous Vehicles</v>
      </c>
      <c r="CV164" t="str">
        <f t="shared" si="88"/>
        <v>Drones</v>
      </c>
      <c r="CW164" t="str">
        <f t="shared" si="89"/>
        <v>Machine Learning</v>
      </c>
      <c r="CX164" t="str">
        <f t="shared" si="90"/>
        <v>Power Grid</v>
      </c>
      <c r="CY164" t="str">
        <f t="shared" si="91"/>
        <v/>
      </c>
      <c r="CZ164" t="str">
        <f t="shared" si="92"/>
        <v/>
      </c>
      <c r="DA164" t="str">
        <f t="shared" si="93"/>
        <v/>
      </c>
      <c r="DB164" t="str">
        <f t="shared" si="94"/>
        <v/>
      </c>
      <c r="DC164" t="str">
        <f t="shared" si="95"/>
        <v/>
      </c>
    </row>
    <row r="165" spans="1:107" x14ac:dyDescent="0.2">
      <c r="A165">
        <v>162</v>
      </c>
      <c r="B165" t="s">
        <v>161</v>
      </c>
      <c r="C165" t="s">
        <v>2331</v>
      </c>
      <c r="D165" t="s">
        <v>4490</v>
      </c>
      <c r="E165" t="s">
        <v>6065</v>
      </c>
      <c r="F165" t="s">
        <v>6228</v>
      </c>
      <c r="G165" t="s">
        <v>8312</v>
      </c>
      <c r="H165" t="s">
        <v>8552</v>
      </c>
      <c r="I165" t="s">
        <v>4365</v>
      </c>
      <c r="J165" t="s">
        <v>4365</v>
      </c>
      <c r="K165" t="s">
        <v>4365</v>
      </c>
      <c r="L165" t="s">
        <v>10268</v>
      </c>
      <c r="M165" t="s">
        <v>11245</v>
      </c>
      <c r="N165" t="s">
        <v>4365</v>
      </c>
      <c r="O165" t="s">
        <v>4365</v>
      </c>
      <c r="P165" t="s">
        <v>4365</v>
      </c>
      <c r="Q165">
        <v>1</v>
      </c>
      <c r="R165" t="s">
        <v>13357</v>
      </c>
      <c r="S165" t="s">
        <v>13363</v>
      </c>
      <c r="T165" t="s">
        <v>13828</v>
      </c>
      <c r="U165" s="3" t="str" cm="1">
        <f t="array" ref="U165">LEFT(T165,MIN(FIND({0,1,2,3,4,5,6,7,8,9},T165&amp;"0123456789"))-1)</f>
        <v>€</v>
      </c>
      <c r="V165" t="s">
        <v>13357</v>
      </c>
      <c r="W165" t="s">
        <v>13828</v>
      </c>
      <c r="X165" s="3" t="str" cm="1">
        <f t="array" ref="X165">LEFT(W165,MIN(FIND({0,1,2,3,4,5,6,7,8,9},W165&amp;"0123456789"))-1)</f>
        <v>€</v>
      </c>
      <c r="Y165" t="s">
        <v>13357</v>
      </c>
      <c r="Z165" t="s">
        <v>13828</v>
      </c>
      <c r="AA165" s="3" cm="1">
        <f t="array" ref="AA165">_xlfn.XLOOKUP(LEFT(Z165,MIN(FIND({0,1,2,3,4,5,6,7,8,9},Z165&amp;"0123456789"))-1), $BB$4:$BB$23, $BC$4:$BC$23)*_xlfn.NUMBERVALUE(TRIM(REPLACE(Z165,1,MIN(FIND({0,1,2,3,4,5,6,7,8,9},Z165&amp;"0123456789"))-1,"")), ".", ",")</f>
        <v>1800000</v>
      </c>
      <c r="AB165" t="s">
        <v>13828</v>
      </c>
      <c r="AC165" s="3" cm="1">
        <f t="array" ref="AC165">_xlfn.XLOOKUP(LEFT(AB165,MIN(FIND({0,1,2,3,4,5,6,7,8,9},AB165&amp;"0123456789"))-1), $BB$4:$BB$23, $BC$4:$BC$23)*_xlfn.NUMBERVALUE(TRIM(REPLACE(AB165,1,MIN(FIND({0,1,2,3,4,5,6,7,8,9},AB165&amp;"0123456789"))-1,"")), ".", ",")</f>
        <v>1800000</v>
      </c>
      <c r="AD165" t="s">
        <v>8555</v>
      </c>
      <c r="AE165" t="s">
        <v>8557</v>
      </c>
      <c r="AF165" t="s">
        <v>14991</v>
      </c>
      <c r="AG165" t="s">
        <v>16591</v>
      </c>
      <c r="AH165" t="s">
        <v>4365</v>
      </c>
      <c r="AI165" t="s">
        <v>18199</v>
      </c>
      <c r="AJ165" t="s">
        <v>8563</v>
      </c>
      <c r="AK165" t="s">
        <v>4365</v>
      </c>
      <c r="AL165" t="s">
        <v>8555</v>
      </c>
      <c r="AM165" t="s">
        <v>18794</v>
      </c>
      <c r="AN165" t="s">
        <v>18372</v>
      </c>
      <c r="AO165" t="s">
        <v>18794</v>
      </c>
      <c r="AP165" t="s">
        <v>22420</v>
      </c>
      <c r="AQ165" t="s">
        <v>23639</v>
      </c>
      <c r="AR165" t="s">
        <v>24613</v>
      </c>
      <c r="AS165" t="s">
        <v>19325</v>
      </c>
      <c r="BC165" s="3" t="str" cm="1">
        <f t="array" ref="BC165">LEFT(BB165,MIN(FIND({0,1,2,3,4,5,6,7,8,9},BB165&amp;"0123456789"))-1)</f>
        <v/>
      </c>
      <c r="BE165" t="s">
        <v>12950</v>
      </c>
      <c r="BF165">
        <f t="shared" si="75"/>
        <v>2</v>
      </c>
      <c r="BG165">
        <f t="shared" si="76"/>
        <v>0</v>
      </c>
      <c r="BH165">
        <f t="shared" si="77"/>
        <v>0</v>
      </c>
      <c r="BI165">
        <f t="shared" si="78"/>
        <v>0</v>
      </c>
      <c r="BJ165" s="4">
        <f t="shared" si="79"/>
        <v>0</v>
      </c>
      <c r="BK165" s="4">
        <f t="shared" si="80"/>
        <v>0</v>
      </c>
      <c r="BL165" s="4">
        <f t="shared" si="81"/>
        <v>0</v>
      </c>
      <c r="BY165" t="s">
        <v>11476</v>
      </c>
      <c r="BZ165" t="s">
        <v>25609</v>
      </c>
      <c r="CA165" t="s">
        <v>25544</v>
      </c>
      <c r="CB165" t="s">
        <v>25437</v>
      </c>
      <c r="CK165" t="s">
        <v>26067</v>
      </c>
      <c r="CL165">
        <f t="shared" si="82"/>
        <v>8</v>
      </c>
      <c r="CM165">
        <f t="shared" si="83"/>
        <v>3</v>
      </c>
      <c r="CN165">
        <f t="shared" si="84"/>
        <v>2</v>
      </c>
      <c r="CO165">
        <f t="shared" si="85"/>
        <v>1</v>
      </c>
      <c r="CP165" s="4">
        <f t="shared" si="96"/>
        <v>0.375</v>
      </c>
      <c r="CQ165" s="4">
        <f t="shared" si="97"/>
        <v>0.25</v>
      </c>
      <c r="CR165" s="4">
        <f t="shared" si="98"/>
        <v>0.125</v>
      </c>
      <c r="CT165" t="str">
        <f t="shared" si="86"/>
        <v>Analytics</v>
      </c>
      <c r="CU165" t="str">
        <f t="shared" si="87"/>
        <v>Data Visualization</v>
      </c>
      <c r="CV165" t="str">
        <f t="shared" si="88"/>
        <v>Predictive Analytics</v>
      </c>
      <c r="CW165" t="str">
        <f t="shared" si="89"/>
        <v>SaaS</v>
      </c>
      <c r="CX165" t="str">
        <f t="shared" si="90"/>
        <v/>
      </c>
      <c r="CY165" t="str">
        <f t="shared" si="91"/>
        <v/>
      </c>
      <c r="CZ165" t="str">
        <f t="shared" si="92"/>
        <v/>
      </c>
      <c r="DA165" t="str">
        <f t="shared" si="93"/>
        <v/>
      </c>
      <c r="DB165" t="str">
        <f t="shared" si="94"/>
        <v/>
      </c>
      <c r="DC165" t="str">
        <f t="shared" si="95"/>
        <v/>
      </c>
    </row>
    <row r="166" spans="1:107" x14ac:dyDescent="0.2">
      <c r="A166">
        <v>163</v>
      </c>
      <c r="B166" t="s">
        <v>162</v>
      </c>
      <c r="C166" t="s">
        <v>2332</v>
      </c>
      <c r="D166" t="s">
        <v>4491</v>
      </c>
      <c r="E166" t="s">
        <v>6065</v>
      </c>
      <c r="F166" t="s">
        <v>6229</v>
      </c>
      <c r="G166" t="s">
        <v>8266</v>
      </c>
      <c r="H166" t="s">
        <v>8552</v>
      </c>
      <c r="I166" t="s">
        <v>8554</v>
      </c>
      <c r="J166" t="s">
        <v>8709</v>
      </c>
      <c r="K166" t="s">
        <v>10118</v>
      </c>
      <c r="L166" t="s">
        <v>10269</v>
      </c>
      <c r="M166" t="s">
        <v>11246</v>
      </c>
      <c r="N166" t="s">
        <v>12805</v>
      </c>
      <c r="O166" t="s">
        <v>13319</v>
      </c>
      <c r="P166" t="s">
        <v>13351</v>
      </c>
      <c r="Q166">
        <v>5</v>
      </c>
      <c r="R166" t="s">
        <v>13357</v>
      </c>
      <c r="S166" t="s">
        <v>13437</v>
      </c>
      <c r="T166" t="s">
        <v>13769</v>
      </c>
      <c r="U166" s="3" t="str" cm="1">
        <f t="array" ref="U166">LEFT(T166,MIN(FIND({0,1,2,3,4,5,6,7,8,9},T166&amp;"0123456789"))-1)</f>
        <v>$</v>
      </c>
      <c r="V166" t="s">
        <v>13357</v>
      </c>
      <c r="W166" t="s">
        <v>13769</v>
      </c>
      <c r="X166" s="3" t="str" cm="1">
        <f t="array" ref="X166">LEFT(W166,MIN(FIND({0,1,2,3,4,5,6,7,8,9},W166&amp;"0123456789"))-1)</f>
        <v>$</v>
      </c>
      <c r="Y166" t="s">
        <v>13357</v>
      </c>
      <c r="Z166" t="s">
        <v>14501</v>
      </c>
      <c r="AA166" s="3" cm="1">
        <f t="array" ref="AA166">_xlfn.XLOOKUP(LEFT(Z166,MIN(FIND({0,1,2,3,4,5,6,7,8,9},Z166&amp;"0123456789"))-1), $BB$4:$BB$23, $BC$4:$BC$23)*_xlfn.NUMBERVALUE(TRIM(REPLACE(Z166,1,MIN(FIND({0,1,2,3,4,5,6,7,8,9},Z166&amp;"0123456789"))-1,"")), ".", ",")</f>
        <v>17062938</v>
      </c>
      <c r="AB166" t="s">
        <v>14501</v>
      </c>
      <c r="AC166" s="3" cm="1">
        <f t="array" ref="AC166">_xlfn.XLOOKUP(LEFT(AB166,MIN(FIND({0,1,2,3,4,5,6,7,8,9},AB166&amp;"0123456789"))-1), $BB$4:$BB$23, $BC$4:$BC$23)*_xlfn.NUMBERVALUE(TRIM(REPLACE(AB166,1,MIN(FIND({0,1,2,3,4,5,6,7,8,9},AB166&amp;"0123456789"))-1,"")), ".", ",")</f>
        <v>17062938</v>
      </c>
      <c r="AD166" t="s">
        <v>8554</v>
      </c>
      <c r="AE166" t="s">
        <v>14828</v>
      </c>
      <c r="AF166" t="s">
        <v>14992</v>
      </c>
      <c r="AG166" t="s">
        <v>16592</v>
      </c>
      <c r="AH166" t="s">
        <v>17566</v>
      </c>
      <c r="AI166" t="s">
        <v>18200</v>
      </c>
      <c r="AJ166" t="s">
        <v>19117</v>
      </c>
      <c r="AK166" t="s">
        <v>19499</v>
      </c>
      <c r="AL166" t="s">
        <v>20148</v>
      </c>
      <c r="AM166" t="s">
        <v>20455</v>
      </c>
      <c r="AN166" t="s">
        <v>21180</v>
      </c>
      <c r="AO166" t="s">
        <v>21546</v>
      </c>
      <c r="AP166" t="s">
        <v>22421</v>
      </c>
      <c r="AQ166" t="s">
        <v>23640</v>
      </c>
      <c r="AR166" t="s">
        <v>24614</v>
      </c>
      <c r="AS166" t="s">
        <v>14834</v>
      </c>
      <c r="BC166" s="3" t="str" cm="1">
        <f t="array" ref="BC166">LEFT(BB166,MIN(FIND({0,1,2,3,4,5,6,7,8,9},BB166&amp;"0123456789"))-1)</f>
        <v/>
      </c>
      <c r="BE166" t="s">
        <v>12958</v>
      </c>
      <c r="BF166">
        <f t="shared" si="75"/>
        <v>2</v>
      </c>
      <c r="BG166">
        <f t="shared" si="76"/>
        <v>0</v>
      </c>
      <c r="BH166">
        <f t="shared" si="77"/>
        <v>0</v>
      </c>
      <c r="BI166">
        <f t="shared" si="78"/>
        <v>0</v>
      </c>
      <c r="BJ166" s="4">
        <f t="shared" si="79"/>
        <v>0</v>
      </c>
      <c r="BK166" s="4">
        <f t="shared" si="80"/>
        <v>0</v>
      </c>
      <c r="BL166" s="4">
        <f t="shared" si="81"/>
        <v>0</v>
      </c>
      <c r="BY166" t="s">
        <v>12219</v>
      </c>
      <c r="BZ166" t="s">
        <v>25441</v>
      </c>
      <c r="CA166" t="s">
        <v>25610</v>
      </c>
      <c r="CK166" t="s">
        <v>26068</v>
      </c>
      <c r="CL166">
        <f t="shared" si="82"/>
        <v>8</v>
      </c>
      <c r="CM166">
        <f t="shared" si="83"/>
        <v>1</v>
      </c>
      <c r="CN166">
        <f t="shared" si="84"/>
        <v>1</v>
      </c>
      <c r="CO166">
        <f t="shared" si="85"/>
        <v>0</v>
      </c>
      <c r="CP166" s="4">
        <f t="shared" si="96"/>
        <v>0.125</v>
      </c>
      <c r="CQ166" s="4">
        <f t="shared" si="97"/>
        <v>0.125</v>
      </c>
      <c r="CR166" s="4">
        <f t="shared" si="98"/>
        <v>0</v>
      </c>
      <c r="CT166" t="str">
        <f t="shared" si="86"/>
        <v>Electric Vehicle</v>
      </c>
      <c r="CU166" t="str">
        <f t="shared" si="87"/>
        <v>Mobile Apps</v>
      </c>
      <c r="CV166" t="str">
        <f t="shared" si="88"/>
        <v>Ride Sharing</v>
      </c>
      <c r="CW166" t="str">
        <f t="shared" si="89"/>
        <v/>
      </c>
      <c r="CX166" t="str">
        <f t="shared" si="90"/>
        <v/>
      </c>
      <c r="CY166" t="str">
        <f t="shared" si="91"/>
        <v/>
      </c>
      <c r="CZ166" t="str">
        <f t="shared" si="92"/>
        <v/>
      </c>
      <c r="DA166" t="str">
        <f t="shared" si="93"/>
        <v/>
      </c>
      <c r="DB166" t="str">
        <f t="shared" si="94"/>
        <v/>
      </c>
      <c r="DC166" t="str">
        <f t="shared" si="95"/>
        <v/>
      </c>
    </row>
    <row r="167" spans="1:107" x14ac:dyDescent="0.2">
      <c r="A167">
        <v>164</v>
      </c>
      <c r="B167" t="s">
        <v>163</v>
      </c>
      <c r="C167" t="s">
        <v>2333</v>
      </c>
      <c r="D167" t="s">
        <v>4492</v>
      </c>
      <c r="E167" t="s">
        <v>4365</v>
      </c>
      <c r="F167" t="s">
        <v>6230</v>
      </c>
      <c r="G167" t="s">
        <v>8245</v>
      </c>
      <c r="H167" t="s">
        <v>8552</v>
      </c>
      <c r="I167" t="s">
        <v>4365</v>
      </c>
      <c r="J167" t="s">
        <v>4365</v>
      </c>
      <c r="K167" t="s">
        <v>10122</v>
      </c>
      <c r="L167" t="s">
        <v>10270</v>
      </c>
      <c r="M167" t="s">
        <v>11247</v>
      </c>
      <c r="N167" t="s">
        <v>12750</v>
      </c>
      <c r="O167" t="s">
        <v>13317</v>
      </c>
      <c r="P167" t="s">
        <v>4365</v>
      </c>
      <c r="Q167">
        <v>1</v>
      </c>
      <c r="R167" t="s">
        <v>13362</v>
      </c>
      <c r="S167" t="s">
        <v>13368</v>
      </c>
      <c r="T167" t="s">
        <v>13734</v>
      </c>
      <c r="U167" s="3" t="str" cm="1">
        <f t="array" ref="U167">LEFT(T167,MIN(FIND({0,1,2,3,4,5,6,7,8,9},T167&amp;"0123456789"))-1)</f>
        <v>$</v>
      </c>
      <c r="V167" t="s">
        <v>13362</v>
      </c>
      <c r="W167" t="s">
        <v>13734</v>
      </c>
      <c r="X167" s="3" t="str" cm="1">
        <f t="array" ref="X167">LEFT(W167,MIN(FIND({0,1,2,3,4,5,6,7,8,9},W167&amp;"0123456789"))-1)</f>
        <v>$</v>
      </c>
      <c r="Y167" t="s">
        <v>13362</v>
      </c>
      <c r="Z167" t="s">
        <v>13734</v>
      </c>
      <c r="AA167" s="3" cm="1">
        <f t="array" ref="AA167">_xlfn.XLOOKUP(LEFT(Z167,MIN(FIND({0,1,2,3,4,5,6,7,8,9},Z167&amp;"0123456789"))-1), $BB$4:$BB$23, $BC$4:$BC$23)*_xlfn.NUMBERVALUE(TRIM(REPLACE(Z167,1,MIN(FIND({0,1,2,3,4,5,6,7,8,9},Z167&amp;"0123456789"))-1,"")), ".", ",")</f>
        <v>50000000</v>
      </c>
      <c r="AB167" t="s">
        <v>13734</v>
      </c>
      <c r="AC167" s="3" cm="1">
        <f t="array" ref="AC167">_xlfn.XLOOKUP(LEFT(AB167,MIN(FIND({0,1,2,3,4,5,6,7,8,9},AB167&amp;"0123456789"))-1), $BB$4:$BB$23, $BC$4:$BC$23)*_xlfn.NUMBERVALUE(TRIM(REPLACE(AB167,1,MIN(FIND({0,1,2,3,4,5,6,7,8,9},AB167&amp;"0123456789"))-1,"")), ".", ",")</f>
        <v>50000000</v>
      </c>
      <c r="AD167" t="s">
        <v>8555</v>
      </c>
      <c r="AE167" t="s">
        <v>8555</v>
      </c>
      <c r="AF167" t="s">
        <v>14993</v>
      </c>
      <c r="AG167" t="s">
        <v>4365</v>
      </c>
      <c r="AH167" t="s">
        <v>4365</v>
      </c>
      <c r="AI167" t="s">
        <v>4365</v>
      </c>
      <c r="AJ167" t="s">
        <v>4365</v>
      </c>
      <c r="AK167" t="s">
        <v>4365</v>
      </c>
      <c r="AL167" t="s">
        <v>4365</v>
      </c>
      <c r="AM167" t="s">
        <v>4365</v>
      </c>
      <c r="AN167" t="s">
        <v>4365</v>
      </c>
      <c r="AO167" t="s">
        <v>4365</v>
      </c>
      <c r="AP167" t="s">
        <v>4365</v>
      </c>
      <c r="AQ167" t="s">
        <v>4365</v>
      </c>
      <c r="AR167" t="s">
        <v>4365</v>
      </c>
      <c r="AS167" t="s">
        <v>19072</v>
      </c>
      <c r="BC167" s="3" t="str" cm="1">
        <f t="array" ref="BC167">LEFT(BB167,MIN(FIND({0,1,2,3,4,5,6,7,8,9},BB167&amp;"0123456789"))-1)</f>
        <v/>
      </c>
      <c r="BE167" t="s">
        <v>12962</v>
      </c>
      <c r="BF167">
        <f t="shared" si="75"/>
        <v>2</v>
      </c>
      <c r="BG167">
        <f t="shared" si="76"/>
        <v>0</v>
      </c>
      <c r="BH167">
        <f t="shared" si="77"/>
        <v>0</v>
      </c>
      <c r="BI167">
        <f t="shared" si="78"/>
        <v>0</v>
      </c>
      <c r="BJ167" s="4">
        <f t="shared" si="79"/>
        <v>0</v>
      </c>
      <c r="BK167" s="4">
        <f t="shared" si="80"/>
        <v>0</v>
      </c>
      <c r="BL167" s="4">
        <f t="shared" si="81"/>
        <v>0</v>
      </c>
      <c r="BY167" t="s">
        <v>11247</v>
      </c>
      <c r="CK167" t="s">
        <v>26069</v>
      </c>
      <c r="CL167">
        <f t="shared" si="82"/>
        <v>8</v>
      </c>
      <c r="CM167">
        <f t="shared" si="83"/>
        <v>0</v>
      </c>
      <c r="CN167">
        <f t="shared" si="84"/>
        <v>0</v>
      </c>
      <c r="CO167">
        <f t="shared" si="85"/>
        <v>0</v>
      </c>
      <c r="CP167" s="4">
        <f t="shared" si="96"/>
        <v>0</v>
      </c>
      <c r="CQ167" s="4">
        <f t="shared" si="97"/>
        <v>0</v>
      </c>
      <c r="CR167" s="4">
        <f t="shared" si="98"/>
        <v>0</v>
      </c>
      <c r="CT167" t="str">
        <f t="shared" si="86"/>
        <v>Consumer</v>
      </c>
      <c r="CU167" t="str">
        <f t="shared" si="87"/>
        <v/>
      </c>
      <c r="CV167" t="str">
        <f t="shared" si="88"/>
        <v/>
      </c>
      <c r="CW167" t="str">
        <f t="shared" si="89"/>
        <v/>
      </c>
      <c r="CX167" t="str">
        <f t="shared" si="90"/>
        <v/>
      </c>
      <c r="CY167" t="str">
        <f t="shared" si="91"/>
        <v/>
      </c>
      <c r="CZ167" t="str">
        <f t="shared" si="92"/>
        <v/>
      </c>
      <c r="DA167" t="str">
        <f t="shared" si="93"/>
        <v/>
      </c>
      <c r="DB167" t="str">
        <f t="shared" si="94"/>
        <v/>
      </c>
      <c r="DC167" t="str">
        <f t="shared" si="95"/>
        <v/>
      </c>
    </row>
    <row r="168" spans="1:107" x14ac:dyDescent="0.2">
      <c r="A168">
        <v>165</v>
      </c>
      <c r="B168" t="s">
        <v>164</v>
      </c>
      <c r="C168" t="s">
        <v>2334</v>
      </c>
      <c r="D168" t="s">
        <v>4493</v>
      </c>
      <c r="E168" t="s">
        <v>6065</v>
      </c>
      <c r="F168" t="s">
        <v>6231</v>
      </c>
      <c r="G168" t="s">
        <v>8284</v>
      </c>
      <c r="H168" t="s">
        <v>8552</v>
      </c>
      <c r="I168" t="s">
        <v>8556</v>
      </c>
      <c r="J168" t="s">
        <v>8710</v>
      </c>
      <c r="K168" t="s">
        <v>10119</v>
      </c>
      <c r="L168" t="s">
        <v>10271</v>
      </c>
      <c r="M168" t="s">
        <v>11248</v>
      </c>
      <c r="N168" t="s">
        <v>12783</v>
      </c>
      <c r="O168" t="s">
        <v>13314</v>
      </c>
      <c r="P168" t="s">
        <v>13349</v>
      </c>
      <c r="Q168">
        <v>2</v>
      </c>
      <c r="R168" t="s">
        <v>13358</v>
      </c>
      <c r="S168" t="s">
        <v>13425</v>
      </c>
      <c r="T168" t="s">
        <v>13829</v>
      </c>
      <c r="U168" s="3" t="str" cm="1">
        <f t="array" ref="U168">LEFT(T168,MIN(FIND({0,1,2,3,4,5,6,7,8,9},T168&amp;"0123456789"))-1)</f>
        <v>$</v>
      </c>
      <c r="V168" t="s">
        <v>14414</v>
      </c>
      <c r="W168" t="s">
        <v>13829</v>
      </c>
      <c r="X168" s="3" t="str" cm="1">
        <f t="array" ref="X168">LEFT(W168,MIN(FIND({0,1,2,3,4,5,6,7,8,9},W168&amp;"0123456789"))-1)</f>
        <v>$</v>
      </c>
      <c r="Y168" t="s">
        <v>14414</v>
      </c>
      <c r="Z168" t="s">
        <v>14502</v>
      </c>
      <c r="AA168" s="3" cm="1">
        <f t="array" ref="AA168">_xlfn.XLOOKUP(LEFT(Z168,MIN(FIND({0,1,2,3,4,5,6,7,8,9},Z168&amp;"0123456789"))-1), $BB$4:$BB$23, $BC$4:$BC$23)*_xlfn.NUMBERVALUE(TRIM(REPLACE(Z168,1,MIN(FIND({0,1,2,3,4,5,6,7,8,9},Z168&amp;"0123456789"))-1,"")), ".", ",")</f>
        <v>27250000</v>
      </c>
      <c r="AB168" t="s">
        <v>14502</v>
      </c>
      <c r="AC168" s="3" cm="1">
        <f t="array" ref="AC168">_xlfn.XLOOKUP(LEFT(AB168,MIN(FIND({0,1,2,3,4,5,6,7,8,9},AB168&amp;"0123456789"))-1), $BB$4:$BB$23, $BC$4:$BC$23)*_xlfn.NUMBERVALUE(TRIM(REPLACE(AB168,1,MIN(FIND({0,1,2,3,4,5,6,7,8,9},AB168&amp;"0123456789"))-1,"")), ".", ",")</f>
        <v>27250000</v>
      </c>
      <c r="AD168" t="s">
        <v>8554</v>
      </c>
      <c r="AE168" t="s">
        <v>8556</v>
      </c>
      <c r="AF168" t="s">
        <v>14994</v>
      </c>
      <c r="AG168" t="s">
        <v>16593</v>
      </c>
      <c r="AH168" t="s">
        <v>17567</v>
      </c>
      <c r="AI168" t="s">
        <v>18201</v>
      </c>
      <c r="AJ168" t="s">
        <v>19127</v>
      </c>
      <c r="AK168" t="s">
        <v>19500</v>
      </c>
      <c r="AL168" t="s">
        <v>20124</v>
      </c>
      <c r="AM168" t="s">
        <v>20472</v>
      </c>
      <c r="AN168" t="s">
        <v>21181</v>
      </c>
      <c r="AO168" t="s">
        <v>21764</v>
      </c>
      <c r="AP168" t="s">
        <v>22422</v>
      </c>
      <c r="AQ168" t="s">
        <v>23641</v>
      </c>
      <c r="AR168" t="s">
        <v>24615</v>
      </c>
      <c r="AS168" t="s">
        <v>8561</v>
      </c>
      <c r="BC168" s="3" t="str" cm="1">
        <f t="array" ref="BC168">LEFT(BB168,MIN(FIND({0,1,2,3,4,5,6,7,8,9},BB168&amp;"0123456789"))-1)</f>
        <v/>
      </c>
      <c r="BE168" t="s">
        <v>12980</v>
      </c>
      <c r="BF168">
        <f t="shared" si="75"/>
        <v>2</v>
      </c>
      <c r="BG168">
        <f t="shared" si="76"/>
        <v>0</v>
      </c>
      <c r="BH168">
        <f t="shared" si="77"/>
        <v>0</v>
      </c>
      <c r="BI168">
        <f t="shared" si="78"/>
        <v>0</v>
      </c>
      <c r="BJ168" s="4">
        <f t="shared" si="79"/>
        <v>0</v>
      </c>
      <c r="BK168" s="4">
        <f t="shared" si="80"/>
        <v>0</v>
      </c>
      <c r="BL168" s="4">
        <f t="shared" si="81"/>
        <v>0</v>
      </c>
      <c r="BY168" t="s">
        <v>12361</v>
      </c>
      <c r="BZ168" t="s">
        <v>25551</v>
      </c>
      <c r="CA168" t="s">
        <v>25611</v>
      </c>
      <c r="CB168" t="s">
        <v>25492</v>
      </c>
      <c r="CK168" t="s">
        <v>26070</v>
      </c>
      <c r="CL168">
        <f t="shared" si="82"/>
        <v>8</v>
      </c>
      <c r="CM168">
        <f t="shared" si="83"/>
        <v>2</v>
      </c>
      <c r="CN168">
        <f t="shared" si="84"/>
        <v>1</v>
      </c>
      <c r="CO168">
        <f t="shared" si="85"/>
        <v>0</v>
      </c>
      <c r="CP168" s="4">
        <f t="shared" si="96"/>
        <v>0.25</v>
      </c>
      <c r="CQ168" s="4">
        <f t="shared" si="97"/>
        <v>0.125</v>
      </c>
      <c r="CR168" s="4">
        <f t="shared" si="98"/>
        <v>0</v>
      </c>
      <c r="CT168" t="str">
        <f t="shared" si="86"/>
        <v>Cloud Computing</v>
      </c>
      <c r="CU168" t="str">
        <f t="shared" si="87"/>
        <v>Cloud Management</v>
      </c>
      <c r="CV168" t="str">
        <f t="shared" si="88"/>
        <v>Cloud Security</v>
      </c>
      <c r="CW168" t="str">
        <f t="shared" si="89"/>
        <v>Cyber Security</v>
      </c>
      <c r="CX168" t="str">
        <f t="shared" si="90"/>
        <v/>
      </c>
      <c r="CY168" t="str">
        <f t="shared" si="91"/>
        <v/>
      </c>
      <c r="CZ168" t="str">
        <f t="shared" si="92"/>
        <v/>
      </c>
      <c r="DA168" t="str">
        <f t="shared" si="93"/>
        <v/>
      </c>
      <c r="DB168" t="str">
        <f t="shared" si="94"/>
        <v/>
      </c>
      <c r="DC168" t="str">
        <f t="shared" si="95"/>
        <v/>
      </c>
    </row>
    <row r="169" spans="1:107" x14ac:dyDescent="0.2">
      <c r="A169">
        <v>166</v>
      </c>
      <c r="B169" t="s">
        <v>165</v>
      </c>
      <c r="C169" t="s">
        <v>2335</v>
      </c>
      <c r="D169" t="s">
        <v>4494</v>
      </c>
      <c r="E169" t="s">
        <v>6065</v>
      </c>
      <c r="F169" t="s">
        <v>6232</v>
      </c>
      <c r="G169" t="s">
        <v>8313</v>
      </c>
      <c r="H169" t="s">
        <v>8552</v>
      </c>
      <c r="I169" t="s">
        <v>8557</v>
      </c>
      <c r="J169" t="s">
        <v>8711</v>
      </c>
      <c r="K169" t="s">
        <v>10121</v>
      </c>
      <c r="L169" t="s">
        <v>10272</v>
      </c>
      <c r="M169" t="s">
        <v>11249</v>
      </c>
      <c r="N169" t="s">
        <v>12736</v>
      </c>
      <c r="O169" t="s">
        <v>13305</v>
      </c>
      <c r="P169" t="s">
        <v>4365</v>
      </c>
      <c r="Q169">
        <v>1</v>
      </c>
      <c r="R169" t="s">
        <v>13357</v>
      </c>
      <c r="S169" t="s">
        <v>13368</v>
      </c>
      <c r="T169" t="s">
        <v>13813</v>
      </c>
      <c r="U169" s="3" t="str" cm="1">
        <f t="array" ref="U169">LEFT(T169,MIN(FIND({0,1,2,3,4,5,6,7,8,9},T169&amp;"0123456789"))-1)</f>
        <v>$</v>
      </c>
      <c r="V169" t="s">
        <v>14422</v>
      </c>
      <c r="W169" t="s">
        <v>13813</v>
      </c>
      <c r="X169" s="3" t="str" cm="1">
        <f t="array" ref="X169">LEFT(W169,MIN(FIND({0,1,2,3,4,5,6,7,8,9},W169&amp;"0123456789"))-1)</f>
        <v>$</v>
      </c>
      <c r="Y169" t="s">
        <v>14422</v>
      </c>
      <c r="Z169" t="s">
        <v>13813</v>
      </c>
      <c r="AA169" s="3" cm="1">
        <f t="array" ref="AA169">_xlfn.XLOOKUP(LEFT(Z169,MIN(FIND({0,1,2,3,4,5,6,7,8,9},Z169&amp;"0123456789"))-1), $BB$4:$BB$23, $BC$4:$BC$23)*_xlfn.NUMBERVALUE(TRIM(REPLACE(Z169,1,MIN(FIND({0,1,2,3,4,5,6,7,8,9},Z169&amp;"0123456789"))-1,"")), ".", ",")</f>
        <v>2000000</v>
      </c>
      <c r="AB169" t="s">
        <v>13813</v>
      </c>
      <c r="AC169" s="3" cm="1">
        <f t="array" ref="AC169">_xlfn.XLOOKUP(LEFT(AB169,MIN(FIND({0,1,2,3,4,5,6,7,8,9},AB169&amp;"0123456789"))-1), $BB$4:$BB$23, $BC$4:$BC$23)*_xlfn.NUMBERVALUE(TRIM(REPLACE(AB169,1,MIN(FIND({0,1,2,3,4,5,6,7,8,9},AB169&amp;"0123456789"))-1,"")), ".", ",")</f>
        <v>2000000</v>
      </c>
      <c r="AD169" t="s">
        <v>8555</v>
      </c>
      <c r="AE169" t="s">
        <v>8560</v>
      </c>
      <c r="AF169" t="s">
        <v>14995</v>
      </c>
      <c r="AG169" t="s">
        <v>4365</v>
      </c>
      <c r="AH169" t="s">
        <v>4365</v>
      </c>
      <c r="AI169" t="s">
        <v>4365</v>
      </c>
      <c r="AJ169" t="s">
        <v>4365</v>
      </c>
      <c r="AK169" t="s">
        <v>4365</v>
      </c>
      <c r="AL169" t="s">
        <v>4365</v>
      </c>
      <c r="AM169" t="s">
        <v>4365</v>
      </c>
      <c r="AN169" t="s">
        <v>4365</v>
      </c>
      <c r="AO169" t="s">
        <v>4365</v>
      </c>
      <c r="AP169" t="s">
        <v>4365</v>
      </c>
      <c r="AQ169" t="s">
        <v>4365</v>
      </c>
      <c r="AR169" t="s">
        <v>4365</v>
      </c>
      <c r="AS169" t="s">
        <v>19149</v>
      </c>
      <c r="BC169" s="3" t="str" cm="1">
        <f t="array" ref="BC169">LEFT(BB169,MIN(FIND({0,1,2,3,4,5,6,7,8,9},BB169&amp;"0123456789"))-1)</f>
        <v/>
      </c>
      <c r="BE169" t="s">
        <v>12982</v>
      </c>
      <c r="BF169">
        <f t="shared" si="75"/>
        <v>2</v>
      </c>
      <c r="BG169">
        <f t="shared" si="76"/>
        <v>0</v>
      </c>
      <c r="BH169">
        <f t="shared" si="77"/>
        <v>0</v>
      </c>
      <c r="BI169">
        <f t="shared" si="78"/>
        <v>0</v>
      </c>
      <c r="BJ169" s="4">
        <f t="shared" si="79"/>
        <v>0</v>
      </c>
      <c r="BK169" s="4">
        <f t="shared" si="80"/>
        <v>0</v>
      </c>
      <c r="BL169" s="4">
        <f t="shared" si="81"/>
        <v>0</v>
      </c>
      <c r="BY169" t="s">
        <v>12383</v>
      </c>
      <c r="BZ169" t="s">
        <v>25612</v>
      </c>
      <c r="CA169" t="s">
        <v>25613</v>
      </c>
      <c r="CB169" t="s">
        <v>25614</v>
      </c>
      <c r="CK169" t="s">
        <v>25604</v>
      </c>
      <c r="CL169">
        <f t="shared" si="82"/>
        <v>8</v>
      </c>
      <c r="CM169">
        <f t="shared" si="83"/>
        <v>3</v>
      </c>
      <c r="CN169">
        <f t="shared" si="84"/>
        <v>2</v>
      </c>
      <c r="CO169">
        <f t="shared" si="85"/>
        <v>1</v>
      </c>
      <c r="CP169" s="4">
        <f t="shared" si="96"/>
        <v>0.375</v>
      </c>
      <c r="CQ169" s="4">
        <f t="shared" si="97"/>
        <v>0.25</v>
      </c>
      <c r="CR169" s="4">
        <f t="shared" si="98"/>
        <v>0.125</v>
      </c>
      <c r="CT169" t="str">
        <f t="shared" si="86"/>
        <v>Fashion</v>
      </c>
      <c r="CU169" t="str">
        <f t="shared" si="87"/>
        <v>Home Decor</v>
      </c>
      <c r="CV169" t="str">
        <f t="shared" si="88"/>
        <v>Quality Assurance</v>
      </c>
      <c r="CW169" t="str">
        <f t="shared" si="89"/>
        <v>Textiles</v>
      </c>
      <c r="CX169" t="str">
        <f t="shared" si="90"/>
        <v/>
      </c>
      <c r="CY169" t="str">
        <f t="shared" si="91"/>
        <v/>
      </c>
      <c r="CZ169" t="str">
        <f t="shared" si="92"/>
        <v/>
      </c>
      <c r="DA169" t="str">
        <f t="shared" si="93"/>
        <v/>
      </c>
      <c r="DB169" t="str">
        <f t="shared" si="94"/>
        <v/>
      </c>
      <c r="DC169" t="str">
        <f t="shared" si="95"/>
        <v/>
      </c>
    </row>
    <row r="170" spans="1:107" x14ac:dyDescent="0.2">
      <c r="A170">
        <v>167</v>
      </c>
      <c r="B170" t="s">
        <v>166</v>
      </c>
      <c r="C170" t="s">
        <v>2336</v>
      </c>
      <c r="D170" t="s">
        <v>4365</v>
      </c>
      <c r="E170" t="s">
        <v>6065</v>
      </c>
      <c r="F170" t="s">
        <v>6233</v>
      </c>
      <c r="G170" t="s">
        <v>8287</v>
      </c>
      <c r="H170" t="s">
        <v>8552</v>
      </c>
      <c r="I170" t="s">
        <v>8559</v>
      </c>
      <c r="J170" t="s">
        <v>8712</v>
      </c>
      <c r="K170" t="s">
        <v>10118</v>
      </c>
      <c r="L170" t="s">
        <v>10160</v>
      </c>
      <c r="M170" t="s">
        <v>11250</v>
      </c>
      <c r="N170" t="s">
        <v>12765</v>
      </c>
      <c r="O170" t="s">
        <v>13306</v>
      </c>
      <c r="P170" t="s">
        <v>4365</v>
      </c>
      <c r="Q170">
        <v>4</v>
      </c>
      <c r="R170" t="s">
        <v>4365</v>
      </c>
      <c r="S170" t="s">
        <v>13438</v>
      </c>
      <c r="T170" t="s">
        <v>13738</v>
      </c>
      <c r="U170" s="3" t="str" cm="1">
        <f t="array" ref="U170">LEFT(T170,MIN(FIND({0,1,2,3,4,5,6,7,8,9},T170&amp;"0123456789"))-1)</f>
        <v>€</v>
      </c>
      <c r="V170" t="s">
        <v>14413</v>
      </c>
      <c r="W170" t="s">
        <v>13942</v>
      </c>
      <c r="X170" s="3" t="str" cm="1">
        <f t="array" ref="X170">LEFT(W170,MIN(FIND({0,1,2,3,4,5,6,7,8,9},W170&amp;"0123456789"))-1)</f>
        <v>€</v>
      </c>
      <c r="Y170" t="s">
        <v>14415</v>
      </c>
      <c r="Z170" t="s">
        <v>14503</v>
      </c>
      <c r="AA170" s="3" cm="1">
        <f t="array" ref="AA170">_xlfn.XLOOKUP(LEFT(Z170,MIN(FIND({0,1,2,3,4,5,6,7,8,9},Z170&amp;"0123456789"))-1), $BB$4:$BB$23, $BC$4:$BC$23)*_xlfn.NUMBERVALUE(TRIM(REPLACE(Z170,1,MIN(FIND({0,1,2,3,4,5,6,7,8,9},Z170&amp;"0123456789"))-1,"")), ".", ",")</f>
        <v>16800000</v>
      </c>
      <c r="AB170" t="s">
        <v>14784</v>
      </c>
      <c r="AC170" s="3" cm="1">
        <f t="array" ref="AC170">_xlfn.XLOOKUP(LEFT(AB170,MIN(FIND({0,1,2,3,4,5,6,7,8,9},AB170&amp;"0123456789"))-1), $BB$4:$BB$23, $BC$4:$BC$23)*_xlfn.NUMBERVALUE(TRIM(REPLACE(AB170,1,MIN(FIND({0,1,2,3,4,5,6,7,8,9},AB170&amp;"0123456789"))-1,"")), ".", ",")</f>
        <v>34800000</v>
      </c>
      <c r="AD170" t="s">
        <v>8557</v>
      </c>
      <c r="AE170" t="s">
        <v>8560</v>
      </c>
      <c r="AF170" t="s">
        <v>14996</v>
      </c>
      <c r="AG170" t="s">
        <v>16594</v>
      </c>
      <c r="AH170" t="s">
        <v>4365</v>
      </c>
      <c r="AI170" t="s">
        <v>18202</v>
      </c>
      <c r="AJ170" t="s">
        <v>19128</v>
      </c>
      <c r="AK170" t="s">
        <v>19501</v>
      </c>
      <c r="AL170" t="s">
        <v>20131</v>
      </c>
      <c r="AM170" t="s">
        <v>20473</v>
      </c>
      <c r="AN170" t="s">
        <v>21182</v>
      </c>
      <c r="AO170" t="s">
        <v>19715</v>
      </c>
      <c r="AP170" t="s">
        <v>22423</v>
      </c>
      <c r="AQ170" t="s">
        <v>23642</v>
      </c>
      <c r="AR170" t="s">
        <v>18198</v>
      </c>
      <c r="AS170" t="s">
        <v>19323</v>
      </c>
      <c r="BC170" s="3" t="str" cm="1">
        <f t="array" ref="BC170">LEFT(BB170,MIN(FIND({0,1,2,3,4,5,6,7,8,9},BB170&amp;"0123456789"))-1)</f>
        <v/>
      </c>
      <c r="BE170" t="s">
        <v>13001</v>
      </c>
      <c r="BF170">
        <f t="shared" si="75"/>
        <v>2</v>
      </c>
      <c r="BG170">
        <f t="shared" si="76"/>
        <v>0</v>
      </c>
      <c r="BH170">
        <f t="shared" si="77"/>
        <v>0</v>
      </c>
      <c r="BI170">
        <f t="shared" si="78"/>
        <v>0</v>
      </c>
      <c r="BJ170" s="4">
        <f t="shared" si="79"/>
        <v>0</v>
      </c>
      <c r="BK170" s="4">
        <f t="shared" si="80"/>
        <v>0</v>
      </c>
      <c r="BL170" s="4">
        <f t="shared" si="81"/>
        <v>0</v>
      </c>
      <c r="BY170" t="s">
        <v>11706</v>
      </c>
      <c r="BZ170" t="s">
        <v>25404</v>
      </c>
      <c r="CA170" t="s">
        <v>25414</v>
      </c>
      <c r="CB170" t="s">
        <v>25416</v>
      </c>
      <c r="CK170" t="s">
        <v>25752</v>
      </c>
      <c r="CL170">
        <f t="shared" si="82"/>
        <v>8</v>
      </c>
      <c r="CM170">
        <f t="shared" si="83"/>
        <v>1</v>
      </c>
      <c r="CN170">
        <f t="shared" si="84"/>
        <v>0</v>
      </c>
      <c r="CO170">
        <f t="shared" si="85"/>
        <v>0</v>
      </c>
      <c r="CP170" s="4">
        <f t="shared" si="96"/>
        <v>0.125</v>
      </c>
      <c r="CQ170" s="4">
        <f t="shared" si="97"/>
        <v>0</v>
      </c>
      <c r="CR170" s="4">
        <f t="shared" si="98"/>
        <v>0</v>
      </c>
      <c r="CT170" t="str">
        <f t="shared" si="86"/>
        <v>E-Commerce</v>
      </c>
      <c r="CU170" t="str">
        <f t="shared" si="87"/>
        <v>Information Technology</v>
      </c>
      <c r="CV170" t="str">
        <f t="shared" si="88"/>
        <v>Internet</v>
      </c>
      <c r="CW170" t="str">
        <f t="shared" si="89"/>
        <v>Retail</v>
      </c>
      <c r="CX170" t="str">
        <f t="shared" si="90"/>
        <v/>
      </c>
      <c r="CY170" t="str">
        <f t="shared" si="91"/>
        <v/>
      </c>
      <c r="CZ170" t="str">
        <f t="shared" si="92"/>
        <v/>
      </c>
      <c r="DA170" t="str">
        <f t="shared" si="93"/>
        <v/>
      </c>
      <c r="DB170" t="str">
        <f t="shared" si="94"/>
        <v/>
      </c>
      <c r="DC170" t="str">
        <f t="shared" si="95"/>
        <v/>
      </c>
    </row>
    <row r="171" spans="1:107" x14ac:dyDescent="0.2">
      <c r="A171">
        <v>168</v>
      </c>
      <c r="B171" t="s">
        <v>167</v>
      </c>
      <c r="C171" t="s">
        <v>2337</v>
      </c>
      <c r="D171" t="s">
        <v>4495</v>
      </c>
      <c r="E171" t="s">
        <v>6065</v>
      </c>
      <c r="F171" t="s">
        <v>6234</v>
      </c>
      <c r="G171" t="s">
        <v>8246</v>
      </c>
      <c r="H171" t="s">
        <v>8552</v>
      </c>
      <c r="I171" t="s">
        <v>8554</v>
      </c>
      <c r="J171" t="s">
        <v>8713</v>
      </c>
      <c r="K171" t="s">
        <v>10119</v>
      </c>
      <c r="L171" t="s">
        <v>10273</v>
      </c>
      <c r="M171" t="s">
        <v>11251</v>
      </c>
      <c r="N171" t="s">
        <v>12769</v>
      </c>
      <c r="O171" t="s">
        <v>13322</v>
      </c>
      <c r="P171" t="s">
        <v>13351</v>
      </c>
      <c r="Q171">
        <v>1</v>
      </c>
      <c r="R171" t="s">
        <v>13358</v>
      </c>
      <c r="S171" t="s">
        <v>13364</v>
      </c>
      <c r="T171" t="s">
        <v>13736</v>
      </c>
      <c r="U171" s="3" t="str" cm="1">
        <f t="array" ref="U171">LEFT(T171,MIN(FIND({0,1,2,3,4,5,6,7,8,9},T171&amp;"0123456789"))-1)</f>
        <v>$</v>
      </c>
      <c r="V171" t="s">
        <v>14414</v>
      </c>
      <c r="W171" t="s">
        <v>13736</v>
      </c>
      <c r="X171" s="3" t="str" cm="1">
        <f t="array" ref="X171">LEFT(W171,MIN(FIND({0,1,2,3,4,5,6,7,8,9},W171&amp;"0123456789"))-1)</f>
        <v>$</v>
      </c>
      <c r="Y171" t="s">
        <v>14414</v>
      </c>
      <c r="Z171" t="s">
        <v>13736</v>
      </c>
      <c r="AA171" s="3" cm="1">
        <f t="array" ref="AA171">_xlfn.XLOOKUP(LEFT(Z171,MIN(FIND({0,1,2,3,4,5,6,7,8,9},Z171&amp;"0123456789"))-1), $BB$4:$BB$23, $BC$4:$BC$23)*_xlfn.NUMBERVALUE(TRIM(REPLACE(Z171,1,MIN(FIND({0,1,2,3,4,5,6,7,8,9},Z171&amp;"0123456789"))-1,"")), ".", ",")</f>
        <v>10000000</v>
      </c>
      <c r="AB171" t="s">
        <v>13736</v>
      </c>
      <c r="AC171" s="3" cm="1">
        <f t="array" ref="AC171">_xlfn.XLOOKUP(LEFT(AB171,MIN(FIND({0,1,2,3,4,5,6,7,8,9},AB171&amp;"0123456789"))-1), $BB$4:$BB$23, $BC$4:$BC$23)*_xlfn.NUMBERVALUE(TRIM(REPLACE(AB171,1,MIN(FIND({0,1,2,3,4,5,6,7,8,9},AB171&amp;"0123456789"))-1,"")), ".", ",")</f>
        <v>10000000</v>
      </c>
      <c r="AD171" t="s">
        <v>8555</v>
      </c>
      <c r="AE171" t="s">
        <v>8557</v>
      </c>
      <c r="AF171" t="s">
        <v>14997</v>
      </c>
      <c r="AG171" t="s">
        <v>4365</v>
      </c>
      <c r="AH171" t="s">
        <v>4365</v>
      </c>
      <c r="AI171" t="s">
        <v>4365</v>
      </c>
      <c r="AJ171" t="s">
        <v>4365</v>
      </c>
      <c r="AK171" t="s">
        <v>4365</v>
      </c>
      <c r="AL171" t="s">
        <v>4365</v>
      </c>
      <c r="AM171" t="s">
        <v>4365</v>
      </c>
      <c r="AN171" t="s">
        <v>4365</v>
      </c>
      <c r="AO171" t="s">
        <v>4365</v>
      </c>
      <c r="AP171" t="s">
        <v>4365</v>
      </c>
      <c r="AQ171" t="s">
        <v>4365</v>
      </c>
      <c r="AR171" t="s">
        <v>4365</v>
      </c>
      <c r="AS171" t="s">
        <v>14819</v>
      </c>
      <c r="BC171" s="3" t="str" cm="1">
        <f t="array" ref="BC171">LEFT(BB171,MIN(FIND({0,1,2,3,4,5,6,7,8,9},BB171&amp;"0123456789"))-1)</f>
        <v/>
      </c>
      <c r="BE171" t="s">
        <v>13010</v>
      </c>
      <c r="BF171">
        <f t="shared" si="75"/>
        <v>2</v>
      </c>
      <c r="BG171">
        <f t="shared" si="76"/>
        <v>0</v>
      </c>
      <c r="BH171">
        <f t="shared" si="77"/>
        <v>0</v>
      </c>
      <c r="BI171">
        <f t="shared" si="78"/>
        <v>0</v>
      </c>
      <c r="BJ171" s="4">
        <f t="shared" si="79"/>
        <v>0</v>
      </c>
      <c r="BK171" s="4">
        <f t="shared" si="80"/>
        <v>0</v>
      </c>
      <c r="BL171" s="4">
        <f t="shared" si="81"/>
        <v>0</v>
      </c>
      <c r="BY171" t="s">
        <v>25485</v>
      </c>
      <c r="BZ171" t="s">
        <v>25461</v>
      </c>
      <c r="CA171" t="s">
        <v>25408</v>
      </c>
      <c r="CK171" t="s">
        <v>25889</v>
      </c>
      <c r="CL171">
        <f t="shared" si="82"/>
        <v>8</v>
      </c>
      <c r="CM171">
        <f t="shared" si="83"/>
        <v>4</v>
      </c>
      <c r="CN171">
        <f t="shared" si="84"/>
        <v>2</v>
      </c>
      <c r="CO171">
        <f t="shared" si="85"/>
        <v>1</v>
      </c>
      <c r="CP171" s="4">
        <f t="shared" si="96"/>
        <v>0.5</v>
      </c>
      <c r="CQ171" s="4">
        <f t="shared" si="97"/>
        <v>0.25</v>
      </c>
      <c r="CR171" s="4">
        <f t="shared" si="98"/>
        <v>0.125</v>
      </c>
      <c r="CT171" t="str">
        <f t="shared" si="86"/>
        <v>Accounting</v>
      </c>
      <c r="CU171" t="str">
        <f t="shared" si="87"/>
        <v>Information Services</v>
      </c>
      <c r="CV171" t="str">
        <f t="shared" si="88"/>
        <v>Software</v>
      </c>
      <c r="CW171" t="str">
        <f t="shared" si="89"/>
        <v/>
      </c>
      <c r="CX171" t="str">
        <f t="shared" si="90"/>
        <v/>
      </c>
      <c r="CY171" t="str">
        <f t="shared" si="91"/>
        <v/>
      </c>
      <c r="CZ171" t="str">
        <f t="shared" si="92"/>
        <v/>
      </c>
      <c r="DA171" t="str">
        <f t="shared" si="93"/>
        <v/>
      </c>
      <c r="DB171" t="str">
        <f t="shared" si="94"/>
        <v/>
      </c>
      <c r="DC171" t="str">
        <f t="shared" si="95"/>
        <v/>
      </c>
    </row>
    <row r="172" spans="1:107" x14ac:dyDescent="0.2">
      <c r="A172">
        <v>169</v>
      </c>
      <c r="B172" t="s">
        <v>168</v>
      </c>
      <c r="C172" t="s">
        <v>2338</v>
      </c>
      <c r="D172" t="s">
        <v>4365</v>
      </c>
      <c r="E172" t="s">
        <v>6065</v>
      </c>
      <c r="F172" t="s">
        <v>6235</v>
      </c>
      <c r="G172" t="s">
        <v>8314</v>
      </c>
      <c r="H172" t="s">
        <v>8552</v>
      </c>
      <c r="I172" t="s">
        <v>4365</v>
      </c>
      <c r="J172" t="s">
        <v>4365</v>
      </c>
      <c r="K172" t="s">
        <v>10119</v>
      </c>
      <c r="L172" t="s">
        <v>10163</v>
      </c>
      <c r="M172" t="s">
        <v>10163</v>
      </c>
      <c r="N172" t="s">
        <v>12806</v>
      </c>
      <c r="O172" t="s">
        <v>13306</v>
      </c>
      <c r="P172" t="s">
        <v>13349</v>
      </c>
      <c r="Q172">
        <v>3</v>
      </c>
      <c r="R172" t="s">
        <v>13357</v>
      </c>
      <c r="S172" t="s">
        <v>13364</v>
      </c>
      <c r="T172" t="s">
        <v>13741</v>
      </c>
      <c r="U172" s="3" t="str" cm="1">
        <f t="array" ref="U172">LEFT(T172,MIN(FIND({0,1,2,3,4,5,6,7,8,9},T172&amp;"0123456789"))-1)</f>
        <v>$</v>
      </c>
      <c r="V172" t="s">
        <v>14423</v>
      </c>
      <c r="W172" t="s">
        <v>14429</v>
      </c>
      <c r="X172" s="3" t="str" cm="1">
        <f t="array" ref="X172">LEFT(W172,MIN(FIND({0,1,2,3,4,5,6,7,8,9},W172&amp;"0123456789"))-1)</f>
        <v>$</v>
      </c>
      <c r="Y172" t="s">
        <v>13357</v>
      </c>
      <c r="Z172" t="s">
        <v>14504</v>
      </c>
      <c r="AA172" s="3" cm="1">
        <f t="array" ref="AA172">_xlfn.XLOOKUP(LEFT(Z172,MIN(FIND({0,1,2,3,4,5,6,7,8,9},Z172&amp;"0123456789"))-1), $BB$4:$BB$23, $BC$4:$BC$23)*_xlfn.NUMBERVALUE(TRIM(REPLACE(Z172,1,MIN(FIND({0,1,2,3,4,5,6,7,8,9},Z172&amp;"0123456789"))-1,"")), ".", ",")</f>
        <v>2605000</v>
      </c>
      <c r="AB172" t="s">
        <v>14785</v>
      </c>
      <c r="AC172" s="3" cm="1">
        <f t="array" ref="AC172">_xlfn.XLOOKUP(LEFT(AB172,MIN(FIND({0,1,2,3,4,5,6,7,8,9},AB172&amp;"0123456789"))-1), $BB$4:$BB$23, $BC$4:$BC$23)*_xlfn.NUMBERVALUE(TRIM(REPLACE(AB172,1,MIN(FIND({0,1,2,3,4,5,6,7,8,9},AB172&amp;"0123456789"))-1,"")), ".", ",")</f>
        <v>8605000</v>
      </c>
      <c r="AD172" t="s">
        <v>4365</v>
      </c>
      <c r="AE172" t="s">
        <v>4365</v>
      </c>
      <c r="AF172" t="s">
        <v>4365</v>
      </c>
      <c r="AG172" t="s">
        <v>16595</v>
      </c>
      <c r="AH172" t="s">
        <v>17568</v>
      </c>
      <c r="AI172" t="s">
        <v>18203</v>
      </c>
      <c r="AJ172" t="s">
        <v>8563</v>
      </c>
      <c r="AK172" t="s">
        <v>19502</v>
      </c>
      <c r="AL172" t="s">
        <v>20136</v>
      </c>
      <c r="AM172" t="s">
        <v>20474</v>
      </c>
      <c r="AN172" t="s">
        <v>21183</v>
      </c>
      <c r="AO172" t="s">
        <v>21765</v>
      </c>
      <c r="AP172" t="s">
        <v>22424</v>
      </c>
      <c r="AQ172" t="s">
        <v>23643</v>
      </c>
      <c r="AR172" t="s">
        <v>24616</v>
      </c>
      <c r="AS172" t="s">
        <v>19323</v>
      </c>
      <c r="BC172" s="3" t="str" cm="1">
        <f t="array" ref="BC172">LEFT(BB172,MIN(FIND({0,1,2,3,4,5,6,7,8,9},BB172&amp;"0123456789"))-1)</f>
        <v/>
      </c>
      <c r="BE172" t="s">
        <v>13013</v>
      </c>
      <c r="BF172">
        <f t="shared" si="75"/>
        <v>2</v>
      </c>
      <c r="BG172">
        <f t="shared" si="76"/>
        <v>0</v>
      </c>
      <c r="BH172">
        <f t="shared" si="77"/>
        <v>0</v>
      </c>
      <c r="BI172">
        <f t="shared" si="78"/>
        <v>0</v>
      </c>
      <c r="BJ172" s="4">
        <f t="shared" si="79"/>
        <v>0</v>
      </c>
      <c r="BK172" s="4">
        <f t="shared" si="80"/>
        <v>0</v>
      </c>
      <c r="BL172" s="4">
        <f t="shared" si="81"/>
        <v>0</v>
      </c>
      <c r="BY172" t="s">
        <v>10163</v>
      </c>
      <c r="CK172" t="s">
        <v>26032</v>
      </c>
      <c r="CL172">
        <f t="shared" si="82"/>
        <v>8</v>
      </c>
      <c r="CM172">
        <f t="shared" si="83"/>
        <v>3</v>
      </c>
      <c r="CN172">
        <f t="shared" si="84"/>
        <v>2</v>
      </c>
      <c r="CO172">
        <f t="shared" si="85"/>
        <v>1</v>
      </c>
      <c r="CP172" s="4">
        <f t="shared" si="96"/>
        <v>0.375</v>
      </c>
      <c r="CQ172" s="4">
        <f t="shared" si="97"/>
        <v>0.25</v>
      </c>
      <c r="CR172" s="4">
        <f t="shared" si="98"/>
        <v>0.125</v>
      </c>
      <c r="CT172" t="str">
        <f t="shared" si="86"/>
        <v>Health Care</v>
      </c>
      <c r="CU172" t="str">
        <f t="shared" si="87"/>
        <v/>
      </c>
      <c r="CV172" t="str">
        <f t="shared" si="88"/>
        <v/>
      </c>
      <c r="CW172" t="str">
        <f t="shared" si="89"/>
        <v/>
      </c>
      <c r="CX172" t="str">
        <f t="shared" si="90"/>
        <v/>
      </c>
      <c r="CY172" t="str">
        <f t="shared" si="91"/>
        <v/>
      </c>
      <c r="CZ172" t="str">
        <f t="shared" si="92"/>
        <v/>
      </c>
      <c r="DA172" t="str">
        <f t="shared" si="93"/>
        <v/>
      </c>
      <c r="DB172" t="str">
        <f t="shared" si="94"/>
        <v/>
      </c>
      <c r="DC172" t="str">
        <f t="shared" si="95"/>
        <v/>
      </c>
    </row>
    <row r="173" spans="1:107" x14ac:dyDescent="0.2">
      <c r="A173">
        <v>170</v>
      </c>
      <c r="B173" t="s">
        <v>169</v>
      </c>
      <c r="C173" t="s">
        <v>2339</v>
      </c>
      <c r="D173" t="s">
        <v>4496</v>
      </c>
      <c r="E173" t="s">
        <v>4365</v>
      </c>
      <c r="F173" t="s">
        <v>6236</v>
      </c>
      <c r="G173" t="s">
        <v>8248</v>
      </c>
      <c r="H173" t="s">
        <v>8552</v>
      </c>
      <c r="I173" t="s">
        <v>4365</v>
      </c>
      <c r="J173" t="s">
        <v>4365</v>
      </c>
      <c r="K173" t="s">
        <v>10121</v>
      </c>
      <c r="L173" t="s">
        <v>10274</v>
      </c>
      <c r="M173" t="s">
        <v>11252</v>
      </c>
      <c r="N173" t="s">
        <v>12807</v>
      </c>
      <c r="O173" t="s">
        <v>13314</v>
      </c>
      <c r="P173" t="s">
        <v>4365</v>
      </c>
      <c r="Q173">
        <v>1</v>
      </c>
      <c r="R173" t="s">
        <v>13357</v>
      </c>
      <c r="S173" t="s">
        <v>13381</v>
      </c>
      <c r="T173" t="s">
        <v>13830</v>
      </c>
      <c r="U173" s="3" t="str" cm="1">
        <f t="array" ref="U173">LEFT(T173,MIN(FIND({0,1,2,3,4,5,6,7,8,9},T173&amp;"0123456789"))-1)</f>
        <v>$</v>
      </c>
      <c r="V173" t="s">
        <v>13357</v>
      </c>
      <c r="W173" t="s">
        <v>13830</v>
      </c>
      <c r="X173" s="3" t="str" cm="1">
        <f t="array" ref="X173">LEFT(W173,MIN(FIND({0,1,2,3,4,5,6,7,8,9},W173&amp;"0123456789"))-1)</f>
        <v>$</v>
      </c>
      <c r="Y173" t="s">
        <v>13357</v>
      </c>
      <c r="Z173" t="s">
        <v>13830</v>
      </c>
      <c r="AA173" s="3" cm="1">
        <f t="array" ref="AA173">_xlfn.XLOOKUP(LEFT(Z173,MIN(FIND({0,1,2,3,4,5,6,7,8,9},Z173&amp;"0123456789"))-1), $BB$4:$BB$23, $BC$4:$BC$23)*_xlfn.NUMBERVALUE(TRIM(REPLACE(Z173,1,MIN(FIND({0,1,2,3,4,5,6,7,8,9},Z173&amp;"0123456789"))-1,"")), ".", ",")</f>
        <v>3200000</v>
      </c>
      <c r="AB173" t="s">
        <v>13830</v>
      </c>
      <c r="AC173" s="3" cm="1">
        <f t="array" ref="AC173">_xlfn.XLOOKUP(LEFT(AB173,MIN(FIND({0,1,2,3,4,5,6,7,8,9},AB173&amp;"0123456789"))-1), $BB$4:$BB$23, $BC$4:$BC$23)*_xlfn.NUMBERVALUE(TRIM(REPLACE(AB173,1,MIN(FIND({0,1,2,3,4,5,6,7,8,9},AB173&amp;"0123456789"))-1,"")), ".", ",")</f>
        <v>3200000</v>
      </c>
      <c r="AD173" t="s">
        <v>8555</v>
      </c>
      <c r="AE173" t="s">
        <v>8557</v>
      </c>
      <c r="AF173" t="s">
        <v>14998</v>
      </c>
      <c r="AG173" t="s">
        <v>4365</v>
      </c>
      <c r="AH173" t="s">
        <v>4365</v>
      </c>
      <c r="AI173" t="s">
        <v>4365</v>
      </c>
      <c r="AJ173" t="s">
        <v>4365</v>
      </c>
      <c r="AK173" t="s">
        <v>4365</v>
      </c>
      <c r="AL173" t="s">
        <v>4365</v>
      </c>
      <c r="AM173" t="s">
        <v>4365</v>
      </c>
      <c r="AN173" t="s">
        <v>4365</v>
      </c>
      <c r="AO173" t="s">
        <v>4365</v>
      </c>
      <c r="AP173" t="s">
        <v>4365</v>
      </c>
      <c r="AQ173" t="s">
        <v>4365</v>
      </c>
      <c r="AR173" t="s">
        <v>4365</v>
      </c>
      <c r="AS173" t="s">
        <v>19073</v>
      </c>
      <c r="BC173" s="3" t="str" cm="1">
        <f t="array" ref="BC173">LEFT(BB173,MIN(FIND({0,1,2,3,4,5,6,7,8,9},BB173&amp;"0123456789"))-1)</f>
        <v/>
      </c>
      <c r="BE173" t="s">
        <v>13026</v>
      </c>
      <c r="BF173">
        <f t="shared" si="75"/>
        <v>2</v>
      </c>
      <c r="BG173">
        <f t="shared" si="76"/>
        <v>0</v>
      </c>
      <c r="BH173">
        <f t="shared" si="77"/>
        <v>0</v>
      </c>
      <c r="BI173">
        <f t="shared" si="78"/>
        <v>0</v>
      </c>
      <c r="BJ173" s="4">
        <f t="shared" si="79"/>
        <v>0</v>
      </c>
      <c r="BK173" s="4">
        <f t="shared" si="80"/>
        <v>0</v>
      </c>
      <c r="BL173" s="4">
        <f t="shared" si="81"/>
        <v>0</v>
      </c>
      <c r="BY173" t="s">
        <v>11267</v>
      </c>
      <c r="BZ173" t="s">
        <v>25421</v>
      </c>
      <c r="CA173" t="s">
        <v>25444</v>
      </c>
      <c r="CB173" t="s">
        <v>25408</v>
      </c>
      <c r="CK173" t="s">
        <v>12353</v>
      </c>
      <c r="CL173">
        <f t="shared" si="82"/>
        <v>8</v>
      </c>
      <c r="CM173">
        <f t="shared" si="83"/>
        <v>1</v>
      </c>
      <c r="CN173">
        <f t="shared" si="84"/>
        <v>0</v>
      </c>
      <c r="CO173">
        <f t="shared" si="85"/>
        <v>0</v>
      </c>
      <c r="CP173" s="4">
        <f t="shared" si="96"/>
        <v>0.125</v>
      </c>
      <c r="CQ173" s="4">
        <f t="shared" si="97"/>
        <v>0</v>
      </c>
      <c r="CR173" s="4">
        <f t="shared" si="98"/>
        <v>0</v>
      </c>
      <c r="CT173" t="str">
        <f t="shared" si="86"/>
        <v>Artificial Intelligence</v>
      </c>
      <c r="CU173" t="str">
        <f t="shared" si="87"/>
        <v>E-Commerce</v>
      </c>
      <c r="CV173" t="str">
        <f t="shared" si="88"/>
        <v>Machine Learning</v>
      </c>
      <c r="CW173" t="str">
        <f t="shared" si="89"/>
        <v>Software</v>
      </c>
      <c r="CX173" t="str">
        <f t="shared" si="90"/>
        <v/>
      </c>
      <c r="CY173" t="str">
        <f t="shared" si="91"/>
        <v/>
      </c>
      <c r="CZ173" t="str">
        <f t="shared" si="92"/>
        <v/>
      </c>
      <c r="DA173" t="str">
        <f t="shared" si="93"/>
        <v/>
      </c>
      <c r="DB173" t="str">
        <f t="shared" si="94"/>
        <v/>
      </c>
      <c r="DC173" t="str">
        <f t="shared" si="95"/>
        <v/>
      </c>
    </row>
    <row r="174" spans="1:107" x14ac:dyDescent="0.2">
      <c r="A174">
        <v>171</v>
      </c>
      <c r="B174" t="s">
        <v>170</v>
      </c>
      <c r="C174" t="s">
        <v>2340</v>
      </c>
      <c r="D174" t="s">
        <v>4497</v>
      </c>
      <c r="E174" t="s">
        <v>6065</v>
      </c>
      <c r="F174" t="s">
        <v>6237</v>
      </c>
      <c r="G174" t="s">
        <v>8245</v>
      </c>
      <c r="H174" t="s">
        <v>8552</v>
      </c>
      <c r="I174" t="s">
        <v>8554</v>
      </c>
      <c r="J174" t="s">
        <v>8714</v>
      </c>
      <c r="K174" t="s">
        <v>10118</v>
      </c>
      <c r="L174" t="s">
        <v>10275</v>
      </c>
      <c r="M174" t="s">
        <v>11253</v>
      </c>
      <c r="N174" t="s">
        <v>12793</v>
      </c>
      <c r="O174" t="s">
        <v>13316</v>
      </c>
      <c r="P174" t="s">
        <v>4365</v>
      </c>
      <c r="Q174">
        <v>3</v>
      </c>
      <c r="R174" t="s">
        <v>13358</v>
      </c>
      <c r="S174" t="s">
        <v>13439</v>
      </c>
      <c r="T174" t="s">
        <v>13733</v>
      </c>
      <c r="U174" s="3" t="str" cm="1">
        <f t="array" ref="U174">LEFT(T174,MIN(FIND({0,1,2,3,4,5,6,7,8,9},T174&amp;"0123456789"))-1)</f>
        <v>$</v>
      </c>
      <c r="V174" t="s">
        <v>14413</v>
      </c>
      <c r="W174" t="s">
        <v>14292</v>
      </c>
      <c r="X174" s="3" t="str" cm="1">
        <f t="array" ref="X174">LEFT(W174,MIN(FIND({0,1,2,3,4,5,6,7,8,9},W174&amp;"0123456789"))-1)</f>
        <v>$</v>
      </c>
      <c r="Y174" t="s">
        <v>14414</v>
      </c>
      <c r="Z174" t="s">
        <v>14439</v>
      </c>
      <c r="AA174" s="3" cm="1">
        <f t="array" ref="AA174">_xlfn.XLOOKUP(LEFT(Z174,MIN(FIND({0,1,2,3,4,5,6,7,8,9},Z174&amp;"0123456789"))-1), $BB$4:$BB$23, $BC$4:$BC$23)*_xlfn.NUMBERVALUE(TRIM(REPLACE(Z174,1,MIN(FIND({0,1,2,3,4,5,6,7,8,9},Z174&amp;"0123456789"))-1,"")), ".", ",")</f>
        <v>28000000</v>
      </c>
      <c r="AB174" t="s">
        <v>14786</v>
      </c>
      <c r="AC174" s="3" cm="1">
        <f t="array" ref="AC174">_xlfn.XLOOKUP(LEFT(AB174,MIN(FIND({0,1,2,3,4,5,6,7,8,9},AB174&amp;"0123456789"))-1), $BB$4:$BB$23, $BC$4:$BC$23)*_xlfn.NUMBERVALUE(TRIM(REPLACE(AB174,1,MIN(FIND({0,1,2,3,4,5,6,7,8,9},AB174&amp;"0123456789"))-1,"")), ".", ",")</f>
        <v>53000000</v>
      </c>
      <c r="AD174" t="s">
        <v>8556</v>
      </c>
      <c r="AE174" t="s">
        <v>14825</v>
      </c>
      <c r="AF174" t="s">
        <v>14999</v>
      </c>
      <c r="AG174" t="s">
        <v>16596</v>
      </c>
      <c r="AH174" t="s">
        <v>17569</v>
      </c>
      <c r="AI174" t="s">
        <v>18204</v>
      </c>
      <c r="AJ174" t="s">
        <v>6132</v>
      </c>
      <c r="AK174" t="s">
        <v>19503</v>
      </c>
      <c r="AL174" t="s">
        <v>20144</v>
      </c>
      <c r="AM174" t="s">
        <v>20475</v>
      </c>
      <c r="AN174" t="s">
        <v>21184</v>
      </c>
      <c r="AO174" t="s">
        <v>21766</v>
      </c>
      <c r="AP174" t="s">
        <v>22425</v>
      </c>
      <c r="AQ174" t="s">
        <v>23644</v>
      </c>
      <c r="AR174" t="s">
        <v>24617</v>
      </c>
      <c r="AS174" t="s">
        <v>19162</v>
      </c>
      <c r="BC174" s="3" t="str" cm="1">
        <f t="array" ref="BC174">LEFT(BB174,MIN(FIND({0,1,2,3,4,5,6,7,8,9},BB174&amp;"0123456789"))-1)</f>
        <v/>
      </c>
      <c r="BE174" t="s">
        <v>13030</v>
      </c>
      <c r="BF174">
        <f t="shared" si="75"/>
        <v>2</v>
      </c>
      <c r="BG174">
        <f t="shared" si="76"/>
        <v>0</v>
      </c>
      <c r="BH174">
        <f t="shared" si="77"/>
        <v>0</v>
      </c>
      <c r="BI174">
        <f t="shared" si="78"/>
        <v>0</v>
      </c>
      <c r="BJ174" s="4">
        <f t="shared" si="79"/>
        <v>0</v>
      </c>
      <c r="BK174" s="4">
        <f t="shared" si="80"/>
        <v>0</v>
      </c>
      <c r="BL174" s="4">
        <f t="shared" si="81"/>
        <v>0</v>
      </c>
      <c r="BY174" t="s">
        <v>25419</v>
      </c>
      <c r="BZ174" t="s">
        <v>25615</v>
      </c>
      <c r="CA174" t="s">
        <v>25616</v>
      </c>
      <c r="CB174" t="s">
        <v>25441</v>
      </c>
      <c r="CC174" t="s">
        <v>25411</v>
      </c>
      <c r="CK174" t="s">
        <v>25447</v>
      </c>
      <c r="CL174">
        <f t="shared" si="82"/>
        <v>8</v>
      </c>
      <c r="CM174">
        <f t="shared" si="83"/>
        <v>3</v>
      </c>
      <c r="CN174">
        <f t="shared" si="84"/>
        <v>3</v>
      </c>
      <c r="CO174">
        <f t="shared" si="85"/>
        <v>1</v>
      </c>
      <c r="CP174" s="4">
        <f t="shared" si="96"/>
        <v>0.375</v>
      </c>
      <c r="CQ174" s="4">
        <f t="shared" si="97"/>
        <v>0.375</v>
      </c>
      <c r="CR174" s="4">
        <f t="shared" si="98"/>
        <v>0.125</v>
      </c>
      <c r="CT174" t="str">
        <f t="shared" si="86"/>
        <v>Apps</v>
      </c>
      <c r="CU174" t="str">
        <f t="shared" si="87"/>
        <v>Hospitality</v>
      </c>
      <c r="CV174" t="str">
        <f t="shared" si="88"/>
        <v>Hotel</v>
      </c>
      <c r="CW174" t="str">
        <f t="shared" si="89"/>
        <v>Mobile Apps</v>
      </c>
      <c r="CX174" t="str">
        <f t="shared" si="90"/>
        <v>Real Estate</v>
      </c>
      <c r="CY174" t="str">
        <f t="shared" si="91"/>
        <v/>
      </c>
      <c r="CZ174" t="str">
        <f t="shared" si="92"/>
        <v/>
      </c>
      <c r="DA174" t="str">
        <f t="shared" si="93"/>
        <v/>
      </c>
      <c r="DB174" t="str">
        <f t="shared" si="94"/>
        <v/>
      </c>
      <c r="DC174" t="str">
        <f t="shared" si="95"/>
        <v/>
      </c>
    </row>
    <row r="175" spans="1:107" x14ac:dyDescent="0.2">
      <c r="A175">
        <v>172</v>
      </c>
      <c r="B175" t="s">
        <v>171</v>
      </c>
      <c r="C175" t="s">
        <v>2341</v>
      </c>
      <c r="D175" t="s">
        <v>4498</v>
      </c>
      <c r="E175" t="s">
        <v>6065</v>
      </c>
      <c r="F175" t="s">
        <v>6238</v>
      </c>
      <c r="G175" t="s">
        <v>8315</v>
      </c>
      <c r="H175" t="s">
        <v>8552</v>
      </c>
      <c r="I175" t="s">
        <v>8556</v>
      </c>
      <c r="J175" t="s">
        <v>8715</v>
      </c>
      <c r="K175" t="s">
        <v>10119</v>
      </c>
      <c r="L175" t="s">
        <v>10276</v>
      </c>
      <c r="M175" t="s">
        <v>11254</v>
      </c>
      <c r="N175" t="s">
        <v>12746</v>
      </c>
      <c r="O175" t="s">
        <v>13313</v>
      </c>
      <c r="P175" t="s">
        <v>4365</v>
      </c>
      <c r="Q175">
        <v>2</v>
      </c>
      <c r="R175" t="s">
        <v>13357</v>
      </c>
      <c r="S175" t="s">
        <v>13377</v>
      </c>
      <c r="T175" t="s">
        <v>13830</v>
      </c>
      <c r="U175" s="3" t="str" cm="1">
        <f t="array" ref="U175">LEFT(T175,MIN(FIND({0,1,2,3,4,5,6,7,8,9},T175&amp;"0123456789"))-1)</f>
        <v>$</v>
      </c>
      <c r="V175" t="s">
        <v>13357</v>
      </c>
      <c r="W175" t="s">
        <v>13830</v>
      </c>
      <c r="X175" s="3" t="str" cm="1">
        <f t="array" ref="X175">LEFT(W175,MIN(FIND({0,1,2,3,4,5,6,7,8,9},W175&amp;"0123456789"))-1)</f>
        <v>$</v>
      </c>
      <c r="Y175" t="s">
        <v>13357</v>
      </c>
      <c r="Z175" t="s">
        <v>13830</v>
      </c>
      <c r="AA175" s="3" cm="1">
        <f t="array" ref="AA175">_xlfn.XLOOKUP(LEFT(Z175,MIN(FIND({0,1,2,3,4,5,6,7,8,9},Z175&amp;"0123456789"))-1), $BB$4:$BB$23, $BC$4:$BC$23)*_xlfn.NUMBERVALUE(TRIM(REPLACE(Z175,1,MIN(FIND({0,1,2,3,4,5,6,7,8,9},Z175&amp;"0123456789"))-1,"")), ".", ",")</f>
        <v>3200000</v>
      </c>
      <c r="AB175" t="s">
        <v>13830</v>
      </c>
      <c r="AC175" s="3" cm="1">
        <f t="array" ref="AC175">_xlfn.XLOOKUP(LEFT(AB175,MIN(FIND({0,1,2,3,4,5,6,7,8,9},AB175&amp;"0123456789"))-1), $BB$4:$BB$23, $BC$4:$BC$23)*_xlfn.NUMBERVALUE(TRIM(REPLACE(AB175,1,MIN(FIND({0,1,2,3,4,5,6,7,8,9},AB175&amp;"0123456789"))-1,"")), ".", ",")</f>
        <v>3200000</v>
      </c>
      <c r="AD175" t="s">
        <v>8554</v>
      </c>
      <c r="AE175" t="s">
        <v>14823</v>
      </c>
      <c r="AF175" t="s">
        <v>15000</v>
      </c>
      <c r="AG175" t="s">
        <v>16597</v>
      </c>
      <c r="AH175" t="s">
        <v>4365</v>
      </c>
      <c r="AI175" t="s">
        <v>4365</v>
      </c>
      <c r="AJ175" t="s">
        <v>19129</v>
      </c>
      <c r="AK175" t="s">
        <v>4365</v>
      </c>
      <c r="AL175" t="s">
        <v>20103</v>
      </c>
      <c r="AM175" t="s">
        <v>4365</v>
      </c>
      <c r="AN175" t="s">
        <v>18926</v>
      </c>
      <c r="AO175" t="s">
        <v>4365</v>
      </c>
      <c r="AP175" t="s">
        <v>22426</v>
      </c>
      <c r="AQ175" t="s">
        <v>4365</v>
      </c>
      <c r="AR175" t="s">
        <v>4365</v>
      </c>
      <c r="AS175" t="s">
        <v>14822</v>
      </c>
      <c r="BC175" s="3" t="str" cm="1">
        <f t="array" ref="BC175">LEFT(BB175,MIN(FIND({0,1,2,3,4,5,6,7,8,9},BB175&amp;"0123456789"))-1)</f>
        <v/>
      </c>
      <c r="BE175" t="s">
        <v>13032</v>
      </c>
      <c r="BF175">
        <f t="shared" si="75"/>
        <v>2</v>
      </c>
      <c r="BG175">
        <f t="shared" si="76"/>
        <v>0</v>
      </c>
      <c r="BH175">
        <f t="shared" si="77"/>
        <v>0</v>
      </c>
      <c r="BI175">
        <f t="shared" si="78"/>
        <v>0</v>
      </c>
      <c r="BJ175" s="4">
        <f t="shared" si="79"/>
        <v>0</v>
      </c>
      <c r="BK175" s="4">
        <f t="shared" si="80"/>
        <v>0</v>
      </c>
      <c r="BL175" s="4">
        <f t="shared" si="81"/>
        <v>0</v>
      </c>
      <c r="BY175" t="s">
        <v>11267</v>
      </c>
      <c r="BZ175" t="s">
        <v>25617</v>
      </c>
      <c r="CA175" t="s">
        <v>25618</v>
      </c>
      <c r="CB175" t="s">
        <v>25484</v>
      </c>
      <c r="CC175" t="s">
        <v>25444</v>
      </c>
      <c r="CD175" t="s">
        <v>25536</v>
      </c>
      <c r="CE175" t="s">
        <v>25619</v>
      </c>
      <c r="CK175" t="s">
        <v>12011</v>
      </c>
      <c r="CL175">
        <f t="shared" si="82"/>
        <v>8</v>
      </c>
      <c r="CM175">
        <f t="shared" si="83"/>
        <v>2</v>
      </c>
      <c r="CN175">
        <f t="shared" si="84"/>
        <v>2</v>
      </c>
      <c r="CO175">
        <f t="shared" si="85"/>
        <v>1</v>
      </c>
      <c r="CP175" s="4">
        <f t="shared" si="96"/>
        <v>0.25</v>
      </c>
      <c r="CQ175" s="4">
        <f t="shared" si="97"/>
        <v>0.25</v>
      </c>
      <c r="CR175" s="4">
        <f t="shared" si="98"/>
        <v>0.125</v>
      </c>
      <c r="CT175" t="str">
        <f t="shared" si="86"/>
        <v>Artificial Intelligence</v>
      </c>
      <c r="CU175" t="str">
        <f t="shared" si="87"/>
        <v>Audio</v>
      </c>
      <c r="CV175" t="str">
        <f t="shared" si="88"/>
        <v>Human Computer Interaction</v>
      </c>
      <c r="CW175" t="str">
        <f t="shared" si="89"/>
        <v>Internet of Things</v>
      </c>
      <c r="CX175" t="str">
        <f t="shared" si="90"/>
        <v>Machine Learning</v>
      </c>
      <c r="CY175" t="str">
        <f t="shared" si="91"/>
        <v>Natural Language Processing</v>
      </c>
      <c r="CZ175" t="str">
        <f t="shared" si="92"/>
        <v>Speech Recognition</v>
      </c>
      <c r="DA175" t="str">
        <f t="shared" si="93"/>
        <v/>
      </c>
      <c r="DB175" t="str">
        <f t="shared" si="94"/>
        <v/>
      </c>
      <c r="DC175" t="str">
        <f t="shared" si="95"/>
        <v/>
      </c>
    </row>
    <row r="176" spans="1:107" x14ac:dyDescent="0.2">
      <c r="A176">
        <v>173</v>
      </c>
      <c r="B176" t="s">
        <v>172</v>
      </c>
      <c r="C176" t="s">
        <v>2342</v>
      </c>
      <c r="D176" t="s">
        <v>4499</v>
      </c>
      <c r="E176" t="s">
        <v>6065</v>
      </c>
      <c r="F176" t="s">
        <v>6239</v>
      </c>
      <c r="G176" t="s">
        <v>8245</v>
      </c>
      <c r="H176" t="s">
        <v>8552</v>
      </c>
      <c r="I176" t="s">
        <v>8555</v>
      </c>
      <c r="J176" t="s">
        <v>8716</v>
      </c>
      <c r="K176" t="s">
        <v>10121</v>
      </c>
      <c r="L176" t="s">
        <v>10277</v>
      </c>
      <c r="M176" t="s">
        <v>11255</v>
      </c>
      <c r="N176" t="s">
        <v>12741</v>
      </c>
      <c r="O176" t="s">
        <v>13310</v>
      </c>
      <c r="P176" t="s">
        <v>4365</v>
      </c>
      <c r="Q176">
        <v>1</v>
      </c>
      <c r="R176" t="s">
        <v>13357</v>
      </c>
      <c r="S176" t="s">
        <v>13397</v>
      </c>
      <c r="T176" t="s">
        <v>13793</v>
      </c>
      <c r="U176" s="3" t="str" cm="1">
        <f t="array" ref="U176">LEFT(T176,MIN(FIND({0,1,2,3,4,5,6,7,8,9},T176&amp;"0123456789"))-1)</f>
        <v>$</v>
      </c>
      <c r="V176" t="s">
        <v>13357</v>
      </c>
      <c r="W176" t="s">
        <v>13793</v>
      </c>
      <c r="X176" s="3" t="str" cm="1">
        <f t="array" ref="X176">LEFT(W176,MIN(FIND({0,1,2,3,4,5,6,7,8,9},W176&amp;"0123456789"))-1)</f>
        <v>$</v>
      </c>
      <c r="Y176" t="s">
        <v>13357</v>
      </c>
      <c r="Z176" t="s">
        <v>13793</v>
      </c>
      <c r="AA176" s="3" cm="1">
        <f t="array" ref="AA176">_xlfn.XLOOKUP(LEFT(Z176,MIN(FIND({0,1,2,3,4,5,6,7,8,9},Z176&amp;"0123456789"))-1), $BB$4:$BB$23, $BC$4:$BC$23)*_xlfn.NUMBERVALUE(TRIM(REPLACE(Z176,1,MIN(FIND({0,1,2,3,4,5,6,7,8,9},Z176&amp;"0123456789"))-1,"")), ".", ",")</f>
        <v>2200000</v>
      </c>
      <c r="AB176" t="s">
        <v>13793</v>
      </c>
      <c r="AC176" s="3" cm="1">
        <f t="array" ref="AC176">_xlfn.XLOOKUP(LEFT(AB176,MIN(FIND({0,1,2,3,4,5,6,7,8,9},AB176&amp;"0123456789"))-1), $BB$4:$BB$23, $BC$4:$BC$23)*_xlfn.NUMBERVALUE(TRIM(REPLACE(AB176,1,MIN(FIND({0,1,2,3,4,5,6,7,8,9},AB176&amp;"0123456789"))-1,"")), ".", ",")</f>
        <v>2200000</v>
      </c>
      <c r="AD176" t="s">
        <v>8555</v>
      </c>
      <c r="AE176" t="s">
        <v>14824</v>
      </c>
      <c r="AF176" t="s">
        <v>15001</v>
      </c>
      <c r="AG176" t="s">
        <v>4365</v>
      </c>
      <c r="AH176" t="s">
        <v>4365</v>
      </c>
      <c r="AI176" t="s">
        <v>4365</v>
      </c>
      <c r="AJ176" t="s">
        <v>4365</v>
      </c>
      <c r="AK176" t="s">
        <v>4365</v>
      </c>
      <c r="AL176" t="s">
        <v>4365</v>
      </c>
      <c r="AM176" t="s">
        <v>4365</v>
      </c>
      <c r="AN176" t="s">
        <v>4365</v>
      </c>
      <c r="AO176" t="s">
        <v>4365</v>
      </c>
      <c r="AP176" t="s">
        <v>4365</v>
      </c>
      <c r="AQ176" t="s">
        <v>4365</v>
      </c>
      <c r="AR176" t="s">
        <v>4365</v>
      </c>
      <c r="AS176" t="s">
        <v>8560</v>
      </c>
      <c r="BC176" s="3" t="str" cm="1">
        <f t="array" ref="BC176">LEFT(BB176,MIN(FIND({0,1,2,3,4,5,6,7,8,9},BB176&amp;"0123456789"))-1)</f>
        <v/>
      </c>
      <c r="BE176" t="s">
        <v>13063</v>
      </c>
      <c r="BF176">
        <f t="shared" si="75"/>
        <v>2</v>
      </c>
      <c r="BG176">
        <f t="shared" si="76"/>
        <v>0</v>
      </c>
      <c r="BH176">
        <f t="shared" si="77"/>
        <v>0</v>
      </c>
      <c r="BI176">
        <f t="shared" si="78"/>
        <v>0</v>
      </c>
      <c r="BJ176" s="4">
        <f t="shared" si="79"/>
        <v>0</v>
      </c>
      <c r="BK176" s="4">
        <f t="shared" si="80"/>
        <v>0</v>
      </c>
      <c r="BL176" s="4">
        <f t="shared" si="81"/>
        <v>0</v>
      </c>
      <c r="BY176" t="s">
        <v>10163</v>
      </c>
      <c r="BZ176" t="s">
        <v>25404</v>
      </c>
      <c r="CA176" t="s">
        <v>25418</v>
      </c>
      <c r="CK176" t="s">
        <v>25692</v>
      </c>
      <c r="CL176">
        <f t="shared" si="82"/>
        <v>8</v>
      </c>
      <c r="CM176">
        <f t="shared" si="83"/>
        <v>2</v>
      </c>
      <c r="CN176">
        <f t="shared" si="84"/>
        <v>0</v>
      </c>
      <c r="CO176">
        <f t="shared" si="85"/>
        <v>0</v>
      </c>
      <c r="CP176" s="4">
        <f t="shared" si="96"/>
        <v>0.25</v>
      </c>
      <c r="CQ176" s="4">
        <f t="shared" si="97"/>
        <v>0</v>
      </c>
      <c r="CR176" s="4">
        <f t="shared" si="98"/>
        <v>0</v>
      </c>
      <c r="CT176" t="str">
        <f t="shared" si="86"/>
        <v>Health Care</v>
      </c>
      <c r="CU176" t="str">
        <f t="shared" si="87"/>
        <v>Information Technology</v>
      </c>
      <c r="CV176" t="str">
        <f t="shared" si="88"/>
        <v>Medical</v>
      </c>
      <c r="CW176" t="str">
        <f t="shared" si="89"/>
        <v/>
      </c>
      <c r="CX176" t="str">
        <f t="shared" si="90"/>
        <v/>
      </c>
      <c r="CY176" t="str">
        <f t="shared" si="91"/>
        <v/>
      </c>
      <c r="CZ176" t="str">
        <f t="shared" si="92"/>
        <v/>
      </c>
      <c r="DA176" t="str">
        <f t="shared" si="93"/>
        <v/>
      </c>
      <c r="DB176" t="str">
        <f t="shared" si="94"/>
        <v/>
      </c>
      <c r="DC176" t="str">
        <f t="shared" si="95"/>
        <v/>
      </c>
    </row>
    <row r="177" spans="1:107" x14ac:dyDescent="0.2">
      <c r="A177">
        <v>174</v>
      </c>
      <c r="B177" t="s">
        <v>173</v>
      </c>
      <c r="C177" t="s">
        <v>2343</v>
      </c>
      <c r="D177" t="s">
        <v>4500</v>
      </c>
      <c r="E177" t="s">
        <v>6065</v>
      </c>
      <c r="F177" t="s">
        <v>6240</v>
      </c>
      <c r="G177" t="s">
        <v>8301</v>
      </c>
      <c r="H177" t="s">
        <v>8552</v>
      </c>
      <c r="I177" t="s">
        <v>8555</v>
      </c>
      <c r="J177" t="s">
        <v>8717</v>
      </c>
      <c r="K177" t="s">
        <v>10119</v>
      </c>
      <c r="L177" t="s">
        <v>10252</v>
      </c>
      <c r="M177" t="s">
        <v>11256</v>
      </c>
      <c r="N177" t="s">
        <v>12808</v>
      </c>
      <c r="O177" t="s">
        <v>13311</v>
      </c>
      <c r="P177" t="s">
        <v>13351</v>
      </c>
      <c r="Q177">
        <v>3</v>
      </c>
      <c r="R177" t="s">
        <v>13357</v>
      </c>
      <c r="S177" t="s">
        <v>13371</v>
      </c>
      <c r="T177" t="s">
        <v>13788</v>
      </c>
      <c r="U177" s="3" t="str" cm="1">
        <f t="array" ref="U177">LEFT(T177,MIN(FIND({0,1,2,3,4,5,6,7,8,9},T177&amp;"0123456789"))-1)</f>
        <v>$</v>
      </c>
      <c r="V177" t="s">
        <v>13357</v>
      </c>
      <c r="W177" t="s">
        <v>13788</v>
      </c>
      <c r="X177" s="3" t="str" cm="1">
        <f t="array" ref="X177">LEFT(W177,MIN(FIND({0,1,2,3,4,5,6,7,8,9},W177&amp;"0123456789"))-1)</f>
        <v>$</v>
      </c>
      <c r="Y177" t="s">
        <v>13357</v>
      </c>
      <c r="Z177" t="s">
        <v>13788</v>
      </c>
      <c r="AA177" s="3" cm="1">
        <f t="array" ref="AA177">_xlfn.XLOOKUP(LEFT(Z177,MIN(FIND({0,1,2,3,4,5,6,7,8,9},Z177&amp;"0123456789"))-1), $BB$4:$BB$23, $BC$4:$BC$23)*_xlfn.NUMBERVALUE(TRIM(REPLACE(Z177,1,MIN(FIND({0,1,2,3,4,5,6,7,8,9},Z177&amp;"0123456789"))-1,"")), ".", ",")</f>
        <v>8000000</v>
      </c>
      <c r="AB177" t="s">
        <v>13788</v>
      </c>
      <c r="AC177" s="3" cm="1">
        <f t="array" ref="AC177">_xlfn.XLOOKUP(LEFT(AB177,MIN(FIND({0,1,2,3,4,5,6,7,8,9},AB177&amp;"0123456789"))-1), $BB$4:$BB$23, $BC$4:$BC$23)*_xlfn.NUMBERVALUE(TRIM(REPLACE(AB177,1,MIN(FIND({0,1,2,3,4,5,6,7,8,9},AB177&amp;"0123456789"))-1,"")), ".", ",")</f>
        <v>8000000</v>
      </c>
      <c r="AD177" t="s">
        <v>8554</v>
      </c>
      <c r="AE177" t="s">
        <v>14824</v>
      </c>
      <c r="AF177" t="s">
        <v>15002</v>
      </c>
      <c r="AG177" t="s">
        <v>16598</v>
      </c>
      <c r="AH177" t="s">
        <v>4365</v>
      </c>
      <c r="AI177" t="s">
        <v>4365</v>
      </c>
      <c r="AJ177" t="s">
        <v>8563</v>
      </c>
      <c r="AK177" t="s">
        <v>4365</v>
      </c>
      <c r="AL177" t="s">
        <v>8555</v>
      </c>
      <c r="AM177" t="s">
        <v>4365</v>
      </c>
      <c r="AN177" t="s">
        <v>18372</v>
      </c>
      <c r="AO177" t="s">
        <v>4365</v>
      </c>
      <c r="AP177" t="s">
        <v>22427</v>
      </c>
      <c r="AQ177" t="s">
        <v>4365</v>
      </c>
      <c r="AR177" t="s">
        <v>4365</v>
      </c>
      <c r="AS177" t="s">
        <v>14825</v>
      </c>
      <c r="BC177" s="3" t="str" cm="1">
        <f t="array" ref="BC177">LEFT(BB177,MIN(FIND({0,1,2,3,4,5,6,7,8,9},BB177&amp;"0123456789"))-1)</f>
        <v/>
      </c>
      <c r="BE177" t="s">
        <v>13067</v>
      </c>
      <c r="BF177">
        <f t="shared" si="75"/>
        <v>2</v>
      </c>
      <c r="BG177">
        <f t="shared" si="76"/>
        <v>0</v>
      </c>
      <c r="BH177">
        <f t="shared" si="77"/>
        <v>0</v>
      </c>
      <c r="BI177">
        <f t="shared" si="78"/>
        <v>0</v>
      </c>
      <c r="BJ177" s="4">
        <f t="shared" si="79"/>
        <v>0</v>
      </c>
      <c r="BK177" s="4">
        <f t="shared" si="80"/>
        <v>0</v>
      </c>
      <c r="BL177" s="4">
        <f t="shared" si="81"/>
        <v>0</v>
      </c>
      <c r="BY177" t="s">
        <v>11435</v>
      </c>
      <c r="BZ177" t="s">
        <v>25588</v>
      </c>
      <c r="CA177" t="s">
        <v>25434</v>
      </c>
      <c r="CB177" t="s">
        <v>25402</v>
      </c>
      <c r="CC177" t="s">
        <v>25620</v>
      </c>
      <c r="CD177" t="s">
        <v>25435</v>
      </c>
      <c r="CK177" t="s">
        <v>11983</v>
      </c>
      <c r="CL177">
        <f t="shared" si="82"/>
        <v>8</v>
      </c>
      <c r="CM177">
        <f t="shared" si="83"/>
        <v>2</v>
      </c>
      <c r="CN177">
        <f t="shared" si="84"/>
        <v>1</v>
      </c>
      <c r="CO177">
        <f t="shared" si="85"/>
        <v>0</v>
      </c>
      <c r="CP177" s="4">
        <f t="shared" si="96"/>
        <v>0.25</v>
      </c>
      <c r="CQ177" s="4">
        <f t="shared" si="97"/>
        <v>0.125</v>
      </c>
      <c r="CR177" s="4">
        <f t="shared" si="98"/>
        <v>0</v>
      </c>
      <c r="CT177" t="str">
        <f t="shared" si="86"/>
        <v>Aerospace</v>
      </c>
      <c r="CU177" t="str">
        <f t="shared" si="87"/>
        <v>Air Transportation</v>
      </c>
      <c r="CV177" t="str">
        <f t="shared" si="88"/>
        <v>Freight Service</v>
      </c>
      <c r="CW177" t="str">
        <f t="shared" si="89"/>
        <v>Logistics</v>
      </c>
      <c r="CX177" t="str">
        <f t="shared" si="90"/>
        <v>Mechanical Engineering</v>
      </c>
      <c r="CY177" t="str">
        <f t="shared" si="91"/>
        <v>Shipping</v>
      </c>
      <c r="CZ177" t="str">
        <f t="shared" si="92"/>
        <v/>
      </c>
      <c r="DA177" t="str">
        <f t="shared" si="93"/>
        <v/>
      </c>
      <c r="DB177" t="str">
        <f t="shared" si="94"/>
        <v/>
      </c>
      <c r="DC177" t="str">
        <f t="shared" si="95"/>
        <v/>
      </c>
    </row>
    <row r="178" spans="1:107" x14ac:dyDescent="0.2">
      <c r="A178">
        <v>175</v>
      </c>
      <c r="B178" t="s">
        <v>174</v>
      </c>
      <c r="C178" t="s">
        <v>2344</v>
      </c>
      <c r="D178" t="s">
        <v>4501</v>
      </c>
      <c r="E178" t="s">
        <v>6065</v>
      </c>
      <c r="F178" t="s">
        <v>6241</v>
      </c>
      <c r="G178" t="s">
        <v>8278</v>
      </c>
      <c r="H178" t="s">
        <v>8552</v>
      </c>
      <c r="I178" t="s">
        <v>8555</v>
      </c>
      <c r="J178" t="s">
        <v>8718</v>
      </c>
      <c r="K178" t="s">
        <v>10121</v>
      </c>
      <c r="L178" t="s">
        <v>10278</v>
      </c>
      <c r="M178" t="s">
        <v>11257</v>
      </c>
      <c r="N178" t="s">
        <v>12809</v>
      </c>
      <c r="O178" t="s">
        <v>13310</v>
      </c>
      <c r="P178" t="s">
        <v>13349</v>
      </c>
      <c r="Q178">
        <v>2</v>
      </c>
      <c r="R178" t="s">
        <v>13357</v>
      </c>
      <c r="S178" t="s">
        <v>13440</v>
      </c>
      <c r="T178" t="s">
        <v>13831</v>
      </c>
      <c r="U178" s="3" t="str" cm="1">
        <f t="array" ref="U178">LEFT(T178,MIN(FIND({0,1,2,3,4,5,6,7,8,9},T178&amp;"0123456789"))-1)</f>
        <v>$</v>
      </c>
      <c r="V178" t="s">
        <v>13357</v>
      </c>
      <c r="W178" t="s">
        <v>13831</v>
      </c>
      <c r="X178" s="3" t="str" cm="1">
        <f t="array" ref="X178">LEFT(W178,MIN(FIND({0,1,2,3,4,5,6,7,8,9},W178&amp;"0123456789"))-1)</f>
        <v>$</v>
      </c>
      <c r="Y178" t="s">
        <v>13357</v>
      </c>
      <c r="Z178" t="s">
        <v>13831</v>
      </c>
      <c r="AA178" s="3" cm="1">
        <f t="array" ref="AA178">_xlfn.XLOOKUP(LEFT(Z178,MIN(FIND({0,1,2,3,4,5,6,7,8,9},Z178&amp;"0123456789"))-1), $BB$4:$BB$23, $BC$4:$BC$23)*_xlfn.NUMBERVALUE(TRIM(REPLACE(Z178,1,MIN(FIND({0,1,2,3,4,5,6,7,8,9},Z178&amp;"0123456789"))-1,"")), ".", ",")</f>
        <v>1000000</v>
      </c>
      <c r="AB178" t="s">
        <v>13831</v>
      </c>
      <c r="AC178" s="3" cm="1">
        <f t="array" ref="AC178">_xlfn.XLOOKUP(LEFT(AB178,MIN(FIND({0,1,2,3,4,5,6,7,8,9},AB178&amp;"0123456789"))-1), $BB$4:$BB$23, $BC$4:$BC$23)*_xlfn.NUMBERVALUE(TRIM(REPLACE(AB178,1,MIN(FIND({0,1,2,3,4,5,6,7,8,9},AB178&amp;"0123456789"))-1,"")), ".", ",")</f>
        <v>1000000</v>
      </c>
      <c r="AD178" t="s">
        <v>4365</v>
      </c>
      <c r="AE178" t="s">
        <v>8559</v>
      </c>
      <c r="AF178" t="s">
        <v>15003</v>
      </c>
      <c r="AG178" t="s">
        <v>16599</v>
      </c>
      <c r="AH178" t="s">
        <v>17570</v>
      </c>
      <c r="AI178" t="s">
        <v>18205</v>
      </c>
      <c r="AJ178" t="s">
        <v>17353</v>
      </c>
      <c r="AK178" t="s">
        <v>19504</v>
      </c>
      <c r="AL178" t="s">
        <v>8557</v>
      </c>
      <c r="AM178" t="s">
        <v>20476</v>
      </c>
      <c r="AN178" t="s">
        <v>20488</v>
      </c>
      <c r="AO178" t="s">
        <v>21767</v>
      </c>
      <c r="AP178" t="s">
        <v>22428</v>
      </c>
      <c r="AQ178" t="s">
        <v>23645</v>
      </c>
      <c r="AR178" t="s">
        <v>24618</v>
      </c>
      <c r="AS178" t="s">
        <v>14826</v>
      </c>
      <c r="BC178" s="3" t="str" cm="1">
        <f t="array" ref="BC178">LEFT(BB178,MIN(FIND({0,1,2,3,4,5,6,7,8,9},BB178&amp;"0123456789"))-1)</f>
        <v/>
      </c>
      <c r="BE178" t="s">
        <v>13094</v>
      </c>
      <c r="BF178">
        <f t="shared" si="75"/>
        <v>2</v>
      </c>
      <c r="BG178">
        <f t="shared" si="76"/>
        <v>0</v>
      </c>
      <c r="BH178">
        <f t="shared" si="77"/>
        <v>0</v>
      </c>
      <c r="BI178">
        <f t="shared" si="78"/>
        <v>0</v>
      </c>
      <c r="BJ178" s="4">
        <f t="shared" si="79"/>
        <v>0</v>
      </c>
      <c r="BK178" s="4">
        <f t="shared" si="80"/>
        <v>0</v>
      </c>
      <c r="BL178" s="4">
        <f t="shared" si="81"/>
        <v>0</v>
      </c>
      <c r="BY178" t="s">
        <v>10163</v>
      </c>
      <c r="BZ178" t="s">
        <v>25531</v>
      </c>
      <c r="CA178" t="s">
        <v>25621</v>
      </c>
      <c r="CK178" t="s">
        <v>25663</v>
      </c>
      <c r="CL178">
        <f t="shared" si="82"/>
        <v>8</v>
      </c>
      <c r="CM178">
        <f t="shared" si="83"/>
        <v>2</v>
      </c>
      <c r="CN178">
        <f t="shared" si="84"/>
        <v>1</v>
      </c>
      <c r="CO178">
        <f t="shared" si="85"/>
        <v>0</v>
      </c>
      <c r="CP178" s="4">
        <f t="shared" si="96"/>
        <v>0.25</v>
      </c>
      <c r="CQ178" s="4">
        <f t="shared" si="97"/>
        <v>0.125</v>
      </c>
      <c r="CR178" s="4">
        <f t="shared" si="98"/>
        <v>0</v>
      </c>
      <c r="CT178" t="str">
        <f t="shared" si="86"/>
        <v>Health Care</v>
      </c>
      <c r="CU178" t="str">
        <f t="shared" si="87"/>
        <v>Psychology</v>
      </c>
      <c r="CV178" t="str">
        <f t="shared" si="88"/>
        <v>SMS</v>
      </c>
      <c r="CW178" t="str">
        <f t="shared" si="89"/>
        <v/>
      </c>
      <c r="CX178" t="str">
        <f t="shared" si="90"/>
        <v/>
      </c>
      <c r="CY178" t="str">
        <f t="shared" si="91"/>
        <v/>
      </c>
      <c r="CZ178" t="str">
        <f t="shared" si="92"/>
        <v/>
      </c>
      <c r="DA178" t="str">
        <f t="shared" si="93"/>
        <v/>
      </c>
      <c r="DB178" t="str">
        <f t="shared" si="94"/>
        <v/>
      </c>
      <c r="DC178" t="str">
        <f t="shared" si="95"/>
        <v/>
      </c>
    </row>
    <row r="179" spans="1:107" x14ac:dyDescent="0.2">
      <c r="A179">
        <v>176</v>
      </c>
      <c r="B179" t="s">
        <v>175</v>
      </c>
      <c r="C179" t="s">
        <v>2345</v>
      </c>
      <c r="D179" t="s">
        <v>4502</v>
      </c>
      <c r="E179" t="s">
        <v>6065</v>
      </c>
      <c r="F179" t="s">
        <v>6242</v>
      </c>
      <c r="G179" t="s">
        <v>8245</v>
      </c>
      <c r="H179" t="s">
        <v>8552</v>
      </c>
      <c r="I179" t="s">
        <v>8555</v>
      </c>
      <c r="J179" t="s">
        <v>8719</v>
      </c>
      <c r="K179" t="s">
        <v>10119</v>
      </c>
      <c r="L179" t="s">
        <v>10279</v>
      </c>
      <c r="M179" t="s">
        <v>11258</v>
      </c>
      <c r="N179" t="s">
        <v>12796</v>
      </c>
      <c r="O179" t="s">
        <v>13326</v>
      </c>
      <c r="P179" t="s">
        <v>13350</v>
      </c>
      <c r="Q179">
        <v>2</v>
      </c>
      <c r="R179" t="s">
        <v>13358</v>
      </c>
      <c r="S179" t="s">
        <v>13431</v>
      </c>
      <c r="T179" t="s">
        <v>13832</v>
      </c>
      <c r="U179" s="3" t="str" cm="1">
        <f t="array" ref="U179">LEFT(T179,MIN(FIND({0,1,2,3,4,5,6,7,8,9},T179&amp;"0123456789"))-1)</f>
        <v>A$</v>
      </c>
      <c r="V179" t="s">
        <v>14416</v>
      </c>
      <c r="W179" t="s">
        <v>13832</v>
      </c>
      <c r="X179" s="3" t="str" cm="1">
        <f t="array" ref="X179">LEFT(W179,MIN(FIND({0,1,2,3,4,5,6,7,8,9},W179&amp;"0123456789"))-1)</f>
        <v>A$</v>
      </c>
      <c r="Y179" t="s">
        <v>14416</v>
      </c>
      <c r="Z179" t="s">
        <v>14505</v>
      </c>
      <c r="AA179" s="3" cm="1">
        <f t="array" ref="AA179">_xlfn.XLOOKUP(LEFT(Z179,MIN(FIND({0,1,2,3,4,5,6,7,8,9},Z179&amp;"0123456789"))-1), $BB$4:$BB$23, $BC$4:$BC$23)*_xlfn.NUMBERVALUE(TRIM(REPLACE(Z179,1,MIN(FIND({0,1,2,3,4,5,6,7,8,9},Z179&amp;"0123456789"))-1,"")), ".", ",")</f>
        <v>86240000</v>
      </c>
      <c r="AB179" t="s">
        <v>14505</v>
      </c>
      <c r="AC179" s="3" cm="1">
        <f t="array" ref="AC179">_xlfn.XLOOKUP(LEFT(AB179,MIN(FIND({0,1,2,3,4,5,6,7,8,9},AB179&amp;"0123456789"))-1), $BB$4:$BB$23, $BC$4:$BC$23)*_xlfn.NUMBERVALUE(TRIM(REPLACE(AB179,1,MIN(FIND({0,1,2,3,4,5,6,7,8,9},AB179&amp;"0123456789"))-1,"")), ".", ",")</f>
        <v>86240000</v>
      </c>
      <c r="AD179" t="s">
        <v>8555</v>
      </c>
      <c r="AE179" t="s">
        <v>8561</v>
      </c>
      <c r="AF179" t="s">
        <v>15004</v>
      </c>
      <c r="AG179" t="s">
        <v>16600</v>
      </c>
      <c r="AH179" t="s">
        <v>17571</v>
      </c>
      <c r="AI179" t="s">
        <v>18206</v>
      </c>
      <c r="AJ179" t="s">
        <v>19130</v>
      </c>
      <c r="AK179" t="s">
        <v>19505</v>
      </c>
      <c r="AL179" t="s">
        <v>20165</v>
      </c>
      <c r="AM179" t="s">
        <v>20477</v>
      </c>
      <c r="AN179" t="s">
        <v>21185</v>
      </c>
      <c r="AO179" t="s">
        <v>21768</v>
      </c>
      <c r="AP179" t="s">
        <v>22429</v>
      </c>
      <c r="AQ179" t="s">
        <v>23646</v>
      </c>
      <c r="AR179" t="s">
        <v>19913</v>
      </c>
      <c r="AS179" t="s">
        <v>14823</v>
      </c>
      <c r="BC179" s="3" t="str" cm="1">
        <f t="array" ref="BC179">LEFT(BB179,MIN(FIND({0,1,2,3,4,5,6,7,8,9},BB179&amp;"0123456789"))-1)</f>
        <v/>
      </c>
      <c r="BE179" t="s">
        <v>13099</v>
      </c>
      <c r="BF179">
        <f t="shared" si="75"/>
        <v>2</v>
      </c>
      <c r="BG179">
        <f t="shared" si="76"/>
        <v>0</v>
      </c>
      <c r="BH179">
        <f t="shared" si="77"/>
        <v>0</v>
      </c>
      <c r="BI179">
        <f t="shared" si="78"/>
        <v>0</v>
      </c>
      <c r="BJ179" s="4">
        <f t="shared" si="79"/>
        <v>0</v>
      </c>
      <c r="BK179" s="4">
        <f t="shared" si="80"/>
        <v>0</v>
      </c>
      <c r="BL179" s="4">
        <f t="shared" si="81"/>
        <v>0</v>
      </c>
      <c r="BY179" t="s">
        <v>10285</v>
      </c>
      <c r="BZ179" t="s">
        <v>25622</v>
      </c>
      <c r="CA179" t="s">
        <v>25573</v>
      </c>
      <c r="CK179" t="s">
        <v>12219</v>
      </c>
      <c r="CL179">
        <f t="shared" si="82"/>
        <v>8</v>
      </c>
      <c r="CM179">
        <f t="shared" si="83"/>
        <v>3</v>
      </c>
      <c r="CN179">
        <f t="shared" si="84"/>
        <v>2</v>
      </c>
      <c r="CO179">
        <f t="shared" si="85"/>
        <v>1</v>
      </c>
      <c r="CP179" s="4">
        <f t="shared" si="96"/>
        <v>0.375</v>
      </c>
      <c r="CQ179" s="4">
        <f t="shared" si="97"/>
        <v>0.25</v>
      </c>
      <c r="CR179" s="4">
        <f t="shared" si="98"/>
        <v>0.125</v>
      </c>
      <c r="CT179" t="str">
        <f t="shared" si="86"/>
        <v>Food and Beverage</v>
      </c>
      <c r="CU179" t="str">
        <f t="shared" si="87"/>
        <v>Food Processing</v>
      </c>
      <c r="CV179" t="str">
        <f t="shared" si="88"/>
        <v>Sustainability</v>
      </c>
      <c r="CW179" t="str">
        <f t="shared" si="89"/>
        <v/>
      </c>
      <c r="CX179" t="str">
        <f t="shared" si="90"/>
        <v/>
      </c>
      <c r="CY179" t="str">
        <f t="shared" si="91"/>
        <v/>
      </c>
      <c r="CZ179" t="str">
        <f t="shared" si="92"/>
        <v/>
      </c>
      <c r="DA179" t="str">
        <f t="shared" si="93"/>
        <v/>
      </c>
      <c r="DB179" t="str">
        <f t="shared" si="94"/>
        <v/>
      </c>
      <c r="DC179" t="str">
        <f t="shared" si="95"/>
        <v/>
      </c>
    </row>
    <row r="180" spans="1:107" x14ac:dyDescent="0.2">
      <c r="A180">
        <v>177</v>
      </c>
      <c r="B180" t="s">
        <v>176</v>
      </c>
      <c r="C180" t="s">
        <v>2346</v>
      </c>
      <c r="D180" t="s">
        <v>4503</v>
      </c>
      <c r="E180" t="s">
        <v>6065</v>
      </c>
      <c r="F180" t="s">
        <v>6243</v>
      </c>
      <c r="G180" t="s">
        <v>8316</v>
      </c>
      <c r="H180" t="s">
        <v>8552</v>
      </c>
      <c r="I180" t="s">
        <v>8554</v>
      </c>
      <c r="J180" t="s">
        <v>8720</v>
      </c>
      <c r="K180" t="s">
        <v>10119</v>
      </c>
      <c r="L180" t="s">
        <v>10188</v>
      </c>
      <c r="M180" t="s">
        <v>11259</v>
      </c>
      <c r="N180" t="s">
        <v>12741</v>
      </c>
      <c r="O180" t="s">
        <v>13310</v>
      </c>
      <c r="P180" t="s">
        <v>4365</v>
      </c>
      <c r="Q180">
        <v>2</v>
      </c>
      <c r="R180" t="s">
        <v>13358</v>
      </c>
      <c r="S180" t="s">
        <v>13433</v>
      </c>
      <c r="T180" t="s">
        <v>13833</v>
      </c>
      <c r="U180" s="3" t="str" cm="1">
        <f t="array" ref="U180">LEFT(T180,MIN(FIND({0,1,2,3,4,5,6,7,8,9},T180&amp;"0123456789"))-1)</f>
        <v>$</v>
      </c>
      <c r="V180" t="s">
        <v>14416</v>
      </c>
      <c r="W180" t="s">
        <v>13833</v>
      </c>
      <c r="X180" s="3" t="str" cm="1">
        <f t="array" ref="X180">LEFT(W180,MIN(FIND({0,1,2,3,4,5,6,7,8,9},W180&amp;"0123456789"))-1)</f>
        <v>$</v>
      </c>
      <c r="Y180" t="s">
        <v>14416</v>
      </c>
      <c r="Z180" t="s">
        <v>14506</v>
      </c>
      <c r="AA180" s="3" cm="1">
        <f t="array" ref="AA180">_xlfn.XLOOKUP(LEFT(Z180,MIN(FIND({0,1,2,3,4,5,6,7,8,9},Z180&amp;"0123456789"))-1), $BB$4:$BB$23, $BC$4:$BC$23)*_xlfn.NUMBERVALUE(TRIM(REPLACE(Z180,1,MIN(FIND({0,1,2,3,4,5,6,7,8,9},Z180&amp;"0123456789"))-1,"")), ".", ",")</f>
        <v>40500000</v>
      </c>
      <c r="AB180" t="s">
        <v>14506</v>
      </c>
      <c r="AC180" s="3" cm="1">
        <f t="array" ref="AC180">_xlfn.XLOOKUP(LEFT(AB180,MIN(FIND({0,1,2,3,4,5,6,7,8,9},AB180&amp;"0123456789"))-1), $BB$4:$BB$23, $BC$4:$BC$23)*_xlfn.NUMBERVALUE(TRIM(REPLACE(AB180,1,MIN(FIND({0,1,2,3,4,5,6,7,8,9},AB180&amp;"0123456789"))-1,"")), ".", ",")</f>
        <v>40500000</v>
      </c>
      <c r="AD180" t="s">
        <v>8554</v>
      </c>
      <c r="AE180" t="s">
        <v>8557</v>
      </c>
      <c r="AF180" t="s">
        <v>15005</v>
      </c>
      <c r="AG180" t="s">
        <v>16601</v>
      </c>
      <c r="AH180" t="s">
        <v>4365</v>
      </c>
      <c r="AI180" t="s">
        <v>18207</v>
      </c>
      <c r="AJ180" t="s">
        <v>19131</v>
      </c>
      <c r="AK180" t="s">
        <v>19506</v>
      </c>
      <c r="AL180" t="s">
        <v>20166</v>
      </c>
      <c r="AM180" t="s">
        <v>20478</v>
      </c>
      <c r="AN180" t="s">
        <v>21186</v>
      </c>
      <c r="AO180" t="s">
        <v>21769</v>
      </c>
      <c r="AP180" t="s">
        <v>22430</v>
      </c>
      <c r="AQ180" t="s">
        <v>23647</v>
      </c>
      <c r="AR180" t="s">
        <v>24619</v>
      </c>
      <c r="AS180" t="s">
        <v>14830</v>
      </c>
      <c r="BC180" s="3" t="str" cm="1">
        <f t="array" ref="BC180">LEFT(BB180,MIN(FIND({0,1,2,3,4,5,6,7,8,9},BB180&amp;"0123456789"))-1)</f>
        <v/>
      </c>
      <c r="BE180" t="s">
        <v>13112</v>
      </c>
      <c r="BF180">
        <f t="shared" si="75"/>
        <v>2</v>
      </c>
      <c r="BG180">
        <f t="shared" si="76"/>
        <v>0</v>
      </c>
      <c r="BH180">
        <f t="shared" si="77"/>
        <v>0</v>
      </c>
      <c r="BI180">
        <f t="shared" si="78"/>
        <v>0</v>
      </c>
      <c r="BJ180" s="4">
        <f t="shared" si="79"/>
        <v>0</v>
      </c>
      <c r="BK180" s="4">
        <f t="shared" si="80"/>
        <v>0</v>
      </c>
      <c r="BL180" s="4">
        <f t="shared" si="81"/>
        <v>0</v>
      </c>
      <c r="BY180" t="s">
        <v>25623</v>
      </c>
      <c r="BZ180" t="s">
        <v>25526</v>
      </c>
      <c r="CA180" t="s">
        <v>25404</v>
      </c>
      <c r="CB180" t="s">
        <v>25405</v>
      </c>
      <c r="CC180" t="s">
        <v>25408</v>
      </c>
      <c r="CK180" t="s">
        <v>26071</v>
      </c>
      <c r="CL180">
        <f t="shared" si="82"/>
        <v>7</v>
      </c>
      <c r="CM180">
        <f t="shared" si="83"/>
        <v>3</v>
      </c>
      <c r="CN180">
        <f t="shared" si="84"/>
        <v>2</v>
      </c>
      <c r="CO180">
        <f t="shared" si="85"/>
        <v>1</v>
      </c>
      <c r="CP180" s="4">
        <f t="shared" si="96"/>
        <v>0.42857142857142855</v>
      </c>
      <c r="CQ180" s="4">
        <f t="shared" si="97"/>
        <v>0.2857142857142857</v>
      </c>
      <c r="CR180" s="4">
        <f t="shared" si="98"/>
        <v>0.14285714285714285</v>
      </c>
      <c r="CT180" t="str">
        <f t="shared" si="86"/>
        <v>Database</v>
      </c>
      <c r="CU180" t="str">
        <f t="shared" si="87"/>
        <v>Developer Tools</v>
      </c>
      <c r="CV180" t="str">
        <f t="shared" si="88"/>
        <v>Information Technology</v>
      </c>
      <c r="CW180" t="str">
        <f t="shared" si="89"/>
        <v>Productivity Tools</v>
      </c>
      <c r="CX180" t="str">
        <f t="shared" si="90"/>
        <v>Software</v>
      </c>
      <c r="CY180" t="str">
        <f t="shared" si="91"/>
        <v/>
      </c>
      <c r="CZ180" t="str">
        <f t="shared" si="92"/>
        <v/>
      </c>
      <c r="DA180" t="str">
        <f t="shared" si="93"/>
        <v/>
      </c>
      <c r="DB180" t="str">
        <f t="shared" si="94"/>
        <v/>
      </c>
      <c r="DC180" t="str">
        <f t="shared" si="95"/>
        <v/>
      </c>
    </row>
    <row r="181" spans="1:107" x14ac:dyDescent="0.2">
      <c r="A181">
        <v>178</v>
      </c>
      <c r="B181" t="s">
        <v>177</v>
      </c>
      <c r="C181" t="s">
        <v>2347</v>
      </c>
      <c r="D181" t="s">
        <v>2347</v>
      </c>
      <c r="E181" t="s">
        <v>6065</v>
      </c>
      <c r="F181" t="s">
        <v>6244</v>
      </c>
      <c r="G181" t="s">
        <v>8245</v>
      </c>
      <c r="H181" t="s">
        <v>8552</v>
      </c>
      <c r="I181" t="s">
        <v>4365</v>
      </c>
      <c r="J181" t="s">
        <v>4365</v>
      </c>
      <c r="K181" t="s">
        <v>10120</v>
      </c>
      <c r="L181" t="s">
        <v>10143</v>
      </c>
      <c r="M181" t="s">
        <v>11151</v>
      </c>
      <c r="N181" t="s">
        <v>12739</v>
      </c>
      <c r="O181" t="s">
        <v>13308</v>
      </c>
      <c r="P181" t="s">
        <v>4365</v>
      </c>
      <c r="Q181">
        <v>2</v>
      </c>
      <c r="R181" t="s">
        <v>13358</v>
      </c>
      <c r="S181" t="s">
        <v>13391</v>
      </c>
      <c r="T181" t="s">
        <v>13756</v>
      </c>
      <c r="U181" s="3" t="str" cm="1">
        <f t="array" ref="U181">LEFT(T181,MIN(FIND({0,1,2,3,4,5,6,7,8,9},T181&amp;"0123456789"))-1)</f>
        <v>$</v>
      </c>
      <c r="V181" t="s">
        <v>14416</v>
      </c>
      <c r="W181" t="s">
        <v>13756</v>
      </c>
      <c r="X181" s="3" t="str" cm="1">
        <f t="array" ref="X181">LEFT(W181,MIN(FIND({0,1,2,3,4,5,6,7,8,9},W181&amp;"0123456789"))-1)</f>
        <v>$</v>
      </c>
      <c r="Y181" t="s">
        <v>14416</v>
      </c>
      <c r="Z181" t="s">
        <v>13756</v>
      </c>
      <c r="AA181" s="3" cm="1">
        <f t="array" ref="AA181">_xlfn.XLOOKUP(LEFT(Z181,MIN(FIND({0,1,2,3,4,5,6,7,8,9},Z181&amp;"0123456789"))-1), $BB$4:$BB$23, $BC$4:$BC$23)*_xlfn.NUMBERVALUE(TRIM(REPLACE(Z181,1,MIN(FIND({0,1,2,3,4,5,6,7,8,9},Z181&amp;"0123456789"))-1,"")), ".", ",")</f>
        <v>100000000</v>
      </c>
      <c r="AB181" t="s">
        <v>13756</v>
      </c>
      <c r="AC181" s="3" cm="1">
        <f t="array" ref="AC181">_xlfn.XLOOKUP(LEFT(AB181,MIN(FIND({0,1,2,3,4,5,6,7,8,9},AB181&amp;"0123456789"))-1), $BB$4:$BB$23, $BC$4:$BC$23)*_xlfn.NUMBERVALUE(TRIM(REPLACE(AB181,1,MIN(FIND({0,1,2,3,4,5,6,7,8,9},AB181&amp;"0123456789"))-1,"")), ".", ",")</f>
        <v>100000000</v>
      </c>
      <c r="AD181" t="s">
        <v>8555</v>
      </c>
      <c r="AE181" t="s">
        <v>8556</v>
      </c>
      <c r="AF181" t="s">
        <v>15006</v>
      </c>
      <c r="AG181" t="s">
        <v>16602</v>
      </c>
      <c r="AH181" t="s">
        <v>17572</v>
      </c>
      <c r="AI181" t="s">
        <v>18208</v>
      </c>
      <c r="AJ181" t="s">
        <v>19132</v>
      </c>
      <c r="AK181" t="s">
        <v>19507</v>
      </c>
      <c r="AL181" t="s">
        <v>20105</v>
      </c>
      <c r="AM181" t="s">
        <v>20479</v>
      </c>
      <c r="AN181" t="s">
        <v>21187</v>
      </c>
      <c r="AO181" t="s">
        <v>21770</v>
      </c>
      <c r="AP181" t="s">
        <v>22431</v>
      </c>
      <c r="AQ181" t="s">
        <v>23648</v>
      </c>
      <c r="AR181" t="s">
        <v>24620</v>
      </c>
      <c r="AS181" t="s">
        <v>19090</v>
      </c>
      <c r="BC181" s="3" t="str" cm="1">
        <f t="array" ref="BC181">LEFT(BB181,MIN(FIND({0,1,2,3,4,5,6,7,8,9},BB181&amp;"0123456789"))-1)</f>
        <v/>
      </c>
      <c r="BE181" t="s">
        <v>13136</v>
      </c>
      <c r="BF181">
        <f t="shared" si="75"/>
        <v>2</v>
      </c>
      <c r="BG181">
        <f t="shared" si="76"/>
        <v>0</v>
      </c>
      <c r="BH181">
        <f t="shared" si="77"/>
        <v>0</v>
      </c>
      <c r="BI181">
        <f t="shared" si="78"/>
        <v>0</v>
      </c>
      <c r="BJ181" s="4">
        <f t="shared" si="79"/>
        <v>0</v>
      </c>
      <c r="BK181" s="4">
        <f t="shared" si="80"/>
        <v>0</v>
      </c>
      <c r="BL181" s="4">
        <f t="shared" si="81"/>
        <v>0</v>
      </c>
      <c r="BY181" t="s">
        <v>10143</v>
      </c>
      <c r="BZ181" t="s">
        <v>25430</v>
      </c>
      <c r="CK181" t="s">
        <v>26072</v>
      </c>
      <c r="CL181">
        <f t="shared" si="82"/>
        <v>7</v>
      </c>
      <c r="CM181">
        <f t="shared" si="83"/>
        <v>1</v>
      </c>
      <c r="CN181">
        <f t="shared" si="84"/>
        <v>1</v>
      </c>
      <c r="CO181">
        <f t="shared" si="85"/>
        <v>1</v>
      </c>
      <c r="CP181" s="4">
        <f t="shared" si="96"/>
        <v>0.14285714285714285</v>
      </c>
      <c r="CQ181" s="4">
        <f t="shared" si="97"/>
        <v>0.14285714285714285</v>
      </c>
      <c r="CR181" s="4">
        <f t="shared" si="98"/>
        <v>0.14285714285714285</v>
      </c>
      <c r="CT181" t="str">
        <f t="shared" si="86"/>
        <v>Financial Services</v>
      </c>
      <c r="CU181" t="str">
        <f t="shared" si="87"/>
        <v>FinTech</v>
      </c>
      <c r="CV181" t="str">
        <f t="shared" si="88"/>
        <v/>
      </c>
      <c r="CW181" t="str">
        <f t="shared" si="89"/>
        <v/>
      </c>
      <c r="CX181" t="str">
        <f t="shared" si="90"/>
        <v/>
      </c>
      <c r="CY181" t="str">
        <f t="shared" si="91"/>
        <v/>
      </c>
      <c r="CZ181" t="str">
        <f t="shared" si="92"/>
        <v/>
      </c>
      <c r="DA181" t="str">
        <f t="shared" si="93"/>
        <v/>
      </c>
      <c r="DB181" t="str">
        <f t="shared" si="94"/>
        <v/>
      </c>
      <c r="DC181" t="str">
        <f t="shared" si="95"/>
        <v/>
      </c>
    </row>
    <row r="182" spans="1:107" x14ac:dyDescent="0.2">
      <c r="A182">
        <v>179</v>
      </c>
      <c r="B182" t="s">
        <v>178</v>
      </c>
      <c r="C182" t="s">
        <v>2348</v>
      </c>
      <c r="D182" t="s">
        <v>4504</v>
      </c>
      <c r="E182" t="s">
        <v>6065</v>
      </c>
      <c r="F182" t="s">
        <v>6245</v>
      </c>
      <c r="G182" t="s">
        <v>8245</v>
      </c>
      <c r="H182" t="s">
        <v>8552</v>
      </c>
      <c r="I182" t="s">
        <v>8554</v>
      </c>
      <c r="J182" t="s">
        <v>8721</v>
      </c>
      <c r="K182" t="s">
        <v>10119</v>
      </c>
      <c r="L182" t="s">
        <v>10229</v>
      </c>
      <c r="M182" t="s">
        <v>11260</v>
      </c>
      <c r="N182" t="s">
        <v>12810</v>
      </c>
      <c r="O182" t="s">
        <v>13312</v>
      </c>
      <c r="P182" t="s">
        <v>4365</v>
      </c>
      <c r="Q182">
        <v>2</v>
      </c>
      <c r="R182" t="s">
        <v>13357</v>
      </c>
      <c r="S182" t="s">
        <v>13395</v>
      </c>
      <c r="T182" t="s">
        <v>13834</v>
      </c>
      <c r="U182" s="3" t="str" cm="1">
        <f t="array" ref="U182">LEFT(T182,MIN(FIND({0,1,2,3,4,5,6,7,8,9},T182&amp;"0123456789"))-1)</f>
        <v>$</v>
      </c>
      <c r="V182" t="s">
        <v>13357</v>
      </c>
      <c r="W182" t="s">
        <v>13834</v>
      </c>
      <c r="X182" s="3" t="str" cm="1">
        <f t="array" ref="X182">LEFT(W182,MIN(FIND({0,1,2,3,4,5,6,7,8,9},W182&amp;"0123456789"))-1)</f>
        <v>$</v>
      </c>
      <c r="Y182" t="s">
        <v>13357</v>
      </c>
      <c r="Z182" t="s">
        <v>14024</v>
      </c>
      <c r="AA182" s="3" cm="1">
        <f t="array" ref="AA182">_xlfn.XLOOKUP(LEFT(Z182,MIN(FIND({0,1,2,3,4,5,6,7,8,9},Z182&amp;"0123456789"))-1), $BB$4:$BB$23, $BC$4:$BC$23)*_xlfn.NUMBERVALUE(TRIM(REPLACE(Z182,1,MIN(FIND({0,1,2,3,4,5,6,7,8,9},Z182&amp;"0123456789"))-1,"")), ".", ",")</f>
        <v>2750000</v>
      </c>
      <c r="AB182" t="s">
        <v>14024</v>
      </c>
      <c r="AC182" s="3" cm="1">
        <f t="array" ref="AC182">_xlfn.XLOOKUP(LEFT(AB182,MIN(FIND({0,1,2,3,4,5,6,7,8,9},AB182&amp;"0123456789"))-1), $BB$4:$BB$23, $BC$4:$BC$23)*_xlfn.NUMBERVALUE(TRIM(REPLACE(AB182,1,MIN(FIND({0,1,2,3,4,5,6,7,8,9},AB182&amp;"0123456789"))-1,"")), ".", ",")</f>
        <v>2750000</v>
      </c>
      <c r="AD182" t="s">
        <v>8554</v>
      </c>
      <c r="AE182" t="s">
        <v>8557</v>
      </c>
      <c r="AF182" t="s">
        <v>15007</v>
      </c>
      <c r="AG182" t="s">
        <v>4365</v>
      </c>
      <c r="AH182" t="s">
        <v>4365</v>
      </c>
      <c r="AI182" t="s">
        <v>4365</v>
      </c>
      <c r="AJ182" t="s">
        <v>4365</v>
      </c>
      <c r="AK182" t="s">
        <v>4365</v>
      </c>
      <c r="AL182" t="s">
        <v>4365</v>
      </c>
      <c r="AM182" t="s">
        <v>4365</v>
      </c>
      <c r="AN182" t="s">
        <v>4365</v>
      </c>
      <c r="AO182" t="s">
        <v>4365</v>
      </c>
      <c r="AP182" t="s">
        <v>4365</v>
      </c>
      <c r="AQ182" t="s">
        <v>4365</v>
      </c>
      <c r="AR182" t="s">
        <v>4365</v>
      </c>
      <c r="AS182" t="s">
        <v>8560</v>
      </c>
      <c r="BC182" s="3" t="str" cm="1">
        <f t="array" ref="BC182">LEFT(BB182,MIN(FIND({0,1,2,3,4,5,6,7,8,9},BB182&amp;"0123456789"))-1)</f>
        <v/>
      </c>
      <c r="BE182" t="s">
        <v>13141</v>
      </c>
      <c r="BF182">
        <f t="shared" si="75"/>
        <v>2</v>
      </c>
      <c r="BG182">
        <f t="shared" si="76"/>
        <v>0</v>
      </c>
      <c r="BH182">
        <f t="shared" si="77"/>
        <v>0</v>
      </c>
      <c r="BI182">
        <f t="shared" si="78"/>
        <v>0</v>
      </c>
      <c r="BJ182" s="4">
        <f t="shared" si="79"/>
        <v>0</v>
      </c>
      <c r="BK182" s="4">
        <f t="shared" si="80"/>
        <v>0</v>
      </c>
      <c r="BL182" s="4">
        <f t="shared" si="81"/>
        <v>0</v>
      </c>
      <c r="BY182" t="s">
        <v>11260</v>
      </c>
      <c r="CK182" t="s">
        <v>26073</v>
      </c>
      <c r="CL182">
        <f t="shared" si="82"/>
        <v>7</v>
      </c>
      <c r="CM182">
        <f t="shared" si="83"/>
        <v>4</v>
      </c>
      <c r="CN182">
        <f t="shared" si="84"/>
        <v>3</v>
      </c>
      <c r="CO182">
        <f t="shared" si="85"/>
        <v>1</v>
      </c>
      <c r="CP182" s="4">
        <f t="shared" si="96"/>
        <v>0.5714285714285714</v>
      </c>
      <c r="CQ182" s="4">
        <f t="shared" si="97"/>
        <v>0.42857142857142855</v>
      </c>
      <c r="CR182" s="4">
        <f t="shared" si="98"/>
        <v>0.14285714285714285</v>
      </c>
      <c r="CT182" t="str">
        <f t="shared" si="86"/>
        <v>Cyber Security</v>
      </c>
      <c r="CU182" t="str">
        <f t="shared" si="87"/>
        <v/>
      </c>
      <c r="CV182" t="str">
        <f t="shared" si="88"/>
        <v/>
      </c>
      <c r="CW182" t="str">
        <f t="shared" si="89"/>
        <v/>
      </c>
      <c r="CX182" t="str">
        <f t="shared" si="90"/>
        <v/>
      </c>
      <c r="CY182" t="str">
        <f t="shared" si="91"/>
        <v/>
      </c>
      <c r="CZ182" t="str">
        <f t="shared" si="92"/>
        <v/>
      </c>
      <c r="DA182" t="str">
        <f t="shared" si="93"/>
        <v/>
      </c>
      <c r="DB182" t="str">
        <f t="shared" si="94"/>
        <v/>
      </c>
      <c r="DC182" t="str">
        <f t="shared" si="95"/>
        <v/>
      </c>
    </row>
    <row r="183" spans="1:107" x14ac:dyDescent="0.2">
      <c r="A183">
        <v>180</v>
      </c>
      <c r="B183" t="s">
        <v>179</v>
      </c>
      <c r="C183" t="s">
        <v>2349</v>
      </c>
      <c r="D183" t="s">
        <v>4505</v>
      </c>
      <c r="E183" t="s">
        <v>6065</v>
      </c>
      <c r="F183" t="s">
        <v>6246</v>
      </c>
      <c r="G183" t="s">
        <v>8317</v>
      </c>
      <c r="H183" t="s">
        <v>8552</v>
      </c>
      <c r="I183" t="s">
        <v>8554</v>
      </c>
      <c r="J183" t="s">
        <v>8722</v>
      </c>
      <c r="K183" t="s">
        <v>10119</v>
      </c>
      <c r="L183" t="s">
        <v>10280</v>
      </c>
      <c r="M183" t="s">
        <v>11261</v>
      </c>
      <c r="N183" t="s">
        <v>12736</v>
      </c>
      <c r="O183" t="s">
        <v>13305</v>
      </c>
      <c r="P183" t="s">
        <v>4365</v>
      </c>
      <c r="Q183">
        <v>2</v>
      </c>
      <c r="R183" t="s">
        <v>13358</v>
      </c>
      <c r="S183" t="s">
        <v>13367</v>
      </c>
      <c r="T183" t="s">
        <v>13760</v>
      </c>
      <c r="U183" s="3" t="str" cm="1">
        <f t="array" ref="U183">LEFT(T183,MIN(FIND({0,1,2,3,4,5,6,7,8,9},T183&amp;"0123456789"))-1)</f>
        <v>$</v>
      </c>
      <c r="V183" t="s">
        <v>14414</v>
      </c>
      <c r="W183" t="s">
        <v>13760</v>
      </c>
      <c r="X183" s="3" t="str" cm="1">
        <f t="array" ref="X183">LEFT(W183,MIN(FIND({0,1,2,3,4,5,6,7,8,9},W183&amp;"0123456789"))-1)</f>
        <v>$</v>
      </c>
      <c r="Y183" t="s">
        <v>14414</v>
      </c>
      <c r="Z183" t="s">
        <v>14046</v>
      </c>
      <c r="AA183" s="3" cm="1">
        <f t="array" ref="AA183">_xlfn.XLOOKUP(LEFT(Z183,MIN(FIND({0,1,2,3,4,5,6,7,8,9},Z183&amp;"0123456789"))-1), $BB$4:$BB$23, $BC$4:$BC$23)*_xlfn.NUMBERVALUE(TRIM(REPLACE(Z183,1,MIN(FIND({0,1,2,3,4,5,6,7,8,9},Z183&amp;"0123456789"))-1,"")), ".", ",")</f>
        <v>8500000</v>
      </c>
      <c r="AB183" t="s">
        <v>14046</v>
      </c>
      <c r="AC183" s="3" cm="1">
        <f t="array" ref="AC183">_xlfn.XLOOKUP(LEFT(AB183,MIN(FIND({0,1,2,3,4,5,6,7,8,9},AB183&amp;"0123456789"))-1), $BB$4:$BB$23, $BC$4:$BC$23)*_xlfn.NUMBERVALUE(TRIM(REPLACE(AB183,1,MIN(FIND({0,1,2,3,4,5,6,7,8,9},AB183&amp;"0123456789"))-1,"")), ".", ",")</f>
        <v>8500000</v>
      </c>
      <c r="AD183" t="s">
        <v>8555</v>
      </c>
      <c r="AE183" t="s">
        <v>8554</v>
      </c>
      <c r="AF183" t="s">
        <v>15008</v>
      </c>
      <c r="AG183" t="s">
        <v>16603</v>
      </c>
      <c r="AH183" t="s">
        <v>4365</v>
      </c>
      <c r="AI183" t="s">
        <v>4365</v>
      </c>
      <c r="AJ183" t="s">
        <v>8563</v>
      </c>
      <c r="AK183" t="s">
        <v>4365</v>
      </c>
      <c r="AL183" t="s">
        <v>8555</v>
      </c>
      <c r="AM183" t="s">
        <v>4365</v>
      </c>
      <c r="AN183" t="s">
        <v>18372</v>
      </c>
      <c r="AO183" t="s">
        <v>4365</v>
      </c>
      <c r="AP183" t="s">
        <v>22432</v>
      </c>
      <c r="AQ183" t="s">
        <v>4365</v>
      </c>
      <c r="AR183" t="s">
        <v>4365</v>
      </c>
      <c r="AS183" t="s">
        <v>19323</v>
      </c>
      <c r="BC183" s="3" t="str" cm="1">
        <f t="array" ref="BC183">LEFT(BB183,MIN(FIND({0,1,2,3,4,5,6,7,8,9},BB183&amp;"0123456789"))-1)</f>
        <v/>
      </c>
      <c r="BE183" t="s">
        <v>13298</v>
      </c>
      <c r="BF183">
        <f t="shared" si="75"/>
        <v>2</v>
      </c>
      <c r="BG183">
        <f t="shared" si="76"/>
        <v>0</v>
      </c>
      <c r="BH183">
        <f t="shared" si="77"/>
        <v>0</v>
      </c>
      <c r="BI183">
        <f t="shared" si="78"/>
        <v>0</v>
      </c>
      <c r="BJ183" s="4">
        <f t="shared" si="79"/>
        <v>0</v>
      </c>
      <c r="BK183" s="4">
        <f t="shared" si="80"/>
        <v>0</v>
      </c>
      <c r="BL183" s="4">
        <f t="shared" si="81"/>
        <v>0</v>
      </c>
      <c r="BY183" t="s">
        <v>11267</v>
      </c>
      <c r="BZ183" t="s">
        <v>25492</v>
      </c>
      <c r="CA183" t="s">
        <v>25460</v>
      </c>
      <c r="CB183" t="s">
        <v>25444</v>
      </c>
      <c r="CC183" t="s">
        <v>25583</v>
      </c>
      <c r="CD183" t="s">
        <v>25408</v>
      </c>
      <c r="CK183" t="s">
        <v>26074</v>
      </c>
      <c r="CL183">
        <f t="shared" si="82"/>
        <v>7</v>
      </c>
      <c r="CM183">
        <f t="shared" si="83"/>
        <v>3</v>
      </c>
      <c r="CN183">
        <f t="shared" si="84"/>
        <v>3</v>
      </c>
      <c r="CO183">
        <f t="shared" si="85"/>
        <v>1</v>
      </c>
      <c r="CP183" s="4">
        <f t="shared" si="96"/>
        <v>0.42857142857142855</v>
      </c>
      <c r="CQ183" s="4">
        <f t="shared" si="97"/>
        <v>0.42857142857142855</v>
      </c>
      <c r="CR183" s="4">
        <f t="shared" si="98"/>
        <v>0.14285714285714285</v>
      </c>
      <c r="CT183" t="str">
        <f t="shared" si="86"/>
        <v>Artificial Intelligence</v>
      </c>
      <c r="CU183" t="str">
        <f t="shared" si="87"/>
        <v>Cyber Security</v>
      </c>
      <c r="CV183" t="str">
        <f t="shared" si="88"/>
        <v>Enterprise Software</v>
      </c>
      <c r="CW183" t="str">
        <f t="shared" si="89"/>
        <v>Machine Learning</v>
      </c>
      <c r="CX183" t="str">
        <f t="shared" si="90"/>
        <v>Network Security</v>
      </c>
      <c r="CY183" t="str">
        <f t="shared" si="91"/>
        <v>Software</v>
      </c>
      <c r="CZ183" t="str">
        <f t="shared" si="92"/>
        <v/>
      </c>
      <c r="DA183" t="str">
        <f t="shared" si="93"/>
        <v/>
      </c>
      <c r="DB183" t="str">
        <f t="shared" si="94"/>
        <v/>
      </c>
      <c r="DC183" t="str">
        <f t="shared" si="95"/>
        <v/>
      </c>
    </row>
    <row r="184" spans="1:107" x14ac:dyDescent="0.2">
      <c r="A184">
        <v>181</v>
      </c>
      <c r="B184" t="s">
        <v>180</v>
      </c>
      <c r="C184" t="s">
        <v>2350</v>
      </c>
      <c r="D184" t="s">
        <v>4506</v>
      </c>
      <c r="E184" t="s">
        <v>6065</v>
      </c>
      <c r="F184" t="s">
        <v>6247</v>
      </c>
      <c r="G184" t="s">
        <v>8318</v>
      </c>
      <c r="H184" t="s">
        <v>8552</v>
      </c>
      <c r="I184" t="s">
        <v>8554</v>
      </c>
      <c r="J184" t="s">
        <v>8723</v>
      </c>
      <c r="K184" t="s">
        <v>10118</v>
      </c>
      <c r="L184" t="s">
        <v>10281</v>
      </c>
      <c r="M184" t="s">
        <v>11262</v>
      </c>
      <c r="N184" t="s">
        <v>12748</v>
      </c>
      <c r="O184" t="s">
        <v>13315</v>
      </c>
      <c r="P184" t="s">
        <v>13351</v>
      </c>
      <c r="Q184">
        <v>3</v>
      </c>
      <c r="R184" t="s">
        <v>13357</v>
      </c>
      <c r="S184" t="s">
        <v>8532</v>
      </c>
      <c r="T184" t="s">
        <v>13761</v>
      </c>
      <c r="U184" s="3" t="str" cm="1">
        <f t="array" ref="U184">LEFT(T184,MIN(FIND({0,1,2,3,4,5,6,7,8,9},T184&amp;"0123456789"))-1)</f>
        <v>$</v>
      </c>
      <c r="V184" t="s">
        <v>13357</v>
      </c>
      <c r="W184" t="s">
        <v>13761</v>
      </c>
      <c r="X184" s="3" t="str" cm="1">
        <f t="array" ref="X184">LEFT(W184,MIN(FIND({0,1,2,3,4,5,6,7,8,9},W184&amp;"0123456789"))-1)</f>
        <v>$</v>
      </c>
      <c r="Y184" t="s">
        <v>13357</v>
      </c>
      <c r="Z184" t="s">
        <v>13761</v>
      </c>
      <c r="AA184" s="3" cm="1">
        <f t="array" ref="AA184">_xlfn.XLOOKUP(LEFT(Z184,MIN(FIND({0,1,2,3,4,5,6,7,8,9},Z184&amp;"0123456789"))-1), $BB$4:$BB$23, $BC$4:$BC$23)*_xlfn.NUMBERVALUE(TRIM(REPLACE(Z184,1,MIN(FIND({0,1,2,3,4,5,6,7,8,9},Z184&amp;"0123456789"))-1,"")), ".", ",")</f>
        <v>4500000</v>
      </c>
      <c r="AB184" t="s">
        <v>13761</v>
      </c>
      <c r="AC184" s="3" cm="1">
        <f t="array" ref="AC184">_xlfn.XLOOKUP(LEFT(AB184,MIN(FIND({0,1,2,3,4,5,6,7,8,9},AB184&amp;"0123456789"))-1), $BB$4:$BB$23, $BC$4:$BC$23)*_xlfn.NUMBERVALUE(TRIM(REPLACE(AB184,1,MIN(FIND({0,1,2,3,4,5,6,7,8,9},AB184&amp;"0123456789"))-1,"")), ".", ",")</f>
        <v>4500000</v>
      </c>
      <c r="AD184" t="s">
        <v>8555</v>
      </c>
      <c r="AE184" t="s">
        <v>14826</v>
      </c>
      <c r="AF184" t="s">
        <v>15009</v>
      </c>
      <c r="AG184" t="s">
        <v>16604</v>
      </c>
      <c r="AH184" t="s">
        <v>17573</v>
      </c>
      <c r="AI184" t="s">
        <v>18209</v>
      </c>
      <c r="AJ184" t="s">
        <v>19133</v>
      </c>
      <c r="AK184" t="s">
        <v>19508</v>
      </c>
      <c r="AL184" t="s">
        <v>20167</v>
      </c>
      <c r="AM184" t="s">
        <v>20480</v>
      </c>
      <c r="AN184" t="s">
        <v>21188</v>
      </c>
      <c r="AO184" t="s">
        <v>21771</v>
      </c>
      <c r="AP184" t="s">
        <v>22433</v>
      </c>
      <c r="AQ184" t="s">
        <v>23649</v>
      </c>
      <c r="AR184" t="s">
        <v>24621</v>
      </c>
      <c r="AS184" t="s">
        <v>25319</v>
      </c>
      <c r="BC184" s="3" t="str" cm="1">
        <f t="array" ref="BC184">LEFT(BB184,MIN(FIND({0,1,2,3,4,5,6,7,8,9},BB184&amp;"0123456789"))-1)</f>
        <v/>
      </c>
      <c r="BE184" t="s">
        <v>12735</v>
      </c>
      <c r="BF184">
        <f t="shared" si="75"/>
        <v>1</v>
      </c>
      <c r="BG184">
        <f t="shared" si="76"/>
        <v>1</v>
      </c>
      <c r="BH184">
        <f t="shared" si="77"/>
        <v>0</v>
      </c>
      <c r="BI184">
        <f t="shared" si="78"/>
        <v>0</v>
      </c>
      <c r="BJ184" s="4">
        <f t="shared" si="79"/>
        <v>1</v>
      </c>
      <c r="BK184" s="4">
        <f t="shared" si="80"/>
        <v>0</v>
      </c>
      <c r="BL184" s="4">
        <f t="shared" si="81"/>
        <v>0</v>
      </c>
      <c r="BY184" t="s">
        <v>11476</v>
      </c>
      <c r="BZ184" t="s">
        <v>25460</v>
      </c>
      <c r="CA184" t="s">
        <v>25624</v>
      </c>
      <c r="CB184" t="s">
        <v>25625</v>
      </c>
      <c r="CC184" t="s">
        <v>25404</v>
      </c>
      <c r="CD184" t="s">
        <v>25437</v>
      </c>
      <c r="CK184" t="s">
        <v>26075</v>
      </c>
      <c r="CL184">
        <f t="shared" si="82"/>
        <v>7</v>
      </c>
      <c r="CM184">
        <f t="shared" si="83"/>
        <v>2</v>
      </c>
      <c r="CN184">
        <f t="shared" si="84"/>
        <v>2</v>
      </c>
      <c r="CO184">
        <f t="shared" si="85"/>
        <v>1</v>
      </c>
      <c r="CP184" s="4">
        <f t="shared" si="96"/>
        <v>0.2857142857142857</v>
      </c>
      <c r="CQ184" s="4">
        <f t="shared" si="97"/>
        <v>0.2857142857142857</v>
      </c>
      <c r="CR184" s="4">
        <f t="shared" si="98"/>
        <v>0.14285714285714285</v>
      </c>
      <c r="CT184" t="str">
        <f t="shared" si="86"/>
        <v>Analytics</v>
      </c>
      <c r="CU184" t="str">
        <f t="shared" si="87"/>
        <v>Enterprise Software</v>
      </c>
      <c r="CV184" t="str">
        <f t="shared" si="88"/>
        <v>Event Management</v>
      </c>
      <c r="CW184" t="str">
        <f t="shared" si="89"/>
        <v>Events</v>
      </c>
      <c r="CX184" t="str">
        <f t="shared" si="90"/>
        <v>Information Technology</v>
      </c>
      <c r="CY184" t="str">
        <f t="shared" si="91"/>
        <v>SaaS</v>
      </c>
      <c r="CZ184" t="str">
        <f t="shared" si="92"/>
        <v/>
      </c>
      <c r="DA184" t="str">
        <f t="shared" si="93"/>
        <v/>
      </c>
      <c r="DB184" t="str">
        <f t="shared" si="94"/>
        <v/>
      </c>
      <c r="DC184" t="str">
        <f t="shared" si="95"/>
        <v/>
      </c>
    </row>
    <row r="185" spans="1:107" x14ac:dyDescent="0.2">
      <c r="A185">
        <v>182</v>
      </c>
      <c r="B185" t="s">
        <v>181</v>
      </c>
      <c r="C185" t="s">
        <v>2351</v>
      </c>
      <c r="D185" t="s">
        <v>4507</v>
      </c>
      <c r="E185" t="s">
        <v>4365</v>
      </c>
      <c r="F185" t="s">
        <v>6248</v>
      </c>
      <c r="G185" t="s">
        <v>8248</v>
      </c>
      <c r="H185" t="s">
        <v>8552</v>
      </c>
      <c r="I185" t="s">
        <v>8555</v>
      </c>
      <c r="J185" t="s">
        <v>8724</v>
      </c>
      <c r="K185" t="s">
        <v>10119</v>
      </c>
      <c r="L185" t="s">
        <v>10282</v>
      </c>
      <c r="M185" t="s">
        <v>11263</v>
      </c>
      <c r="N185" t="s">
        <v>12792</v>
      </c>
      <c r="O185" t="s">
        <v>13328</v>
      </c>
      <c r="P185" t="s">
        <v>4365</v>
      </c>
      <c r="Q185">
        <v>2</v>
      </c>
      <c r="R185" t="s">
        <v>13358</v>
      </c>
      <c r="S185" t="s">
        <v>13392</v>
      </c>
      <c r="T185" t="s">
        <v>13835</v>
      </c>
      <c r="U185" s="3" t="str" cm="1">
        <f t="array" ref="U185">LEFT(T185,MIN(FIND({0,1,2,3,4,5,6,7,8,9},T185&amp;"0123456789"))-1)</f>
        <v>$</v>
      </c>
      <c r="V185" t="s">
        <v>14414</v>
      </c>
      <c r="W185" t="s">
        <v>13835</v>
      </c>
      <c r="X185" s="3" t="str" cm="1">
        <f t="array" ref="X185">LEFT(W185,MIN(FIND({0,1,2,3,4,5,6,7,8,9},W185&amp;"0123456789"))-1)</f>
        <v>$</v>
      </c>
      <c r="Y185" t="s">
        <v>14414</v>
      </c>
      <c r="Z185" t="s">
        <v>14507</v>
      </c>
      <c r="AA185" s="3" cm="1">
        <f t="array" ref="AA185">_xlfn.XLOOKUP(LEFT(Z185,MIN(FIND({0,1,2,3,4,5,6,7,8,9},Z185&amp;"0123456789"))-1), $BB$4:$BB$23, $BC$4:$BC$23)*_xlfn.NUMBERVALUE(TRIM(REPLACE(Z185,1,MIN(FIND({0,1,2,3,4,5,6,7,8,9},Z185&amp;"0123456789"))-1,"")), ".", ",")</f>
        <v>46750000</v>
      </c>
      <c r="AB185" t="s">
        <v>14507</v>
      </c>
      <c r="AC185" s="3" cm="1">
        <f t="array" ref="AC185">_xlfn.XLOOKUP(LEFT(AB185,MIN(FIND({0,1,2,3,4,5,6,7,8,9},AB185&amp;"0123456789"))-1), $BB$4:$BB$23, $BC$4:$BC$23)*_xlfn.NUMBERVALUE(TRIM(REPLACE(AB185,1,MIN(FIND({0,1,2,3,4,5,6,7,8,9},AB185&amp;"0123456789"))-1,"")), ".", ",")</f>
        <v>46750000</v>
      </c>
      <c r="AD185" t="s">
        <v>8554</v>
      </c>
      <c r="AE185" t="s">
        <v>14819</v>
      </c>
      <c r="AF185" t="s">
        <v>15010</v>
      </c>
      <c r="AG185" t="s">
        <v>16605</v>
      </c>
      <c r="AH185" t="s">
        <v>4365</v>
      </c>
      <c r="AI185" t="s">
        <v>18210</v>
      </c>
      <c r="AJ185" t="s">
        <v>19086</v>
      </c>
      <c r="AK185" t="s">
        <v>19509</v>
      </c>
      <c r="AL185" t="s">
        <v>20168</v>
      </c>
      <c r="AM185" t="s">
        <v>20481</v>
      </c>
      <c r="AN185" t="s">
        <v>21189</v>
      </c>
      <c r="AO185" t="s">
        <v>21772</v>
      </c>
      <c r="AP185" t="s">
        <v>22434</v>
      </c>
      <c r="AQ185" t="s">
        <v>23650</v>
      </c>
      <c r="AR185" t="s">
        <v>24622</v>
      </c>
      <c r="AS185" t="s">
        <v>14829</v>
      </c>
      <c r="BC185" s="3" t="str" cm="1">
        <f t="array" ref="BC185">LEFT(BB185,MIN(FIND({0,1,2,3,4,5,6,7,8,9},BB185&amp;"0123456789"))-1)</f>
        <v/>
      </c>
      <c r="BE185" t="s">
        <v>12753</v>
      </c>
      <c r="BF185">
        <f t="shared" si="75"/>
        <v>1</v>
      </c>
      <c r="BG185">
        <f t="shared" si="76"/>
        <v>1</v>
      </c>
      <c r="BH185">
        <f t="shared" si="77"/>
        <v>1</v>
      </c>
      <c r="BI185">
        <f t="shared" si="78"/>
        <v>0</v>
      </c>
      <c r="BJ185" s="4">
        <f t="shared" si="79"/>
        <v>1</v>
      </c>
      <c r="BK185" s="4">
        <f t="shared" si="80"/>
        <v>1</v>
      </c>
      <c r="BL185" s="4">
        <f t="shared" si="81"/>
        <v>0</v>
      </c>
      <c r="BY185" t="s">
        <v>11134</v>
      </c>
      <c r="BZ185" t="s">
        <v>25508</v>
      </c>
      <c r="CA185" t="s">
        <v>25404</v>
      </c>
      <c r="CB185" t="s">
        <v>25408</v>
      </c>
      <c r="CC185" t="s">
        <v>25500</v>
      </c>
      <c r="CK185" t="s">
        <v>10345</v>
      </c>
      <c r="CL185">
        <f t="shared" si="82"/>
        <v>7</v>
      </c>
      <c r="CM185">
        <f t="shared" si="83"/>
        <v>3</v>
      </c>
      <c r="CN185">
        <f t="shared" si="84"/>
        <v>1</v>
      </c>
      <c r="CO185">
        <f t="shared" si="85"/>
        <v>1</v>
      </c>
      <c r="CP185" s="4">
        <f t="shared" si="96"/>
        <v>0.42857142857142855</v>
      </c>
      <c r="CQ185" s="4">
        <f t="shared" si="97"/>
        <v>0.14285714285714285</v>
      </c>
      <c r="CR185" s="4">
        <f t="shared" si="98"/>
        <v>0.14285714285714285</v>
      </c>
      <c r="CT185" t="str">
        <f t="shared" si="86"/>
        <v>E-Learning</v>
      </c>
      <c r="CU185" t="str">
        <f t="shared" si="87"/>
        <v>EdTech</v>
      </c>
      <c r="CV185" t="str">
        <f t="shared" si="88"/>
        <v>Information Technology</v>
      </c>
      <c r="CW185" t="str">
        <f t="shared" si="89"/>
        <v>Software</v>
      </c>
      <c r="CX185" t="str">
        <f t="shared" si="90"/>
        <v>Video Conferencing</v>
      </c>
      <c r="CY185" t="str">
        <f t="shared" si="91"/>
        <v/>
      </c>
      <c r="CZ185" t="str">
        <f t="shared" si="92"/>
        <v/>
      </c>
      <c r="DA185" t="str">
        <f t="shared" si="93"/>
        <v/>
      </c>
      <c r="DB185" t="str">
        <f t="shared" si="94"/>
        <v/>
      </c>
      <c r="DC185" t="str">
        <f t="shared" si="95"/>
        <v/>
      </c>
    </row>
    <row r="186" spans="1:107" x14ac:dyDescent="0.2">
      <c r="A186">
        <v>183</v>
      </c>
      <c r="B186" t="s">
        <v>182</v>
      </c>
      <c r="C186" t="s">
        <v>2352</v>
      </c>
      <c r="D186" t="s">
        <v>4508</v>
      </c>
      <c r="E186" t="s">
        <v>6065</v>
      </c>
      <c r="F186" t="s">
        <v>6249</v>
      </c>
      <c r="G186" t="s">
        <v>8245</v>
      </c>
      <c r="H186" t="s">
        <v>8552</v>
      </c>
      <c r="I186" t="s">
        <v>8554</v>
      </c>
      <c r="J186" t="s">
        <v>8725</v>
      </c>
      <c r="K186" t="s">
        <v>10121</v>
      </c>
      <c r="L186" t="s">
        <v>10167</v>
      </c>
      <c r="M186" t="s">
        <v>11264</v>
      </c>
      <c r="N186" t="s">
        <v>12811</v>
      </c>
      <c r="O186" t="s">
        <v>13332</v>
      </c>
      <c r="P186" t="s">
        <v>4365</v>
      </c>
      <c r="Q186">
        <v>2</v>
      </c>
      <c r="R186" t="s">
        <v>13357</v>
      </c>
      <c r="S186" t="s">
        <v>13441</v>
      </c>
      <c r="T186" t="s">
        <v>13795</v>
      </c>
      <c r="U186" s="3" t="str" cm="1">
        <f t="array" ref="U186">LEFT(T186,MIN(FIND({0,1,2,3,4,5,6,7,8,9},T186&amp;"0123456789"))-1)</f>
        <v>$</v>
      </c>
      <c r="V186" t="s">
        <v>13357</v>
      </c>
      <c r="W186" t="s">
        <v>13795</v>
      </c>
      <c r="X186" s="3" t="str" cm="1">
        <f t="array" ref="X186">LEFT(W186,MIN(FIND({0,1,2,3,4,5,6,7,8,9},W186&amp;"0123456789"))-1)</f>
        <v>$</v>
      </c>
      <c r="Y186" t="s">
        <v>13357</v>
      </c>
      <c r="Z186" t="s">
        <v>14007</v>
      </c>
      <c r="AA186" s="3" cm="1">
        <f t="array" ref="AA186">_xlfn.XLOOKUP(LEFT(Z186,MIN(FIND({0,1,2,3,4,5,6,7,8,9},Z186&amp;"0123456789"))-1), $BB$4:$BB$23, $BC$4:$BC$23)*_xlfn.NUMBERVALUE(TRIM(REPLACE(Z186,1,MIN(FIND({0,1,2,3,4,5,6,7,8,9},Z186&amp;"0123456789"))-1,"")), ".", ",")</f>
        <v>1850000</v>
      </c>
      <c r="AB186" t="s">
        <v>14007</v>
      </c>
      <c r="AC186" s="3" cm="1">
        <f t="array" ref="AC186">_xlfn.XLOOKUP(LEFT(AB186,MIN(FIND({0,1,2,3,4,5,6,7,8,9},AB186&amp;"0123456789"))-1), $BB$4:$BB$23, $BC$4:$BC$23)*_xlfn.NUMBERVALUE(TRIM(REPLACE(AB186,1,MIN(FIND({0,1,2,3,4,5,6,7,8,9},AB186&amp;"0123456789"))-1,"")), ".", ",")</f>
        <v>1850000</v>
      </c>
      <c r="AD186" t="s">
        <v>8555</v>
      </c>
      <c r="AE186" t="s">
        <v>8556</v>
      </c>
      <c r="AF186" t="s">
        <v>15011</v>
      </c>
      <c r="AG186" t="s">
        <v>16606</v>
      </c>
      <c r="AH186" t="s">
        <v>17574</v>
      </c>
      <c r="AI186" t="s">
        <v>18211</v>
      </c>
      <c r="AJ186" t="s">
        <v>19134</v>
      </c>
      <c r="AK186" t="s">
        <v>19510</v>
      </c>
      <c r="AL186" t="s">
        <v>20115</v>
      </c>
      <c r="AM186" t="s">
        <v>20482</v>
      </c>
      <c r="AN186" t="s">
        <v>21190</v>
      </c>
      <c r="AO186" t="s">
        <v>21773</v>
      </c>
      <c r="AP186" t="s">
        <v>22435</v>
      </c>
      <c r="AQ186" t="s">
        <v>23651</v>
      </c>
      <c r="AR186" t="s">
        <v>24623</v>
      </c>
      <c r="AS186" t="s">
        <v>14825</v>
      </c>
      <c r="BC186" s="3" t="str" cm="1">
        <f t="array" ref="BC186">LEFT(BB186,MIN(FIND({0,1,2,3,4,5,6,7,8,9},BB186&amp;"0123456789"))-1)</f>
        <v/>
      </c>
      <c r="BE186" t="s">
        <v>12762</v>
      </c>
      <c r="BF186">
        <f t="shared" si="75"/>
        <v>1</v>
      </c>
      <c r="BG186">
        <f t="shared" si="76"/>
        <v>1</v>
      </c>
      <c r="BH186">
        <f t="shared" si="77"/>
        <v>1</v>
      </c>
      <c r="BI186">
        <f t="shared" si="78"/>
        <v>0</v>
      </c>
      <c r="BJ186" s="4">
        <f t="shared" si="79"/>
        <v>1</v>
      </c>
      <c r="BK186" s="4">
        <f t="shared" si="80"/>
        <v>1</v>
      </c>
      <c r="BL186" s="4">
        <f t="shared" si="81"/>
        <v>0</v>
      </c>
      <c r="BY186" t="s">
        <v>25504</v>
      </c>
      <c r="BZ186" t="s">
        <v>25405</v>
      </c>
      <c r="CA186" t="s">
        <v>25408</v>
      </c>
      <c r="CK186" t="s">
        <v>26076</v>
      </c>
      <c r="CL186">
        <f t="shared" si="82"/>
        <v>7</v>
      </c>
      <c r="CM186">
        <f t="shared" si="83"/>
        <v>1</v>
      </c>
      <c r="CN186">
        <f t="shared" si="84"/>
        <v>0</v>
      </c>
      <c r="CO186">
        <f t="shared" si="85"/>
        <v>0</v>
      </c>
      <c r="CP186" s="4">
        <f t="shared" si="96"/>
        <v>0.14285714285714285</v>
      </c>
      <c r="CQ186" s="4">
        <f t="shared" si="97"/>
        <v>0</v>
      </c>
      <c r="CR186" s="4">
        <f t="shared" si="98"/>
        <v>0</v>
      </c>
      <c r="CT186" t="str">
        <f t="shared" si="86"/>
        <v>Developer Tools</v>
      </c>
      <c r="CU186" t="str">
        <f t="shared" si="87"/>
        <v>Productivity Tools</v>
      </c>
      <c r="CV186" t="str">
        <f t="shared" si="88"/>
        <v>Software</v>
      </c>
      <c r="CW186" t="str">
        <f t="shared" si="89"/>
        <v/>
      </c>
      <c r="CX186" t="str">
        <f t="shared" si="90"/>
        <v/>
      </c>
      <c r="CY186" t="str">
        <f t="shared" si="91"/>
        <v/>
      </c>
      <c r="CZ186" t="str">
        <f t="shared" si="92"/>
        <v/>
      </c>
      <c r="DA186" t="str">
        <f t="shared" si="93"/>
        <v/>
      </c>
      <c r="DB186" t="str">
        <f t="shared" si="94"/>
        <v/>
      </c>
      <c r="DC186" t="str">
        <f t="shared" si="95"/>
        <v/>
      </c>
    </row>
    <row r="187" spans="1:107" x14ac:dyDescent="0.2">
      <c r="A187">
        <v>184</v>
      </c>
      <c r="B187" t="s">
        <v>183</v>
      </c>
      <c r="C187" t="s">
        <v>2353</v>
      </c>
      <c r="D187" t="s">
        <v>4509</v>
      </c>
      <c r="E187" t="s">
        <v>6065</v>
      </c>
      <c r="F187" t="s">
        <v>6250</v>
      </c>
      <c r="G187" t="s">
        <v>8319</v>
      </c>
      <c r="H187" t="s">
        <v>8552</v>
      </c>
      <c r="I187" t="s">
        <v>8556</v>
      </c>
      <c r="J187" t="s">
        <v>8726</v>
      </c>
      <c r="K187" t="s">
        <v>10119</v>
      </c>
      <c r="L187" t="s">
        <v>10186</v>
      </c>
      <c r="M187" t="s">
        <v>11265</v>
      </c>
      <c r="N187" t="s">
        <v>12742</v>
      </c>
      <c r="O187" t="s">
        <v>13306</v>
      </c>
      <c r="P187" t="s">
        <v>4365</v>
      </c>
      <c r="Q187">
        <v>2</v>
      </c>
      <c r="R187" t="s">
        <v>13358</v>
      </c>
      <c r="S187" t="s">
        <v>13433</v>
      </c>
      <c r="T187" t="s">
        <v>13836</v>
      </c>
      <c r="U187" s="3" t="str" cm="1">
        <f t="array" ref="U187">LEFT(T187,MIN(FIND({0,1,2,3,4,5,6,7,8,9},T187&amp;"0123456789"))-1)</f>
        <v>€</v>
      </c>
      <c r="V187" t="s">
        <v>14414</v>
      </c>
      <c r="W187" t="s">
        <v>13836</v>
      </c>
      <c r="X187" s="3" t="str" cm="1">
        <f t="array" ref="X187">LEFT(W187,MIN(FIND({0,1,2,3,4,5,6,7,8,9},W187&amp;"0123456789"))-1)</f>
        <v>€</v>
      </c>
      <c r="Y187" t="s">
        <v>14414</v>
      </c>
      <c r="Z187" t="s">
        <v>14356</v>
      </c>
      <c r="AA187" s="3" cm="1">
        <f t="array" ref="AA187">_xlfn.XLOOKUP(LEFT(Z187,MIN(FIND({0,1,2,3,4,5,6,7,8,9},Z187&amp;"0123456789"))-1), $BB$4:$BB$23, $BC$4:$BC$23)*_xlfn.NUMBERVALUE(TRIM(REPLACE(Z187,1,MIN(FIND({0,1,2,3,4,5,6,7,8,9},Z187&amp;"0123456789"))-1,"")), ".", ",")</f>
        <v>37200000</v>
      </c>
      <c r="AB187" t="s">
        <v>14356</v>
      </c>
      <c r="AC187" s="3" cm="1">
        <f t="array" ref="AC187">_xlfn.XLOOKUP(LEFT(AB187,MIN(FIND({0,1,2,3,4,5,6,7,8,9},AB187&amp;"0123456789"))-1), $BB$4:$BB$23, $BC$4:$BC$23)*_xlfn.NUMBERVALUE(TRIM(REPLACE(AB187,1,MIN(FIND({0,1,2,3,4,5,6,7,8,9},AB187&amp;"0123456789"))-1,"")), ".", ",")</f>
        <v>37200000</v>
      </c>
      <c r="AD187" t="s">
        <v>8554</v>
      </c>
      <c r="AE187" t="s">
        <v>8559</v>
      </c>
      <c r="AF187" t="s">
        <v>15012</v>
      </c>
      <c r="AG187" t="s">
        <v>16607</v>
      </c>
      <c r="AH187" t="s">
        <v>17575</v>
      </c>
      <c r="AI187" t="s">
        <v>18212</v>
      </c>
      <c r="AJ187" t="s">
        <v>16488</v>
      </c>
      <c r="AK187" t="s">
        <v>19511</v>
      </c>
      <c r="AL187" t="s">
        <v>20169</v>
      </c>
      <c r="AM187" t="s">
        <v>20483</v>
      </c>
      <c r="AN187" t="s">
        <v>21191</v>
      </c>
      <c r="AO187" t="s">
        <v>21774</v>
      </c>
      <c r="AP187" t="s">
        <v>22436</v>
      </c>
      <c r="AQ187" t="s">
        <v>23652</v>
      </c>
      <c r="AR187" t="s">
        <v>24624</v>
      </c>
      <c r="AS187" t="s">
        <v>25320</v>
      </c>
      <c r="BC187" s="3" t="str" cm="1">
        <f t="array" ref="BC187">LEFT(BB187,MIN(FIND({0,1,2,3,4,5,6,7,8,9},BB187&amp;"0123456789"))-1)</f>
        <v/>
      </c>
      <c r="BE187" t="s">
        <v>12772</v>
      </c>
      <c r="BF187">
        <f t="shared" si="75"/>
        <v>1</v>
      </c>
      <c r="BG187">
        <f t="shared" si="76"/>
        <v>1</v>
      </c>
      <c r="BH187">
        <f t="shared" si="77"/>
        <v>0</v>
      </c>
      <c r="BI187">
        <f t="shared" si="78"/>
        <v>0</v>
      </c>
      <c r="BJ187" s="4">
        <f t="shared" si="79"/>
        <v>1</v>
      </c>
      <c r="BK187" s="4">
        <f t="shared" si="80"/>
        <v>0</v>
      </c>
      <c r="BL187" s="4">
        <f t="shared" si="81"/>
        <v>0</v>
      </c>
      <c r="BY187" t="s">
        <v>25489</v>
      </c>
      <c r="BZ187" t="s">
        <v>25421</v>
      </c>
      <c r="CA187" t="s">
        <v>25414</v>
      </c>
      <c r="CB187" t="s">
        <v>25422</v>
      </c>
      <c r="CC187" t="s">
        <v>25416</v>
      </c>
      <c r="CD187" t="s">
        <v>25626</v>
      </c>
      <c r="CK187" t="s">
        <v>26077</v>
      </c>
      <c r="CL187">
        <f t="shared" si="82"/>
        <v>7</v>
      </c>
      <c r="CM187">
        <f t="shared" si="83"/>
        <v>5</v>
      </c>
      <c r="CN187">
        <f t="shared" si="84"/>
        <v>4</v>
      </c>
      <c r="CO187">
        <f t="shared" si="85"/>
        <v>4</v>
      </c>
      <c r="CP187" s="4">
        <f t="shared" si="96"/>
        <v>0.7142857142857143</v>
      </c>
      <c r="CQ187" s="4">
        <f t="shared" si="97"/>
        <v>0.5714285714285714</v>
      </c>
      <c r="CR187" s="4">
        <f t="shared" si="98"/>
        <v>0.5714285714285714</v>
      </c>
      <c r="CT187" t="str">
        <f t="shared" si="86"/>
        <v>B2B</v>
      </c>
      <c r="CU187" t="str">
        <f t="shared" si="87"/>
        <v>E-Commerce</v>
      </c>
      <c r="CV187" t="str">
        <f t="shared" si="88"/>
        <v>Internet</v>
      </c>
      <c r="CW187" t="str">
        <f t="shared" si="89"/>
        <v>Marketplace</v>
      </c>
      <c r="CX187" t="str">
        <f t="shared" si="90"/>
        <v>Retail</v>
      </c>
      <c r="CY187" t="str">
        <f t="shared" si="91"/>
        <v>Wholesale</v>
      </c>
      <c r="CZ187" t="str">
        <f t="shared" si="92"/>
        <v/>
      </c>
      <c r="DA187" t="str">
        <f t="shared" si="93"/>
        <v/>
      </c>
      <c r="DB187" t="str">
        <f t="shared" si="94"/>
        <v/>
      </c>
      <c r="DC187" t="str">
        <f t="shared" si="95"/>
        <v/>
      </c>
    </row>
    <row r="188" spans="1:107" x14ac:dyDescent="0.2">
      <c r="A188">
        <v>185</v>
      </c>
      <c r="B188" t="s">
        <v>184</v>
      </c>
      <c r="C188" t="s">
        <v>2354</v>
      </c>
      <c r="D188" t="s">
        <v>4365</v>
      </c>
      <c r="E188" t="s">
        <v>6065</v>
      </c>
      <c r="F188" t="s">
        <v>6251</v>
      </c>
      <c r="G188" t="s">
        <v>8245</v>
      </c>
      <c r="H188" t="s">
        <v>8552</v>
      </c>
      <c r="I188" t="s">
        <v>8555</v>
      </c>
      <c r="J188" t="s">
        <v>8727</v>
      </c>
      <c r="K188" t="s">
        <v>10119</v>
      </c>
      <c r="L188" t="s">
        <v>10143</v>
      </c>
      <c r="M188" t="s">
        <v>11266</v>
      </c>
      <c r="N188" t="s">
        <v>12741</v>
      </c>
      <c r="O188" t="s">
        <v>13310</v>
      </c>
      <c r="P188" t="s">
        <v>4365</v>
      </c>
      <c r="Q188">
        <v>1</v>
      </c>
      <c r="R188" t="s">
        <v>13358</v>
      </c>
      <c r="S188" t="s">
        <v>13411</v>
      </c>
      <c r="T188" t="s">
        <v>13729</v>
      </c>
      <c r="U188" s="3" t="str" cm="1">
        <f t="array" ref="U188">LEFT(T188,MIN(FIND({0,1,2,3,4,5,6,7,8,9},T188&amp;"0123456789"))-1)</f>
        <v>$</v>
      </c>
      <c r="V188" t="s">
        <v>14414</v>
      </c>
      <c r="W188" t="s">
        <v>13729</v>
      </c>
      <c r="X188" s="3" t="str" cm="1">
        <f t="array" ref="X188">LEFT(W188,MIN(FIND({0,1,2,3,4,5,6,7,8,9},W188&amp;"0123456789"))-1)</f>
        <v>$</v>
      </c>
      <c r="Y188" t="s">
        <v>14414</v>
      </c>
      <c r="Z188" t="s">
        <v>13729</v>
      </c>
      <c r="AA188" s="3" cm="1">
        <f t="array" ref="AA188">_xlfn.XLOOKUP(LEFT(Z188,MIN(FIND({0,1,2,3,4,5,6,7,8,9},Z188&amp;"0123456789"))-1), $BB$4:$BB$23, $BC$4:$BC$23)*_xlfn.NUMBERVALUE(TRIM(REPLACE(Z188,1,MIN(FIND({0,1,2,3,4,5,6,7,8,9},Z188&amp;"0123456789"))-1,"")), ".", ",")</f>
        <v>20000000</v>
      </c>
      <c r="AB188" t="s">
        <v>13729</v>
      </c>
      <c r="AC188" s="3" cm="1">
        <f t="array" ref="AC188">_xlfn.XLOOKUP(LEFT(AB188,MIN(FIND({0,1,2,3,4,5,6,7,8,9},AB188&amp;"0123456789"))-1), $BB$4:$BB$23, $BC$4:$BC$23)*_xlfn.NUMBERVALUE(TRIM(REPLACE(AB188,1,MIN(FIND({0,1,2,3,4,5,6,7,8,9},AB188&amp;"0123456789"))-1,"")), ".", ",")</f>
        <v>20000000</v>
      </c>
      <c r="AD188" t="s">
        <v>4365</v>
      </c>
      <c r="AE188" t="s">
        <v>8556</v>
      </c>
      <c r="AF188" t="s">
        <v>15013</v>
      </c>
      <c r="AG188" t="s">
        <v>16608</v>
      </c>
      <c r="AH188" t="s">
        <v>4365</v>
      </c>
      <c r="AI188" t="s">
        <v>4365</v>
      </c>
      <c r="AJ188" t="s">
        <v>8563</v>
      </c>
      <c r="AK188" t="s">
        <v>4365</v>
      </c>
      <c r="AL188" t="s">
        <v>8555</v>
      </c>
      <c r="AM188" t="s">
        <v>4365</v>
      </c>
      <c r="AN188" t="s">
        <v>18372</v>
      </c>
      <c r="AO188" t="s">
        <v>4365</v>
      </c>
      <c r="AP188" t="s">
        <v>22437</v>
      </c>
      <c r="AQ188" t="s">
        <v>4365</v>
      </c>
      <c r="AR188" t="s">
        <v>4365</v>
      </c>
      <c r="AS188" t="s">
        <v>8561</v>
      </c>
      <c r="BC188" s="3" t="str" cm="1">
        <f t="array" ref="BC188">LEFT(BB188,MIN(FIND({0,1,2,3,4,5,6,7,8,9},BB188&amp;"0123456789"))-1)</f>
        <v/>
      </c>
      <c r="BE188" t="s">
        <v>12775</v>
      </c>
      <c r="BF188">
        <f t="shared" si="75"/>
        <v>1</v>
      </c>
      <c r="BG188">
        <f t="shared" si="76"/>
        <v>1</v>
      </c>
      <c r="BH188">
        <f t="shared" si="77"/>
        <v>1</v>
      </c>
      <c r="BI188">
        <f t="shared" si="78"/>
        <v>1</v>
      </c>
      <c r="BJ188" s="4">
        <f t="shared" si="79"/>
        <v>1</v>
      </c>
      <c r="BK188" s="4">
        <f t="shared" si="80"/>
        <v>1</v>
      </c>
      <c r="BL188" s="4">
        <f t="shared" si="81"/>
        <v>1</v>
      </c>
      <c r="BY188" t="s">
        <v>10143</v>
      </c>
      <c r="BZ188" t="s">
        <v>25454</v>
      </c>
      <c r="CA188" t="s">
        <v>25591</v>
      </c>
      <c r="CB188" t="s">
        <v>25627</v>
      </c>
      <c r="CK188" t="s">
        <v>26078</v>
      </c>
      <c r="CL188">
        <f t="shared" si="82"/>
        <v>7</v>
      </c>
      <c r="CM188">
        <f t="shared" si="83"/>
        <v>1</v>
      </c>
      <c r="CN188">
        <f t="shared" si="84"/>
        <v>1</v>
      </c>
      <c r="CO188">
        <f t="shared" si="85"/>
        <v>1</v>
      </c>
      <c r="CP188" s="4">
        <f t="shared" si="96"/>
        <v>0.14285714285714285</v>
      </c>
      <c r="CQ188" s="4">
        <f t="shared" si="97"/>
        <v>0.14285714285714285</v>
      </c>
      <c r="CR188" s="4">
        <f t="shared" si="98"/>
        <v>0.14285714285714285</v>
      </c>
      <c r="CT188" t="str">
        <f t="shared" si="86"/>
        <v>Financial Services</v>
      </c>
      <c r="CU188" t="str">
        <f t="shared" si="87"/>
        <v>Insurance</v>
      </c>
      <c r="CV188" t="str">
        <f t="shared" si="88"/>
        <v>InsurTech</v>
      </c>
      <c r="CW188" t="str">
        <f t="shared" si="89"/>
        <v>Life Insurance</v>
      </c>
      <c r="CX188" t="str">
        <f t="shared" si="90"/>
        <v/>
      </c>
      <c r="CY188" t="str">
        <f t="shared" si="91"/>
        <v/>
      </c>
      <c r="CZ188" t="str">
        <f t="shared" si="92"/>
        <v/>
      </c>
      <c r="DA188" t="str">
        <f t="shared" si="93"/>
        <v/>
      </c>
      <c r="DB188" t="str">
        <f t="shared" si="94"/>
        <v/>
      </c>
      <c r="DC188" t="str">
        <f t="shared" si="95"/>
        <v/>
      </c>
    </row>
    <row r="189" spans="1:107" x14ac:dyDescent="0.2">
      <c r="A189">
        <v>186</v>
      </c>
      <c r="B189" t="s">
        <v>185</v>
      </c>
      <c r="C189" t="s">
        <v>2355</v>
      </c>
      <c r="D189" t="s">
        <v>2355</v>
      </c>
      <c r="E189" t="s">
        <v>6065</v>
      </c>
      <c r="F189" t="s">
        <v>6252</v>
      </c>
      <c r="G189" t="s">
        <v>8248</v>
      </c>
      <c r="H189" t="s">
        <v>8552</v>
      </c>
      <c r="I189" t="s">
        <v>8556</v>
      </c>
      <c r="J189" t="s">
        <v>8728</v>
      </c>
      <c r="K189" t="s">
        <v>10121</v>
      </c>
      <c r="L189" t="s">
        <v>10243</v>
      </c>
      <c r="M189" t="s">
        <v>11267</v>
      </c>
      <c r="N189" t="s">
        <v>12785</v>
      </c>
      <c r="O189" t="s">
        <v>4365</v>
      </c>
      <c r="P189" t="s">
        <v>4365</v>
      </c>
      <c r="Q189">
        <v>1</v>
      </c>
      <c r="R189" t="s">
        <v>13357</v>
      </c>
      <c r="S189" t="s">
        <v>13368</v>
      </c>
      <c r="T189" t="s">
        <v>13764</v>
      </c>
      <c r="U189" s="3" t="str" cm="1">
        <f t="array" ref="U189">LEFT(T189,MIN(FIND({0,1,2,3,4,5,6,7,8,9},T189&amp;"0123456789"))-1)</f>
        <v>$</v>
      </c>
      <c r="V189" t="s">
        <v>13357</v>
      </c>
      <c r="W189" t="s">
        <v>13764</v>
      </c>
      <c r="X189" s="3" t="str" cm="1">
        <f t="array" ref="X189">LEFT(W189,MIN(FIND({0,1,2,3,4,5,6,7,8,9},W189&amp;"0123456789"))-1)</f>
        <v>$</v>
      </c>
      <c r="Y189" t="s">
        <v>13357</v>
      </c>
      <c r="Z189" t="s">
        <v>13764</v>
      </c>
      <c r="AA189" s="3" cm="1">
        <f t="array" ref="AA189">_xlfn.XLOOKUP(LEFT(Z189,MIN(FIND({0,1,2,3,4,5,6,7,8,9},Z189&amp;"0123456789"))-1), $BB$4:$BB$23, $BC$4:$BC$23)*_xlfn.NUMBERVALUE(TRIM(REPLACE(Z189,1,MIN(FIND({0,1,2,3,4,5,6,7,8,9},Z189&amp;"0123456789"))-1,"")), ".", ",")</f>
        <v>2800000</v>
      </c>
      <c r="AB189" t="s">
        <v>13764</v>
      </c>
      <c r="AC189" s="3" cm="1">
        <f t="array" ref="AC189">_xlfn.XLOOKUP(LEFT(AB189,MIN(FIND({0,1,2,3,4,5,6,7,8,9},AB189&amp;"0123456789"))-1), $BB$4:$BB$23, $BC$4:$BC$23)*_xlfn.NUMBERVALUE(TRIM(REPLACE(AB189,1,MIN(FIND({0,1,2,3,4,5,6,7,8,9},AB189&amp;"0123456789"))-1,"")), ".", ",")</f>
        <v>2800000</v>
      </c>
      <c r="AD189" t="s">
        <v>8554</v>
      </c>
      <c r="AE189" t="s">
        <v>8554</v>
      </c>
      <c r="AF189" t="s">
        <v>15014</v>
      </c>
      <c r="AG189" t="s">
        <v>4365</v>
      </c>
      <c r="AH189" t="s">
        <v>4365</v>
      </c>
      <c r="AI189" t="s">
        <v>4365</v>
      </c>
      <c r="AJ189" t="s">
        <v>4365</v>
      </c>
      <c r="AK189" t="s">
        <v>4365</v>
      </c>
      <c r="AL189" t="s">
        <v>4365</v>
      </c>
      <c r="AM189" t="s">
        <v>4365</v>
      </c>
      <c r="AN189" t="s">
        <v>4365</v>
      </c>
      <c r="AO189" t="s">
        <v>4365</v>
      </c>
      <c r="AP189" t="s">
        <v>4365</v>
      </c>
      <c r="AQ189" t="s">
        <v>4365</v>
      </c>
      <c r="AR189" t="s">
        <v>4365</v>
      </c>
      <c r="AS189" t="s">
        <v>19111</v>
      </c>
      <c r="BC189" s="3" t="str" cm="1">
        <f t="array" ref="BC189">LEFT(BB189,MIN(FIND({0,1,2,3,4,5,6,7,8,9},BB189&amp;"0123456789"))-1)</f>
        <v/>
      </c>
      <c r="BE189" t="s">
        <v>12779</v>
      </c>
      <c r="BF189">
        <f t="shared" si="75"/>
        <v>1</v>
      </c>
      <c r="BG189">
        <f t="shared" si="76"/>
        <v>1</v>
      </c>
      <c r="BH189">
        <f t="shared" si="77"/>
        <v>1</v>
      </c>
      <c r="BI189">
        <f t="shared" si="78"/>
        <v>1</v>
      </c>
      <c r="BJ189" s="4">
        <f t="shared" si="79"/>
        <v>1</v>
      </c>
      <c r="BK189" s="4">
        <f t="shared" si="80"/>
        <v>1</v>
      </c>
      <c r="BL189" s="4">
        <f t="shared" si="81"/>
        <v>1</v>
      </c>
      <c r="BY189" t="s">
        <v>11267</v>
      </c>
      <c r="CK189" s="2" t="s">
        <v>26079</v>
      </c>
      <c r="CL189">
        <f t="shared" si="82"/>
        <v>7</v>
      </c>
      <c r="CM189">
        <f t="shared" si="83"/>
        <v>2</v>
      </c>
      <c r="CN189">
        <f t="shared" si="84"/>
        <v>1</v>
      </c>
      <c r="CO189">
        <f t="shared" si="85"/>
        <v>1</v>
      </c>
      <c r="CP189" s="4">
        <f t="shared" si="96"/>
        <v>0.2857142857142857</v>
      </c>
      <c r="CQ189" s="4">
        <f t="shared" si="97"/>
        <v>0.14285714285714285</v>
      </c>
      <c r="CR189" s="4">
        <f t="shared" si="98"/>
        <v>0.14285714285714285</v>
      </c>
      <c r="CT189" t="str">
        <f t="shared" si="86"/>
        <v>Artificial Intelligence</v>
      </c>
      <c r="CU189" t="str">
        <f t="shared" si="87"/>
        <v/>
      </c>
      <c r="CV189" t="str">
        <f t="shared" si="88"/>
        <v/>
      </c>
      <c r="CW189" t="str">
        <f t="shared" si="89"/>
        <v/>
      </c>
      <c r="CX189" t="str">
        <f t="shared" si="90"/>
        <v/>
      </c>
      <c r="CY189" t="str">
        <f t="shared" si="91"/>
        <v/>
      </c>
      <c r="CZ189" t="str">
        <f t="shared" si="92"/>
        <v/>
      </c>
      <c r="DA189" t="str">
        <f t="shared" si="93"/>
        <v/>
      </c>
      <c r="DB189" t="str">
        <f t="shared" si="94"/>
        <v/>
      </c>
      <c r="DC189" t="str">
        <f t="shared" si="95"/>
        <v/>
      </c>
    </row>
    <row r="190" spans="1:107" x14ac:dyDescent="0.2">
      <c r="A190">
        <v>187</v>
      </c>
      <c r="B190" t="s">
        <v>186</v>
      </c>
      <c r="C190" t="s">
        <v>2356</v>
      </c>
      <c r="D190" t="s">
        <v>4510</v>
      </c>
      <c r="E190" t="s">
        <v>6065</v>
      </c>
      <c r="F190" t="s">
        <v>6253</v>
      </c>
      <c r="G190" t="s">
        <v>8245</v>
      </c>
      <c r="H190" t="s">
        <v>8552</v>
      </c>
      <c r="I190" t="s">
        <v>8555</v>
      </c>
      <c r="J190" t="s">
        <v>8729</v>
      </c>
      <c r="K190" t="s">
        <v>10118</v>
      </c>
      <c r="L190" t="s">
        <v>10283</v>
      </c>
      <c r="M190" t="s">
        <v>11268</v>
      </c>
      <c r="N190" t="s">
        <v>12780</v>
      </c>
      <c r="O190" t="s">
        <v>13319</v>
      </c>
      <c r="P190" t="s">
        <v>4365</v>
      </c>
      <c r="Q190">
        <v>2</v>
      </c>
      <c r="R190" t="s">
        <v>13358</v>
      </c>
      <c r="S190" t="s">
        <v>8294</v>
      </c>
      <c r="T190" t="s">
        <v>13788</v>
      </c>
      <c r="U190" s="3" t="str" cm="1">
        <f t="array" ref="U190">LEFT(T190,MIN(FIND({0,1,2,3,4,5,6,7,8,9},T190&amp;"0123456789"))-1)</f>
        <v>$</v>
      </c>
      <c r="V190" t="s">
        <v>14414</v>
      </c>
      <c r="W190" t="s">
        <v>13788</v>
      </c>
      <c r="X190" s="3" t="str" cm="1">
        <f t="array" ref="X190">LEFT(W190,MIN(FIND({0,1,2,3,4,5,6,7,8,9},W190&amp;"0123456789"))-1)</f>
        <v>$</v>
      </c>
      <c r="Y190" t="s">
        <v>14414</v>
      </c>
      <c r="Z190" t="s">
        <v>14508</v>
      </c>
      <c r="AA190" s="3" cm="1">
        <f t="array" ref="AA190">_xlfn.XLOOKUP(LEFT(Z190,MIN(FIND({0,1,2,3,4,5,6,7,8,9},Z190&amp;"0123456789"))-1), $BB$4:$BB$23, $BC$4:$BC$23)*_xlfn.NUMBERVALUE(TRIM(REPLACE(Z190,1,MIN(FIND({0,1,2,3,4,5,6,7,8,9},Z190&amp;"0123456789"))-1,"")), ".", ",")</f>
        <v>10950000</v>
      </c>
      <c r="AB190" t="s">
        <v>14508</v>
      </c>
      <c r="AC190" s="3" cm="1">
        <f t="array" ref="AC190">_xlfn.XLOOKUP(LEFT(AB190,MIN(FIND({0,1,2,3,4,5,6,7,8,9},AB190&amp;"0123456789"))-1), $BB$4:$BB$23, $BC$4:$BC$23)*_xlfn.NUMBERVALUE(TRIM(REPLACE(AB190,1,MIN(FIND({0,1,2,3,4,5,6,7,8,9},AB190&amp;"0123456789"))-1,"")), ".", ",")</f>
        <v>10950000</v>
      </c>
      <c r="AD190" t="s">
        <v>8554</v>
      </c>
      <c r="AE190" t="s">
        <v>8557</v>
      </c>
      <c r="AF190" t="s">
        <v>15015</v>
      </c>
      <c r="AG190" t="s">
        <v>16609</v>
      </c>
      <c r="AH190" t="s">
        <v>17576</v>
      </c>
      <c r="AI190" t="s">
        <v>18213</v>
      </c>
      <c r="AJ190" t="s">
        <v>6132</v>
      </c>
      <c r="AK190" t="s">
        <v>19512</v>
      </c>
      <c r="AL190" t="s">
        <v>20170</v>
      </c>
      <c r="AM190" t="s">
        <v>20484</v>
      </c>
      <c r="AN190" t="s">
        <v>21192</v>
      </c>
      <c r="AO190" t="s">
        <v>21775</v>
      </c>
      <c r="AP190" t="s">
        <v>22438</v>
      </c>
      <c r="AQ190" t="s">
        <v>23653</v>
      </c>
      <c r="AR190" t="s">
        <v>24625</v>
      </c>
      <c r="AS190" t="s">
        <v>19085</v>
      </c>
      <c r="BC190" s="3" t="str" cm="1">
        <f t="array" ref="BC190">LEFT(BB190,MIN(FIND({0,1,2,3,4,5,6,7,8,9},BB190&amp;"0123456789"))-1)</f>
        <v/>
      </c>
      <c r="BE190" t="s">
        <v>12799</v>
      </c>
      <c r="BF190">
        <f t="shared" si="75"/>
        <v>1</v>
      </c>
      <c r="BG190">
        <f t="shared" si="76"/>
        <v>1</v>
      </c>
      <c r="BH190">
        <f t="shared" si="77"/>
        <v>0</v>
      </c>
      <c r="BI190">
        <f t="shared" si="78"/>
        <v>0</v>
      </c>
      <c r="BJ190" s="4">
        <f t="shared" si="79"/>
        <v>1</v>
      </c>
      <c r="BK190" s="4">
        <f t="shared" si="80"/>
        <v>0</v>
      </c>
      <c r="BL190" s="4">
        <f t="shared" si="81"/>
        <v>0</v>
      </c>
      <c r="BY190" t="s">
        <v>25447</v>
      </c>
      <c r="BZ190" t="s">
        <v>25431</v>
      </c>
      <c r="CA190" t="s">
        <v>25628</v>
      </c>
      <c r="CK190" t="s">
        <v>25403</v>
      </c>
      <c r="CL190">
        <f t="shared" si="82"/>
        <v>7</v>
      </c>
      <c r="CM190">
        <f t="shared" si="83"/>
        <v>3</v>
      </c>
      <c r="CN190">
        <f t="shared" si="84"/>
        <v>2</v>
      </c>
      <c r="CO190">
        <f t="shared" si="85"/>
        <v>1</v>
      </c>
      <c r="CP190" s="4">
        <f t="shared" si="96"/>
        <v>0.42857142857142855</v>
      </c>
      <c r="CQ190" s="4">
        <f t="shared" si="97"/>
        <v>0.2857142857142857</v>
      </c>
      <c r="CR190" s="4">
        <f t="shared" si="98"/>
        <v>0.14285714285714285</v>
      </c>
      <c r="CT190" t="str">
        <f t="shared" si="86"/>
        <v>Employment</v>
      </c>
      <c r="CU190" t="str">
        <f t="shared" si="87"/>
        <v>Human Resources</v>
      </c>
      <c r="CV190" t="str">
        <f t="shared" si="88"/>
        <v>Staffing Agency</v>
      </c>
      <c r="CW190" t="str">
        <f t="shared" si="89"/>
        <v/>
      </c>
      <c r="CX190" t="str">
        <f t="shared" si="90"/>
        <v/>
      </c>
      <c r="CY190" t="str">
        <f t="shared" si="91"/>
        <v/>
      </c>
      <c r="CZ190" t="str">
        <f t="shared" si="92"/>
        <v/>
      </c>
      <c r="DA190" t="str">
        <f t="shared" si="93"/>
        <v/>
      </c>
      <c r="DB190" t="str">
        <f t="shared" si="94"/>
        <v/>
      </c>
      <c r="DC190" t="str">
        <f t="shared" si="95"/>
        <v/>
      </c>
    </row>
    <row r="191" spans="1:107" x14ac:dyDescent="0.2">
      <c r="A191">
        <v>188</v>
      </c>
      <c r="B191" t="s">
        <v>187</v>
      </c>
      <c r="C191" t="s">
        <v>2357</v>
      </c>
      <c r="D191" t="s">
        <v>4511</v>
      </c>
      <c r="E191" t="s">
        <v>6065</v>
      </c>
      <c r="F191" t="s">
        <v>6254</v>
      </c>
      <c r="G191" t="s">
        <v>8255</v>
      </c>
      <c r="H191" t="s">
        <v>8552</v>
      </c>
      <c r="I191" t="s">
        <v>8555</v>
      </c>
      <c r="J191" t="s">
        <v>8730</v>
      </c>
      <c r="K191" t="s">
        <v>10124</v>
      </c>
      <c r="L191" t="s">
        <v>10174</v>
      </c>
      <c r="M191" t="s">
        <v>11269</v>
      </c>
      <c r="N191" t="s">
        <v>12786</v>
      </c>
      <c r="O191" t="s">
        <v>13319</v>
      </c>
      <c r="P191" t="s">
        <v>13349</v>
      </c>
      <c r="Q191">
        <v>2</v>
      </c>
      <c r="R191" t="s">
        <v>13358</v>
      </c>
      <c r="S191" t="s">
        <v>13442</v>
      </c>
      <c r="T191" t="s">
        <v>13766</v>
      </c>
      <c r="U191" s="3" t="str" cm="1">
        <f t="array" ref="U191">LEFT(T191,MIN(FIND({0,1,2,3,4,5,6,7,8,9},T191&amp;"0123456789"))-1)</f>
        <v>$</v>
      </c>
      <c r="V191" t="s">
        <v>14416</v>
      </c>
      <c r="W191" t="s">
        <v>13766</v>
      </c>
      <c r="X191" s="3" t="str" cm="1">
        <f t="array" ref="X191">LEFT(W191,MIN(FIND({0,1,2,3,4,5,6,7,8,9},W191&amp;"0123456789"))-1)</f>
        <v>$</v>
      </c>
      <c r="Y191" t="s">
        <v>14416</v>
      </c>
      <c r="Z191" t="s">
        <v>13814</v>
      </c>
      <c r="AA191" s="3" cm="1">
        <f t="array" ref="AA191">_xlfn.XLOOKUP(LEFT(Z191,MIN(FIND({0,1,2,3,4,5,6,7,8,9},Z191&amp;"0123456789"))-1), $BB$4:$BB$23, $BC$4:$BC$23)*_xlfn.NUMBERVALUE(TRIM(REPLACE(Z191,1,MIN(FIND({0,1,2,3,4,5,6,7,8,9},Z191&amp;"0123456789"))-1,"")), ".", ",")</f>
        <v>10500000</v>
      </c>
      <c r="AB191" t="s">
        <v>13814</v>
      </c>
      <c r="AC191" s="3" cm="1">
        <f t="array" ref="AC191">_xlfn.XLOOKUP(LEFT(AB191,MIN(FIND({0,1,2,3,4,5,6,7,8,9},AB191&amp;"0123456789"))-1), $BB$4:$BB$23, $BC$4:$BC$23)*_xlfn.NUMBERVALUE(TRIM(REPLACE(AB191,1,MIN(FIND({0,1,2,3,4,5,6,7,8,9},AB191&amp;"0123456789"))-1,"")), ".", ",")</f>
        <v>10500000</v>
      </c>
      <c r="AD191" t="s">
        <v>8554</v>
      </c>
      <c r="AE191" t="s">
        <v>8562</v>
      </c>
      <c r="AF191" t="s">
        <v>15016</v>
      </c>
      <c r="AG191" t="s">
        <v>16610</v>
      </c>
      <c r="AH191" t="s">
        <v>17577</v>
      </c>
      <c r="AI191" t="s">
        <v>18214</v>
      </c>
      <c r="AJ191" t="s">
        <v>19135</v>
      </c>
      <c r="AK191" t="s">
        <v>19513</v>
      </c>
      <c r="AL191" t="s">
        <v>20171</v>
      </c>
      <c r="AM191" t="s">
        <v>20485</v>
      </c>
      <c r="AN191" t="s">
        <v>21193</v>
      </c>
      <c r="AO191" t="s">
        <v>21776</v>
      </c>
      <c r="AP191" t="s">
        <v>22439</v>
      </c>
      <c r="AQ191" t="s">
        <v>23654</v>
      </c>
      <c r="AR191" t="s">
        <v>19655</v>
      </c>
      <c r="AS191" t="s">
        <v>19180</v>
      </c>
      <c r="BC191" s="3" t="str" cm="1">
        <f t="array" ref="BC191">LEFT(BB191,MIN(FIND({0,1,2,3,4,5,6,7,8,9},BB191&amp;"0123456789"))-1)</f>
        <v/>
      </c>
      <c r="BE191" t="s">
        <v>12802</v>
      </c>
      <c r="BF191">
        <f t="shared" si="75"/>
        <v>1</v>
      </c>
      <c r="BG191">
        <f t="shared" si="76"/>
        <v>1</v>
      </c>
      <c r="BH191">
        <f t="shared" si="77"/>
        <v>1</v>
      </c>
      <c r="BI191">
        <f t="shared" si="78"/>
        <v>1</v>
      </c>
      <c r="BJ191" s="4">
        <f t="shared" si="79"/>
        <v>1</v>
      </c>
      <c r="BK191" s="4">
        <f t="shared" si="80"/>
        <v>1</v>
      </c>
      <c r="BL191" s="4">
        <f t="shared" si="81"/>
        <v>1</v>
      </c>
      <c r="BY191" t="s">
        <v>11134</v>
      </c>
      <c r="BZ191" t="s">
        <v>25508</v>
      </c>
      <c r="CA191" t="s">
        <v>25509</v>
      </c>
      <c r="CB191" t="s">
        <v>25408</v>
      </c>
      <c r="CK191" t="s">
        <v>25799</v>
      </c>
      <c r="CL191">
        <f t="shared" si="82"/>
        <v>7</v>
      </c>
      <c r="CM191">
        <f t="shared" si="83"/>
        <v>3</v>
      </c>
      <c r="CN191">
        <f t="shared" si="84"/>
        <v>3</v>
      </c>
      <c r="CO191">
        <f t="shared" si="85"/>
        <v>2</v>
      </c>
      <c r="CP191" s="4">
        <f t="shared" si="96"/>
        <v>0.42857142857142855</v>
      </c>
      <c r="CQ191" s="4">
        <f t="shared" si="97"/>
        <v>0.42857142857142855</v>
      </c>
      <c r="CR191" s="4">
        <f t="shared" si="98"/>
        <v>0.2857142857142857</v>
      </c>
      <c r="CT191" t="str">
        <f t="shared" si="86"/>
        <v>E-Learning</v>
      </c>
      <c r="CU191" t="str">
        <f t="shared" si="87"/>
        <v>EdTech</v>
      </c>
      <c r="CV191" t="str">
        <f t="shared" si="88"/>
        <v>Education</v>
      </c>
      <c r="CW191" t="str">
        <f t="shared" si="89"/>
        <v>Software</v>
      </c>
      <c r="CX191" t="str">
        <f t="shared" si="90"/>
        <v/>
      </c>
      <c r="CY191" t="str">
        <f t="shared" si="91"/>
        <v/>
      </c>
      <c r="CZ191" t="str">
        <f t="shared" si="92"/>
        <v/>
      </c>
      <c r="DA191" t="str">
        <f t="shared" si="93"/>
        <v/>
      </c>
      <c r="DB191" t="str">
        <f t="shared" si="94"/>
        <v/>
      </c>
      <c r="DC191" t="str">
        <f t="shared" si="95"/>
        <v/>
      </c>
    </row>
    <row r="192" spans="1:107" x14ac:dyDescent="0.2">
      <c r="A192">
        <v>189</v>
      </c>
      <c r="B192" t="s">
        <v>188</v>
      </c>
      <c r="C192" t="s">
        <v>2358</v>
      </c>
      <c r="D192" t="s">
        <v>4512</v>
      </c>
      <c r="E192" t="s">
        <v>6065</v>
      </c>
      <c r="F192" t="s">
        <v>6255</v>
      </c>
      <c r="G192" t="s">
        <v>8253</v>
      </c>
      <c r="H192" t="s">
        <v>8552</v>
      </c>
      <c r="I192" t="s">
        <v>8560</v>
      </c>
      <c r="J192" t="s">
        <v>8731</v>
      </c>
      <c r="K192" t="s">
        <v>10119</v>
      </c>
      <c r="L192" t="s">
        <v>10284</v>
      </c>
      <c r="M192" t="s">
        <v>11270</v>
      </c>
      <c r="N192" t="s">
        <v>12812</v>
      </c>
      <c r="O192" t="s">
        <v>13331</v>
      </c>
      <c r="P192" t="s">
        <v>13349</v>
      </c>
      <c r="Q192">
        <v>1</v>
      </c>
      <c r="R192" t="s">
        <v>13357</v>
      </c>
      <c r="S192" t="s">
        <v>13443</v>
      </c>
      <c r="T192" t="s">
        <v>13837</v>
      </c>
      <c r="U192" s="3" t="str" cm="1">
        <f t="array" ref="U192">LEFT(T192,MIN(FIND({0,1,2,3,4,5,6,7,8,9},T192&amp;"0123456789"))-1)</f>
        <v>$</v>
      </c>
      <c r="V192" t="s">
        <v>13357</v>
      </c>
      <c r="W192" t="s">
        <v>13837</v>
      </c>
      <c r="X192" s="3" t="str" cm="1">
        <f t="array" ref="X192">LEFT(W192,MIN(FIND({0,1,2,3,4,5,6,7,8,9},W192&amp;"0123456789"))-1)</f>
        <v>$</v>
      </c>
      <c r="Y192" t="s">
        <v>13357</v>
      </c>
      <c r="Z192" t="s">
        <v>13837</v>
      </c>
      <c r="AA192" s="3" cm="1">
        <f t="array" ref="AA192">_xlfn.XLOOKUP(LEFT(Z192,MIN(FIND({0,1,2,3,4,5,6,7,8,9},Z192&amp;"0123456789"))-1), $BB$4:$BB$23, $BC$4:$BC$23)*_xlfn.NUMBERVALUE(TRIM(REPLACE(Z192,1,MIN(FIND({0,1,2,3,4,5,6,7,8,9},Z192&amp;"0123456789"))-1,"")), ".", ",")</f>
        <v>7664035</v>
      </c>
      <c r="AB192" t="s">
        <v>13837</v>
      </c>
      <c r="AC192" s="3" cm="1">
        <f t="array" ref="AC192">_xlfn.XLOOKUP(LEFT(AB192,MIN(FIND({0,1,2,3,4,5,6,7,8,9},AB192&amp;"0123456789"))-1), $BB$4:$BB$23, $BC$4:$BC$23)*_xlfn.NUMBERVALUE(TRIM(REPLACE(AB192,1,MIN(FIND({0,1,2,3,4,5,6,7,8,9},AB192&amp;"0123456789"))-1,"")), ".", ",")</f>
        <v>7664035</v>
      </c>
      <c r="AD192" t="s">
        <v>4365</v>
      </c>
      <c r="AE192" t="s">
        <v>8557</v>
      </c>
      <c r="AF192" t="s">
        <v>15017</v>
      </c>
      <c r="AG192" t="s">
        <v>16611</v>
      </c>
      <c r="AH192" t="s">
        <v>17578</v>
      </c>
      <c r="AI192" t="s">
        <v>18215</v>
      </c>
      <c r="AJ192" t="s">
        <v>19136</v>
      </c>
      <c r="AK192" t="s">
        <v>19514</v>
      </c>
      <c r="AL192" t="s">
        <v>20172</v>
      </c>
      <c r="AM192" t="s">
        <v>20486</v>
      </c>
      <c r="AN192" t="s">
        <v>21194</v>
      </c>
      <c r="AO192" t="s">
        <v>21777</v>
      </c>
      <c r="AP192" t="s">
        <v>22440</v>
      </c>
      <c r="AQ192" t="s">
        <v>23655</v>
      </c>
      <c r="AR192" t="s">
        <v>24626</v>
      </c>
      <c r="AS192" t="s">
        <v>19096</v>
      </c>
      <c r="BC192" s="3" t="str" cm="1">
        <f t="array" ref="BC192">LEFT(BB192,MIN(FIND({0,1,2,3,4,5,6,7,8,9},BB192&amp;"0123456789"))-1)</f>
        <v/>
      </c>
      <c r="BE192" t="s">
        <v>12808</v>
      </c>
      <c r="BF192">
        <f t="shared" si="75"/>
        <v>1</v>
      </c>
      <c r="BG192">
        <f t="shared" si="76"/>
        <v>1</v>
      </c>
      <c r="BH192">
        <f t="shared" si="77"/>
        <v>0</v>
      </c>
      <c r="BI192">
        <f t="shared" si="78"/>
        <v>0</v>
      </c>
      <c r="BJ192" s="4">
        <f t="shared" si="79"/>
        <v>1</v>
      </c>
      <c r="BK192" s="4">
        <f t="shared" si="80"/>
        <v>0</v>
      </c>
      <c r="BL192" s="4">
        <f t="shared" si="81"/>
        <v>0</v>
      </c>
      <c r="BY192" t="s">
        <v>11267</v>
      </c>
      <c r="BZ192" t="s">
        <v>25475</v>
      </c>
      <c r="CA192" t="s">
        <v>25494</v>
      </c>
      <c r="CB192" t="s">
        <v>25551</v>
      </c>
      <c r="CC192" t="s">
        <v>25611</v>
      </c>
      <c r="CD192" t="s">
        <v>25629</v>
      </c>
      <c r="CE192" t="s">
        <v>25526</v>
      </c>
      <c r="CK192" t="s">
        <v>25953</v>
      </c>
      <c r="CL192">
        <f t="shared" si="82"/>
        <v>7</v>
      </c>
      <c r="CM192">
        <f t="shared" si="83"/>
        <v>2</v>
      </c>
      <c r="CN192">
        <f t="shared" si="84"/>
        <v>2</v>
      </c>
      <c r="CO192">
        <f t="shared" si="85"/>
        <v>2</v>
      </c>
      <c r="CP192" s="4">
        <f t="shared" si="96"/>
        <v>0.2857142857142857</v>
      </c>
      <c r="CQ192" s="4">
        <f t="shared" si="97"/>
        <v>0.2857142857142857</v>
      </c>
      <c r="CR192" s="4">
        <f t="shared" si="98"/>
        <v>0.2857142857142857</v>
      </c>
      <c r="CT192" t="str">
        <f t="shared" si="86"/>
        <v>Artificial Intelligence</v>
      </c>
      <c r="CU192" t="str">
        <f t="shared" si="87"/>
        <v>Cloud Computing</v>
      </c>
      <c r="CV192" t="str">
        <f t="shared" si="88"/>
        <v>Cloud Infrastructure</v>
      </c>
      <c r="CW192" t="str">
        <f t="shared" si="89"/>
        <v>Cloud Management</v>
      </c>
      <c r="CX192" t="str">
        <f t="shared" si="90"/>
        <v>Cloud Security</v>
      </c>
      <c r="CY192" t="str">
        <f t="shared" si="91"/>
        <v>Developer Platform</v>
      </c>
      <c r="CZ192" t="str">
        <f t="shared" si="92"/>
        <v>Developer Tools</v>
      </c>
      <c r="DA192" t="str">
        <f t="shared" si="93"/>
        <v/>
      </c>
      <c r="DB192" t="str">
        <f t="shared" si="94"/>
        <v/>
      </c>
      <c r="DC192" t="str">
        <f t="shared" si="95"/>
        <v/>
      </c>
    </row>
    <row r="193" spans="1:107" x14ac:dyDescent="0.2">
      <c r="A193">
        <v>190</v>
      </c>
      <c r="B193" t="s">
        <v>189</v>
      </c>
      <c r="C193" t="s">
        <v>2359</v>
      </c>
      <c r="D193" t="s">
        <v>4513</v>
      </c>
      <c r="E193" t="s">
        <v>6065</v>
      </c>
      <c r="F193" t="s">
        <v>6256</v>
      </c>
      <c r="G193" t="s">
        <v>8257</v>
      </c>
      <c r="H193" t="s">
        <v>8552</v>
      </c>
      <c r="I193" t="s">
        <v>8556</v>
      </c>
      <c r="J193" t="s">
        <v>8732</v>
      </c>
      <c r="K193" t="s">
        <v>10121</v>
      </c>
      <c r="L193" t="s">
        <v>10163</v>
      </c>
      <c r="M193" t="s">
        <v>11271</v>
      </c>
      <c r="N193" t="s">
        <v>12813</v>
      </c>
      <c r="O193" t="s">
        <v>4365</v>
      </c>
      <c r="P193" t="s">
        <v>4365</v>
      </c>
      <c r="Q193">
        <v>3</v>
      </c>
      <c r="R193" t="s">
        <v>13358</v>
      </c>
      <c r="S193" t="s">
        <v>13423</v>
      </c>
      <c r="T193" t="s">
        <v>13838</v>
      </c>
      <c r="U193" s="3" t="str" cm="1">
        <f t="array" ref="U193">LEFT(T193,MIN(FIND({0,1,2,3,4,5,6,7,8,9},T193&amp;"0123456789"))-1)</f>
        <v>$</v>
      </c>
      <c r="V193" t="s">
        <v>14414</v>
      </c>
      <c r="W193" t="s">
        <v>13838</v>
      </c>
      <c r="X193" s="3" t="str" cm="1">
        <f t="array" ref="X193">LEFT(W193,MIN(FIND({0,1,2,3,4,5,6,7,8,9},W193&amp;"0123456789"))-1)</f>
        <v>$</v>
      </c>
      <c r="Y193" t="s">
        <v>14414</v>
      </c>
      <c r="Z193" t="s">
        <v>14509</v>
      </c>
      <c r="AA193" s="3" cm="1">
        <f t="array" ref="AA193">_xlfn.XLOOKUP(LEFT(Z193,MIN(FIND({0,1,2,3,4,5,6,7,8,9},Z193&amp;"0123456789"))-1), $BB$4:$BB$23, $BC$4:$BC$23)*_xlfn.NUMBERVALUE(TRIM(REPLACE(Z193,1,MIN(FIND({0,1,2,3,4,5,6,7,8,9},Z193&amp;"0123456789"))-1,"")), ".", ",")</f>
        <v>4485000</v>
      </c>
      <c r="AB193" t="s">
        <v>14787</v>
      </c>
      <c r="AC193" s="3" cm="1">
        <f t="array" ref="AC193">_xlfn.XLOOKUP(LEFT(AB193,MIN(FIND({0,1,2,3,4,5,6,7,8,9},AB193&amp;"0123456789"))-1), $BB$4:$BB$23, $BC$4:$BC$23)*_xlfn.NUMBERVALUE(TRIM(REPLACE(AB193,1,MIN(FIND({0,1,2,3,4,5,6,7,8,9},AB193&amp;"0123456789"))-1,"")), ".", ",")</f>
        <v>5585000</v>
      </c>
      <c r="AD193" t="s">
        <v>8557</v>
      </c>
      <c r="AE193" t="s">
        <v>14824</v>
      </c>
      <c r="AF193" t="s">
        <v>15018</v>
      </c>
      <c r="AG193" t="s">
        <v>6315</v>
      </c>
      <c r="AH193" t="s">
        <v>17579</v>
      </c>
      <c r="AI193" t="s">
        <v>18216</v>
      </c>
      <c r="AJ193" t="s">
        <v>19137</v>
      </c>
      <c r="AK193" t="s">
        <v>19515</v>
      </c>
      <c r="AL193" t="s">
        <v>20173</v>
      </c>
      <c r="AM193" t="s">
        <v>20487</v>
      </c>
      <c r="AN193" t="s">
        <v>21195</v>
      </c>
      <c r="AO193" t="s">
        <v>19415</v>
      </c>
      <c r="AP193" t="s">
        <v>22441</v>
      </c>
      <c r="AQ193" t="s">
        <v>23656</v>
      </c>
      <c r="AR193" t="s">
        <v>24627</v>
      </c>
      <c r="AS193" t="s">
        <v>19090</v>
      </c>
      <c r="BC193" s="3" t="str" cm="1">
        <f t="array" ref="BC193">LEFT(BB193,MIN(FIND({0,1,2,3,4,5,6,7,8,9},BB193&amp;"0123456789"))-1)</f>
        <v/>
      </c>
      <c r="BE193" t="s">
        <v>12812</v>
      </c>
      <c r="BF193">
        <f t="shared" si="75"/>
        <v>1</v>
      </c>
      <c r="BG193">
        <f t="shared" si="76"/>
        <v>1</v>
      </c>
      <c r="BH193">
        <f t="shared" si="77"/>
        <v>0</v>
      </c>
      <c r="BI193">
        <f t="shared" si="78"/>
        <v>0</v>
      </c>
      <c r="BJ193" s="4">
        <f t="shared" si="79"/>
        <v>1</v>
      </c>
      <c r="BK193" s="4">
        <f t="shared" si="80"/>
        <v>0</v>
      </c>
      <c r="BL193" s="4">
        <f t="shared" si="81"/>
        <v>0</v>
      </c>
      <c r="BY193" t="s">
        <v>12288</v>
      </c>
      <c r="BZ193" t="s">
        <v>25428</v>
      </c>
      <c r="CA193" t="s">
        <v>25534</v>
      </c>
      <c r="CB193" t="s">
        <v>25535</v>
      </c>
      <c r="CK193" t="s">
        <v>25816</v>
      </c>
      <c r="CL193">
        <f t="shared" si="82"/>
        <v>7</v>
      </c>
      <c r="CM193">
        <f t="shared" si="83"/>
        <v>2</v>
      </c>
      <c r="CN193">
        <f t="shared" si="84"/>
        <v>0</v>
      </c>
      <c r="CO193">
        <f t="shared" si="85"/>
        <v>0</v>
      </c>
      <c r="CP193" s="4">
        <f t="shared" si="96"/>
        <v>0.2857142857142857</v>
      </c>
      <c r="CQ193" s="4">
        <f t="shared" si="97"/>
        <v>0</v>
      </c>
      <c r="CR193" s="4">
        <f t="shared" si="98"/>
        <v>0</v>
      </c>
      <c r="CT193" t="str">
        <f t="shared" si="86"/>
        <v>Electronic Health Record (EHR)</v>
      </c>
      <c r="CU193" t="str">
        <f t="shared" si="87"/>
        <v>Health Care</v>
      </c>
      <c r="CV193" t="str">
        <f t="shared" si="88"/>
        <v>Health Diagnostics</v>
      </c>
      <c r="CW193" t="str">
        <f t="shared" si="89"/>
        <v>Medical Device</v>
      </c>
      <c r="CX193" t="str">
        <f t="shared" si="90"/>
        <v/>
      </c>
      <c r="CY193" t="str">
        <f t="shared" si="91"/>
        <v/>
      </c>
      <c r="CZ193" t="str">
        <f t="shared" si="92"/>
        <v/>
      </c>
      <c r="DA193" t="str">
        <f t="shared" si="93"/>
        <v/>
      </c>
      <c r="DB193" t="str">
        <f t="shared" si="94"/>
        <v/>
      </c>
      <c r="DC193" t="str">
        <f t="shared" si="95"/>
        <v/>
      </c>
    </row>
    <row r="194" spans="1:107" x14ac:dyDescent="0.2">
      <c r="A194">
        <v>191</v>
      </c>
      <c r="B194" t="s">
        <v>190</v>
      </c>
      <c r="C194" t="s">
        <v>2360</v>
      </c>
      <c r="D194" t="s">
        <v>4514</v>
      </c>
      <c r="E194" t="s">
        <v>6065</v>
      </c>
      <c r="F194" t="s">
        <v>6257</v>
      </c>
      <c r="G194" t="s">
        <v>8244</v>
      </c>
      <c r="H194" t="s">
        <v>8552</v>
      </c>
      <c r="I194" t="s">
        <v>8554</v>
      </c>
      <c r="J194" t="s">
        <v>8733</v>
      </c>
      <c r="K194" t="s">
        <v>10121</v>
      </c>
      <c r="L194" t="s">
        <v>10143</v>
      </c>
      <c r="M194" t="s">
        <v>11103</v>
      </c>
      <c r="N194" t="s">
        <v>12741</v>
      </c>
      <c r="O194" t="s">
        <v>13310</v>
      </c>
      <c r="P194" t="s">
        <v>13349</v>
      </c>
      <c r="Q194">
        <v>2</v>
      </c>
      <c r="R194" t="s">
        <v>13358</v>
      </c>
      <c r="S194" t="s">
        <v>13394</v>
      </c>
      <c r="T194" t="s">
        <v>13839</v>
      </c>
      <c r="U194" s="3" t="str" cm="1">
        <f t="array" ref="U194">LEFT(T194,MIN(FIND({0,1,2,3,4,5,6,7,8,9},T194&amp;"0123456789"))-1)</f>
        <v>$</v>
      </c>
      <c r="V194" t="s">
        <v>14414</v>
      </c>
      <c r="W194" t="s">
        <v>13839</v>
      </c>
      <c r="X194" s="3" t="str" cm="1">
        <f t="array" ref="X194">LEFT(W194,MIN(FIND({0,1,2,3,4,5,6,7,8,9},W194&amp;"0123456789"))-1)</f>
        <v>$</v>
      </c>
      <c r="Y194" t="s">
        <v>14414</v>
      </c>
      <c r="Z194" t="s">
        <v>14510</v>
      </c>
      <c r="AA194" s="3" cm="1">
        <f t="array" ref="AA194">_xlfn.XLOOKUP(LEFT(Z194,MIN(FIND({0,1,2,3,4,5,6,7,8,9},Z194&amp;"0123456789"))-1), $BB$4:$BB$23, $BC$4:$BC$23)*_xlfn.NUMBERVALUE(TRIM(REPLACE(Z194,1,MIN(FIND({0,1,2,3,4,5,6,7,8,9},Z194&amp;"0123456789"))-1,"")), ".", ",")</f>
        <v>14271417</v>
      </c>
      <c r="AB194" t="s">
        <v>14510</v>
      </c>
      <c r="AC194" s="3" cm="1">
        <f t="array" ref="AC194">_xlfn.XLOOKUP(LEFT(AB194,MIN(FIND({0,1,2,3,4,5,6,7,8,9},AB194&amp;"0123456789"))-1), $BB$4:$BB$23, $BC$4:$BC$23)*_xlfn.NUMBERVALUE(TRIM(REPLACE(AB194,1,MIN(FIND({0,1,2,3,4,5,6,7,8,9},AB194&amp;"0123456789"))-1,"")), ".", ",")</f>
        <v>14271417</v>
      </c>
      <c r="AD194" t="s">
        <v>8555</v>
      </c>
      <c r="AE194" t="s">
        <v>8556</v>
      </c>
      <c r="AF194" t="s">
        <v>15019</v>
      </c>
      <c r="AG194" t="s">
        <v>16612</v>
      </c>
      <c r="AH194" t="s">
        <v>4365</v>
      </c>
      <c r="AI194" t="s">
        <v>18217</v>
      </c>
      <c r="AJ194" t="s">
        <v>19127</v>
      </c>
      <c r="AK194" t="s">
        <v>19516</v>
      </c>
      <c r="AL194" t="s">
        <v>8557</v>
      </c>
      <c r="AM194" t="s">
        <v>20488</v>
      </c>
      <c r="AN194" t="s">
        <v>18794</v>
      </c>
      <c r="AO194" t="s">
        <v>19950</v>
      </c>
      <c r="AP194" t="s">
        <v>22442</v>
      </c>
      <c r="AQ194" t="s">
        <v>23657</v>
      </c>
      <c r="AR194" t="s">
        <v>24628</v>
      </c>
      <c r="AS194" t="s">
        <v>25318</v>
      </c>
      <c r="BC194" s="3" t="str" cm="1">
        <f t="array" ref="BC194">LEFT(BB194,MIN(FIND({0,1,2,3,4,5,6,7,8,9},BB194&amp;"0123456789"))-1)</f>
        <v/>
      </c>
      <c r="BE194" t="s">
        <v>12822</v>
      </c>
      <c r="BF194">
        <f t="shared" si="75"/>
        <v>1</v>
      </c>
      <c r="BG194">
        <f t="shared" si="76"/>
        <v>1</v>
      </c>
      <c r="BH194">
        <f t="shared" si="77"/>
        <v>0</v>
      </c>
      <c r="BI194">
        <f t="shared" si="78"/>
        <v>0</v>
      </c>
      <c r="BJ194" s="4">
        <f t="shared" si="79"/>
        <v>1</v>
      </c>
      <c r="BK194" s="4">
        <f t="shared" si="80"/>
        <v>0</v>
      </c>
      <c r="BL194" s="4">
        <f t="shared" si="81"/>
        <v>0</v>
      </c>
      <c r="BY194" t="s">
        <v>11273</v>
      </c>
      <c r="BZ194" t="s">
        <v>25429</v>
      </c>
      <c r="CA194" t="s">
        <v>25430</v>
      </c>
      <c r="CK194" t="s">
        <v>25718</v>
      </c>
      <c r="CL194">
        <f t="shared" si="82"/>
        <v>7</v>
      </c>
      <c r="CM194">
        <f t="shared" si="83"/>
        <v>4</v>
      </c>
      <c r="CN194">
        <f t="shared" si="84"/>
        <v>1</v>
      </c>
      <c r="CO194">
        <f t="shared" si="85"/>
        <v>0</v>
      </c>
      <c r="CP194" s="4">
        <f t="shared" si="96"/>
        <v>0.5714285714285714</v>
      </c>
      <c r="CQ194" s="4">
        <f t="shared" si="97"/>
        <v>0.14285714285714285</v>
      </c>
      <c r="CR194" s="4">
        <f t="shared" si="98"/>
        <v>0</v>
      </c>
      <c r="CT194" t="str">
        <f t="shared" si="86"/>
        <v>Finance</v>
      </c>
      <c r="CU194" t="str">
        <f t="shared" si="87"/>
        <v>Financial Services</v>
      </c>
      <c r="CV194" t="str">
        <f t="shared" si="88"/>
        <v>FinTech</v>
      </c>
      <c r="CW194" t="str">
        <f t="shared" si="89"/>
        <v/>
      </c>
      <c r="CX194" t="str">
        <f t="shared" si="90"/>
        <v/>
      </c>
      <c r="CY194" t="str">
        <f t="shared" si="91"/>
        <v/>
      </c>
      <c r="CZ194" t="str">
        <f t="shared" si="92"/>
        <v/>
      </c>
      <c r="DA194" t="str">
        <f t="shared" si="93"/>
        <v/>
      </c>
      <c r="DB194" t="str">
        <f t="shared" si="94"/>
        <v/>
      </c>
      <c r="DC194" t="str">
        <f t="shared" si="95"/>
        <v/>
      </c>
    </row>
    <row r="195" spans="1:107" x14ac:dyDescent="0.2">
      <c r="A195">
        <v>192</v>
      </c>
      <c r="B195" t="s">
        <v>191</v>
      </c>
      <c r="C195" t="s">
        <v>2361</v>
      </c>
      <c r="D195" t="s">
        <v>2361</v>
      </c>
      <c r="E195" t="s">
        <v>4365</v>
      </c>
      <c r="F195" t="s">
        <v>6258</v>
      </c>
      <c r="G195" t="s">
        <v>8245</v>
      </c>
      <c r="H195" t="s">
        <v>8552</v>
      </c>
      <c r="I195" t="s">
        <v>4365</v>
      </c>
      <c r="J195" t="s">
        <v>4365</v>
      </c>
      <c r="K195" t="s">
        <v>10121</v>
      </c>
      <c r="L195" t="s">
        <v>10285</v>
      </c>
      <c r="M195" t="s">
        <v>10285</v>
      </c>
      <c r="N195" t="s">
        <v>12814</v>
      </c>
      <c r="O195" t="s">
        <v>4365</v>
      </c>
      <c r="P195" t="s">
        <v>4365</v>
      </c>
      <c r="Q195">
        <v>1</v>
      </c>
      <c r="R195" t="s">
        <v>13357</v>
      </c>
      <c r="S195" t="s">
        <v>13395</v>
      </c>
      <c r="T195" t="s">
        <v>13779</v>
      </c>
      <c r="U195" s="3" t="str" cm="1">
        <f t="array" ref="U195">LEFT(T195,MIN(FIND({0,1,2,3,4,5,6,7,8,9},T195&amp;"0123456789"))-1)</f>
        <v>€</v>
      </c>
      <c r="V195" t="s">
        <v>13357</v>
      </c>
      <c r="W195" t="s">
        <v>13779</v>
      </c>
      <c r="X195" s="3" t="str" cm="1">
        <f t="array" ref="X195">LEFT(W195,MIN(FIND({0,1,2,3,4,5,6,7,8,9},W195&amp;"0123456789"))-1)</f>
        <v>€</v>
      </c>
      <c r="Y195" t="s">
        <v>13357</v>
      </c>
      <c r="Z195" t="s">
        <v>13779</v>
      </c>
      <c r="AA195" s="3" cm="1">
        <f t="array" ref="AA195">_xlfn.XLOOKUP(LEFT(Z195,MIN(FIND({0,1,2,3,4,5,6,7,8,9},Z195&amp;"0123456789"))-1), $BB$4:$BB$23, $BC$4:$BC$23)*_xlfn.NUMBERVALUE(TRIM(REPLACE(Z195,1,MIN(FIND({0,1,2,3,4,5,6,7,8,9},Z195&amp;"0123456789"))-1,"")), ".", ",")</f>
        <v>2400000</v>
      </c>
      <c r="AB195" t="s">
        <v>13779</v>
      </c>
      <c r="AC195" s="3" cm="1">
        <f t="array" ref="AC195">_xlfn.XLOOKUP(LEFT(AB195,MIN(FIND({0,1,2,3,4,5,6,7,8,9},AB195&amp;"0123456789"))-1), $BB$4:$BB$23, $BC$4:$BC$23)*_xlfn.NUMBERVALUE(TRIM(REPLACE(AB195,1,MIN(FIND({0,1,2,3,4,5,6,7,8,9},AB195&amp;"0123456789"))-1,"")), ".", ",")</f>
        <v>2400000</v>
      </c>
      <c r="AD195" t="s">
        <v>8555</v>
      </c>
      <c r="AE195" t="s">
        <v>8554</v>
      </c>
      <c r="AF195" t="s">
        <v>15020</v>
      </c>
      <c r="AG195" t="s">
        <v>4365</v>
      </c>
      <c r="AH195" t="s">
        <v>4365</v>
      </c>
      <c r="AI195" t="s">
        <v>4365</v>
      </c>
      <c r="AJ195" t="s">
        <v>4365</v>
      </c>
      <c r="AK195" t="s">
        <v>4365</v>
      </c>
      <c r="AL195" t="s">
        <v>4365</v>
      </c>
      <c r="AM195" t="s">
        <v>4365</v>
      </c>
      <c r="AN195" t="s">
        <v>4365</v>
      </c>
      <c r="AO195" t="s">
        <v>4365</v>
      </c>
      <c r="AP195" t="s">
        <v>4365</v>
      </c>
      <c r="AQ195" t="s">
        <v>4365</v>
      </c>
      <c r="AR195" t="s">
        <v>4365</v>
      </c>
      <c r="AS195" t="s">
        <v>14831</v>
      </c>
      <c r="BC195" s="3" t="str" cm="1">
        <f t="array" ref="BC195">LEFT(BB195,MIN(FIND({0,1,2,3,4,5,6,7,8,9},BB195&amp;"0123456789"))-1)</f>
        <v/>
      </c>
      <c r="BE195" t="s">
        <v>12824</v>
      </c>
      <c r="BF195">
        <f t="shared" si="75"/>
        <v>1</v>
      </c>
      <c r="BG195">
        <f t="shared" si="76"/>
        <v>1</v>
      </c>
      <c r="BH195">
        <f t="shared" si="77"/>
        <v>0</v>
      </c>
      <c r="BI195">
        <f t="shared" si="78"/>
        <v>0</v>
      </c>
      <c r="BJ195" s="4">
        <f t="shared" si="79"/>
        <v>1</v>
      </c>
      <c r="BK195" s="4">
        <f t="shared" si="80"/>
        <v>0</v>
      </c>
      <c r="BL195" s="4">
        <f t="shared" si="81"/>
        <v>0</v>
      </c>
      <c r="BY195" t="s">
        <v>10285</v>
      </c>
      <c r="CK195" t="s">
        <v>25913</v>
      </c>
      <c r="CL195">
        <f t="shared" si="82"/>
        <v>7</v>
      </c>
      <c r="CM195">
        <f t="shared" si="83"/>
        <v>1</v>
      </c>
      <c r="CN195">
        <f t="shared" si="84"/>
        <v>1</v>
      </c>
      <c r="CO195">
        <f t="shared" si="85"/>
        <v>0</v>
      </c>
      <c r="CP195" s="4">
        <f t="shared" si="96"/>
        <v>0.14285714285714285</v>
      </c>
      <c r="CQ195" s="4">
        <f t="shared" si="97"/>
        <v>0.14285714285714285</v>
      </c>
      <c r="CR195" s="4">
        <f t="shared" si="98"/>
        <v>0</v>
      </c>
      <c r="CT195" t="str">
        <f t="shared" si="86"/>
        <v>Food and Beverage</v>
      </c>
      <c r="CU195" t="str">
        <f t="shared" si="87"/>
        <v/>
      </c>
      <c r="CV195" t="str">
        <f t="shared" si="88"/>
        <v/>
      </c>
      <c r="CW195" t="str">
        <f t="shared" si="89"/>
        <v/>
      </c>
      <c r="CX195" t="str">
        <f t="shared" si="90"/>
        <v/>
      </c>
      <c r="CY195" t="str">
        <f t="shared" si="91"/>
        <v/>
      </c>
      <c r="CZ195" t="str">
        <f t="shared" si="92"/>
        <v/>
      </c>
      <c r="DA195" t="str">
        <f t="shared" si="93"/>
        <v/>
      </c>
      <c r="DB195" t="str">
        <f t="shared" si="94"/>
        <v/>
      </c>
      <c r="DC195" t="str">
        <f t="shared" si="95"/>
        <v/>
      </c>
    </row>
    <row r="196" spans="1:107" x14ac:dyDescent="0.2">
      <c r="A196">
        <v>193</v>
      </c>
      <c r="B196" t="s">
        <v>192</v>
      </c>
      <c r="C196" t="s">
        <v>2362</v>
      </c>
      <c r="D196" t="s">
        <v>4515</v>
      </c>
      <c r="E196" t="s">
        <v>4365</v>
      </c>
      <c r="F196" t="s">
        <v>6259</v>
      </c>
      <c r="G196" t="s">
        <v>8248</v>
      </c>
      <c r="H196" t="s">
        <v>8552</v>
      </c>
      <c r="I196" t="s">
        <v>8554</v>
      </c>
      <c r="J196" t="s">
        <v>8734</v>
      </c>
      <c r="K196" t="s">
        <v>10119</v>
      </c>
      <c r="L196" t="s">
        <v>10143</v>
      </c>
      <c r="M196" t="s">
        <v>11103</v>
      </c>
      <c r="N196" t="s">
        <v>12815</v>
      </c>
      <c r="O196" t="s">
        <v>13311</v>
      </c>
      <c r="P196" t="s">
        <v>4365</v>
      </c>
      <c r="Q196">
        <v>1</v>
      </c>
      <c r="R196" t="s">
        <v>13357</v>
      </c>
      <c r="S196" t="s">
        <v>13364</v>
      </c>
      <c r="T196" t="s">
        <v>13840</v>
      </c>
      <c r="U196" s="3" t="str" cm="1">
        <f t="array" ref="U196">LEFT(T196,MIN(FIND({0,1,2,3,4,5,6,7,8,9},T196&amp;"0123456789"))-1)</f>
        <v>$</v>
      </c>
      <c r="V196" t="s">
        <v>13357</v>
      </c>
      <c r="W196" t="s">
        <v>13840</v>
      </c>
      <c r="X196" s="3" t="str" cm="1">
        <f t="array" ref="X196">LEFT(W196,MIN(FIND({0,1,2,3,4,5,6,7,8,9},W196&amp;"0123456789"))-1)</f>
        <v>$</v>
      </c>
      <c r="Y196" t="s">
        <v>13357</v>
      </c>
      <c r="Z196" t="s">
        <v>13840</v>
      </c>
      <c r="AA196" s="3" cm="1">
        <f t="array" ref="AA196">_xlfn.XLOOKUP(LEFT(Z196,MIN(FIND({0,1,2,3,4,5,6,7,8,9},Z196&amp;"0123456789"))-1), $BB$4:$BB$23, $BC$4:$BC$23)*_xlfn.NUMBERVALUE(TRIM(REPLACE(Z196,1,MIN(FIND({0,1,2,3,4,5,6,7,8,9},Z196&amp;"0123456789"))-1,"")), ".", ",")</f>
        <v>3250000</v>
      </c>
      <c r="AB196" t="s">
        <v>13840</v>
      </c>
      <c r="AC196" s="3" cm="1">
        <f t="array" ref="AC196">_xlfn.XLOOKUP(LEFT(AB196,MIN(FIND({0,1,2,3,4,5,6,7,8,9},AB196&amp;"0123456789"))-1), $BB$4:$BB$23, $BC$4:$BC$23)*_xlfn.NUMBERVALUE(TRIM(REPLACE(AB196,1,MIN(FIND({0,1,2,3,4,5,6,7,8,9},AB196&amp;"0123456789"))-1,"")), ".", ",")</f>
        <v>3250000</v>
      </c>
      <c r="AD196" t="s">
        <v>4365</v>
      </c>
      <c r="AE196" t="s">
        <v>8557</v>
      </c>
      <c r="AF196" t="s">
        <v>15021</v>
      </c>
      <c r="AG196" t="s">
        <v>4365</v>
      </c>
      <c r="AH196" t="s">
        <v>4365</v>
      </c>
      <c r="AI196" t="s">
        <v>4365</v>
      </c>
      <c r="AJ196" t="s">
        <v>4365</v>
      </c>
      <c r="AK196" t="s">
        <v>4365</v>
      </c>
      <c r="AL196" t="s">
        <v>4365</v>
      </c>
      <c r="AM196" t="s">
        <v>4365</v>
      </c>
      <c r="AN196" t="s">
        <v>4365</v>
      </c>
      <c r="AO196" t="s">
        <v>4365</v>
      </c>
      <c r="AP196" t="s">
        <v>4365</v>
      </c>
      <c r="AQ196" t="s">
        <v>4365</v>
      </c>
      <c r="AR196" t="s">
        <v>4365</v>
      </c>
      <c r="AS196" t="s">
        <v>14830</v>
      </c>
      <c r="BC196" s="3" t="str" cm="1">
        <f t="array" ref="BC196">LEFT(BB196,MIN(FIND({0,1,2,3,4,5,6,7,8,9},BB196&amp;"0123456789"))-1)</f>
        <v/>
      </c>
      <c r="BE196" t="s">
        <v>12833</v>
      </c>
      <c r="BF196">
        <f t="shared" ref="BF196:BF259" si="99">COUNTIF($N$4:$N$2190, $BE196)</f>
        <v>1</v>
      </c>
      <c r="BG196">
        <f t="shared" ref="BG196:BG259" si="100">COUNTIFS($N$4:$N$2190, $BE196, $AA$4:$AA$2190, "&gt;5000000")</f>
        <v>1</v>
      </c>
      <c r="BH196">
        <f t="shared" ref="BH196:BH259" si="101">COUNTIFS($N$4:$N$2190, $BE196, $AA$4:$AA$2190, "&gt;10000000")</f>
        <v>0</v>
      </c>
      <c r="BI196">
        <f t="shared" ref="BI196:BI259" si="102">COUNTIFS($N$4:$N$2190, $BE196, $AA$4:$AA$2190, "&gt;20000000")</f>
        <v>0</v>
      </c>
      <c r="BJ196" s="4">
        <f t="shared" ref="BJ196:BJ259" si="103">BG196/$BF196</f>
        <v>1</v>
      </c>
      <c r="BK196" s="4">
        <f t="shared" ref="BK196:BK259" si="104">BH196/$BF196</f>
        <v>0</v>
      </c>
      <c r="BL196" s="4">
        <f t="shared" ref="BL196:BL259" si="105">BI196/$BF196</f>
        <v>0</v>
      </c>
      <c r="BY196" t="s">
        <v>11273</v>
      </c>
      <c r="BZ196" t="s">
        <v>25429</v>
      </c>
      <c r="CA196" t="s">
        <v>25430</v>
      </c>
      <c r="CK196" t="s">
        <v>25946</v>
      </c>
      <c r="CL196">
        <f t="shared" ref="CL196:CL259" si="106">COUNTIF($CT$4:$DC$2180, $CK196)</f>
        <v>7</v>
      </c>
      <c r="CM196">
        <f t="shared" si="83"/>
        <v>2</v>
      </c>
      <c r="CN196">
        <f t="shared" si="84"/>
        <v>2</v>
      </c>
      <c r="CO196">
        <f t="shared" si="85"/>
        <v>1</v>
      </c>
      <c r="CP196" s="4">
        <f t="shared" si="96"/>
        <v>0.2857142857142857</v>
      </c>
      <c r="CQ196" s="4">
        <f t="shared" si="97"/>
        <v>0.2857142857142857</v>
      </c>
      <c r="CR196" s="4">
        <f t="shared" si="98"/>
        <v>0.14285714285714285</v>
      </c>
      <c r="CT196" t="str">
        <f t="shared" si="86"/>
        <v>Finance</v>
      </c>
      <c r="CU196" t="str">
        <f t="shared" si="87"/>
        <v>Financial Services</v>
      </c>
      <c r="CV196" t="str">
        <f t="shared" si="88"/>
        <v>FinTech</v>
      </c>
      <c r="CW196" t="str">
        <f t="shared" si="89"/>
        <v/>
      </c>
      <c r="CX196" t="str">
        <f t="shared" si="90"/>
        <v/>
      </c>
      <c r="CY196" t="str">
        <f t="shared" si="91"/>
        <v/>
      </c>
      <c r="CZ196" t="str">
        <f t="shared" si="92"/>
        <v/>
      </c>
      <c r="DA196" t="str">
        <f t="shared" si="93"/>
        <v/>
      </c>
      <c r="DB196" t="str">
        <f t="shared" si="94"/>
        <v/>
      </c>
      <c r="DC196" t="str">
        <f t="shared" si="95"/>
        <v/>
      </c>
    </row>
    <row r="197" spans="1:107" x14ac:dyDescent="0.2">
      <c r="A197">
        <v>194</v>
      </c>
      <c r="B197" t="s">
        <v>193</v>
      </c>
      <c r="C197" t="s">
        <v>2363</v>
      </c>
      <c r="D197" t="s">
        <v>4516</v>
      </c>
      <c r="E197" t="s">
        <v>6065</v>
      </c>
      <c r="F197" t="s">
        <v>6260</v>
      </c>
      <c r="G197" t="s">
        <v>8320</v>
      </c>
      <c r="H197" t="s">
        <v>8552</v>
      </c>
      <c r="I197" t="s">
        <v>8559</v>
      </c>
      <c r="J197" t="s">
        <v>8735</v>
      </c>
      <c r="K197" t="s">
        <v>10119</v>
      </c>
      <c r="L197" t="s">
        <v>10286</v>
      </c>
      <c r="M197" t="s">
        <v>11272</v>
      </c>
      <c r="N197" t="s">
        <v>12816</v>
      </c>
      <c r="O197" t="s">
        <v>13306</v>
      </c>
      <c r="P197" t="s">
        <v>4365</v>
      </c>
      <c r="Q197">
        <v>3</v>
      </c>
      <c r="R197" t="s">
        <v>13358</v>
      </c>
      <c r="S197" t="s">
        <v>13408</v>
      </c>
      <c r="T197" t="s">
        <v>13841</v>
      </c>
      <c r="U197" s="3" t="str" cm="1">
        <f t="array" ref="U197">LEFT(T197,MIN(FIND({0,1,2,3,4,5,6,7,8,9},T197&amp;"0123456789"))-1)</f>
        <v>€</v>
      </c>
      <c r="V197" t="s">
        <v>14414</v>
      </c>
      <c r="W197" t="s">
        <v>13841</v>
      </c>
      <c r="X197" s="3" t="str" cm="1">
        <f t="array" ref="X197">LEFT(W197,MIN(FIND({0,1,2,3,4,5,6,7,8,9},W197&amp;"0123456789"))-1)</f>
        <v>€</v>
      </c>
      <c r="Y197" t="s">
        <v>14414</v>
      </c>
      <c r="Z197" t="s">
        <v>14511</v>
      </c>
      <c r="AA197" s="3" cm="1">
        <f t="array" ref="AA197">_xlfn.XLOOKUP(LEFT(Z197,MIN(FIND({0,1,2,3,4,5,6,7,8,9},Z197&amp;"0123456789"))-1), $BB$4:$BB$23, $BC$4:$BC$23)*_xlfn.NUMBERVALUE(TRIM(REPLACE(Z197,1,MIN(FIND({0,1,2,3,4,5,6,7,8,9},Z197&amp;"0123456789"))-1,"")), ".", ",")</f>
        <v>34560000</v>
      </c>
      <c r="AB197" t="s">
        <v>14511</v>
      </c>
      <c r="AC197" s="3" cm="1">
        <f t="array" ref="AC197">_xlfn.XLOOKUP(LEFT(AB197,MIN(FIND({0,1,2,3,4,5,6,7,8,9},AB197&amp;"0123456789"))-1), $BB$4:$BB$23, $BC$4:$BC$23)*_xlfn.NUMBERVALUE(TRIM(REPLACE(AB197,1,MIN(FIND({0,1,2,3,4,5,6,7,8,9},AB197&amp;"0123456789"))-1,"")), ".", ",")</f>
        <v>34560000</v>
      </c>
      <c r="AD197" t="s">
        <v>8557</v>
      </c>
      <c r="AE197" t="s">
        <v>8562</v>
      </c>
      <c r="AF197" t="s">
        <v>15022</v>
      </c>
      <c r="AG197" t="s">
        <v>16613</v>
      </c>
      <c r="AH197" t="s">
        <v>17580</v>
      </c>
      <c r="AI197" t="s">
        <v>18218</v>
      </c>
      <c r="AJ197" t="s">
        <v>19138</v>
      </c>
      <c r="AK197" t="s">
        <v>19517</v>
      </c>
      <c r="AL197" t="s">
        <v>20174</v>
      </c>
      <c r="AM197" t="s">
        <v>20489</v>
      </c>
      <c r="AN197" t="s">
        <v>21196</v>
      </c>
      <c r="AO197" t="s">
        <v>21778</v>
      </c>
      <c r="AP197" t="s">
        <v>22443</v>
      </c>
      <c r="AQ197" t="s">
        <v>23658</v>
      </c>
      <c r="AR197" t="s">
        <v>24629</v>
      </c>
      <c r="AS197" t="s">
        <v>8561</v>
      </c>
      <c r="BC197" s="3" t="str" cm="1">
        <f t="array" ref="BC197">LEFT(BB197,MIN(FIND({0,1,2,3,4,5,6,7,8,9},BB197&amp;"0123456789"))-1)</f>
        <v/>
      </c>
      <c r="BE197" t="s">
        <v>12836</v>
      </c>
      <c r="BF197">
        <f t="shared" si="99"/>
        <v>1</v>
      </c>
      <c r="BG197">
        <f t="shared" si="100"/>
        <v>1</v>
      </c>
      <c r="BH197">
        <f t="shared" si="101"/>
        <v>1</v>
      </c>
      <c r="BI197">
        <f t="shared" si="102"/>
        <v>0</v>
      </c>
      <c r="BJ197" s="4">
        <f t="shared" si="103"/>
        <v>1</v>
      </c>
      <c r="BK197" s="4">
        <f t="shared" si="104"/>
        <v>1</v>
      </c>
      <c r="BL197" s="4">
        <f t="shared" si="105"/>
        <v>0</v>
      </c>
      <c r="BY197" t="s">
        <v>11993</v>
      </c>
      <c r="BZ197" t="s">
        <v>25630</v>
      </c>
      <c r="CK197" t="s">
        <v>25574</v>
      </c>
      <c r="CL197">
        <f t="shared" si="106"/>
        <v>7</v>
      </c>
      <c r="CM197">
        <f t="shared" ref="CM197:CM260" si="107">SUM(COUNTIFS($CT$4:$CT$2180, $CK197, $AA$4:$AA$2180, "&gt;5000000"), COUNTIFS($CU$4:$CU$2180, $CK197, $AA$4:$AA$2180, "&gt;5000000"), COUNTIFS($CV$4:$CV$2180, $CK197, $AA$4:$AA$2180, "&gt;5000000"),COUNTIFS($CW$4:$CW$2180, $CK197, $AA$4:$AA$2180, "&gt;5000000"),COUNTIFS($CX$4:$CX$2180, $CK197, $AA$4:$AA$2180, "&gt;5000000"),COUNTIFS($CY$4:$CY$2180, $CK197, $AA$4:$AA$2180, "&gt;5000000"),COUNTIFS($CZ$4:$CZ$2180, $CK197, $AA$4:$AA$2180, "&gt;5000000"),COUNTIFS($DA$4:$DA$2180, $CK197, $AA$4:$AA$2180, "&gt;5000000"),COUNTIFS($DB$4:$DB$2180, $CK197, $AA$4:$AA$2180, "&gt;5000000"),COUNTIFS($DC$4:$DC$2180, $CK197, $AA$4:$AA$2180, "&gt;5000000"))</f>
        <v>2</v>
      </c>
      <c r="CN197">
        <f t="shared" ref="CN197:CN260" si="108">SUM(COUNTIFS($CT$4:$CT$2180, $CK197, $AA$4:$AA$2180, "&gt;10000000"), COUNTIFS($CU$4:$CU$2180, $CK197, $AA$4:$AA$2180, "&gt;10000000"), COUNTIFS($CV$4:$CV$2180, $CK197, $AA$4:$AA$2180, "&gt;10000000"),COUNTIFS($CW$4:$CW$2180, $CK197, $AA$4:$AA$2180, "&gt;10000000"),COUNTIFS($CX$4:$CX$2180, $CK197, $AA$4:$AA$2180, "&gt;10000000"),COUNTIFS($CY$4:$CY$2180, $CK197, $AA$4:$AA$2180, "&gt;10000000"),COUNTIFS($CZ$4:$CZ$2180, $CK197, $AA$4:$AA$2180, "&gt;10000000"),COUNTIFS($DA$4:$DA$2180, $CK197, $AA$4:$AA$2180, "&gt;10000000"),COUNTIFS($DB$4:$DB$2180, $CK197, $AA$4:$AA$2180, "&gt;10000000"),COUNTIFS($DC$4:$DC$2180, $CK197, $AA$4:$AA$2180, "&gt;10000000"))</f>
        <v>0</v>
      </c>
      <c r="CO197">
        <f t="shared" ref="CO197:CO260" si="109">SUM(COUNTIFS($CT$4:$CT$2180, $CK197, $AA$4:$AA$2180, "&gt;20000000"), COUNTIFS($CU$4:$CU$2180, $CK197, $AA$4:$AA$2180, "&gt;20000000"), COUNTIFS($CV$4:$CV$2180, $CK197, $AA$4:$AA$2180, "&gt;20000000"),COUNTIFS($CW$4:$CW$2180, $CK197, $AA$4:$AA$2180, "&gt;20000000"),COUNTIFS($CX$4:$CX$2180, $CK197, $AA$4:$AA$2180, "&gt;20000000"),COUNTIFS($CY$4:$CY$2180, $CK197, $AA$4:$AA$2180, "&gt;20000000"),COUNTIFS($CZ$4:$CZ$2180, $CK197, $AA$4:$AA$2180, "&gt;20000000"),COUNTIFS($DA$4:$DA$2180, $CK197, $AA$4:$AA$2180, "&gt;20000000"),COUNTIFS($DB$4:$DB$2180, $CK197, $AA$4:$AA$2180, "&gt;20000000"),COUNTIFS($DC$4:$DC$2180, $CK197, $AA$4:$AA$2180, "&gt;20000000"))</f>
        <v>0</v>
      </c>
      <c r="CP197" s="4">
        <f t="shared" si="96"/>
        <v>0.2857142857142857</v>
      </c>
      <c r="CQ197" s="4">
        <f t="shared" si="97"/>
        <v>0</v>
      </c>
      <c r="CR197" s="4">
        <f t="shared" si="98"/>
        <v>0</v>
      </c>
      <c r="CT197" t="str">
        <f t="shared" ref="CT197:CT260" si="110">TRIM(BY197)</f>
        <v>Automotive</v>
      </c>
      <c r="CU197" t="str">
        <f t="shared" ref="CU197:CU260" si="111">TRIM(BZ197)</f>
        <v>Leasing</v>
      </c>
      <c r="CV197" t="str">
        <f t="shared" ref="CV197:CV260" si="112">TRIM(CA197)</f>
        <v/>
      </c>
      <c r="CW197" t="str">
        <f t="shared" ref="CW197:CW260" si="113">TRIM(CB197)</f>
        <v/>
      </c>
      <c r="CX197" t="str">
        <f t="shared" ref="CX197:CX260" si="114">TRIM(CC197)</f>
        <v/>
      </c>
      <c r="CY197" t="str">
        <f t="shared" ref="CY197:CY260" si="115">TRIM(CD197)</f>
        <v/>
      </c>
      <c r="CZ197" t="str">
        <f t="shared" ref="CZ197:CZ260" si="116">TRIM(CE197)</f>
        <v/>
      </c>
      <c r="DA197" t="str">
        <f t="shared" ref="DA197:DA260" si="117">TRIM(CF197)</f>
        <v/>
      </c>
      <c r="DB197" t="str">
        <f t="shared" ref="DB197:DB260" si="118">TRIM(CG197)</f>
        <v/>
      </c>
      <c r="DC197" t="str">
        <f t="shared" ref="DC197:DC260" si="119">TRIM(CH197)</f>
        <v/>
      </c>
    </row>
    <row r="198" spans="1:107" x14ac:dyDescent="0.2">
      <c r="A198">
        <v>195</v>
      </c>
      <c r="B198" t="s">
        <v>194</v>
      </c>
      <c r="C198" t="s">
        <v>2364</v>
      </c>
      <c r="D198" t="s">
        <v>4517</v>
      </c>
      <c r="E198" t="s">
        <v>6065</v>
      </c>
      <c r="F198" t="s">
        <v>6261</v>
      </c>
      <c r="G198" t="s">
        <v>8245</v>
      </c>
      <c r="H198" t="s">
        <v>8552</v>
      </c>
      <c r="I198" t="s">
        <v>8554</v>
      </c>
      <c r="J198" t="s">
        <v>8736</v>
      </c>
      <c r="K198" t="s">
        <v>10119</v>
      </c>
      <c r="L198" t="s">
        <v>10143</v>
      </c>
      <c r="M198" t="s">
        <v>11273</v>
      </c>
      <c r="N198" t="s">
        <v>12741</v>
      </c>
      <c r="O198" t="s">
        <v>13310</v>
      </c>
      <c r="P198" t="s">
        <v>4365</v>
      </c>
      <c r="Q198">
        <v>1</v>
      </c>
      <c r="R198" t="s">
        <v>13358</v>
      </c>
      <c r="S198" t="s">
        <v>8427</v>
      </c>
      <c r="T198" t="s">
        <v>13842</v>
      </c>
      <c r="U198" s="3" t="str" cm="1">
        <f t="array" ref="U198">LEFT(T198,MIN(FIND({0,1,2,3,4,5,6,7,8,9},T198&amp;"0123456789"))-1)</f>
        <v>$</v>
      </c>
      <c r="V198" t="s">
        <v>14414</v>
      </c>
      <c r="W198" t="s">
        <v>13842</v>
      </c>
      <c r="X198" s="3" t="str" cm="1">
        <f t="array" ref="X198">LEFT(W198,MIN(FIND({0,1,2,3,4,5,6,7,8,9},W198&amp;"0123456789"))-1)</f>
        <v>$</v>
      </c>
      <c r="Y198" t="s">
        <v>14414</v>
      </c>
      <c r="Z198" t="s">
        <v>13842</v>
      </c>
      <c r="AA198" s="3" cm="1">
        <f t="array" ref="AA198">_xlfn.XLOOKUP(LEFT(Z198,MIN(FIND({0,1,2,3,4,5,6,7,8,9},Z198&amp;"0123456789"))-1), $BB$4:$BB$23, $BC$4:$BC$23)*_xlfn.NUMBERVALUE(TRIM(REPLACE(Z198,1,MIN(FIND({0,1,2,3,4,5,6,7,8,9},Z198&amp;"0123456789"))-1,"")), ".", ",")</f>
        <v>400000000</v>
      </c>
      <c r="AB198" t="s">
        <v>13842</v>
      </c>
      <c r="AC198" s="3" cm="1">
        <f t="array" ref="AC198">_xlfn.XLOOKUP(LEFT(AB198,MIN(FIND({0,1,2,3,4,5,6,7,8,9},AB198&amp;"0123456789"))-1), $BB$4:$BB$23, $BC$4:$BC$23)*_xlfn.NUMBERVALUE(TRIM(REPLACE(AB198,1,MIN(FIND({0,1,2,3,4,5,6,7,8,9},AB198&amp;"0123456789"))-1,"")), ".", ",")</f>
        <v>400000000</v>
      </c>
      <c r="AD198" t="s">
        <v>8554</v>
      </c>
      <c r="AE198" t="s">
        <v>8554</v>
      </c>
      <c r="AF198" t="s">
        <v>15023</v>
      </c>
      <c r="AG198" t="s">
        <v>4365</v>
      </c>
      <c r="AH198" t="s">
        <v>4365</v>
      </c>
      <c r="AI198" t="s">
        <v>4365</v>
      </c>
      <c r="AJ198" t="s">
        <v>4365</v>
      </c>
      <c r="AK198" t="s">
        <v>4365</v>
      </c>
      <c r="AL198" t="s">
        <v>4365</v>
      </c>
      <c r="AM198" t="s">
        <v>4365</v>
      </c>
      <c r="AN198" t="s">
        <v>4365</v>
      </c>
      <c r="AO198" t="s">
        <v>4365</v>
      </c>
      <c r="AP198" t="s">
        <v>4365</v>
      </c>
      <c r="AQ198" t="s">
        <v>4365</v>
      </c>
      <c r="AR198" t="s">
        <v>4365</v>
      </c>
      <c r="AS198" t="s">
        <v>14821</v>
      </c>
      <c r="BC198" s="3" t="str" cm="1">
        <f t="array" ref="BC198">LEFT(BB198,MIN(FIND({0,1,2,3,4,5,6,7,8,9},BB198&amp;"0123456789"))-1)</f>
        <v/>
      </c>
      <c r="BE198" t="s">
        <v>12837</v>
      </c>
      <c r="BF198">
        <f t="shared" si="99"/>
        <v>1</v>
      </c>
      <c r="BG198">
        <f t="shared" si="100"/>
        <v>1</v>
      </c>
      <c r="BH198">
        <f t="shared" si="101"/>
        <v>1</v>
      </c>
      <c r="BI198">
        <f t="shared" si="102"/>
        <v>0</v>
      </c>
      <c r="BJ198" s="4">
        <f t="shared" si="103"/>
        <v>1</v>
      </c>
      <c r="BK198" s="4">
        <f t="shared" si="104"/>
        <v>1</v>
      </c>
      <c r="BL198" s="4">
        <f t="shared" si="105"/>
        <v>0</v>
      </c>
      <c r="BY198" t="s">
        <v>11273</v>
      </c>
      <c r="CK198" t="s">
        <v>12706</v>
      </c>
      <c r="CL198">
        <f t="shared" si="106"/>
        <v>7</v>
      </c>
      <c r="CM198">
        <f t="shared" si="107"/>
        <v>2</v>
      </c>
      <c r="CN198">
        <f t="shared" si="108"/>
        <v>0</v>
      </c>
      <c r="CO198">
        <f t="shared" si="109"/>
        <v>0</v>
      </c>
      <c r="CP198" s="4">
        <f t="shared" si="96"/>
        <v>0.2857142857142857</v>
      </c>
      <c r="CQ198" s="4">
        <f t="shared" si="97"/>
        <v>0</v>
      </c>
      <c r="CR198" s="4">
        <f t="shared" si="98"/>
        <v>0</v>
      </c>
      <c r="CT198" t="str">
        <f t="shared" si="110"/>
        <v>Finance</v>
      </c>
      <c r="CU198" t="str">
        <f t="shared" si="111"/>
        <v/>
      </c>
      <c r="CV198" t="str">
        <f t="shared" si="112"/>
        <v/>
      </c>
      <c r="CW198" t="str">
        <f t="shared" si="113"/>
        <v/>
      </c>
      <c r="CX198" t="str">
        <f t="shared" si="114"/>
        <v/>
      </c>
      <c r="CY198" t="str">
        <f t="shared" si="115"/>
        <v/>
      </c>
      <c r="CZ198" t="str">
        <f t="shared" si="116"/>
        <v/>
      </c>
      <c r="DA198" t="str">
        <f t="shared" si="117"/>
        <v/>
      </c>
      <c r="DB198" t="str">
        <f t="shared" si="118"/>
        <v/>
      </c>
      <c r="DC198" t="str">
        <f t="shared" si="119"/>
        <v/>
      </c>
    </row>
    <row r="199" spans="1:107" x14ac:dyDescent="0.2">
      <c r="A199">
        <v>196</v>
      </c>
      <c r="B199" t="s">
        <v>195</v>
      </c>
      <c r="C199" t="s">
        <v>2365</v>
      </c>
      <c r="D199" t="s">
        <v>4518</v>
      </c>
      <c r="E199" t="s">
        <v>6065</v>
      </c>
      <c r="F199" t="s">
        <v>6262</v>
      </c>
      <c r="G199" t="s">
        <v>8245</v>
      </c>
      <c r="H199" t="s">
        <v>8552</v>
      </c>
      <c r="I199" t="s">
        <v>8555</v>
      </c>
      <c r="J199" t="s">
        <v>8737</v>
      </c>
      <c r="K199" t="s">
        <v>10119</v>
      </c>
      <c r="L199" t="s">
        <v>10287</v>
      </c>
      <c r="M199" t="s">
        <v>11274</v>
      </c>
      <c r="N199" t="s">
        <v>12736</v>
      </c>
      <c r="O199" t="s">
        <v>13305</v>
      </c>
      <c r="P199" t="s">
        <v>13349</v>
      </c>
      <c r="Q199">
        <v>1</v>
      </c>
      <c r="R199" t="s">
        <v>13357</v>
      </c>
      <c r="S199" t="s">
        <v>13444</v>
      </c>
      <c r="T199" t="s">
        <v>13843</v>
      </c>
      <c r="U199" s="3" t="str" cm="1">
        <f t="array" ref="U199">LEFT(T199,MIN(FIND({0,1,2,3,4,5,6,7,8,9},T199&amp;"0123456789"))-1)</f>
        <v>$</v>
      </c>
      <c r="V199" t="s">
        <v>13357</v>
      </c>
      <c r="W199" t="s">
        <v>13843</v>
      </c>
      <c r="X199" s="3" t="str" cm="1">
        <f t="array" ref="X199">LEFT(W199,MIN(FIND({0,1,2,3,4,5,6,7,8,9},W199&amp;"0123456789"))-1)</f>
        <v>$</v>
      </c>
      <c r="Y199" t="s">
        <v>13357</v>
      </c>
      <c r="Z199" t="s">
        <v>13843</v>
      </c>
      <c r="AA199" s="3" cm="1">
        <f t="array" ref="AA199">_xlfn.XLOOKUP(LEFT(Z199,MIN(FIND({0,1,2,3,4,5,6,7,8,9},Z199&amp;"0123456789"))-1), $BB$4:$BB$23, $BC$4:$BC$23)*_xlfn.NUMBERVALUE(TRIM(REPLACE(Z199,1,MIN(FIND({0,1,2,3,4,5,6,7,8,9},Z199&amp;"0123456789"))-1,"")), ".", ",")</f>
        <v>4750000</v>
      </c>
      <c r="AB199" t="s">
        <v>13843</v>
      </c>
      <c r="AC199" s="3" cm="1">
        <f t="array" ref="AC199">_xlfn.XLOOKUP(LEFT(AB199,MIN(FIND({0,1,2,3,4,5,6,7,8,9},AB199&amp;"0123456789"))-1), $BB$4:$BB$23, $BC$4:$BC$23)*_xlfn.NUMBERVALUE(TRIM(REPLACE(AB199,1,MIN(FIND({0,1,2,3,4,5,6,7,8,9},AB199&amp;"0123456789"))-1,"")), ".", ",")</f>
        <v>4750000</v>
      </c>
      <c r="AD199" t="s">
        <v>8555</v>
      </c>
      <c r="AE199" t="s">
        <v>8556</v>
      </c>
      <c r="AF199" t="s">
        <v>15024</v>
      </c>
      <c r="AG199" t="s">
        <v>4365</v>
      </c>
      <c r="AH199" t="s">
        <v>4365</v>
      </c>
      <c r="AI199" t="s">
        <v>4365</v>
      </c>
      <c r="AJ199" t="s">
        <v>4365</v>
      </c>
      <c r="AK199" t="s">
        <v>4365</v>
      </c>
      <c r="AL199" t="s">
        <v>4365</v>
      </c>
      <c r="AM199" t="s">
        <v>4365</v>
      </c>
      <c r="AN199" t="s">
        <v>4365</v>
      </c>
      <c r="AO199" t="s">
        <v>4365</v>
      </c>
      <c r="AP199" t="s">
        <v>4365</v>
      </c>
      <c r="AQ199" t="s">
        <v>4365</v>
      </c>
      <c r="AR199" t="s">
        <v>4365</v>
      </c>
      <c r="AS199" t="s">
        <v>14831</v>
      </c>
      <c r="BC199" s="3" t="str" cm="1">
        <f t="array" ref="BC199">LEFT(BB199,MIN(FIND({0,1,2,3,4,5,6,7,8,9},BB199&amp;"0123456789"))-1)</f>
        <v/>
      </c>
      <c r="BE199" t="s">
        <v>12840</v>
      </c>
      <c r="BF199">
        <f t="shared" si="99"/>
        <v>1</v>
      </c>
      <c r="BG199">
        <f t="shared" si="100"/>
        <v>1</v>
      </c>
      <c r="BH199">
        <f t="shared" si="101"/>
        <v>1</v>
      </c>
      <c r="BI199">
        <f t="shared" si="102"/>
        <v>0</v>
      </c>
      <c r="BJ199" s="4">
        <f t="shared" si="103"/>
        <v>1</v>
      </c>
      <c r="BK199" s="4">
        <f t="shared" si="104"/>
        <v>1</v>
      </c>
      <c r="BL199" s="4">
        <f t="shared" si="105"/>
        <v>0</v>
      </c>
      <c r="BY199" t="s">
        <v>11476</v>
      </c>
      <c r="BZ199" t="s">
        <v>25404</v>
      </c>
      <c r="CA199" t="s">
        <v>25631</v>
      </c>
      <c r="CK199" t="s">
        <v>12606</v>
      </c>
      <c r="CL199">
        <f t="shared" si="106"/>
        <v>7</v>
      </c>
      <c r="CM199">
        <f t="shared" si="107"/>
        <v>2</v>
      </c>
      <c r="CN199">
        <f t="shared" si="108"/>
        <v>1</v>
      </c>
      <c r="CO199">
        <f t="shared" si="109"/>
        <v>1</v>
      </c>
      <c r="CP199" s="4">
        <f t="shared" si="96"/>
        <v>0.2857142857142857</v>
      </c>
      <c r="CQ199" s="4">
        <f t="shared" si="97"/>
        <v>0.14285714285714285</v>
      </c>
      <c r="CR199" s="4">
        <f t="shared" si="98"/>
        <v>0.14285714285714285</v>
      </c>
      <c r="CT199" t="str">
        <f t="shared" si="110"/>
        <v>Analytics</v>
      </c>
      <c r="CU199" t="str">
        <f t="shared" si="111"/>
        <v>Information Technology</v>
      </c>
      <c r="CV199" t="str">
        <f t="shared" si="112"/>
        <v>Marketing Automation</v>
      </c>
      <c r="CW199" t="str">
        <f t="shared" si="113"/>
        <v/>
      </c>
      <c r="CX199" t="str">
        <f t="shared" si="114"/>
        <v/>
      </c>
      <c r="CY199" t="str">
        <f t="shared" si="115"/>
        <v/>
      </c>
      <c r="CZ199" t="str">
        <f t="shared" si="116"/>
        <v/>
      </c>
      <c r="DA199" t="str">
        <f t="shared" si="117"/>
        <v/>
      </c>
      <c r="DB199" t="str">
        <f t="shared" si="118"/>
        <v/>
      </c>
      <c r="DC199" t="str">
        <f t="shared" si="119"/>
        <v/>
      </c>
    </row>
    <row r="200" spans="1:107" x14ac:dyDescent="0.2">
      <c r="A200">
        <v>197</v>
      </c>
      <c r="B200" t="s">
        <v>196</v>
      </c>
      <c r="C200" t="s">
        <v>2366</v>
      </c>
      <c r="D200" t="s">
        <v>4519</v>
      </c>
      <c r="E200" t="s">
        <v>6065</v>
      </c>
      <c r="F200" t="s">
        <v>6263</v>
      </c>
      <c r="G200" t="s">
        <v>8248</v>
      </c>
      <c r="H200" t="s">
        <v>8552</v>
      </c>
      <c r="I200" t="s">
        <v>8557</v>
      </c>
      <c r="J200" t="s">
        <v>8738</v>
      </c>
      <c r="K200" t="s">
        <v>10121</v>
      </c>
      <c r="L200" t="s">
        <v>10133</v>
      </c>
      <c r="M200" t="s">
        <v>11275</v>
      </c>
      <c r="N200" t="s">
        <v>12765</v>
      </c>
      <c r="O200" t="s">
        <v>13306</v>
      </c>
      <c r="P200" t="s">
        <v>4365</v>
      </c>
      <c r="Q200">
        <v>1</v>
      </c>
      <c r="R200" t="s">
        <v>13357</v>
      </c>
      <c r="S200" t="s">
        <v>13375</v>
      </c>
      <c r="T200" t="s">
        <v>13828</v>
      </c>
      <c r="U200" s="3" t="str" cm="1">
        <f t="array" ref="U200">LEFT(T200,MIN(FIND({0,1,2,3,4,5,6,7,8,9},T200&amp;"0123456789"))-1)</f>
        <v>€</v>
      </c>
      <c r="V200" t="s">
        <v>13357</v>
      </c>
      <c r="W200" t="s">
        <v>13828</v>
      </c>
      <c r="X200" s="3" t="str" cm="1">
        <f t="array" ref="X200">LEFT(W200,MIN(FIND({0,1,2,3,4,5,6,7,8,9},W200&amp;"0123456789"))-1)</f>
        <v>€</v>
      </c>
      <c r="Y200" t="s">
        <v>13357</v>
      </c>
      <c r="Z200" t="s">
        <v>13828</v>
      </c>
      <c r="AA200" s="3" cm="1">
        <f t="array" ref="AA200">_xlfn.XLOOKUP(LEFT(Z200,MIN(FIND({0,1,2,3,4,5,6,7,8,9},Z200&amp;"0123456789"))-1), $BB$4:$BB$23, $BC$4:$BC$23)*_xlfn.NUMBERVALUE(TRIM(REPLACE(Z200,1,MIN(FIND({0,1,2,3,4,5,6,7,8,9},Z200&amp;"0123456789"))-1,"")), ".", ",")</f>
        <v>1800000</v>
      </c>
      <c r="AB200" t="s">
        <v>13828</v>
      </c>
      <c r="AC200" s="3" cm="1">
        <f t="array" ref="AC200">_xlfn.XLOOKUP(LEFT(AB200,MIN(FIND({0,1,2,3,4,5,6,7,8,9},AB200&amp;"0123456789"))-1), $BB$4:$BB$23, $BC$4:$BC$23)*_xlfn.NUMBERVALUE(TRIM(REPLACE(AB200,1,MIN(FIND({0,1,2,3,4,5,6,7,8,9},AB200&amp;"0123456789"))-1,"")), ".", ",")</f>
        <v>1800000</v>
      </c>
      <c r="AD200" t="s">
        <v>8555</v>
      </c>
      <c r="AE200" t="s">
        <v>8555</v>
      </c>
      <c r="AF200" t="s">
        <v>15025</v>
      </c>
      <c r="AG200" t="s">
        <v>16614</v>
      </c>
      <c r="AH200" t="s">
        <v>17581</v>
      </c>
      <c r="AI200" t="s">
        <v>18219</v>
      </c>
      <c r="AJ200" t="s">
        <v>19139</v>
      </c>
      <c r="AK200" t="s">
        <v>19518</v>
      </c>
      <c r="AL200" t="s">
        <v>8554</v>
      </c>
      <c r="AM200" t="s">
        <v>20490</v>
      </c>
      <c r="AN200" t="s">
        <v>21197</v>
      </c>
      <c r="AO200" t="s">
        <v>21779</v>
      </c>
      <c r="AP200" t="s">
        <v>22444</v>
      </c>
      <c r="AQ200" t="s">
        <v>23659</v>
      </c>
      <c r="AR200" t="s">
        <v>24630</v>
      </c>
      <c r="AS200" t="s">
        <v>19359</v>
      </c>
      <c r="BC200" s="3" t="str" cm="1">
        <f t="array" ref="BC200">LEFT(BB200,MIN(FIND({0,1,2,3,4,5,6,7,8,9},BB200&amp;"0123456789"))-1)</f>
        <v/>
      </c>
      <c r="BE200" t="s">
        <v>12842</v>
      </c>
      <c r="BF200">
        <f t="shared" si="99"/>
        <v>1</v>
      </c>
      <c r="BG200">
        <f t="shared" si="100"/>
        <v>1</v>
      </c>
      <c r="BH200">
        <f t="shared" si="101"/>
        <v>1</v>
      </c>
      <c r="BI200">
        <f t="shared" si="102"/>
        <v>1</v>
      </c>
      <c r="BJ200" s="4">
        <f t="shared" si="103"/>
        <v>1</v>
      </c>
      <c r="BK200" s="4">
        <f t="shared" si="104"/>
        <v>1</v>
      </c>
      <c r="BL200" s="4">
        <f t="shared" si="105"/>
        <v>1</v>
      </c>
      <c r="BY200" t="s">
        <v>25504</v>
      </c>
      <c r="BZ200" t="s">
        <v>25404</v>
      </c>
      <c r="CA200" t="s">
        <v>25408</v>
      </c>
      <c r="CK200" t="s">
        <v>12394</v>
      </c>
      <c r="CL200">
        <f t="shared" si="106"/>
        <v>7</v>
      </c>
      <c r="CM200">
        <f t="shared" si="107"/>
        <v>1</v>
      </c>
      <c r="CN200">
        <f t="shared" si="108"/>
        <v>0</v>
      </c>
      <c r="CO200">
        <f t="shared" si="109"/>
        <v>0</v>
      </c>
      <c r="CP200" s="4">
        <f t="shared" si="96"/>
        <v>0.14285714285714285</v>
      </c>
      <c r="CQ200" s="4">
        <f t="shared" si="97"/>
        <v>0</v>
      </c>
      <c r="CR200" s="4">
        <f t="shared" si="98"/>
        <v>0</v>
      </c>
      <c r="CT200" t="str">
        <f t="shared" si="110"/>
        <v>Developer Tools</v>
      </c>
      <c r="CU200" t="str">
        <f t="shared" si="111"/>
        <v>Information Technology</v>
      </c>
      <c r="CV200" t="str">
        <f t="shared" si="112"/>
        <v>Software</v>
      </c>
      <c r="CW200" t="str">
        <f t="shared" si="113"/>
        <v/>
      </c>
      <c r="CX200" t="str">
        <f t="shared" si="114"/>
        <v/>
      </c>
      <c r="CY200" t="str">
        <f t="shared" si="115"/>
        <v/>
      </c>
      <c r="CZ200" t="str">
        <f t="shared" si="116"/>
        <v/>
      </c>
      <c r="DA200" t="str">
        <f t="shared" si="117"/>
        <v/>
      </c>
      <c r="DB200" t="str">
        <f t="shared" si="118"/>
        <v/>
      </c>
      <c r="DC200" t="str">
        <f t="shared" si="119"/>
        <v/>
      </c>
    </row>
    <row r="201" spans="1:107" x14ac:dyDescent="0.2">
      <c r="A201">
        <v>198</v>
      </c>
      <c r="B201" t="s">
        <v>197</v>
      </c>
      <c r="C201" t="s">
        <v>2367</v>
      </c>
      <c r="D201" t="s">
        <v>4520</v>
      </c>
      <c r="E201" t="s">
        <v>6065</v>
      </c>
      <c r="F201" t="s">
        <v>6264</v>
      </c>
      <c r="G201" t="s">
        <v>8245</v>
      </c>
      <c r="H201" t="s">
        <v>8552</v>
      </c>
      <c r="I201" t="s">
        <v>8557</v>
      </c>
      <c r="J201" t="s">
        <v>8739</v>
      </c>
      <c r="K201" t="s">
        <v>10121</v>
      </c>
      <c r="L201" t="s">
        <v>10288</v>
      </c>
      <c r="M201" t="s">
        <v>11276</v>
      </c>
      <c r="N201" t="s">
        <v>12736</v>
      </c>
      <c r="O201" t="s">
        <v>13305</v>
      </c>
      <c r="P201" t="s">
        <v>4365</v>
      </c>
      <c r="Q201">
        <v>2</v>
      </c>
      <c r="R201" t="s">
        <v>13358</v>
      </c>
      <c r="S201" t="s">
        <v>13422</v>
      </c>
      <c r="T201" t="s">
        <v>13730</v>
      </c>
      <c r="U201" s="3" t="str" cm="1">
        <f t="array" ref="U201">LEFT(T201,MIN(FIND({0,1,2,3,4,5,6,7,8,9},T201&amp;"0123456789"))-1)</f>
        <v>$</v>
      </c>
      <c r="V201" t="s">
        <v>14414</v>
      </c>
      <c r="W201" t="s">
        <v>13730</v>
      </c>
      <c r="X201" s="3" t="str" cm="1">
        <f t="array" ref="X201">LEFT(W201,MIN(FIND({0,1,2,3,4,5,6,7,8,9},W201&amp;"0123456789"))-1)</f>
        <v>$</v>
      </c>
      <c r="Y201" t="s">
        <v>14414</v>
      </c>
      <c r="Z201" t="s">
        <v>14512</v>
      </c>
      <c r="AA201" s="3" cm="1">
        <f t="array" ref="AA201">_xlfn.XLOOKUP(LEFT(Z201,MIN(FIND({0,1,2,3,4,5,6,7,8,9},Z201&amp;"0123456789"))-1), $BB$4:$BB$23, $BC$4:$BC$23)*_xlfn.NUMBERVALUE(TRIM(REPLACE(Z201,1,MIN(FIND({0,1,2,3,4,5,6,7,8,9},Z201&amp;"0123456789"))-1,"")), ".", ",")</f>
        <v>17200000</v>
      </c>
      <c r="AB201" t="s">
        <v>14512</v>
      </c>
      <c r="AC201" s="3" cm="1">
        <f t="array" ref="AC201">_xlfn.XLOOKUP(LEFT(AB201,MIN(FIND({0,1,2,3,4,5,6,7,8,9},AB201&amp;"0123456789"))-1), $BB$4:$BB$23, $BC$4:$BC$23)*_xlfn.NUMBERVALUE(TRIM(REPLACE(AB201,1,MIN(FIND({0,1,2,3,4,5,6,7,8,9},AB201&amp;"0123456789"))-1,"")), ".", ",")</f>
        <v>17200000</v>
      </c>
      <c r="AD201" t="s">
        <v>8555</v>
      </c>
      <c r="AE201" t="s">
        <v>14832</v>
      </c>
      <c r="AF201" t="s">
        <v>15026</v>
      </c>
      <c r="AG201" t="s">
        <v>16615</v>
      </c>
      <c r="AH201" t="s">
        <v>17582</v>
      </c>
      <c r="AI201" t="s">
        <v>18220</v>
      </c>
      <c r="AJ201" t="s">
        <v>19140</v>
      </c>
      <c r="AK201" t="s">
        <v>19519</v>
      </c>
      <c r="AL201" t="s">
        <v>20175</v>
      </c>
      <c r="AM201" t="s">
        <v>20491</v>
      </c>
      <c r="AN201" t="s">
        <v>21198</v>
      </c>
      <c r="AO201" t="s">
        <v>21780</v>
      </c>
      <c r="AP201" t="s">
        <v>22445</v>
      </c>
      <c r="AQ201" t="s">
        <v>23660</v>
      </c>
      <c r="AR201" t="s">
        <v>24631</v>
      </c>
      <c r="AS201" t="s">
        <v>19090</v>
      </c>
      <c r="BC201" s="3" t="str" cm="1">
        <f t="array" ref="BC201">LEFT(BB201,MIN(FIND({0,1,2,3,4,5,6,7,8,9},BB201&amp;"0123456789"))-1)</f>
        <v/>
      </c>
      <c r="BE201" t="s">
        <v>12843</v>
      </c>
      <c r="BF201">
        <f t="shared" si="99"/>
        <v>1</v>
      </c>
      <c r="BG201">
        <f t="shared" si="100"/>
        <v>1</v>
      </c>
      <c r="BH201">
        <f t="shared" si="101"/>
        <v>1</v>
      </c>
      <c r="BI201">
        <f t="shared" si="102"/>
        <v>0</v>
      </c>
      <c r="BJ201" s="4">
        <f t="shared" si="103"/>
        <v>1</v>
      </c>
      <c r="BK201" s="4">
        <f t="shared" si="104"/>
        <v>1</v>
      </c>
      <c r="BL201" s="4">
        <f t="shared" si="105"/>
        <v>0</v>
      </c>
      <c r="BY201" t="s">
        <v>25632</v>
      </c>
      <c r="BZ201" t="s">
        <v>25629</v>
      </c>
      <c r="CA201" t="s">
        <v>25526</v>
      </c>
      <c r="CB201" t="s">
        <v>25408</v>
      </c>
      <c r="CK201" t="s">
        <v>25790</v>
      </c>
      <c r="CL201">
        <f t="shared" si="106"/>
        <v>7</v>
      </c>
      <c r="CM201">
        <f t="shared" si="107"/>
        <v>5</v>
      </c>
      <c r="CN201">
        <f t="shared" si="108"/>
        <v>4</v>
      </c>
      <c r="CO201">
        <f t="shared" si="109"/>
        <v>2</v>
      </c>
      <c r="CP201" s="4">
        <f t="shared" ref="CP201:CP264" si="120">CM201/$CL201</f>
        <v>0.7142857142857143</v>
      </c>
      <c r="CQ201" s="4">
        <f t="shared" ref="CQ201:CQ264" si="121">CN201/$CL201</f>
        <v>0.5714285714285714</v>
      </c>
      <c r="CR201" s="4">
        <f t="shared" ref="CR201:CR264" si="122">CO201/$CL201</f>
        <v>0.2857142857142857</v>
      </c>
      <c r="CT201" t="str">
        <f t="shared" si="110"/>
        <v>Computer</v>
      </c>
      <c r="CU201" t="str">
        <f t="shared" si="111"/>
        <v>Developer Platform</v>
      </c>
      <c r="CV201" t="str">
        <f t="shared" si="112"/>
        <v>Developer Tools</v>
      </c>
      <c r="CW201" t="str">
        <f t="shared" si="113"/>
        <v>Software</v>
      </c>
      <c r="CX201" t="str">
        <f t="shared" si="114"/>
        <v/>
      </c>
      <c r="CY201" t="str">
        <f t="shared" si="115"/>
        <v/>
      </c>
      <c r="CZ201" t="str">
        <f t="shared" si="116"/>
        <v/>
      </c>
      <c r="DA201" t="str">
        <f t="shared" si="117"/>
        <v/>
      </c>
      <c r="DB201" t="str">
        <f t="shared" si="118"/>
        <v/>
      </c>
      <c r="DC201" t="str">
        <f t="shared" si="119"/>
        <v/>
      </c>
    </row>
    <row r="202" spans="1:107" x14ac:dyDescent="0.2">
      <c r="A202">
        <v>199</v>
      </c>
      <c r="B202" t="s">
        <v>46</v>
      </c>
      <c r="C202" t="s">
        <v>2368</v>
      </c>
      <c r="D202" t="s">
        <v>4521</v>
      </c>
      <c r="E202" t="s">
        <v>6065</v>
      </c>
      <c r="F202" t="s">
        <v>6265</v>
      </c>
      <c r="G202" t="s">
        <v>8245</v>
      </c>
      <c r="H202" t="s">
        <v>8552</v>
      </c>
      <c r="I202" t="s">
        <v>8555</v>
      </c>
      <c r="J202" t="s">
        <v>8740</v>
      </c>
      <c r="K202" t="s">
        <v>10119</v>
      </c>
      <c r="L202" t="s">
        <v>10255</v>
      </c>
      <c r="M202" t="s">
        <v>11277</v>
      </c>
      <c r="N202" t="s">
        <v>12786</v>
      </c>
      <c r="O202" t="s">
        <v>13319</v>
      </c>
      <c r="P202" t="s">
        <v>4365</v>
      </c>
      <c r="Q202">
        <v>2</v>
      </c>
      <c r="R202" t="s">
        <v>4365</v>
      </c>
      <c r="S202" t="s">
        <v>13445</v>
      </c>
      <c r="T202" t="s">
        <v>13813</v>
      </c>
      <c r="U202" s="3" t="str" cm="1">
        <f t="array" ref="U202">LEFT(T202,MIN(FIND({0,1,2,3,4,5,6,7,8,9},T202&amp;"0123456789"))-1)</f>
        <v>$</v>
      </c>
      <c r="V202" t="s">
        <v>14415</v>
      </c>
      <c r="W202" t="s">
        <v>13813</v>
      </c>
      <c r="X202" s="3" t="str" cm="1">
        <f t="array" ref="X202">LEFT(W202,MIN(FIND({0,1,2,3,4,5,6,7,8,9},W202&amp;"0123456789"))-1)</f>
        <v>$</v>
      </c>
      <c r="Y202" t="s">
        <v>14415</v>
      </c>
      <c r="Z202" t="s">
        <v>13804</v>
      </c>
      <c r="AA202" s="3" cm="1">
        <f t="array" ref="AA202">_xlfn.XLOOKUP(LEFT(Z202,MIN(FIND({0,1,2,3,4,5,6,7,8,9},Z202&amp;"0123456789"))-1), $BB$4:$BB$23, $BC$4:$BC$23)*_xlfn.NUMBERVALUE(TRIM(REPLACE(Z202,1,MIN(FIND({0,1,2,3,4,5,6,7,8,9},Z202&amp;"0123456789"))-1,"")), ".", ",")</f>
        <v>26000000</v>
      </c>
      <c r="AB202" t="s">
        <v>13804</v>
      </c>
      <c r="AC202" s="3" cm="1">
        <f t="array" ref="AC202">_xlfn.XLOOKUP(LEFT(AB202,MIN(FIND({0,1,2,3,4,5,6,7,8,9},AB202&amp;"0123456789"))-1), $BB$4:$BB$23, $BC$4:$BC$23)*_xlfn.NUMBERVALUE(TRIM(REPLACE(AB202,1,MIN(FIND({0,1,2,3,4,5,6,7,8,9},AB202&amp;"0123456789"))-1,"")), ".", ",")</f>
        <v>26000000</v>
      </c>
      <c r="AD202" t="s">
        <v>8555</v>
      </c>
      <c r="AE202" t="s">
        <v>8558</v>
      </c>
      <c r="AF202" t="s">
        <v>15027</v>
      </c>
      <c r="AG202" t="s">
        <v>16616</v>
      </c>
      <c r="AH202" t="s">
        <v>17583</v>
      </c>
      <c r="AI202" t="s">
        <v>18221</v>
      </c>
      <c r="AJ202" t="s">
        <v>19141</v>
      </c>
      <c r="AK202" t="s">
        <v>19520</v>
      </c>
      <c r="AL202" t="s">
        <v>20160</v>
      </c>
      <c r="AM202" t="s">
        <v>20492</v>
      </c>
      <c r="AN202" t="s">
        <v>21199</v>
      </c>
      <c r="AO202" t="s">
        <v>21781</v>
      </c>
      <c r="AP202" t="s">
        <v>22446</v>
      </c>
      <c r="AQ202" t="s">
        <v>23661</v>
      </c>
      <c r="AR202" t="s">
        <v>24632</v>
      </c>
      <c r="AS202" t="s">
        <v>19298</v>
      </c>
      <c r="BC202" s="3" t="str" cm="1">
        <f t="array" ref="BC202">LEFT(BB202,MIN(FIND({0,1,2,3,4,5,6,7,8,9},BB202&amp;"0123456789"))-1)</f>
        <v/>
      </c>
      <c r="BE202" t="s">
        <v>12844</v>
      </c>
      <c r="BF202">
        <f t="shared" si="99"/>
        <v>1</v>
      </c>
      <c r="BG202">
        <f t="shared" si="100"/>
        <v>1</v>
      </c>
      <c r="BH202">
        <f t="shared" si="101"/>
        <v>0</v>
      </c>
      <c r="BI202">
        <f t="shared" si="102"/>
        <v>0</v>
      </c>
      <c r="BJ202" s="4">
        <f t="shared" si="103"/>
        <v>1</v>
      </c>
      <c r="BK202" s="4">
        <f t="shared" si="104"/>
        <v>0</v>
      </c>
      <c r="BL202" s="4">
        <f t="shared" si="105"/>
        <v>0</v>
      </c>
      <c r="BY202" t="s">
        <v>11311</v>
      </c>
      <c r="BZ202" t="s">
        <v>25520</v>
      </c>
      <c r="CA202" t="s">
        <v>25429</v>
      </c>
      <c r="CB202" t="s">
        <v>25633</v>
      </c>
      <c r="CK202" t="s">
        <v>25736</v>
      </c>
      <c r="CL202">
        <f t="shared" si="106"/>
        <v>6</v>
      </c>
      <c r="CM202">
        <f t="shared" si="107"/>
        <v>1</v>
      </c>
      <c r="CN202">
        <f t="shared" si="108"/>
        <v>1</v>
      </c>
      <c r="CO202">
        <f t="shared" si="109"/>
        <v>1</v>
      </c>
      <c r="CP202" s="4">
        <f t="shared" si="120"/>
        <v>0.16666666666666666</v>
      </c>
      <c r="CQ202" s="4">
        <f t="shared" si="121"/>
        <v>0.16666666666666666</v>
      </c>
      <c r="CR202" s="4">
        <f t="shared" si="122"/>
        <v>0.16666666666666666</v>
      </c>
      <c r="CT202" t="str">
        <f t="shared" si="110"/>
        <v>Banking</v>
      </c>
      <c r="CU202" t="str">
        <f t="shared" si="111"/>
        <v>Consulting</v>
      </c>
      <c r="CV202" t="str">
        <f t="shared" si="112"/>
        <v>Financial Services</v>
      </c>
      <c r="CW202" t="str">
        <f t="shared" si="113"/>
        <v>Wealth Management</v>
      </c>
      <c r="CX202" t="str">
        <f t="shared" si="114"/>
        <v/>
      </c>
      <c r="CY202" t="str">
        <f t="shared" si="115"/>
        <v/>
      </c>
      <c r="CZ202" t="str">
        <f t="shared" si="116"/>
        <v/>
      </c>
      <c r="DA202" t="str">
        <f t="shared" si="117"/>
        <v/>
      </c>
      <c r="DB202" t="str">
        <f t="shared" si="118"/>
        <v/>
      </c>
      <c r="DC202" t="str">
        <f t="shared" si="119"/>
        <v/>
      </c>
    </row>
    <row r="203" spans="1:107" x14ac:dyDescent="0.2">
      <c r="A203">
        <v>200</v>
      </c>
      <c r="B203" t="s">
        <v>198</v>
      </c>
      <c r="C203" t="s">
        <v>2369</v>
      </c>
      <c r="D203" t="s">
        <v>4522</v>
      </c>
      <c r="E203" t="s">
        <v>6065</v>
      </c>
      <c r="F203" t="s">
        <v>6266</v>
      </c>
      <c r="G203" t="s">
        <v>8321</v>
      </c>
      <c r="H203" t="s">
        <v>8552</v>
      </c>
      <c r="I203" t="s">
        <v>8554</v>
      </c>
      <c r="J203" t="s">
        <v>8741</v>
      </c>
      <c r="K203" t="s">
        <v>10119</v>
      </c>
      <c r="L203" t="s">
        <v>10289</v>
      </c>
      <c r="M203" t="s">
        <v>11278</v>
      </c>
      <c r="N203" t="s">
        <v>12817</v>
      </c>
      <c r="O203" t="s">
        <v>13306</v>
      </c>
      <c r="P203" t="s">
        <v>4365</v>
      </c>
      <c r="Q203">
        <v>1</v>
      </c>
      <c r="R203" t="s">
        <v>13357</v>
      </c>
      <c r="S203" t="s">
        <v>13365</v>
      </c>
      <c r="T203" t="s">
        <v>13844</v>
      </c>
      <c r="U203" s="3" t="str" cm="1">
        <f t="array" ref="U203">LEFT(T203,MIN(FIND({0,1,2,3,4,5,6,7,8,9},T203&amp;"0123456789"))-1)</f>
        <v>€</v>
      </c>
      <c r="V203" t="s">
        <v>13357</v>
      </c>
      <c r="W203" t="s">
        <v>13844</v>
      </c>
      <c r="X203" s="3" t="str" cm="1">
        <f t="array" ref="X203">LEFT(W203,MIN(FIND({0,1,2,3,4,5,6,7,8,9},W203&amp;"0123456789"))-1)</f>
        <v>€</v>
      </c>
      <c r="Y203" t="s">
        <v>13357</v>
      </c>
      <c r="Z203" t="s">
        <v>13844</v>
      </c>
      <c r="AA203" s="3" cm="1">
        <f t="array" ref="AA203">_xlfn.XLOOKUP(LEFT(Z203,MIN(FIND({0,1,2,3,4,5,6,7,8,9},Z203&amp;"0123456789"))-1), $BB$4:$BB$23, $BC$4:$BC$23)*_xlfn.NUMBERVALUE(TRIM(REPLACE(Z203,1,MIN(FIND({0,1,2,3,4,5,6,7,8,9},Z203&amp;"0123456789"))-1,"")), ".", ",")</f>
        <v>1440000</v>
      </c>
      <c r="AB203" t="s">
        <v>13844</v>
      </c>
      <c r="AC203" s="3" cm="1">
        <f t="array" ref="AC203">_xlfn.XLOOKUP(LEFT(AB203,MIN(FIND({0,1,2,3,4,5,6,7,8,9},AB203&amp;"0123456789"))-1), $BB$4:$BB$23, $BC$4:$BC$23)*_xlfn.NUMBERVALUE(TRIM(REPLACE(AB203,1,MIN(FIND({0,1,2,3,4,5,6,7,8,9},AB203&amp;"0123456789"))-1,"")), ".", ",")</f>
        <v>1440000</v>
      </c>
      <c r="AD203" t="s">
        <v>8555</v>
      </c>
      <c r="AE203" t="s">
        <v>8555</v>
      </c>
      <c r="AF203" t="s">
        <v>15028</v>
      </c>
      <c r="AG203" t="s">
        <v>16617</v>
      </c>
      <c r="AH203" t="s">
        <v>17584</v>
      </c>
      <c r="AI203" t="s">
        <v>18222</v>
      </c>
      <c r="AJ203" t="s">
        <v>19118</v>
      </c>
      <c r="AK203" t="s">
        <v>4365</v>
      </c>
      <c r="AL203" t="s">
        <v>20176</v>
      </c>
      <c r="AM203" t="s">
        <v>20493</v>
      </c>
      <c r="AN203" t="s">
        <v>21200</v>
      </c>
      <c r="AO203" t="s">
        <v>21782</v>
      </c>
      <c r="AP203" t="s">
        <v>22447</v>
      </c>
      <c r="AQ203" t="s">
        <v>23662</v>
      </c>
      <c r="AR203" t="s">
        <v>24633</v>
      </c>
      <c r="AS203" t="s">
        <v>19302</v>
      </c>
      <c r="BC203" s="3" t="str" cm="1">
        <f t="array" ref="BC203">LEFT(BB203,MIN(FIND({0,1,2,3,4,5,6,7,8,9},BB203&amp;"0123456789"))-1)</f>
        <v/>
      </c>
      <c r="BE203" t="s">
        <v>12845</v>
      </c>
      <c r="BF203">
        <f t="shared" si="99"/>
        <v>1</v>
      </c>
      <c r="BG203">
        <f t="shared" si="100"/>
        <v>1</v>
      </c>
      <c r="BH203">
        <f t="shared" si="101"/>
        <v>0</v>
      </c>
      <c r="BI203">
        <f t="shared" si="102"/>
        <v>0</v>
      </c>
      <c r="BJ203" s="4">
        <f t="shared" si="103"/>
        <v>1</v>
      </c>
      <c r="BK203" s="4">
        <f t="shared" si="104"/>
        <v>0</v>
      </c>
      <c r="BL203" s="4">
        <f t="shared" si="105"/>
        <v>0</v>
      </c>
      <c r="BY203" t="s">
        <v>25482</v>
      </c>
      <c r="BZ203" t="s">
        <v>25408</v>
      </c>
      <c r="CK203" t="s">
        <v>26080</v>
      </c>
      <c r="CL203">
        <f t="shared" si="106"/>
        <v>6</v>
      </c>
      <c r="CM203">
        <f t="shared" si="107"/>
        <v>2</v>
      </c>
      <c r="CN203">
        <f t="shared" si="108"/>
        <v>2</v>
      </c>
      <c r="CO203">
        <f t="shared" si="109"/>
        <v>1</v>
      </c>
      <c r="CP203" s="4">
        <f t="shared" si="120"/>
        <v>0.33333333333333331</v>
      </c>
      <c r="CQ203" s="4">
        <f t="shared" si="121"/>
        <v>0.33333333333333331</v>
      </c>
      <c r="CR203" s="4">
        <f t="shared" si="122"/>
        <v>0.16666666666666666</v>
      </c>
      <c r="CT203" t="str">
        <f t="shared" si="110"/>
        <v>Cloud Infrastructure</v>
      </c>
      <c r="CU203" t="str">
        <f t="shared" si="111"/>
        <v>Software</v>
      </c>
      <c r="CV203" t="str">
        <f t="shared" si="112"/>
        <v/>
      </c>
      <c r="CW203" t="str">
        <f t="shared" si="113"/>
        <v/>
      </c>
      <c r="CX203" t="str">
        <f t="shared" si="114"/>
        <v/>
      </c>
      <c r="CY203" t="str">
        <f t="shared" si="115"/>
        <v/>
      </c>
      <c r="CZ203" t="str">
        <f t="shared" si="116"/>
        <v/>
      </c>
      <c r="DA203" t="str">
        <f t="shared" si="117"/>
        <v/>
      </c>
      <c r="DB203" t="str">
        <f t="shared" si="118"/>
        <v/>
      </c>
      <c r="DC203" t="str">
        <f t="shared" si="119"/>
        <v/>
      </c>
    </row>
    <row r="204" spans="1:107" x14ac:dyDescent="0.2">
      <c r="A204">
        <v>201</v>
      </c>
      <c r="B204" t="s">
        <v>199</v>
      </c>
      <c r="C204" t="s">
        <v>2370</v>
      </c>
      <c r="D204" t="s">
        <v>4365</v>
      </c>
      <c r="E204" t="s">
        <v>6065</v>
      </c>
      <c r="F204" t="s">
        <v>6267</v>
      </c>
      <c r="G204" t="s">
        <v>8322</v>
      </c>
      <c r="H204" t="s">
        <v>8552</v>
      </c>
      <c r="I204" t="s">
        <v>8557</v>
      </c>
      <c r="J204" t="s">
        <v>8742</v>
      </c>
      <c r="K204" t="s">
        <v>10119</v>
      </c>
      <c r="L204" t="s">
        <v>10229</v>
      </c>
      <c r="M204" t="s">
        <v>11260</v>
      </c>
      <c r="N204" t="s">
        <v>12736</v>
      </c>
      <c r="O204" t="s">
        <v>13305</v>
      </c>
      <c r="P204" t="s">
        <v>13349</v>
      </c>
      <c r="Q204">
        <v>2</v>
      </c>
      <c r="R204" t="s">
        <v>13358</v>
      </c>
      <c r="S204" t="s">
        <v>8529</v>
      </c>
      <c r="T204" t="s">
        <v>13845</v>
      </c>
      <c r="U204" s="3" t="str" cm="1">
        <f t="array" ref="U204">LEFT(T204,MIN(FIND({0,1,2,3,4,5,6,7,8,9},T204&amp;"0123456789"))-1)</f>
        <v>$</v>
      </c>
      <c r="V204" t="s">
        <v>14414</v>
      </c>
      <c r="W204" t="s">
        <v>13845</v>
      </c>
      <c r="X204" s="3" t="str" cm="1">
        <f t="array" ref="X204">LEFT(W204,MIN(FIND({0,1,2,3,4,5,6,7,8,9},W204&amp;"0123456789"))-1)</f>
        <v>$</v>
      </c>
      <c r="Y204" t="s">
        <v>14414</v>
      </c>
      <c r="Z204" t="s">
        <v>14513</v>
      </c>
      <c r="AA204" s="3" cm="1">
        <f t="array" ref="AA204">_xlfn.XLOOKUP(LEFT(Z204,MIN(FIND({0,1,2,3,4,5,6,7,8,9},Z204&amp;"0123456789"))-1), $BB$4:$BB$23, $BC$4:$BC$23)*_xlfn.NUMBERVALUE(TRIM(REPLACE(Z204,1,MIN(FIND({0,1,2,3,4,5,6,7,8,9},Z204&amp;"0123456789"))-1,"")), ".", ",")</f>
        <v>18100000</v>
      </c>
      <c r="AB204" t="s">
        <v>14513</v>
      </c>
      <c r="AC204" s="3" cm="1">
        <f t="array" ref="AC204">_xlfn.XLOOKUP(LEFT(AB204,MIN(FIND({0,1,2,3,4,5,6,7,8,9},AB204&amp;"0123456789"))-1), $BB$4:$BB$23, $BC$4:$BC$23)*_xlfn.NUMBERVALUE(TRIM(REPLACE(AB204,1,MIN(FIND({0,1,2,3,4,5,6,7,8,9},AB204&amp;"0123456789"))-1,"")), ".", ",")</f>
        <v>18100000</v>
      </c>
      <c r="AD204" t="s">
        <v>8554</v>
      </c>
      <c r="AE204" t="s">
        <v>14824</v>
      </c>
      <c r="AF204" t="s">
        <v>15029</v>
      </c>
      <c r="AG204" t="s">
        <v>7001</v>
      </c>
      <c r="AH204" t="s">
        <v>17585</v>
      </c>
      <c r="AI204" t="s">
        <v>18223</v>
      </c>
      <c r="AJ204" t="s">
        <v>19142</v>
      </c>
      <c r="AK204" t="s">
        <v>19521</v>
      </c>
      <c r="AL204" t="s">
        <v>20177</v>
      </c>
      <c r="AM204" t="s">
        <v>20477</v>
      </c>
      <c r="AN204" t="s">
        <v>21201</v>
      </c>
      <c r="AO204" t="s">
        <v>20389</v>
      </c>
      <c r="AP204" t="s">
        <v>22448</v>
      </c>
      <c r="AQ204" t="s">
        <v>23663</v>
      </c>
      <c r="AR204" t="s">
        <v>24634</v>
      </c>
      <c r="AS204" t="s">
        <v>19206</v>
      </c>
      <c r="BC204" s="3" t="str" cm="1">
        <f t="array" ref="BC204">LEFT(BB204,MIN(FIND({0,1,2,3,4,5,6,7,8,9},BB204&amp;"0123456789"))-1)</f>
        <v/>
      </c>
      <c r="BE204" t="s">
        <v>12853</v>
      </c>
      <c r="BF204">
        <f t="shared" si="99"/>
        <v>1</v>
      </c>
      <c r="BG204">
        <f t="shared" si="100"/>
        <v>1</v>
      </c>
      <c r="BH204">
        <f t="shared" si="101"/>
        <v>0</v>
      </c>
      <c r="BI204">
        <f t="shared" si="102"/>
        <v>0</v>
      </c>
      <c r="BJ204" s="4">
        <f t="shared" si="103"/>
        <v>1</v>
      </c>
      <c r="BK204" s="4">
        <f t="shared" si="104"/>
        <v>0</v>
      </c>
      <c r="BL204" s="4">
        <f t="shared" si="105"/>
        <v>0</v>
      </c>
      <c r="BY204" t="s">
        <v>11260</v>
      </c>
      <c r="CK204" t="s">
        <v>26081</v>
      </c>
      <c r="CL204">
        <f t="shared" si="106"/>
        <v>6</v>
      </c>
      <c r="CM204">
        <f t="shared" si="107"/>
        <v>2</v>
      </c>
      <c r="CN204">
        <f t="shared" si="108"/>
        <v>0</v>
      </c>
      <c r="CO204">
        <f t="shared" si="109"/>
        <v>0</v>
      </c>
      <c r="CP204" s="4">
        <f t="shared" si="120"/>
        <v>0.33333333333333331</v>
      </c>
      <c r="CQ204" s="4">
        <f t="shared" si="121"/>
        <v>0</v>
      </c>
      <c r="CR204" s="4">
        <f t="shared" si="122"/>
        <v>0</v>
      </c>
      <c r="CT204" t="str">
        <f t="shared" si="110"/>
        <v>Cyber Security</v>
      </c>
      <c r="CU204" t="str">
        <f t="shared" si="111"/>
        <v/>
      </c>
      <c r="CV204" t="str">
        <f t="shared" si="112"/>
        <v/>
      </c>
      <c r="CW204" t="str">
        <f t="shared" si="113"/>
        <v/>
      </c>
      <c r="CX204" t="str">
        <f t="shared" si="114"/>
        <v/>
      </c>
      <c r="CY204" t="str">
        <f t="shared" si="115"/>
        <v/>
      </c>
      <c r="CZ204" t="str">
        <f t="shared" si="116"/>
        <v/>
      </c>
      <c r="DA204" t="str">
        <f t="shared" si="117"/>
        <v/>
      </c>
      <c r="DB204" t="str">
        <f t="shared" si="118"/>
        <v/>
      </c>
      <c r="DC204" t="str">
        <f t="shared" si="119"/>
        <v/>
      </c>
    </row>
    <row r="205" spans="1:107" x14ac:dyDescent="0.2">
      <c r="A205">
        <v>202</v>
      </c>
      <c r="B205" t="s">
        <v>200</v>
      </c>
      <c r="C205" t="s">
        <v>2371</v>
      </c>
      <c r="D205" t="s">
        <v>4523</v>
      </c>
      <c r="E205" t="s">
        <v>6065</v>
      </c>
      <c r="F205" t="s">
        <v>6268</v>
      </c>
      <c r="G205" t="s">
        <v>8245</v>
      </c>
      <c r="H205" t="s">
        <v>8552</v>
      </c>
      <c r="I205" t="s">
        <v>8557</v>
      </c>
      <c r="J205" t="s">
        <v>8743</v>
      </c>
      <c r="K205" t="s">
        <v>10119</v>
      </c>
      <c r="L205" t="s">
        <v>10247</v>
      </c>
      <c r="M205" t="s">
        <v>11279</v>
      </c>
      <c r="N205" t="s">
        <v>12752</v>
      </c>
      <c r="O205" t="s">
        <v>13305</v>
      </c>
      <c r="P205" t="s">
        <v>4365</v>
      </c>
      <c r="Q205">
        <v>2</v>
      </c>
      <c r="R205" t="s">
        <v>13358</v>
      </c>
      <c r="S205" t="s">
        <v>8460</v>
      </c>
      <c r="T205" t="s">
        <v>13791</v>
      </c>
      <c r="U205" s="3" t="str" cm="1">
        <f t="array" ref="U205">LEFT(T205,MIN(FIND({0,1,2,3,4,5,6,7,8,9},T205&amp;"0123456789"))-1)</f>
        <v>$</v>
      </c>
      <c r="V205" t="s">
        <v>14414</v>
      </c>
      <c r="W205" t="s">
        <v>13791</v>
      </c>
      <c r="X205" s="3" t="str" cm="1">
        <f t="array" ref="X205">LEFT(W205,MIN(FIND({0,1,2,3,4,5,6,7,8,9},W205&amp;"0123456789"))-1)</f>
        <v>$</v>
      </c>
      <c r="Y205" t="s">
        <v>14414</v>
      </c>
      <c r="Z205" t="s">
        <v>13729</v>
      </c>
      <c r="AA205" s="3" cm="1">
        <f t="array" ref="AA205">_xlfn.XLOOKUP(LEFT(Z205,MIN(FIND({0,1,2,3,4,5,6,7,8,9},Z205&amp;"0123456789"))-1), $BB$4:$BB$23, $BC$4:$BC$23)*_xlfn.NUMBERVALUE(TRIM(REPLACE(Z205,1,MIN(FIND({0,1,2,3,4,5,6,7,8,9},Z205&amp;"0123456789"))-1,"")), ".", ",")</f>
        <v>20000000</v>
      </c>
      <c r="AB205" t="s">
        <v>13729</v>
      </c>
      <c r="AC205" s="3" cm="1">
        <f t="array" ref="AC205">_xlfn.XLOOKUP(LEFT(AB205,MIN(FIND({0,1,2,3,4,5,6,7,8,9},AB205&amp;"0123456789"))-1), $BB$4:$BB$23, $BC$4:$BC$23)*_xlfn.NUMBERVALUE(TRIM(REPLACE(AB205,1,MIN(FIND({0,1,2,3,4,5,6,7,8,9},AB205&amp;"0123456789"))-1,"")), ".", ",")</f>
        <v>20000000</v>
      </c>
      <c r="AD205" t="s">
        <v>8554</v>
      </c>
      <c r="AE205" t="s">
        <v>8559</v>
      </c>
      <c r="AF205" t="s">
        <v>15030</v>
      </c>
      <c r="AG205" t="s">
        <v>16618</v>
      </c>
      <c r="AH205" t="s">
        <v>17586</v>
      </c>
      <c r="AI205" t="s">
        <v>18224</v>
      </c>
      <c r="AJ205" t="s">
        <v>14836</v>
      </c>
      <c r="AK205" t="s">
        <v>19522</v>
      </c>
      <c r="AL205" t="s">
        <v>20162</v>
      </c>
      <c r="AM205" t="s">
        <v>20494</v>
      </c>
      <c r="AN205" t="s">
        <v>21202</v>
      </c>
      <c r="AO205" t="s">
        <v>21783</v>
      </c>
      <c r="AP205" t="s">
        <v>22449</v>
      </c>
      <c r="AQ205" t="s">
        <v>23664</v>
      </c>
      <c r="AR205" t="s">
        <v>24635</v>
      </c>
      <c r="AS205" t="s">
        <v>19069</v>
      </c>
      <c r="BC205" s="3" t="str" cm="1">
        <f t="array" ref="BC205">LEFT(BB205,MIN(FIND({0,1,2,3,4,5,6,7,8,9},BB205&amp;"0123456789"))-1)</f>
        <v/>
      </c>
      <c r="BE205" t="s">
        <v>12863</v>
      </c>
      <c r="BF205">
        <f t="shared" si="99"/>
        <v>1</v>
      </c>
      <c r="BG205">
        <f t="shared" si="100"/>
        <v>1</v>
      </c>
      <c r="BH205">
        <f t="shared" si="101"/>
        <v>1</v>
      </c>
      <c r="BI205">
        <f t="shared" si="102"/>
        <v>0</v>
      </c>
      <c r="BJ205" s="4">
        <f t="shared" si="103"/>
        <v>1</v>
      </c>
      <c r="BK205" s="4">
        <f t="shared" si="104"/>
        <v>1</v>
      </c>
      <c r="BL205" s="4">
        <f t="shared" si="105"/>
        <v>0</v>
      </c>
      <c r="BY205" t="s">
        <v>25553</v>
      </c>
      <c r="BZ205" t="s">
        <v>25408</v>
      </c>
      <c r="CK205" t="s">
        <v>26082</v>
      </c>
      <c r="CL205">
        <f t="shared" si="106"/>
        <v>6</v>
      </c>
      <c r="CM205">
        <f t="shared" si="107"/>
        <v>1</v>
      </c>
      <c r="CN205">
        <f t="shared" si="108"/>
        <v>1</v>
      </c>
      <c r="CO205">
        <f t="shared" si="109"/>
        <v>0</v>
      </c>
      <c r="CP205" s="4">
        <f t="shared" si="120"/>
        <v>0.16666666666666666</v>
      </c>
      <c r="CQ205" s="4">
        <f t="shared" si="121"/>
        <v>0.16666666666666666</v>
      </c>
      <c r="CR205" s="4">
        <f t="shared" si="122"/>
        <v>0</v>
      </c>
      <c r="CT205" t="str">
        <f t="shared" si="110"/>
        <v>Cloud Security</v>
      </c>
      <c r="CU205" t="str">
        <f t="shared" si="111"/>
        <v>Software</v>
      </c>
      <c r="CV205" t="str">
        <f t="shared" si="112"/>
        <v/>
      </c>
      <c r="CW205" t="str">
        <f t="shared" si="113"/>
        <v/>
      </c>
      <c r="CX205" t="str">
        <f t="shared" si="114"/>
        <v/>
      </c>
      <c r="CY205" t="str">
        <f t="shared" si="115"/>
        <v/>
      </c>
      <c r="CZ205" t="str">
        <f t="shared" si="116"/>
        <v/>
      </c>
      <c r="DA205" t="str">
        <f t="shared" si="117"/>
        <v/>
      </c>
      <c r="DB205" t="str">
        <f t="shared" si="118"/>
        <v/>
      </c>
      <c r="DC205" t="str">
        <f t="shared" si="119"/>
        <v/>
      </c>
    </row>
    <row r="206" spans="1:107" x14ac:dyDescent="0.2">
      <c r="A206">
        <v>203</v>
      </c>
      <c r="B206" t="s">
        <v>201</v>
      </c>
      <c r="C206" t="s">
        <v>2372</v>
      </c>
      <c r="D206" t="s">
        <v>4524</v>
      </c>
      <c r="E206" t="s">
        <v>4365</v>
      </c>
      <c r="F206" t="s">
        <v>6269</v>
      </c>
      <c r="G206" t="s">
        <v>8245</v>
      </c>
      <c r="H206" t="s">
        <v>8552</v>
      </c>
      <c r="I206" t="s">
        <v>8554</v>
      </c>
      <c r="J206" t="s">
        <v>8744</v>
      </c>
      <c r="K206" t="s">
        <v>10121</v>
      </c>
      <c r="L206" t="s">
        <v>10288</v>
      </c>
      <c r="M206" t="s">
        <v>11280</v>
      </c>
      <c r="N206" t="s">
        <v>12818</v>
      </c>
      <c r="O206" t="s">
        <v>13304</v>
      </c>
      <c r="P206" t="s">
        <v>13351</v>
      </c>
      <c r="Q206">
        <v>2</v>
      </c>
      <c r="R206" t="s">
        <v>13357</v>
      </c>
      <c r="S206" t="s">
        <v>13381</v>
      </c>
      <c r="T206" t="s">
        <v>13846</v>
      </c>
      <c r="U206" s="3" t="str" cm="1">
        <f t="array" ref="U206">LEFT(T206,MIN(FIND({0,1,2,3,4,5,6,7,8,9},T206&amp;"0123456789"))-1)</f>
        <v>€</v>
      </c>
      <c r="V206" t="s">
        <v>14422</v>
      </c>
      <c r="W206" t="s">
        <v>13846</v>
      </c>
      <c r="X206" s="3" t="str" cm="1">
        <f t="array" ref="X206">LEFT(W206,MIN(FIND({0,1,2,3,4,5,6,7,8,9},W206&amp;"0123456789"))-1)</f>
        <v>€</v>
      </c>
      <c r="Y206" t="s">
        <v>14422</v>
      </c>
      <c r="Z206" t="s">
        <v>14514</v>
      </c>
      <c r="AA206" s="3" cm="1">
        <f t="array" ref="AA206">_xlfn.XLOOKUP(LEFT(Z206,MIN(FIND({0,1,2,3,4,5,6,7,8,9},Z206&amp;"0123456789"))-1), $BB$4:$BB$23, $BC$4:$BC$23)*_xlfn.NUMBERVALUE(TRIM(REPLACE(Z206,1,MIN(FIND({0,1,2,3,4,5,6,7,8,9},Z206&amp;"0123456789"))-1,"")), ".", ",")</f>
        <v>1544233</v>
      </c>
      <c r="AB206" t="s">
        <v>14514</v>
      </c>
      <c r="AC206" s="3" cm="1">
        <f t="array" ref="AC206">_xlfn.XLOOKUP(LEFT(AB206,MIN(FIND({0,1,2,3,4,5,6,7,8,9},AB206&amp;"0123456789"))-1), $BB$4:$BB$23, $BC$4:$BC$23)*_xlfn.NUMBERVALUE(TRIM(REPLACE(AB206,1,MIN(FIND({0,1,2,3,4,5,6,7,8,9},AB206&amp;"0123456789"))-1,"")), ".", ",")</f>
        <v>1544233</v>
      </c>
      <c r="AD206" t="s">
        <v>8554</v>
      </c>
      <c r="AE206" t="s">
        <v>8556</v>
      </c>
      <c r="AF206" t="s">
        <v>15031</v>
      </c>
      <c r="AG206" t="s">
        <v>16619</v>
      </c>
      <c r="AH206" t="s">
        <v>4365</v>
      </c>
      <c r="AI206" t="s">
        <v>18225</v>
      </c>
      <c r="AJ206" t="s">
        <v>8563</v>
      </c>
      <c r="AK206" t="s">
        <v>4365</v>
      </c>
      <c r="AL206" t="s">
        <v>8555</v>
      </c>
      <c r="AM206" t="s">
        <v>18794</v>
      </c>
      <c r="AN206" t="s">
        <v>18372</v>
      </c>
      <c r="AO206" t="s">
        <v>18794</v>
      </c>
      <c r="AP206" t="s">
        <v>22450</v>
      </c>
      <c r="AQ206" t="s">
        <v>23665</v>
      </c>
      <c r="AR206" t="s">
        <v>24636</v>
      </c>
      <c r="AS206" t="s">
        <v>19248</v>
      </c>
      <c r="BC206" s="3" t="str" cm="1">
        <f t="array" ref="BC206">LEFT(BB206,MIN(FIND({0,1,2,3,4,5,6,7,8,9},BB206&amp;"0123456789"))-1)</f>
        <v/>
      </c>
      <c r="BE206" t="s">
        <v>12869</v>
      </c>
      <c r="BF206">
        <f t="shared" si="99"/>
        <v>1</v>
      </c>
      <c r="BG206">
        <f t="shared" si="100"/>
        <v>1</v>
      </c>
      <c r="BH206">
        <f t="shared" si="101"/>
        <v>0</v>
      </c>
      <c r="BI206">
        <f t="shared" si="102"/>
        <v>0</v>
      </c>
      <c r="BJ206" s="4">
        <f t="shared" si="103"/>
        <v>1</v>
      </c>
      <c r="BK206" s="4">
        <f t="shared" si="104"/>
        <v>0</v>
      </c>
      <c r="BL206" s="4">
        <f t="shared" si="105"/>
        <v>0</v>
      </c>
      <c r="BY206" t="s">
        <v>25632</v>
      </c>
      <c r="BZ206" t="s">
        <v>25437</v>
      </c>
      <c r="CA206" t="s">
        <v>25408</v>
      </c>
      <c r="CK206" t="s">
        <v>26083</v>
      </c>
      <c r="CL206">
        <f t="shared" si="106"/>
        <v>6</v>
      </c>
      <c r="CM206">
        <f t="shared" si="107"/>
        <v>1</v>
      </c>
      <c r="CN206">
        <f t="shared" si="108"/>
        <v>1</v>
      </c>
      <c r="CO206">
        <f t="shared" si="109"/>
        <v>1</v>
      </c>
      <c r="CP206" s="4">
        <f t="shared" si="120"/>
        <v>0.16666666666666666</v>
      </c>
      <c r="CQ206" s="4">
        <f t="shared" si="121"/>
        <v>0.16666666666666666</v>
      </c>
      <c r="CR206" s="4">
        <f t="shared" si="122"/>
        <v>0.16666666666666666</v>
      </c>
      <c r="CT206" t="str">
        <f t="shared" si="110"/>
        <v>Computer</v>
      </c>
      <c r="CU206" t="str">
        <f t="shared" si="111"/>
        <v>SaaS</v>
      </c>
      <c r="CV206" t="str">
        <f t="shared" si="112"/>
        <v>Software</v>
      </c>
      <c r="CW206" t="str">
        <f t="shared" si="113"/>
        <v/>
      </c>
      <c r="CX206" t="str">
        <f t="shared" si="114"/>
        <v/>
      </c>
      <c r="CY206" t="str">
        <f t="shared" si="115"/>
        <v/>
      </c>
      <c r="CZ206" t="str">
        <f t="shared" si="116"/>
        <v/>
      </c>
      <c r="DA206" t="str">
        <f t="shared" si="117"/>
        <v/>
      </c>
      <c r="DB206" t="str">
        <f t="shared" si="118"/>
        <v/>
      </c>
      <c r="DC206" t="str">
        <f t="shared" si="119"/>
        <v/>
      </c>
    </row>
    <row r="207" spans="1:107" x14ac:dyDescent="0.2">
      <c r="A207">
        <v>204</v>
      </c>
      <c r="B207" t="s">
        <v>202</v>
      </c>
      <c r="C207" t="s">
        <v>2373</v>
      </c>
      <c r="D207" t="s">
        <v>2373</v>
      </c>
      <c r="E207" t="s">
        <v>4365</v>
      </c>
      <c r="F207" t="s">
        <v>6270</v>
      </c>
      <c r="G207" t="s">
        <v>8248</v>
      </c>
      <c r="H207" t="s">
        <v>8552</v>
      </c>
      <c r="I207" t="s">
        <v>4365</v>
      </c>
      <c r="J207" t="s">
        <v>4365</v>
      </c>
      <c r="K207" t="s">
        <v>10121</v>
      </c>
      <c r="L207" t="s">
        <v>10290</v>
      </c>
      <c r="M207" t="s">
        <v>11281</v>
      </c>
      <c r="N207" t="s">
        <v>12765</v>
      </c>
      <c r="O207" t="s">
        <v>13306</v>
      </c>
      <c r="P207" t="s">
        <v>4365</v>
      </c>
      <c r="Q207">
        <v>1</v>
      </c>
      <c r="R207" t="s">
        <v>13357</v>
      </c>
      <c r="S207" t="s">
        <v>13368</v>
      </c>
      <c r="T207" t="s">
        <v>13847</v>
      </c>
      <c r="U207" s="3" t="str" cm="1">
        <f t="array" ref="U207">LEFT(T207,MIN(FIND({0,1,2,3,4,5,6,7,8,9},T207&amp;"0123456789"))-1)</f>
        <v>€</v>
      </c>
      <c r="V207" t="s">
        <v>13357</v>
      </c>
      <c r="W207" t="s">
        <v>13847</v>
      </c>
      <c r="X207" s="3" t="str" cm="1">
        <f t="array" ref="X207">LEFT(W207,MIN(FIND({0,1,2,3,4,5,6,7,8,9},W207&amp;"0123456789"))-1)</f>
        <v>€</v>
      </c>
      <c r="Y207" t="s">
        <v>13357</v>
      </c>
      <c r="Z207" t="s">
        <v>13847</v>
      </c>
      <c r="AA207" s="3" cm="1">
        <f t="array" ref="AA207">_xlfn.XLOOKUP(LEFT(Z207,MIN(FIND({0,1,2,3,4,5,6,7,8,9},Z207&amp;"0123456789"))-1), $BB$4:$BB$23, $BC$4:$BC$23)*_xlfn.NUMBERVALUE(TRIM(REPLACE(Z207,1,MIN(FIND({0,1,2,3,4,5,6,7,8,9},Z207&amp;"0123456789"))-1,"")), ".", ",")</f>
        <v>3360000</v>
      </c>
      <c r="AB207" t="s">
        <v>13847</v>
      </c>
      <c r="AC207" s="3" cm="1">
        <f t="array" ref="AC207">_xlfn.XLOOKUP(LEFT(AB207,MIN(FIND({0,1,2,3,4,5,6,7,8,9},AB207&amp;"0123456789"))-1), $BB$4:$BB$23, $BC$4:$BC$23)*_xlfn.NUMBERVALUE(TRIM(REPLACE(AB207,1,MIN(FIND({0,1,2,3,4,5,6,7,8,9},AB207&amp;"0123456789"))-1,"")), ".", ",")</f>
        <v>3360000</v>
      </c>
      <c r="AD207" t="s">
        <v>8555</v>
      </c>
      <c r="AE207" t="s">
        <v>8557</v>
      </c>
      <c r="AF207" t="s">
        <v>15032</v>
      </c>
      <c r="AG207" t="s">
        <v>4365</v>
      </c>
      <c r="AH207" t="s">
        <v>4365</v>
      </c>
      <c r="AI207" t="s">
        <v>4365</v>
      </c>
      <c r="AJ207" t="s">
        <v>4365</v>
      </c>
      <c r="AK207" t="s">
        <v>4365</v>
      </c>
      <c r="AL207" t="s">
        <v>4365</v>
      </c>
      <c r="AM207" t="s">
        <v>4365</v>
      </c>
      <c r="AN207" t="s">
        <v>4365</v>
      </c>
      <c r="AO207" t="s">
        <v>4365</v>
      </c>
      <c r="AP207" t="s">
        <v>4365</v>
      </c>
      <c r="AQ207" t="s">
        <v>4365</v>
      </c>
      <c r="AR207" t="s">
        <v>4365</v>
      </c>
      <c r="AS207" t="s">
        <v>19399</v>
      </c>
      <c r="BC207" s="3" t="str" cm="1">
        <f t="array" ref="BC207">LEFT(BB207,MIN(FIND({0,1,2,3,4,5,6,7,8,9},BB207&amp;"0123456789"))-1)</f>
        <v/>
      </c>
      <c r="BE207" t="s">
        <v>12872</v>
      </c>
      <c r="BF207">
        <f t="shared" si="99"/>
        <v>1</v>
      </c>
      <c r="BG207">
        <f t="shared" si="100"/>
        <v>1</v>
      </c>
      <c r="BH207">
        <f t="shared" si="101"/>
        <v>0</v>
      </c>
      <c r="BI207">
        <f t="shared" si="102"/>
        <v>0</v>
      </c>
      <c r="BJ207" s="4">
        <f t="shared" si="103"/>
        <v>1</v>
      </c>
      <c r="BK207" s="4">
        <f t="shared" si="104"/>
        <v>0</v>
      </c>
      <c r="BL207" s="4">
        <f t="shared" si="105"/>
        <v>0</v>
      </c>
      <c r="BY207" t="s">
        <v>11581</v>
      </c>
      <c r="BZ207" t="s">
        <v>25621</v>
      </c>
      <c r="CA207" t="s">
        <v>25585</v>
      </c>
      <c r="CK207" t="s">
        <v>26084</v>
      </c>
      <c r="CL207">
        <f t="shared" si="106"/>
        <v>6</v>
      </c>
      <c r="CM207">
        <f t="shared" si="107"/>
        <v>1</v>
      </c>
      <c r="CN207">
        <f t="shared" si="108"/>
        <v>1</v>
      </c>
      <c r="CO207">
        <f t="shared" si="109"/>
        <v>0</v>
      </c>
      <c r="CP207" s="4">
        <f t="shared" si="120"/>
        <v>0.16666666666666666</v>
      </c>
      <c r="CQ207" s="4">
        <f t="shared" si="121"/>
        <v>0.16666666666666666</v>
      </c>
      <c r="CR207" s="4">
        <f t="shared" si="122"/>
        <v>0</v>
      </c>
      <c r="CT207" t="str">
        <f t="shared" si="110"/>
        <v>Internet</v>
      </c>
      <c r="CU207" t="str">
        <f t="shared" si="111"/>
        <v>SMS</v>
      </c>
      <c r="CV207" t="str">
        <f t="shared" si="112"/>
        <v>Telecommunications</v>
      </c>
      <c r="CW207" t="str">
        <f t="shared" si="113"/>
        <v/>
      </c>
      <c r="CX207" t="str">
        <f t="shared" si="114"/>
        <v/>
      </c>
      <c r="CY207" t="str">
        <f t="shared" si="115"/>
        <v/>
      </c>
      <c r="CZ207" t="str">
        <f t="shared" si="116"/>
        <v/>
      </c>
      <c r="DA207" t="str">
        <f t="shared" si="117"/>
        <v/>
      </c>
      <c r="DB207" t="str">
        <f t="shared" si="118"/>
        <v/>
      </c>
      <c r="DC207" t="str">
        <f t="shared" si="119"/>
        <v/>
      </c>
    </row>
    <row r="208" spans="1:107" x14ac:dyDescent="0.2">
      <c r="A208">
        <v>205</v>
      </c>
      <c r="B208" t="s">
        <v>203</v>
      </c>
      <c r="C208" t="s">
        <v>2374</v>
      </c>
      <c r="D208" t="s">
        <v>4365</v>
      </c>
      <c r="E208" t="s">
        <v>6065</v>
      </c>
      <c r="F208" t="s">
        <v>6271</v>
      </c>
      <c r="G208" t="s">
        <v>8269</v>
      </c>
      <c r="H208" t="s">
        <v>8552</v>
      </c>
      <c r="I208" t="s">
        <v>8557</v>
      </c>
      <c r="J208" t="s">
        <v>8745</v>
      </c>
      <c r="K208" t="s">
        <v>10118</v>
      </c>
      <c r="L208" t="s">
        <v>10163</v>
      </c>
      <c r="M208" t="s">
        <v>11282</v>
      </c>
      <c r="N208" t="s">
        <v>12765</v>
      </c>
      <c r="O208" t="s">
        <v>13306</v>
      </c>
      <c r="P208" t="s">
        <v>4365</v>
      </c>
      <c r="Q208">
        <v>2</v>
      </c>
      <c r="R208" t="s">
        <v>13357</v>
      </c>
      <c r="S208" t="s">
        <v>13397</v>
      </c>
      <c r="T208" t="s">
        <v>13848</v>
      </c>
      <c r="U208" s="3" t="str" cm="1">
        <f t="array" ref="U208">LEFT(T208,MIN(FIND({0,1,2,3,4,5,6,7,8,9},T208&amp;"0123456789"))-1)</f>
        <v>€</v>
      </c>
      <c r="V208" t="s">
        <v>13357</v>
      </c>
      <c r="W208" t="s">
        <v>13848</v>
      </c>
      <c r="X208" s="3" t="str" cm="1">
        <f t="array" ref="X208">LEFT(W208,MIN(FIND({0,1,2,3,4,5,6,7,8,9},W208&amp;"0123456789"))-1)</f>
        <v>€</v>
      </c>
      <c r="Y208" t="s">
        <v>13357</v>
      </c>
      <c r="Z208" t="s">
        <v>13848</v>
      </c>
      <c r="AA208" s="3" cm="1">
        <f t="array" ref="AA208">_xlfn.XLOOKUP(LEFT(Z208,MIN(FIND({0,1,2,3,4,5,6,7,8,9},Z208&amp;"0123456789"))-1), $BB$4:$BB$23, $BC$4:$BC$23)*_xlfn.NUMBERVALUE(TRIM(REPLACE(Z208,1,MIN(FIND({0,1,2,3,4,5,6,7,8,9},Z208&amp;"0123456789"))-1,"")), ".", ",")</f>
        <v>8400000</v>
      </c>
      <c r="AB208" t="s">
        <v>13848</v>
      </c>
      <c r="AC208" s="3" cm="1">
        <f t="array" ref="AC208">_xlfn.XLOOKUP(LEFT(AB208,MIN(FIND({0,1,2,3,4,5,6,7,8,9},AB208&amp;"0123456789"))-1), $BB$4:$BB$23, $BC$4:$BC$23)*_xlfn.NUMBERVALUE(TRIM(REPLACE(AB208,1,MIN(FIND({0,1,2,3,4,5,6,7,8,9},AB208&amp;"0123456789"))-1,"")), ".", ",")</f>
        <v>8400000</v>
      </c>
      <c r="AD208" t="s">
        <v>8554</v>
      </c>
      <c r="AE208" t="s">
        <v>8556</v>
      </c>
      <c r="AF208" t="s">
        <v>15033</v>
      </c>
      <c r="AG208" t="s">
        <v>4365</v>
      </c>
      <c r="AH208" t="s">
        <v>4365</v>
      </c>
      <c r="AI208" t="s">
        <v>4365</v>
      </c>
      <c r="AJ208" t="s">
        <v>4365</v>
      </c>
      <c r="AK208" t="s">
        <v>4365</v>
      </c>
      <c r="AL208" t="s">
        <v>4365</v>
      </c>
      <c r="AM208" t="s">
        <v>4365</v>
      </c>
      <c r="AN208" t="s">
        <v>4365</v>
      </c>
      <c r="AO208" t="s">
        <v>4365</v>
      </c>
      <c r="AP208" t="s">
        <v>4365</v>
      </c>
      <c r="AQ208" t="s">
        <v>4365</v>
      </c>
      <c r="AR208" t="s">
        <v>4365</v>
      </c>
      <c r="AS208" t="s">
        <v>14820</v>
      </c>
      <c r="BC208" s="3" t="str" cm="1">
        <f t="array" ref="BC208">LEFT(BB208,MIN(FIND({0,1,2,3,4,5,6,7,8,9},BB208&amp;"0123456789"))-1)</f>
        <v/>
      </c>
      <c r="BE208" t="s">
        <v>12873</v>
      </c>
      <c r="BF208">
        <f t="shared" si="99"/>
        <v>1</v>
      </c>
      <c r="BG208">
        <f t="shared" si="100"/>
        <v>1</v>
      </c>
      <c r="BH208">
        <f t="shared" si="101"/>
        <v>0</v>
      </c>
      <c r="BI208">
        <f t="shared" si="102"/>
        <v>0</v>
      </c>
      <c r="BJ208" s="4">
        <f t="shared" si="103"/>
        <v>1</v>
      </c>
      <c r="BK208" s="4">
        <f t="shared" si="104"/>
        <v>0</v>
      </c>
      <c r="BL208" s="4">
        <f t="shared" si="105"/>
        <v>0</v>
      </c>
      <c r="BY208" t="s">
        <v>25634</v>
      </c>
      <c r="BZ208" t="s">
        <v>25428</v>
      </c>
      <c r="CK208" t="s">
        <v>26085</v>
      </c>
      <c r="CL208">
        <f t="shared" si="106"/>
        <v>6</v>
      </c>
      <c r="CM208">
        <f t="shared" si="107"/>
        <v>2</v>
      </c>
      <c r="CN208">
        <f t="shared" si="108"/>
        <v>1</v>
      </c>
      <c r="CO208">
        <f t="shared" si="109"/>
        <v>1</v>
      </c>
      <c r="CP208" s="4">
        <f t="shared" si="120"/>
        <v>0.33333333333333331</v>
      </c>
      <c r="CQ208" s="4">
        <f t="shared" si="121"/>
        <v>0.16666666666666666</v>
      </c>
      <c r="CR208" s="4">
        <f t="shared" si="122"/>
        <v>0.16666666666666666</v>
      </c>
      <c r="CT208" t="str">
        <f t="shared" si="110"/>
        <v>Elder Care</v>
      </c>
      <c r="CU208" t="str">
        <f t="shared" si="111"/>
        <v>Health Care</v>
      </c>
      <c r="CV208" t="str">
        <f t="shared" si="112"/>
        <v/>
      </c>
      <c r="CW208" t="str">
        <f t="shared" si="113"/>
        <v/>
      </c>
      <c r="CX208" t="str">
        <f t="shared" si="114"/>
        <v/>
      </c>
      <c r="CY208" t="str">
        <f t="shared" si="115"/>
        <v/>
      </c>
      <c r="CZ208" t="str">
        <f t="shared" si="116"/>
        <v/>
      </c>
      <c r="DA208" t="str">
        <f t="shared" si="117"/>
        <v/>
      </c>
      <c r="DB208" t="str">
        <f t="shared" si="118"/>
        <v/>
      </c>
      <c r="DC208" t="str">
        <f t="shared" si="119"/>
        <v/>
      </c>
    </row>
    <row r="209" spans="1:107" x14ac:dyDescent="0.2">
      <c r="A209">
        <v>206</v>
      </c>
      <c r="B209" t="s">
        <v>204</v>
      </c>
      <c r="C209" t="s">
        <v>2375</v>
      </c>
      <c r="D209" t="s">
        <v>4525</v>
      </c>
      <c r="E209" t="s">
        <v>6065</v>
      </c>
      <c r="F209" t="s">
        <v>6272</v>
      </c>
      <c r="G209" t="s">
        <v>8248</v>
      </c>
      <c r="H209" t="s">
        <v>8552</v>
      </c>
      <c r="I209" t="s">
        <v>8557</v>
      </c>
      <c r="J209" t="s">
        <v>8746</v>
      </c>
      <c r="K209" t="s">
        <v>10119</v>
      </c>
      <c r="L209" t="s">
        <v>10291</v>
      </c>
      <c r="M209" t="s">
        <v>11283</v>
      </c>
      <c r="N209" t="s">
        <v>12819</v>
      </c>
      <c r="O209" t="s">
        <v>13333</v>
      </c>
      <c r="P209" t="s">
        <v>13349</v>
      </c>
      <c r="Q209">
        <v>2</v>
      </c>
      <c r="R209" t="s">
        <v>13357</v>
      </c>
      <c r="S209" t="s">
        <v>13427</v>
      </c>
      <c r="T209" t="s">
        <v>13760</v>
      </c>
      <c r="U209" s="3" t="str" cm="1">
        <f t="array" ref="U209">LEFT(T209,MIN(FIND({0,1,2,3,4,5,6,7,8,9},T209&amp;"0123456789"))-1)</f>
        <v>$</v>
      </c>
      <c r="V209" t="s">
        <v>13357</v>
      </c>
      <c r="W209" t="s">
        <v>13760</v>
      </c>
      <c r="X209" s="3" t="str" cm="1">
        <f t="array" ref="X209">LEFT(W209,MIN(FIND({0,1,2,3,4,5,6,7,8,9},W209&amp;"0123456789"))-1)</f>
        <v>$</v>
      </c>
      <c r="Y209" t="s">
        <v>13357</v>
      </c>
      <c r="Z209" t="s">
        <v>14515</v>
      </c>
      <c r="AA209" s="3" cm="1">
        <f t="array" ref="AA209">_xlfn.XLOOKUP(LEFT(Z209,MIN(FIND({0,1,2,3,4,5,6,7,8,9},Z209&amp;"0123456789"))-1), $BB$4:$BB$23, $BC$4:$BC$23)*_xlfn.NUMBERVALUE(TRIM(REPLACE(Z209,1,MIN(FIND({0,1,2,3,4,5,6,7,8,9},Z209&amp;"0123456789"))-1,"")), ".", ",")</f>
        <v>5125000</v>
      </c>
      <c r="AB209" t="s">
        <v>14515</v>
      </c>
      <c r="AC209" s="3" cm="1">
        <f t="array" ref="AC209">_xlfn.XLOOKUP(LEFT(AB209,MIN(FIND({0,1,2,3,4,5,6,7,8,9},AB209&amp;"0123456789"))-1), $BB$4:$BB$23, $BC$4:$BC$23)*_xlfn.NUMBERVALUE(TRIM(REPLACE(AB209,1,MIN(FIND({0,1,2,3,4,5,6,7,8,9},AB209&amp;"0123456789"))-1,"")), ".", ",")</f>
        <v>5125000</v>
      </c>
      <c r="AD209" t="s">
        <v>8554</v>
      </c>
      <c r="AE209" t="s">
        <v>8561</v>
      </c>
      <c r="AF209" t="s">
        <v>15034</v>
      </c>
      <c r="AG209" t="s">
        <v>6159</v>
      </c>
      <c r="AH209" t="s">
        <v>4365</v>
      </c>
      <c r="AI209" t="s">
        <v>18226</v>
      </c>
      <c r="AJ209" t="s">
        <v>19143</v>
      </c>
      <c r="AK209" t="s">
        <v>19523</v>
      </c>
      <c r="AL209" t="s">
        <v>20106</v>
      </c>
      <c r="AM209" t="s">
        <v>20495</v>
      </c>
      <c r="AN209" t="s">
        <v>21203</v>
      </c>
      <c r="AO209" t="s">
        <v>21784</v>
      </c>
      <c r="AP209" t="s">
        <v>22451</v>
      </c>
      <c r="AQ209" t="s">
        <v>23666</v>
      </c>
      <c r="AR209" t="s">
        <v>24637</v>
      </c>
      <c r="AS209" t="s">
        <v>19090</v>
      </c>
      <c r="BC209" s="3" t="str" cm="1">
        <f t="array" ref="BC209">LEFT(BB209,MIN(FIND({0,1,2,3,4,5,6,7,8,9},BB209&amp;"0123456789"))-1)</f>
        <v/>
      </c>
      <c r="BE209" t="s">
        <v>12875</v>
      </c>
      <c r="BF209">
        <f t="shared" si="99"/>
        <v>1</v>
      </c>
      <c r="BG209">
        <f t="shared" si="100"/>
        <v>1</v>
      </c>
      <c r="BH209">
        <f t="shared" si="101"/>
        <v>1</v>
      </c>
      <c r="BI209">
        <f t="shared" si="102"/>
        <v>1</v>
      </c>
      <c r="BJ209" s="4">
        <f t="shared" si="103"/>
        <v>1</v>
      </c>
      <c r="BK209" s="4">
        <f t="shared" si="104"/>
        <v>1</v>
      </c>
      <c r="BL209" s="4">
        <f t="shared" si="105"/>
        <v>1</v>
      </c>
      <c r="BY209" t="s">
        <v>11273</v>
      </c>
      <c r="BZ209" t="s">
        <v>25430</v>
      </c>
      <c r="CA209" t="s">
        <v>25404</v>
      </c>
      <c r="CB209" t="s">
        <v>25408</v>
      </c>
      <c r="CK209" t="s">
        <v>26086</v>
      </c>
      <c r="CL209">
        <f t="shared" si="106"/>
        <v>6</v>
      </c>
      <c r="CM209">
        <f t="shared" si="107"/>
        <v>1</v>
      </c>
      <c r="CN209">
        <f t="shared" si="108"/>
        <v>0</v>
      </c>
      <c r="CO209">
        <f t="shared" si="109"/>
        <v>0</v>
      </c>
      <c r="CP209" s="4">
        <f t="shared" si="120"/>
        <v>0.16666666666666666</v>
      </c>
      <c r="CQ209" s="4">
        <f t="shared" si="121"/>
        <v>0</v>
      </c>
      <c r="CR209" s="4">
        <f t="shared" si="122"/>
        <v>0</v>
      </c>
      <c r="CT209" t="str">
        <f t="shared" si="110"/>
        <v>Finance</v>
      </c>
      <c r="CU209" t="str">
        <f t="shared" si="111"/>
        <v>FinTech</v>
      </c>
      <c r="CV209" t="str">
        <f t="shared" si="112"/>
        <v>Information Technology</v>
      </c>
      <c r="CW209" t="str">
        <f t="shared" si="113"/>
        <v>Software</v>
      </c>
      <c r="CX209" t="str">
        <f t="shared" si="114"/>
        <v/>
      </c>
      <c r="CY209" t="str">
        <f t="shared" si="115"/>
        <v/>
      </c>
      <c r="CZ209" t="str">
        <f t="shared" si="116"/>
        <v/>
      </c>
      <c r="DA209" t="str">
        <f t="shared" si="117"/>
        <v/>
      </c>
      <c r="DB209" t="str">
        <f t="shared" si="118"/>
        <v/>
      </c>
      <c r="DC209" t="str">
        <f t="shared" si="119"/>
        <v/>
      </c>
    </row>
    <row r="210" spans="1:107" x14ac:dyDescent="0.2">
      <c r="A210">
        <v>207</v>
      </c>
      <c r="B210" t="s">
        <v>205</v>
      </c>
      <c r="C210" t="s">
        <v>2376</v>
      </c>
      <c r="D210" t="s">
        <v>4526</v>
      </c>
      <c r="E210" t="s">
        <v>6065</v>
      </c>
      <c r="F210" t="s">
        <v>6273</v>
      </c>
      <c r="G210" t="s">
        <v>8263</v>
      </c>
      <c r="H210" t="s">
        <v>8552</v>
      </c>
      <c r="I210" t="s">
        <v>8554</v>
      </c>
      <c r="J210" t="s">
        <v>8747</v>
      </c>
      <c r="K210" t="s">
        <v>10121</v>
      </c>
      <c r="L210" t="s">
        <v>10199</v>
      </c>
      <c r="M210" t="s">
        <v>11284</v>
      </c>
      <c r="N210" t="s">
        <v>12736</v>
      </c>
      <c r="O210" t="s">
        <v>13305</v>
      </c>
      <c r="P210" t="s">
        <v>4365</v>
      </c>
      <c r="Q210">
        <v>1</v>
      </c>
      <c r="R210" t="s">
        <v>13357</v>
      </c>
      <c r="S210" t="s">
        <v>13446</v>
      </c>
      <c r="T210" t="s">
        <v>13760</v>
      </c>
      <c r="U210" s="3" t="str" cm="1">
        <f t="array" ref="U210">LEFT(T210,MIN(FIND({0,1,2,3,4,5,6,7,8,9},T210&amp;"0123456789"))-1)</f>
        <v>$</v>
      </c>
      <c r="V210" t="s">
        <v>13357</v>
      </c>
      <c r="W210" t="s">
        <v>13760</v>
      </c>
      <c r="X210" s="3" t="str" cm="1">
        <f t="array" ref="X210">LEFT(W210,MIN(FIND({0,1,2,3,4,5,6,7,8,9},W210&amp;"0123456789"))-1)</f>
        <v>$</v>
      </c>
      <c r="Y210" t="s">
        <v>13357</v>
      </c>
      <c r="Z210" t="s">
        <v>13760</v>
      </c>
      <c r="AA210" s="3" cm="1">
        <f t="array" ref="AA210">_xlfn.XLOOKUP(LEFT(Z210,MIN(FIND({0,1,2,3,4,5,6,7,8,9},Z210&amp;"0123456789"))-1), $BB$4:$BB$23, $BC$4:$BC$23)*_xlfn.NUMBERVALUE(TRIM(REPLACE(Z210,1,MIN(FIND({0,1,2,3,4,5,6,7,8,9},Z210&amp;"0123456789"))-1,"")), ".", ",")</f>
        <v>5000000</v>
      </c>
      <c r="AB210" t="s">
        <v>13760</v>
      </c>
      <c r="AC210" s="3" cm="1">
        <f t="array" ref="AC210">_xlfn.XLOOKUP(LEFT(AB210,MIN(FIND({0,1,2,3,4,5,6,7,8,9},AB210&amp;"0123456789"))-1), $BB$4:$BB$23, $BC$4:$BC$23)*_xlfn.NUMBERVALUE(TRIM(REPLACE(AB210,1,MIN(FIND({0,1,2,3,4,5,6,7,8,9},AB210&amp;"0123456789"))-1,"")), ".", ",")</f>
        <v>5000000</v>
      </c>
      <c r="AD210" t="s">
        <v>8555</v>
      </c>
      <c r="AE210" t="s">
        <v>8554</v>
      </c>
      <c r="AF210" t="s">
        <v>15035</v>
      </c>
      <c r="AG210" t="s">
        <v>16620</v>
      </c>
      <c r="AH210" t="s">
        <v>17587</v>
      </c>
      <c r="AI210" t="s">
        <v>18227</v>
      </c>
      <c r="AJ210" t="s">
        <v>19144</v>
      </c>
      <c r="AK210" t="s">
        <v>19524</v>
      </c>
      <c r="AL210" t="s">
        <v>20105</v>
      </c>
      <c r="AM210" t="s">
        <v>20496</v>
      </c>
      <c r="AN210" t="s">
        <v>20488</v>
      </c>
      <c r="AO210" t="s">
        <v>21785</v>
      </c>
      <c r="AP210" t="s">
        <v>22452</v>
      </c>
      <c r="AQ210" t="s">
        <v>23667</v>
      </c>
      <c r="AR210" t="s">
        <v>21921</v>
      </c>
      <c r="AS210" t="s">
        <v>19206</v>
      </c>
      <c r="BC210" s="3" t="str" cm="1">
        <f t="array" ref="BC210">LEFT(BB210,MIN(FIND({0,1,2,3,4,5,6,7,8,9},BB210&amp;"0123456789"))-1)</f>
        <v/>
      </c>
      <c r="BE210" t="s">
        <v>12884</v>
      </c>
      <c r="BF210">
        <f t="shared" si="99"/>
        <v>1</v>
      </c>
      <c r="BG210">
        <f t="shared" si="100"/>
        <v>1</v>
      </c>
      <c r="BH210">
        <f t="shared" si="101"/>
        <v>0</v>
      </c>
      <c r="BI210">
        <f t="shared" si="102"/>
        <v>0</v>
      </c>
      <c r="BJ210" s="4">
        <f t="shared" si="103"/>
        <v>1</v>
      </c>
      <c r="BK210" s="4">
        <f t="shared" si="104"/>
        <v>0</v>
      </c>
      <c r="BL210" s="4">
        <f t="shared" si="105"/>
        <v>0</v>
      </c>
      <c r="BY210" t="s">
        <v>11581</v>
      </c>
      <c r="BZ210" t="s">
        <v>25437</v>
      </c>
      <c r="CA210" t="s">
        <v>25408</v>
      </c>
      <c r="CK210" t="s">
        <v>25808</v>
      </c>
      <c r="CL210">
        <f t="shared" si="106"/>
        <v>6</v>
      </c>
      <c r="CM210">
        <f t="shared" si="107"/>
        <v>3</v>
      </c>
      <c r="CN210">
        <f t="shared" si="108"/>
        <v>2</v>
      </c>
      <c r="CO210">
        <f t="shared" si="109"/>
        <v>1</v>
      </c>
      <c r="CP210" s="4">
        <f t="shared" si="120"/>
        <v>0.5</v>
      </c>
      <c r="CQ210" s="4">
        <f t="shared" si="121"/>
        <v>0.33333333333333331</v>
      </c>
      <c r="CR210" s="4">
        <f t="shared" si="122"/>
        <v>0.16666666666666666</v>
      </c>
      <c r="CT210" t="str">
        <f t="shared" si="110"/>
        <v>Internet</v>
      </c>
      <c r="CU210" t="str">
        <f t="shared" si="111"/>
        <v>SaaS</v>
      </c>
      <c r="CV210" t="str">
        <f t="shared" si="112"/>
        <v>Software</v>
      </c>
      <c r="CW210" t="str">
        <f t="shared" si="113"/>
        <v/>
      </c>
      <c r="CX210" t="str">
        <f t="shared" si="114"/>
        <v/>
      </c>
      <c r="CY210" t="str">
        <f t="shared" si="115"/>
        <v/>
      </c>
      <c r="CZ210" t="str">
        <f t="shared" si="116"/>
        <v/>
      </c>
      <c r="DA210" t="str">
        <f t="shared" si="117"/>
        <v/>
      </c>
      <c r="DB210" t="str">
        <f t="shared" si="118"/>
        <v/>
      </c>
      <c r="DC210" t="str">
        <f t="shared" si="119"/>
        <v/>
      </c>
    </row>
    <row r="211" spans="1:107" x14ac:dyDescent="0.2">
      <c r="A211">
        <v>208</v>
      </c>
      <c r="B211" t="s">
        <v>206</v>
      </c>
      <c r="C211" t="s">
        <v>2377</v>
      </c>
      <c r="D211" t="s">
        <v>4527</v>
      </c>
      <c r="E211" t="s">
        <v>6065</v>
      </c>
      <c r="F211" t="s">
        <v>6274</v>
      </c>
      <c r="G211" t="s">
        <v>8323</v>
      </c>
      <c r="H211" t="s">
        <v>8552</v>
      </c>
      <c r="I211" t="s">
        <v>8557</v>
      </c>
      <c r="J211" t="s">
        <v>8748</v>
      </c>
      <c r="K211" t="s">
        <v>10119</v>
      </c>
      <c r="L211" t="s">
        <v>10292</v>
      </c>
      <c r="M211" t="s">
        <v>11285</v>
      </c>
      <c r="N211" t="s">
        <v>12747</v>
      </c>
      <c r="O211" t="s">
        <v>13314</v>
      </c>
      <c r="P211" t="s">
        <v>4365</v>
      </c>
      <c r="Q211">
        <v>1</v>
      </c>
      <c r="R211" t="s">
        <v>13358</v>
      </c>
      <c r="S211" t="s">
        <v>13447</v>
      </c>
      <c r="T211" t="s">
        <v>13741</v>
      </c>
      <c r="U211" s="3" t="str" cm="1">
        <f t="array" ref="U211">LEFT(T211,MIN(FIND({0,1,2,3,4,5,6,7,8,9},T211&amp;"0123456789"))-1)</f>
        <v>$</v>
      </c>
      <c r="V211" t="s">
        <v>14414</v>
      </c>
      <c r="W211" t="s">
        <v>13741</v>
      </c>
      <c r="X211" s="3" t="str" cm="1">
        <f t="array" ref="X211">LEFT(W211,MIN(FIND({0,1,2,3,4,5,6,7,8,9},W211&amp;"0123456789"))-1)</f>
        <v>$</v>
      </c>
      <c r="Y211" t="s">
        <v>14414</v>
      </c>
      <c r="Z211" t="s">
        <v>13741</v>
      </c>
      <c r="AA211" s="3" cm="1">
        <f t="array" ref="AA211">_xlfn.XLOOKUP(LEFT(Z211,MIN(FIND({0,1,2,3,4,5,6,7,8,9},Z211&amp;"0123456789"))-1), $BB$4:$BB$23, $BC$4:$BC$23)*_xlfn.NUMBERVALUE(TRIM(REPLACE(Z211,1,MIN(FIND({0,1,2,3,4,5,6,7,8,9},Z211&amp;"0123456789"))-1,"")), ".", ",")</f>
        <v>6000000</v>
      </c>
      <c r="AB211" t="s">
        <v>13741</v>
      </c>
      <c r="AC211" s="3" cm="1">
        <f t="array" ref="AC211">_xlfn.XLOOKUP(LEFT(AB211,MIN(FIND({0,1,2,3,4,5,6,7,8,9},AB211&amp;"0123456789"))-1), $BB$4:$BB$23, $BC$4:$BC$23)*_xlfn.NUMBERVALUE(TRIM(REPLACE(AB211,1,MIN(FIND({0,1,2,3,4,5,6,7,8,9},AB211&amp;"0123456789"))-1,"")), ".", ",")</f>
        <v>6000000</v>
      </c>
      <c r="AD211" t="s">
        <v>8554</v>
      </c>
      <c r="AE211" t="s">
        <v>8554</v>
      </c>
      <c r="AF211" t="s">
        <v>15036</v>
      </c>
      <c r="AG211" t="s">
        <v>16621</v>
      </c>
      <c r="AH211" t="s">
        <v>17588</v>
      </c>
      <c r="AI211" t="s">
        <v>18228</v>
      </c>
      <c r="AJ211" t="s">
        <v>19145</v>
      </c>
      <c r="AK211" t="s">
        <v>19525</v>
      </c>
      <c r="AL211" t="s">
        <v>20178</v>
      </c>
      <c r="AM211" t="s">
        <v>20497</v>
      </c>
      <c r="AN211" t="s">
        <v>20439</v>
      </c>
      <c r="AO211" t="s">
        <v>21786</v>
      </c>
      <c r="AP211" t="s">
        <v>22453</v>
      </c>
      <c r="AQ211" t="s">
        <v>23668</v>
      </c>
      <c r="AR211" t="s">
        <v>24638</v>
      </c>
      <c r="AS211" t="s">
        <v>19237</v>
      </c>
      <c r="BC211" s="3" t="str" cm="1">
        <f t="array" ref="BC211">LEFT(BB211,MIN(FIND({0,1,2,3,4,5,6,7,8,9},BB211&amp;"0123456789"))-1)</f>
        <v/>
      </c>
      <c r="BE211" t="s">
        <v>12892</v>
      </c>
      <c r="BF211">
        <f t="shared" si="99"/>
        <v>1</v>
      </c>
      <c r="BG211">
        <f t="shared" si="100"/>
        <v>1</v>
      </c>
      <c r="BH211">
        <f t="shared" si="101"/>
        <v>0</v>
      </c>
      <c r="BI211">
        <f t="shared" si="102"/>
        <v>0</v>
      </c>
      <c r="BJ211" s="4">
        <f t="shared" si="103"/>
        <v>1</v>
      </c>
      <c r="BK211" s="4">
        <f t="shared" si="104"/>
        <v>0</v>
      </c>
      <c r="BL211" s="4">
        <f t="shared" si="105"/>
        <v>0</v>
      </c>
      <c r="BY211" t="s">
        <v>11476</v>
      </c>
      <c r="BZ211" t="s">
        <v>25442</v>
      </c>
      <c r="CA211" t="s">
        <v>25475</v>
      </c>
      <c r="CB211" t="s">
        <v>25460</v>
      </c>
      <c r="CC211" t="s">
        <v>25635</v>
      </c>
      <c r="CD211" t="s">
        <v>25444</v>
      </c>
      <c r="CE211" t="s">
        <v>25437</v>
      </c>
      <c r="CK211" t="s">
        <v>25983</v>
      </c>
      <c r="CL211">
        <f t="shared" si="106"/>
        <v>6</v>
      </c>
      <c r="CM211">
        <f t="shared" si="107"/>
        <v>2</v>
      </c>
      <c r="CN211">
        <f t="shared" si="108"/>
        <v>1</v>
      </c>
      <c r="CO211">
        <f t="shared" si="109"/>
        <v>1</v>
      </c>
      <c r="CP211" s="4">
        <f t="shared" si="120"/>
        <v>0.33333333333333331</v>
      </c>
      <c r="CQ211" s="4">
        <f t="shared" si="121"/>
        <v>0.16666666666666666</v>
      </c>
      <c r="CR211" s="4">
        <f t="shared" si="122"/>
        <v>0.16666666666666666</v>
      </c>
      <c r="CT211" t="str">
        <f t="shared" si="110"/>
        <v>Analytics</v>
      </c>
      <c r="CU211" t="str">
        <f t="shared" si="111"/>
        <v>Artificial Intelligence</v>
      </c>
      <c r="CV211" t="str">
        <f t="shared" si="112"/>
        <v>Cloud Computing</v>
      </c>
      <c r="CW211" t="str">
        <f t="shared" si="113"/>
        <v>Enterprise Software</v>
      </c>
      <c r="CX211" t="str">
        <f t="shared" si="114"/>
        <v>Geospatial</v>
      </c>
      <c r="CY211" t="str">
        <f t="shared" si="115"/>
        <v>Machine Learning</v>
      </c>
      <c r="CZ211" t="str">
        <f t="shared" si="116"/>
        <v>SaaS</v>
      </c>
      <c r="DA211" t="str">
        <f t="shared" si="117"/>
        <v/>
      </c>
      <c r="DB211" t="str">
        <f t="shared" si="118"/>
        <v/>
      </c>
      <c r="DC211" t="str">
        <f t="shared" si="119"/>
        <v/>
      </c>
    </row>
    <row r="212" spans="1:107" x14ac:dyDescent="0.2">
      <c r="A212">
        <v>209</v>
      </c>
      <c r="B212" t="s">
        <v>207</v>
      </c>
      <c r="C212" t="s">
        <v>2378</v>
      </c>
      <c r="D212" t="s">
        <v>4528</v>
      </c>
      <c r="E212" t="s">
        <v>6065</v>
      </c>
      <c r="F212" t="s">
        <v>6275</v>
      </c>
      <c r="G212" t="s">
        <v>8245</v>
      </c>
      <c r="H212" t="s">
        <v>8552</v>
      </c>
      <c r="I212" t="s">
        <v>8557</v>
      </c>
      <c r="J212" t="s">
        <v>8749</v>
      </c>
      <c r="K212" t="s">
        <v>10119</v>
      </c>
      <c r="L212" t="s">
        <v>10189</v>
      </c>
      <c r="M212" t="s">
        <v>11286</v>
      </c>
      <c r="N212" t="s">
        <v>12820</v>
      </c>
      <c r="O212" t="s">
        <v>13311</v>
      </c>
      <c r="P212" t="s">
        <v>13349</v>
      </c>
      <c r="Q212">
        <v>2</v>
      </c>
      <c r="R212" t="s">
        <v>13358</v>
      </c>
      <c r="S212" t="s">
        <v>13390</v>
      </c>
      <c r="T212" t="s">
        <v>13849</v>
      </c>
      <c r="U212" s="3" t="str" cm="1">
        <f t="array" ref="U212">LEFT(T212,MIN(FIND({0,1,2,3,4,5,6,7,8,9},T212&amp;"0123456789"))-1)</f>
        <v>$</v>
      </c>
      <c r="V212" t="s">
        <v>14414</v>
      </c>
      <c r="W212" t="s">
        <v>13849</v>
      </c>
      <c r="X212" s="3" t="str" cm="1">
        <f t="array" ref="X212">LEFT(W212,MIN(FIND({0,1,2,3,4,5,6,7,8,9},W212&amp;"0123456789"))-1)</f>
        <v>$</v>
      </c>
      <c r="Y212" t="s">
        <v>14414</v>
      </c>
      <c r="Z212" t="s">
        <v>14516</v>
      </c>
      <c r="AA212" s="3" cm="1">
        <f t="array" ref="AA212">_xlfn.XLOOKUP(LEFT(Z212,MIN(FIND({0,1,2,3,4,5,6,7,8,9},Z212&amp;"0123456789"))-1), $BB$4:$BB$23, $BC$4:$BC$23)*_xlfn.NUMBERVALUE(TRIM(REPLACE(Z212,1,MIN(FIND({0,1,2,3,4,5,6,7,8,9},Z212&amp;"0123456789"))-1,"")), ".", ",")</f>
        <v>21750000</v>
      </c>
      <c r="AB212" t="s">
        <v>14516</v>
      </c>
      <c r="AC212" s="3" cm="1">
        <f t="array" ref="AC212">_xlfn.XLOOKUP(LEFT(AB212,MIN(FIND({0,1,2,3,4,5,6,7,8,9},AB212&amp;"0123456789"))-1), $BB$4:$BB$23, $BC$4:$BC$23)*_xlfn.NUMBERVALUE(TRIM(REPLACE(AB212,1,MIN(FIND({0,1,2,3,4,5,6,7,8,9},AB212&amp;"0123456789"))-1,"")), ".", ",")</f>
        <v>21750000</v>
      </c>
      <c r="AD212" t="s">
        <v>8557</v>
      </c>
      <c r="AE212" t="s">
        <v>8558</v>
      </c>
      <c r="AF212" t="s">
        <v>15037</v>
      </c>
      <c r="AG212" t="s">
        <v>16622</v>
      </c>
      <c r="AH212" t="s">
        <v>17589</v>
      </c>
      <c r="AI212" t="s">
        <v>18229</v>
      </c>
      <c r="AJ212" t="s">
        <v>19146</v>
      </c>
      <c r="AK212" t="s">
        <v>19526</v>
      </c>
      <c r="AL212" t="s">
        <v>20179</v>
      </c>
      <c r="AM212" t="s">
        <v>20498</v>
      </c>
      <c r="AN212" t="s">
        <v>21204</v>
      </c>
      <c r="AO212" t="s">
        <v>21787</v>
      </c>
      <c r="AP212" t="s">
        <v>22454</v>
      </c>
      <c r="AQ212" t="s">
        <v>23669</v>
      </c>
      <c r="AR212" t="s">
        <v>24639</v>
      </c>
      <c r="AS212" t="s">
        <v>19180</v>
      </c>
      <c r="BC212" s="3" t="str" cm="1">
        <f t="array" ref="BC212">LEFT(BB212,MIN(FIND({0,1,2,3,4,5,6,7,8,9},BB212&amp;"0123456789"))-1)</f>
        <v/>
      </c>
      <c r="BE212" t="s">
        <v>12894</v>
      </c>
      <c r="BF212">
        <f t="shared" si="99"/>
        <v>1</v>
      </c>
      <c r="BG212">
        <f t="shared" si="100"/>
        <v>1</v>
      </c>
      <c r="BH212">
        <f t="shared" si="101"/>
        <v>0</v>
      </c>
      <c r="BI212">
        <f t="shared" si="102"/>
        <v>0</v>
      </c>
      <c r="BJ212" s="4">
        <f t="shared" si="103"/>
        <v>1</v>
      </c>
      <c r="BK212" s="4">
        <f t="shared" si="104"/>
        <v>0</v>
      </c>
      <c r="BL212" s="4">
        <f t="shared" si="105"/>
        <v>0</v>
      </c>
      <c r="BY212" t="s">
        <v>11311</v>
      </c>
      <c r="BZ212" t="s">
        <v>25487</v>
      </c>
      <c r="CA212" t="s">
        <v>25429</v>
      </c>
      <c r="CB212" t="s">
        <v>25430</v>
      </c>
      <c r="CK212" t="s">
        <v>25634</v>
      </c>
      <c r="CL212">
        <f t="shared" si="106"/>
        <v>6</v>
      </c>
      <c r="CM212">
        <f t="shared" si="107"/>
        <v>3</v>
      </c>
      <c r="CN212">
        <f t="shared" si="108"/>
        <v>0</v>
      </c>
      <c r="CO212">
        <f t="shared" si="109"/>
        <v>0</v>
      </c>
      <c r="CP212" s="4">
        <f t="shared" si="120"/>
        <v>0.5</v>
      </c>
      <c r="CQ212" s="4">
        <f t="shared" si="121"/>
        <v>0</v>
      </c>
      <c r="CR212" s="4">
        <f t="shared" si="122"/>
        <v>0</v>
      </c>
      <c r="CT212" t="str">
        <f t="shared" si="110"/>
        <v>Banking</v>
      </c>
      <c r="CU212" t="str">
        <f t="shared" si="111"/>
        <v>Finance</v>
      </c>
      <c r="CV212" t="str">
        <f t="shared" si="112"/>
        <v>Financial Services</v>
      </c>
      <c r="CW212" t="str">
        <f t="shared" si="113"/>
        <v>FinTech</v>
      </c>
      <c r="CX212" t="str">
        <f t="shared" si="114"/>
        <v/>
      </c>
      <c r="CY212" t="str">
        <f t="shared" si="115"/>
        <v/>
      </c>
      <c r="CZ212" t="str">
        <f t="shared" si="116"/>
        <v/>
      </c>
      <c r="DA212" t="str">
        <f t="shared" si="117"/>
        <v/>
      </c>
      <c r="DB212" t="str">
        <f t="shared" si="118"/>
        <v/>
      </c>
      <c r="DC212" t="str">
        <f t="shared" si="119"/>
        <v/>
      </c>
    </row>
    <row r="213" spans="1:107" x14ac:dyDescent="0.2">
      <c r="A213">
        <v>210</v>
      </c>
      <c r="B213" t="s">
        <v>208</v>
      </c>
      <c r="C213" t="s">
        <v>2379</v>
      </c>
      <c r="D213" t="s">
        <v>4529</v>
      </c>
      <c r="E213" t="s">
        <v>4365</v>
      </c>
      <c r="F213" t="s">
        <v>6276</v>
      </c>
      <c r="G213" t="s">
        <v>8245</v>
      </c>
      <c r="H213" t="s">
        <v>8552</v>
      </c>
      <c r="I213" t="s">
        <v>4365</v>
      </c>
      <c r="J213" t="s">
        <v>4365</v>
      </c>
      <c r="K213" t="s">
        <v>10119</v>
      </c>
      <c r="L213" t="s">
        <v>10143</v>
      </c>
      <c r="M213" t="s">
        <v>10143</v>
      </c>
      <c r="N213" t="s">
        <v>12765</v>
      </c>
      <c r="O213" t="s">
        <v>13306</v>
      </c>
      <c r="P213" t="s">
        <v>4365</v>
      </c>
      <c r="Q213">
        <v>1</v>
      </c>
      <c r="R213" t="s">
        <v>13357</v>
      </c>
      <c r="S213" t="s">
        <v>13363</v>
      </c>
      <c r="T213" t="s">
        <v>13841</v>
      </c>
      <c r="U213" s="3" t="str" cm="1">
        <f t="array" ref="U213">LEFT(T213,MIN(FIND({0,1,2,3,4,5,6,7,8,9},T213&amp;"0123456789"))-1)</f>
        <v>€</v>
      </c>
      <c r="V213" t="s">
        <v>13357</v>
      </c>
      <c r="W213" t="s">
        <v>13841</v>
      </c>
      <c r="X213" s="3" t="str" cm="1">
        <f t="array" ref="X213">LEFT(W213,MIN(FIND({0,1,2,3,4,5,6,7,8,9},W213&amp;"0123456789"))-1)</f>
        <v>€</v>
      </c>
      <c r="Y213" t="s">
        <v>13357</v>
      </c>
      <c r="Z213" t="s">
        <v>13841</v>
      </c>
      <c r="AA213" s="3" cm="1">
        <f t="array" ref="AA213">_xlfn.XLOOKUP(LEFT(Z213,MIN(FIND({0,1,2,3,4,5,6,7,8,9},Z213&amp;"0123456789"))-1), $BB$4:$BB$23, $BC$4:$BC$23)*_xlfn.NUMBERVALUE(TRIM(REPLACE(Z213,1,MIN(FIND({0,1,2,3,4,5,6,7,8,9},Z213&amp;"0123456789"))-1,"")), ".", ",")</f>
        <v>24000000</v>
      </c>
      <c r="AB213" t="s">
        <v>13841</v>
      </c>
      <c r="AC213" s="3" cm="1">
        <f t="array" ref="AC213">_xlfn.XLOOKUP(LEFT(AB213,MIN(FIND({0,1,2,3,4,5,6,7,8,9},AB213&amp;"0123456789"))-1), $BB$4:$BB$23, $BC$4:$BC$23)*_xlfn.NUMBERVALUE(TRIM(REPLACE(AB213,1,MIN(FIND({0,1,2,3,4,5,6,7,8,9},AB213&amp;"0123456789"))-1,"")), ".", ",")</f>
        <v>24000000</v>
      </c>
      <c r="AD213" t="s">
        <v>4365</v>
      </c>
      <c r="AE213" t="s">
        <v>8554</v>
      </c>
      <c r="AF213" t="s">
        <v>15038</v>
      </c>
      <c r="AG213" t="s">
        <v>4365</v>
      </c>
      <c r="AH213" t="s">
        <v>4365</v>
      </c>
      <c r="AI213" t="s">
        <v>4365</v>
      </c>
      <c r="AJ213" t="s">
        <v>4365</v>
      </c>
      <c r="AK213" t="s">
        <v>4365</v>
      </c>
      <c r="AL213" t="s">
        <v>4365</v>
      </c>
      <c r="AM213" t="s">
        <v>4365</v>
      </c>
      <c r="AN213" t="s">
        <v>4365</v>
      </c>
      <c r="AO213" t="s">
        <v>4365</v>
      </c>
      <c r="AP213" t="s">
        <v>4365</v>
      </c>
      <c r="AQ213" t="s">
        <v>4365</v>
      </c>
      <c r="AR213" t="s">
        <v>4365</v>
      </c>
      <c r="AS213" t="s">
        <v>19149</v>
      </c>
      <c r="BC213" s="3" t="str" cm="1">
        <f t="array" ref="BC213">LEFT(BB213,MIN(FIND({0,1,2,3,4,5,6,7,8,9},BB213&amp;"0123456789"))-1)</f>
        <v/>
      </c>
      <c r="BE213" t="s">
        <v>12898</v>
      </c>
      <c r="BF213">
        <f t="shared" si="99"/>
        <v>1</v>
      </c>
      <c r="BG213">
        <f t="shared" si="100"/>
        <v>1</v>
      </c>
      <c r="BH213">
        <f t="shared" si="101"/>
        <v>1</v>
      </c>
      <c r="BI213">
        <f t="shared" si="102"/>
        <v>1</v>
      </c>
      <c r="BJ213" s="4">
        <f t="shared" si="103"/>
        <v>1</v>
      </c>
      <c r="BK213" s="4">
        <f t="shared" si="104"/>
        <v>1</v>
      </c>
      <c r="BL213" s="4">
        <f t="shared" si="105"/>
        <v>1</v>
      </c>
      <c r="BY213" t="s">
        <v>10143</v>
      </c>
      <c r="CK213" t="s">
        <v>25898</v>
      </c>
      <c r="CL213">
        <f t="shared" si="106"/>
        <v>6</v>
      </c>
      <c r="CM213">
        <f t="shared" si="107"/>
        <v>3</v>
      </c>
      <c r="CN213">
        <f t="shared" si="108"/>
        <v>1</v>
      </c>
      <c r="CO213">
        <f t="shared" si="109"/>
        <v>0</v>
      </c>
      <c r="CP213" s="4">
        <f t="shared" si="120"/>
        <v>0.5</v>
      </c>
      <c r="CQ213" s="4">
        <f t="shared" si="121"/>
        <v>0.16666666666666666</v>
      </c>
      <c r="CR213" s="4">
        <f t="shared" si="122"/>
        <v>0</v>
      </c>
      <c r="CT213" t="str">
        <f t="shared" si="110"/>
        <v>Financial Services</v>
      </c>
      <c r="CU213" t="str">
        <f t="shared" si="111"/>
        <v/>
      </c>
      <c r="CV213" t="str">
        <f t="shared" si="112"/>
        <v/>
      </c>
      <c r="CW213" t="str">
        <f t="shared" si="113"/>
        <v/>
      </c>
      <c r="CX213" t="str">
        <f t="shared" si="114"/>
        <v/>
      </c>
      <c r="CY213" t="str">
        <f t="shared" si="115"/>
        <v/>
      </c>
      <c r="CZ213" t="str">
        <f t="shared" si="116"/>
        <v/>
      </c>
      <c r="DA213" t="str">
        <f t="shared" si="117"/>
        <v/>
      </c>
      <c r="DB213" t="str">
        <f t="shared" si="118"/>
        <v/>
      </c>
      <c r="DC213" t="str">
        <f t="shared" si="119"/>
        <v/>
      </c>
    </row>
    <row r="214" spans="1:107" x14ac:dyDescent="0.2">
      <c r="A214">
        <v>211</v>
      </c>
      <c r="B214" t="s">
        <v>209</v>
      </c>
      <c r="C214" t="s">
        <v>2380</v>
      </c>
      <c r="D214" t="s">
        <v>4530</v>
      </c>
      <c r="E214" t="s">
        <v>6065</v>
      </c>
      <c r="F214" t="s">
        <v>6277</v>
      </c>
      <c r="G214" t="s">
        <v>8255</v>
      </c>
      <c r="H214" t="s">
        <v>8552</v>
      </c>
      <c r="I214" t="s">
        <v>8555</v>
      </c>
      <c r="J214" t="s">
        <v>8750</v>
      </c>
      <c r="K214" t="s">
        <v>10119</v>
      </c>
      <c r="L214" t="s">
        <v>10293</v>
      </c>
      <c r="M214" t="s">
        <v>11287</v>
      </c>
      <c r="N214" t="s">
        <v>12736</v>
      </c>
      <c r="O214" t="s">
        <v>13305</v>
      </c>
      <c r="P214" t="s">
        <v>4365</v>
      </c>
      <c r="Q214">
        <v>4</v>
      </c>
      <c r="R214" t="s">
        <v>13358</v>
      </c>
      <c r="S214" t="s">
        <v>13448</v>
      </c>
      <c r="T214" t="s">
        <v>13850</v>
      </c>
      <c r="U214" s="3" t="str" cm="1">
        <f t="array" ref="U214">LEFT(T214,MIN(FIND({0,1,2,3,4,5,6,7,8,9},T214&amp;"0123456789"))-1)</f>
        <v>$</v>
      </c>
      <c r="V214" t="s">
        <v>14414</v>
      </c>
      <c r="W214" t="s">
        <v>13850</v>
      </c>
      <c r="X214" s="3" t="str" cm="1">
        <f t="array" ref="X214">LEFT(W214,MIN(FIND({0,1,2,3,4,5,6,7,8,9},W214&amp;"0123456789"))-1)</f>
        <v>$</v>
      </c>
      <c r="Y214" t="s">
        <v>14414</v>
      </c>
      <c r="Z214" t="s">
        <v>13871</v>
      </c>
      <c r="AA214" s="3" cm="1">
        <f t="array" ref="AA214">_xlfn.XLOOKUP(LEFT(Z214,MIN(FIND({0,1,2,3,4,5,6,7,8,9},Z214&amp;"0123456789"))-1), $BB$4:$BB$23, $BC$4:$BC$23)*_xlfn.NUMBERVALUE(TRIM(REPLACE(Z214,1,MIN(FIND({0,1,2,3,4,5,6,7,8,9},Z214&amp;"0123456789"))-1,"")), ".", ",")</f>
        <v>12400000</v>
      </c>
      <c r="AB214" t="s">
        <v>13735</v>
      </c>
      <c r="AC214" s="3" cm="1">
        <f t="array" ref="AC214">_xlfn.XLOOKUP(LEFT(AB214,MIN(FIND({0,1,2,3,4,5,6,7,8,9},AB214&amp;"0123456789"))-1), $BB$4:$BB$23, $BC$4:$BC$23)*_xlfn.NUMBERVALUE(TRIM(REPLACE(AB214,1,MIN(FIND({0,1,2,3,4,5,6,7,8,9},AB214&amp;"0123456789"))-1,"")), ".", ",")</f>
        <v>12500000</v>
      </c>
      <c r="AD214" t="s">
        <v>8556</v>
      </c>
      <c r="AE214" t="s">
        <v>14831</v>
      </c>
      <c r="AF214" t="s">
        <v>15039</v>
      </c>
      <c r="AG214" t="s">
        <v>16623</v>
      </c>
      <c r="AH214" t="s">
        <v>17590</v>
      </c>
      <c r="AI214" t="s">
        <v>18230</v>
      </c>
      <c r="AJ214" t="s">
        <v>8563</v>
      </c>
      <c r="AK214" t="s">
        <v>19527</v>
      </c>
      <c r="AL214" t="s">
        <v>8555</v>
      </c>
      <c r="AM214" t="s">
        <v>18794</v>
      </c>
      <c r="AN214" t="s">
        <v>18372</v>
      </c>
      <c r="AO214" t="s">
        <v>18794</v>
      </c>
      <c r="AP214" t="s">
        <v>22455</v>
      </c>
      <c r="AQ214" t="s">
        <v>23670</v>
      </c>
      <c r="AR214" t="s">
        <v>24640</v>
      </c>
      <c r="AS214" t="s">
        <v>14827</v>
      </c>
      <c r="BC214" s="3" t="str" cm="1">
        <f t="array" ref="BC214">LEFT(BB214,MIN(FIND({0,1,2,3,4,5,6,7,8,9},BB214&amp;"0123456789"))-1)</f>
        <v/>
      </c>
      <c r="BE214" t="s">
        <v>12904</v>
      </c>
      <c r="BF214">
        <f t="shared" si="99"/>
        <v>1</v>
      </c>
      <c r="BG214">
        <f t="shared" si="100"/>
        <v>1</v>
      </c>
      <c r="BH214">
        <f t="shared" si="101"/>
        <v>1</v>
      </c>
      <c r="BI214">
        <f t="shared" si="102"/>
        <v>0</v>
      </c>
      <c r="BJ214" s="4">
        <f t="shared" si="103"/>
        <v>1</v>
      </c>
      <c r="BK214" s="4">
        <f t="shared" si="104"/>
        <v>1</v>
      </c>
      <c r="BL214" s="4">
        <f t="shared" si="105"/>
        <v>0</v>
      </c>
      <c r="BY214" t="s">
        <v>25636</v>
      </c>
      <c r="BZ214" t="s">
        <v>25414</v>
      </c>
      <c r="CA214" t="s">
        <v>25469</v>
      </c>
      <c r="CB214" t="s">
        <v>25437</v>
      </c>
      <c r="CC214" t="s">
        <v>25408</v>
      </c>
      <c r="CK214" t="s">
        <v>25883</v>
      </c>
      <c r="CL214">
        <f t="shared" si="106"/>
        <v>6</v>
      </c>
      <c r="CM214">
        <f t="shared" si="107"/>
        <v>3</v>
      </c>
      <c r="CN214">
        <f t="shared" si="108"/>
        <v>1</v>
      </c>
      <c r="CO214">
        <f t="shared" si="109"/>
        <v>1</v>
      </c>
      <c r="CP214" s="4">
        <f t="shared" si="120"/>
        <v>0.5</v>
      </c>
      <c r="CQ214" s="4">
        <f t="shared" si="121"/>
        <v>0.16666666666666666</v>
      </c>
      <c r="CR214" s="4">
        <f t="shared" si="122"/>
        <v>0.16666666666666666</v>
      </c>
      <c r="CT214" t="str">
        <f t="shared" si="110"/>
        <v>Developer APIs</v>
      </c>
      <c r="CU214" t="str">
        <f t="shared" si="111"/>
        <v>Internet</v>
      </c>
      <c r="CV214" t="str">
        <f t="shared" si="112"/>
        <v>Messaging</v>
      </c>
      <c r="CW214" t="str">
        <f t="shared" si="113"/>
        <v>SaaS</v>
      </c>
      <c r="CX214" t="str">
        <f t="shared" si="114"/>
        <v>Software</v>
      </c>
      <c r="CY214" t="str">
        <f t="shared" si="115"/>
        <v/>
      </c>
      <c r="CZ214" t="str">
        <f t="shared" si="116"/>
        <v/>
      </c>
      <c r="DA214" t="str">
        <f t="shared" si="117"/>
        <v/>
      </c>
      <c r="DB214" t="str">
        <f t="shared" si="118"/>
        <v/>
      </c>
      <c r="DC214" t="str">
        <f t="shared" si="119"/>
        <v/>
      </c>
    </row>
    <row r="215" spans="1:107" x14ac:dyDescent="0.2">
      <c r="A215">
        <v>212</v>
      </c>
      <c r="B215" t="s">
        <v>210</v>
      </c>
      <c r="C215" t="s">
        <v>2381</v>
      </c>
      <c r="D215" t="s">
        <v>4531</v>
      </c>
      <c r="E215" t="s">
        <v>6065</v>
      </c>
      <c r="F215" t="s">
        <v>6278</v>
      </c>
      <c r="G215" t="s">
        <v>8245</v>
      </c>
      <c r="H215" t="s">
        <v>8552</v>
      </c>
      <c r="I215" t="s">
        <v>8554</v>
      </c>
      <c r="J215" t="s">
        <v>8751</v>
      </c>
      <c r="K215" t="s">
        <v>10121</v>
      </c>
      <c r="L215" t="s">
        <v>10294</v>
      </c>
      <c r="M215" t="s">
        <v>11288</v>
      </c>
      <c r="N215" t="s">
        <v>12763</v>
      </c>
      <c r="O215" t="s">
        <v>13319</v>
      </c>
      <c r="P215" t="s">
        <v>4365</v>
      </c>
      <c r="Q215">
        <v>3</v>
      </c>
      <c r="R215" t="s">
        <v>13357</v>
      </c>
      <c r="S215" t="s">
        <v>13391</v>
      </c>
      <c r="T215" t="s">
        <v>13740</v>
      </c>
      <c r="U215" s="3" t="str" cm="1">
        <f t="array" ref="U215">LEFT(T215,MIN(FIND({0,1,2,3,4,5,6,7,8,9},T215&amp;"0123456789"))-1)</f>
        <v>$</v>
      </c>
      <c r="V215" t="s">
        <v>13357</v>
      </c>
      <c r="W215" t="s">
        <v>13740</v>
      </c>
      <c r="X215" s="3" t="str" cm="1">
        <f t="array" ref="X215">LEFT(W215,MIN(FIND({0,1,2,3,4,5,6,7,8,9},W215&amp;"0123456789"))-1)</f>
        <v>$</v>
      </c>
      <c r="Y215" t="s">
        <v>13357</v>
      </c>
      <c r="Z215" t="s">
        <v>13749</v>
      </c>
      <c r="AA215" s="3" cm="1">
        <f t="array" ref="AA215">_xlfn.XLOOKUP(LEFT(Z215,MIN(FIND({0,1,2,3,4,5,6,7,8,9},Z215&amp;"0123456789"))-1), $BB$4:$BB$23, $BC$4:$BC$23)*_xlfn.NUMBERVALUE(TRIM(REPLACE(Z215,1,MIN(FIND({0,1,2,3,4,5,6,7,8,9},Z215&amp;"0123456789"))-1,"")), ".", ",")</f>
        <v>3300000</v>
      </c>
      <c r="AB215" t="s">
        <v>13746</v>
      </c>
      <c r="AC215" s="3" cm="1">
        <f t="array" ref="AC215">_xlfn.XLOOKUP(LEFT(AB215,MIN(FIND({0,1,2,3,4,5,6,7,8,9},AB215&amp;"0123456789"))-1), $BB$4:$BB$23, $BC$4:$BC$23)*_xlfn.NUMBERVALUE(TRIM(REPLACE(AB215,1,MIN(FIND({0,1,2,3,4,5,6,7,8,9},AB215&amp;"0123456789"))-1,"")), ".", ",")</f>
        <v>3600000</v>
      </c>
      <c r="AD215" t="s">
        <v>8555</v>
      </c>
      <c r="AE215" t="s">
        <v>8561</v>
      </c>
      <c r="AF215" t="s">
        <v>15040</v>
      </c>
      <c r="AG215" t="s">
        <v>16624</v>
      </c>
      <c r="AH215" t="s">
        <v>4365</v>
      </c>
      <c r="AI215" t="s">
        <v>18231</v>
      </c>
      <c r="AJ215" t="s">
        <v>8563</v>
      </c>
      <c r="AK215" t="s">
        <v>4365</v>
      </c>
      <c r="AL215" t="s">
        <v>8555</v>
      </c>
      <c r="AM215" t="s">
        <v>18794</v>
      </c>
      <c r="AN215" t="s">
        <v>18372</v>
      </c>
      <c r="AO215" t="s">
        <v>18794</v>
      </c>
      <c r="AP215" t="s">
        <v>22456</v>
      </c>
      <c r="AQ215" t="s">
        <v>23671</v>
      </c>
      <c r="AR215" t="s">
        <v>24641</v>
      </c>
      <c r="AS215" t="s">
        <v>8560</v>
      </c>
      <c r="BC215" s="3" t="str" cm="1">
        <f t="array" ref="BC215">LEFT(BB215,MIN(FIND({0,1,2,3,4,5,6,7,8,9},BB215&amp;"0123456789"))-1)</f>
        <v/>
      </c>
      <c r="BE215" t="s">
        <v>12907</v>
      </c>
      <c r="BF215">
        <f t="shared" si="99"/>
        <v>1</v>
      </c>
      <c r="BG215">
        <f t="shared" si="100"/>
        <v>1</v>
      </c>
      <c r="BH215">
        <f t="shared" si="101"/>
        <v>0</v>
      </c>
      <c r="BI215">
        <f t="shared" si="102"/>
        <v>0</v>
      </c>
      <c r="BJ215" s="4">
        <f t="shared" si="103"/>
        <v>1</v>
      </c>
      <c r="BK215" s="4">
        <f t="shared" si="104"/>
        <v>0</v>
      </c>
      <c r="BL215" s="4">
        <f t="shared" si="105"/>
        <v>0</v>
      </c>
      <c r="BY215" t="s">
        <v>10221</v>
      </c>
      <c r="BZ215" t="s">
        <v>25421</v>
      </c>
      <c r="CA215" t="s">
        <v>25637</v>
      </c>
      <c r="CK215" t="s">
        <v>25545</v>
      </c>
      <c r="CL215">
        <f t="shared" si="106"/>
        <v>6</v>
      </c>
      <c r="CM215">
        <f t="shared" si="107"/>
        <v>2</v>
      </c>
      <c r="CN215">
        <f t="shared" si="108"/>
        <v>1</v>
      </c>
      <c r="CO215">
        <f t="shared" si="109"/>
        <v>1</v>
      </c>
      <c r="CP215" s="4">
        <f t="shared" si="120"/>
        <v>0.33333333333333331</v>
      </c>
      <c r="CQ215" s="4">
        <f t="shared" si="121"/>
        <v>0.16666666666666666</v>
      </c>
      <c r="CR215" s="4">
        <f t="shared" si="122"/>
        <v>0.16666666666666666</v>
      </c>
      <c r="CT215" t="str">
        <f t="shared" si="110"/>
        <v>Consumer Goods</v>
      </c>
      <c r="CU215" t="str">
        <f t="shared" si="111"/>
        <v>E-Commerce</v>
      </c>
      <c r="CV215" t="str">
        <f t="shared" si="112"/>
        <v>Lifestyle</v>
      </c>
      <c r="CW215" t="str">
        <f t="shared" si="113"/>
        <v/>
      </c>
      <c r="CX215" t="str">
        <f t="shared" si="114"/>
        <v/>
      </c>
      <c r="CY215" t="str">
        <f t="shared" si="115"/>
        <v/>
      </c>
      <c r="CZ215" t="str">
        <f t="shared" si="116"/>
        <v/>
      </c>
      <c r="DA215" t="str">
        <f t="shared" si="117"/>
        <v/>
      </c>
      <c r="DB215" t="str">
        <f t="shared" si="118"/>
        <v/>
      </c>
      <c r="DC215" t="str">
        <f t="shared" si="119"/>
        <v/>
      </c>
    </row>
    <row r="216" spans="1:107" x14ac:dyDescent="0.2">
      <c r="A216">
        <v>213</v>
      </c>
      <c r="B216" t="s">
        <v>211</v>
      </c>
      <c r="C216" t="s">
        <v>2382</v>
      </c>
      <c r="D216" t="s">
        <v>4532</v>
      </c>
      <c r="E216" t="s">
        <v>6065</v>
      </c>
      <c r="F216" t="s">
        <v>6279</v>
      </c>
      <c r="G216" t="s">
        <v>8277</v>
      </c>
      <c r="H216" t="s">
        <v>8552</v>
      </c>
      <c r="I216" t="s">
        <v>8554</v>
      </c>
      <c r="J216" t="s">
        <v>8752</v>
      </c>
      <c r="K216" t="s">
        <v>10121</v>
      </c>
      <c r="L216" t="s">
        <v>10295</v>
      </c>
      <c r="M216" t="s">
        <v>11289</v>
      </c>
      <c r="N216" t="s">
        <v>12821</v>
      </c>
      <c r="O216" t="s">
        <v>13324</v>
      </c>
      <c r="P216" t="s">
        <v>4365</v>
      </c>
      <c r="Q216">
        <v>2</v>
      </c>
      <c r="R216" t="s">
        <v>13357</v>
      </c>
      <c r="S216" t="s">
        <v>13392</v>
      </c>
      <c r="T216" t="s">
        <v>13749</v>
      </c>
      <c r="U216" s="3" t="str" cm="1">
        <f t="array" ref="U216">LEFT(T216,MIN(FIND({0,1,2,3,4,5,6,7,8,9},T216&amp;"0123456789"))-1)</f>
        <v>$</v>
      </c>
      <c r="V216" t="s">
        <v>13357</v>
      </c>
      <c r="W216" t="s">
        <v>13749</v>
      </c>
      <c r="X216" s="3" t="str" cm="1">
        <f t="array" ref="X216">LEFT(W216,MIN(FIND({0,1,2,3,4,5,6,7,8,9},W216&amp;"0123456789"))-1)</f>
        <v>$</v>
      </c>
      <c r="Y216" t="s">
        <v>13357</v>
      </c>
      <c r="Z216" t="s">
        <v>14386</v>
      </c>
      <c r="AA216" s="3" cm="1">
        <f t="array" ref="AA216">_xlfn.XLOOKUP(LEFT(Z216,MIN(FIND({0,1,2,3,4,5,6,7,8,9},Z216&amp;"0123456789"))-1), $BB$4:$BB$23, $BC$4:$BC$23)*_xlfn.NUMBERVALUE(TRIM(REPLACE(Z216,1,MIN(FIND({0,1,2,3,4,5,6,7,8,9},Z216&amp;"0123456789"))-1,"")), ".", ",")</f>
        <v>4050000</v>
      </c>
      <c r="AB216" t="s">
        <v>14386</v>
      </c>
      <c r="AC216" s="3" cm="1">
        <f t="array" ref="AC216">_xlfn.XLOOKUP(LEFT(AB216,MIN(FIND({0,1,2,3,4,5,6,7,8,9},AB216&amp;"0123456789"))-1), $BB$4:$BB$23, $BC$4:$BC$23)*_xlfn.NUMBERVALUE(TRIM(REPLACE(AB216,1,MIN(FIND({0,1,2,3,4,5,6,7,8,9},AB216&amp;"0123456789"))-1,"")), ".", ",")</f>
        <v>4050000</v>
      </c>
      <c r="AD216" t="s">
        <v>8555</v>
      </c>
      <c r="AE216" t="s">
        <v>8557</v>
      </c>
      <c r="AF216" t="s">
        <v>15041</v>
      </c>
      <c r="AG216" t="s">
        <v>16625</v>
      </c>
      <c r="AH216" t="s">
        <v>17591</v>
      </c>
      <c r="AI216" t="s">
        <v>18232</v>
      </c>
      <c r="AJ216" t="s">
        <v>8560</v>
      </c>
      <c r="AK216" t="s">
        <v>4365</v>
      </c>
      <c r="AL216" t="s">
        <v>20180</v>
      </c>
      <c r="AM216" t="s">
        <v>20499</v>
      </c>
      <c r="AN216" t="s">
        <v>21205</v>
      </c>
      <c r="AO216" t="s">
        <v>21788</v>
      </c>
      <c r="AP216" t="s">
        <v>22457</v>
      </c>
      <c r="AQ216" t="s">
        <v>23672</v>
      </c>
      <c r="AR216" t="s">
        <v>24642</v>
      </c>
      <c r="AS216" t="s">
        <v>14819</v>
      </c>
      <c r="BC216" s="3" t="str" cm="1">
        <f t="array" ref="BC216">LEFT(BB216,MIN(FIND({0,1,2,3,4,5,6,7,8,9},BB216&amp;"0123456789"))-1)</f>
        <v/>
      </c>
      <c r="BE216" t="s">
        <v>12908</v>
      </c>
      <c r="BF216">
        <f t="shared" si="99"/>
        <v>1</v>
      </c>
      <c r="BG216">
        <f t="shared" si="100"/>
        <v>1</v>
      </c>
      <c r="BH216">
        <f t="shared" si="101"/>
        <v>1</v>
      </c>
      <c r="BI216">
        <f t="shared" si="102"/>
        <v>1</v>
      </c>
      <c r="BJ216" s="4">
        <f t="shared" si="103"/>
        <v>1</v>
      </c>
      <c r="BK216" s="4">
        <f t="shared" si="104"/>
        <v>1</v>
      </c>
      <c r="BL216" s="4">
        <f t="shared" si="105"/>
        <v>1</v>
      </c>
      <c r="BY216" t="s">
        <v>11267</v>
      </c>
      <c r="BZ216" t="s">
        <v>25408</v>
      </c>
      <c r="CA216" t="s">
        <v>25502</v>
      </c>
      <c r="CK216" t="s">
        <v>25774</v>
      </c>
      <c r="CL216">
        <f t="shared" si="106"/>
        <v>6</v>
      </c>
      <c r="CM216">
        <f t="shared" si="107"/>
        <v>2</v>
      </c>
      <c r="CN216">
        <f t="shared" si="108"/>
        <v>1</v>
      </c>
      <c r="CO216">
        <f t="shared" si="109"/>
        <v>1</v>
      </c>
      <c r="CP216" s="4">
        <f t="shared" si="120"/>
        <v>0.33333333333333331</v>
      </c>
      <c r="CQ216" s="4">
        <f t="shared" si="121"/>
        <v>0.16666666666666666</v>
      </c>
      <c r="CR216" s="4">
        <f t="shared" si="122"/>
        <v>0.16666666666666666</v>
      </c>
      <c r="CT216" t="str">
        <f t="shared" si="110"/>
        <v>Artificial Intelligence</v>
      </c>
      <c r="CU216" t="str">
        <f t="shared" si="111"/>
        <v>Software</v>
      </c>
      <c r="CV216" t="str">
        <f t="shared" si="112"/>
        <v>Video Games</v>
      </c>
      <c r="CW216" t="str">
        <f t="shared" si="113"/>
        <v/>
      </c>
      <c r="CX216" t="str">
        <f t="shared" si="114"/>
        <v/>
      </c>
      <c r="CY216" t="str">
        <f t="shared" si="115"/>
        <v/>
      </c>
      <c r="CZ216" t="str">
        <f t="shared" si="116"/>
        <v/>
      </c>
      <c r="DA216" t="str">
        <f t="shared" si="117"/>
        <v/>
      </c>
      <c r="DB216" t="str">
        <f t="shared" si="118"/>
        <v/>
      </c>
      <c r="DC216" t="str">
        <f t="shared" si="119"/>
        <v/>
      </c>
    </row>
    <row r="217" spans="1:107" x14ac:dyDescent="0.2">
      <c r="A217">
        <v>214</v>
      </c>
      <c r="B217" t="s">
        <v>212</v>
      </c>
      <c r="C217" t="s">
        <v>2383</v>
      </c>
      <c r="D217" t="s">
        <v>4533</v>
      </c>
      <c r="E217" t="s">
        <v>6065</v>
      </c>
      <c r="F217" t="s">
        <v>6280</v>
      </c>
      <c r="G217" t="s">
        <v>8244</v>
      </c>
      <c r="H217" t="s">
        <v>8552</v>
      </c>
      <c r="I217" t="s">
        <v>8554</v>
      </c>
      <c r="J217" t="s">
        <v>8753</v>
      </c>
      <c r="K217" t="s">
        <v>10122</v>
      </c>
      <c r="L217" t="s">
        <v>10184</v>
      </c>
      <c r="M217" t="s">
        <v>11290</v>
      </c>
      <c r="N217" t="s">
        <v>12793</v>
      </c>
      <c r="O217" t="s">
        <v>13316</v>
      </c>
      <c r="P217" t="s">
        <v>4365</v>
      </c>
      <c r="Q217">
        <v>3</v>
      </c>
      <c r="R217" t="s">
        <v>13357</v>
      </c>
      <c r="S217" t="s">
        <v>8275</v>
      </c>
      <c r="T217" t="s">
        <v>13760</v>
      </c>
      <c r="U217" s="3" t="str" cm="1">
        <f t="array" ref="U217">LEFT(T217,MIN(FIND({0,1,2,3,4,5,6,7,8,9},T217&amp;"0123456789"))-1)</f>
        <v>$</v>
      </c>
      <c r="V217" t="s">
        <v>13357</v>
      </c>
      <c r="W217" t="s">
        <v>13760</v>
      </c>
      <c r="X217" s="3" t="str" cm="1">
        <f t="array" ref="X217">LEFT(W217,MIN(FIND({0,1,2,3,4,5,6,7,8,9},W217&amp;"0123456789"))-1)</f>
        <v>$</v>
      </c>
      <c r="Y217" t="s">
        <v>13357</v>
      </c>
      <c r="Z217" t="s">
        <v>14248</v>
      </c>
      <c r="AA217" s="3" cm="1">
        <f t="array" ref="AA217">_xlfn.XLOOKUP(LEFT(Z217,MIN(FIND({0,1,2,3,4,5,6,7,8,9},Z217&amp;"0123456789"))-1), $BB$4:$BB$23, $BC$4:$BC$23)*_xlfn.NUMBERVALUE(TRIM(REPLACE(Z217,1,MIN(FIND({0,1,2,3,4,5,6,7,8,9},Z217&amp;"0123456789"))-1,"")), ".", ",")</f>
        <v>27000000</v>
      </c>
      <c r="AB217" t="s">
        <v>14248</v>
      </c>
      <c r="AC217" s="3" cm="1">
        <f t="array" ref="AC217">_xlfn.XLOOKUP(LEFT(AB217,MIN(FIND({0,1,2,3,4,5,6,7,8,9},AB217&amp;"0123456789"))-1), $BB$4:$BB$23, $BC$4:$BC$23)*_xlfn.NUMBERVALUE(TRIM(REPLACE(AB217,1,MIN(FIND({0,1,2,3,4,5,6,7,8,9},AB217&amp;"0123456789"))-1,"")), ".", ",")</f>
        <v>27000000</v>
      </c>
      <c r="AD217" t="s">
        <v>8554</v>
      </c>
      <c r="AE217" t="s">
        <v>14826</v>
      </c>
      <c r="AF217" t="s">
        <v>15042</v>
      </c>
      <c r="AG217" t="s">
        <v>16626</v>
      </c>
      <c r="AH217" t="s">
        <v>17592</v>
      </c>
      <c r="AI217" t="s">
        <v>18233</v>
      </c>
      <c r="AJ217" t="s">
        <v>19147</v>
      </c>
      <c r="AK217" t="s">
        <v>19528</v>
      </c>
      <c r="AL217" t="s">
        <v>20181</v>
      </c>
      <c r="AM217" t="s">
        <v>20500</v>
      </c>
      <c r="AN217" t="s">
        <v>21206</v>
      </c>
      <c r="AO217" t="s">
        <v>21789</v>
      </c>
      <c r="AP217" t="s">
        <v>22458</v>
      </c>
      <c r="AQ217" t="s">
        <v>23673</v>
      </c>
      <c r="AR217" t="s">
        <v>24643</v>
      </c>
      <c r="AS217" t="s">
        <v>14828</v>
      </c>
      <c r="BC217" s="3" t="str" cm="1">
        <f t="array" ref="BC217">LEFT(BB217,MIN(FIND({0,1,2,3,4,5,6,7,8,9},BB217&amp;"0123456789"))-1)</f>
        <v/>
      </c>
      <c r="BE217" t="s">
        <v>12909</v>
      </c>
      <c r="BF217">
        <f t="shared" si="99"/>
        <v>1</v>
      </c>
      <c r="BG217">
        <f t="shared" si="100"/>
        <v>1</v>
      </c>
      <c r="BH217">
        <f t="shared" si="101"/>
        <v>1</v>
      </c>
      <c r="BI217">
        <f t="shared" si="102"/>
        <v>0</v>
      </c>
      <c r="BJ217" s="4">
        <f t="shared" si="103"/>
        <v>1</v>
      </c>
      <c r="BK217" s="4">
        <f t="shared" si="104"/>
        <v>1</v>
      </c>
      <c r="BL217" s="4">
        <f t="shared" si="105"/>
        <v>0</v>
      </c>
      <c r="BY217" t="s">
        <v>25467</v>
      </c>
      <c r="BZ217" t="s">
        <v>25421</v>
      </c>
      <c r="CA217" t="s">
        <v>25468</v>
      </c>
      <c r="CB217" t="s">
        <v>25439</v>
      </c>
      <c r="CK217" s="2" t="s">
        <v>11422</v>
      </c>
      <c r="CL217">
        <f t="shared" si="106"/>
        <v>6</v>
      </c>
      <c r="CM217">
        <f t="shared" si="107"/>
        <v>1</v>
      </c>
      <c r="CN217">
        <f t="shared" si="108"/>
        <v>1</v>
      </c>
      <c r="CO217">
        <f t="shared" si="109"/>
        <v>1</v>
      </c>
      <c r="CP217" s="4">
        <f t="shared" si="120"/>
        <v>0.16666666666666666</v>
      </c>
      <c r="CQ217" s="4">
        <f t="shared" si="121"/>
        <v>0.16666666666666666</v>
      </c>
      <c r="CR217" s="4">
        <f t="shared" si="122"/>
        <v>0.16666666666666666</v>
      </c>
      <c r="CT217" t="str">
        <f t="shared" si="110"/>
        <v>Delivery</v>
      </c>
      <c r="CU217" t="str">
        <f t="shared" si="111"/>
        <v>E-Commerce</v>
      </c>
      <c r="CV217" t="str">
        <f t="shared" si="112"/>
        <v>Food and Beverage</v>
      </c>
      <c r="CW217" t="str">
        <f t="shared" si="113"/>
        <v>Grocery</v>
      </c>
      <c r="CX217" t="str">
        <f t="shared" si="114"/>
        <v/>
      </c>
      <c r="CY217" t="str">
        <f t="shared" si="115"/>
        <v/>
      </c>
      <c r="CZ217" t="str">
        <f t="shared" si="116"/>
        <v/>
      </c>
      <c r="DA217" t="str">
        <f t="shared" si="117"/>
        <v/>
      </c>
      <c r="DB217" t="str">
        <f t="shared" si="118"/>
        <v/>
      </c>
      <c r="DC217" t="str">
        <f t="shared" si="119"/>
        <v/>
      </c>
    </row>
    <row r="218" spans="1:107" x14ac:dyDescent="0.2">
      <c r="A218">
        <v>215</v>
      </c>
      <c r="B218" t="s">
        <v>213</v>
      </c>
      <c r="C218" t="s">
        <v>2384</v>
      </c>
      <c r="D218" t="s">
        <v>4534</v>
      </c>
      <c r="E218" t="s">
        <v>6065</v>
      </c>
      <c r="F218" t="s">
        <v>6281</v>
      </c>
      <c r="G218" t="s">
        <v>8248</v>
      </c>
      <c r="H218" t="s">
        <v>8552</v>
      </c>
      <c r="I218" t="s">
        <v>8555</v>
      </c>
      <c r="J218" t="s">
        <v>8754</v>
      </c>
      <c r="K218" t="s">
        <v>10121</v>
      </c>
      <c r="L218" t="s">
        <v>10296</v>
      </c>
      <c r="M218" t="s">
        <v>11291</v>
      </c>
      <c r="N218" t="s">
        <v>12822</v>
      </c>
      <c r="O218" t="s">
        <v>13307</v>
      </c>
      <c r="P218" t="s">
        <v>4365</v>
      </c>
      <c r="Q218">
        <v>1</v>
      </c>
      <c r="R218" t="s">
        <v>13357</v>
      </c>
      <c r="S218" t="s">
        <v>13365</v>
      </c>
      <c r="T218" t="s">
        <v>13851</v>
      </c>
      <c r="U218" s="3" t="str" cm="1">
        <f t="array" ref="U218">LEFT(T218,MIN(FIND({0,1,2,3,4,5,6,7,8,9},T218&amp;"0123456789"))-1)</f>
        <v>$</v>
      </c>
      <c r="V218" t="s">
        <v>13357</v>
      </c>
      <c r="W218" t="s">
        <v>13851</v>
      </c>
      <c r="X218" s="3" t="str" cm="1">
        <f t="array" ref="X218">LEFT(W218,MIN(FIND({0,1,2,3,4,5,6,7,8,9},W218&amp;"0123456789"))-1)</f>
        <v>$</v>
      </c>
      <c r="Y218" t="s">
        <v>13357</v>
      </c>
      <c r="Z218" t="s">
        <v>13851</v>
      </c>
      <c r="AA218" s="3" cm="1">
        <f t="array" ref="AA218">_xlfn.XLOOKUP(LEFT(Z218,MIN(FIND({0,1,2,3,4,5,6,7,8,9},Z218&amp;"0123456789"))-1), $BB$4:$BB$23, $BC$4:$BC$23)*_xlfn.NUMBERVALUE(TRIM(REPLACE(Z218,1,MIN(FIND({0,1,2,3,4,5,6,7,8,9},Z218&amp;"0123456789"))-1,"")), ".", ",")</f>
        <v>6600000</v>
      </c>
      <c r="AB218" t="s">
        <v>13851</v>
      </c>
      <c r="AC218" s="3" cm="1">
        <f t="array" ref="AC218">_xlfn.XLOOKUP(LEFT(AB218,MIN(FIND({0,1,2,3,4,5,6,7,8,9},AB218&amp;"0123456789"))-1), $BB$4:$BB$23, $BC$4:$BC$23)*_xlfn.NUMBERVALUE(TRIM(REPLACE(AB218,1,MIN(FIND({0,1,2,3,4,5,6,7,8,9},AB218&amp;"0123456789"))-1,"")), ".", ",")</f>
        <v>6600000</v>
      </c>
      <c r="AD218" t="s">
        <v>4365</v>
      </c>
      <c r="AE218" t="s">
        <v>8556</v>
      </c>
      <c r="AF218" t="s">
        <v>15043</v>
      </c>
      <c r="AG218" t="s">
        <v>16571</v>
      </c>
      <c r="AH218" t="s">
        <v>4365</v>
      </c>
      <c r="AI218" t="s">
        <v>18234</v>
      </c>
      <c r="AJ218" t="s">
        <v>8563</v>
      </c>
      <c r="AK218" t="s">
        <v>4365</v>
      </c>
      <c r="AL218" t="s">
        <v>8555</v>
      </c>
      <c r="AM218" t="s">
        <v>18817</v>
      </c>
      <c r="AN218" t="s">
        <v>18372</v>
      </c>
      <c r="AO218" t="s">
        <v>4365</v>
      </c>
      <c r="AP218" t="s">
        <v>22459</v>
      </c>
      <c r="AQ218" t="s">
        <v>23674</v>
      </c>
      <c r="AR218" t="s">
        <v>24644</v>
      </c>
      <c r="AS218" t="s">
        <v>14821</v>
      </c>
      <c r="BC218" s="3" t="str" cm="1">
        <f t="array" ref="BC218">LEFT(BB218,MIN(FIND({0,1,2,3,4,5,6,7,8,9},BB218&amp;"0123456789"))-1)</f>
        <v/>
      </c>
      <c r="BE218" t="s">
        <v>12914</v>
      </c>
      <c r="BF218">
        <f t="shared" si="99"/>
        <v>1</v>
      </c>
      <c r="BG218">
        <f t="shared" si="100"/>
        <v>1</v>
      </c>
      <c r="BH218">
        <f t="shared" si="101"/>
        <v>0</v>
      </c>
      <c r="BI218">
        <f t="shared" si="102"/>
        <v>0</v>
      </c>
      <c r="BJ218" s="4">
        <f t="shared" si="103"/>
        <v>1</v>
      </c>
      <c r="BK218" s="4">
        <f t="shared" si="104"/>
        <v>0</v>
      </c>
      <c r="BL218" s="4">
        <f t="shared" si="105"/>
        <v>0</v>
      </c>
      <c r="BY218" t="s">
        <v>25419</v>
      </c>
      <c r="BZ218" t="s">
        <v>25404</v>
      </c>
      <c r="CA218" t="s">
        <v>25638</v>
      </c>
      <c r="CB218" t="s">
        <v>25408</v>
      </c>
      <c r="CC218" t="s">
        <v>25519</v>
      </c>
      <c r="CK218" t="s">
        <v>25645</v>
      </c>
      <c r="CL218">
        <f t="shared" si="106"/>
        <v>6</v>
      </c>
      <c r="CM218">
        <f t="shared" si="107"/>
        <v>3</v>
      </c>
      <c r="CN218">
        <f t="shared" si="108"/>
        <v>3</v>
      </c>
      <c r="CO218">
        <f t="shared" si="109"/>
        <v>3</v>
      </c>
      <c r="CP218" s="4">
        <f t="shared" si="120"/>
        <v>0.5</v>
      </c>
      <c r="CQ218" s="4">
        <f t="shared" si="121"/>
        <v>0.5</v>
      </c>
      <c r="CR218" s="4">
        <f t="shared" si="122"/>
        <v>0.5</v>
      </c>
      <c r="CT218" t="str">
        <f t="shared" si="110"/>
        <v>Apps</v>
      </c>
      <c r="CU218" t="str">
        <f t="shared" si="111"/>
        <v>Information Technology</v>
      </c>
      <c r="CV218" t="str">
        <f t="shared" si="112"/>
        <v>Outsourcing</v>
      </c>
      <c r="CW218" t="str">
        <f t="shared" si="113"/>
        <v>Software</v>
      </c>
      <c r="CX218" t="str">
        <f t="shared" si="114"/>
        <v>Web Development</v>
      </c>
      <c r="CY218" t="str">
        <f t="shared" si="115"/>
        <v/>
      </c>
      <c r="CZ218" t="str">
        <f t="shared" si="116"/>
        <v/>
      </c>
      <c r="DA218" t="str">
        <f t="shared" si="117"/>
        <v/>
      </c>
      <c r="DB218" t="str">
        <f t="shared" si="118"/>
        <v/>
      </c>
      <c r="DC218" t="str">
        <f t="shared" si="119"/>
        <v/>
      </c>
    </row>
    <row r="219" spans="1:107" x14ac:dyDescent="0.2">
      <c r="A219">
        <v>216</v>
      </c>
      <c r="B219" t="s">
        <v>214</v>
      </c>
      <c r="C219" t="s">
        <v>2385</v>
      </c>
      <c r="D219" t="s">
        <v>4535</v>
      </c>
      <c r="E219" t="s">
        <v>6065</v>
      </c>
      <c r="F219" t="s">
        <v>6282</v>
      </c>
      <c r="G219" t="s">
        <v>8324</v>
      </c>
      <c r="H219" t="s">
        <v>8552</v>
      </c>
      <c r="I219" t="s">
        <v>8554</v>
      </c>
      <c r="J219" t="s">
        <v>8755</v>
      </c>
      <c r="K219" t="s">
        <v>10121</v>
      </c>
      <c r="L219" t="s">
        <v>10297</v>
      </c>
      <c r="M219" t="s">
        <v>11292</v>
      </c>
      <c r="N219" t="s">
        <v>12823</v>
      </c>
      <c r="O219" t="s">
        <v>13311</v>
      </c>
      <c r="P219" t="s">
        <v>13351</v>
      </c>
      <c r="Q219">
        <v>3</v>
      </c>
      <c r="R219" t="s">
        <v>13357</v>
      </c>
      <c r="S219" t="s">
        <v>13388</v>
      </c>
      <c r="T219" t="s">
        <v>13772</v>
      </c>
      <c r="U219" s="3" t="str" cm="1">
        <f t="array" ref="U219">LEFT(T219,MIN(FIND({0,1,2,3,4,5,6,7,8,9},T219&amp;"0123456789"))-1)</f>
        <v>$</v>
      </c>
      <c r="V219" t="s">
        <v>13357</v>
      </c>
      <c r="W219" t="s">
        <v>13772</v>
      </c>
      <c r="X219" s="3" t="str" cm="1">
        <f t="array" ref="X219">LEFT(W219,MIN(FIND({0,1,2,3,4,5,6,7,8,9},W219&amp;"0123456789"))-1)</f>
        <v>$</v>
      </c>
      <c r="Y219" t="s">
        <v>13357</v>
      </c>
      <c r="Z219" t="s">
        <v>13939</v>
      </c>
      <c r="AA219" s="3" cm="1">
        <f t="array" ref="AA219">_xlfn.XLOOKUP(LEFT(Z219,MIN(FIND({0,1,2,3,4,5,6,7,8,9},Z219&amp;"0123456789"))-1), $BB$4:$BB$23, $BC$4:$BC$23)*_xlfn.NUMBERVALUE(TRIM(REPLACE(Z219,1,MIN(FIND({0,1,2,3,4,5,6,7,8,9},Z219&amp;"0123456789"))-1,"")), ".", ",")</f>
        <v>4700000</v>
      </c>
      <c r="AB219" t="s">
        <v>13939</v>
      </c>
      <c r="AC219" s="3" cm="1">
        <f t="array" ref="AC219">_xlfn.XLOOKUP(LEFT(AB219,MIN(FIND({0,1,2,3,4,5,6,7,8,9},AB219&amp;"0123456789"))-1), $BB$4:$BB$23, $BC$4:$BC$23)*_xlfn.NUMBERVALUE(TRIM(REPLACE(AB219,1,MIN(FIND({0,1,2,3,4,5,6,7,8,9},AB219&amp;"0123456789"))-1,"")), ".", ",")</f>
        <v>4700000</v>
      </c>
      <c r="AD219" t="s">
        <v>8555</v>
      </c>
      <c r="AE219" t="s">
        <v>8558</v>
      </c>
      <c r="AF219" t="s">
        <v>15044</v>
      </c>
      <c r="AG219" t="s">
        <v>16627</v>
      </c>
      <c r="AH219" t="s">
        <v>17593</v>
      </c>
      <c r="AI219" t="s">
        <v>18235</v>
      </c>
      <c r="AJ219" t="s">
        <v>19148</v>
      </c>
      <c r="AK219" t="s">
        <v>19529</v>
      </c>
      <c r="AL219" t="s">
        <v>20182</v>
      </c>
      <c r="AM219" t="s">
        <v>20501</v>
      </c>
      <c r="AN219" t="s">
        <v>21207</v>
      </c>
      <c r="AO219" t="s">
        <v>20767</v>
      </c>
      <c r="AP219" t="s">
        <v>22460</v>
      </c>
      <c r="AQ219" t="s">
        <v>23675</v>
      </c>
      <c r="AR219" t="s">
        <v>24645</v>
      </c>
      <c r="AS219" t="s">
        <v>19206</v>
      </c>
      <c r="BC219" s="3" t="str" cm="1">
        <f t="array" ref="BC219">LEFT(BB219,MIN(FIND({0,1,2,3,4,5,6,7,8,9},BB219&amp;"0123456789"))-1)</f>
        <v/>
      </c>
      <c r="BE219" t="s">
        <v>12925</v>
      </c>
      <c r="BF219">
        <f t="shared" si="99"/>
        <v>1</v>
      </c>
      <c r="BG219">
        <f t="shared" si="100"/>
        <v>1</v>
      </c>
      <c r="BH219">
        <f t="shared" si="101"/>
        <v>0</v>
      </c>
      <c r="BI219">
        <f t="shared" si="102"/>
        <v>0</v>
      </c>
      <c r="BJ219" s="4">
        <f t="shared" si="103"/>
        <v>1</v>
      </c>
      <c r="BK219" s="4">
        <f t="shared" si="104"/>
        <v>0</v>
      </c>
      <c r="BL219" s="4">
        <f t="shared" si="105"/>
        <v>0</v>
      </c>
      <c r="BY219" t="s">
        <v>11706</v>
      </c>
      <c r="BZ219" t="s">
        <v>25422</v>
      </c>
      <c r="CA219" t="s">
        <v>25452</v>
      </c>
      <c r="CK219" t="s">
        <v>12515</v>
      </c>
      <c r="CL219">
        <f t="shared" si="106"/>
        <v>6</v>
      </c>
      <c r="CM219">
        <f t="shared" si="107"/>
        <v>2</v>
      </c>
      <c r="CN219">
        <f t="shared" si="108"/>
        <v>2</v>
      </c>
      <c r="CO219">
        <f t="shared" si="109"/>
        <v>1</v>
      </c>
      <c r="CP219" s="4">
        <f t="shared" si="120"/>
        <v>0.33333333333333331</v>
      </c>
      <c r="CQ219" s="4">
        <f t="shared" si="121"/>
        <v>0.33333333333333331</v>
      </c>
      <c r="CR219" s="4">
        <f t="shared" si="122"/>
        <v>0.16666666666666666</v>
      </c>
      <c r="CT219" t="str">
        <f t="shared" si="110"/>
        <v>E-Commerce</v>
      </c>
      <c r="CU219" t="str">
        <f t="shared" si="111"/>
        <v>Marketplace</v>
      </c>
      <c r="CV219" t="str">
        <f t="shared" si="112"/>
        <v>Trading Platform</v>
      </c>
      <c r="CW219" t="str">
        <f t="shared" si="113"/>
        <v/>
      </c>
      <c r="CX219" t="str">
        <f t="shared" si="114"/>
        <v/>
      </c>
      <c r="CY219" t="str">
        <f t="shared" si="115"/>
        <v/>
      </c>
      <c r="CZ219" t="str">
        <f t="shared" si="116"/>
        <v/>
      </c>
      <c r="DA219" t="str">
        <f t="shared" si="117"/>
        <v/>
      </c>
      <c r="DB219" t="str">
        <f t="shared" si="118"/>
        <v/>
      </c>
      <c r="DC219" t="str">
        <f t="shared" si="119"/>
        <v/>
      </c>
    </row>
    <row r="220" spans="1:107" x14ac:dyDescent="0.2">
      <c r="A220">
        <v>217</v>
      </c>
      <c r="B220" t="s">
        <v>215</v>
      </c>
      <c r="C220" t="s">
        <v>2386</v>
      </c>
      <c r="D220" t="s">
        <v>4536</v>
      </c>
      <c r="E220" t="s">
        <v>6065</v>
      </c>
      <c r="F220" t="s">
        <v>6283</v>
      </c>
      <c r="G220" t="s">
        <v>8245</v>
      </c>
      <c r="H220" t="s">
        <v>8552</v>
      </c>
      <c r="I220" t="s">
        <v>8554</v>
      </c>
      <c r="J220" t="s">
        <v>8756</v>
      </c>
      <c r="K220" t="s">
        <v>10119</v>
      </c>
      <c r="L220" t="s">
        <v>10298</v>
      </c>
      <c r="M220" t="s">
        <v>11293</v>
      </c>
      <c r="N220" t="s">
        <v>12824</v>
      </c>
      <c r="O220" t="s">
        <v>13307</v>
      </c>
      <c r="P220" t="s">
        <v>4365</v>
      </c>
      <c r="Q220">
        <v>2</v>
      </c>
      <c r="R220" t="s">
        <v>13358</v>
      </c>
      <c r="S220" t="s">
        <v>13366</v>
      </c>
      <c r="T220" t="s">
        <v>13760</v>
      </c>
      <c r="U220" s="3" t="str" cm="1">
        <f t="array" ref="U220">LEFT(T220,MIN(FIND({0,1,2,3,4,5,6,7,8,9},T220&amp;"0123456789"))-1)</f>
        <v>$</v>
      </c>
      <c r="V220" t="s">
        <v>14414</v>
      </c>
      <c r="W220" t="s">
        <v>13760</v>
      </c>
      <c r="X220" s="3" t="str" cm="1">
        <f t="array" ref="X220">LEFT(W220,MIN(FIND({0,1,2,3,4,5,6,7,8,9},W220&amp;"0123456789"))-1)</f>
        <v>$</v>
      </c>
      <c r="Y220" t="s">
        <v>14414</v>
      </c>
      <c r="Z220" t="s">
        <v>14517</v>
      </c>
      <c r="AA220" s="3" cm="1">
        <f t="array" ref="AA220">_xlfn.XLOOKUP(LEFT(Z220,MIN(FIND({0,1,2,3,4,5,6,7,8,9},Z220&amp;"0123456789"))-1), $BB$4:$BB$23, $BC$4:$BC$23)*_xlfn.NUMBERVALUE(TRIM(REPLACE(Z220,1,MIN(FIND({0,1,2,3,4,5,6,7,8,9},Z220&amp;"0123456789"))-1,"")), ".", ",")</f>
        <v>7250000</v>
      </c>
      <c r="AB220" t="s">
        <v>14517</v>
      </c>
      <c r="AC220" s="3" cm="1">
        <f t="array" ref="AC220">_xlfn.XLOOKUP(LEFT(AB220,MIN(FIND({0,1,2,3,4,5,6,7,8,9},AB220&amp;"0123456789"))-1), $BB$4:$BB$23, $BC$4:$BC$23)*_xlfn.NUMBERVALUE(TRIM(REPLACE(AB220,1,MIN(FIND({0,1,2,3,4,5,6,7,8,9},AB220&amp;"0123456789"))-1,"")), ".", ",")</f>
        <v>7250000</v>
      </c>
      <c r="AD220" t="s">
        <v>8554</v>
      </c>
      <c r="AE220" t="s">
        <v>8554</v>
      </c>
      <c r="AF220" t="s">
        <v>15045</v>
      </c>
      <c r="AG220" t="s">
        <v>4365</v>
      </c>
      <c r="AH220" t="s">
        <v>4365</v>
      </c>
      <c r="AI220" t="s">
        <v>4365</v>
      </c>
      <c r="AJ220" t="s">
        <v>4365</v>
      </c>
      <c r="AK220" t="s">
        <v>4365</v>
      </c>
      <c r="AL220" t="s">
        <v>4365</v>
      </c>
      <c r="AM220" t="s">
        <v>4365</v>
      </c>
      <c r="AN220" t="s">
        <v>4365</v>
      </c>
      <c r="AO220" t="s">
        <v>4365</v>
      </c>
      <c r="AP220" t="s">
        <v>4365</v>
      </c>
      <c r="AQ220" t="s">
        <v>4365</v>
      </c>
      <c r="AR220" t="s">
        <v>4365</v>
      </c>
      <c r="AS220" t="s">
        <v>19069</v>
      </c>
      <c r="BC220" s="3" t="str" cm="1">
        <f t="array" ref="BC220">LEFT(BB220,MIN(FIND({0,1,2,3,4,5,6,7,8,9},BB220&amp;"0123456789"))-1)</f>
        <v/>
      </c>
      <c r="BE220" t="s">
        <v>12939</v>
      </c>
      <c r="BF220">
        <f t="shared" si="99"/>
        <v>1</v>
      </c>
      <c r="BG220">
        <f t="shared" si="100"/>
        <v>1</v>
      </c>
      <c r="BH220">
        <f t="shared" si="101"/>
        <v>0</v>
      </c>
      <c r="BI220">
        <f t="shared" si="102"/>
        <v>0</v>
      </c>
      <c r="BJ220" s="4">
        <f t="shared" si="103"/>
        <v>1</v>
      </c>
      <c r="BK220" s="4">
        <f t="shared" si="104"/>
        <v>0</v>
      </c>
      <c r="BL220" s="4">
        <f t="shared" si="105"/>
        <v>0</v>
      </c>
      <c r="BY220" t="s">
        <v>25419</v>
      </c>
      <c r="BZ220" t="s">
        <v>25476</v>
      </c>
      <c r="CA220" t="s">
        <v>25404</v>
      </c>
      <c r="CB220" t="s">
        <v>25408</v>
      </c>
      <c r="CK220" t="s">
        <v>11994</v>
      </c>
      <c r="CL220">
        <f t="shared" si="106"/>
        <v>5</v>
      </c>
      <c r="CM220">
        <f t="shared" si="107"/>
        <v>2</v>
      </c>
      <c r="CN220">
        <f t="shared" si="108"/>
        <v>0</v>
      </c>
      <c r="CO220">
        <f t="shared" si="109"/>
        <v>0</v>
      </c>
      <c r="CP220" s="4">
        <f t="shared" si="120"/>
        <v>0.4</v>
      </c>
      <c r="CQ220" s="4">
        <f t="shared" si="121"/>
        <v>0</v>
      </c>
      <c r="CR220" s="4">
        <f t="shared" si="122"/>
        <v>0</v>
      </c>
      <c r="CT220" t="str">
        <f t="shared" si="110"/>
        <v>Apps</v>
      </c>
      <c r="CU220" t="str">
        <f t="shared" si="111"/>
        <v>Cloud Data Services</v>
      </c>
      <c r="CV220" t="str">
        <f t="shared" si="112"/>
        <v>Information Technology</v>
      </c>
      <c r="CW220" t="str">
        <f t="shared" si="113"/>
        <v>Software</v>
      </c>
      <c r="CX220" t="str">
        <f t="shared" si="114"/>
        <v/>
      </c>
      <c r="CY220" t="str">
        <f t="shared" si="115"/>
        <v/>
      </c>
      <c r="CZ220" t="str">
        <f t="shared" si="116"/>
        <v/>
      </c>
      <c r="DA220" t="str">
        <f t="shared" si="117"/>
        <v/>
      </c>
      <c r="DB220" t="str">
        <f t="shared" si="118"/>
        <v/>
      </c>
      <c r="DC220" t="str">
        <f t="shared" si="119"/>
        <v/>
      </c>
    </row>
    <row r="221" spans="1:107" x14ac:dyDescent="0.2">
      <c r="A221">
        <v>218</v>
      </c>
      <c r="B221" t="s">
        <v>216</v>
      </c>
      <c r="C221" t="s">
        <v>2387</v>
      </c>
      <c r="D221" t="s">
        <v>4537</v>
      </c>
      <c r="E221" t="s">
        <v>6065</v>
      </c>
      <c r="F221" t="s">
        <v>6284</v>
      </c>
      <c r="G221" t="s">
        <v>8248</v>
      </c>
      <c r="H221" t="s">
        <v>8552</v>
      </c>
      <c r="I221" t="s">
        <v>8554</v>
      </c>
      <c r="J221" t="s">
        <v>8757</v>
      </c>
      <c r="K221" t="s">
        <v>10121</v>
      </c>
      <c r="L221" t="s">
        <v>10299</v>
      </c>
      <c r="M221" t="s">
        <v>11294</v>
      </c>
      <c r="N221" t="s">
        <v>12759</v>
      </c>
      <c r="O221" t="s">
        <v>13320</v>
      </c>
      <c r="P221" t="s">
        <v>4365</v>
      </c>
      <c r="Q221">
        <v>2</v>
      </c>
      <c r="R221" t="s">
        <v>13357</v>
      </c>
      <c r="S221" t="s">
        <v>13367</v>
      </c>
      <c r="T221" t="s">
        <v>13852</v>
      </c>
      <c r="U221" s="3" t="str" cm="1">
        <f t="array" ref="U221">LEFT(T221,MIN(FIND({0,1,2,3,4,5,6,7,8,9},T221&amp;"0123456789"))-1)</f>
        <v>$</v>
      </c>
      <c r="V221" t="s">
        <v>13357</v>
      </c>
      <c r="W221" t="s">
        <v>13852</v>
      </c>
      <c r="X221" s="3" t="str" cm="1">
        <f t="array" ref="X221">LEFT(W221,MIN(FIND({0,1,2,3,4,5,6,7,8,9},W221&amp;"0123456789"))-1)</f>
        <v>$</v>
      </c>
      <c r="Y221" t="s">
        <v>13357</v>
      </c>
      <c r="Z221" t="s">
        <v>14328</v>
      </c>
      <c r="AA221" s="3" cm="1">
        <f t="array" ref="AA221">_xlfn.XLOOKUP(LEFT(Z221,MIN(FIND({0,1,2,3,4,5,6,7,8,9},Z221&amp;"0123456789"))-1), $BB$4:$BB$23, $BC$4:$BC$23)*_xlfn.NUMBERVALUE(TRIM(REPLACE(Z221,1,MIN(FIND({0,1,2,3,4,5,6,7,8,9},Z221&amp;"0123456789"))-1,"")), ".", ",")</f>
        <v>1360000</v>
      </c>
      <c r="AB221" t="s">
        <v>14328</v>
      </c>
      <c r="AC221" s="3" cm="1">
        <f t="array" ref="AC221">_xlfn.XLOOKUP(LEFT(AB221,MIN(FIND({0,1,2,3,4,5,6,7,8,9},AB221&amp;"0123456789"))-1), $BB$4:$BB$23, $BC$4:$BC$23)*_xlfn.NUMBERVALUE(TRIM(REPLACE(AB221,1,MIN(FIND({0,1,2,3,4,5,6,7,8,9},AB221&amp;"0123456789"))-1,"")), ".", ",")</f>
        <v>1360000</v>
      </c>
      <c r="AD221" t="s">
        <v>8554</v>
      </c>
      <c r="AE221" t="s">
        <v>8557</v>
      </c>
      <c r="AF221" t="s">
        <v>15046</v>
      </c>
      <c r="AG221" t="s">
        <v>16628</v>
      </c>
      <c r="AH221" t="s">
        <v>4365</v>
      </c>
      <c r="AI221" t="s">
        <v>4365</v>
      </c>
      <c r="AJ221" t="s">
        <v>14835</v>
      </c>
      <c r="AK221" t="s">
        <v>4365</v>
      </c>
      <c r="AL221" t="s">
        <v>20136</v>
      </c>
      <c r="AM221" t="s">
        <v>4365</v>
      </c>
      <c r="AN221" t="s">
        <v>20610</v>
      </c>
      <c r="AO221" t="s">
        <v>4365</v>
      </c>
      <c r="AP221" t="s">
        <v>22461</v>
      </c>
      <c r="AQ221" t="s">
        <v>4365</v>
      </c>
      <c r="AR221" t="s">
        <v>4365</v>
      </c>
      <c r="AS221" t="s">
        <v>14828</v>
      </c>
      <c r="BC221" s="3" t="str" cm="1">
        <f t="array" ref="BC221">LEFT(BB221,MIN(FIND({0,1,2,3,4,5,6,7,8,9},BB221&amp;"0123456789"))-1)</f>
        <v/>
      </c>
      <c r="BE221" t="s">
        <v>12940</v>
      </c>
      <c r="BF221">
        <f t="shared" si="99"/>
        <v>1</v>
      </c>
      <c r="BG221">
        <f t="shared" si="100"/>
        <v>1</v>
      </c>
      <c r="BH221">
        <f t="shared" si="101"/>
        <v>1</v>
      </c>
      <c r="BI221">
        <f t="shared" si="102"/>
        <v>0</v>
      </c>
      <c r="BJ221" s="4">
        <f t="shared" si="103"/>
        <v>1</v>
      </c>
      <c r="BK221" s="4">
        <f t="shared" si="104"/>
        <v>1</v>
      </c>
      <c r="BL221" s="4">
        <f t="shared" si="105"/>
        <v>0</v>
      </c>
      <c r="BY221" t="s">
        <v>25639</v>
      </c>
      <c r="BZ221" t="s">
        <v>25408</v>
      </c>
      <c r="CA221" t="s">
        <v>25568</v>
      </c>
      <c r="CK221" t="s">
        <v>26087</v>
      </c>
      <c r="CL221">
        <f t="shared" si="106"/>
        <v>5</v>
      </c>
      <c r="CM221">
        <f t="shared" si="107"/>
        <v>2</v>
      </c>
      <c r="CN221">
        <f t="shared" si="108"/>
        <v>0</v>
      </c>
      <c r="CO221">
        <f t="shared" si="109"/>
        <v>0</v>
      </c>
      <c r="CP221" s="4">
        <f t="shared" si="120"/>
        <v>0.4</v>
      </c>
      <c r="CQ221" s="4">
        <f t="shared" si="121"/>
        <v>0</v>
      </c>
      <c r="CR221" s="4">
        <f t="shared" si="122"/>
        <v>0</v>
      </c>
      <c r="CT221" t="str">
        <f t="shared" si="110"/>
        <v>Human Resources</v>
      </c>
      <c r="CU221" t="str">
        <f t="shared" si="111"/>
        <v>Software</v>
      </c>
      <c r="CV221" t="str">
        <f t="shared" si="112"/>
        <v>Virtual Workforce</v>
      </c>
      <c r="CW221" t="str">
        <f t="shared" si="113"/>
        <v/>
      </c>
      <c r="CX221" t="str">
        <f t="shared" si="114"/>
        <v/>
      </c>
      <c r="CY221" t="str">
        <f t="shared" si="115"/>
        <v/>
      </c>
      <c r="CZ221" t="str">
        <f t="shared" si="116"/>
        <v/>
      </c>
      <c r="DA221" t="str">
        <f t="shared" si="117"/>
        <v/>
      </c>
      <c r="DB221" t="str">
        <f t="shared" si="118"/>
        <v/>
      </c>
      <c r="DC221" t="str">
        <f t="shared" si="119"/>
        <v/>
      </c>
    </row>
    <row r="222" spans="1:107" x14ac:dyDescent="0.2">
      <c r="A222">
        <v>219</v>
      </c>
      <c r="B222" t="s">
        <v>217</v>
      </c>
      <c r="C222" t="s">
        <v>2388</v>
      </c>
      <c r="D222" t="s">
        <v>4538</v>
      </c>
      <c r="E222" t="s">
        <v>6065</v>
      </c>
      <c r="F222" t="s">
        <v>6285</v>
      </c>
      <c r="G222" t="s">
        <v>8325</v>
      </c>
      <c r="H222" t="s">
        <v>8552</v>
      </c>
      <c r="I222" t="s">
        <v>8557</v>
      </c>
      <c r="J222" t="s">
        <v>8758</v>
      </c>
      <c r="K222" t="s">
        <v>10119</v>
      </c>
      <c r="L222" t="s">
        <v>10300</v>
      </c>
      <c r="M222" t="s">
        <v>11295</v>
      </c>
      <c r="N222" t="s">
        <v>12825</v>
      </c>
      <c r="O222" t="s">
        <v>13311</v>
      </c>
      <c r="P222" t="s">
        <v>4365</v>
      </c>
      <c r="Q222">
        <v>1</v>
      </c>
      <c r="R222" t="s">
        <v>13357</v>
      </c>
      <c r="S222" t="s">
        <v>13449</v>
      </c>
      <c r="T222" t="s">
        <v>13772</v>
      </c>
      <c r="U222" s="3" t="str" cm="1">
        <f t="array" ref="U222">LEFT(T222,MIN(FIND({0,1,2,3,4,5,6,7,8,9},T222&amp;"0123456789"))-1)</f>
        <v>$</v>
      </c>
      <c r="V222" t="s">
        <v>14422</v>
      </c>
      <c r="W222" t="s">
        <v>13772</v>
      </c>
      <c r="X222" s="3" t="str" cm="1">
        <f t="array" ref="X222">LEFT(W222,MIN(FIND({0,1,2,3,4,5,6,7,8,9},W222&amp;"0123456789"))-1)</f>
        <v>$</v>
      </c>
      <c r="Y222" t="s">
        <v>14422</v>
      </c>
      <c r="Z222" t="s">
        <v>13772</v>
      </c>
      <c r="AA222" s="3" cm="1">
        <f t="array" ref="AA222">_xlfn.XLOOKUP(LEFT(Z222,MIN(FIND({0,1,2,3,4,5,6,7,8,9},Z222&amp;"0123456789"))-1), $BB$4:$BB$23, $BC$4:$BC$23)*_xlfn.NUMBERVALUE(TRIM(REPLACE(Z222,1,MIN(FIND({0,1,2,3,4,5,6,7,8,9},Z222&amp;"0123456789"))-1,"")), ".", ",")</f>
        <v>4000000</v>
      </c>
      <c r="AB222" t="s">
        <v>13772</v>
      </c>
      <c r="AC222" s="3" cm="1">
        <f t="array" ref="AC222">_xlfn.XLOOKUP(LEFT(AB222,MIN(FIND({0,1,2,3,4,5,6,7,8,9},AB222&amp;"0123456789"))-1), $BB$4:$BB$23, $BC$4:$BC$23)*_xlfn.NUMBERVALUE(TRIM(REPLACE(AB222,1,MIN(FIND({0,1,2,3,4,5,6,7,8,9},AB222&amp;"0123456789"))-1,"")), ".", ",")</f>
        <v>4000000</v>
      </c>
      <c r="AD222" t="s">
        <v>8555</v>
      </c>
      <c r="AE222" t="s">
        <v>8555</v>
      </c>
      <c r="AF222" t="s">
        <v>15047</v>
      </c>
      <c r="AG222" t="s">
        <v>16629</v>
      </c>
      <c r="AH222" t="s">
        <v>4365</v>
      </c>
      <c r="AI222" t="s">
        <v>18236</v>
      </c>
      <c r="AJ222" t="s">
        <v>16636</v>
      </c>
      <c r="AK222" t="s">
        <v>4365</v>
      </c>
      <c r="AL222" t="s">
        <v>8554</v>
      </c>
      <c r="AM222" t="s">
        <v>18372</v>
      </c>
      <c r="AN222" t="s">
        <v>18794</v>
      </c>
      <c r="AO222" t="s">
        <v>4365</v>
      </c>
      <c r="AP222" t="s">
        <v>22462</v>
      </c>
      <c r="AQ222" t="s">
        <v>23676</v>
      </c>
      <c r="AR222" t="s">
        <v>24646</v>
      </c>
      <c r="AS222" t="s">
        <v>8554</v>
      </c>
      <c r="BC222" s="3" t="str" cm="1">
        <f t="array" ref="BC222">LEFT(BB222,MIN(FIND({0,1,2,3,4,5,6,7,8,9},BB222&amp;"0123456789"))-1)</f>
        <v/>
      </c>
      <c r="BE222" t="s">
        <v>12942</v>
      </c>
      <c r="BF222">
        <f t="shared" si="99"/>
        <v>1</v>
      </c>
      <c r="BG222">
        <f t="shared" si="100"/>
        <v>1</v>
      </c>
      <c r="BH222">
        <f t="shared" si="101"/>
        <v>1</v>
      </c>
      <c r="BI222">
        <f t="shared" si="102"/>
        <v>0</v>
      </c>
      <c r="BJ222" s="4">
        <f t="shared" si="103"/>
        <v>1</v>
      </c>
      <c r="BK222" s="4">
        <f t="shared" si="104"/>
        <v>1</v>
      </c>
      <c r="BL222" s="4">
        <f t="shared" si="105"/>
        <v>0</v>
      </c>
      <c r="BY222" t="s">
        <v>11435</v>
      </c>
      <c r="BZ222" t="s">
        <v>25640</v>
      </c>
      <c r="CA222" t="s">
        <v>25404</v>
      </c>
      <c r="CB222" t="s">
        <v>25641</v>
      </c>
      <c r="CC222" t="s">
        <v>25585</v>
      </c>
      <c r="CK222" t="s">
        <v>26088</v>
      </c>
      <c r="CL222">
        <f t="shared" si="106"/>
        <v>5</v>
      </c>
      <c r="CM222">
        <f t="shared" si="107"/>
        <v>3</v>
      </c>
      <c r="CN222">
        <f t="shared" si="108"/>
        <v>3</v>
      </c>
      <c r="CO222">
        <f t="shared" si="109"/>
        <v>2</v>
      </c>
      <c r="CP222" s="4">
        <f t="shared" si="120"/>
        <v>0.6</v>
      </c>
      <c r="CQ222" s="4">
        <f t="shared" si="121"/>
        <v>0.6</v>
      </c>
      <c r="CR222" s="4">
        <f t="shared" si="122"/>
        <v>0.4</v>
      </c>
      <c r="CT222" t="str">
        <f t="shared" si="110"/>
        <v>Aerospace</v>
      </c>
      <c r="CU222" t="str">
        <f t="shared" si="111"/>
        <v>Data Center</v>
      </c>
      <c r="CV222" t="str">
        <f t="shared" si="112"/>
        <v>Information Technology</v>
      </c>
      <c r="CW222" t="str">
        <f t="shared" si="113"/>
        <v>Renewable Energy</v>
      </c>
      <c r="CX222" t="str">
        <f t="shared" si="114"/>
        <v>Telecommunications</v>
      </c>
      <c r="CY222" t="str">
        <f t="shared" si="115"/>
        <v/>
      </c>
      <c r="CZ222" t="str">
        <f t="shared" si="116"/>
        <v/>
      </c>
      <c r="DA222" t="str">
        <f t="shared" si="117"/>
        <v/>
      </c>
      <c r="DB222" t="str">
        <f t="shared" si="118"/>
        <v/>
      </c>
      <c r="DC222" t="str">
        <f t="shared" si="119"/>
        <v/>
      </c>
    </row>
    <row r="223" spans="1:107" x14ac:dyDescent="0.2">
      <c r="A223">
        <v>220</v>
      </c>
      <c r="B223" t="s">
        <v>218</v>
      </c>
      <c r="C223" t="s">
        <v>2389</v>
      </c>
      <c r="D223" t="s">
        <v>2389</v>
      </c>
      <c r="E223" t="s">
        <v>4365</v>
      </c>
      <c r="F223" t="s">
        <v>6286</v>
      </c>
      <c r="G223" t="s">
        <v>8248</v>
      </c>
      <c r="H223" t="s">
        <v>8552</v>
      </c>
      <c r="I223" t="s">
        <v>4365</v>
      </c>
      <c r="J223" t="s">
        <v>4365</v>
      </c>
      <c r="K223" t="s">
        <v>10121</v>
      </c>
      <c r="L223" t="s">
        <v>10301</v>
      </c>
      <c r="M223" t="s">
        <v>11296</v>
      </c>
      <c r="N223" t="s">
        <v>12765</v>
      </c>
      <c r="O223" t="s">
        <v>13306</v>
      </c>
      <c r="P223" t="s">
        <v>4365</v>
      </c>
      <c r="Q223">
        <v>2</v>
      </c>
      <c r="R223" t="s">
        <v>13357</v>
      </c>
      <c r="S223" t="s">
        <v>13408</v>
      </c>
      <c r="T223" t="s">
        <v>13747</v>
      </c>
      <c r="U223" s="3" t="str" cm="1">
        <f t="array" ref="U223">LEFT(T223,MIN(FIND({0,1,2,3,4,5,6,7,8,9},T223&amp;"0123456789"))-1)</f>
        <v>$</v>
      </c>
      <c r="V223" t="s">
        <v>13357</v>
      </c>
      <c r="W223" t="s">
        <v>13747</v>
      </c>
      <c r="X223" s="3" t="str" cm="1">
        <f t="array" ref="X223">LEFT(W223,MIN(FIND({0,1,2,3,4,5,6,7,8,9},W223&amp;"0123456789"))-1)</f>
        <v>$</v>
      </c>
      <c r="Y223" t="s">
        <v>13357</v>
      </c>
      <c r="Z223" t="s">
        <v>14518</v>
      </c>
      <c r="AA223" s="3" cm="1">
        <f t="array" ref="AA223">_xlfn.XLOOKUP(LEFT(Z223,MIN(FIND({0,1,2,3,4,5,6,7,8,9},Z223&amp;"0123456789"))-1), $BB$4:$BB$23, $BC$4:$BC$23)*_xlfn.NUMBERVALUE(TRIM(REPLACE(Z223,1,MIN(FIND({0,1,2,3,4,5,6,7,8,9},Z223&amp;"0123456789"))-1,"")), ".", ",")</f>
        <v>12200000</v>
      </c>
      <c r="AB223" t="s">
        <v>14518</v>
      </c>
      <c r="AC223" s="3" cm="1">
        <f t="array" ref="AC223">_xlfn.XLOOKUP(LEFT(AB223,MIN(FIND({0,1,2,3,4,5,6,7,8,9},AB223&amp;"0123456789"))-1), $BB$4:$BB$23, $BC$4:$BC$23)*_xlfn.NUMBERVALUE(TRIM(REPLACE(AB223,1,MIN(FIND({0,1,2,3,4,5,6,7,8,9},AB223&amp;"0123456789"))-1,"")), ".", ",")</f>
        <v>12200000</v>
      </c>
      <c r="AD223" t="s">
        <v>8554</v>
      </c>
      <c r="AE223" t="s">
        <v>8554</v>
      </c>
      <c r="AF223" t="s">
        <v>15048</v>
      </c>
      <c r="AG223" t="s">
        <v>16630</v>
      </c>
      <c r="AH223" t="s">
        <v>4365</v>
      </c>
      <c r="AI223" t="s">
        <v>18237</v>
      </c>
      <c r="AJ223" t="s">
        <v>16498</v>
      </c>
      <c r="AK223" t="s">
        <v>19465</v>
      </c>
      <c r="AL223" t="s">
        <v>20183</v>
      </c>
      <c r="AM223" t="s">
        <v>20502</v>
      </c>
      <c r="AN223" t="s">
        <v>21208</v>
      </c>
      <c r="AO223" t="s">
        <v>21790</v>
      </c>
      <c r="AP223" t="s">
        <v>22463</v>
      </c>
      <c r="AQ223" t="s">
        <v>23677</v>
      </c>
      <c r="AR223" t="s">
        <v>24647</v>
      </c>
      <c r="AS223" t="s">
        <v>14830</v>
      </c>
      <c r="BC223" s="3" t="str" cm="1">
        <f t="array" ref="BC223">LEFT(BB223,MIN(FIND({0,1,2,3,4,5,6,7,8,9},BB223&amp;"0123456789"))-1)</f>
        <v/>
      </c>
      <c r="BE223" t="s">
        <v>12943</v>
      </c>
      <c r="BF223">
        <f t="shared" si="99"/>
        <v>1</v>
      </c>
      <c r="BG223">
        <f t="shared" si="100"/>
        <v>1</v>
      </c>
      <c r="BH223">
        <f t="shared" si="101"/>
        <v>1</v>
      </c>
      <c r="BI223">
        <f t="shared" si="102"/>
        <v>1</v>
      </c>
      <c r="BJ223" s="4">
        <f t="shared" si="103"/>
        <v>1</v>
      </c>
      <c r="BK223" s="4">
        <f t="shared" si="104"/>
        <v>1</v>
      </c>
      <c r="BL223" s="4">
        <f t="shared" si="105"/>
        <v>1</v>
      </c>
      <c r="BY223" t="s">
        <v>25642</v>
      </c>
      <c r="BZ223" t="s">
        <v>25643</v>
      </c>
      <c r="CA223" t="s">
        <v>25546</v>
      </c>
      <c r="CK223" t="s">
        <v>26089</v>
      </c>
      <c r="CL223">
        <f t="shared" si="106"/>
        <v>5</v>
      </c>
      <c r="CM223">
        <f t="shared" si="107"/>
        <v>0</v>
      </c>
      <c r="CN223">
        <f t="shared" si="108"/>
        <v>0</v>
      </c>
      <c r="CO223">
        <f t="shared" si="109"/>
        <v>0</v>
      </c>
      <c r="CP223" s="4">
        <f t="shared" si="120"/>
        <v>0</v>
      </c>
      <c r="CQ223" s="4">
        <f t="shared" si="121"/>
        <v>0</v>
      </c>
      <c r="CR223" s="4">
        <f t="shared" si="122"/>
        <v>0</v>
      </c>
      <c r="CT223" t="str">
        <f t="shared" si="110"/>
        <v>Meeting Software</v>
      </c>
      <c r="CU223" t="str">
        <f t="shared" si="111"/>
        <v>Social Media</v>
      </c>
      <c r="CV223" t="str">
        <f t="shared" si="112"/>
        <v>Video Chat</v>
      </c>
      <c r="CW223" t="str">
        <f t="shared" si="113"/>
        <v/>
      </c>
      <c r="CX223" t="str">
        <f t="shared" si="114"/>
        <v/>
      </c>
      <c r="CY223" t="str">
        <f t="shared" si="115"/>
        <v/>
      </c>
      <c r="CZ223" t="str">
        <f t="shared" si="116"/>
        <v/>
      </c>
      <c r="DA223" t="str">
        <f t="shared" si="117"/>
        <v/>
      </c>
      <c r="DB223" t="str">
        <f t="shared" si="118"/>
        <v/>
      </c>
      <c r="DC223" t="str">
        <f t="shared" si="119"/>
        <v/>
      </c>
    </row>
    <row r="224" spans="1:107" x14ac:dyDescent="0.2">
      <c r="A224">
        <v>221</v>
      </c>
      <c r="B224" t="s">
        <v>219</v>
      </c>
      <c r="C224" t="s">
        <v>2390</v>
      </c>
      <c r="D224" t="s">
        <v>4539</v>
      </c>
      <c r="E224" t="s">
        <v>4365</v>
      </c>
      <c r="F224" t="s">
        <v>6287</v>
      </c>
      <c r="G224" t="s">
        <v>8326</v>
      </c>
      <c r="H224" t="s">
        <v>8552</v>
      </c>
      <c r="I224" t="s">
        <v>4365</v>
      </c>
      <c r="J224" t="s">
        <v>4365</v>
      </c>
      <c r="K224" t="s">
        <v>10119</v>
      </c>
      <c r="L224" t="s">
        <v>10256</v>
      </c>
      <c r="M224" t="s">
        <v>11297</v>
      </c>
      <c r="N224" t="s">
        <v>12751</v>
      </c>
      <c r="O224" t="s">
        <v>4365</v>
      </c>
      <c r="P224" t="s">
        <v>4365</v>
      </c>
      <c r="Q224">
        <v>1</v>
      </c>
      <c r="R224" t="s">
        <v>4365</v>
      </c>
      <c r="S224" t="s">
        <v>13450</v>
      </c>
      <c r="T224" t="s">
        <v>13853</v>
      </c>
      <c r="U224" s="3" t="str" cm="1">
        <f t="array" ref="U224">LEFT(T224,MIN(FIND({0,1,2,3,4,5,6,7,8,9},T224&amp;"0123456789"))-1)</f>
        <v>$</v>
      </c>
      <c r="V224" t="s">
        <v>14415</v>
      </c>
      <c r="W224" t="s">
        <v>13853</v>
      </c>
      <c r="X224" s="3" t="str" cm="1">
        <f t="array" ref="X224">LEFT(W224,MIN(FIND({0,1,2,3,4,5,6,7,8,9},W224&amp;"0123456789"))-1)</f>
        <v>$</v>
      </c>
      <c r="Y224" t="s">
        <v>14415</v>
      </c>
      <c r="Z224" t="s">
        <v>13853</v>
      </c>
      <c r="AA224" s="3" cm="1">
        <f t="array" ref="AA224">_xlfn.XLOOKUP(LEFT(Z224,MIN(FIND({0,1,2,3,4,5,6,7,8,9},Z224&amp;"0123456789"))-1), $BB$4:$BB$23, $BC$4:$BC$23)*_xlfn.NUMBERVALUE(TRIM(REPLACE(Z224,1,MIN(FIND({0,1,2,3,4,5,6,7,8,9},Z224&amp;"0123456789"))-1,"")), ".", ",")</f>
        <v>65000000</v>
      </c>
      <c r="AB224" t="s">
        <v>13853</v>
      </c>
      <c r="AC224" s="3" cm="1">
        <f t="array" ref="AC224">_xlfn.XLOOKUP(LEFT(AB224,MIN(FIND({0,1,2,3,4,5,6,7,8,9},AB224&amp;"0123456789"))-1), $BB$4:$BB$23, $BC$4:$BC$23)*_xlfn.NUMBERVALUE(TRIM(REPLACE(AB224,1,MIN(FIND({0,1,2,3,4,5,6,7,8,9},AB224&amp;"0123456789"))-1,"")), ".", ",")</f>
        <v>65000000</v>
      </c>
      <c r="AD224" t="s">
        <v>8554</v>
      </c>
      <c r="AE224" t="s">
        <v>8559</v>
      </c>
      <c r="AF224" t="s">
        <v>15049</v>
      </c>
      <c r="AG224" t="s">
        <v>16631</v>
      </c>
      <c r="AH224" t="s">
        <v>4365</v>
      </c>
      <c r="AI224" t="s">
        <v>18238</v>
      </c>
      <c r="AJ224" t="s">
        <v>8563</v>
      </c>
      <c r="AK224" t="s">
        <v>4365</v>
      </c>
      <c r="AL224" t="s">
        <v>8555</v>
      </c>
      <c r="AM224" t="s">
        <v>20503</v>
      </c>
      <c r="AN224" t="s">
        <v>18372</v>
      </c>
      <c r="AO224" t="s">
        <v>21791</v>
      </c>
      <c r="AP224" t="s">
        <v>22464</v>
      </c>
      <c r="AQ224" t="s">
        <v>23678</v>
      </c>
      <c r="AR224" t="s">
        <v>24648</v>
      </c>
      <c r="AS224" t="s">
        <v>14822</v>
      </c>
      <c r="BC224" s="3" t="str" cm="1">
        <f t="array" ref="BC224">LEFT(BB224,MIN(FIND({0,1,2,3,4,5,6,7,8,9},BB224&amp;"0123456789"))-1)</f>
        <v/>
      </c>
      <c r="BE224" t="s">
        <v>12947</v>
      </c>
      <c r="BF224">
        <f t="shared" si="99"/>
        <v>1</v>
      </c>
      <c r="BG224">
        <f t="shared" si="100"/>
        <v>1</v>
      </c>
      <c r="BH224">
        <f t="shared" si="101"/>
        <v>1</v>
      </c>
      <c r="BI224">
        <f t="shared" si="102"/>
        <v>0</v>
      </c>
      <c r="BJ224" s="4">
        <f t="shared" si="103"/>
        <v>1</v>
      </c>
      <c r="BK224" s="4">
        <f t="shared" si="104"/>
        <v>1</v>
      </c>
      <c r="BL224" s="4">
        <f t="shared" si="105"/>
        <v>0</v>
      </c>
      <c r="BY224" t="s">
        <v>11706</v>
      </c>
      <c r="BZ224" t="s">
        <v>25414</v>
      </c>
      <c r="CK224" t="s">
        <v>26090</v>
      </c>
      <c r="CL224">
        <f t="shared" si="106"/>
        <v>5</v>
      </c>
      <c r="CM224">
        <f t="shared" si="107"/>
        <v>1</v>
      </c>
      <c r="CN224">
        <f t="shared" si="108"/>
        <v>0</v>
      </c>
      <c r="CO224">
        <f t="shared" si="109"/>
        <v>0</v>
      </c>
      <c r="CP224" s="4">
        <f t="shared" si="120"/>
        <v>0.2</v>
      </c>
      <c r="CQ224" s="4">
        <f t="shared" si="121"/>
        <v>0</v>
      </c>
      <c r="CR224" s="4">
        <f t="shared" si="122"/>
        <v>0</v>
      </c>
      <c r="CT224" t="str">
        <f t="shared" si="110"/>
        <v>E-Commerce</v>
      </c>
      <c r="CU224" t="str">
        <f t="shared" si="111"/>
        <v>Internet</v>
      </c>
      <c r="CV224" t="str">
        <f t="shared" si="112"/>
        <v/>
      </c>
      <c r="CW224" t="str">
        <f t="shared" si="113"/>
        <v/>
      </c>
      <c r="CX224" t="str">
        <f t="shared" si="114"/>
        <v/>
      </c>
      <c r="CY224" t="str">
        <f t="shared" si="115"/>
        <v/>
      </c>
      <c r="CZ224" t="str">
        <f t="shared" si="116"/>
        <v/>
      </c>
      <c r="DA224" t="str">
        <f t="shared" si="117"/>
        <v/>
      </c>
      <c r="DB224" t="str">
        <f t="shared" si="118"/>
        <v/>
      </c>
      <c r="DC224" t="str">
        <f t="shared" si="119"/>
        <v/>
      </c>
    </row>
    <row r="225" spans="1:107" x14ac:dyDescent="0.2">
      <c r="A225">
        <v>222</v>
      </c>
      <c r="B225" t="s">
        <v>220</v>
      </c>
      <c r="C225" t="s">
        <v>2391</v>
      </c>
      <c r="D225" t="s">
        <v>4540</v>
      </c>
      <c r="E225" t="s">
        <v>6065</v>
      </c>
      <c r="F225" t="s">
        <v>6288</v>
      </c>
      <c r="G225" t="s">
        <v>8248</v>
      </c>
      <c r="H225" t="s">
        <v>8552</v>
      </c>
      <c r="I225" t="s">
        <v>8554</v>
      </c>
      <c r="J225" t="s">
        <v>8759</v>
      </c>
      <c r="K225" t="s">
        <v>10121</v>
      </c>
      <c r="L225" t="s">
        <v>10196</v>
      </c>
      <c r="M225" t="s">
        <v>11298</v>
      </c>
      <c r="N225" t="s">
        <v>12736</v>
      </c>
      <c r="O225" t="s">
        <v>13305</v>
      </c>
      <c r="P225" t="s">
        <v>4365</v>
      </c>
      <c r="Q225">
        <v>1</v>
      </c>
      <c r="R225" t="s">
        <v>13357</v>
      </c>
      <c r="S225" t="s">
        <v>13431</v>
      </c>
      <c r="T225" t="s">
        <v>13767</v>
      </c>
      <c r="U225" s="3" t="str" cm="1">
        <f t="array" ref="U225">LEFT(T225,MIN(FIND({0,1,2,3,4,5,6,7,8,9},T225&amp;"0123456789"))-1)</f>
        <v>$</v>
      </c>
      <c r="V225" t="s">
        <v>13357</v>
      </c>
      <c r="W225" t="s">
        <v>13767</v>
      </c>
      <c r="X225" s="3" t="str" cm="1">
        <f t="array" ref="X225">LEFT(W225,MIN(FIND({0,1,2,3,4,5,6,7,8,9},W225&amp;"0123456789"))-1)</f>
        <v>$</v>
      </c>
      <c r="Y225" t="s">
        <v>13357</v>
      </c>
      <c r="Z225" t="s">
        <v>13767</v>
      </c>
      <c r="AA225" s="3" cm="1">
        <f t="array" ref="AA225">_xlfn.XLOOKUP(LEFT(Z225,MIN(FIND({0,1,2,3,4,5,6,7,8,9},Z225&amp;"0123456789"))-1), $BB$4:$BB$23, $BC$4:$BC$23)*_xlfn.NUMBERVALUE(TRIM(REPLACE(Z225,1,MIN(FIND({0,1,2,3,4,5,6,7,8,9},Z225&amp;"0123456789"))-1,"")), ".", ",")</f>
        <v>2600000</v>
      </c>
      <c r="AB225" t="s">
        <v>13767</v>
      </c>
      <c r="AC225" s="3" cm="1">
        <f t="array" ref="AC225">_xlfn.XLOOKUP(LEFT(AB225,MIN(FIND({0,1,2,3,4,5,6,7,8,9},AB225&amp;"0123456789"))-1), $BB$4:$BB$23, $BC$4:$BC$23)*_xlfn.NUMBERVALUE(TRIM(REPLACE(AB225,1,MIN(FIND({0,1,2,3,4,5,6,7,8,9},AB225&amp;"0123456789"))-1,"")), ".", ",")</f>
        <v>2600000</v>
      </c>
      <c r="AD225" t="s">
        <v>8554</v>
      </c>
      <c r="AE225" t="s">
        <v>8560</v>
      </c>
      <c r="AF225" t="s">
        <v>15050</v>
      </c>
      <c r="AG225" t="s">
        <v>16632</v>
      </c>
      <c r="AH225" t="s">
        <v>17594</v>
      </c>
      <c r="AI225" t="s">
        <v>18239</v>
      </c>
      <c r="AJ225" t="s">
        <v>17314</v>
      </c>
      <c r="AK225" t="s">
        <v>19530</v>
      </c>
      <c r="AL225" t="s">
        <v>20184</v>
      </c>
      <c r="AM225" t="s">
        <v>20504</v>
      </c>
      <c r="AN225" t="s">
        <v>21209</v>
      </c>
      <c r="AO225" t="s">
        <v>4365</v>
      </c>
      <c r="AP225" t="s">
        <v>22465</v>
      </c>
      <c r="AQ225" t="s">
        <v>23679</v>
      </c>
      <c r="AR225" t="s">
        <v>24649</v>
      </c>
      <c r="AS225" t="s">
        <v>14827</v>
      </c>
      <c r="BC225" s="3" t="str" cm="1">
        <f t="array" ref="BC225">LEFT(BB225,MIN(FIND({0,1,2,3,4,5,6,7,8,9},BB225&amp;"0123456789"))-1)</f>
        <v/>
      </c>
      <c r="BE225" t="s">
        <v>12948</v>
      </c>
      <c r="BF225">
        <f t="shared" si="99"/>
        <v>1</v>
      </c>
      <c r="BG225">
        <f t="shared" si="100"/>
        <v>1</v>
      </c>
      <c r="BH225">
        <f t="shared" si="101"/>
        <v>1</v>
      </c>
      <c r="BI225">
        <f t="shared" si="102"/>
        <v>1</v>
      </c>
      <c r="BJ225" s="4">
        <f t="shared" si="103"/>
        <v>1</v>
      </c>
      <c r="BK225" s="4">
        <f t="shared" si="104"/>
        <v>1</v>
      </c>
      <c r="BL225" s="4">
        <f t="shared" si="105"/>
        <v>1</v>
      </c>
      <c r="BY225" t="s">
        <v>10331</v>
      </c>
      <c r="BZ225" t="s">
        <v>25414</v>
      </c>
      <c r="CA225" t="s">
        <v>25408</v>
      </c>
      <c r="CK225" t="s">
        <v>26091</v>
      </c>
      <c r="CL225">
        <f t="shared" si="106"/>
        <v>5</v>
      </c>
      <c r="CM225">
        <f t="shared" si="107"/>
        <v>1</v>
      </c>
      <c r="CN225">
        <f t="shared" si="108"/>
        <v>0</v>
      </c>
      <c r="CO225">
        <f t="shared" si="109"/>
        <v>0</v>
      </c>
      <c r="CP225" s="4">
        <f t="shared" si="120"/>
        <v>0.2</v>
      </c>
      <c r="CQ225" s="4">
        <f t="shared" si="121"/>
        <v>0</v>
      </c>
      <c r="CR225" s="4">
        <f t="shared" si="122"/>
        <v>0</v>
      </c>
      <c r="CT225" t="str">
        <f t="shared" si="110"/>
        <v>Information Technology</v>
      </c>
      <c r="CU225" t="str">
        <f t="shared" si="111"/>
        <v>Internet</v>
      </c>
      <c r="CV225" t="str">
        <f t="shared" si="112"/>
        <v>Software</v>
      </c>
      <c r="CW225" t="str">
        <f t="shared" si="113"/>
        <v/>
      </c>
      <c r="CX225" t="str">
        <f t="shared" si="114"/>
        <v/>
      </c>
      <c r="CY225" t="str">
        <f t="shared" si="115"/>
        <v/>
      </c>
      <c r="CZ225" t="str">
        <f t="shared" si="116"/>
        <v/>
      </c>
      <c r="DA225" t="str">
        <f t="shared" si="117"/>
        <v/>
      </c>
      <c r="DB225" t="str">
        <f t="shared" si="118"/>
        <v/>
      </c>
      <c r="DC225" t="str">
        <f t="shared" si="119"/>
        <v/>
      </c>
    </row>
    <row r="226" spans="1:107" x14ac:dyDescent="0.2">
      <c r="A226">
        <v>223</v>
      </c>
      <c r="B226" t="s">
        <v>221</v>
      </c>
      <c r="C226" t="s">
        <v>2392</v>
      </c>
      <c r="D226" t="s">
        <v>4541</v>
      </c>
      <c r="E226" t="s">
        <v>6065</v>
      </c>
      <c r="F226" t="s">
        <v>6289</v>
      </c>
      <c r="G226" t="s">
        <v>8327</v>
      </c>
      <c r="H226" t="s">
        <v>8552</v>
      </c>
      <c r="I226" t="s">
        <v>8554</v>
      </c>
      <c r="J226" t="s">
        <v>8760</v>
      </c>
      <c r="K226" t="s">
        <v>10121</v>
      </c>
      <c r="L226" t="s">
        <v>10160</v>
      </c>
      <c r="M226" t="s">
        <v>11299</v>
      </c>
      <c r="N226" t="s">
        <v>12783</v>
      </c>
      <c r="O226" t="s">
        <v>13314</v>
      </c>
      <c r="P226" t="s">
        <v>4365</v>
      </c>
      <c r="Q226">
        <v>11</v>
      </c>
      <c r="R226" t="s">
        <v>13358</v>
      </c>
      <c r="S226" t="s">
        <v>13451</v>
      </c>
      <c r="T226" t="s">
        <v>13736</v>
      </c>
      <c r="U226" s="3" t="str" cm="1">
        <f t="array" ref="U226">LEFT(T226,MIN(FIND({0,1,2,3,4,5,6,7,8,9},T226&amp;"0123456789"))-1)</f>
        <v>$</v>
      </c>
      <c r="V226" t="s">
        <v>14416</v>
      </c>
      <c r="W226" t="s">
        <v>13736</v>
      </c>
      <c r="X226" s="3" t="str" cm="1">
        <f t="array" ref="X226">LEFT(W226,MIN(FIND({0,1,2,3,4,5,6,7,8,9},W226&amp;"0123456789"))-1)</f>
        <v>$</v>
      </c>
      <c r="Y226" t="s">
        <v>14416</v>
      </c>
      <c r="Z226" t="s">
        <v>14519</v>
      </c>
      <c r="AA226" s="3" cm="1">
        <f t="array" ref="AA226">_xlfn.XLOOKUP(LEFT(Z226,MIN(FIND({0,1,2,3,4,5,6,7,8,9},Z226&amp;"0123456789"))-1), $BB$4:$BB$23, $BC$4:$BC$23)*_xlfn.NUMBERVALUE(TRIM(REPLACE(Z226,1,MIN(FIND({0,1,2,3,4,5,6,7,8,9},Z226&amp;"0123456789"))-1,"")), ".", ",")</f>
        <v>26750000</v>
      </c>
      <c r="AB226" t="s">
        <v>14519</v>
      </c>
      <c r="AC226" s="3" cm="1">
        <f t="array" ref="AC226">_xlfn.XLOOKUP(LEFT(AB226,MIN(FIND({0,1,2,3,4,5,6,7,8,9},AB226&amp;"0123456789"))-1), $BB$4:$BB$23, $BC$4:$BC$23)*_xlfn.NUMBERVALUE(TRIM(REPLACE(AB226,1,MIN(FIND({0,1,2,3,4,5,6,7,8,9},AB226&amp;"0123456789"))-1,"")), ".", ",")</f>
        <v>26750000</v>
      </c>
      <c r="AD226" t="s">
        <v>8555</v>
      </c>
      <c r="AE226" t="s">
        <v>8555</v>
      </c>
      <c r="AF226" t="s">
        <v>15051</v>
      </c>
      <c r="AG226" t="s">
        <v>4365</v>
      </c>
      <c r="AH226" t="s">
        <v>4365</v>
      </c>
      <c r="AI226" t="s">
        <v>4365</v>
      </c>
      <c r="AJ226" t="s">
        <v>4365</v>
      </c>
      <c r="AK226" t="s">
        <v>4365</v>
      </c>
      <c r="AL226" t="s">
        <v>4365</v>
      </c>
      <c r="AM226" t="s">
        <v>4365</v>
      </c>
      <c r="AN226" t="s">
        <v>4365</v>
      </c>
      <c r="AO226" t="s">
        <v>4365</v>
      </c>
      <c r="AP226" t="s">
        <v>4365</v>
      </c>
      <c r="AQ226" t="s">
        <v>4365</v>
      </c>
      <c r="AR226" t="s">
        <v>4365</v>
      </c>
      <c r="AS226" t="s">
        <v>19150</v>
      </c>
      <c r="BC226" s="3" t="str" cm="1">
        <f t="array" ref="BC226">LEFT(BB226,MIN(FIND({0,1,2,3,4,5,6,7,8,9},BB226&amp;"0123456789"))-1)</f>
        <v/>
      </c>
      <c r="BE226" t="s">
        <v>12951</v>
      </c>
      <c r="BF226">
        <f t="shared" si="99"/>
        <v>1</v>
      </c>
      <c r="BG226">
        <f t="shared" si="100"/>
        <v>1</v>
      </c>
      <c r="BH226">
        <f t="shared" si="101"/>
        <v>1</v>
      </c>
      <c r="BI226">
        <f t="shared" si="102"/>
        <v>0</v>
      </c>
      <c r="BJ226" s="4">
        <f t="shared" si="103"/>
        <v>1</v>
      </c>
      <c r="BK226" s="4">
        <f t="shared" si="104"/>
        <v>1</v>
      </c>
      <c r="BL226" s="4">
        <f t="shared" si="105"/>
        <v>0</v>
      </c>
      <c r="BY226" t="s">
        <v>11706</v>
      </c>
      <c r="BZ226" t="s">
        <v>25461</v>
      </c>
      <c r="CA226" t="s">
        <v>25414</v>
      </c>
      <c r="CB226" t="s">
        <v>25595</v>
      </c>
      <c r="CK226" t="s">
        <v>26092</v>
      </c>
      <c r="CL226">
        <f t="shared" si="106"/>
        <v>5</v>
      </c>
      <c r="CM226">
        <f t="shared" si="107"/>
        <v>2</v>
      </c>
      <c r="CN226">
        <f t="shared" si="108"/>
        <v>1</v>
      </c>
      <c r="CO226">
        <f t="shared" si="109"/>
        <v>0</v>
      </c>
      <c r="CP226" s="4">
        <f t="shared" si="120"/>
        <v>0.4</v>
      </c>
      <c r="CQ226" s="4">
        <f t="shared" si="121"/>
        <v>0.2</v>
      </c>
      <c r="CR226" s="4">
        <f t="shared" si="122"/>
        <v>0</v>
      </c>
      <c r="CT226" t="str">
        <f t="shared" si="110"/>
        <v>E-Commerce</v>
      </c>
      <c r="CU226" t="str">
        <f t="shared" si="111"/>
        <v>Information Services</v>
      </c>
      <c r="CV226" t="str">
        <f t="shared" si="112"/>
        <v>Internet</v>
      </c>
      <c r="CW226" t="str">
        <f t="shared" si="113"/>
        <v>Online Portals</v>
      </c>
      <c r="CX226" t="str">
        <f t="shared" si="114"/>
        <v/>
      </c>
      <c r="CY226" t="str">
        <f t="shared" si="115"/>
        <v/>
      </c>
      <c r="CZ226" t="str">
        <f t="shared" si="116"/>
        <v/>
      </c>
      <c r="DA226" t="str">
        <f t="shared" si="117"/>
        <v/>
      </c>
      <c r="DB226" t="str">
        <f t="shared" si="118"/>
        <v/>
      </c>
      <c r="DC226" t="str">
        <f t="shared" si="119"/>
        <v/>
      </c>
    </row>
    <row r="227" spans="1:107" x14ac:dyDescent="0.2">
      <c r="A227">
        <v>224</v>
      </c>
      <c r="B227" t="s">
        <v>222</v>
      </c>
      <c r="C227" t="s">
        <v>2393</v>
      </c>
      <c r="D227" t="s">
        <v>2393</v>
      </c>
      <c r="E227" t="s">
        <v>6065</v>
      </c>
      <c r="F227" t="s">
        <v>6290</v>
      </c>
      <c r="G227" t="s">
        <v>8328</v>
      </c>
      <c r="H227" t="s">
        <v>8552</v>
      </c>
      <c r="I227" t="s">
        <v>4365</v>
      </c>
      <c r="J227" t="s">
        <v>4365</v>
      </c>
      <c r="K227" t="s">
        <v>10121</v>
      </c>
      <c r="L227" t="s">
        <v>10302</v>
      </c>
      <c r="M227" t="s">
        <v>11300</v>
      </c>
      <c r="N227" t="s">
        <v>12751</v>
      </c>
      <c r="O227" t="s">
        <v>4365</v>
      </c>
      <c r="P227" t="s">
        <v>4365</v>
      </c>
      <c r="Q227">
        <v>2</v>
      </c>
      <c r="R227" t="s">
        <v>13357</v>
      </c>
      <c r="S227" t="s">
        <v>13395</v>
      </c>
      <c r="T227" t="s">
        <v>13854</v>
      </c>
      <c r="U227" s="3" t="str" cm="1">
        <f t="array" ref="U227">LEFT(T227,MIN(FIND({0,1,2,3,4,5,6,7,8,9},T227&amp;"0123456789"))-1)</f>
        <v>€</v>
      </c>
      <c r="V227" t="s">
        <v>13357</v>
      </c>
      <c r="W227" t="s">
        <v>13854</v>
      </c>
      <c r="X227" s="3" t="str" cm="1">
        <f t="array" ref="X227">LEFT(W227,MIN(FIND({0,1,2,3,4,5,6,7,8,9},W227&amp;"0123456789"))-1)</f>
        <v>€</v>
      </c>
      <c r="Y227" t="s">
        <v>13357</v>
      </c>
      <c r="Z227" t="s">
        <v>13854</v>
      </c>
      <c r="AA227" s="3" cm="1">
        <f t="array" ref="AA227">_xlfn.XLOOKUP(LEFT(Z227,MIN(FIND({0,1,2,3,4,5,6,7,8,9},Z227&amp;"0123456789"))-1), $BB$4:$BB$23, $BC$4:$BC$23)*_xlfn.NUMBERVALUE(TRIM(REPLACE(Z227,1,MIN(FIND({0,1,2,3,4,5,6,7,8,9},Z227&amp;"0123456789"))-1,"")), ".", ",")</f>
        <v>1680000</v>
      </c>
      <c r="AB227" t="s">
        <v>13854</v>
      </c>
      <c r="AC227" s="3" cm="1">
        <f t="array" ref="AC227">_xlfn.XLOOKUP(LEFT(AB227,MIN(FIND({0,1,2,3,4,5,6,7,8,9},AB227&amp;"0123456789"))-1), $BB$4:$BB$23, $BC$4:$BC$23)*_xlfn.NUMBERVALUE(TRIM(REPLACE(AB227,1,MIN(FIND({0,1,2,3,4,5,6,7,8,9},AB227&amp;"0123456789"))-1,"")), ".", ",")</f>
        <v>1680000</v>
      </c>
      <c r="AD227" t="s">
        <v>8555</v>
      </c>
      <c r="AE227" t="s">
        <v>8556</v>
      </c>
      <c r="AF227" t="s">
        <v>15052</v>
      </c>
      <c r="AG227" t="s">
        <v>4365</v>
      </c>
      <c r="AH227" t="s">
        <v>4365</v>
      </c>
      <c r="AI227" t="s">
        <v>4365</v>
      </c>
      <c r="AJ227" t="s">
        <v>4365</v>
      </c>
      <c r="AK227" t="s">
        <v>4365</v>
      </c>
      <c r="AL227" t="s">
        <v>4365</v>
      </c>
      <c r="AM227" t="s">
        <v>4365</v>
      </c>
      <c r="AN227" t="s">
        <v>4365</v>
      </c>
      <c r="AO227" t="s">
        <v>4365</v>
      </c>
      <c r="AP227" t="s">
        <v>4365</v>
      </c>
      <c r="AQ227" t="s">
        <v>4365</v>
      </c>
      <c r="AR227" t="s">
        <v>4365</v>
      </c>
      <c r="AS227" t="s">
        <v>19399</v>
      </c>
      <c r="BC227" s="3" t="str" cm="1">
        <f t="array" ref="BC227">LEFT(BB227,MIN(FIND({0,1,2,3,4,5,6,7,8,9},BB227&amp;"0123456789"))-1)</f>
        <v/>
      </c>
      <c r="BE227" t="s">
        <v>12952</v>
      </c>
      <c r="BF227">
        <f t="shared" si="99"/>
        <v>1</v>
      </c>
      <c r="BG227">
        <f t="shared" si="100"/>
        <v>1</v>
      </c>
      <c r="BH227">
        <f t="shared" si="101"/>
        <v>1</v>
      </c>
      <c r="BI227">
        <f t="shared" si="102"/>
        <v>1</v>
      </c>
      <c r="BJ227" s="4">
        <f t="shared" si="103"/>
        <v>1</v>
      </c>
      <c r="BK227" s="4">
        <f t="shared" si="104"/>
        <v>1</v>
      </c>
      <c r="BL227" s="4">
        <f t="shared" si="105"/>
        <v>1</v>
      </c>
      <c r="BY227" t="s">
        <v>11181</v>
      </c>
      <c r="BZ227" t="s">
        <v>25404</v>
      </c>
      <c r="CK227" t="s">
        <v>26093</v>
      </c>
      <c r="CL227">
        <f t="shared" si="106"/>
        <v>5</v>
      </c>
      <c r="CM227">
        <f t="shared" si="107"/>
        <v>3</v>
      </c>
      <c r="CN227">
        <f t="shared" si="108"/>
        <v>2</v>
      </c>
      <c r="CO227">
        <f t="shared" si="109"/>
        <v>1</v>
      </c>
      <c r="CP227" s="4">
        <f t="shared" si="120"/>
        <v>0.6</v>
      </c>
      <c r="CQ227" s="4">
        <f t="shared" si="121"/>
        <v>0.4</v>
      </c>
      <c r="CR227" s="4">
        <f t="shared" si="122"/>
        <v>0.2</v>
      </c>
      <c r="CT227" t="str">
        <f t="shared" si="110"/>
        <v>Advertising</v>
      </c>
      <c r="CU227" t="str">
        <f t="shared" si="111"/>
        <v>Information Technology</v>
      </c>
      <c r="CV227" t="str">
        <f t="shared" si="112"/>
        <v/>
      </c>
      <c r="CW227" t="str">
        <f t="shared" si="113"/>
        <v/>
      </c>
      <c r="CX227" t="str">
        <f t="shared" si="114"/>
        <v/>
      </c>
      <c r="CY227" t="str">
        <f t="shared" si="115"/>
        <v/>
      </c>
      <c r="CZ227" t="str">
        <f t="shared" si="116"/>
        <v/>
      </c>
      <c r="DA227" t="str">
        <f t="shared" si="117"/>
        <v/>
      </c>
      <c r="DB227" t="str">
        <f t="shared" si="118"/>
        <v/>
      </c>
      <c r="DC227" t="str">
        <f t="shared" si="119"/>
        <v/>
      </c>
    </row>
    <row r="228" spans="1:107" x14ac:dyDescent="0.2">
      <c r="A228">
        <v>225</v>
      </c>
      <c r="B228" t="s">
        <v>223</v>
      </c>
      <c r="C228" t="s">
        <v>2394</v>
      </c>
      <c r="D228" t="s">
        <v>4542</v>
      </c>
      <c r="E228" t="s">
        <v>4365</v>
      </c>
      <c r="F228" t="s">
        <v>6291</v>
      </c>
      <c r="G228" t="s">
        <v>8245</v>
      </c>
      <c r="H228" t="s">
        <v>8552</v>
      </c>
      <c r="I228" t="s">
        <v>4365</v>
      </c>
      <c r="J228" t="s">
        <v>4365</v>
      </c>
      <c r="K228" t="s">
        <v>4365</v>
      </c>
      <c r="L228" t="s">
        <v>10303</v>
      </c>
      <c r="M228" t="s">
        <v>11301</v>
      </c>
      <c r="N228" t="s">
        <v>12736</v>
      </c>
      <c r="O228" t="s">
        <v>13305</v>
      </c>
      <c r="P228" t="s">
        <v>4365</v>
      </c>
      <c r="Q228">
        <v>2</v>
      </c>
      <c r="R228" t="s">
        <v>4365</v>
      </c>
      <c r="S228" t="s">
        <v>13363</v>
      </c>
      <c r="T228" t="s">
        <v>13855</v>
      </c>
      <c r="U228" s="3" t="str" cm="1">
        <f t="array" ref="U228">LEFT(T228,MIN(FIND({0,1,2,3,4,5,6,7,8,9},T228&amp;"0123456789"))-1)</f>
        <v>$</v>
      </c>
      <c r="V228" t="s">
        <v>14413</v>
      </c>
      <c r="W228" t="s">
        <v>14114</v>
      </c>
      <c r="X228" s="3" t="str" cm="1">
        <f t="array" ref="X228">LEFT(W228,MIN(FIND({0,1,2,3,4,5,6,7,8,9},W228&amp;"0123456789"))-1)</f>
        <v>$</v>
      </c>
      <c r="Y228" t="s">
        <v>14415</v>
      </c>
      <c r="Z228" t="s">
        <v>14114</v>
      </c>
      <c r="AA228" s="3" cm="1">
        <f t="array" ref="AA228">_xlfn.XLOOKUP(LEFT(Z228,MIN(FIND({0,1,2,3,4,5,6,7,8,9},Z228&amp;"0123456789"))-1), $BB$4:$BB$23, $BC$4:$BC$23)*_xlfn.NUMBERVALUE(TRIM(REPLACE(Z228,1,MIN(FIND({0,1,2,3,4,5,6,7,8,9},Z228&amp;"0123456789"))-1,"")), ".", ",")</f>
        <v>250000000</v>
      </c>
      <c r="AB228" t="s">
        <v>14788</v>
      </c>
      <c r="AC228" s="3" cm="1">
        <f t="array" ref="AC228">_xlfn.XLOOKUP(LEFT(AB228,MIN(FIND({0,1,2,3,4,5,6,7,8,9},AB228&amp;"0123456789"))-1), $BB$4:$BB$23, $BC$4:$BC$23)*_xlfn.NUMBERVALUE(TRIM(REPLACE(AB228,1,MIN(FIND({0,1,2,3,4,5,6,7,8,9},AB228&amp;"0123456789"))-1,"")), ".", ",")</f>
        <v>550000000</v>
      </c>
      <c r="AD228" t="s">
        <v>8556</v>
      </c>
      <c r="AE228" t="s">
        <v>8556</v>
      </c>
      <c r="AF228" t="s">
        <v>15053</v>
      </c>
      <c r="AG228" t="s">
        <v>4365</v>
      </c>
      <c r="AH228" t="s">
        <v>4365</v>
      </c>
      <c r="AI228" t="s">
        <v>4365</v>
      </c>
      <c r="AJ228" t="s">
        <v>4365</v>
      </c>
      <c r="AK228" t="s">
        <v>4365</v>
      </c>
      <c r="AL228" t="s">
        <v>4365</v>
      </c>
      <c r="AM228" t="s">
        <v>4365</v>
      </c>
      <c r="AN228" t="s">
        <v>4365</v>
      </c>
      <c r="AO228" t="s">
        <v>4365</v>
      </c>
      <c r="AP228" t="s">
        <v>4365</v>
      </c>
      <c r="AQ228" t="s">
        <v>4365</v>
      </c>
      <c r="AR228" t="s">
        <v>4365</v>
      </c>
      <c r="AS228" t="s">
        <v>19069</v>
      </c>
      <c r="BC228" s="3" t="str" cm="1">
        <f t="array" ref="BC228">LEFT(BB228,MIN(FIND({0,1,2,3,4,5,6,7,8,9},BB228&amp;"0123456789"))-1)</f>
        <v/>
      </c>
      <c r="BE228" t="s">
        <v>12955</v>
      </c>
      <c r="BF228">
        <f t="shared" si="99"/>
        <v>1</v>
      </c>
      <c r="BG228">
        <f t="shared" si="100"/>
        <v>1</v>
      </c>
      <c r="BH228">
        <f t="shared" si="101"/>
        <v>1</v>
      </c>
      <c r="BI228">
        <f t="shared" si="102"/>
        <v>1</v>
      </c>
      <c r="BJ228" s="4">
        <f t="shared" si="103"/>
        <v>1</v>
      </c>
      <c r="BK228" s="4">
        <f t="shared" si="104"/>
        <v>1</v>
      </c>
      <c r="BL228" s="4">
        <f t="shared" si="105"/>
        <v>1</v>
      </c>
      <c r="BY228" t="s">
        <v>10904</v>
      </c>
      <c r="BZ228" t="s">
        <v>25644</v>
      </c>
      <c r="CK228" t="s">
        <v>26094</v>
      </c>
      <c r="CL228">
        <f t="shared" si="106"/>
        <v>5</v>
      </c>
      <c r="CM228">
        <f t="shared" si="107"/>
        <v>2</v>
      </c>
      <c r="CN228">
        <f t="shared" si="108"/>
        <v>1</v>
      </c>
      <c r="CO228">
        <f t="shared" si="109"/>
        <v>0</v>
      </c>
      <c r="CP228" s="4">
        <f t="shared" si="120"/>
        <v>0.4</v>
      </c>
      <c r="CQ228" s="4">
        <f t="shared" si="121"/>
        <v>0.2</v>
      </c>
      <c r="CR228" s="4">
        <f t="shared" si="122"/>
        <v>0</v>
      </c>
      <c r="CT228" t="str">
        <f t="shared" si="110"/>
        <v>Energy</v>
      </c>
      <c r="CU228" t="str">
        <f t="shared" si="111"/>
        <v>Solar</v>
      </c>
      <c r="CV228" t="str">
        <f t="shared" si="112"/>
        <v/>
      </c>
      <c r="CW228" t="str">
        <f t="shared" si="113"/>
        <v/>
      </c>
      <c r="CX228" t="str">
        <f t="shared" si="114"/>
        <v/>
      </c>
      <c r="CY228" t="str">
        <f t="shared" si="115"/>
        <v/>
      </c>
      <c r="CZ228" t="str">
        <f t="shared" si="116"/>
        <v/>
      </c>
      <c r="DA228" t="str">
        <f t="shared" si="117"/>
        <v/>
      </c>
      <c r="DB228" t="str">
        <f t="shared" si="118"/>
        <v/>
      </c>
      <c r="DC228" t="str">
        <f t="shared" si="119"/>
        <v/>
      </c>
    </row>
    <row r="229" spans="1:107" x14ac:dyDescent="0.2">
      <c r="A229">
        <v>226</v>
      </c>
      <c r="B229" t="s">
        <v>224</v>
      </c>
      <c r="C229" t="s">
        <v>2395</v>
      </c>
      <c r="D229" t="s">
        <v>4543</v>
      </c>
      <c r="E229" t="s">
        <v>6065</v>
      </c>
      <c r="F229" t="s">
        <v>6292</v>
      </c>
      <c r="G229" t="s">
        <v>8313</v>
      </c>
      <c r="H229" t="s">
        <v>8552</v>
      </c>
      <c r="I229" t="s">
        <v>8554</v>
      </c>
      <c r="J229" t="s">
        <v>8761</v>
      </c>
      <c r="K229" t="s">
        <v>10121</v>
      </c>
      <c r="L229" t="s">
        <v>10304</v>
      </c>
      <c r="M229" t="s">
        <v>11302</v>
      </c>
      <c r="N229" t="s">
        <v>12736</v>
      </c>
      <c r="O229" t="s">
        <v>13305</v>
      </c>
      <c r="P229" t="s">
        <v>4365</v>
      </c>
      <c r="Q229">
        <v>3</v>
      </c>
      <c r="R229" t="s">
        <v>13357</v>
      </c>
      <c r="S229" t="s">
        <v>13436</v>
      </c>
      <c r="T229" t="s">
        <v>13740</v>
      </c>
      <c r="U229" s="3" t="str" cm="1">
        <f t="array" ref="U229">LEFT(T229,MIN(FIND({0,1,2,3,4,5,6,7,8,9},T229&amp;"0123456789"))-1)</f>
        <v>$</v>
      </c>
      <c r="V229" t="s">
        <v>13357</v>
      </c>
      <c r="W229" t="s">
        <v>13740</v>
      </c>
      <c r="X229" s="3" t="str" cm="1">
        <f t="array" ref="X229">LEFT(W229,MIN(FIND({0,1,2,3,4,5,6,7,8,9},W229&amp;"0123456789"))-1)</f>
        <v>$</v>
      </c>
      <c r="Y229" t="s">
        <v>13357</v>
      </c>
      <c r="Z229" t="s">
        <v>13761</v>
      </c>
      <c r="AA229" s="3" cm="1">
        <f t="array" ref="AA229">_xlfn.XLOOKUP(LEFT(Z229,MIN(FIND({0,1,2,3,4,5,6,7,8,9},Z229&amp;"0123456789"))-1), $BB$4:$BB$23, $BC$4:$BC$23)*_xlfn.NUMBERVALUE(TRIM(REPLACE(Z229,1,MIN(FIND({0,1,2,3,4,5,6,7,8,9},Z229&amp;"0123456789"))-1,"")), ".", ",")</f>
        <v>4500000</v>
      </c>
      <c r="AB229" t="s">
        <v>13761</v>
      </c>
      <c r="AC229" s="3" cm="1">
        <f t="array" ref="AC229">_xlfn.XLOOKUP(LEFT(AB229,MIN(FIND({0,1,2,3,4,5,6,7,8,9},AB229&amp;"0123456789"))-1), $BB$4:$BB$23, $BC$4:$BC$23)*_xlfn.NUMBERVALUE(TRIM(REPLACE(AB229,1,MIN(FIND({0,1,2,3,4,5,6,7,8,9},AB229&amp;"0123456789"))-1,"")), ".", ",")</f>
        <v>4500000</v>
      </c>
      <c r="AD229" t="s">
        <v>8555</v>
      </c>
      <c r="AE229" t="s">
        <v>14821</v>
      </c>
      <c r="AF229" t="s">
        <v>15054</v>
      </c>
      <c r="AG229" t="s">
        <v>16633</v>
      </c>
      <c r="AH229" t="s">
        <v>17595</v>
      </c>
      <c r="AI229" t="s">
        <v>18240</v>
      </c>
      <c r="AJ229" t="s">
        <v>19149</v>
      </c>
      <c r="AK229" t="s">
        <v>19531</v>
      </c>
      <c r="AL229" t="s">
        <v>20143</v>
      </c>
      <c r="AM229" t="s">
        <v>20505</v>
      </c>
      <c r="AN229" t="s">
        <v>18625</v>
      </c>
      <c r="AO229" t="s">
        <v>21792</v>
      </c>
      <c r="AP229" t="s">
        <v>22466</v>
      </c>
      <c r="AQ229" t="s">
        <v>23680</v>
      </c>
      <c r="AR229" t="s">
        <v>24650</v>
      </c>
      <c r="AS229" t="s">
        <v>19302</v>
      </c>
      <c r="BC229" s="3" t="str" cm="1">
        <f t="array" ref="BC229">LEFT(BB229,MIN(FIND({0,1,2,3,4,5,6,7,8,9},BB229&amp;"0123456789"))-1)</f>
        <v/>
      </c>
      <c r="BE229" t="s">
        <v>12959</v>
      </c>
      <c r="BF229">
        <f t="shared" si="99"/>
        <v>1</v>
      </c>
      <c r="BG229">
        <f t="shared" si="100"/>
        <v>1</v>
      </c>
      <c r="BH229">
        <f t="shared" si="101"/>
        <v>1</v>
      </c>
      <c r="BI229">
        <f t="shared" si="102"/>
        <v>1</v>
      </c>
      <c r="BJ229" s="4">
        <f t="shared" si="103"/>
        <v>1</v>
      </c>
      <c r="BK229" s="4">
        <f t="shared" si="104"/>
        <v>1</v>
      </c>
      <c r="BL229" s="4">
        <f t="shared" si="105"/>
        <v>1</v>
      </c>
      <c r="BY229" t="s">
        <v>25645</v>
      </c>
      <c r="BZ229" t="s">
        <v>25487</v>
      </c>
      <c r="CA229" t="s">
        <v>25429</v>
      </c>
      <c r="CB229" t="s">
        <v>25430</v>
      </c>
      <c r="CC229" t="s">
        <v>25579</v>
      </c>
      <c r="CD229" t="s">
        <v>25633</v>
      </c>
      <c r="CK229" s="2" t="s">
        <v>26095</v>
      </c>
      <c r="CL229">
        <f t="shared" si="106"/>
        <v>5</v>
      </c>
      <c r="CM229">
        <f t="shared" si="107"/>
        <v>3</v>
      </c>
      <c r="CN229">
        <f t="shared" si="108"/>
        <v>2</v>
      </c>
      <c r="CO229">
        <f t="shared" si="109"/>
        <v>1</v>
      </c>
      <c r="CP229" s="4">
        <f t="shared" si="120"/>
        <v>0.6</v>
      </c>
      <c r="CQ229" s="4">
        <f t="shared" si="121"/>
        <v>0.4</v>
      </c>
      <c r="CR229" s="4">
        <f t="shared" si="122"/>
        <v>0.2</v>
      </c>
      <c r="CT229" t="str">
        <f t="shared" si="110"/>
        <v>Credit Cards</v>
      </c>
      <c r="CU229" t="str">
        <f t="shared" si="111"/>
        <v>Finance</v>
      </c>
      <c r="CV229" t="str">
        <f t="shared" si="112"/>
        <v>Financial Services</v>
      </c>
      <c r="CW229" t="str">
        <f t="shared" si="113"/>
        <v>FinTech</v>
      </c>
      <c r="CX229" t="str">
        <f t="shared" si="114"/>
        <v>Personal Finance</v>
      </c>
      <c r="CY229" t="str">
        <f t="shared" si="115"/>
        <v>Wealth Management</v>
      </c>
      <c r="CZ229" t="str">
        <f t="shared" si="116"/>
        <v/>
      </c>
      <c r="DA229" t="str">
        <f t="shared" si="117"/>
        <v/>
      </c>
      <c r="DB229" t="str">
        <f t="shared" si="118"/>
        <v/>
      </c>
      <c r="DC229" t="str">
        <f t="shared" si="119"/>
        <v/>
      </c>
    </row>
    <row r="230" spans="1:107" x14ac:dyDescent="0.2">
      <c r="A230">
        <v>227</v>
      </c>
      <c r="B230" t="s">
        <v>225</v>
      </c>
      <c r="C230" t="s">
        <v>2396</v>
      </c>
      <c r="D230" t="s">
        <v>4544</v>
      </c>
      <c r="E230" t="s">
        <v>6065</v>
      </c>
      <c r="F230" t="s">
        <v>6293</v>
      </c>
      <c r="G230" t="s">
        <v>8245</v>
      </c>
      <c r="H230" t="s">
        <v>8552</v>
      </c>
      <c r="I230" t="s">
        <v>8554</v>
      </c>
      <c r="J230" t="s">
        <v>8762</v>
      </c>
      <c r="K230" t="s">
        <v>10119</v>
      </c>
      <c r="L230" t="s">
        <v>10305</v>
      </c>
      <c r="M230" t="s">
        <v>11303</v>
      </c>
      <c r="N230" t="s">
        <v>12736</v>
      </c>
      <c r="O230" t="s">
        <v>13305</v>
      </c>
      <c r="P230" t="s">
        <v>4365</v>
      </c>
      <c r="Q230">
        <v>2</v>
      </c>
      <c r="R230" t="s">
        <v>13358</v>
      </c>
      <c r="S230" t="s">
        <v>13452</v>
      </c>
      <c r="T230" t="s">
        <v>13797</v>
      </c>
      <c r="U230" s="3" t="str" cm="1">
        <f t="array" ref="U230">LEFT(T230,MIN(FIND({0,1,2,3,4,5,6,7,8,9},T230&amp;"0123456789"))-1)</f>
        <v>$</v>
      </c>
      <c r="V230" t="s">
        <v>14414</v>
      </c>
      <c r="W230" t="s">
        <v>13797</v>
      </c>
      <c r="X230" s="3" t="str" cm="1">
        <f t="array" ref="X230">LEFT(W230,MIN(FIND({0,1,2,3,4,5,6,7,8,9},W230&amp;"0123456789"))-1)</f>
        <v>$</v>
      </c>
      <c r="Y230" t="s">
        <v>14414</v>
      </c>
      <c r="Z230" t="s">
        <v>13797</v>
      </c>
      <c r="AA230" s="3" cm="1">
        <f t="array" ref="AA230">_xlfn.XLOOKUP(LEFT(Z230,MIN(FIND({0,1,2,3,4,5,6,7,8,9},Z230&amp;"0123456789"))-1), $BB$4:$BB$23, $BC$4:$BC$23)*_xlfn.NUMBERVALUE(TRIM(REPLACE(Z230,1,MIN(FIND({0,1,2,3,4,5,6,7,8,9},Z230&amp;"0123456789"))-1,"")), ".", ",")</f>
        <v>16000000</v>
      </c>
      <c r="AB230" t="s">
        <v>13797</v>
      </c>
      <c r="AC230" s="3" cm="1">
        <f t="array" ref="AC230">_xlfn.XLOOKUP(LEFT(AB230,MIN(FIND({0,1,2,3,4,5,6,7,8,9},AB230&amp;"0123456789"))-1), $BB$4:$BB$23, $BC$4:$BC$23)*_xlfn.NUMBERVALUE(TRIM(REPLACE(AB230,1,MIN(FIND({0,1,2,3,4,5,6,7,8,9},AB230&amp;"0123456789"))-1,"")), ".", ",")</f>
        <v>16000000</v>
      </c>
      <c r="AD230" t="s">
        <v>8555</v>
      </c>
      <c r="AE230" t="s">
        <v>8554</v>
      </c>
      <c r="AF230" t="s">
        <v>15055</v>
      </c>
      <c r="AG230" t="s">
        <v>16634</v>
      </c>
      <c r="AH230" t="s">
        <v>4365</v>
      </c>
      <c r="AI230" t="s">
        <v>18241</v>
      </c>
      <c r="AJ230" t="s">
        <v>19073</v>
      </c>
      <c r="AK230" t="s">
        <v>19532</v>
      </c>
      <c r="AL230" t="s">
        <v>20174</v>
      </c>
      <c r="AM230" t="s">
        <v>20506</v>
      </c>
      <c r="AN230" t="s">
        <v>21210</v>
      </c>
      <c r="AO230" t="s">
        <v>21793</v>
      </c>
      <c r="AP230" t="s">
        <v>22467</v>
      </c>
      <c r="AQ230" t="s">
        <v>23681</v>
      </c>
      <c r="AR230" t="s">
        <v>24651</v>
      </c>
      <c r="AS230" t="s">
        <v>19073</v>
      </c>
      <c r="BC230" s="3" t="str" cm="1">
        <f t="array" ref="BC230">LEFT(BB230,MIN(FIND({0,1,2,3,4,5,6,7,8,9},BB230&amp;"0123456789"))-1)</f>
        <v/>
      </c>
      <c r="BE230" t="s">
        <v>12960</v>
      </c>
      <c r="BF230">
        <f t="shared" si="99"/>
        <v>1</v>
      </c>
      <c r="BG230">
        <f t="shared" si="100"/>
        <v>1</v>
      </c>
      <c r="BH230">
        <f t="shared" si="101"/>
        <v>0</v>
      </c>
      <c r="BI230">
        <f t="shared" si="102"/>
        <v>0</v>
      </c>
      <c r="BJ230" s="4">
        <f t="shared" si="103"/>
        <v>1</v>
      </c>
      <c r="BK230" s="4">
        <f t="shared" si="104"/>
        <v>0</v>
      </c>
      <c r="BL230" s="4">
        <f t="shared" si="105"/>
        <v>0</v>
      </c>
      <c r="BY230" t="s">
        <v>25646</v>
      </c>
      <c r="BZ230" t="s">
        <v>25580</v>
      </c>
      <c r="CA230" t="s">
        <v>25414</v>
      </c>
      <c r="CB230" t="s">
        <v>25408</v>
      </c>
      <c r="CK230" t="s">
        <v>25657</v>
      </c>
      <c r="CL230">
        <f t="shared" si="106"/>
        <v>5</v>
      </c>
      <c r="CM230">
        <f t="shared" si="107"/>
        <v>0</v>
      </c>
      <c r="CN230">
        <f t="shared" si="108"/>
        <v>0</v>
      </c>
      <c r="CO230">
        <f t="shared" si="109"/>
        <v>0</v>
      </c>
      <c r="CP230" s="4">
        <f t="shared" si="120"/>
        <v>0</v>
      </c>
      <c r="CQ230" s="4">
        <f t="shared" si="121"/>
        <v>0</v>
      </c>
      <c r="CR230" s="4">
        <f t="shared" si="122"/>
        <v>0</v>
      </c>
      <c r="CT230" t="str">
        <f t="shared" si="110"/>
        <v>Data Integration</v>
      </c>
      <c r="CU230" t="str">
        <f t="shared" si="111"/>
        <v>Database</v>
      </c>
      <c r="CV230" t="str">
        <f t="shared" si="112"/>
        <v>Internet</v>
      </c>
      <c r="CW230" t="str">
        <f t="shared" si="113"/>
        <v>Software</v>
      </c>
      <c r="CX230" t="str">
        <f t="shared" si="114"/>
        <v/>
      </c>
      <c r="CY230" t="str">
        <f t="shared" si="115"/>
        <v/>
      </c>
      <c r="CZ230" t="str">
        <f t="shared" si="116"/>
        <v/>
      </c>
      <c r="DA230" t="str">
        <f t="shared" si="117"/>
        <v/>
      </c>
      <c r="DB230" t="str">
        <f t="shared" si="118"/>
        <v/>
      </c>
      <c r="DC230" t="str">
        <f t="shared" si="119"/>
        <v/>
      </c>
    </row>
    <row r="231" spans="1:107" x14ac:dyDescent="0.2">
      <c r="A231">
        <v>228</v>
      </c>
      <c r="B231" t="s">
        <v>226</v>
      </c>
      <c r="C231" t="s">
        <v>2397</v>
      </c>
      <c r="D231" t="s">
        <v>2397</v>
      </c>
      <c r="E231" t="s">
        <v>4365</v>
      </c>
      <c r="F231" t="s">
        <v>6294</v>
      </c>
      <c r="G231" t="s">
        <v>8248</v>
      </c>
      <c r="H231" t="s">
        <v>8552</v>
      </c>
      <c r="I231" t="s">
        <v>4365</v>
      </c>
      <c r="J231" t="s">
        <v>4365</v>
      </c>
      <c r="K231" t="s">
        <v>10120</v>
      </c>
      <c r="L231" t="s">
        <v>10143</v>
      </c>
      <c r="M231" t="s">
        <v>10143</v>
      </c>
      <c r="N231" t="s">
        <v>12826</v>
      </c>
      <c r="O231" t="s">
        <v>4365</v>
      </c>
      <c r="P231" t="s">
        <v>4365</v>
      </c>
      <c r="Q231">
        <v>1</v>
      </c>
      <c r="R231" t="s">
        <v>13357</v>
      </c>
      <c r="S231" t="s">
        <v>13394</v>
      </c>
      <c r="T231" t="s">
        <v>13831</v>
      </c>
      <c r="U231" s="3" t="str" cm="1">
        <f t="array" ref="U231">LEFT(T231,MIN(FIND({0,1,2,3,4,5,6,7,8,9},T231&amp;"0123456789"))-1)</f>
        <v>$</v>
      </c>
      <c r="V231" t="s">
        <v>14422</v>
      </c>
      <c r="W231" t="s">
        <v>13831</v>
      </c>
      <c r="X231" s="3" t="str" cm="1">
        <f t="array" ref="X231">LEFT(W231,MIN(FIND({0,1,2,3,4,5,6,7,8,9},W231&amp;"0123456789"))-1)</f>
        <v>$</v>
      </c>
      <c r="Y231" t="s">
        <v>14422</v>
      </c>
      <c r="Z231" t="s">
        <v>13831</v>
      </c>
      <c r="AA231" s="3" cm="1">
        <f t="array" ref="AA231">_xlfn.XLOOKUP(LEFT(Z231,MIN(FIND({0,1,2,3,4,5,6,7,8,9},Z231&amp;"0123456789"))-1), $BB$4:$BB$23, $BC$4:$BC$23)*_xlfn.NUMBERVALUE(TRIM(REPLACE(Z231,1,MIN(FIND({0,1,2,3,4,5,6,7,8,9},Z231&amp;"0123456789"))-1,"")), ".", ",")</f>
        <v>1000000</v>
      </c>
      <c r="AB231" t="s">
        <v>13831</v>
      </c>
      <c r="AC231" s="3" cm="1">
        <f t="array" ref="AC231">_xlfn.XLOOKUP(LEFT(AB231,MIN(FIND({0,1,2,3,4,5,6,7,8,9},AB231&amp;"0123456789"))-1), $BB$4:$BB$23, $BC$4:$BC$23)*_xlfn.NUMBERVALUE(TRIM(REPLACE(AB231,1,MIN(FIND({0,1,2,3,4,5,6,7,8,9},AB231&amp;"0123456789"))-1,"")), ".", ",")</f>
        <v>1000000</v>
      </c>
      <c r="AD231" t="s">
        <v>8555</v>
      </c>
      <c r="AE231" t="s">
        <v>8555</v>
      </c>
      <c r="AF231" t="s">
        <v>15056</v>
      </c>
      <c r="AG231" t="s">
        <v>4365</v>
      </c>
      <c r="AH231" t="s">
        <v>4365</v>
      </c>
      <c r="AI231" t="s">
        <v>4365</v>
      </c>
      <c r="AJ231" t="s">
        <v>4365</v>
      </c>
      <c r="AK231" t="s">
        <v>4365</v>
      </c>
      <c r="AL231" t="s">
        <v>4365</v>
      </c>
      <c r="AM231" t="s">
        <v>4365</v>
      </c>
      <c r="AN231" t="s">
        <v>4365</v>
      </c>
      <c r="AO231" t="s">
        <v>4365</v>
      </c>
      <c r="AP231" t="s">
        <v>4365</v>
      </c>
      <c r="AQ231" t="s">
        <v>4365</v>
      </c>
      <c r="AR231" t="s">
        <v>4365</v>
      </c>
      <c r="AS231" t="s">
        <v>14825</v>
      </c>
      <c r="BC231" s="3" t="str" cm="1">
        <f t="array" ref="BC231">LEFT(BB231,MIN(FIND({0,1,2,3,4,5,6,7,8,9},BB231&amp;"0123456789"))-1)</f>
        <v/>
      </c>
      <c r="BE231" t="s">
        <v>12964</v>
      </c>
      <c r="BF231">
        <f t="shared" si="99"/>
        <v>1</v>
      </c>
      <c r="BG231">
        <f t="shared" si="100"/>
        <v>1</v>
      </c>
      <c r="BH231">
        <f t="shared" si="101"/>
        <v>0</v>
      </c>
      <c r="BI231">
        <f t="shared" si="102"/>
        <v>0</v>
      </c>
      <c r="BJ231" s="4">
        <f t="shared" si="103"/>
        <v>1</v>
      </c>
      <c r="BK231" s="4">
        <f t="shared" si="104"/>
        <v>0</v>
      </c>
      <c r="BL231" s="4">
        <f t="shared" si="105"/>
        <v>0</v>
      </c>
      <c r="BY231" t="s">
        <v>10143</v>
      </c>
      <c r="CK231" t="s">
        <v>25715</v>
      </c>
      <c r="CL231">
        <f t="shared" si="106"/>
        <v>5</v>
      </c>
      <c r="CM231">
        <f t="shared" si="107"/>
        <v>0</v>
      </c>
      <c r="CN231">
        <f t="shared" si="108"/>
        <v>0</v>
      </c>
      <c r="CO231">
        <f t="shared" si="109"/>
        <v>0</v>
      </c>
      <c r="CP231" s="4">
        <f t="shared" si="120"/>
        <v>0</v>
      </c>
      <c r="CQ231" s="4">
        <f t="shared" si="121"/>
        <v>0</v>
      </c>
      <c r="CR231" s="4">
        <f t="shared" si="122"/>
        <v>0</v>
      </c>
      <c r="CT231" t="str">
        <f t="shared" si="110"/>
        <v>Financial Services</v>
      </c>
      <c r="CU231" t="str">
        <f t="shared" si="111"/>
        <v/>
      </c>
      <c r="CV231" t="str">
        <f t="shared" si="112"/>
        <v/>
      </c>
      <c r="CW231" t="str">
        <f t="shared" si="113"/>
        <v/>
      </c>
      <c r="CX231" t="str">
        <f t="shared" si="114"/>
        <v/>
      </c>
      <c r="CY231" t="str">
        <f t="shared" si="115"/>
        <v/>
      </c>
      <c r="CZ231" t="str">
        <f t="shared" si="116"/>
        <v/>
      </c>
      <c r="DA231" t="str">
        <f t="shared" si="117"/>
        <v/>
      </c>
      <c r="DB231" t="str">
        <f t="shared" si="118"/>
        <v/>
      </c>
      <c r="DC231" t="str">
        <f t="shared" si="119"/>
        <v/>
      </c>
    </row>
    <row r="232" spans="1:107" x14ac:dyDescent="0.2">
      <c r="A232">
        <v>229</v>
      </c>
      <c r="B232" t="s">
        <v>227</v>
      </c>
      <c r="C232" t="s">
        <v>2398</v>
      </c>
      <c r="D232" t="s">
        <v>4545</v>
      </c>
      <c r="E232" t="s">
        <v>6065</v>
      </c>
      <c r="F232" t="s">
        <v>6295</v>
      </c>
      <c r="G232" t="s">
        <v>8245</v>
      </c>
      <c r="H232" t="s">
        <v>8552</v>
      </c>
      <c r="I232" t="s">
        <v>8555</v>
      </c>
      <c r="J232" t="s">
        <v>8763</v>
      </c>
      <c r="K232" t="s">
        <v>10119</v>
      </c>
      <c r="L232" t="s">
        <v>10129</v>
      </c>
      <c r="M232" t="s">
        <v>11304</v>
      </c>
      <c r="N232" t="s">
        <v>12827</v>
      </c>
      <c r="O232" t="s">
        <v>13306</v>
      </c>
      <c r="P232" t="s">
        <v>4365</v>
      </c>
      <c r="Q232">
        <v>2</v>
      </c>
      <c r="R232" t="s">
        <v>4365</v>
      </c>
      <c r="S232" t="s">
        <v>13395</v>
      </c>
      <c r="T232" t="s">
        <v>4365</v>
      </c>
      <c r="U232" s="3" t="str" cm="1">
        <f t="array" ref="U232">LEFT(T232,MIN(FIND({0,1,2,3,4,5,6,7,8,9},T232&amp;"0123456789"))-1)</f>
        <v>—</v>
      </c>
      <c r="V232" t="s">
        <v>14415</v>
      </c>
      <c r="W232" t="s">
        <v>4365</v>
      </c>
      <c r="X232" s="3" t="str" cm="1">
        <f t="array" ref="X232">LEFT(W232,MIN(FIND({0,1,2,3,4,5,6,7,8,9},W232&amp;"0123456789"))-1)</f>
        <v>—</v>
      </c>
      <c r="Y232" t="s">
        <v>14415</v>
      </c>
      <c r="Z232" t="s">
        <v>13779</v>
      </c>
      <c r="AA232" s="3" cm="1">
        <f t="array" ref="AA232">_xlfn.XLOOKUP(LEFT(Z232,MIN(FIND({0,1,2,3,4,5,6,7,8,9},Z232&amp;"0123456789"))-1), $BB$4:$BB$23, $BC$4:$BC$23)*_xlfn.NUMBERVALUE(TRIM(REPLACE(Z232,1,MIN(FIND({0,1,2,3,4,5,6,7,8,9},Z232&amp;"0123456789"))-1,"")), ".", ",")</f>
        <v>2400000</v>
      </c>
      <c r="AB232" t="s">
        <v>13779</v>
      </c>
      <c r="AC232" s="3" cm="1">
        <f t="array" ref="AC232">_xlfn.XLOOKUP(LEFT(AB232,MIN(FIND({0,1,2,3,4,5,6,7,8,9},AB232&amp;"0123456789"))-1), $BB$4:$BB$23, $BC$4:$BC$23)*_xlfn.NUMBERVALUE(TRIM(REPLACE(AB232,1,MIN(FIND({0,1,2,3,4,5,6,7,8,9},AB232&amp;"0123456789"))-1,"")), ".", ",")</f>
        <v>2400000</v>
      </c>
      <c r="AD232" t="s">
        <v>8555</v>
      </c>
      <c r="AE232" t="s">
        <v>8556</v>
      </c>
      <c r="AF232" t="s">
        <v>15057</v>
      </c>
      <c r="AG232" t="s">
        <v>16635</v>
      </c>
      <c r="AH232" t="s">
        <v>17596</v>
      </c>
      <c r="AI232" t="s">
        <v>18242</v>
      </c>
      <c r="AJ232" t="s">
        <v>8563</v>
      </c>
      <c r="AK232" t="s">
        <v>4365</v>
      </c>
      <c r="AL232" t="s">
        <v>8555</v>
      </c>
      <c r="AM232" t="s">
        <v>18794</v>
      </c>
      <c r="AN232" t="s">
        <v>18372</v>
      </c>
      <c r="AO232" t="s">
        <v>18794</v>
      </c>
      <c r="AP232" t="s">
        <v>22468</v>
      </c>
      <c r="AQ232" t="s">
        <v>23682</v>
      </c>
      <c r="AR232" t="s">
        <v>24652</v>
      </c>
      <c r="AS232" t="s">
        <v>14829</v>
      </c>
      <c r="BC232" s="3" t="str" cm="1">
        <f t="array" ref="BC232">LEFT(BB232,MIN(FIND({0,1,2,3,4,5,6,7,8,9},BB232&amp;"0123456789"))-1)</f>
        <v/>
      </c>
      <c r="BE232" t="s">
        <v>12965</v>
      </c>
      <c r="BF232">
        <f t="shared" si="99"/>
        <v>1</v>
      </c>
      <c r="BG232">
        <f t="shared" si="100"/>
        <v>1</v>
      </c>
      <c r="BH232">
        <f t="shared" si="101"/>
        <v>1</v>
      </c>
      <c r="BI232">
        <f t="shared" si="102"/>
        <v>1</v>
      </c>
      <c r="BJ232" s="4">
        <f t="shared" si="103"/>
        <v>1</v>
      </c>
      <c r="BK232" s="4">
        <f t="shared" si="104"/>
        <v>1</v>
      </c>
      <c r="BL232" s="4">
        <f t="shared" si="105"/>
        <v>1</v>
      </c>
      <c r="BY232" t="s">
        <v>12648</v>
      </c>
      <c r="BZ232" t="s">
        <v>25411</v>
      </c>
      <c r="CA232" t="s">
        <v>25647</v>
      </c>
      <c r="CK232" t="s">
        <v>25760</v>
      </c>
      <c r="CL232">
        <f t="shared" si="106"/>
        <v>5</v>
      </c>
      <c r="CM232">
        <f t="shared" si="107"/>
        <v>1</v>
      </c>
      <c r="CN232">
        <f t="shared" si="108"/>
        <v>0</v>
      </c>
      <c r="CO232">
        <f t="shared" si="109"/>
        <v>0</v>
      </c>
      <c r="CP232" s="4">
        <f t="shared" si="120"/>
        <v>0.2</v>
      </c>
      <c r="CQ232" s="4">
        <f t="shared" si="121"/>
        <v>0</v>
      </c>
      <c r="CR232" s="4">
        <f t="shared" si="122"/>
        <v>0</v>
      </c>
      <c r="CT232" t="str">
        <f t="shared" si="110"/>
        <v>Commercial Real Estate</v>
      </c>
      <c r="CU232" t="str">
        <f t="shared" si="111"/>
        <v>Real Estate</v>
      </c>
      <c r="CV232" t="str">
        <f t="shared" si="112"/>
        <v>Real Estate Investment</v>
      </c>
      <c r="CW232" t="str">
        <f t="shared" si="113"/>
        <v/>
      </c>
      <c r="CX232" t="str">
        <f t="shared" si="114"/>
        <v/>
      </c>
      <c r="CY232" t="str">
        <f t="shared" si="115"/>
        <v/>
      </c>
      <c r="CZ232" t="str">
        <f t="shared" si="116"/>
        <v/>
      </c>
      <c r="DA232" t="str">
        <f t="shared" si="117"/>
        <v/>
      </c>
      <c r="DB232" t="str">
        <f t="shared" si="118"/>
        <v/>
      </c>
      <c r="DC232" t="str">
        <f t="shared" si="119"/>
        <v/>
      </c>
    </row>
    <row r="233" spans="1:107" x14ac:dyDescent="0.2">
      <c r="A233">
        <v>230</v>
      </c>
      <c r="B233" t="s">
        <v>228</v>
      </c>
      <c r="C233" t="s">
        <v>2399</v>
      </c>
      <c r="D233" t="s">
        <v>2399</v>
      </c>
      <c r="E233" t="s">
        <v>6065</v>
      </c>
      <c r="F233" t="s">
        <v>6296</v>
      </c>
      <c r="G233" t="s">
        <v>8245</v>
      </c>
      <c r="H233" t="s">
        <v>8552</v>
      </c>
      <c r="I233" t="s">
        <v>8555</v>
      </c>
      <c r="J233" t="s">
        <v>8764</v>
      </c>
      <c r="K233" t="s">
        <v>10121</v>
      </c>
      <c r="L233" t="s">
        <v>10221</v>
      </c>
      <c r="M233" t="s">
        <v>11305</v>
      </c>
      <c r="N233" t="s">
        <v>12736</v>
      </c>
      <c r="O233" t="s">
        <v>13305</v>
      </c>
      <c r="P233" t="s">
        <v>13349</v>
      </c>
      <c r="Q233">
        <v>1</v>
      </c>
      <c r="R233" t="s">
        <v>13357</v>
      </c>
      <c r="S233" t="s">
        <v>8416</v>
      </c>
      <c r="T233" t="s">
        <v>13831</v>
      </c>
      <c r="U233" s="3" t="str" cm="1">
        <f t="array" ref="U233">LEFT(T233,MIN(FIND({0,1,2,3,4,5,6,7,8,9},T233&amp;"0123456789"))-1)</f>
        <v>$</v>
      </c>
      <c r="V233" t="s">
        <v>13357</v>
      </c>
      <c r="W233" t="s">
        <v>13831</v>
      </c>
      <c r="X233" s="3" t="str" cm="1">
        <f t="array" ref="X233">LEFT(W233,MIN(FIND({0,1,2,3,4,5,6,7,8,9},W233&amp;"0123456789"))-1)</f>
        <v>$</v>
      </c>
      <c r="Y233" t="s">
        <v>13357</v>
      </c>
      <c r="Z233" t="s">
        <v>13831</v>
      </c>
      <c r="AA233" s="3" cm="1">
        <f t="array" ref="AA233">_xlfn.XLOOKUP(LEFT(Z233,MIN(FIND({0,1,2,3,4,5,6,7,8,9},Z233&amp;"0123456789"))-1), $BB$4:$BB$23, $BC$4:$BC$23)*_xlfn.NUMBERVALUE(TRIM(REPLACE(Z233,1,MIN(FIND({0,1,2,3,4,5,6,7,8,9},Z233&amp;"0123456789"))-1,"")), ".", ",")</f>
        <v>1000000</v>
      </c>
      <c r="AB233" t="s">
        <v>13831</v>
      </c>
      <c r="AC233" s="3" cm="1">
        <f t="array" ref="AC233">_xlfn.XLOOKUP(LEFT(AB233,MIN(FIND({0,1,2,3,4,5,6,7,8,9},AB233&amp;"0123456789"))-1), $BB$4:$BB$23, $BC$4:$BC$23)*_xlfn.NUMBERVALUE(TRIM(REPLACE(AB233,1,MIN(FIND({0,1,2,3,4,5,6,7,8,9},AB233&amp;"0123456789"))-1,"")), ".", ",")</f>
        <v>1000000</v>
      </c>
      <c r="AD233" t="s">
        <v>8555</v>
      </c>
      <c r="AE233" t="s">
        <v>8555</v>
      </c>
      <c r="AF233" t="s">
        <v>15058</v>
      </c>
      <c r="AG233" t="s">
        <v>4365</v>
      </c>
      <c r="AH233" t="s">
        <v>4365</v>
      </c>
      <c r="AI233" t="s">
        <v>4365</v>
      </c>
      <c r="AJ233" t="s">
        <v>4365</v>
      </c>
      <c r="AK233" t="s">
        <v>4365</v>
      </c>
      <c r="AL233" t="s">
        <v>4365</v>
      </c>
      <c r="AM233" t="s">
        <v>4365</v>
      </c>
      <c r="AN233" t="s">
        <v>4365</v>
      </c>
      <c r="AO233" t="s">
        <v>4365</v>
      </c>
      <c r="AP233" t="s">
        <v>4365</v>
      </c>
      <c r="AQ233" t="s">
        <v>4365</v>
      </c>
      <c r="AR233" t="s">
        <v>4365</v>
      </c>
      <c r="AS233" t="s">
        <v>14819</v>
      </c>
      <c r="BC233" s="3" t="str" cm="1">
        <f t="array" ref="BC233">LEFT(BB233,MIN(FIND({0,1,2,3,4,5,6,7,8,9},BB233&amp;"0123456789"))-1)</f>
        <v/>
      </c>
      <c r="BE233" t="s">
        <v>12971</v>
      </c>
      <c r="BF233">
        <f t="shared" si="99"/>
        <v>1</v>
      </c>
      <c r="BG233">
        <f t="shared" si="100"/>
        <v>1</v>
      </c>
      <c r="BH233">
        <f t="shared" si="101"/>
        <v>0</v>
      </c>
      <c r="BI233">
        <f t="shared" si="102"/>
        <v>0</v>
      </c>
      <c r="BJ233" s="4">
        <f t="shared" si="103"/>
        <v>1</v>
      </c>
      <c r="BK233" s="4">
        <f t="shared" si="104"/>
        <v>0</v>
      </c>
      <c r="BL233" s="4">
        <f t="shared" si="105"/>
        <v>0</v>
      </c>
      <c r="BY233" t="s">
        <v>11305</v>
      </c>
      <c r="CK233" t="s">
        <v>26030</v>
      </c>
      <c r="CL233">
        <f t="shared" si="106"/>
        <v>5</v>
      </c>
      <c r="CM233">
        <f t="shared" si="107"/>
        <v>0</v>
      </c>
      <c r="CN233">
        <f t="shared" si="108"/>
        <v>0</v>
      </c>
      <c r="CO233">
        <f t="shared" si="109"/>
        <v>0</v>
      </c>
      <c r="CP233" s="4">
        <f t="shared" si="120"/>
        <v>0</v>
      </c>
      <c r="CQ233" s="4">
        <f t="shared" si="121"/>
        <v>0</v>
      </c>
      <c r="CR233" s="4">
        <f t="shared" si="122"/>
        <v>0</v>
      </c>
      <c r="CT233" t="str">
        <f t="shared" si="110"/>
        <v>Beauty</v>
      </c>
      <c r="CU233" t="str">
        <f t="shared" si="111"/>
        <v/>
      </c>
      <c r="CV233" t="str">
        <f t="shared" si="112"/>
        <v/>
      </c>
      <c r="CW233" t="str">
        <f t="shared" si="113"/>
        <v/>
      </c>
      <c r="CX233" t="str">
        <f t="shared" si="114"/>
        <v/>
      </c>
      <c r="CY233" t="str">
        <f t="shared" si="115"/>
        <v/>
      </c>
      <c r="CZ233" t="str">
        <f t="shared" si="116"/>
        <v/>
      </c>
      <c r="DA233" t="str">
        <f t="shared" si="117"/>
        <v/>
      </c>
      <c r="DB233" t="str">
        <f t="shared" si="118"/>
        <v/>
      </c>
      <c r="DC233" t="str">
        <f t="shared" si="119"/>
        <v/>
      </c>
    </row>
    <row r="234" spans="1:107" x14ac:dyDescent="0.2">
      <c r="A234">
        <v>231</v>
      </c>
      <c r="B234" t="s">
        <v>229</v>
      </c>
      <c r="C234" t="s">
        <v>2400</v>
      </c>
      <c r="D234" t="s">
        <v>4546</v>
      </c>
      <c r="E234" t="s">
        <v>6065</v>
      </c>
      <c r="F234" t="s">
        <v>6297</v>
      </c>
      <c r="G234" t="s">
        <v>8248</v>
      </c>
      <c r="H234" t="s">
        <v>8552</v>
      </c>
      <c r="I234" t="s">
        <v>8554</v>
      </c>
      <c r="J234" t="s">
        <v>8765</v>
      </c>
      <c r="K234" t="s">
        <v>10119</v>
      </c>
      <c r="L234" t="s">
        <v>10306</v>
      </c>
      <c r="M234" t="s">
        <v>11306</v>
      </c>
      <c r="N234" t="s">
        <v>12792</v>
      </c>
      <c r="O234" t="s">
        <v>13328</v>
      </c>
      <c r="P234" t="s">
        <v>4365</v>
      </c>
      <c r="Q234">
        <v>1</v>
      </c>
      <c r="R234" t="s">
        <v>13357</v>
      </c>
      <c r="S234" t="s">
        <v>13377</v>
      </c>
      <c r="T234" t="s">
        <v>13840</v>
      </c>
      <c r="U234" s="3" t="str" cm="1">
        <f t="array" ref="U234">LEFT(T234,MIN(FIND({0,1,2,3,4,5,6,7,8,9},T234&amp;"0123456789"))-1)</f>
        <v>$</v>
      </c>
      <c r="V234" t="s">
        <v>13357</v>
      </c>
      <c r="W234" t="s">
        <v>13840</v>
      </c>
      <c r="X234" s="3" t="str" cm="1">
        <f t="array" ref="X234">LEFT(W234,MIN(FIND({0,1,2,3,4,5,6,7,8,9},W234&amp;"0123456789"))-1)</f>
        <v>$</v>
      </c>
      <c r="Y234" t="s">
        <v>13357</v>
      </c>
      <c r="Z234" t="s">
        <v>13840</v>
      </c>
      <c r="AA234" s="3" cm="1">
        <f t="array" ref="AA234">_xlfn.XLOOKUP(LEFT(Z234,MIN(FIND({0,1,2,3,4,5,6,7,8,9},Z234&amp;"0123456789"))-1), $BB$4:$BB$23, $BC$4:$BC$23)*_xlfn.NUMBERVALUE(TRIM(REPLACE(Z234,1,MIN(FIND({0,1,2,3,4,5,6,7,8,9},Z234&amp;"0123456789"))-1,"")), ".", ",")</f>
        <v>3250000</v>
      </c>
      <c r="AB234" t="s">
        <v>13840</v>
      </c>
      <c r="AC234" s="3" cm="1">
        <f t="array" ref="AC234">_xlfn.XLOOKUP(LEFT(AB234,MIN(FIND({0,1,2,3,4,5,6,7,8,9},AB234&amp;"0123456789"))-1), $BB$4:$BB$23, $BC$4:$BC$23)*_xlfn.NUMBERVALUE(TRIM(REPLACE(AB234,1,MIN(FIND({0,1,2,3,4,5,6,7,8,9},AB234&amp;"0123456789"))-1,"")), ".", ",")</f>
        <v>3250000</v>
      </c>
      <c r="AD234" t="s">
        <v>8555</v>
      </c>
      <c r="AE234" t="s">
        <v>14830</v>
      </c>
      <c r="AF234" t="s">
        <v>15059</v>
      </c>
      <c r="AG234" t="s">
        <v>4365</v>
      </c>
      <c r="AH234" t="s">
        <v>4365</v>
      </c>
      <c r="AI234" t="s">
        <v>4365</v>
      </c>
      <c r="AJ234" t="s">
        <v>4365</v>
      </c>
      <c r="AK234" t="s">
        <v>4365</v>
      </c>
      <c r="AL234" t="s">
        <v>4365</v>
      </c>
      <c r="AM234" t="s">
        <v>4365</v>
      </c>
      <c r="AN234" t="s">
        <v>4365</v>
      </c>
      <c r="AO234" t="s">
        <v>4365</v>
      </c>
      <c r="AP234" t="s">
        <v>4365</v>
      </c>
      <c r="AQ234" t="s">
        <v>4365</v>
      </c>
      <c r="AR234" t="s">
        <v>4365</v>
      </c>
      <c r="AS234" t="s">
        <v>19177</v>
      </c>
      <c r="BC234" s="3" t="str" cm="1">
        <f t="array" ref="BC234">LEFT(BB234,MIN(FIND({0,1,2,3,4,5,6,7,8,9},BB234&amp;"0123456789"))-1)</f>
        <v/>
      </c>
      <c r="BE234" t="s">
        <v>12972</v>
      </c>
      <c r="BF234">
        <f t="shared" si="99"/>
        <v>1</v>
      </c>
      <c r="BG234">
        <f t="shared" si="100"/>
        <v>1</v>
      </c>
      <c r="BH234">
        <f t="shared" si="101"/>
        <v>0</v>
      </c>
      <c r="BI234">
        <f t="shared" si="102"/>
        <v>0</v>
      </c>
      <c r="BJ234" s="4">
        <f t="shared" si="103"/>
        <v>1</v>
      </c>
      <c r="BK234" s="4">
        <f t="shared" si="104"/>
        <v>0</v>
      </c>
      <c r="BL234" s="4">
        <f t="shared" si="105"/>
        <v>0</v>
      </c>
      <c r="BY234" t="s">
        <v>11267</v>
      </c>
      <c r="BZ234" t="s">
        <v>25429</v>
      </c>
      <c r="CA234" t="s">
        <v>25454</v>
      </c>
      <c r="CB234" t="s">
        <v>25591</v>
      </c>
      <c r="CK234" t="s">
        <v>25957</v>
      </c>
      <c r="CL234">
        <f t="shared" si="106"/>
        <v>5</v>
      </c>
      <c r="CM234">
        <f t="shared" si="107"/>
        <v>0</v>
      </c>
      <c r="CN234">
        <f t="shared" si="108"/>
        <v>0</v>
      </c>
      <c r="CO234">
        <f t="shared" si="109"/>
        <v>0</v>
      </c>
      <c r="CP234" s="4">
        <f t="shared" si="120"/>
        <v>0</v>
      </c>
      <c r="CQ234" s="4">
        <f t="shared" si="121"/>
        <v>0</v>
      </c>
      <c r="CR234" s="4">
        <f t="shared" si="122"/>
        <v>0</v>
      </c>
      <c r="CT234" t="str">
        <f t="shared" si="110"/>
        <v>Artificial Intelligence</v>
      </c>
      <c r="CU234" t="str">
        <f t="shared" si="111"/>
        <v>Financial Services</v>
      </c>
      <c r="CV234" t="str">
        <f t="shared" si="112"/>
        <v>Insurance</v>
      </c>
      <c r="CW234" t="str">
        <f t="shared" si="113"/>
        <v>InsurTech</v>
      </c>
      <c r="CX234" t="str">
        <f t="shared" si="114"/>
        <v/>
      </c>
      <c r="CY234" t="str">
        <f t="shared" si="115"/>
        <v/>
      </c>
      <c r="CZ234" t="str">
        <f t="shared" si="116"/>
        <v/>
      </c>
      <c r="DA234" t="str">
        <f t="shared" si="117"/>
        <v/>
      </c>
      <c r="DB234" t="str">
        <f t="shared" si="118"/>
        <v/>
      </c>
      <c r="DC234" t="str">
        <f t="shared" si="119"/>
        <v/>
      </c>
    </row>
    <row r="235" spans="1:107" x14ac:dyDescent="0.2">
      <c r="A235">
        <v>232</v>
      </c>
      <c r="B235" t="s">
        <v>230</v>
      </c>
      <c r="C235" t="s">
        <v>2401</v>
      </c>
      <c r="D235" t="s">
        <v>4547</v>
      </c>
      <c r="E235" t="s">
        <v>6065</v>
      </c>
      <c r="F235" t="s">
        <v>6298</v>
      </c>
      <c r="G235" t="s">
        <v>8245</v>
      </c>
      <c r="H235" t="s">
        <v>8552</v>
      </c>
      <c r="I235" t="s">
        <v>8554</v>
      </c>
      <c r="J235" t="s">
        <v>8766</v>
      </c>
      <c r="K235" t="s">
        <v>10119</v>
      </c>
      <c r="L235" t="s">
        <v>10163</v>
      </c>
      <c r="M235" t="s">
        <v>11307</v>
      </c>
      <c r="N235" t="s">
        <v>12783</v>
      </c>
      <c r="O235" t="s">
        <v>13314</v>
      </c>
      <c r="P235" t="s">
        <v>4365</v>
      </c>
      <c r="Q235">
        <v>2</v>
      </c>
      <c r="R235" t="s">
        <v>13358</v>
      </c>
      <c r="S235" t="s">
        <v>13453</v>
      </c>
      <c r="T235" t="s">
        <v>13729</v>
      </c>
      <c r="U235" s="3" t="str" cm="1">
        <f t="array" ref="U235">LEFT(T235,MIN(FIND({0,1,2,3,4,5,6,7,8,9},T235&amp;"0123456789"))-1)</f>
        <v>$</v>
      </c>
      <c r="V235" t="s">
        <v>14414</v>
      </c>
      <c r="W235" t="s">
        <v>13729</v>
      </c>
      <c r="X235" s="3" t="str" cm="1">
        <f t="array" ref="X235">LEFT(W235,MIN(FIND({0,1,2,3,4,5,6,7,8,9},W235&amp;"0123456789"))-1)</f>
        <v>$</v>
      </c>
      <c r="Y235" t="s">
        <v>14414</v>
      </c>
      <c r="Z235" t="s">
        <v>13733</v>
      </c>
      <c r="AA235" s="3" cm="1">
        <f t="array" ref="AA235">_xlfn.XLOOKUP(LEFT(Z235,MIN(FIND({0,1,2,3,4,5,6,7,8,9},Z235&amp;"0123456789"))-1), $BB$4:$BB$23, $BC$4:$BC$23)*_xlfn.NUMBERVALUE(TRIM(REPLACE(Z235,1,MIN(FIND({0,1,2,3,4,5,6,7,8,9},Z235&amp;"0123456789"))-1,"")), ".", ",")</f>
        <v>25000000</v>
      </c>
      <c r="AB235" t="s">
        <v>13733</v>
      </c>
      <c r="AC235" s="3" cm="1">
        <f t="array" ref="AC235">_xlfn.XLOOKUP(LEFT(AB235,MIN(FIND({0,1,2,3,4,5,6,7,8,9},AB235&amp;"0123456789"))-1), $BB$4:$BB$23, $BC$4:$BC$23)*_xlfn.NUMBERVALUE(TRIM(REPLACE(AB235,1,MIN(FIND({0,1,2,3,4,5,6,7,8,9},AB235&amp;"0123456789"))-1,"")), ".", ",")</f>
        <v>25000000</v>
      </c>
      <c r="AD235" t="s">
        <v>8554</v>
      </c>
      <c r="AE235" t="s">
        <v>8562</v>
      </c>
      <c r="AF235" t="s">
        <v>15060</v>
      </c>
      <c r="AG235" t="s">
        <v>6155</v>
      </c>
      <c r="AH235" t="s">
        <v>17597</v>
      </c>
      <c r="AI235" t="s">
        <v>18243</v>
      </c>
      <c r="AJ235" t="s">
        <v>19150</v>
      </c>
      <c r="AK235" t="s">
        <v>19533</v>
      </c>
      <c r="AL235" t="s">
        <v>20185</v>
      </c>
      <c r="AM235" t="s">
        <v>20507</v>
      </c>
      <c r="AN235" t="s">
        <v>19955</v>
      </c>
      <c r="AO235" t="s">
        <v>21794</v>
      </c>
      <c r="AP235" t="s">
        <v>22469</v>
      </c>
      <c r="AQ235" t="s">
        <v>23683</v>
      </c>
      <c r="AR235" t="s">
        <v>24653</v>
      </c>
      <c r="AS235" t="s">
        <v>8556</v>
      </c>
      <c r="BC235" s="3" t="str" cm="1">
        <f t="array" ref="BC235">LEFT(BB235,MIN(FIND({0,1,2,3,4,5,6,7,8,9},BB235&amp;"0123456789"))-1)</f>
        <v/>
      </c>
      <c r="BE235" t="s">
        <v>12974</v>
      </c>
      <c r="BF235">
        <f t="shared" si="99"/>
        <v>1</v>
      </c>
      <c r="BG235">
        <f t="shared" si="100"/>
        <v>1</v>
      </c>
      <c r="BH235">
        <f t="shared" si="101"/>
        <v>1</v>
      </c>
      <c r="BI235">
        <f t="shared" si="102"/>
        <v>1</v>
      </c>
      <c r="BJ235" s="4">
        <f t="shared" si="103"/>
        <v>1</v>
      </c>
      <c r="BK235" s="4">
        <f t="shared" si="104"/>
        <v>1</v>
      </c>
      <c r="BL235" s="4">
        <f t="shared" si="105"/>
        <v>1</v>
      </c>
      <c r="BY235" t="s">
        <v>25648</v>
      </c>
      <c r="BZ235" t="s">
        <v>25428</v>
      </c>
      <c r="CA235" t="s">
        <v>25649</v>
      </c>
      <c r="CK235" t="s">
        <v>12338</v>
      </c>
      <c r="CL235">
        <f t="shared" si="106"/>
        <v>5</v>
      </c>
      <c r="CM235">
        <f t="shared" si="107"/>
        <v>1</v>
      </c>
      <c r="CN235">
        <f t="shared" si="108"/>
        <v>0</v>
      </c>
      <c r="CO235">
        <f t="shared" si="109"/>
        <v>0</v>
      </c>
      <c r="CP235" s="4">
        <f t="shared" si="120"/>
        <v>0.2</v>
      </c>
      <c r="CQ235" s="4">
        <f t="shared" si="121"/>
        <v>0</v>
      </c>
      <c r="CR235" s="4">
        <f t="shared" si="122"/>
        <v>0</v>
      </c>
      <c r="CT235" t="str">
        <f t="shared" si="110"/>
        <v>Child Care</v>
      </c>
      <c r="CU235" t="str">
        <f t="shared" si="111"/>
        <v>Health Care</v>
      </c>
      <c r="CV235" t="str">
        <f t="shared" si="112"/>
        <v>Home Health Care</v>
      </c>
      <c r="CW235" t="str">
        <f t="shared" si="113"/>
        <v/>
      </c>
      <c r="CX235" t="str">
        <f t="shared" si="114"/>
        <v/>
      </c>
      <c r="CY235" t="str">
        <f t="shared" si="115"/>
        <v/>
      </c>
      <c r="CZ235" t="str">
        <f t="shared" si="116"/>
        <v/>
      </c>
      <c r="DA235" t="str">
        <f t="shared" si="117"/>
        <v/>
      </c>
      <c r="DB235" t="str">
        <f t="shared" si="118"/>
        <v/>
      </c>
      <c r="DC235" t="str">
        <f t="shared" si="119"/>
        <v/>
      </c>
    </row>
    <row r="236" spans="1:107" x14ac:dyDescent="0.2">
      <c r="A236">
        <v>233</v>
      </c>
      <c r="B236" t="s">
        <v>231</v>
      </c>
      <c r="C236" t="s">
        <v>2402</v>
      </c>
      <c r="D236" t="s">
        <v>4548</v>
      </c>
      <c r="E236" t="s">
        <v>6065</v>
      </c>
      <c r="F236" t="s">
        <v>6299</v>
      </c>
      <c r="G236" t="s">
        <v>8248</v>
      </c>
      <c r="H236" t="s">
        <v>8552</v>
      </c>
      <c r="I236" t="s">
        <v>8555</v>
      </c>
      <c r="J236" t="s">
        <v>8767</v>
      </c>
      <c r="K236" t="s">
        <v>10121</v>
      </c>
      <c r="L236" t="s">
        <v>10307</v>
      </c>
      <c r="M236" t="s">
        <v>11308</v>
      </c>
      <c r="N236" t="s">
        <v>12742</v>
      </c>
      <c r="O236" t="s">
        <v>13306</v>
      </c>
      <c r="P236" t="s">
        <v>4365</v>
      </c>
      <c r="Q236">
        <v>1</v>
      </c>
      <c r="R236" t="s">
        <v>13357</v>
      </c>
      <c r="S236" t="s">
        <v>13363</v>
      </c>
      <c r="T236" t="s">
        <v>13817</v>
      </c>
      <c r="U236" s="3" t="str" cm="1">
        <f t="array" ref="U236">LEFT(T236,MIN(FIND({0,1,2,3,4,5,6,7,8,9},T236&amp;"0123456789"))-1)</f>
        <v>$</v>
      </c>
      <c r="V236" t="s">
        <v>13357</v>
      </c>
      <c r="W236" t="s">
        <v>13817</v>
      </c>
      <c r="X236" s="3" t="str" cm="1">
        <f t="array" ref="X236">LEFT(W236,MIN(FIND({0,1,2,3,4,5,6,7,8,9},W236&amp;"0123456789"))-1)</f>
        <v>$</v>
      </c>
      <c r="Y236" t="s">
        <v>13357</v>
      </c>
      <c r="Z236" t="s">
        <v>13817</v>
      </c>
      <c r="AA236" s="3" cm="1">
        <f t="array" ref="AA236">_xlfn.XLOOKUP(LEFT(Z236,MIN(FIND({0,1,2,3,4,5,6,7,8,9},Z236&amp;"0123456789"))-1), $BB$4:$BB$23, $BC$4:$BC$23)*_xlfn.NUMBERVALUE(TRIM(REPLACE(Z236,1,MIN(FIND({0,1,2,3,4,5,6,7,8,9},Z236&amp;"0123456789"))-1,"")), ".", ",")</f>
        <v>4300000</v>
      </c>
      <c r="AB236" t="s">
        <v>13817</v>
      </c>
      <c r="AC236" s="3" cm="1">
        <f t="array" ref="AC236">_xlfn.XLOOKUP(LEFT(AB236,MIN(FIND({0,1,2,3,4,5,6,7,8,9},AB236&amp;"0123456789"))-1), $BB$4:$BB$23, $BC$4:$BC$23)*_xlfn.NUMBERVALUE(TRIM(REPLACE(AB236,1,MIN(FIND({0,1,2,3,4,5,6,7,8,9},AB236&amp;"0123456789"))-1,"")), ".", ",")</f>
        <v>4300000</v>
      </c>
      <c r="AD236" t="s">
        <v>8555</v>
      </c>
      <c r="AE236" t="s">
        <v>14824</v>
      </c>
      <c r="AF236" t="s">
        <v>15061</v>
      </c>
      <c r="AG236" t="s">
        <v>16636</v>
      </c>
      <c r="AH236" t="s">
        <v>4365</v>
      </c>
      <c r="AI236" t="s">
        <v>18244</v>
      </c>
      <c r="AJ236" t="s">
        <v>8563</v>
      </c>
      <c r="AK236" t="s">
        <v>4365</v>
      </c>
      <c r="AL236" t="s">
        <v>8555</v>
      </c>
      <c r="AM236" t="s">
        <v>18794</v>
      </c>
      <c r="AN236" t="s">
        <v>18372</v>
      </c>
      <c r="AO236" t="s">
        <v>18794</v>
      </c>
      <c r="AP236" t="s">
        <v>22470</v>
      </c>
      <c r="AQ236" t="s">
        <v>23684</v>
      </c>
      <c r="AR236" t="s">
        <v>24654</v>
      </c>
      <c r="AS236" t="s">
        <v>19152</v>
      </c>
      <c r="BC236" s="3" t="str" cm="1">
        <f t="array" ref="BC236">LEFT(BB236,MIN(FIND({0,1,2,3,4,5,6,7,8,9},BB236&amp;"0123456789"))-1)</f>
        <v/>
      </c>
      <c r="BE236" t="s">
        <v>12976</v>
      </c>
      <c r="BF236">
        <f t="shared" si="99"/>
        <v>1</v>
      </c>
      <c r="BG236">
        <f t="shared" si="100"/>
        <v>1</v>
      </c>
      <c r="BH236">
        <f t="shared" si="101"/>
        <v>0</v>
      </c>
      <c r="BI236">
        <f t="shared" si="102"/>
        <v>0</v>
      </c>
      <c r="BJ236" s="4">
        <f t="shared" si="103"/>
        <v>1</v>
      </c>
      <c r="BK236" s="4">
        <f t="shared" si="104"/>
        <v>0</v>
      </c>
      <c r="BL236" s="4">
        <f t="shared" si="105"/>
        <v>0</v>
      </c>
      <c r="BY236" t="s">
        <v>25419</v>
      </c>
      <c r="BZ236" t="s">
        <v>25532</v>
      </c>
      <c r="CA236" t="s">
        <v>25405</v>
      </c>
      <c r="CB236" t="s">
        <v>25472</v>
      </c>
      <c r="CK236" t="s">
        <v>25598</v>
      </c>
      <c r="CL236">
        <f t="shared" si="106"/>
        <v>5</v>
      </c>
      <c r="CM236">
        <f t="shared" si="107"/>
        <v>2</v>
      </c>
      <c r="CN236">
        <f t="shared" si="108"/>
        <v>1</v>
      </c>
      <c r="CO236">
        <f t="shared" si="109"/>
        <v>1</v>
      </c>
      <c r="CP236" s="4">
        <f t="shared" si="120"/>
        <v>0.4</v>
      </c>
      <c r="CQ236" s="4">
        <f t="shared" si="121"/>
        <v>0.2</v>
      </c>
      <c r="CR236" s="4">
        <f t="shared" si="122"/>
        <v>0.2</v>
      </c>
      <c r="CT236" t="str">
        <f t="shared" si="110"/>
        <v>Apps</v>
      </c>
      <c r="CU236" t="str">
        <f t="shared" si="111"/>
        <v>Mobile</v>
      </c>
      <c r="CV236" t="str">
        <f t="shared" si="112"/>
        <v>Productivity Tools</v>
      </c>
      <c r="CW236" t="str">
        <f t="shared" si="113"/>
        <v>Wellness</v>
      </c>
      <c r="CX236" t="str">
        <f t="shared" si="114"/>
        <v/>
      </c>
      <c r="CY236" t="str">
        <f t="shared" si="115"/>
        <v/>
      </c>
      <c r="CZ236" t="str">
        <f t="shared" si="116"/>
        <v/>
      </c>
      <c r="DA236" t="str">
        <f t="shared" si="117"/>
        <v/>
      </c>
      <c r="DB236" t="str">
        <f t="shared" si="118"/>
        <v/>
      </c>
      <c r="DC236" t="str">
        <f t="shared" si="119"/>
        <v/>
      </c>
    </row>
    <row r="237" spans="1:107" x14ac:dyDescent="0.2">
      <c r="A237">
        <v>234</v>
      </c>
      <c r="B237" t="s">
        <v>232</v>
      </c>
      <c r="C237" t="s">
        <v>2403</v>
      </c>
      <c r="D237" t="s">
        <v>4549</v>
      </c>
      <c r="E237" t="s">
        <v>6065</v>
      </c>
      <c r="F237" t="s">
        <v>6300</v>
      </c>
      <c r="G237" t="s">
        <v>8263</v>
      </c>
      <c r="H237" t="s">
        <v>8552</v>
      </c>
      <c r="I237" t="s">
        <v>8559</v>
      </c>
      <c r="J237" t="s">
        <v>8768</v>
      </c>
      <c r="K237" t="s">
        <v>10119</v>
      </c>
      <c r="L237" t="s">
        <v>10308</v>
      </c>
      <c r="M237" t="s">
        <v>11309</v>
      </c>
      <c r="N237" t="s">
        <v>12828</v>
      </c>
      <c r="O237" t="s">
        <v>13319</v>
      </c>
      <c r="P237" t="s">
        <v>13351</v>
      </c>
      <c r="Q237">
        <v>2</v>
      </c>
      <c r="R237" t="s">
        <v>13358</v>
      </c>
      <c r="S237" t="s">
        <v>13454</v>
      </c>
      <c r="T237" t="s">
        <v>13796</v>
      </c>
      <c r="U237" s="3" t="str" cm="1">
        <f t="array" ref="U237">LEFT(T237,MIN(FIND({0,1,2,3,4,5,6,7,8,9},T237&amp;"0123456789"))-1)</f>
        <v>$</v>
      </c>
      <c r="V237" t="s">
        <v>14414</v>
      </c>
      <c r="W237" t="s">
        <v>13796</v>
      </c>
      <c r="X237" s="3" t="str" cm="1">
        <f t="array" ref="X237">LEFT(W237,MIN(FIND({0,1,2,3,4,5,6,7,8,9},W237&amp;"0123456789"))-1)</f>
        <v>$</v>
      </c>
      <c r="Y237" t="s">
        <v>14414</v>
      </c>
      <c r="Z237" t="s">
        <v>13897</v>
      </c>
      <c r="AA237" s="3" cm="1">
        <f t="array" ref="AA237">_xlfn.XLOOKUP(LEFT(Z237,MIN(FIND({0,1,2,3,4,5,6,7,8,9},Z237&amp;"0123456789"))-1), $BB$4:$BB$23, $BC$4:$BC$23)*_xlfn.NUMBERVALUE(TRIM(REPLACE(Z237,1,MIN(FIND({0,1,2,3,4,5,6,7,8,9},Z237&amp;"0123456789"))-1,"")), ".", ",")</f>
        <v>14500000</v>
      </c>
      <c r="AB237" t="s">
        <v>13897</v>
      </c>
      <c r="AC237" s="3" cm="1">
        <f t="array" ref="AC237">_xlfn.XLOOKUP(LEFT(AB237,MIN(FIND({0,1,2,3,4,5,6,7,8,9},AB237&amp;"0123456789"))-1), $BB$4:$BB$23, $BC$4:$BC$23)*_xlfn.NUMBERVALUE(TRIM(REPLACE(AB237,1,MIN(FIND({0,1,2,3,4,5,6,7,8,9},AB237&amp;"0123456789"))-1,"")), ".", ",")</f>
        <v>14500000</v>
      </c>
      <c r="AD237" t="s">
        <v>8554</v>
      </c>
      <c r="AE237" t="s">
        <v>8561</v>
      </c>
      <c r="AF237" t="s">
        <v>15062</v>
      </c>
      <c r="AG237" t="s">
        <v>16637</v>
      </c>
      <c r="AH237" t="s">
        <v>4365</v>
      </c>
      <c r="AI237" t="s">
        <v>18245</v>
      </c>
      <c r="AJ237" t="s">
        <v>19151</v>
      </c>
      <c r="AK237" t="s">
        <v>19534</v>
      </c>
      <c r="AL237" t="s">
        <v>20172</v>
      </c>
      <c r="AM237" t="s">
        <v>20508</v>
      </c>
      <c r="AN237" t="s">
        <v>21211</v>
      </c>
      <c r="AO237" t="s">
        <v>21795</v>
      </c>
      <c r="AP237" t="s">
        <v>22471</v>
      </c>
      <c r="AQ237" t="s">
        <v>23685</v>
      </c>
      <c r="AR237" t="s">
        <v>24655</v>
      </c>
      <c r="AS237" t="s">
        <v>14822</v>
      </c>
      <c r="BC237" s="3" t="str" cm="1">
        <f t="array" ref="BC237">LEFT(BB237,MIN(FIND({0,1,2,3,4,5,6,7,8,9},BB237&amp;"0123456789"))-1)</f>
        <v/>
      </c>
      <c r="BE237" t="s">
        <v>12983</v>
      </c>
      <c r="BF237">
        <f t="shared" si="99"/>
        <v>1</v>
      </c>
      <c r="BG237">
        <f t="shared" si="100"/>
        <v>1</v>
      </c>
      <c r="BH237">
        <f t="shared" si="101"/>
        <v>0</v>
      </c>
      <c r="BI237">
        <f t="shared" si="102"/>
        <v>0</v>
      </c>
      <c r="BJ237" s="4">
        <f t="shared" si="103"/>
        <v>1</v>
      </c>
      <c r="BK237" s="4">
        <f t="shared" si="104"/>
        <v>0</v>
      </c>
      <c r="BL237" s="4">
        <f t="shared" si="105"/>
        <v>0</v>
      </c>
      <c r="BY237" t="s">
        <v>12544</v>
      </c>
      <c r="BZ237" t="s">
        <v>25650</v>
      </c>
      <c r="CA237" t="s">
        <v>25651</v>
      </c>
      <c r="CB237" t="s">
        <v>25420</v>
      </c>
      <c r="CC237" t="s">
        <v>25429</v>
      </c>
      <c r="CK237" t="s">
        <v>12260</v>
      </c>
      <c r="CL237">
        <f t="shared" si="106"/>
        <v>5</v>
      </c>
      <c r="CM237">
        <f t="shared" si="107"/>
        <v>1</v>
      </c>
      <c r="CN237">
        <f t="shared" si="108"/>
        <v>1</v>
      </c>
      <c r="CO237">
        <f t="shared" si="109"/>
        <v>1</v>
      </c>
      <c r="CP237" s="4">
        <f t="shared" si="120"/>
        <v>0.2</v>
      </c>
      <c r="CQ237" s="4">
        <f t="shared" si="121"/>
        <v>0.2</v>
      </c>
      <c r="CR237" s="4">
        <f t="shared" si="122"/>
        <v>0.2</v>
      </c>
      <c r="CT237" t="str">
        <f t="shared" si="110"/>
        <v>Agriculture</v>
      </c>
      <c r="CU237" t="str">
        <f t="shared" si="111"/>
        <v>AgTech</v>
      </c>
      <c r="CV237" t="str">
        <f t="shared" si="112"/>
        <v>Apps</v>
      </c>
      <c r="CW237" t="str">
        <f t="shared" si="113"/>
        <v>B2B</v>
      </c>
      <c r="CX237" t="str">
        <f t="shared" si="114"/>
        <v>Financial Services</v>
      </c>
      <c r="CY237" t="str">
        <f t="shared" si="115"/>
        <v/>
      </c>
      <c r="CZ237" t="str">
        <f t="shared" si="116"/>
        <v/>
      </c>
      <c r="DA237" t="str">
        <f t="shared" si="117"/>
        <v/>
      </c>
      <c r="DB237" t="str">
        <f t="shared" si="118"/>
        <v/>
      </c>
      <c r="DC237" t="str">
        <f t="shared" si="119"/>
        <v/>
      </c>
    </row>
    <row r="238" spans="1:107" x14ac:dyDescent="0.2">
      <c r="A238">
        <v>235</v>
      </c>
      <c r="B238" t="s">
        <v>233</v>
      </c>
      <c r="C238" t="s">
        <v>2404</v>
      </c>
      <c r="D238" t="s">
        <v>4550</v>
      </c>
      <c r="E238" t="s">
        <v>6065</v>
      </c>
      <c r="F238" t="s">
        <v>6301</v>
      </c>
      <c r="G238" t="s">
        <v>8329</v>
      </c>
      <c r="H238" t="s">
        <v>8552</v>
      </c>
      <c r="I238" t="s">
        <v>8557</v>
      </c>
      <c r="J238" t="s">
        <v>8769</v>
      </c>
      <c r="K238" t="s">
        <v>10119</v>
      </c>
      <c r="L238" t="s">
        <v>10309</v>
      </c>
      <c r="M238" t="s">
        <v>11310</v>
      </c>
      <c r="N238" t="s">
        <v>12751</v>
      </c>
      <c r="O238" t="s">
        <v>4365</v>
      </c>
      <c r="P238" t="s">
        <v>4365</v>
      </c>
      <c r="Q238">
        <v>3</v>
      </c>
      <c r="R238" t="s">
        <v>13357</v>
      </c>
      <c r="S238" t="s">
        <v>13364</v>
      </c>
      <c r="T238" t="s">
        <v>13856</v>
      </c>
      <c r="U238" s="3" t="str" cm="1">
        <f t="array" ref="U238">LEFT(T238,MIN(FIND({0,1,2,3,4,5,6,7,8,9},T238&amp;"0123456789"))-1)</f>
        <v>£</v>
      </c>
      <c r="V238" t="s">
        <v>13357</v>
      </c>
      <c r="W238" t="s">
        <v>13856</v>
      </c>
      <c r="X238" s="3" t="str" cm="1">
        <f t="array" ref="X238">LEFT(W238,MIN(FIND({0,1,2,3,4,5,6,7,8,9},W238&amp;"0123456789"))-1)</f>
        <v>£</v>
      </c>
      <c r="Y238" t="s">
        <v>13357</v>
      </c>
      <c r="Z238" t="s">
        <v>13856</v>
      </c>
      <c r="AA238" s="3" cm="1">
        <f t="array" ref="AA238">_xlfn.XLOOKUP(LEFT(Z238,MIN(FIND({0,1,2,3,4,5,6,7,8,9},Z238&amp;"0123456789"))-1), $BB$4:$BB$23, $BC$4:$BC$23)*_xlfn.NUMBERVALUE(TRIM(REPLACE(Z238,1,MIN(FIND({0,1,2,3,4,5,6,7,8,9},Z238&amp;"0123456789"))-1,"")), ".", ",")</f>
        <v>1370000</v>
      </c>
      <c r="AB238" t="s">
        <v>13856</v>
      </c>
      <c r="AC238" s="3" cm="1">
        <f t="array" ref="AC238">_xlfn.XLOOKUP(LEFT(AB238,MIN(FIND({0,1,2,3,4,5,6,7,8,9},AB238&amp;"0123456789"))-1), $BB$4:$BB$23, $BC$4:$BC$23)*_xlfn.NUMBERVALUE(TRIM(REPLACE(AB238,1,MIN(FIND({0,1,2,3,4,5,6,7,8,9},AB238&amp;"0123456789"))-1,"")), ".", ",")</f>
        <v>1370000</v>
      </c>
      <c r="AD238" t="s">
        <v>8555</v>
      </c>
      <c r="AE238" t="s">
        <v>8555</v>
      </c>
      <c r="AF238" t="s">
        <v>15063</v>
      </c>
      <c r="AG238" t="s">
        <v>16638</v>
      </c>
      <c r="AH238" t="s">
        <v>4365</v>
      </c>
      <c r="AI238" t="s">
        <v>4365</v>
      </c>
      <c r="AJ238" t="s">
        <v>19152</v>
      </c>
      <c r="AK238" t="s">
        <v>4365</v>
      </c>
      <c r="AL238" t="s">
        <v>8554</v>
      </c>
      <c r="AM238" t="s">
        <v>4365</v>
      </c>
      <c r="AN238" t="s">
        <v>18794</v>
      </c>
      <c r="AO238" t="s">
        <v>4365</v>
      </c>
      <c r="AP238" t="s">
        <v>22472</v>
      </c>
      <c r="AQ238" t="s">
        <v>4365</v>
      </c>
      <c r="AR238" t="s">
        <v>4365</v>
      </c>
      <c r="AS238" t="s">
        <v>14833</v>
      </c>
      <c r="BC238" s="3" t="str" cm="1">
        <f t="array" ref="BC238">LEFT(BB238,MIN(FIND({0,1,2,3,4,5,6,7,8,9},BB238&amp;"0123456789"))-1)</f>
        <v/>
      </c>
      <c r="BE238" t="s">
        <v>12985</v>
      </c>
      <c r="BF238">
        <f t="shared" si="99"/>
        <v>1</v>
      </c>
      <c r="BG238">
        <f t="shared" si="100"/>
        <v>1</v>
      </c>
      <c r="BH238">
        <f t="shared" si="101"/>
        <v>1</v>
      </c>
      <c r="BI238">
        <f t="shared" si="102"/>
        <v>0</v>
      </c>
      <c r="BJ238" s="4">
        <f t="shared" si="103"/>
        <v>1</v>
      </c>
      <c r="BK238" s="4">
        <f t="shared" si="104"/>
        <v>1</v>
      </c>
      <c r="BL238" s="4">
        <f t="shared" si="105"/>
        <v>0</v>
      </c>
      <c r="BY238" t="s">
        <v>11267</v>
      </c>
      <c r="BZ238" t="s">
        <v>25617</v>
      </c>
      <c r="CA238" t="s">
        <v>25444</v>
      </c>
      <c r="CB238" t="s">
        <v>25652</v>
      </c>
      <c r="CC238" t="s">
        <v>25437</v>
      </c>
      <c r="CD238" t="s">
        <v>25619</v>
      </c>
      <c r="CK238" t="s">
        <v>25768</v>
      </c>
      <c r="CL238">
        <f t="shared" si="106"/>
        <v>5</v>
      </c>
      <c r="CM238">
        <f t="shared" si="107"/>
        <v>1</v>
      </c>
      <c r="CN238">
        <f t="shared" si="108"/>
        <v>1</v>
      </c>
      <c r="CO238">
        <f t="shared" si="109"/>
        <v>0</v>
      </c>
      <c r="CP238" s="4">
        <f t="shared" si="120"/>
        <v>0.2</v>
      </c>
      <c r="CQ238" s="4">
        <f t="shared" si="121"/>
        <v>0.2</v>
      </c>
      <c r="CR238" s="4">
        <f t="shared" si="122"/>
        <v>0</v>
      </c>
      <c r="CT238" t="str">
        <f t="shared" si="110"/>
        <v>Artificial Intelligence</v>
      </c>
      <c r="CU238" t="str">
        <f t="shared" si="111"/>
        <v>Audio</v>
      </c>
      <c r="CV238" t="str">
        <f t="shared" si="112"/>
        <v>Machine Learning</v>
      </c>
      <c r="CW238" t="str">
        <f t="shared" si="113"/>
        <v>Personalization</v>
      </c>
      <c r="CX238" t="str">
        <f t="shared" si="114"/>
        <v>SaaS</v>
      </c>
      <c r="CY238" t="str">
        <f t="shared" si="115"/>
        <v>Speech Recognition</v>
      </c>
      <c r="CZ238" t="str">
        <f t="shared" si="116"/>
        <v/>
      </c>
      <c r="DA238" t="str">
        <f t="shared" si="117"/>
        <v/>
      </c>
      <c r="DB238" t="str">
        <f t="shared" si="118"/>
        <v/>
      </c>
      <c r="DC238" t="str">
        <f t="shared" si="119"/>
        <v/>
      </c>
    </row>
    <row r="239" spans="1:107" x14ac:dyDescent="0.2">
      <c r="A239">
        <v>236</v>
      </c>
      <c r="B239" t="s">
        <v>234</v>
      </c>
      <c r="C239" t="s">
        <v>2405</v>
      </c>
      <c r="D239" t="s">
        <v>4551</v>
      </c>
      <c r="E239" t="s">
        <v>6065</v>
      </c>
      <c r="F239" t="s">
        <v>6302</v>
      </c>
      <c r="G239" t="s">
        <v>8245</v>
      </c>
      <c r="H239" t="s">
        <v>8552</v>
      </c>
      <c r="I239" t="s">
        <v>4365</v>
      </c>
      <c r="J239" t="s">
        <v>4365</v>
      </c>
      <c r="K239" t="s">
        <v>10119</v>
      </c>
      <c r="L239" t="s">
        <v>10189</v>
      </c>
      <c r="M239" t="s">
        <v>11311</v>
      </c>
      <c r="N239" t="s">
        <v>12771</v>
      </c>
      <c r="O239" t="s">
        <v>13306</v>
      </c>
      <c r="P239" t="s">
        <v>4365</v>
      </c>
      <c r="Q239">
        <v>1</v>
      </c>
      <c r="R239" t="s">
        <v>13357</v>
      </c>
      <c r="S239" t="s">
        <v>13381</v>
      </c>
      <c r="T239" t="s">
        <v>13857</v>
      </c>
      <c r="U239" s="3" t="str" cm="1">
        <f t="array" ref="U239">LEFT(T239,MIN(FIND({0,1,2,3,4,5,6,7,8,9},T239&amp;"0123456789"))-1)</f>
        <v>€</v>
      </c>
      <c r="V239" t="s">
        <v>13357</v>
      </c>
      <c r="W239" t="s">
        <v>13857</v>
      </c>
      <c r="X239" s="3" t="str" cm="1">
        <f t="array" ref="X239">LEFT(W239,MIN(FIND({0,1,2,3,4,5,6,7,8,9},W239&amp;"0123456789"))-1)</f>
        <v>€</v>
      </c>
      <c r="Y239" t="s">
        <v>13357</v>
      </c>
      <c r="Z239" t="s">
        <v>13857</v>
      </c>
      <c r="AA239" s="3" cm="1">
        <f t="array" ref="AA239">_xlfn.XLOOKUP(LEFT(Z239,MIN(FIND({0,1,2,3,4,5,6,7,8,9},Z239&amp;"0123456789"))-1), $BB$4:$BB$23, $BC$4:$BC$23)*_xlfn.NUMBERVALUE(TRIM(REPLACE(Z239,1,MIN(FIND({0,1,2,3,4,5,6,7,8,9},Z239&amp;"0123456789"))-1,"")), ".", ",")</f>
        <v>3000000</v>
      </c>
      <c r="AB239" t="s">
        <v>13857</v>
      </c>
      <c r="AC239" s="3" cm="1">
        <f t="array" ref="AC239">_xlfn.XLOOKUP(LEFT(AB239,MIN(FIND({0,1,2,3,4,5,6,7,8,9},AB239&amp;"0123456789"))-1), $BB$4:$BB$23, $BC$4:$BC$23)*_xlfn.NUMBERVALUE(TRIM(REPLACE(AB239,1,MIN(FIND({0,1,2,3,4,5,6,7,8,9},AB239&amp;"0123456789"))-1,"")), ".", ",")</f>
        <v>3000000</v>
      </c>
      <c r="AD239" t="s">
        <v>8555</v>
      </c>
      <c r="AE239" t="s">
        <v>8555</v>
      </c>
      <c r="AF239" t="s">
        <v>15064</v>
      </c>
      <c r="AG239" t="s">
        <v>16639</v>
      </c>
      <c r="AH239" t="s">
        <v>17598</v>
      </c>
      <c r="AI239" t="s">
        <v>18246</v>
      </c>
      <c r="AJ239" t="s">
        <v>19153</v>
      </c>
      <c r="AK239" t="s">
        <v>19535</v>
      </c>
      <c r="AL239" t="s">
        <v>20095</v>
      </c>
      <c r="AM239" t="s">
        <v>20509</v>
      </c>
      <c r="AN239" t="s">
        <v>21212</v>
      </c>
      <c r="AO239" t="s">
        <v>21796</v>
      </c>
      <c r="AP239" t="s">
        <v>22473</v>
      </c>
      <c r="AQ239" t="s">
        <v>23686</v>
      </c>
      <c r="AR239" t="s">
        <v>24656</v>
      </c>
      <c r="AS239" t="s">
        <v>19162</v>
      </c>
      <c r="BC239" s="3" t="str" cm="1">
        <f t="array" ref="BC239">LEFT(BB239,MIN(FIND({0,1,2,3,4,5,6,7,8,9},BB239&amp;"0123456789"))-1)</f>
        <v/>
      </c>
      <c r="BE239" t="s">
        <v>12987</v>
      </c>
      <c r="BF239">
        <f t="shared" si="99"/>
        <v>1</v>
      </c>
      <c r="BG239">
        <f t="shared" si="100"/>
        <v>1</v>
      </c>
      <c r="BH239">
        <f t="shared" si="101"/>
        <v>1</v>
      </c>
      <c r="BI239">
        <f t="shared" si="102"/>
        <v>1</v>
      </c>
      <c r="BJ239" s="4">
        <f t="shared" si="103"/>
        <v>1</v>
      </c>
      <c r="BK239" s="4">
        <f t="shared" si="104"/>
        <v>1</v>
      </c>
      <c r="BL239" s="4">
        <f t="shared" si="105"/>
        <v>1</v>
      </c>
      <c r="BY239" t="s">
        <v>11311</v>
      </c>
      <c r="CK239" t="s">
        <v>25848</v>
      </c>
      <c r="CL239">
        <f t="shared" si="106"/>
        <v>5</v>
      </c>
      <c r="CM239">
        <f t="shared" si="107"/>
        <v>0</v>
      </c>
      <c r="CN239">
        <f t="shared" si="108"/>
        <v>0</v>
      </c>
      <c r="CO239">
        <f t="shared" si="109"/>
        <v>0</v>
      </c>
      <c r="CP239" s="4">
        <f t="shared" si="120"/>
        <v>0</v>
      </c>
      <c r="CQ239" s="4">
        <f t="shared" si="121"/>
        <v>0</v>
      </c>
      <c r="CR239" s="4">
        <f t="shared" si="122"/>
        <v>0</v>
      </c>
      <c r="CT239" t="str">
        <f t="shared" si="110"/>
        <v>Banking</v>
      </c>
      <c r="CU239" t="str">
        <f t="shared" si="111"/>
        <v/>
      </c>
      <c r="CV239" t="str">
        <f t="shared" si="112"/>
        <v/>
      </c>
      <c r="CW239" t="str">
        <f t="shared" si="113"/>
        <v/>
      </c>
      <c r="CX239" t="str">
        <f t="shared" si="114"/>
        <v/>
      </c>
      <c r="CY239" t="str">
        <f t="shared" si="115"/>
        <v/>
      </c>
      <c r="CZ239" t="str">
        <f t="shared" si="116"/>
        <v/>
      </c>
      <c r="DA239" t="str">
        <f t="shared" si="117"/>
        <v/>
      </c>
      <c r="DB239" t="str">
        <f t="shared" si="118"/>
        <v/>
      </c>
      <c r="DC239" t="str">
        <f t="shared" si="119"/>
        <v/>
      </c>
    </row>
    <row r="240" spans="1:107" x14ac:dyDescent="0.2">
      <c r="A240">
        <v>237</v>
      </c>
      <c r="B240" t="s">
        <v>235</v>
      </c>
      <c r="C240" t="s">
        <v>2406</v>
      </c>
      <c r="D240" t="s">
        <v>4552</v>
      </c>
      <c r="E240" t="s">
        <v>6065</v>
      </c>
      <c r="F240" t="s">
        <v>6303</v>
      </c>
      <c r="G240" t="s">
        <v>8248</v>
      </c>
      <c r="H240" t="s">
        <v>8552</v>
      </c>
      <c r="I240" t="s">
        <v>8555</v>
      </c>
      <c r="J240" t="s">
        <v>8770</v>
      </c>
      <c r="K240" t="s">
        <v>10121</v>
      </c>
      <c r="L240" t="s">
        <v>10310</v>
      </c>
      <c r="M240" t="s">
        <v>11312</v>
      </c>
      <c r="N240" t="s">
        <v>12741</v>
      </c>
      <c r="O240" t="s">
        <v>13310</v>
      </c>
      <c r="P240" t="s">
        <v>13351</v>
      </c>
      <c r="Q240">
        <v>3</v>
      </c>
      <c r="R240" t="s">
        <v>13357</v>
      </c>
      <c r="S240" t="s">
        <v>13410</v>
      </c>
      <c r="T240" t="s">
        <v>13858</v>
      </c>
      <c r="U240" s="3" t="str" cm="1">
        <f t="array" ref="U240">LEFT(T240,MIN(FIND({0,1,2,3,4,5,6,7,8,9},T240&amp;"0123456789"))-1)</f>
        <v>$</v>
      </c>
      <c r="V240" t="s">
        <v>13357</v>
      </c>
      <c r="W240" t="s">
        <v>13858</v>
      </c>
      <c r="X240" s="3" t="str" cm="1">
        <f t="array" ref="X240">LEFT(W240,MIN(FIND({0,1,2,3,4,5,6,7,8,9},W240&amp;"0123456789"))-1)</f>
        <v>$</v>
      </c>
      <c r="Y240" t="s">
        <v>13357</v>
      </c>
      <c r="Z240" t="s">
        <v>14520</v>
      </c>
      <c r="AA240" s="3" cm="1">
        <f t="array" ref="AA240">_xlfn.XLOOKUP(LEFT(Z240,MIN(FIND({0,1,2,3,4,5,6,7,8,9},Z240&amp;"0123456789"))-1), $BB$4:$BB$23, $BC$4:$BC$23)*_xlfn.NUMBERVALUE(TRIM(REPLACE(Z240,1,MIN(FIND({0,1,2,3,4,5,6,7,8,9},Z240&amp;"0123456789"))-1,"")), ".", ",")</f>
        <v>1245000</v>
      </c>
      <c r="AB240" t="s">
        <v>14520</v>
      </c>
      <c r="AC240" s="3" cm="1">
        <f t="array" ref="AC240">_xlfn.XLOOKUP(LEFT(AB240,MIN(FIND({0,1,2,3,4,5,6,7,8,9},AB240&amp;"0123456789"))-1), $BB$4:$BB$23, $BC$4:$BC$23)*_xlfn.NUMBERVALUE(TRIM(REPLACE(AB240,1,MIN(FIND({0,1,2,3,4,5,6,7,8,9},AB240&amp;"0123456789"))-1,"")), ".", ",")</f>
        <v>1245000</v>
      </c>
      <c r="AD240" t="s">
        <v>8555</v>
      </c>
      <c r="AE240" t="s">
        <v>8557</v>
      </c>
      <c r="AF240" t="s">
        <v>15065</v>
      </c>
      <c r="AG240" t="s">
        <v>16640</v>
      </c>
      <c r="AH240" t="s">
        <v>17599</v>
      </c>
      <c r="AI240" t="s">
        <v>18247</v>
      </c>
      <c r="AJ240" t="s">
        <v>19154</v>
      </c>
      <c r="AK240" t="s">
        <v>19536</v>
      </c>
      <c r="AL240" t="s">
        <v>20168</v>
      </c>
      <c r="AM240" t="s">
        <v>20510</v>
      </c>
      <c r="AN240" t="s">
        <v>21213</v>
      </c>
      <c r="AO240" t="s">
        <v>4365</v>
      </c>
      <c r="AP240" t="s">
        <v>22474</v>
      </c>
      <c r="AQ240" t="s">
        <v>23687</v>
      </c>
      <c r="AR240" t="s">
        <v>24657</v>
      </c>
      <c r="AS240" t="s">
        <v>14832</v>
      </c>
      <c r="BC240" s="3" t="str" cm="1">
        <f t="array" ref="BC240">LEFT(BB240,MIN(FIND({0,1,2,3,4,5,6,7,8,9},BB240&amp;"0123456789"))-1)</f>
        <v/>
      </c>
      <c r="BE240" t="s">
        <v>12993</v>
      </c>
      <c r="BF240">
        <f t="shared" si="99"/>
        <v>1</v>
      </c>
      <c r="BG240">
        <f t="shared" si="100"/>
        <v>1</v>
      </c>
      <c r="BH240">
        <f t="shared" si="101"/>
        <v>1</v>
      </c>
      <c r="BI240">
        <f t="shared" si="102"/>
        <v>0</v>
      </c>
      <c r="BJ240" s="4">
        <f t="shared" si="103"/>
        <v>1</v>
      </c>
      <c r="BK240" s="4">
        <f t="shared" si="104"/>
        <v>1</v>
      </c>
      <c r="BL240" s="4">
        <f t="shared" si="105"/>
        <v>0</v>
      </c>
      <c r="BY240" t="s">
        <v>25653</v>
      </c>
      <c r="BZ240" t="s">
        <v>25404</v>
      </c>
      <c r="CA240" t="s">
        <v>25555</v>
      </c>
      <c r="CB240" t="s">
        <v>25408</v>
      </c>
      <c r="CK240" t="s">
        <v>25698</v>
      </c>
      <c r="CL240">
        <f t="shared" si="106"/>
        <v>5</v>
      </c>
      <c r="CM240">
        <f t="shared" si="107"/>
        <v>2</v>
      </c>
      <c r="CN240">
        <f t="shared" si="108"/>
        <v>2</v>
      </c>
      <c r="CO240">
        <f t="shared" si="109"/>
        <v>1</v>
      </c>
      <c r="CP240" s="4">
        <f t="shared" si="120"/>
        <v>0.4</v>
      </c>
      <c r="CQ240" s="4">
        <f t="shared" si="121"/>
        <v>0.4</v>
      </c>
      <c r="CR240" s="4">
        <f t="shared" si="122"/>
        <v>0.2</v>
      </c>
      <c r="CT240" t="str">
        <f t="shared" si="110"/>
        <v>Document Management</v>
      </c>
      <c r="CU240" t="str">
        <f t="shared" si="111"/>
        <v>Information Technology</v>
      </c>
      <c r="CV240" t="str">
        <f t="shared" si="112"/>
        <v>Product Design</v>
      </c>
      <c r="CW240" t="str">
        <f t="shared" si="113"/>
        <v>Software</v>
      </c>
      <c r="CX240" t="str">
        <f t="shared" si="114"/>
        <v/>
      </c>
      <c r="CY240" t="str">
        <f t="shared" si="115"/>
        <v/>
      </c>
      <c r="CZ240" t="str">
        <f t="shared" si="116"/>
        <v/>
      </c>
      <c r="DA240" t="str">
        <f t="shared" si="117"/>
        <v/>
      </c>
      <c r="DB240" t="str">
        <f t="shared" si="118"/>
        <v/>
      </c>
      <c r="DC240" t="str">
        <f t="shared" si="119"/>
        <v/>
      </c>
    </row>
    <row r="241" spans="1:107" x14ac:dyDescent="0.2">
      <c r="A241">
        <v>238</v>
      </c>
      <c r="B241" t="s">
        <v>236</v>
      </c>
      <c r="C241" t="s">
        <v>2407</v>
      </c>
      <c r="D241" t="s">
        <v>4553</v>
      </c>
      <c r="E241" t="s">
        <v>4365</v>
      </c>
      <c r="F241" t="s">
        <v>6304</v>
      </c>
      <c r="G241" t="s">
        <v>8248</v>
      </c>
      <c r="H241" t="s">
        <v>8552</v>
      </c>
      <c r="I241" t="s">
        <v>4365</v>
      </c>
      <c r="J241" t="s">
        <v>4365</v>
      </c>
      <c r="K241" t="s">
        <v>10121</v>
      </c>
      <c r="L241" t="s">
        <v>10143</v>
      </c>
      <c r="M241" t="s">
        <v>10143</v>
      </c>
      <c r="N241" t="s">
        <v>12829</v>
      </c>
      <c r="O241" t="s">
        <v>13319</v>
      </c>
      <c r="P241" t="s">
        <v>4365</v>
      </c>
      <c r="Q241">
        <v>2</v>
      </c>
      <c r="R241" t="s">
        <v>13357</v>
      </c>
      <c r="S241" t="s">
        <v>13366</v>
      </c>
      <c r="T241" t="s">
        <v>13813</v>
      </c>
      <c r="U241" s="3" t="str" cm="1">
        <f t="array" ref="U241">LEFT(T241,MIN(FIND({0,1,2,3,4,5,6,7,8,9},T241&amp;"0123456789"))-1)</f>
        <v>$</v>
      </c>
      <c r="V241" t="s">
        <v>13357</v>
      </c>
      <c r="W241" t="s">
        <v>13813</v>
      </c>
      <c r="X241" s="3" t="str" cm="1">
        <f t="array" ref="X241">LEFT(W241,MIN(FIND({0,1,2,3,4,5,6,7,8,9},W241&amp;"0123456789"))-1)</f>
        <v>$</v>
      </c>
      <c r="Y241" t="s">
        <v>13357</v>
      </c>
      <c r="Z241" t="s">
        <v>13813</v>
      </c>
      <c r="AA241" s="3" cm="1">
        <f t="array" ref="AA241">_xlfn.XLOOKUP(LEFT(Z241,MIN(FIND({0,1,2,3,4,5,6,7,8,9},Z241&amp;"0123456789"))-1), $BB$4:$BB$23, $BC$4:$BC$23)*_xlfn.NUMBERVALUE(TRIM(REPLACE(Z241,1,MIN(FIND({0,1,2,3,4,5,6,7,8,9},Z241&amp;"0123456789"))-1,"")), ".", ",")</f>
        <v>2000000</v>
      </c>
      <c r="AB241" t="s">
        <v>13813</v>
      </c>
      <c r="AC241" s="3" cm="1">
        <f t="array" ref="AC241">_xlfn.XLOOKUP(LEFT(AB241,MIN(FIND({0,1,2,3,4,5,6,7,8,9},AB241&amp;"0123456789"))-1), $BB$4:$BB$23, $BC$4:$BC$23)*_xlfn.NUMBERVALUE(TRIM(REPLACE(AB241,1,MIN(FIND({0,1,2,3,4,5,6,7,8,9},AB241&amp;"0123456789"))-1,"")), ".", ",")</f>
        <v>2000000</v>
      </c>
      <c r="AD241" t="s">
        <v>8555</v>
      </c>
      <c r="AE241" t="s">
        <v>14833</v>
      </c>
      <c r="AF241" t="s">
        <v>15066</v>
      </c>
      <c r="AG241" t="s">
        <v>4365</v>
      </c>
      <c r="AH241" t="s">
        <v>4365</v>
      </c>
      <c r="AI241" t="s">
        <v>4365</v>
      </c>
      <c r="AJ241" t="s">
        <v>4365</v>
      </c>
      <c r="AK241" t="s">
        <v>4365</v>
      </c>
      <c r="AL241" t="s">
        <v>4365</v>
      </c>
      <c r="AM241" t="s">
        <v>4365</v>
      </c>
      <c r="AN241" t="s">
        <v>4365</v>
      </c>
      <c r="AO241" t="s">
        <v>4365</v>
      </c>
      <c r="AP241" t="s">
        <v>4365</v>
      </c>
      <c r="AQ241" t="s">
        <v>4365</v>
      </c>
      <c r="AR241" t="s">
        <v>4365</v>
      </c>
      <c r="AS241" t="s">
        <v>14828</v>
      </c>
      <c r="BC241" s="3" t="str" cm="1">
        <f t="array" ref="BC241">LEFT(BB241,MIN(FIND({0,1,2,3,4,5,6,7,8,9},BB241&amp;"0123456789"))-1)</f>
        <v/>
      </c>
      <c r="BE241" t="s">
        <v>12995</v>
      </c>
      <c r="BF241">
        <f t="shared" si="99"/>
        <v>1</v>
      </c>
      <c r="BG241">
        <f t="shared" si="100"/>
        <v>1</v>
      </c>
      <c r="BH241">
        <f t="shared" si="101"/>
        <v>0</v>
      </c>
      <c r="BI241">
        <f t="shared" si="102"/>
        <v>0</v>
      </c>
      <c r="BJ241" s="4">
        <f t="shared" si="103"/>
        <v>1</v>
      </c>
      <c r="BK241" s="4">
        <f t="shared" si="104"/>
        <v>0</v>
      </c>
      <c r="BL241" s="4">
        <f t="shared" si="105"/>
        <v>0</v>
      </c>
      <c r="BY241" t="s">
        <v>10143</v>
      </c>
      <c r="CK241" t="s">
        <v>25941</v>
      </c>
      <c r="CL241">
        <f t="shared" si="106"/>
        <v>5</v>
      </c>
      <c r="CM241">
        <f t="shared" si="107"/>
        <v>3</v>
      </c>
      <c r="CN241">
        <f t="shared" si="108"/>
        <v>3</v>
      </c>
      <c r="CO241">
        <f t="shared" si="109"/>
        <v>3</v>
      </c>
      <c r="CP241" s="4">
        <f t="shared" si="120"/>
        <v>0.6</v>
      </c>
      <c r="CQ241" s="4">
        <f t="shared" si="121"/>
        <v>0.6</v>
      </c>
      <c r="CR241" s="4">
        <f t="shared" si="122"/>
        <v>0.6</v>
      </c>
      <c r="CT241" t="str">
        <f t="shared" si="110"/>
        <v>Financial Services</v>
      </c>
      <c r="CU241" t="str">
        <f t="shared" si="111"/>
        <v/>
      </c>
      <c r="CV241" t="str">
        <f t="shared" si="112"/>
        <v/>
      </c>
      <c r="CW241" t="str">
        <f t="shared" si="113"/>
        <v/>
      </c>
      <c r="CX241" t="str">
        <f t="shared" si="114"/>
        <v/>
      </c>
      <c r="CY241" t="str">
        <f t="shared" si="115"/>
        <v/>
      </c>
      <c r="CZ241" t="str">
        <f t="shared" si="116"/>
        <v/>
      </c>
      <c r="DA241" t="str">
        <f t="shared" si="117"/>
        <v/>
      </c>
      <c r="DB241" t="str">
        <f t="shared" si="118"/>
        <v/>
      </c>
      <c r="DC241" t="str">
        <f t="shared" si="119"/>
        <v/>
      </c>
    </row>
    <row r="242" spans="1:107" x14ac:dyDescent="0.2">
      <c r="A242">
        <v>239</v>
      </c>
      <c r="B242" t="s">
        <v>237</v>
      </c>
      <c r="C242" t="s">
        <v>2408</v>
      </c>
      <c r="D242" t="s">
        <v>4554</v>
      </c>
      <c r="E242" t="s">
        <v>6065</v>
      </c>
      <c r="F242" t="s">
        <v>6305</v>
      </c>
      <c r="G242" t="s">
        <v>8309</v>
      </c>
      <c r="H242" t="s">
        <v>8552</v>
      </c>
      <c r="I242" t="s">
        <v>8557</v>
      </c>
      <c r="J242" t="s">
        <v>8771</v>
      </c>
      <c r="K242" t="s">
        <v>10121</v>
      </c>
      <c r="L242" t="s">
        <v>10311</v>
      </c>
      <c r="M242" t="s">
        <v>11313</v>
      </c>
      <c r="N242" t="s">
        <v>12830</v>
      </c>
      <c r="O242" t="s">
        <v>13305</v>
      </c>
      <c r="P242" t="s">
        <v>4365</v>
      </c>
      <c r="Q242">
        <v>3</v>
      </c>
      <c r="R242" t="s">
        <v>4365</v>
      </c>
      <c r="S242" t="s">
        <v>13441</v>
      </c>
      <c r="T242" t="s">
        <v>13831</v>
      </c>
      <c r="U242" s="3" t="str" cm="1">
        <f t="array" ref="U242">LEFT(T242,MIN(FIND({0,1,2,3,4,5,6,7,8,9},T242&amp;"0123456789"))-1)</f>
        <v>$</v>
      </c>
      <c r="V242" t="s">
        <v>14415</v>
      </c>
      <c r="W242" t="s">
        <v>13831</v>
      </c>
      <c r="X242" s="3" t="str" cm="1">
        <f t="array" ref="X242">LEFT(W242,MIN(FIND({0,1,2,3,4,5,6,7,8,9},W242&amp;"0123456789"))-1)</f>
        <v>$</v>
      </c>
      <c r="Y242" t="s">
        <v>14415</v>
      </c>
      <c r="Z242" t="s">
        <v>14031</v>
      </c>
      <c r="AA242" s="3" cm="1">
        <f t="array" ref="AA242">_xlfn.XLOOKUP(LEFT(Z242,MIN(FIND({0,1,2,3,4,5,6,7,8,9},Z242&amp;"0123456789"))-1), $BB$4:$BB$23, $BC$4:$BC$23)*_xlfn.NUMBERVALUE(TRIM(REPLACE(Z242,1,MIN(FIND({0,1,2,3,4,5,6,7,8,9},Z242&amp;"0123456789"))-1,"")), ".", ",")</f>
        <v>1150000</v>
      </c>
      <c r="AB242" t="s">
        <v>14031</v>
      </c>
      <c r="AC242" s="3" cm="1">
        <f t="array" ref="AC242">_xlfn.XLOOKUP(LEFT(AB242,MIN(FIND({0,1,2,3,4,5,6,7,8,9},AB242&amp;"0123456789"))-1), $BB$4:$BB$23, $BC$4:$BC$23)*_xlfn.NUMBERVALUE(TRIM(REPLACE(AB242,1,MIN(FIND({0,1,2,3,4,5,6,7,8,9},AB242&amp;"0123456789"))-1,"")), ".", ",")</f>
        <v>1150000</v>
      </c>
      <c r="AD242" t="s">
        <v>8554</v>
      </c>
      <c r="AE242" t="s">
        <v>8560</v>
      </c>
      <c r="AF242" t="s">
        <v>15067</v>
      </c>
      <c r="AG242" t="s">
        <v>16641</v>
      </c>
      <c r="AH242" t="s">
        <v>17600</v>
      </c>
      <c r="AI242" t="s">
        <v>18248</v>
      </c>
      <c r="AJ242" t="s">
        <v>17089</v>
      </c>
      <c r="AK242" t="s">
        <v>19537</v>
      </c>
      <c r="AL242" t="s">
        <v>20186</v>
      </c>
      <c r="AM242" t="s">
        <v>20511</v>
      </c>
      <c r="AN242" t="s">
        <v>21214</v>
      </c>
      <c r="AO242" t="s">
        <v>20803</v>
      </c>
      <c r="AP242" t="s">
        <v>22475</v>
      </c>
      <c r="AQ242" t="s">
        <v>23688</v>
      </c>
      <c r="AR242" t="s">
        <v>21803</v>
      </c>
      <c r="AS242" t="s">
        <v>14835</v>
      </c>
      <c r="BC242" s="3" t="str" cm="1">
        <f t="array" ref="BC242">LEFT(BB242,MIN(FIND({0,1,2,3,4,5,6,7,8,9},BB242&amp;"0123456789"))-1)</f>
        <v/>
      </c>
      <c r="BE242" t="s">
        <v>13000</v>
      </c>
      <c r="BF242">
        <f t="shared" si="99"/>
        <v>1</v>
      </c>
      <c r="BG242">
        <f t="shared" si="100"/>
        <v>1</v>
      </c>
      <c r="BH242">
        <f t="shared" si="101"/>
        <v>1</v>
      </c>
      <c r="BI242">
        <f t="shared" si="102"/>
        <v>0</v>
      </c>
      <c r="BJ242" s="4">
        <f t="shared" si="103"/>
        <v>1</v>
      </c>
      <c r="BK242" s="4">
        <f t="shared" si="104"/>
        <v>1</v>
      </c>
      <c r="BL242" s="4">
        <f t="shared" si="105"/>
        <v>0</v>
      </c>
      <c r="BY242" t="s">
        <v>11788</v>
      </c>
      <c r="BZ242" t="s">
        <v>25654</v>
      </c>
      <c r="CA242" t="s">
        <v>25573</v>
      </c>
      <c r="CK242" t="s">
        <v>25679</v>
      </c>
      <c r="CL242">
        <f t="shared" si="106"/>
        <v>5</v>
      </c>
      <c r="CM242">
        <f t="shared" si="107"/>
        <v>3</v>
      </c>
      <c r="CN242">
        <f t="shared" si="108"/>
        <v>2</v>
      </c>
      <c r="CO242">
        <f t="shared" si="109"/>
        <v>0</v>
      </c>
      <c r="CP242" s="4">
        <f t="shared" si="120"/>
        <v>0.6</v>
      </c>
      <c r="CQ242" s="4">
        <f t="shared" si="121"/>
        <v>0.4</v>
      </c>
      <c r="CR242" s="4">
        <f t="shared" si="122"/>
        <v>0</v>
      </c>
      <c r="CT242" t="str">
        <f t="shared" si="110"/>
        <v>Communities</v>
      </c>
      <c r="CU242" t="str">
        <f t="shared" si="111"/>
        <v>Digital Media</v>
      </c>
      <c r="CV242" t="str">
        <f t="shared" si="112"/>
        <v>Sustainability</v>
      </c>
      <c r="CW242" t="str">
        <f t="shared" si="113"/>
        <v/>
      </c>
      <c r="CX242" t="str">
        <f t="shared" si="114"/>
        <v/>
      </c>
      <c r="CY242" t="str">
        <f t="shared" si="115"/>
        <v/>
      </c>
      <c r="CZ242" t="str">
        <f t="shared" si="116"/>
        <v/>
      </c>
      <c r="DA242" t="str">
        <f t="shared" si="117"/>
        <v/>
      </c>
      <c r="DB242" t="str">
        <f t="shared" si="118"/>
        <v/>
      </c>
      <c r="DC242" t="str">
        <f t="shared" si="119"/>
        <v/>
      </c>
    </row>
    <row r="243" spans="1:107" x14ac:dyDescent="0.2">
      <c r="A243">
        <v>240</v>
      </c>
      <c r="B243" t="s">
        <v>238</v>
      </c>
      <c r="C243" t="s">
        <v>2409</v>
      </c>
      <c r="D243" t="s">
        <v>2409</v>
      </c>
      <c r="E243" t="s">
        <v>4365</v>
      </c>
      <c r="F243" t="s">
        <v>6306</v>
      </c>
      <c r="G243" t="s">
        <v>8248</v>
      </c>
      <c r="H243" t="s">
        <v>8552</v>
      </c>
      <c r="I243" t="s">
        <v>4365</v>
      </c>
      <c r="J243" t="s">
        <v>4365</v>
      </c>
      <c r="K243" t="s">
        <v>10121</v>
      </c>
      <c r="L243" t="s">
        <v>10312</v>
      </c>
      <c r="M243" t="s">
        <v>10312</v>
      </c>
      <c r="N243" t="s">
        <v>12777</v>
      </c>
      <c r="O243" t="s">
        <v>13319</v>
      </c>
      <c r="P243" t="s">
        <v>4365</v>
      </c>
      <c r="Q243">
        <v>1</v>
      </c>
      <c r="R243" t="s">
        <v>13357</v>
      </c>
      <c r="S243" t="s">
        <v>13386</v>
      </c>
      <c r="T243" t="s">
        <v>13859</v>
      </c>
      <c r="U243" s="3" t="str" cm="1">
        <f t="array" ref="U243">LEFT(T243,MIN(FIND({0,1,2,3,4,5,6,7,8,9},T243&amp;"0123456789"))-1)</f>
        <v>$</v>
      </c>
      <c r="V243" t="s">
        <v>13357</v>
      </c>
      <c r="W243" t="s">
        <v>13859</v>
      </c>
      <c r="X243" s="3" t="str" cm="1">
        <f t="array" ref="X243">LEFT(W243,MIN(FIND({0,1,2,3,4,5,6,7,8,9},W243&amp;"0123456789"))-1)</f>
        <v>$</v>
      </c>
      <c r="Y243" t="s">
        <v>13357</v>
      </c>
      <c r="Z243" t="s">
        <v>13859</v>
      </c>
      <c r="AA243" s="3" cm="1">
        <f t="array" ref="AA243">_xlfn.XLOOKUP(LEFT(Z243,MIN(FIND({0,1,2,3,4,5,6,7,8,9},Z243&amp;"0123456789"))-1), $BB$4:$BB$23, $BC$4:$BC$23)*_xlfn.NUMBERVALUE(TRIM(REPLACE(Z243,1,MIN(FIND({0,1,2,3,4,5,6,7,8,9},Z243&amp;"0123456789"))-1,"")), ".", ",")</f>
        <v>1630000</v>
      </c>
      <c r="AB243" t="s">
        <v>13859</v>
      </c>
      <c r="AC243" s="3" cm="1">
        <f t="array" ref="AC243">_xlfn.XLOOKUP(LEFT(AB243,MIN(FIND({0,1,2,3,4,5,6,7,8,9},AB243&amp;"0123456789"))-1), $BB$4:$BB$23, $BC$4:$BC$23)*_xlfn.NUMBERVALUE(TRIM(REPLACE(AB243,1,MIN(FIND({0,1,2,3,4,5,6,7,8,9},AB243&amp;"0123456789"))-1,"")), ".", ",")</f>
        <v>1630000</v>
      </c>
      <c r="AD243" t="s">
        <v>8555</v>
      </c>
      <c r="AE243" t="s">
        <v>8554</v>
      </c>
      <c r="AF243" t="s">
        <v>15068</v>
      </c>
      <c r="AG243" t="s">
        <v>4365</v>
      </c>
      <c r="AH243" t="s">
        <v>4365</v>
      </c>
      <c r="AI243" t="s">
        <v>4365</v>
      </c>
      <c r="AJ243" t="s">
        <v>4365</v>
      </c>
      <c r="AK243" t="s">
        <v>4365</v>
      </c>
      <c r="AL243" t="s">
        <v>4365</v>
      </c>
      <c r="AM243" t="s">
        <v>4365</v>
      </c>
      <c r="AN243" t="s">
        <v>4365</v>
      </c>
      <c r="AO243" t="s">
        <v>4365</v>
      </c>
      <c r="AP243" t="s">
        <v>4365</v>
      </c>
      <c r="AQ243" t="s">
        <v>4365</v>
      </c>
      <c r="AR243" t="s">
        <v>4365</v>
      </c>
      <c r="AS243" t="s">
        <v>8560</v>
      </c>
      <c r="BC243" s="3" t="str" cm="1">
        <f t="array" ref="BC243">LEFT(BB243,MIN(FIND({0,1,2,3,4,5,6,7,8,9},BB243&amp;"0123456789"))-1)</f>
        <v/>
      </c>
      <c r="BE243" t="s">
        <v>13004</v>
      </c>
      <c r="BF243">
        <f t="shared" si="99"/>
        <v>1</v>
      </c>
      <c r="BG243">
        <f t="shared" si="100"/>
        <v>1</v>
      </c>
      <c r="BH243">
        <f t="shared" si="101"/>
        <v>1</v>
      </c>
      <c r="BI243">
        <f t="shared" si="102"/>
        <v>0</v>
      </c>
      <c r="BJ243" s="4">
        <f t="shared" si="103"/>
        <v>1</v>
      </c>
      <c r="BK243" s="4">
        <f t="shared" si="104"/>
        <v>1</v>
      </c>
      <c r="BL243" s="4">
        <f t="shared" si="105"/>
        <v>0</v>
      </c>
      <c r="BY243" t="s">
        <v>10587</v>
      </c>
      <c r="BZ243" t="s">
        <v>25521</v>
      </c>
      <c r="CK243" t="s">
        <v>25968</v>
      </c>
      <c r="CL243">
        <f t="shared" si="106"/>
        <v>5</v>
      </c>
      <c r="CM243">
        <f t="shared" si="107"/>
        <v>2</v>
      </c>
      <c r="CN243">
        <f t="shared" si="108"/>
        <v>1</v>
      </c>
      <c r="CO243">
        <f t="shared" si="109"/>
        <v>1</v>
      </c>
      <c r="CP243" s="4">
        <f t="shared" si="120"/>
        <v>0.4</v>
      </c>
      <c r="CQ243" s="4">
        <f t="shared" si="121"/>
        <v>0.2</v>
      </c>
      <c r="CR243" s="4">
        <f t="shared" si="122"/>
        <v>0.2</v>
      </c>
      <c r="CT243" t="str">
        <f t="shared" si="110"/>
        <v>Gaming</v>
      </c>
      <c r="CU243" t="str">
        <f t="shared" si="111"/>
        <v>Media and Entertainment</v>
      </c>
      <c r="CV243" t="str">
        <f t="shared" si="112"/>
        <v/>
      </c>
      <c r="CW243" t="str">
        <f t="shared" si="113"/>
        <v/>
      </c>
      <c r="CX243" t="str">
        <f t="shared" si="114"/>
        <v/>
      </c>
      <c r="CY243" t="str">
        <f t="shared" si="115"/>
        <v/>
      </c>
      <c r="CZ243" t="str">
        <f t="shared" si="116"/>
        <v/>
      </c>
      <c r="DA243" t="str">
        <f t="shared" si="117"/>
        <v/>
      </c>
      <c r="DB243" t="str">
        <f t="shared" si="118"/>
        <v/>
      </c>
      <c r="DC243" t="str">
        <f t="shared" si="119"/>
        <v/>
      </c>
    </row>
    <row r="244" spans="1:107" x14ac:dyDescent="0.2">
      <c r="A244">
        <v>241</v>
      </c>
      <c r="B244" t="s">
        <v>239</v>
      </c>
      <c r="C244" t="s">
        <v>2410</v>
      </c>
      <c r="D244" t="s">
        <v>4555</v>
      </c>
      <c r="E244" t="s">
        <v>6065</v>
      </c>
      <c r="F244" t="s">
        <v>6307</v>
      </c>
      <c r="G244" t="s">
        <v>8253</v>
      </c>
      <c r="H244" t="s">
        <v>8552</v>
      </c>
      <c r="I244" t="s">
        <v>8557</v>
      </c>
      <c r="J244" t="s">
        <v>8772</v>
      </c>
      <c r="K244" t="s">
        <v>10119</v>
      </c>
      <c r="L244" t="s">
        <v>10313</v>
      </c>
      <c r="M244" t="s">
        <v>11314</v>
      </c>
      <c r="N244" t="s">
        <v>12741</v>
      </c>
      <c r="O244" t="s">
        <v>13310</v>
      </c>
      <c r="P244" t="s">
        <v>4365</v>
      </c>
      <c r="Q244">
        <v>2</v>
      </c>
      <c r="R244" t="s">
        <v>13357</v>
      </c>
      <c r="S244" t="s">
        <v>13455</v>
      </c>
      <c r="T244" t="s">
        <v>13772</v>
      </c>
      <c r="U244" s="3" t="str" cm="1">
        <f t="array" ref="U244">LEFT(T244,MIN(FIND({0,1,2,3,4,5,6,7,8,9},T244&amp;"0123456789"))-1)</f>
        <v>$</v>
      </c>
      <c r="V244" t="s">
        <v>13357</v>
      </c>
      <c r="W244" t="s">
        <v>13772</v>
      </c>
      <c r="X244" s="3" t="str" cm="1">
        <f t="array" ref="X244">LEFT(W244,MIN(FIND({0,1,2,3,4,5,6,7,8,9},W244&amp;"0123456789"))-1)</f>
        <v>$</v>
      </c>
      <c r="Y244" t="s">
        <v>13357</v>
      </c>
      <c r="Z244" t="s">
        <v>14521</v>
      </c>
      <c r="AA244" s="3" cm="1">
        <f t="array" ref="AA244">_xlfn.XLOOKUP(LEFT(Z244,MIN(FIND({0,1,2,3,4,5,6,7,8,9},Z244&amp;"0123456789"))-1), $BB$4:$BB$23, $BC$4:$BC$23)*_xlfn.NUMBERVALUE(TRIM(REPLACE(Z244,1,MIN(FIND({0,1,2,3,4,5,6,7,8,9},Z244&amp;"0123456789"))-1,"")), ".", ",")</f>
        <v>4550000</v>
      </c>
      <c r="AB244" t="s">
        <v>14521</v>
      </c>
      <c r="AC244" s="3" cm="1">
        <f t="array" ref="AC244">_xlfn.XLOOKUP(LEFT(AB244,MIN(FIND({0,1,2,3,4,5,6,7,8,9},AB244&amp;"0123456789"))-1), $BB$4:$BB$23, $BC$4:$BC$23)*_xlfn.NUMBERVALUE(TRIM(REPLACE(AB244,1,MIN(FIND({0,1,2,3,4,5,6,7,8,9},AB244&amp;"0123456789"))-1,"")), ".", ",")</f>
        <v>4550000</v>
      </c>
      <c r="AD244" t="s">
        <v>8555</v>
      </c>
      <c r="AE244" t="s">
        <v>8559</v>
      </c>
      <c r="AF244" t="s">
        <v>15069</v>
      </c>
      <c r="AG244" t="s">
        <v>16642</v>
      </c>
      <c r="AH244" t="s">
        <v>4365</v>
      </c>
      <c r="AI244" t="s">
        <v>18249</v>
      </c>
      <c r="AJ244" t="s">
        <v>8563</v>
      </c>
      <c r="AK244" t="s">
        <v>19538</v>
      </c>
      <c r="AL244" t="s">
        <v>8555</v>
      </c>
      <c r="AM244" t="s">
        <v>20512</v>
      </c>
      <c r="AN244" t="s">
        <v>18372</v>
      </c>
      <c r="AO244" t="s">
        <v>21797</v>
      </c>
      <c r="AP244" t="s">
        <v>22476</v>
      </c>
      <c r="AQ244" t="s">
        <v>23689</v>
      </c>
      <c r="AR244" t="s">
        <v>24658</v>
      </c>
      <c r="AS244" t="s">
        <v>19248</v>
      </c>
      <c r="BC244" s="3" t="str" cm="1">
        <f t="array" ref="BC244">LEFT(BB244,MIN(FIND({0,1,2,3,4,5,6,7,8,9},BB244&amp;"0123456789"))-1)</f>
        <v/>
      </c>
      <c r="BE244" t="s">
        <v>13006</v>
      </c>
      <c r="BF244">
        <f t="shared" si="99"/>
        <v>1</v>
      </c>
      <c r="BG244">
        <f t="shared" si="100"/>
        <v>1</v>
      </c>
      <c r="BH244">
        <f t="shared" si="101"/>
        <v>0</v>
      </c>
      <c r="BI244">
        <f t="shared" si="102"/>
        <v>0</v>
      </c>
      <c r="BJ244" s="4">
        <f t="shared" si="103"/>
        <v>1</v>
      </c>
      <c r="BK244" s="4">
        <f t="shared" si="104"/>
        <v>0</v>
      </c>
      <c r="BL244" s="4">
        <f t="shared" si="105"/>
        <v>0</v>
      </c>
      <c r="BY244" t="s">
        <v>11311</v>
      </c>
      <c r="BZ244" t="s">
        <v>25572</v>
      </c>
      <c r="CA244" t="s">
        <v>25429</v>
      </c>
      <c r="CB244" t="s">
        <v>25430</v>
      </c>
      <c r="CC244" t="s">
        <v>25431</v>
      </c>
      <c r="CK244" t="s">
        <v>25943</v>
      </c>
      <c r="CL244">
        <f t="shared" si="106"/>
        <v>5</v>
      </c>
      <c r="CM244">
        <f t="shared" si="107"/>
        <v>2</v>
      </c>
      <c r="CN244">
        <f t="shared" si="108"/>
        <v>2</v>
      </c>
      <c r="CO244">
        <f t="shared" si="109"/>
        <v>0</v>
      </c>
      <c r="CP244" s="4">
        <f t="shared" si="120"/>
        <v>0.4</v>
      </c>
      <c r="CQ244" s="4">
        <f t="shared" si="121"/>
        <v>0.4</v>
      </c>
      <c r="CR244" s="4">
        <f t="shared" si="122"/>
        <v>0</v>
      </c>
      <c r="CT244" t="str">
        <f t="shared" si="110"/>
        <v>Banking</v>
      </c>
      <c r="CU244" t="str">
        <f t="shared" si="111"/>
        <v>Financial Exchanges</v>
      </c>
      <c r="CV244" t="str">
        <f t="shared" si="112"/>
        <v>Financial Services</v>
      </c>
      <c r="CW244" t="str">
        <f t="shared" si="113"/>
        <v>FinTech</v>
      </c>
      <c r="CX244" t="str">
        <f t="shared" si="114"/>
        <v>Human Resources</v>
      </c>
      <c r="CY244" t="str">
        <f t="shared" si="115"/>
        <v/>
      </c>
      <c r="CZ244" t="str">
        <f t="shared" si="116"/>
        <v/>
      </c>
      <c r="DA244" t="str">
        <f t="shared" si="117"/>
        <v/>
      </c>
      <c r="DB244" t="str">
        <f t="shared" si="118"/>
        <v/>
      </c>
      <c r="DC244" t="str">
        <f t="shared" si="119"/>
        <v/>
      </c>
    </row>
    <row r="245" spans="1:107" x14ac:dyDescent="0.2">
      <c r="A245">
        <v>242</v>
      </c>
      <c r="B245" t="s">
        <v>240</v>
      </c>
      <c r="C245" t="s">
        <v>2411</v>
      </c>
      <c r="D245" t="s">
        <v>4365</v>
      </c>
      <c r="E245" t="s">
        <v>6065</v>
      </c>
      <c r="F245" t="s">
        <v>6308</v>
      </c>
      <c r="G245" t="s">
        <v>8330</v>
      </c>
      <c r="H245" t="s">
        <v>8552</v>
      </c>
      <c r="I245" t="s">
        <v>8556</v>
      </c>
      <c r="J245" t="s">
        <v>8773</v>
      </c>
      <c r="K245" t="s">
        <v>10121</v>
      </c>
      <c r="L245" t="s">
        <v>10314</v>
      </c>
      <c r="M245" t="s">
        <v>11315</v>
      </c>
      <c r="N245" t="s">
        <v>12831</v>
      </c>
      <c r="O245" t="s">
        <v>13334</v>
      </c>
      <c r="P245" t="s">
        <v>13351</v>
      </c>
      <c r="Q245">
        <v>1</v>
      </c>
      <c r="R245" t="s">
        <v>13357</v>
      </c>
      <c r="S245" t="s">
        <v>13456</v>
      </c>
      <c r="T245" t="s">
        <v>13741</v>
      </c>
      <c r="U245" s="3" t="str" cm="1">
        <f t="array" ref="U245">LEFT(T245,MIN(FIND({0,1,2,3,4,5,6,7,8,9},T245&amp;"0123456789"))-1)</f>
        <v>$</v>
      </c>
      <c r="V245" t="s">
        <v>13357</v>
      </c>
      <c r="W245" t="s">
        <v>13741</v>
      </c>
      <c r="X245" s="3" t="str" cm="1">
        <f t="array" ref="X245">LEFT(W245,MIN(FIND({0,1,2,3,4,5,6,7,8,9},W245&amp;"0123456789"))-1)</f>
        <v>$</v>
      </c>
      <c r="Y245" t="s">
        <v>13357</v>
      </c>
      <c r="Z245" t="s">
        <v>13741</v>
      </c>
      <c r="AA245" s="3" cm="1">
        <f t="array" ref="AA245">_xlfn.XLOOKUP(LEFT(Z245,MIN(FIND({0,1,2,3,4,5,6,7,8,9},Z245&amp;"0123456789"))-1), $BB$4:$BB$23, $BC$4:$BC$23)*_xlfn.NUMBERVALUE(TRIM(REPLACE(Z245,1,MIN(FIND({0,1,2,3,4,5,6,7,8,9},Z245&amp;"0123456789"))-1,"")), ".", ",")</f>
        <v>6000000</v>
      </c>
      <c r="AB245" t="s">
        <v>13741</v>
      </c>
      <c r="AC245" s="3" cm="1">
        <f t="array" ref="AC245">_xlfn.XLOOKUP(LEFT(AB245,MIN(FIND({0,1,2,3,4,5,6,7,8,9},AB245&amp;"0123456789"))-1), $BB$4:$BB$23, $BC$4:$BC$23)*_xlfn.NUMBERVALUE(TRIM(REPLACE(AB245,1,MIN(FIND({0,1,2,3,4,5,6,7,8,9},AB245&amp;"0123456789"))-1,"")), ".", ",")</f>
        <v>6000000</v>
      </c>
      <c r="AD245" t="s">
        <v>8555</v>
      </c>
      <c r="AE245" t="s">
        <v>8559</v>
      </c>
      <c r="AF245" t="s">
        <v>15070</v>
      </c>
      <c r="AG245" t="s">
        <v>16643</v>
      </c>
      <c r="AH245" t="s">
        <v>4365</v>
      </c>
      <c r="AI245" t="s">
        <v>18103</v>
      </c>
      <c r="AJ245" t="s">
        <v>8563</v>
      </c>
      <c r="AK245" t="s">
        <v>4365</v>
      </c>
      <c r="AL245" t="s">
        <v>8555</v>
      </c>
      <c r="AM245" t="s">
        <v>18794</v>
      </c>
      <c r="AN245" t="s">
        <v>18372</v>
      </c>
      <c r="AO245" t="s">
        <v>18794</v>
      </c>
      <c r="AP245" t="s">
        <v>22477</v>
      </c>
      <c r="AQ245" t="s">
        <v>23690</v>
      </c>
      <c r="AR245" t="s">
        <v>24659</v>
      </c>
      <c r="AS245" t="s">
        <v>14831</v>
      </c>
      <c r="BC245" s="3" t="str" cm="1">
        <f t="array" ref="BC245">LEFT(BB245,MIN(FIND({0,1,2,3,4,5,6,7,8,9},BB245&amp;"0123456789"))-1)</f>
        <v/>
      </c>
      <c r="BE245" t="s">
        <v>13007</v>
      </c>
      <c r="BF245">
        <f t="shared" si="99"/>
        <v>1</v>
      </c>
      <c r="BG245">
        <f t="shared" si="100"/>
        <v>1</v>
      </c>
      <c r="BH245">
        <f t="shared" si="101"/>
        <v>1</v>
      </c>
      <c r="BI245">
        <f t="shared" si="102"/>
        <v>0</v>
      </c>
      <c r="BJ245" s="4">
        <f t="shared" si="103"/>
        <v>1</v>
      </c>
      <c r="BK245" s="4">
        <f t="shared" si="104"/>
        <v>1</v>
      </c>
      <c r="BL245" s="4">
        <f t="shared" si="105"/>
        <v>0</v>
      </c>
      <c r="BY245" t="s">
        <v>25552</v>
      </c>
      <c r="BZ245" t="s">
        <v>25556</v>
      </c>
      <c r="CA245" t="s">
        <v>25509</v>
      </c>
      <c r="CK245" t="s">
        <v>12646</v>
      </c>
      <c r="CL245">
        <f t="shared" si="106"/>
        <v>4</v>
      </c>
      <c r="CM245">
        <f t="shared" si="107"/>
        <v>1</v>
      </c>
      <c r="CN245">
        <f t="shared" si="108"/>
        <v>1</v>
      </c>
      <c r="CO245">
        <f t="shared" si="109"/>
        <v>0</v>
      </c>
      <c r="CP245" s="4">
        <f t="shared" si="120"/>
        <v>0.25</v>
      </c>
      <c r="CQ245" s="4">
        <f t="shared" si="121"/>
        <v>0.25</v>
      </c>
      <c r="CR245" s="4">
        <f t="shared" si="122"/>
        <v>0</v>
      </c>
      <c r="CT245" t="str">
        <f t="shared" si="110"/>
        <v>Collaboration</v>
      </c>
      <c r="CU245" t="str">
        <f t="shared" si="111"/>
        <v>E-Learning</v>
      </c>
      <c r="CV245" t="str">
        <f t="shared" si="112"/>
        <v>Education</v>
      </c>
      <c r="CW245" t="str">
        <f t="shared" si="113"/>
        <v/>
      </c>
      <c r="CX245" t="str">
        <f t="shared" si="114"/>
        <v/>
      </c>
      <c r="CY245" t="str">
        <f t="shared" si="115"/>
        <v/>
      </c>
      <c r="CZ245" t="str">
        <f t="shared" si="116"/>
        <v/>
      </c>
      <c r="DA245" t="str">
        <f t="shared" si="117"/>
        <v/>
      </c>
      <c r="DB245" t="str">
        <f t="shared" si="118"/>
        <v/>
      </c>
      <c r="DC245" t="str">
        <f t="shared" si="119"/>
        <v/>
      </c>
    </row>
    <row r="246" spans="1:107" x14ac:dyDescent="0.2">
      <c r="A246">
        <v>243</v>
      </c>
      <c r="B246" t="s">
        <v>241</v>
      </c>
      <c r="C246" t="s">
        <v>2412</v>
      </c>
      <c r="D246" t="s">
        <v>4556</v>
      </c>
      <c r="E246" t="s">
        <v>6065</v>
      </c>
      <c r="F246" t="s">
        <v>6309</v>
      </c>
      <c r="G246" t="s">
        <v>8245</v>
      </c>
      <c r="H246" t="s">
        <v>8552</v>
      </c>
      <c r="I246" t="s">
        <v>8554</v>
      </c>
      <c r="J246" t="s">
        <v>8774</v>
      </c>
      <c r="K246" t="s">
        <v>10119</v>
      </c>
      <c r="L246" t="s">
        <v>10315</v>
      </c>
      <c r="M246" t="s">
        <v>11316</v>
      </c>
      <c r="N246" t="s">
        <v>12736</v>
      </c>
      <c r="O246" t="s">
        <v>13305</v>
      </c>
      <c r="P246" t="s">
        <v>4365</v>
      </c>
      <c r="Q246">
        <v>4</v>
      </c>
      <c r="R246" t="s">
        <v>13357</v>
      </c>
      <c r="S246" t="s">
        <v>13457</v>
      </c>
      <c r="T246" t="s">
        <v>13813</v>
      </c>
      <c r="U246" s="3" t="str" cm="1">
        <f t="array" ref="U246">LEFT(T246,MIN(FIND({0,1,2,3,4,5,6,7,8,9},T246&amp;"0123456789"))-1)</f>
        <v>$</v>
      </c>
      <c r="V246" t="s">
        <v>13357</v>
      </c>
      <c r="W246" t="s">
        <v>13813</v>
      </c>
      <c r="X246" s="3" t="str" cm="1">
        <f t="array" ref="X246">LEFT(W246,MIN(FIND({0,1,2,3,4,5,6,7,8,9},W246&amp;"0123456789"))-1)</f>
        <v>$</v>
      </c>
      <c r="Y246" t="s">
        <v>13357</v>
      </c>
      <c r="Z246" t="s">
        <v>14522</v>
      </c>
      <c r="AA246" s="3" cm="1">
        <f t="array" ref="AA246">_xlfn.XLOOKUP(LEFT(Z246,MIN(FIND({0,1,2,3,4,5,6,7,8,9},Z246&amp;"0123456789"))-1), $BB$4:$BB$23, $BC$4:$BC$23)*_xlfn.NUMBERVALUE(TRIM(REPLACE(Z246,1,MIN(FIND({0,1,2,3,4,5,6,7,8,9},Z246&amp;"0123456789"))-1,"")), ".", ",")</f>
        <v>3240000</v>
      </c>
      <c r="AB246" t="s">
        <v>14522</v>
      </c>
      <c r="AC246" s="3" cm="1">
        <f t="array" ref="AC246">_xlfn.XLOOKUP(LEFT(AB246,MIN(FIND({0,1,2,3,4,5,6,7,8,9},AB246&amp;"0123456789"))-1), $BB$4:$BB$23, $BC$4:$BC$23)*_xlfn.NUMBERVALUE(TRIM(REPLACE(AB246,1,MIN(FIND({0,1,2,3,4,5,6,7,8,9},AB246&amp;"0123456789"))-1,"")), ".", ",")</f>
        <v>3240000</v>
      </c>
      <c r="AD246" t="s">
        <v>8554</v>
      </c>
      <c r="AE246" t="s">
        <v>14823</v>
      </c>
      <c r="AF246" t="s">
        <v>15071</v>
      </c>
      <c r="AG246" t="s">
        <v>16644</v>
      </c>
      <c r="AH246" t="s">
        <v>17601</v>
      </c>
      <c r="AI246" t="s">
        <v>18250</v>
      </c>
      <c r="AJ246" t="s">
        <v>19155</v>
      </c>
      <c r="AK246" t="s">
        <v>19539</v>
      </c>
      <c r="AL246" t="s">
        <v>20187</v>
      </c>
      <c r="AM246" t="s">
        <v>20513</v>
      </c>
      <c r="AN246" t="s">
        <v>21215</v>
      </c>
      <c r="AO246" t="s">
        <v>21798</v>
      </c>
      <c r="AP246" t="s">
        <v>22478</v>
      </c>
      <c r="AQ246" t="s">
        <v>23691</v>
      </c>
      <c r="AR246" t="s">
        <v>24660</v>
      </c>
      <c r="AS246" t="s">
        <v>19217</v>
      </c>
      <c r="BC246" s="3" t="str" cm="1">
        <f t="array" ref="BC246">LEFT(BB246,MIN(FIND({0,1,2,3,4,5,6,7,8,9},BB246&amp;"0123456789"))-1)</f>
        <v/>
      </c>
      <c r="BE246" t="s">
        <v>13019</v>
      </c>
      <c r="BF246">
        <f t="shared" si="99"/>
        <v>1</v>
      </c>
      <c r="BG246">
        <f t="shared" si="100"/>
        <v>1</v>
      </c>
      <c r="BH246">
        <f t="shared" si="101"/>
        <v>1</v>
      </c>
      <c r="BI246">
        <f t="shared" si="102"/>
        <v>1</v>
      </c>
      <c r="BJ246" s="4">
        <f t="shared" si="103"/>
        <v>1</v>
      </c>
      <c r="BK246" s="4">
        <f t="shared" si="104"/>
        <v>1</v>
      </c>
      <c r="BL246" s="4">
        <f t="shared" si="105"/>
        <v>1</v>
      </c>
      <c r="BY246" t="s">
        <v>10331</v>
      </c>
      <c r="BZ246" t="s">
        <v>25414</v>
      </c>
      <c r="CA246" t="s">
        <v>25441</v>
      </c>
      <c r="CB246" t="s">
        <v>25408</v>
      </c>
      <c r="CC246" t="s">
        <v>25440</v>
      </c>
      <c r="CK246" t="s">
        <v>25841</v>
      </c>
      <c r="CL246">
        <f t="shared" si="106"/>
        <v>4</v>
      </c>
      <c r="CM246">
        <f t="shared" si="107"/>
        <v>0</v>
      </c>
      <c r="CN246">
        <f t="shared" si="108"/>
        <v>0</v>
      </c>
      <c r="CO246">
        <f t="shared" si="109"/>
        <v>0</v>
      </c>
      <c r="CP246" s="4">
        <f t="shared" si="120"/>
        <v>0</v>
      </c>
      <c r="CQ246" s="4">
        <f t="shared" si="121"/>
        <v>0</v>
      </c>
      <c r="CR246" s="4">
        <f t="shared" si="122"/>
        <v>0</v>
      </c>
      <c r="CT246" t="str">
        <f t="shared" si="110"/>
        <v>Information Technology</v>
      </c>
      <c r="CU246" t="str">
        <f t="shared" si="111"/>
        <v>Internet</v>
      </c>
      <c r="CV246" t="str">
        <f t="shared" si="112"/>
        <v>Mobile Apps</v>
      </c>
      <c r="CW246" t="str">
        <f t="shared" si="113"/>
        <v>Software</v>
      </c>
      <c r="CX246" t="str">
        <f t="shared" si="114"/>
        <v>Waste Management</v>
      </c>
      <c r="CY246" t="str">
        <f t="shared" si="115"/>
        <v/>
      </c>
      <c r="CZ246" t="str">
        <f t="shared" si="116"/>
        <v/>
      </c>
      <c r="DA246" t="str">
        <f t="shared" si="117"/>
        <v/>
      </c>
      <c r="DB246" t="str">
        <f t="shared" si="118"/>
        <v/>
      </c>
      <c r="DC246" t="str">
        <f t="shared" si="119"/>
        <v/>
      </c>
    </row>
    <row r="247" spans="1:107" x14ac:dyDescent="0.2">
      <c r="A247">
        <v>244</v>
      </c>
      <c r="B247" t="s">
        <v>242</v>
      </c>
      <c r="C247" t="s">
        <v>2413</v>
      </c>
      <c r="D247" t="s">
        <v>4557</v>
      </c>
      <c r="E247" t="s">
        <v>6065</v>
      </c>
      <c r="F247" t="s">
        <v>6310</v>
      </c>
      <c r="G247" t="s">
        <v>8244</v>
      </c>
      <c r="H247" t="s">
        <v>8552</v>
      </c>
      <c r="I247" t="s">
        <v>8555</v>
      </c>
      <c r="J247" t="s">
        <v>8775</v>
      </c>
      <c r="K247" t="s">
        <v>10121</v>
      </c>
      <c r="L247" t="s">
        <v>10133</v>
      </c>
      <c r="M247" t="s">
        <v>11317</v>
      </c>
      <c r="N247" t="s">
        <v>12736</v>
      </c>
      <c r="O247" t="s">
        <v>13305</v>
      </c>
      <c r="P247" t="s">
        <v>4365</v>
      </c>
      <c r="Q247">
        <v>1</v>
      </c>
      <c r="R247" t="s">
        <v>13357</v>
      </c>
      <c r="S247" t="s">
        <v>13377</v>
      </c>
      <c r="T247" t="s">
        <v>13860</v>
      </c>
      <c r="U247" s="3" t="str" cm="1">
        <f t="array" ref="U247">LEFT(T247,MIN(FIND({0,1,2,3,4,5,6,7,8,9},T247&amp;"0123456789"))-1)</f>
        <v>$</v>
      </c>
      <c r="V247" t="s">
        <v>13357</v>
      </c>
      <c r="W247" t="s">
        <v>13860</v>
      </c>
      <c r="X247" s="3" t="str" cm="1">
        <f t="array" ref="X247">LEFT(W247,MIN(FIND({0,1,2,3,4,5,6,7,8,9},W247&amp;"0123456789"))-1)</f>
        <v>$</v>
      </c>
      <c r="Y247" t="s">
        <v>13357</v>
      </c>
      <c r="Z247" t="s">
        <v>13860</v>
      </c>
      <c r="AA247" s="3" cm="1">
        <f t="array" ref="AA247">_xlfn.XLOOKUP(LEFT(Z247,MIN(FIND({0,1,2,3,4,5,6,7,8,9},Z247&amp;"0123456789"))-1), $BB$4:$BB$23, $BC$4:$BC$23)*_xlfn.NUMBERVALUE(TRIM(REPLACE(Z247,1,MIN(FIND({0,1,2,3,4,5,6,7,8,9},Z247&amp;"0123456789"))-1,"")), ".", ",")</f>
        <v>3650000</v>
      </c>
      <c r="AB247" t="s">
        <v>13860</v>
      </c>
      <c r="AC247" s="3" cm="1">
        <f t="array" ref="AC247">_xlfn.XLOOKUP(LEFT(AB247,MIN(FIND({0,1,2,3,4,5,6,7,8,9},AB247&amp;"0123456789"))-1), $BB$4:$BB$23, $BC$4:$BC$23)*_xlfn.NUMBERVALUE(TRIM(REPLACE(AB247,1,MIN(FIND({0,1,2,3,4,5,6,7,8,9},AB247&amp;"0123456789"))-1,"")), ".", ",")</f>
        <v>3650000</v>
      </c>
      <c r="AD247" t="s">
        <v>8555</v>
      </c>
      <c r="AE247" t="s">
        <v>14824</v>
      </c>
      <c r="AF247" t="s">
        <v>15072</v>
      </c>
      <c r="AG247" t="s">
        <v>16645</v>
      </c>
      <c r="AH247" t="s">
        <v>17602</v>
      </c>
      <c r="AI247" t="s">
        <v>18251</v>
      </c>
      <c r="AJ247" t="s">
        <v>16827</v>
      </c>
      <c r="AK247" t="s">
        <v>19540</v>
      </c>
      <c r="AL247" t="s">
        <v>20188</v>
      </c>
      <c r="AM247" t="s">
        <v>20514</v>
      </c>
      <c r="AN247" t="s">
        <v>21216</v>
      </c>
      <c r="AO247" t="s">
        <v>18408</v>
      </c>
      <c r="AP247" t="s">
        <v>22479</v>
      </c>
      <c r="AQ247" t="s">
        <v>23692</v>
      </c>
      <c r="AR247" t="s">
        <v>24661</v>
      </c>
      <c r="AS247" t="s">
        <v>8559</v>
      </c>
      <c r="BC247" s="3" t="str" cm="1">
        <f t="array" ref="BC247">LEFT(BB247,MIN(FIND({0,1,2,3,4,5,6,7,8,9},BB247&amp;"0123456789"))-1)</f>
        <v/>
      </c>
      <c r="BE247" t="s">
        <v>13023</v>
      </c>
      <c r="BF247">
        <f t="shared" si="99"/>
        <v>1</v>
      </c>
      <c r="BG247">
        <f t="shared" si="100"/>
        <v>1</v>
      </c>
      <c r="BH247">
        <f t="shared" si="101"/>
        <v>0</v>
      </c>
      <c r="BI247">
        <f t="shared" si="102"/>
        <v>0</v>
      </c>
      <c r="BJ247" s="4">
        <f t="shared" si="103"/>
        <v>1</v>
      </c>
      <c r="BK247" s="4">
        <f t="shared" si="104"/>
        <v>0</v>
      </c>
      <c r="BL247" s="4">
        <f t="shared" si="105"/>
        <v>0</v>
      </c>
      <c r="BY247" t="s">
        <v>25504</v>
      </c>
      <c r="BZ247" t="s">
        <v>25404</v>
      </c>
      <c r="CA247" t="s">
        <v>25516</v>
      </c>
      <c r="CK247" t="s">
        <v>26096</v>
      </c>
      <c r="CL247">
        <f t="shared" si="106"/>
        <v>4</v>
      </c>
      <c r="CM247">
        <f t="shared" si="107"/>
        <v>1</v>
      </c>
      <c r="CN247">
        <f t="shared" si="108"/>
        <v>1</v>
      </c>
      <c r="CO247">
        <f t="shared" si="109"/>
        <v>1</v>
      </c>
      <c r="CP247" s="4">
        <f t="shared" si="120"/>
        <v>0.25</v>
      </c>
      <c r="CQ247" s="4">
        <f t="shared" si="121"/>
        <v>0.25</v>
      </c>
      <c r="CR247" s="4">
        <f t="shared" si="122"/>
        <v>0.25</v>
      </c>
      <c r="CT247" t="str">
        <f t="shared" si="110"/>
        <v>Developer Tools</v>
      </c>
      <c r="CU247" t="str">
        <f t="shared" si="111"/>
        <v>Information Technology</v>
      </c>
      <c r="CV247" t="str">
        <f t="shared" si="112"/>
        <v>Open Source</v>
      </c>
      <c r="CW247" t="str">
        <f t="shared" si="113"/>
        <v/>
      </c>
      <c r="CX247" t="str">
        <f t="shared" si="114"/>
        <v/>
      </c>
      <c r="CY247" t="str">
        <f t="shared" si="115"/>
        <v/>
      </c>
      <c r="CZ247" t="str">
        <f t="shared" si="116"/>
        <v/>
      </c>
      <c r="DA247" t="str">
        <f t="shared" si="117"/>
        <v/>
      </c>
      <c r="DB247" t="str">
        <f t="shared" si="118"/>
        <v/>
      </c>
      <c r="DC247" t="str">
        <f t="shared" si="119"/>
        <v/>
      </c>
    </row>
    <row r="248" spans="1:107" x14ac:dyDescent="0.2">
      <c r="A248">
        <v>245</v>
      </c>
      <c r="B248" t="s">
        <v>243</v>
      </c>
      <c r="C248" t="s">
        <v>2414</v>
      </c>
      <c r="D248" t="s">
        <v>4558</v>
      </c>
      <c r="E248" t="s">
        <v>4365</v>
      </c>
      <c r="F248" t="s">
        <v>6311</v>
      </c>
      <c r="G248" t="s">
        <v>8248</v>
      </c>
      <c r="H248" t="s">
        <v>8552</v>
      </c>
      <c r="I248" t="s">
        <v>8557</v>
      </c>
      <c r="J248" t="s">
        <v>8776</v>
      </c>
      <c r="K248" t="s">
        <v>10119</v>
      </c>
      <c r="L248" t="s">
        <v>10128</v>
      </c>
      <c r="M248" t="s">
        <v>11318</v>
      </c>
      <c r="N248" t="s">
        <v>12741</v>
      </c>
      <c r="O248" t="s">
        <v>13310</v>
      </c>
      <c r="P248" t="s">
        <v>4365</v>
      </c>
      <c r="Q248">
        <v>2</v>
      </c>
      <c r="R248" t="s">
        <v>13357</v>
      </c>
      <c r="S248" t="s">
        <v>13388</v>
      </c>
      <c r="T248" t="s">
        <v>13753</v>
      </c>
      <c r="U248" s="3" t="str" cm="1">
        <f t="array" ref="U248">LEFT(T248,MIN(FIND({0,1,2,3,4,5,6,7,8,9},T248&amp;"0123456789"))-1)</f>
        <v>$</v>
      </c>
      <c r="V248" t="s">
        <v>13357</v>
      </c>
      <c r="W248" t="s">
        <v>13753</v>
      </c>
      <c r="X248" s="3" t="str" cm="1">
        <f t="array" ref="X248">LEFT(W248,MIN(FIND({0,1,2,3,4,5,6,7,8,9},W248&amp;"0123456789"))-1)</f>
        <v>$</v>
      </c>
      <c r="Y248" t="s">
        <v>13357</v>
      </c>
      <c r="Z248" t="s">
        <v>13741</v>
      </c>
      <c r="AA248" s="3" cm="1">
        <f t="array" ref="AA248">_xlfn.XLOOKUP(LEFT(Z248,MIN(FIND({0,1,2,3,4,5,6,7,8,9},Z248&amp;"0123456789"))-1), $BB$4:$BB$23, $BC$4:$BC$23)*_xlfn.NUMBERVALUE(TRIM(REPLACE(Z248,1,MIN(FIND({0,1,2,3,4,5,6,7,8,9},Z248&amp;"0123456789"))-1,"")), ".", ",")</f>
        <v>6000000</v>
      </c>
      <c r="AB248" t="s">
        <v>13741</v>
      </c>
      <c r="AC248" s="3" cm="1">
        <f t="array" ref="AC248">_xlfn.XLOOKUP(LEFT(AB248,MIN(FIND({0,1,2,3,4,5,6,7,8,9},AB248&amp;"0123456789"))-1), $BB$4:$BB$23, $BC$4:$BC$23)*_xlfn.NUMBERVALUE(TRIM(REPLACE(AB248,1,MIN(FIND({0,1,2,3,4,5,6,7,8,9},AB248&amp;"0123456789"))-1,"")), ".", ",")</f>
        <v>6000000</v>
      </c>
      <c r="AD248" t="s">
        <v>8555</v>
      </c>
      <c r="AE248" t="s">
        <v>8561</v>
      </c>
      <c r="AF248" t="s">
        <v>15073</v>
      </c>
      <c r="AG248" t="s">
        <v>16646</v>
      </c>
      <c r="AH248" t="s">
        <v>4365</v>
      </c>
      <c r="AI248" t="s">
        <v>18252</v>
      </c>
      <c r="AJ248" t="s">
        <v>19156</v>
      </c>
      <c r="AK248" t="s">
        <v>19541</v>
      </c>
      <c r="AL248" t="s">
        <v>20143</v>
      </c>
      <c r="AM248" t="s">
        <v>20515</v>
      </c>
      <c r="AN248" t="s">
        <v>21217</v>
      </c>
      <c r="AO248" t="s">
        <v>21799</v>
      </c>
      <c r="AP248" t="s">
        <v>22480</v>
      </c>
      <c r="AQ248" t="s">
        <v>23693</v>
      </c>
      <c r="AR248" t="s">
        <v>24662</v>
      </c>
      <c r="AS248" t="s">
        <v>19072</v>
      </c>
      <c r="BC248" s="3" t="str" cm="1">
        <f t="array" ref="BC248">LEFT(BB248,MIN(FIND({0,1,2,3,4,5,6,7,8,9},BB248&amp;"0123456789"))-1)</f>
        <v/>
      </c>
      <c r="BE248" t="s">
        <v>13024</v>
      </c>
      <c r="BF248">
        <f t="shared" si="99"/>
        <v>1</v>
      </c>
      <c r="BG248">
        <f t="shared" si="100"/>
        <v>1</v>
      </c>
      <c r="BH248">
        <f t="shared" si="101"/>
        <v>1</v>
      </c>
      <c r="BI248">
        <f t="shared" si="102"/>
        <v>1</v>
      </c>
      <c r="BJ248" s="4">
        <f t="shared" si="103"/>
        <v>1</v>
      </c>
      <c r="BK248" s="4">
        <f t="shared" si="104"/>
        <v>1</v>
      </c>
      <c r="BL248" s="4">
        <f t="shared" si="105"/>
        <v>1</v>
      </c>
      <c r="BY248" t="s">
        <v>25403</v>
      </c>
      <c r="BZ248" t="s">
        <v>25404</v>
      </c>
      <c r="CA248" t="s">
        <v>25437</v>
      </c>
      <c r="CB248" t="s">
        <v>25408</v>
      </c>
      <c r="CK248" t="s">
        <v>26097</v>
      </c>
      <c r="CL248">
        <f t="shared" si="106"/>
        <v>4</v>
      </c>
      <c r="CM248">
        <f t="shared" si="107"/>
        <v>0</v>
      </c>
      <c r="CN248">
        <f t="shared" si="108"/>
        <v>0</v>
      </c>
      <c r="CO248">
        <f t="shared" si="109"/>
        <v>0</v>
      </c>
      <c r="CP248" s="4">
        <f t="shared" si="120"/>
        <v>0</v>
      </c>
      <c r="CQ248" s="4">
        <f t="shared" si="121"/>
        <v>0</v>
      </c>
      <c r="CR248" s="4">
        <f t="shared" si="122"/>
        <v>0</v>
      </c>
      <c r="CT248" t="str">
        <f t="shared" si="110"/>
        <v>CRM</v>
      </c>
      <c r="CU248" t="str">
        <f t="shared" si="111"/>
        <v>Information Technology</v>
      </c>
      <c r="CV248" t="str">
        <f t="shared" si="112"/>
        <v>SaaS</v>
      </c>
      <c r="CW248" t="str">
        <f t="shared" si="113"/>
        <v>Software</v>
      </c>
      <c r="CX248" t="str">
        <f t="shared" si="114"/>
        <v/>
      </c>
      <c r="CY248" t="str">
        <f t="shared" si="115"/>
        <v/>
      </c>
      <c r="CZ248" t="str">
        <f t="shared" si="116"/>
        <v/>
      </c>
      <c r="DA248" t="str">
        <f t="shared" si="117"/>
        <v/>
      </c>
      <c r="DB248" t="str">
        <f t="shared" si="118"/>
        <v/>
      </c>
      <c r="DC248" t="str">
        <f t="shared" si="119"/>
        <v/>
      </c>
    </row>
    <row r="249" spans="1:107" x14ac:dyDescent="0.2">
      <c r="A249">
        <v>246</v>
      </c>
      <c r="B249" t="s">
        <v>244</v>
      </c>
      <c r="C249" t="s">
        <v>2415</v>
      </c>
      <c r="D249" t="s">
        <v>4559</v>
      </c>
      <c r="E249" t="s">
        <v>6065</v>
      </c>
      <c r="F249" t="s">
        <v>6312</v>
      </c>
      <c r="G249" t="s">
        <v>8247</v>
      </c>
      <c r="H249" t="s">
        <v>8552</v>
      </c>
      <c r="I249" t="s">
        <v>8554</v>
      </c>
      <c r="J249" t="s">
        <v>8777</v>
      </c>
      <c r="K249" t="s">
        <v>10119</v>
      </c>
      <c r="L249" t="s">
        <v>10204</v>
      </c>
      <c r="M249" t="s">
        <v>11319</v>
      </c>
      <c r="N249" t="s">
        <v>12736</v>
      </c>
      <c r="O249" t="s">
        <v>13305</v>
      </c>
      <c r="P249" t="s">
        <v>4365</v>
      </c>
      <c r="Q249">
        <v>1</v>
      </c>
      <c r="R249" t="s">
        <v>13357</v>
      </c>
      <c r="S249" t="s">
        <v>13398</v>
      </c>
      <c r="T249" t="s">
        <v>13761</v>
      </c>
      <c r="U249" s="3" t="str" cm="1">
        <f t="array" ref="U249">LEFT(T249,MIN(FIND({0,1,2,3,4,5,6,7,8,9},T249&amp;"0123456789"))-1)</f>
        <v>$</v>
      </c>
      <c r="V249" t="s">
        <v>13357</v>
      </c>
      <c r="W249" t="s">
        <v>13761</v>
      </c>
      <c r="X249" s="3" t="str" cm="1">
        <f t="array" ref="X249">LEFT(W249,MIN(FIND({0,1,2,3,4,5,6,7,8,9},W249&amp;"0123456789"))-1)</f>
        <v>$</v>
      </c>
      <c r="Y249" t="s">
        <v>13357</v>
      </c>
      <c r="Z249" t="s">
        <v>13761</v>
      </c>
      <c r="AA249" s="3" cm="1">
        <f t="array" ref="AA249">_xlfn.XLOOKUP(LEFT(Z249,MIN(FIND({0,1,2,3,4,5,6,7,8,9},Z249&amp;"0123456789"))-1), $BB$4:$BB$23, $BC$4:$BC$23)*_xlfn.NUMBERVALUE(TRIM(REPLACE(Z249,1,MIN(FIND({0,1,2,3,4,5,6,7,8,9},Z249&amp;"0123456789"))-1,"")), ".", ",")</f>
        <v>4500000</v>
      </c>
      <c r="AB249" t="s">
        <v>13761</v>
      </c>
      <c r="AC249" s="3" cm="1">
        <f t="array" ref="AC249">_xlfn.XLOOKUP(LEFT(AB249,MIN(FIND({0,1,2,3,4,5,6,7,8,9},AB249&amp;"0123456789"))-1), $BB$4:$BB$23, $BC$4:$BC$23)*_xlfn.NUMBERVALUE(TRIM(REPLACE(AB249,1,MIN(FIND({0,1,2,3,4,5,6,7,8,9},AB249&amp;"0123456789"))-1,"")), ".", ",")</f>
        <v>4500000</v>
      </c>
      <c r="AD249" t="s">
        <v>8554</v>
      </c>
      <c r="AE249" t="s">
        <v>14823</v>
      </c>
      <c r="AF249" t="s">
        <v>15074</v>
      </c>
      <c r="AG249" t="s">
        <v>4365</v>
      </c>
      <c r="AH249" t="s">
        <v>4365</v>
      </c>
      <c r="AI249" t="s">
        <v>4365</v>
      </c>
      <c r="AJ249" t="s">
        <v>4365</v>
      </c>
      <c r="AK249" t="s">
        <v>4365</v>
      </c>
      <c r="AL249" t="s">
        <v>4365</v>
      </c>
      <c r="AM249" t="s">
        <v>4365</v>
      </c>
      <c r="AN249" t="s">
        <v>4365</v>
      </c>
      <c r="AO249" t="s">
        <v>4365</v>
      </c>
      <c r="AP249" t="s">
        <v>4365</v>
      </c>
      <c r="AQ249" t="s">
        <v>4365</v>
      </c>
      <c r="AR249" t="s">
        <v>4365</v>
      </c>
      <c r="AS249" t="s">
        <v>19072</v>
      </c>
      <c r="BC249" s="3" t="str" cm="1">
        <f t="array" ref="BC249">LEFT(BB249,MIN(FIND({0,1,2,3,4,5,6,7,8,9},BB249&amp;"0123456789"))-1)</f>
        <v/>
      </c>
      <c r="BE249" t="s">
        <v>13025</v>
      </c>
      <c r="BF249">
        <f t="shared" si="99"/>
        <v>1</v>
      </c>
      <c r="BG249">
        <f t="shared" si="100"/>
        <v>1</v>
      </c>
      <c r="BH249">
        <f t="shared" si="101"/>
        <v>1</v>
      </c>
      <c r="BI249">
        <f t="shared" si="102"/>
        <v>0</v>
      </c>
      <c r="BJ249" s="4">
        <f t="shared" si="103"/>
        <v>1</v>
      </c>
      <c r="BK249" s="4">
        <f t="shared" si="104"/>
        <v>1</v>
      </c>
      <c r="BL249" s="4">
        <f t="shared" si="105"/>
        <v>0</v>
      </c>
      <c r="BY249" t="s">
        <v>25491</v>
      </c>
      <c r="BZ249" t="s">
        <v>25404</v>
      </c>
      <c r="CA249" t="s">
        <v>25437</v>
      </c>
      <c r="CB249" t="s">
        <v>25515</v>
      </c>
      <c r="CC249" t="s">
        <v>25408</v>
      </c>
      <c r="CK249" t="s">
        <v>26098</v>
      </c>
      <c r="CL249">
        <f t="shared" si="106"/>
        <v>4</v>
      </c>
      <c r="CM249">
        <f t="shared" si="107"/>
        <v>2</v>
      </c>
      <c r="CN249">
        <f t="shared" si="108"/>
        <v>0</v>
      </c>
      <c r="CO249">
        <f t="shared" si="109"/>
        <v>0</v>
      </c>
      <c r="CP249" s="4">
        <f t="shared" si="120"/>
        <v>0.5</v>
      </c>
      <c r="CQ249" s="4">
        <f t="shared" si="121"/>
        <v>0</v>
      </c>
      <c r="CR249" s="4">
        <f t="shared" si="122"/>
        <v>0</v>
      </c>
      <c r="CT249" t="str">
        <f t="shared" si="110"/>
        <v>Compliance</v>
      </c>
      <c r="CU249" t="str">
        <f t="shared" si="111"/>
        <v>Information Technology</v>
      </c>
      <c r="CV249" t="str">
        <f t="shared" si="112"/>
        <v>SaaS</v>
      </c>
      <c r="CW249" t="str">
        <f t="shared" si="113"/>
        <v>Security</v>
      </c>
      <c r="CX249" t="str">
        <f t="shared" si="114"/>
        <v>Software</v>
      </c>
      <c r="CY249" t="str">
        <f t="shared" si="115"/>
        <v/>
      </c>
      <c r="CZ249" t="str">
        <f t="shared" si="116"/>
        <v/>
      </c>
      <c r="DA249" t="str">
        <f t="shared" si="117"/>
        <v/>
      </c>
      <c r="DB249" t="str">
        <f t="shared" si="118"/>
        <v/>
      </c>
      <c r="DC249" t="str">
        <f t="shared" si="119"/>
        <v/>
      </c>
    </row>
    <row r="250" spans="1:107" x14ac:dyDescent="0.2">
      <c r="A250">
        <v>247</v>
      </c>
      <c r="B250" t="s">
        <v>245</v>
      </c>
      <c r="C250" t="s">
        <v>2416</v>
      </c>
      <c r="D250" t="s">
        <v>4560</v>
      </c>
      <c r="E250" t="s">
        <v>6065</v>
      </c>
      <c r="F250" t="s">
        <v>6313</v>
      </c>
      <c r="G250" t="s">
        <v>8331</v>
      </c>
      <c r="H250" t="s">
        <v>8552</v>
      </c>
      <c r="I250" t="s">
        <v>8554</v>
      </c>
      <c r="J250" t="s">
        <v>8778</v>
      </c>
      <c r="K250" t="s">
        <v>10118</v>
      </c>
      <c r="L250" t="s">
        <v>10316</v>
      </c>
      <c r="M250" t="s">
        <v>11320</v>
      </c>
      <c r="N250" t="s">
        <v>12832</v>
      </c>
      <c r="O250" t="s">
        <v>13319</v>
      </c>
      <c r="P250" t="s">
        <v>13349</v>
      </c>
      <c r="Q250">
        <v>1</v>
      </c>
      <c r="R250" t="s">
        <v>13358</v>
      </c>
      <c r="S250" t="s">
        <v>13458</v>
      </c>
      <c r="T250" t="s">
        <v>13861</v>
      </c>
      <c r="U250" s="3" t="str" cm="1">
        <f t="array" ref="U250">LEFT(T250,MIN(FIND({0,1,2,3,4,5,6,7,8,9},T250&amp;"0123456789"))-1)</f>
        <v>$</v>
      </c>
      <c r="V250" t="s">
        <v>14414</v>
      </c>
      <c r="W250" t="s">
        <v>13861</v>
      </c>
      <c r="X250" s="3" t="str" cm="1">
        <f t="array" ref="X250">LEFT(W250,MIN(FIND({0,1,2,3,4,5,6,7,8,9},W250&amp;"0123456789"))-1)</f>
        <v>$</v>
      </c>
      <c r="Y250" t="s">
        <v>14414</v>
      </c>
      <c r="Z250" t="s">
        <v>13861</v>
      </c>
      <c r="AA250" s="3" cm="1">
        <f t="array" ref="AA250">_xlfn.XLOOKUP(LEFT(Z250,MIN(FIND({0,1,2,3,4,5,6,7,8,9},Z250&amp;"0123456789"))-1), $BB$4:$BB$23, $BC$4:$BC$23)*_xlfn.NUMBERVALUE(TRIM(REPLACE(Z250,1,MIN(FIND({0,1,2,3,4,5,6,7,8,9},Z250&amp;"0123456789"))-1,"")), ".", ",")</f>
        <v>5100000</v>
      </c>
      <c r="AB250" t="s">
        <v>13861</v>
      </c>
      <c r="AC250" s="3" cm="1">
        <f t="array" ref="AC250">_xlfn.XLOOKUP(LEFT(AB250,MIN(FIND({0,1,2,3,4,5,6,7,8,9},AB250&amp;"0123456789"))-1), $BB$4:$BB$23, $BC$4:$BC$23)*_xlfn.NUMBERVALUE(TRIM(REPLACE(AB250,1,MIN(FIND({0,1,2,3,4,5,6,7,8,9},AB250&amp;"0123456789"))-1,"")), ".", ",")</f>
        <v>5100000</v>
      </c>
      <c r="AD250" t="s">
        <v>8555</v>
      </c>
      <c r="AE250" t="s">
        <v>8557</v>
      </c>
      <c r="AF250" t="s">
        <v>15075</v>
      </c>
      <c r="AG250" t="s">
        <v>4365</v>
      </c>
      <c r="AH250" t="s">
        <v>4365</v>
      </c>
      <c r="AI250" t="s">
        <v>4365</v>
      </c>
      <c r="AJ250" t="s">
        <v>4365</v>
      </c>
      <c r="AK250" t="s">
        <v>4365</v>
      </c>
      <c r="AL250" t="s">
        <v>4365</v>
      </c>
      <c r="AM250" t="s">
        <v>4365</v>
      </c>
      <c r="AN250" t="s">
        <v>4365</v>
      </c>
      <c r="AO250" t="s">
        <v>4365</v>
      </c>
      <c r="AP250" t="s">
        <v>4365</v>
      </c>
      <c r="AQ250" t="s">
        <v>4365</v>
      </c>
      <c r="AR250" t="s">
        <v>4365</v>
      </c>
      <c r="AS250" t="s">
        <v>14830</v>
      </c>
      <c r="BC250" s="3" t="str" cm="1">
        <f t="array" ref="BC250">LEFT(BB250,MIN(FIND({0,1,2,3,4,5,6,7,8,9},BB250&amp;"0123456789"))-1)</f>
        <v/>
      </c>
      <c r="BE250" t="s">
        <v>13031</v>
      </c>
      <c r="BF250">
        <f t="shared" si="99"/>
        <v>1</v>
      </c>
      <c r="BG250">
        <f t="shared" si="100"/>
        <v>1</v>
      </c>
      <c r="BH250">
        <f t="shared" si="101"/>
        <v>1</v>
      </c>
      <c r="BI250">
        <f t="shared" si="102"/>
        <v>1</v>
      </c>
      <c r="BJ250" s="4">
        <f t="shared" si="103"/>
        <v>1</v>
      </c>
      <c r="BK250" s="4">
        <f t="shared" si="104"/>
        <v>1</v>
      </c>
      <c r="BL250" s="4">
        <f t="shared" si="105"/>
        <v>1</v>
      </c>
      <c r="BY250" t="s">
        <v>11267</v>
      </c>
      <c r="BZ250" t="s">
        <v>25655</v>
      </c>
      <c r="CA250" t="s">
        <v>25461</v>
      </c>
      <c r="CB250" t="s">
        <v>25404</v>
      </c>
      <c r="CC250" t="s">
        <v>25414</v>
      </c>
      <c r="CK250" t="s">
        <v>26099</v>
      </c>
      <c r="CL250">
        <f t="shared" si="106"/>
        <v>4</v>
      </c>
      <c r="CM250">
        <f t="shared" si="107"/>
        <v>3</v>
      </c>
      <c r="CN250">
        <f t="shared" si="108"/>
        <v>2</v>
      </c>
      <c r="CO250">
        <f t="shared" si="109"/>
        <v>2</v>
      </c>
      <c r="CP250" s="4">
        <f t="shared" si="120"/>
        <v>0.75</v>
      </c>
      <c r="CQ250" s="4">
        <f t="shared" si="121"/>
        <v>0.5</v>
      </c>
      <c r="CR250" s="4">
        <f t="shared" si="122"/>
        <v>0.5</v>
      </c>
      <c r="CT250" t="str">
        <f t="shared" si="110"/>
        <v>Artificial Intelligence</v>
      </c>
      <c r="CU250" t="str">
        <f t="shared" si="111"/>
        <v>Energy</v>
      </c>
      <c r="CV250" t="str">
        <f t="shared" si="112"/>
        <v>Information Services</v>
      </c>
      <c r="CW250" t="str">
        <f t="shared" si="113"/>
        <v>Information Technology</v>
      </c>
      <c r="CX250" t="str">
        <f t="shared" si="114"/>
        <v>Internet</v>
      </c>
      <c r="CY250" t="str">
        <f t="shared" si="115"/>
        <v/>
      </c>
      <c r="CZ250" t="str">
        <f t="shared" si="116"/>
        <v/>
      </c>
      <c r="DA250" t="str">
        <f t="shared" si="117"/>
        <v/>
      </c>
      <c r="DB250" t="str">
        <f t="shared" si="118"/>
        <v/>
      </c>
      <c r="DC250" t="str">
        <f t="shared" si="119"/>
        <v/>
      </c>
    </row>
    <row r="251" spans="1:107" x14ac:dyDescent="0.2">
      <c r="A251">
        <v>248</v>
      </c>
      <c r="B251" t="s">
        <v>246</v>
      </c>
      <c r="C251" t="s">
        <v>2417</v>
      </c>
      <c r="D251" t="s">
        <v>4365</v>
      </c>
      <c r="E251" t="s">
        <v>6065</v>
      </c>
      <c r="F251" t="s">
        <v>6314</v>
      </c>
      <c r="G251" t="s">
        <v>8245</v>
      </c>
      <c r="H251" t="s">
        <v>8552</v>
      </c>
      <c r="I251" t="s">
        <v>8557</v>
      </c>
      <c r="J251" t="s">
        <v>8779</v>
      </c>
      <c r="K251" t="s">
        <v>10121</v>
      </c>
      <c r="L251" t="s">
        <v>10291</v>
      </c>
      <c r="M251" t="s">
        <v>10291</v>
      </c>
      <c r="N251" t="s">
        <v>12741</v>
      </c>
      <c r="O251" t="s">
        <v>13310</v>
      </c>
      <c r="P251" t="s">
        <v>4365</v>
      </c>
      <c r="Q251">
        <v>1</v>
      </c>
      <c r="R251" t="s">
        <v>13357</v>
      </c>
      <c r="S251" t="s">
        <v>13459</v>
      </c>
      <c r="T251" t="s">
        <v>13769</v>
      </c>
      <c r="U251" s="3" t="str" cm="1">
        <f t="array" ref="U251">LEFT(T251,MIN(FIND({0,1,2,3,4,5,6,7,8,9},T251&amp;"0123456789"))-1)</f>
        <v>$</v>
      </c>
      <c r="V251" t="s">
        <v>13357</v>
      </c>
      <c r="W251" t="s">
        <v>13769</v>
      </c>
      <c r="X251" s="3" t="str" cm="1">
        <f t="array" ref="X251">LEFT(W251,MIN(FIND({0,1,2,3,4,5,6,7,8,9},W251&amp;"0123456789"))-1)</f>
        <v>$</v>
      </c>
      <c r="Y251" t="s">
        <v>13357</v>
      </c>
      <c r="Z251" t="s">
        <v>13769</v>
      </c>
      <c r="AA251" s="3" cm="1">
        <f t="array" ref="AA251">_xlfn.XLOOKUP(LEFT(Z251,MIN(FIND({0,1,2,3,4,5,6,7,8,9},Z251&amp;"0123456789"))-1), $BB$4:$BB$23, $BC$4:$BC$23)*_xlfn.NUMBERVALUE(TRIM(REPLACE(Z251,1,MIN(FIND({0,1,2,3,4,5,6,7,8,9},Z251&amp;"0123456789"))-1,"")), ".", ",")</f>
        <v>7000000</v>
      </c>
      <c r="AB251" t="s">
        <v>13769</v>
      </c>
      <c r="AC251" s="3" cm="1">
        <f t="array" ref="AC251">_xlfn.XLOOKUP(LEFT(AB251,MIN(FIND({0,1,2,3,4,5,6,7,8,9},AB251&amp;"0123456789"))-1), $BB$4:$BB$23, $BC$4:$BC$23)*_xlfn.NUMBERVALUE(TRIM(REPLACE(AB251,1,MIN(FIND({0,1,2,3,4,5,6,7,8,9},AB251&amp;"0123456789"))-1,"")), ".", ",")</f>
        <v>7000000</v>
      </c>
      <c r="AD251" t="s">
        <v>4365</v>
      </c>
      <c r="AE251" t="s">
        <v>8557</v>
      </c>
      <c r="AF251" t="s">
        <v>15076</v>
      </c>
      <c r="AG251" t="s">
        <v>16647</v>
      </c>
      <c r="AH251" t="s">
        <v>17603</v>
      </c>
      <c r="AI251" t="s">
        <v>18253</v>
      </c>
      <c r="AJ251" t="s">
        <v>14826</v>
      </c>
      <c r="AK251" t="s">
        <v>19542</v>
      </c>
      <c r="AL251" t="s">
        <v>20136</v>
      </c>
      <c r="AM251" t="s">
        <v>20516</v>
      </c>
      <c r="AN251" t="s">
        <v>20610</v>
      </c>
      <c r="AO251" t="s">
        <v>21800</v>
      </c>
      <c r="AP251" t="s">
        <v>22481</v>
      </c>
      <c r="AQ251" t="s">
        <v>23694</v>
      </c>
      <c r="AR251" t="s">
        <v>20608</v>
      </c>
      <c r="AS251" t="s">
        <v>19237</v>
      </c>
      <c r="BC251" s="3" t="str" cm="1">
        <f t="array" ref="BC251">LEFT(BB251,MIN(FIND({0,1,2,3,4,5,6,7,8,9},BB251&amp;"0123456789"))-1)</f>
        <v/>
      </c>
      <c r="BE251" t="s">
        <v>13034</v>
      </c>
      <c r="BF251">
        <f t="shared" si="99"/>
        <v>1</v>
      </c>
      <c r="BG251">
        <f t="shared" si="100"/>
        <v>1</v>
      </c>
      <c r="BH251">
        <f t="shared" si="101"/>
        <v>0</v>
      </c>
      <c r="BI251">
        <f t="shared" si="102"/>
        <v>0</v>
      </c>
      <c r="BJ251" s="4">
        <f t="shared" si="103"/>
        <v>1</v>
      </c>
      <c r="BK251" s="4">
        <f t="shared" si="104"/>
        <v>0</v>
      </c>
      <c r="BL251" s="4">
        <f t="shared" si="105"/>
        <v>0</v>
      </c>
      <c r="BY251" t="s">
        <v>10143</v>
      </c>
      <c r="BZ251" t="s">
        <v>25404</v>
      </c>
      <c r="CA251" t="s">
        <v>25408</v>
      </c>
      <c r="CK251" t="s">
        <v>26100</v>
      </c>
      <c r="CL251">
        <f t="shared" si="106"/>
        <v>4</v>
      </c>
      <c r="CM251">
        <f t="shared" si="107"/>
        <v>0</v>
      </c>
      <c r="CN251">
        <f t="shared" si="108"/>
        <v>0</v>
      </c>
      <c r="CO251">
        <f t="shared" si="109"/>
        <v>0</v>
      </c>
      <c r="CP251" s="4">
        <f t="shared" si="120"/>
        <v>0</v>
      </c>
      <c r="CQ251" s="4">
        <f t="shared" si="121"/>
        <v>0</v>
      </c>
      <c r="CR251" s="4">
        <f t="shared" si="122"/>
        <v>0</v>
      </c>
      <c r="CT251" t="str">
        <f t="shared" si="110"/>
        <v>Financial Services</v>
      </c>
      <c r="CU251" t="str">
        <f t="shared" si="111"/>
        <v>Information Technology</v>
      </c>
      <c r="CV251" t="str">
        <f t="shared" si="112"/>
        <v>Software</v>
      </c>
      <c r="CW251" t="str">
        <f t="shared" si="113"/>
        <v/>
      </c>
      <c r="CX251" t="str">
        <f t="shared" si="114"/>
        <v/>
      </c>
      <c r="CY251" t="str">
        <f t="shared" si="115"/>
        <v/>
      </c>
      <c r="CZ251" t="str">
        <f t="shared" si="116"/>
        <v/>
      </c>
      <c r="DA251" t="str">
        <f t="shared" si="117"/>
        <v/>
      </c>
      <c r="DB251" t="str">
        <f t="shared" si="118"/>
        <v/>
      </c>
      <c r="DC251" t="str">
        <f t="shared" si="119"/>
        <v/>
      </c>
    </row>
    <row r="252" spans="1:107" x14ac:dyDescent="0.2">
      <c r="A252">
        <v>249</v>
      </c>
      <c r="B252" t="s">
        <v>247</v>
      </c>
      <c r="C252" t="s">
        <v>2418</v>
      </c>
      <c r="D252" t="s">
        <v>4561</v>
      </c>
      <c r="E252" t="s">
        <v>6065</v>
      </c>
      <c r="F252" t="s">
        <v>6315</v>
      </c>
      <c r="G252" t="s">
        <v>8245</v>
      </c>
      <c r="H252" t="s">
        <v>8552</v>
      </c>
      <c r="I252" t="s">
        <v>8556</v>
      </c>
      <c r="J252" t="s">
        <v>8780</v>
      </c>
      <c r="K252" t="s">
        <v>10119</v>
      </c>
      <c r="L252" t="s">
        <v>10243</v>
      </c>
      <c r="M252" t="s">
        <v>11321</v>
      </c>
      <c r="N252" t="s">
        <v>12736</v>
      </c>
      <c r="O252" t="s">
        <v>13305</v>
      </c>
      <c r="P252" t="s">
        <v>4365</v>
      </c>
      <c r="Q252">
        <v>2</v>
      </c>
      <c r="R252" t="s">
        <v>13358</v>
      </c>
      <c r="S252" t="s">
        <v>8345</v>
      </c>
      <c r="T252" t="s">
        <v>13747</v>
      </c>
      <c r="U252" s="3" t="str" cm="1">
        <f t="array" ref="U252">LEFT(T252,MIN(FIND({0,1,2,3,4,5,6,7,8,9},T252&amp;"0123456789"))-1)</f>
        <v>$</v>
      </c>
      <c r="V252" t="s">
        <v>14414</v>
      </c>
      <c r="W252" t="s">
        <v>13747</v>
      </c>
      <c r="X252" s="3" t="str" cm="1">
        <f t="array" ref="X252">LEFT(W252,MIN(FIND({0,1,2,3,4,5,6,7,8,9},W252&amp;"0123456789"))-1)</f>
        <v>$</v>
      </c>
      <c r="Y252" t="s">
        <v>14414</v>
      </c>
      <c r="Z252" t="s">
        <v>13845</v>
      </c>
      <c r="AA252" s="3" cm="1">
        <f t="array" ref="AA252">_xlfn.XLOOKUP(LEFT(Z252,MIN(FIND({0,1,2,3,4,5,6,7,8,9},Z252&amp;"0123456789"))-1), $BB$4:$BB$23, $BC$4:$BC$23)*_xlfn.NUMBERVALUE(TRIM(REPLACE(Z252,1,MIN(FIND({0,1,2,3,4,5,6,7,8,9},Z252&amp;"0123456789"))-1,"")), ".", ",")</f>
        <v>14000000</v>
      </c>
      <c r="AB252" t="s">
        <v>13845</v>
      </c>
      <c r="AC252" s="3" cm="1">
        <f t="array" ref="AC252">_xlfn.XLOOKUP(LEFT(AB252,MIN(FIND({0,1,2,3,4,5,6,7,8,9},AB252&amp;"0123456789"))-1), $BB$4:$BB$23, $BC$4:$BC$23)*_xlfn.NUMBERVALUE(TRIM(REPLACE(AB252,1,MIN(FIND({0,1,2,3,4,5,6,7,8,9},AB252&amp;"0123456789"))-1,"")), ".", ",")</f>
        <v>14000000</v>
      </c>
      <c r="AD252" t="s">
        <v>8554</v>
      </c>
      <c r="AE252" t="s">
        <v>8559</v>
      </c>
      <c r="AF252" t="s">
        <v>15077</v>
      </c>
      <c r="AG252" t="s">
        <v>16648</v>
      </c>
      <c r="AH252" t="s">
        <v>4365</v>
      </c>
      <c r="AI252" t="s">
        <v>18254</v>
      </c>
      <c r="AJ252" t="s">
        <v>8563</v>
      </c>
      <c r="AK252" t="s">
        <v>4365</v>
      </c>
      <c r="AL252" t="s">
        <v>8555</v>
      </c>
      <c r="AM252" t="s">
        <v>18794</v>
      </c>
      <c r="AN252" t="s">
        <v>18372</v>
      </c>
      <c r="AO252" t="s">
        <v>18794</v>
      </c>
      <c r="AP252" t="s">
        <v>22482</v>
      </c>
      <c r="AQ252" t="s">
        <v>23695</v>
      </c>
      <c r="AR252" t="s">
        <v>24663</v>
      </c>
      <c r="AS252" t="s">
        <v>19206</v>
      </c>
      <c r="BC252" s="3" t="str" cm="1">
        <f t="array" ref="BC252">LEFT(BB252,MIN(FIND({0,1,2,3,4,5,6,7,8,9},BB252&amp;"0123456789"))-1)</f>
        <v/>
      </c>
      <c r="BE252" t="s">
        <v>13041</v>
      </c>
      <c r="BF252">
        <f t="shared" si="99"/>
        <v>1</v>
      </c>
      <c r="BG252">
        <f t="shared" si="100"/>
        <v>1</v>
      </c>
      <c r="BH252">
        <f t="shared" si="101"/>
        <v>1</v>
      </c>
      <c r="BI252">
        <f t="shared" si="102"/>
        <v>1</v>
      </c>
      <c r="BJ252" s="4">
        <f t="shared" si="103"/>
        <v>1</v>
      </c>
      <c r="BK252" s="4">
        <f t="shared" si="104"/>
        <v>1</v>
      </c>
      <c r="BL252" s="4">
        <f t="shared" si="105"/>
        <v>1</v>
      </c>
      <c r="BY252" t="s">
        <v>11267</v>
      </c>
      <c r="BZ252" t="s">
        <v>25460</v>
      </c>
      <c r="CA252" t="s">
        <v>25444</v>
      </c>
      <c r="CB252" t="s">
        <v>25408</v>
      </c>
      <c r="CC252" t="s">
        <v>25605</v>
      </c>
      <c r="CK252" t="s">
        <v>26101</v>
      </c>
      <c r="CL252">
        <f t="shared" si="106"/>
        <v>4</v>
      </c>
      <c r="CM252">
        <f t="shared" si="107"/>
        <v>2</v>
      </c>
      <c r="CN252">
        <f t="shared" si="108"/>
        <v>2</v>
      </c>
      <c r="CO252">
        <f t="shared" si="109"/>
        <v>2</v>
      </c>
      <c r="CP252" s="4">
        <f t="shared" si="120"/>
        <v>0.5</v>
      </c>
      <c r="CQ252" s="4">
        <f t="shared" si="121"/>
        <v>0.5</v>
      </c>
      <c r="CR252" s="4">
        <f t="shared" si="122"/>
        <v>0.5</v>
      </c>
      <c r="CT252" t="str">
        <f t="shared" si="110"/>
        <v>Artificial Intelligence</v>
      </c>
      <c r="CU252" t="str">
        <f t="shared" si="111"/>
        <v>Enterprise Software</v>
      </c>
      <c r="CV252" t="str">
        <f t="shared" si="112"/>
        <v>Machine Learning</v>
      </c>
      <c r="CW252" t="str">
        <f t="shared" si="113"/>
        <v>Software</v>
      </c>
      <c r="CX252" t="str">
        <f t="shared" si="114"/>
        <v>Software Engineering</v>
      </c>
      <c r="CY252" t="str">
        <f t="shared" si="115"/>
        <v/>
      </c>
      <c r="CZ252" t="str">
        <f t="shared" si="116"/>
        <v/>
      </c>
      <c r="DA252" t="str">
        <f t="shared" si="117"/>
        <v/>
      </c>
      <c r="DB252" t="str">
        <f t="shared" si="118"/>
        <v/>
      </c>
      <c r="DC252" t="str">
        <f t="shared" si="119"/>
        <v/>
      </c>
    </row>
    <row r="253" spans="1:107" x14ac:dyDescent="0.2">
      <c r="A253">
        <v>250</v>
      </c>
      <c r="B253" t="s">
        <v>248</v>
      </c>
      <c r="C253" t="s">
        <v>2419</v>
      </c>
      <c r="D253" t="s">
        <v>4562</v>
      </c>
      <c r="E253" t="s">
        <v>6065</v>
      </c>
      <c r="F253" t="s">
        <v>6316</v>
      </c>
      <c r="G253" t="s">
        <v>8246</v>
      </c>
      <c r="H253" t="s">
        <v>8552</v>
      </c>
      <c r="I253" t="s">
        <v>8556</v>
      </c>
      <c r="J253" t="s">
        <v>8781</v>
      </c>
      <c r="K253" t="s">
        <v>10119</v>
      </c>
      <c r="L253" t="s">
        <v>10317</v>
      </c>
      <c r="M253" t="s">
        <v>11322</v>
      </c>
      <c r="N253" t="s">
        <v>12736</v>
      </c>
      <c r="O253" t="s">
        <v>13305</v>
      </c>
      <c r="P253" t="s">
        <v>13351</v>
      </c>
      <c r="Q253">
        <v>5</v>
      </c>
      <c r="R253" t="s">
        <v>13357</v>
      </c>
      <c r="S253" t="s">
        <v>13400</v>
      </c>
      <c r="T253" t="s">
        <v>13772</v>
      </c>
      <c r="U253" s="3" t="str" cm="1">
        <f t="array" ref="U253">LEFT(T253,MIN(FIND({0,1,2,3,4,5,6,7,8,9},T253&amp;"0123456789"))-1)</f>
        <v>$</v>
      </c>
      <c r="V253" t="s">
        <v>13357</v>
      </c>
      <c r="W253" t="s">
        <v>13772</v>
      </c>
      <c r="X253" s="3" t="str" cm="1">
        <f t="array" ref="X253">LEFT(W253,MIN(FIND({0,1,2,3,4,5,6,7,8,9},W253&amp;"0123456789"))-1)</f>
        <v>$</v>
      </c>
      <c r="Y253" t="s">
        <v>13357</v>
      </c>
      <c r="Z253" t="s">
        <v>14523</v>
      </c>
      <c r="AA253" s="3" cm="1">
        <f t="array" ref="AA253">_xlfn.XLOOKUP(LEFT(Z253,MIN(FIND({0,1,2,3,4,5,6,7,8,9},Z253&amp;"0123456789"))-1), $BB$4:$BB$23, $BC$4:$BC$23)*_xlfn.NUMBERVALUE(TRIM(REPLACE(Z253,1,MIN(FIND({0,1,2,3,4,5,6,7,8,9},Z253&amp;"0123456789"))-1,"")), ".", ",")</f>
        <v>6155000</v>
      </c>
      <c r="AB253" t="s">
        <v>14523</v>
      </c>
      <c r="AC253" s="3" cm="1">
        <f t="array" ref="AC253">_xlfn.XLOOKUP(LEFT(AB253,MIN(FIND({0,1,2,3,4,5,6,7,8,9},AB253&amp;"0123456789"))-1), $BB$4:$BB$23, $BC$4:$BC$23)*_xlfn.NUMBERVALUE(TRIM(REPLACE(AB253,1,MIN(FIND({0,1,2,3,4,5,6,7,8,9},AB253&amp;"0123456789"))-1,"")), ".", ",")</f>
        <v>6155000</v>
      </c>
      <c r="AD253" t="s">
        <v>8557</v>
      </c>
      <c r="AE253" t="s">
        <v>14834</v>
      </c>
      <c r="AF253" t="s">
        <v>15078</v>
      </c>
      <c r="AG253" t="s">
        <v>16649</v>
      </c>
      <c r="AH253" t="s">
        <v>17604</v>
      </c>
      <c r="AI253" t="s">
        <v>18255</v>
      </c>
      <c r="AJ253" t="s">
        <v>14819</v>
      </c>
      <c r="AK253" t="s">
        <v>19543</v>
      </c>
      <c r="AL253" t="s">
        <v>20189</v>
      </c>
      <c r="AM253" t="s">
        <v>20517</v>
      </c>
      <c r="AN253" t="s">
        <v>21218</v>
      </c>
      <c r="AO253" t="s">
        <v>21801</v>
      </c>
      <c r="AP253" t="s">
        <v>22483</v>
      </c>
      <c r="AQ253" t="s">
        <v>23696</v>
      </c>
      <c r="AR253" t="s">
        <v>24664</v>
      </c>
      <c r="AS253" t="s">
        <v>14822</v>
      </c>
      <c r="BC253" s="3" t="str" cm="1">
        <f t="array" ref="BC253">LEFT(BB253,MIN(FIND({0,1,2,3,4,5,6,7,8,9},BB253&amp;"0123456789"))-1)</f>
        <v/>
      </c>
      <c r="BE253" t="s">
        <v>13043</v>
      </c>
      <c r="BF253">
        <f t="shared" si="99"/>
        <v>1</v>
      </c>
      <c r="BG253">
        <f t="shared" si="100"/>
        <v>1</v>
      </c>
      <c r="BH253">
        <f t="shared" si="101"/>
        <v>0</v>
      </c>
      <c r="BI253">
        <f t="shared" si="102"/>
        <v>0</v>
      </c>
      <c r="BJ253" s="4">
        <f t="shared" si="103"/>
        <v>1</v>
      </c>
      <c r="BK253" s="4">
        <f t="shared" si="104"/>
        <v>0</v>
      </c>
      <c r="BL253" s="4">
        <f t="shared" si="105"/>
        <v>0</v>
      </c>
      <c r="BY253" t="s">
        <v>12677</v>
      </c>
      <c r="BZ253" t="s">
        <v>25656</v>
      </c>
      <c r="CA253" t="s">
        <v>25422</v>
      </c>
      <c r="CB253" t="s">
        <v>25411</v>
      </c>
      <c r="CK253" t="s">
        <v>26102</v>
      </c>
      <c r="CL253">
        <f t="shared" si="106"/>
        <v>4</v>
      </c>
      <c r="CM253">
        <f t="shared" si="107"/>
        <v>2</v>
      </c>
      <c r="CN253">
        <f t="shared" si="108"/>
        <v>0</v>
      </c>
      <c r="CO253">
        <f t="shared" si="109"/>
        <v>0</v>
      </c>
      <c r="CP253" s="4">
        <f t="shared" si="120"/>
        <v>0.5</v>
      </c>
      <c r="CQ253" s="4">
        <f t="shared" si="121"/>
        <v>0</v>
      </c>
      <c r="CR253" s="4">
        <f t="shared" si="122"/>
        <v>0</v>
      </c>
      <c r="CT253" t="str">
        <f t="shared" si="110"/>
        <v>Construction</v>
      </c>
      <c r="CU253" t="str">
        <f t="shared" si="111"/>
        <v>Consumer</v>
      </c>
      <c r="CV253" t="str">
        <f t="shared" si="112"/>
        <v>Marketplace</v>
      </c>
      <c r="CW253" t="str">
        <f t="shared" si="113"/>
        <v>Real Estate</v>
      </c>
      <c r="CX253" t="str">
        <f t="shared" si="114"/>
        <v/>
      </c>
      <c r="CY253" t="str">
        <f t="shared" si="115"/>
        <v/>
      </c>
      <c r="CZ253" t="str">
        <f t="shared" si="116"/>
        <v/>
      </c>
      <c r="DA253" t="str">
        <f t="shared" si="117"/>
        <v/>
      </c>
      <c r="DB253" t="str">
        <f t="shared" si="118"/>
        <v/>
      </c>
      <c r="DC253" t="str">
        <f t="shared" si="119"/>
        <v/>
      </c>
    </row>
    <row r="254" spans="1:107" x14ac:dyDescent="0.2">
      <c r="A254">
        <v>251</v>
      </c>
      <c r="B254" t="s">
        <v>249</v>
      </c>
      <c r="C254" t="s">
        <v>2420</v>
      </c>
      <c r="D254" t="s">
        <v>4563</v>
      </c>
      <c r="E254" t="s">
        <v>6065</v>
      </c>
      <c r="F254" t="s">
        <v>6317</v>
      </c>
      <c r="G254" t="s">
        <v>8248</v>
      </c>
      <c r="H254" t="s">
        <v>8552</v>
      </c>
      <c r="I254" t="s">
        <v>8554</v>
      </c>
      <c r="J254" t="s">
        <v>8782</v>
      </c>
      <c r="K254" t="s">
        <v>10119</v>
      </c>
      <c r="L254" t="s">
        <v>10143</v>
      </c>
      <c r="M254" t="s">
        <v>11323</v>
      </c>
      <c r="N254" t="s">
        <v>12739</v>
      </c>
      <c r="O254" t="s">
        <v>13308</v>
      </c>
      <c r="P254" t="s">
        <v>4365</v>
      </c>
      <c r="Q254">
        <v>1</v>
      </c>
      <c r="R254" t="s">
        <v>13357</v>
      </c>
      <c r="S254" t="s">
        <v>13392</v>
      </c>
      <c r="T254" t="s">
        <v>13803</v>
      </c>
      <c r="U254" s="3" t="str" cm="1">
        <f t="array" ref="U254">LEFT(T254,MIN(FIND({0,1,2,3,4,5,6,7,8,9},T254&amp;"0123456789"))-1)</f>
        <v>$</v>
      </c>
      <c r="V254" t="s">
        <v>13357</v>
      </c>
      <c r="W254" t="s">
        <v>13803</v>
      </c>
      <c r="X254" s="3" t="str" cm="1">
        <f t="array" ref="X254">LEFT(W254,MIN(FIND({0,1,2,3,4,5,6,7,8,9},W254&amp;"0123456789"))-1)</f>
        <v>$</v>
      </c>
      <c r="Y254" t="s">
        <v>13357</v>
      </c>
      <c r="Z254" t="s">
        <v>13803</v>
      </c>
      <c r="AA254" s="3" cm="1">
        <f t="array" ref="AA254">_xlfn.XLOOKUP(LEFT(Z254,MIN(FIND({0,1,2,3,4,5,6,7,8,9},Z254&amp;"0123456789"))-1), $BB$4:$BB$23, $BC$4:$BC$23)*_xlfn.NUMBERVALUE(TRIM(REPLACE(Z254,1,MIN(FIND({0,1,2,3,4,5,6,7,8,9},Z254&amp;"0123456789"))-1,"")), ".", ",")</f>
        <v>2500000</v>
      </c>
      <c r="AB254" t="s">
        <v>13803</v>
      </c>
      <c r="AC254" s="3" cm="1">
        <f t="array" ref="AC254">_xlfn.XLOOKUP(LEFT(AB254,MIN(FIND({0,1,2,3,4,5,6,7,8,9},AB254&amp;"0123456789"))-1), $BB$4:$BB$23, $BC$4:$BC$23)*_xlfn.NUMBERVALUE(TRIM(REPLACE(AB254,1,MIN(FIND({0,1,2,3,4,5,6,7,8,9},AB254&amp;"0123456789"))-1,"")), ".", ",")</f>
        <v>2500000</v>
      </c>
      <c r="AD254" t="s">
        <v>8554</v>
      </c>
      <c r="AE254" t="s">
        <v>8560</v>
      </c>
      <c r="AF254" t="s">
        <v>15079</v>
      </c>
      <c r="AG254" t="s">
        <v>4365</v>
      </c>
      <c r="AH254" t="s">
        <v>4365</v>
      </c>
      <c r="AI254" t="s">
        <v>4365</v>
      </c>
      <c r="AJ254" t="s">
        <v>4365</v>
      </c>
      <c r="AK254" t="s">
        <v>4365</v>
      </c>
      <c r="AL254" t="s">
        <v>4365</v>
      </c>
      <c r="AM254" t="s">
        <v>4365</v>
      </c>
      <c r="AN254" t="s">
        <v>4365</v>
      </c>
      <c r="AO254" t="s">
        <v>4365</v>
      </c>
      <c r="AP254" t="s">
        <v>4365</v>
      </c>
      <c r="AQ254" t="s">
        <v>4365</v>
      </c>
      <c r="AR254" t="s">
        <v>4365</v>
      </c>
      <c r="AS254" t="s">
        <v>4365</v>
      </c>
      <c r="BC254" s="3" t="str" cm="1">
        <f t="array" ref="BC254">LEFT(BB254,MIN(FIND({0,1,2,3,4,5,6,7,8,9},BB254&amp;"0123456789"))-1)</f>
        <v/>
      </c>
      <c r="BE254" t="s">
        <v>13045</v>
      </c>
      <c r="BF254">
        <f t="shared" si="99"/>
        <v>1</v>
      </c>
      <c r="BG254">
        <f t="shared" si="100"/>
        <v>1</v>
      </c>
      <c r="BH254">
        <f t="shared" si="101"/>
        <v>1</v>
      </c>
      <c r="BI254">
        <f t="shared" si="102"/>
        <v>0</v>
      </c>
      <c r="BJ254" s="4">
        <f t="shared" si="103"/>
        <v>1</v>
      </c>
      <c r="BK254" s="4">
        <f t="shared" si="104"/>
        <v>1</v>
      </c>
      <c r="BL254" s="4">
        <f t="shared" si="105"/>
        <v>0</v>
      </c>
      <c r="BY254" t="s">
        <v>10143</v>
      </c>
      <c r="BZ254" t="s">
        <v>25430</v>
      </c>
      <c r="CA254" t="s">
        <v>25579</v>
      </c>
      <c r="CK254" t="s">
        <v>26103</v>
      </c>
      <c r="CL254">
        <f t="shared" si="106"/>
        <v>4</v>
      </c>
      <c r="CM254">
        <f t="shared" si="107"/>
        <v>1</v>
      </c>
      <c r="CN254">
        <f t="shared" si="108"/>
        <v>1</v>
      </c>
      <c r="CO254">
        <f t="shared" si="109"/>
        <v>0</v>
      </c>
      <c r="CP254" s="4">
        <f t="shared" si="120"/>
        <v>0.25</v>
      </c>
      <c r="CQ254" s="4">
        <f t="shared" si="121"/>
        <v>0.25</v>
      </c>
      <c r="CR254" s="4">
        <f t="shared" si="122"/>
        <v>0</v>
      </c>
      <c r="CT254" t="str">
        <f t="shared" si="110"/>
        <v>Financial Services</v>
      </c>
      <c r="CU254" t="str">
        <f t="shared" si="111"/>
        <v>FinTech</v>
      </c>
      <c r="CV254" t="str">
        <f t="shared" si="112"/>
        <v>Personal Finance</v>
      </c>
      <c r="CW254" t="str">
        <f t="shared" si="113"/>
        <v/>
      </c>
      <c r="CX254" t="str">
        <f t="shared" si="114"/>
        <v/>
      </c>
      <c r="CY254" t="str">
        <f t="shared" si="115"/>
        <v/>
      </c>
      <c r="CZ254" t="str">
        <f t="shared" si="116"/>
        <v/>
      </c>
      <c r="DA254" t="str">
        <f t="shared" si="117"/>
        <v/>
      </c>
      <c r="DB254" t="str">
        <f t="shared" si="118"/>
        <v/>
      </c>
      <c r="DC254" t="str">
        <f t="shared" si="119"/>
        <v/>
      </c>
    </row>
    <row r="255" spans="1:107" x14ac:dyDescent="0.2">
      <c r="A255">
        <v>252</v>
      </c>
      <c r="B255" t="s">
        <v>250</v>
      </c>
      <c r="C255" t="s">
        <v>2421</v>
      </c>
      <c r="D255" t="s">
        <v>4564</v>
      </c>
      <c r="E255" t="s">
        <v>6065</v>
      </c>
      <c r="F255" t="s">
        <v>6318</v>
      </c>
      <c r="G255" t="s">
        <v>8245</v>
      </c>
      <c r="H255" t="s">
        <v>8552</v>
      </c>
      <c r="I255" t="s">
        <v>8557</v>
      </c>
      <c r="J255" t="s">
        <v>8783</v>
      </c>
      <c r="K255" t="s">
        <v>10121</v>
      </c>
      <c r="L255" t="s">
        <v>10143</v>
      </c>
      <c r="M255" t="s">
        <v>11151</v>
      </c>
      <c r="N255" t="s">
        <v>12741</v>
      </c>
      <c r="O255" t="s">
        <v>13310</v>
      </c>
      <c r="P255" t="s">
        <v>13349</v>
      </c>
      <c r="Q255">
        <v>2</v>
      </c>
      <c r="R255" t="s">
        <v>13357</v>
      </c>
      <c r="S255" t="s">
        <v>13460</v>
      </c>
      <c r="T255" t="s">
        <v>13862</v>
      </c>
      <c r="U255" s="3" t="str" cm="1">
        <f t="array" ref="U255">LEFT(T255,MIN(FIND({0,1,2,3,4,5,6,7,8,9},T255&amp;"0123456789"))-1)</f>
        <v>$</v>
      </c>
      <c r="V255" t="s">
        <v>13357</v>
      </c>
      <c r="W255" t="s">
        <v>13862</v>
      </c>
      <c r="X255" s="3" t="str" cm="1">
        <f t="array" ref="X255">LEFT(W255,MIN(FIND({0,1,2,3,4,5,6,7,8,9},W255&amp;"0123456789"))-1)</f>
        <v>$</v>
      </c>
      <c r="Y255" t="s">
        <v>13357</v>
      </c>
      <c r="Z255" t="s">
        <v>13862</v>
      </c>
      <c r="AA255" s="3" cm="1">
        <f t="array" ref="AA255">_xlfn.XLOOKUP(LEFT(Z255,MIN(FIND({0,1,2,3,4,5,6,7,8,9},Z255&amp;"0123456789"))-1), $BB$4:$BB$23, $BC$4:$BC$23)*_xlfn.NUMBERVALUE(TRIM(REPLACE(Z255,1,MIN(FIND({0,1,2,3,4,5,6,7,8,9},Z255&amp;"0123456789"))-1,"")), ".", ",")</f>
        <v>2700000</v>
      </c>
      <c r="AB255" t="s">
        <v>13862</v>
      </c>
      <c r="AC255" s="3" cm="1">
        <f t="array" ref="AC255">_xlfn.XLOOKUP(LEFT(AB255,MIN(FIND({0,1,2,3,4,5,6,7,8,9},AB255&amp;"0123456789"))-1), $BB$4:$BB$23, $BC$4:$BC$23)*_xlfn.NUMBERVALUE(TRIM(REPLACE(AB255,1,MIN(FIND({0,1,2,3,4,5,6,7,8,9},AB255&amp;"0123456789"))-1,"")), ".", ",")</f>
        <v>2700000</v>
      </c>
      <c r="AD255" t="s">
        <v>8555</v>
      </c>
      <c r="AE255" t="s">
        <v>8562</v>
      </c>
      <c r="AF255" t="s">
        <v>15080</v>
      </c>
      <c r="AG255" t="s">
        <v>16650</v>
      </c>
      <c r="AH255" t="s">
        <v>17605</v>
      </c>
      <c r="AI255" t="s">
        <v>18256</v>
      </c>
      <c r="AJ255" t="s">
        <v>19157</v>
      </c>
      <c r="AK255" t="s">
        <v>19544</v>
      </c>
      <c r="AL255" t="s">
        <v>20190</v>
      </c>
      <c r="AM255" t="s">
        <v>20518</v>
      </c>
      <c r="AN255" t="s">
        <v>21219</v>
      </c>
      <c r="AO255" t="s">
        <v>21802</v>
      </c>
      <c r="AP255" t="s">
        <v>22484</v>
      </c>
      <c r="AQ255" t="s">
        <v>23697</v>
      </c>
      <c r="AR255" t="s">
        <v>24665</v>
      </c>
      <c r="AS255" t="s">
        <v>19172</v>
      </c>
      <c r="BC255" s="3" t="str" cm="1">
        <f t="array" ref="BC255">LEFT(BB255,MIN(FIND({0,1,2,3,4,5,6,7,8,9},BB255&amp;"0123456789"))-1)</f>
        <v/>
      </c>
      <c r="BE255" t="s">
        <v>13046</v>
      </c>
      <c r="BF255">
        <f t="shared" si="99"/>
        <v>1</v>
      </c>
      <c r="BG255">
        <f t="shared" si="100"/>
        <v>1</v>
      </c>
      <c r="BH255">
        <f t="shared" si="101"/>
        <v>0</v>
      </c>
      <c r="BI255">
        <f t="shared" si="102"/>
        <v>0</v>
      </c>
      <c r="BJ255" s="4">
        <f t="shared" si="103"/>
        <v>1</v>
      </c>
      <c r="BK255" s="4">
        <f t="shared" si="104"/>
        <v>0</v>
      </c>
      <c r="BL255" s="4">
        <f t="shared" si="105"/>
        <v>0</v>
      </c>
      <c r="BY255" t="s">
        <v>10143</v>
      </c>
      <c r="BZ255" t="s">
        <v>25430</v>
      </c>
      <c r="CK255" t="s">
        <v>26104</v>
      </c>
      <c r="CL255">
        <f t="shared" si="106"/>
        <v>4</v>
      </c>
      <c r="CM255">
        <f t="shared" si="107"/>
        <v>1</v>
      </c>
      <c r="CN255">
        <f t="shared" si="108"/>
        <v>0</v>
      </c>
      <c r="CO255">
        <f t="shared" si="109"/>
        <v>0</v>
      </c>
      <c r="CP255" s="4">
        <f t="shared" si="120"/>
        <v>0.25</v>
      </c>
      <c r="CQ255" s="4">
        <f t="shared" si="121"/>
        <v>0</v>
      </c>
      <c r="CR255" s="4">
        <f t="shared" si="122"/>
        <v>0</v>
      </c>
      <c r="CT255" t="str">
        <f t="shared" si="110"/>
        <v>Financial Services</v>
      </c>
      <c r="CU255" t="str">
        <f t="shared" si="111"/>
        <v>FinTech</v>
      </c>
      <c r="CV255" t="str">
        <f t="shared" si="112"/>
        <v/>
      </c>
      <c r="CW255" t="str">
        <f t="shared" si="113"/>
        <v/>
      </c>
      <c r="CX255" t="str">
        <f t="shared" si="114"/>
        <v/>
      </c>
      <c r="CY255" t="str">
        <f t="shared" si="115"/>
        <v/>
      </c>
      <c r="CZ255" t="str">
        <f t="shared" si="116"/>
        <v/>
      </c>
      <c r="DA255" t="str">
        <f t="shared" si="117"/>
        <v/>
      </c>
      <c r="DB255" t="str">
        <f t="shared" si="118"/>
        <v/>
      </c>
      <c r="DC255" t="str">
        <f t="shared" si="119"/>
        <v/>
      </c>
    </row>
    <row r="256" spans="1:107" x14ac:dyDescent="0.2">
      <c r="A256">
        <v>253</v>
      </c>
      <c r="B256" t="s">
        <v>251</v>
      </c>
      <c r="C256" t="s">
        <v>2422</v>
      </c>
      <c r="D256" t="s">
        <v>4565</v>
      </c>
      <c r="E256" t="s">
        <v>6065</v>
      </c>
      <c r="F256" t="s">
        <v>6319</v>
      </c>
      <c r="G256" t="s">
        <v>8245</v>
      </c>
      <c r="H256" t="s">
        <v>8552</v>
      </c>
      <c r="I256" t="s">
        <v>8554</v>
      </c>
      <c r="J256" t="s">
        <v>8784</v>
      </c>
      <c r="K256" t="s">
        <v>10121</v>
      </c>
      <c r="L256" t="s">
        <v>10131</v>
      </c>
      <c r="M256" t="s">
        <v>11324</v>
      </c>
      <c r="N256" t="s">
        <v>12784</v>
      </c>
      <c r="O256" t="s">
        <v>13327</v>
      </c>
      <c r="P256" t="s">
        <v>4365</v>
      </c>
      <c r="Q256">
        <v>1</v>
      </c>
      <c r="R256" t="s">
        <v>13358</v>
      </c>
      <c r="S256" t="s">
        <v>13367</v>
      </c>
      <c r="T256" t="s">
        <v>13845</v>
      </c>
      <c r="U256" s="3" t="str" cm="1">
        <f t="array" ref="U256">LEFT(T256,MIN(FIND({0,1,2,3,4,5,6,7,8,9},T256&amp;"0123456789"))-1)</f>
        <v>$</v>
      </c>
      <c r="V256" t="s">
        <v>14414</v>
      </c>
      <c r="W256" t="s">
        <v>13845</v>
      </c>
      <c r="X256" s="3" t="str" cm="1">
        <f t="array" ref="X256">LEFT(W256,MIN(FIND({0,1,2,3,4,5,6,7,8,9},W256&amp;"0123456789"))-1)</f>
        <v>$</v>
      </c>
      <c r="Y256" t="s">
        <v>14414</v>
      </c>
      <c r="Z256" t="s">
        <v>13845</v>
      </c>
      <c r="AA256" s="3" cm="1">
        <f t="array" ref="AA256">_xlfn.XLOOKUP(LEFT(Z256,MIN(FIND({0,1,2,3,4,5,6,7,8,9},Z256&amp;"0123456789"))-1), $BB$4:$BB$23, $BC$4:$BC$23)*_xlfn.NUMBERVALUE(TRIM(REPLACE(Z256,1,MIN(FIND({0,1,2,3,4,5,6,7,8,9},Z256&amp;"0123456789"))-1,"")), ".", ",")</f>
        <v>14000000</v>
      </c>
      <c r="AB256" t="s">
        <v>13845</v>
      </c>
      <c r="AC256" s="3" cm="1">
        <f t="array" ref="AC256">_xlfn.XLOOKUP(LEFT(AB256,MIN(FIND({0,1,2,3,4,5,6,7,8,9},AB256&amp;"0123456789"))-1), $BB$4:$BB$23, $BC$4:$BC$23)*_xlfn.NUMBERVALUE(TRIM(REPLACE(AB256,1,MIN(FIND({0,1,2,3,4,5,6,7,8,9},AB256&amp;"0123456789"))-1,"")), ".", ",")</f>
        <v>14000000</v>
      </c>
      <c r="AD256" t="s">
        <v>8555</v>
      </c>
      <c r="AE256" t="s">
        <v>8556</v>
      </c>
      <c r="AF256" t="s">
        <v>15081</v>
      </c>
      <c r="AG256" t="s">
        <v>4365</v>
      </c>
      <c r="AH256" t="s">
        <v>4365</v>
      </c>
      <c r="AI256" t="s">
        <v>4365</v>
      </c>
      <c r="AJ256" t="s">
        <v>4365</v>
      </c>
      <c r="AK256" t="s">
        <v>4365</v>
      </c>
      <c r="AL256" t="s">
        <v>4365</v>
      </c>
      <c r="AM256" t="s">
        <v>4365</v>
      </c>
      <c r="AN256" t="s">
        <v>4365</v>
      </c>
      <c r="AO256" t="s">
        <v>4365</v>
      </c>
      <c r="AP256" t="s">
        <v>4365</v>
      </c>
      <c r="AQ256" t="s">
        <v>4365</v>
      </c>
      <c r="AR256" t="s">
        <v>4365</v>
      </c>
      <c r="AS256" t="s">
        <v>4365</v>
      </c>
      <c r="BC256" s="3" t="str" cm="1">
        <f t="array" ref="BC256">LEFT(BB256,MIN(FIND({0,1,2,3,4,5,6,7,8,9},BB256&amp;"0123456789"))-1)</f>
        <v/>
      </c>
      <c r="BE256" t="s">
        <v>13049</v>
      </c>
      <c r="BF256">
        <f t="shared" si="99"/>
        <v>1</v>
      </c>
      <c r="BG256">
        <f t="shared" si="100"/>
        <v>1</v>
      </c>
      <c r="BH256">
        <f t="shared" si="101"/>
        <v>0</v>
      </c>
      <c r="BI256">
        <f t="shared" si="102"/>
        <v>0</v>
      </c>
      <c r="BJ256" s="4">
        <f t="shared" si="103"/>
        <v>1</v>
      </c>
      <c r="BK256" s="4">
        <f t="shared" si="104"/>
        <v>0</v>
      </c>
      <c r="BL256" s="4">
        <f t="shared" si="105"/>
        <v>0</v>
      </c>
      <c r="BY256" t="s">
        <v>10163</v>
      </c>
      <c r="BZ256" t="s">
        <v>25417</v>
      </c>
      <c r="CA256" t="s">
        <v>25637</v>
      </c>
      <c r="CB256" t="s">
        <v>25418</v>
      </c>
      <c r="CK256" t="s">
        <v>26105</v>
      </c>
      <c r="CL256">
        <f t="shared" si="106"/>
        <v>4</v>
      </c>
      <c r="CM256">
        <f t="shared" si="107"/>
        <v>1</v>
      </c>
      <c r="CN256">
        <f t="shared" si="108"/>
        <v>1</v>
      </c>
      <c r="CO256">
        <f t="shared" si="109"/>
        <v>1</v>
      </c>
      <c r="CP256" s="4">
        <f t="shared" si="120"/>
        <v>0.25</v>
      </c>
      <c r="CQ256" s="4">
        <f t="shared" si="121"/>
        <v>0.25</v>
      </c>
      <c r="CR256" s="4">
        <f t="shared" si="122"/>
        <v>0.25</v>
      </c>
      <c r="CT256" t="str">
        <f t="shared" si="110"/>
        <v>Health Care</v>
      </c>
      <c r="CU256" t="str">
        <f t="shared" si="111"/>
        <v>LGBT</v>
      </c>
      <c r="CV256" t="str">
        <f t="shared" si="112"/>
        <v>Lifestyle</v>
      </c>
      <c r="CW256" t="str">
        <f t="shared" si="113"/>
        <v>Medical</v>
      </c>
      <c r="CX256" t="str">
        <f t="shared" si="114"/>
        <v/>
      </c>
      <c r="CY256" t="str">
        <f t="shared" si="115"/>
        <v/>
      </c>
      <c r="CZ256" t="str">
        <f t="shared" si="116"/>
        <v/>
      </c>
      <c r="DA256" t="str">
        <f t="shared" si="117"/>
        <v/>
      </c>
      <c r="DB256" t="str">
        <f t="shared" si="118"/>
        <v/>
      </c>
      <c r="DC256" t="str">
        <f t="shared" si="119"/>
        <v/>
      </c>
    </row>
    <row r="257" spans="1:107" x14ac:dyDescent="0.2">
      <c r="A257">
        <v>254</v>
      </c>
      <c r="B257" t="s">
        <v>252</v>
      </c>
      <c r="C257" t="s">
        <v>2423</v>
      </c>
      <c r="D257" t="s">
        <v>4566</v>
      </c>
      <c r="E257" t="s">
        <v>6065</v>
      </c>
      <c r="F257" t="s">
        <v>6320</v>
      </c>
      <c r="G257" t="s">
        <v>8300</v>
      </c>
      <c r="H257" t="s">
        <v>8552</v>
      </c>
      <c r="I257" t="s">
        <v>8554</v>
      </c>
      <c r="J257" t="s">
        <v>8785</v>
      </c>
      <c r="K257" t="s">
        <v>10120</v>
      </c>
      <c r="L257" t="s">
        <v>10318</v>
      </c>
      <c r="M257" t="s">
        <v>11325</v>
      </c>
      <c r="N257" t="s">
        <v>12741</v>
      </c>
      <c r="O257" t="s">
        <v>13310</v>
      </c>
      <c r="P257" t="s">
        <v>4365</v>
      </c>
      <c r="Q257">
        <v>2</v>
      </c>
      <c r="R257" t="s">
        <v>13358</v>
      </c>
      <c r="S257" t="s">
        <v>13431</v>
      </c>
      <c r="T257" t="s">
        <v>13804</v>
      </c>
      <c r="U257" s="3" t="str" cm="1">
        <f t="array" ref="U257">LEFT(T257,MIN(FIND({0,1,2,3,4,5,6,7,8,9},T257&amp;"0123456789"))-1)</f>
        <v>$</v>
      </c>
      <c r="V257" t="s">
        <v>14414</v>
      </c>
      <c r="W257" t="s">
        <v>13804</v>
      </c>
      <c r="X257" s="3" t="str" cm="1">
        <f t="array" ref="X257">LEFT(W257,MIN(FIND({0,1,2,3,4,5,6,7,8,9},W257&amp;"0123456789"))-1)</f>
        <v>$</v>
      </c>
      <c r="Y257" t="s">
        <v>14414</v>
      </c>
      <c r="Z257" t="s">
        <v>14524</v>
      </c>
      <c r="AA257" s="3" cm="1">
        <f t="array" ref="AA257">_xlfn.XLOOKUP(LEFT(Z257,MIN(FIND({0,1,2,3,4,5,6,7,8,9},Z257&amp;"0123456789"))-1), $BB$4:$BB$23, $BC$4:$BC$23)*_xlfn.NUMBERVALUE(TRIM(REPLACE(Z257,1,MIN(FIND({0,1,2,3,4,5,6,7,8,9},Z257&amp;"0123456789"))-1,"")), ".", ",")</f>
        <v>43000000</v>
      </c>
      <c r="AB257" t="s">
        <v>14524</v>
      </c>
      <c r="AC257" s="3" cm="1">
        <f t="array" ref="AC257">_xlfn.XLOOKUP(LEFT(AB257,MIN(FIND({0,1,2,3,4,5,6,7,8,9},AB257&amp;"0123456789"))-1), $BB$4:$BB$23, $BC$4:$BC$23)*_xlfn.NUMBERVALUE(TRIM(REPLACE(AB257,1,MIN(FIND({0,1,2,3,4,5,6,7,8,9},AB257&amp;"0123456789"))-1,"")), ".", ",")</f>
        <v>43000000</v>
      </c>
      <c r="AD257" t="s">
        <v>8557</v>
      </c>
      <c r="AE257" t="s">
        <v>14824</v>
      </c>
      <c r="AF257" t="s">
        <v>15082</v>
      </c>
      <c r="AG257" t="s">
        <v>16651</v>
      </c>
      <c r="AH257" t="s">
        <v>17606</v>
      </c>
      <c r="AI257" t="s">
        <v>18257</v>
      </c>
      <c r="AJ257" t="s">
        <v>8563</v>
      </c>
      <c r="AK257" t="s">
        <v>19545</v>
      </c>
      <c r="AL257" t="s">
        <v>8555</v>
      </c>
      <c r="AM257" t="s">
        <v>20519</v>
      </c>
      <c r="AN257" t="s">
        <v>18372</v>
      </c>
      <c r="AO257" t="s">
        <v>21803</v>
      </c>
      <c r="AP257" t="s">
        <v>22485</v>
      </c>
      <c r="AQ257" t="s">
        <v>23698</v>
      </c>
      <c r="AR257" t="s">
        <v>24666</v>
      </c>
      <c r="AS257" t="s">
        <v>19237</v>
      </c>
      <c r="BC257" s="3" t="str" cm="1">
        <f t="array" ref="BC257">LEFT(BB257,MIN(FIND({0,1,2,3,4,5,6,7,8,9},BB257&amp;"0123456789"))-1)</f>
        <v/>
      </c>
      <c r="BE257" t="s">
        <v>13055</v>
      </c>
      <c r="BF257">
        <f t="shared" si="99"/>
        <v>1</v>
      </c>
      <c r="BG257">
        <f t="shared" si="100"/>
        <v>1</v>
      </c>
      <c r="BH257">
        <f t="shared" si="101"/>
        <v>0</v>
      </c>
      <c r="BI257">
        <f t="shared" si="102"/>
        <v>0</v>
      </c>
      <c r="BJ257" s="4">
        <f t="shared" si="103"/>
        <v>1</v>
      </c>
      <c r="BK257" s="4">
        <f t="shared" si="104"/>
        <v>0</v>
      </c>
      <c r="BL257" s="4">
        <f t="shared" si="105"/>
        <v>0</v>
      </c>
      <c r="BY257" t="s">
        <v>11488</v>
      </c>
      <c r="BZ257" t="s">
        <v>25521</v>
      </c>
      <c r="CA257" t="s">
        <v>25502</v>
      </c>
      <c r="CK257" t="s">
        <v>26106</v>
      </c>
      <c r="CL257">
        <f t="shared" si="106"/>
        <v>4</v>
      </c>
      <c r="CM257">
        <f t="shared" si="107"/>
        <v>0</v>
      </c>
      <c r="CN257">
        <f t="shared" si="108"/>
        <v>0</v>
      </c>
      <c r="CO257">
        <f t="shared" si="109"/>
        <v>0</v>
      </c>
      <c r="CP257" s="4">
        <f t="shared" si="120"/>
        <v>0</v>
      </c>
      <c r="CQ257" s="4">
        <f t="shared" si="121"/>
        <v>0</v>
      </c>
      <c r="CR257" s="4">
        <f t="shared" si="122"/>
        <v>0</v>
      </c>
      <c r="CT257" t="str">
        <f t="shared" si="110"/>
        <v>eSports</v>
      </c>
      <c r="CU257" t="str">
        <f t="shared" si="111"/>
        <v>Media and Entertainment</v>
      </c>
      <c r="CV257" t="str">
        <f t="shared" si="112"/>
        <v>Video Games</v>
      </c>
      <c r="CW257" t="str">
        <f t="shared" si="113"/>
        <v/>
      </c>
      <c r="CX257" t="str">
        <f t="shared" si="114"/>
        <v/>
      </c>
      <c r="CY257" t="str">
        <f t="shared" si="115"/>
        <v/>
      </c>
      <c r="CZ257" t="str">
        <f t="shared" si="116"/>
        <v/>
      </c>
      <c r="DA257" t="str">
        <f t="shared" si="117"/>
        <v/>
      </c>
      <c r="DB257" t="str">
        <f t="shared" si="118"/>
        <v/>
      </c>
      <c r="DC257" t="str">
        <f t="shared" si="119"/>
        <v/>
      </c>
    </row>
    <row r="258" spans="1:107" x14ac:dyDescent="0.2">
      <c r="A258">
        <v>255</v>
      </c>
      <c r="B258" t="s">
        <v>253</v>
      </c>
      <c r="C258" t="s">
        <v>2424</v>
      </c>
      <c r="D258" t="s">
        <v>4567</v>
      </c>
      <c r="E258" t="s">
        <v>6065</v>
      </c>
      <c r="F258" t="s">
        <v>6321</v>
      </c>
      <c r="G258" t="s">
        <v>8245</v>
      </c>
      <c r="H258" t="s">
        <v>8552</v>
      </c>
      <c r="I258" t="s">
        <v>8554</v>
      </c>
      <c r="J258" t="s">
        <v>8786</v>
      </c>
      <c r="K258" t="s">
        <v>10121</v>
      </c>
      <c r="L258" t="s">
        <v>10319</v>
      </c>
      <c r="M258" t="s">
        <v>11326</v>
      </c>
      <c r="N258" t="s">
        <v>12736</v>
      </c>
      <c r="O258" t="s">
        <v>13305</v>
      </c>
      <c r="P258" t="s">
        <v>13351</v>
      </c>
      <c r="Q258">
        <v>2</v>
      </c>
      <c r="R258" t="s">
        <v>13357</v>
      </c>
      <c r="S258" t="s">
        <v>8273</v>
      </c>
      <c r="T258" t="s">
        <v>13813</v>
      </c>
      <c r="U258" s="3" t="str" cm="1">
        <f t="array" ref="U258">LEFT(T258,MIN(FIND({0,1,2,3,4,5,6,7,8,9},T258&amp;"0123456789"))-1)</f>
        <v>$</v>
      </c>
      <c r="V258" t="s">
        <v>13357</v>
      </c>
      <c r="W258" t="s">
        <v>13813</v>
      </c>
      <c r="X258" s="3" t="str" cm="1">
        <f t="array" ref="X258">LEFT(W258,MIN(FIND({0,1,2,3,4,5,6,7,8,9},W258&amp;"0123456789"))-1)</f>
        <v>$</v>
      </c>
      <c r="Y258" t="s">
        <v>13357</v>
      </c>
      <c r="Z258" t="s">
        <v>13813</v>
      </c>
      <c r="AA258" s="3" cm="1">
        <f t="array" ref="AA258">_xlfn.XLOOKUP(LEFT(Z258,MIN(FIND({0,1,2,3,4,5,6,7,8,9},Z258&amp;"0123456789"))-1), $BB$4:$BB$23, $BC$4:$BC$23)*_xlfn.NUMBERVALUE(TRIM(REPLACE(Z258,1,MIN(FIND({0,1,2,3,4,5,6,7,8,9},Z258&amp;"0123456789"))-1,"")), ".", ",")</f>
        <v>2000000</v>
      </c>
      <c r="AB258" t="s">
        <v>13813</v>
      </c>
      <c r="AC258" s="3" cm="1">
        <f t="array" ref="AC258">_xlfn.XLOOKUP(LEFT(AB258,MIN(FIND({0,1,2,3,4,5,6,7,8,9},AB258&amp;"0123456789"))-1), $BB$4:$BB$23, $BC$4:$BC$23)*_xlfn.NUMBERVALUE(TRIM(REPLACE(AB258,1,MIN(FIND({0,1,2,3,4,5,6,7,8,9},AB258&amp;"0123456789"))-1,"")), ".", ",")</f>
        <v>2000000</v>
      </c>
      <c r="AD258" t="s">
        <v>4365</v>
      </c>
      <c r="AE258" t="s">
        <v>8561</v>
      </c>
      <c r="AF258" t="s">
        <v>15083</v>
      </c>
      <c r="AG258" t="s">
        <v>16652</v>
      </c>
      <c r="AH258" t="s">
        <v>4365</v>
      </c>
      <c r="AI258" t="s">
        <v>18258</v>
      </c>
      <c r="AJ258" t="s">
        <v>8563</v>
      </c>
      <c r="AK258" t="s">
        <v>4365</v>
      </c>
      <c r="AL258" t="s">
        <v>8555</v>
      </c>
      <c r="AM258" t="s">
        <v>18794</v>
      </c>
      <c r="AN258" t="s">
        <v>18372</v>
      </c>
      <c r="AO258" t="s">
        <v>18794</v>
      </c>
      <c r="AP258" t="s">
        <v>22486</v>
      </c>
      <c r="AQ258" t="s">
        <v>23699</v>
      </c>
      <c r="AR258" t="s">
        <v>24667</v>
      </c>
      <c r="AS258" t="s">
        <v>14822</v>
      </c>
      <c r="BC258" s="3" t="str" cm="1">
        <f t="array" ref="BC258">LEFT(BB258,MIN(FIND({0,1,2,3,4,5,6,7,8,9},BB258&amp;"0123456789"))-1)</f>
        <v/>
      </c>
      <c r="BE258" t="s">
        <v>13057</v>
      </c>
      <c r="BF258">
        <f t="shared" si="99"/>
        <v>1</v>
      </c>
      <c r="BG258">
        <f t="shared" si="100"/>
        <v>1</v>
      </c>
      <c r="BH258">
        <f t="shared" si="101"/>
        <v>0</v>
      </c>
      <c r="BI258">
        <f t="shared" si="102"/>
        <v>0</v>
      </c>
      <c r="BJ258" s="4">
        <f t="shared" si="103"/>
        <v>1</v>
      </c>
      <c r="BK258" s="4">
        <f t="shared" si="104"/>
        <v>0</v>
      </c>
      <c r="BL258" s="4">
        <f t="shared" si="105"/>
        <v>0</v>
      </c>
      <c r="BY258" t="s">
        <v>11476</v>
      </c>
      <c r="BZ258" t="s">
        <v>25443</v>
      </c>
      <c r="CA258" t="s">
        <v>25404</v>
      </c>
      <c r="CB258" t="s">
        <v>25414</v>
      </c>
      <c r="CC258" t="s">
        <v>25590</v>
      </c>
      <c r="CD258" t="s">
        <v>25532</v>
      </c>
      <c r="CE258" t="s">
        <v>25408</v>
      </c>
      <c r="CF258" t="s">
        <v>25519</v>
      </c>
      <c r="CK258" t="s">
        <v>26107</v>
      </c>
      <c r="CL258">
        <f t="shared" si="106"/>
        <v>4</v>
      </c>
      <c r="CM258">
        <f t="shared" si="107"/>
        <v>3</v>
      </c>
      <c r="CN258">
        <f t="shared" si="108"/>
        <v>1</v>
      </c>
      <c r="CO258">
        <f t="shared" si="109"/>
        <v>1</v>
      </c>
      <c r="CP258" s="4">
        <f t="shared" si="120"/>
        <v>0.75</v>
      </c>
      <c r="CQ258" s="4">
        <f t="shared" si="121"/>
        <v>0.25</v>
      </c>
      <c r="CR258" s="4">
        <f t="shared" si="122"/>
        <v>0.25</v>
      </c>
      <c r="CT258" t="str">
        <f t="shared" si="110"/>
        <v>Analytics</v>
      </c>
      <c r="CU258" t="str">
        <f t="shared" si="111"/>
        <v>Big Data</v>
      </c>
      <c r="CV258" t="str">
        <f t="shared" si="112"/>
        <v>Information Technology</v>
      </c>
      <c r="CW258" t="str">
        <f t="shared" si="113"/>
        <v>Internet</v>
      </c>
      <c r="CX258" t="str">
        <f t="shared" si="114"/>
        <v>Marketing</v>
      </c>
      <c r="CY258" t="str">
        <f t="shared" si="115"/>
        <v>Mobile</v>
      </c>
      <c r="CZ258" t="str">
        <f t="shared" si="116"/>
        <v>Software</v>
      </c>
      <c r="DA258" t="str">
        <f t="shared" si="117"/>
        <v>Web Development</v>
      </c>
      <c r="DB258" t="str">
        <f t="shared" si="118"/>
        <v/>
      </c>
      <c r="DC258" t="str">
        <f t="shared" si="119"/>
        <v/>
      </c>
    </row>
    <row r="259" spans="1:107" x14ac:dyDescent="0.2">
      <c r="A259">
        <v>256</v>
      </c>
      <c r="B259" t="s">
        <v>254</v>
      </c>
      <c r="C259" t="s">
        <v>2425</v>
      </c>
      <c r="D259" t="s">
        <v>4365</v>
      </c>
      <c r="E259" t="s">
        <v>6065</v>
      </c>
      <c r="F259" t="s">
        <v>6322</v>
      </c>
      <c r="G259" t="s">
        <v>8245</v>
      </c>
      <c r="H259" t="s">
        <v>8552</v>
      </c>
      <c r="I259" t="s">
        <v>8554</v>
      </c>
      <c r="J259" t="s">
        <v>8787</v>
      </c>
      <c r="K259" t="s">
        <v>10119</v>
      </c>
      <c r="L259" t="s">
        <v>10320</v>
      </c>
      <c r="M259" t="s">
        <v>11327</v>
      </c>
      <c r="N259" t="s">
        <v>12782</v>
      </c>
      <c r="O259" t="s">
        <v>13314</v>
      </c>
      <c r="P259" t="s">
        <v>4365</v>
      </c>
      <c r="Q259">
        <v>1</v>
      </c>
      <c r="R259" t="s">
        <v>13357</v>
      </c>
      <c r="S259" t="s">
        <v>13411</v>
      </c>
      <c r="T259" t="s">
        <v>13798</v>
      </c>
      <c r="U259" s="3" t="str" cm="1">
        <f t="array" ref="U259">LEFT(T259,MIN(FIND({0,1,2,3,4,5,6,7,8,9},T259&amp;"0123456789"))-1)</f>
        <v>$</v>
      </c>
      <c r="V259" t="s">
        <v>13357</v>
      </c>
      <c r="W259" t="s">
        <v>13798</v>
      </c>
      <c r="X259" s="3" t="str" cm="1">
        <f t="array" ref="X259">LEFT(W259,MIN(FIND({0,1,2,3,4,5,6,7,8,9},W259&amp;"0123456789"))-1)</f>
        <v>$</v>
      </c>
      <c r="Y259" t="s">
        <v>13357</v>
      </c>
      <c r="Z259" t="s">
        <v>13798</v>
      </c>
      <c r="AA259" s="3" cm="1">
        <f t="array" ref="AA259">_xlfn.XLOOKUP(LEFT(Z259,MIN(FIND({0,1,2,3,4,5,6,7,8,9},Z259&amp;"0123456789"))-1), $BB$4:$BB$23, $BC$4:$BC$23)*_xlfn.NUMBERVALUE(TRIM(REPLACE(Z259,1,MIN(FIND({0,1,2,3,4,5,6,7,8,9},Z259&amp;"0123456789"))-1,"")), ".", ",")</f>
        <v>6500000</v>
      </c>
      <c r="AB259" t="s">
        <v>13798</v>
      </c>
      <c r="AC259" s="3" cm="1">
        <f t="array" ref="AC259">_xlfn.XLOOKUP(LEFT(AB259,MIN(FIND({0,1,2,3,4,5,6,7,8,9},AB259&amp;"0123456789"))-1), $BB$4:$BB$23, $BC$4:$BC$23)*_xlfn.NUMBERVALUE(TRIM(REPLACE(AB259,1,MIN(FIND({0,1,2,3,4,5,6,7,8,9},AB259&amp;"0123456789"))-1,"")), ".", ",")</f>
        <v>6500000</v>
      </c>
      <c r="AD259" t="s">
        <v>8555</v>
      </c>
      <c r="AE259" t="s">
        <v>8556</v>
      </c>
      <c r="AF259" t="s">
        <v>15084</v>
      </c>
      <c r="AG259" t="s">
        <v>16653</v>
      </c>
      <c r="AH259" t="s">
        <v>4365</v>
      </c>
      <c r="AI259" t="s">
        <v>18259</v>
      </c>
      <c r="AJ259" t="s">
        <v>19158</v>
      </c>
      <c r="AK259" t="s">
        <v>19546</v>
      </c>
      <c r="AL259" t="s">
        <v>20191</v>
      </c>
      <c r="AM259" t="s">
        <v>20520</v>
      </c>
      <c r="AN259" t="s">
        <v>21220</v>
      </c>
      <c r="AO259" t="s">
        <v>21804</v>
      </c>
      <c r="AP259" t="s">
        <v>22487</v>
      </c>
      <c r="AQ259" t="s">
        <v>23700</v>
      </c>
      <c r="AR259" t="s">
        <v>24668</v>
      </c>
      <c r="AS259" t="s">
        <v>19302</v>
      </c>
      <c r="BC259" s="3" t="str" cm="1">
        <f t="array" ref="BC259">LEFT(BB259,MIN(FIND({0,1,2,3,4,5,6,7,8,9},BB259&amp;"0123456789"))-1)</f>
        <v/>
      </c>
      <c r="BE259" t="s">
        <v>13062</v>
      </c>
      <c r="BF259">
        <f t="shared" si="99"/>
        <v>1</v>
      </c>
      <c r="BG259">
        <f t="shared" si="100"/>
        <v>1</v>
      </c>
      <c r="BH259">
        <f t="shared" si="101"/>
        <v>0</v>
      </c>
      <c r="BI259">
        <f t="shared" si="102"/>
        <v>0</v>
      </c>
      <c r="BJ259" s="4">
        <f t="shared" si="103"/>
        <v>1</v>
      </c>
      <c r="BK259" s="4">
        <f t="shared" si="104"/>
        <v>0</v>
      </c>
      <c r="BL259" s="4">
        <f t="shared" si="105"/>
        <v>0</v>
      </c>
      <c r="BY259" t="s">
        <v>25482</v>
      </c>
      <c r="BZ259" t="s">
        <v>25483</v>
      </c>
      <c r="CA259" t="s">
        <v>25437</v>
      </c>
      <c r="CB259" t="s">
        <v>25408</v>
      </c>
      <c r="CK259" t="s">
        <v>26108</v>
      </c>
      <c r="CL259">
        <f t="shared" si="106"/>
        <v>4</v>
      </c>
      <c r="CM259">
        <f t="shared" si="107"/>
        <v>1</v>
      </c>
      <c r="CN259">
        <f t="shared" si="108"/>
        <v>0</v>
      </c>
      <c r="CO259">
        <f t="shared" si="109"/>
        <v>0</v>
      </c>
      <c r="CP259" s="4">
        <f t="shared" si="120"/>
        <v>0.25</v>
      </c>
      <c r="CQ259" s="4">
        <f t="shared" si="121"/>
        <v>0</v>
      </c>
      <c r="CR259" s="4">
        <f t="shared" si="122"/>
        <v>0</v>
      </c>
      <c r="CT259" t="str">
        <f t="shared" si="110"/>
        <v>Cloud Infrastructure</v>
      </c>
      <c r="CU259" t="str">
        <f t="shared" si="111"/>
        <v>Computer</v>
      </c>
      <c r="CV259" t="str">
        <f t="shared" si="112"/>
        <v>SaaS</v>
      </c>
      <c r="CW259" t="str">
        <f t="shared" si="113"/>
        <v>Software</v>
      </c>
      <c r="CX259" t="str">
        <f t="shared" si="114"/>
        <v/>
      </c>
      <c r="CY259" t="str">
        <f t="shared" si="115"/>
        <v/>
      </c>
      <c r="CZ259" t="str">
        <f t="shared" si="116"/>
        <v/>
      </c>
      <c r="DA259" t="str">
        <f t="shared" si="117"/>
        <v/>
      </c>
      <c r="DB259" t="str">
        <f t="shared" si="118"/>
        <v/>
      </c>
      <c r="DC259" t="str">
        <f t="shared" si="119"/>
        <v/>
      </c>
    </row>
    <row r="260" spans="1:107" x14ac:dyDescent="0.2">
      <c r="A260">
        <v>257</v>
      </c>
      <c r="B260" t="s">
        <v>255</v>
      </c>
      <c r="C260" t="s">
        <v>2426</v>
      </c>
      <c r="D260" t="s">
        <v>4568</v>
      </c>
      <c r="E260" t="s">
        <v>6065</v>
      </c>
      <c r="F260" t="s">
        <v>6323</v>
      </c>
      <c r="G260" t="s">
        <v>8286</v>
      </c>
      <c r="H260" t="s">
        <v>8552</v>
      </c>
      <c r="I260" t="s">
        <v>8554</v>
      </c>
      <c r="J260" t="s">
        <v>8788</v>
      </c>
      <c r="K260" t="s">
        <v>10119</v>
      </c>
      <c r="L260" t="s">
        <v>10263</v>
      </c>
      <c r="M260" t="s">
        <v>11328</v>
      </c>
      <c r="N260" t="s">
        <v>12833</v>
      </c>
      <c r="O260" t="s">
        <v>13306</v>
      </c>
      <c r="P260" t="s">
        <v>4365</v>
      </c>
      <c r="Q260">
        <v>1</v>
      </c>
      <c r="R260" t="s">
        <v>13357</v>
      </c>
      <c r="S260" t="s">
        <v>13381</v>
      </c>
      <c r="T260" t="s">
        <v>13863</v>
      </c>
      <c r="U260" s="3" t="str" cm="1">
        <f t="array" ref="U260">LEFT(T260,MIN(FIND({0,1,2,3,4,5,6,7,8,9},T260&amp;"0123456789"))-1)</f>
        <v>€</v>
      </c>
      <c r="V260" t="s">
        <v>13357</v>
      </c>
      <c r="W260" t="s">
        <v>13863</v>
      </c>
      <c r="X260" s="3" t="str" cm="1">
        <f t="array" ref="X260">LEFT(W260,MIN(FIND({0,1,2,3,4,5,6,7,8,9},W260&amp;"0123456789"))-1)</f>
        <v>€</v>
      </c>
      <c r="Y260" t="s">
        <v>13357</v>
      </c>
      <c r="Z260" t="s">
        <v>13863</v>
      </c>
      <c r="AA260" s="3" cm="1">
        <f t="array" ref="AA260">_xlfn.XLOOKUP(LEFT(Z260,MIN(FIND({0,1,2,3,4,5,6,7,8,9},Z260&amp;"0123456789"))-1), $BB$4:$BB$23, $BC$4:$BC$23)*_xlfn.NUMBERVALUE(TRIM(REPLACE(Z260,1,MIN(FIND({0,1,2,3,4,5,6,7,8,9},Z260&amp;"0123456789"))-1,"")), ".", ",")</f>
        <v>6360000</v>
      </c>
      <c r="AB260" t="s">
        <v>13863</v>
      </c>
      <c r="AC260" s="3" cm="1">
        <f t="array" ref="AC260">_xlfn.XLOOKUP(LEFT(AB260,MIN(FIND({0,1,2,3,4,5,6,7,8,9},AB260&amp;"0123456789"))-1), $BB$4:$BB$23, $BC$4:$BC$23)*_xlfn.NUMBERVALUE(TRIM(REPLACE(AB260,1,MIN(FIND({0,1,2,3,4,5,6,7,8,9},AB260&amp;"0123456789"))-1,"")), ".", ",")</f>
        <v>6360000</v>
      </c>
      <c r="AD260" t="s">
        <v>8555</v>
      </c>
      <c r="AE260" t="s">
        <v>8557</v>
      </c>
      <c r="AF260" t="s">
        <v>15085</v>
      </c>
      <c r="AG260" t="s">
        <v>4365</v>
      </c>
      <c r="AH260" t="s">
        <v>4365</v>
      </c>
      <c r="AI260" t="s">
        <v>4365</v>
      </c>
      <c r="AJ260" t="s">
        <v>4365</v>
      </c>
      <c r="AK260" t="s">
        <v>4365</v>
      </c>
      <c r="AL260" t="s">
        <v>4365</v>
      </c>
      <c r="AM260" t="s">
        <v>4365</v>
      </c>
      <c r="AN260" t="s">
        <v>4365</v>
      </c>
      <c r="AO260" t="s">
        <v>4365</v>
      </c>
      <c r="AP260" t="s">
        <v>4365</v>
      </c>
      <c r="AQ260" t="s">
        <v>4365</v>
      </c>
      <c r="AR260" t="s">
        <v>4365</v>
      </c>
      <c r="AS260" t="s">
        <v>19072</v>
      </c>
      <c r="BC260" s="3" t="str" cm="1">
        <f t="array" ref="BC260">LEFT(BB260,MIN(FIND({0,1,2,3,4,5,6,7,8,9},BB260&amp;"0123456789"))-1)</f>
        <v/>
      </c>
      <c r="BE260" t="s">
        <v>13066</v>
      </c>
      <c r="BF260">
        <f t="shared" ref="BF260:BF323" si="123">COUNTIF($N$4:$N$2190, $BE260)</f>
        <v>1</v>
      </c>
      <c r="BG260">
        <f t="shared" ref="BG260:BG323" si="124">COUNTIFS($N$4:$N$2190, $BE260, $AA$4:$AA$2190, "&gt;5000000")</f>
        <v>1</v>
      </c>
      <c r="BH260">
        <f t="shared" ref="BH260:BH323" si="125">COUNTIFS($N$4:$N$2190, $BE260, $AA$4:$AA$2190, "&gt;10000000")</f>
        <v>1</v>
      </c>
      <c r="BI260">
        <f t="shared" ref="BI260:BI323" si="126">COUNTIFS($N$4:$N$2190, $BE260, $AA$4:$AA$2190, "&gt;20000000")</f>
        <v>0</v>
      </c>
      <c r="BJ260" s="4">
        <f t="shared" ref="BJ260:BJ323" si="127">BG260/$BF260</f>
        <v>1</v>
      </c>
      <c r="BK260" s="4">
        <f t="shared" ref="BK260:BK323" si="128">BH260/$BF260</f>
        <v>1</v>
      </c>
      <c r="BL260" s="4">
        <f t="shared" ref="BL260:BL323" si="129">BI260/$BF260</f>
        <v>0</v>
      </c>
      <c r="BY260" t="s">
        <v>11267</v>
      </c>
      <c r="BZ260" t="s">
        <v>25404</v>
      </c>
      <c r="CA260" t="s">
        <v>25444</v>
      </c>
      <c r="CB260" t="s">
        <v>25408</v>
      </c>
      <c r="CK260" t="s">
        <v>26109</v>
      </c>
      <c r="CL260">
        <f t="shared" ref="CL260:CL323" si="130">COUNTIF($CT$4:$DC$2180, $CK260)</f>
        <v>4</v>
      </c>
      <c r="CM260">
        <f t="shared" si="107"/>
        <v>0</v>
      </c>
      <c r="CN260">
        <f t="shared" si="108"/>
        <v>0</v>
      </c>
      <c r="CO260">
        <f t="shared" si="109"/>
        <v>0</v>
      </c>
      <c r="CP260" s="4">
        <f t="shared" si="120"/>
        <v>0</v>
      </c>
      <c r="CQ260" s="4">
        <f t="shared" si="121"/>
        <v>0</v>
      </c>
      <c r="CR260" s="4">
        <f t="shared" si="122"/>
        <v>0</v>
      </c>
      <c r="CT260" t="str">
        <f t="shared" si="110"/>
        <v>Artificial Intelligence</v>
      </c>
      <c r="CU260" t="str">
        <f t="shared" si="111"/>
        <v>Information Technology</v>
      </c>
      <c r="CV260" t="str">
        <f t="shared" si="112"/>
        <v>Machine Learning</v>
      </c>
      <c r="CW260" t="str">
        <f t="shared" si="113"/>
        <v>Software</v>
      </c>
      <c r="CX260" t="str">
        <f t="shared" si="114"/>
        <v/>
      </c>
      <c r="CY260" t="str">
        <f t="shared" si="115"/>
        <v/>
      </c>
      <c r="CZ260" t="str">
        <f t="shared" si="116"/>
        <v/>
      </c>
      <c r="DA260" t="str">
        <f t="shared" si="117"/>
        <v/>
      </c>
      <c r="DB260" t="str">
        <f t="shared" si="118"/>
        <v/>
      </c>
      <c r="DC260" t="str">
        <f t="shared" si="119"/>
        <v/>
      </c>
    </row>
    <row r="261" spans="1:107" x14ac:dyDescent="0.2">
      <c r="A261">
        <v>258</v>
      </c>
      <c r="B261" t="s">
        <v>256</v>
      </c>
      <c r="C261" t="s">
        <v>2427</v>
      </c>
      <c r="D261" t="s">
        <v>4569</v>
      </c>
      <c r="E261" t="s">
        <v>4365</v>
      </c>
      <c r="F261" t="s">
        <v>6324</v>
      </c>
      <c r="G261" t="s">
        <v>8245</v>
      </c>
      <c r="H261" t="s">
        <v>8552</v>
      </c>
      <c r="I261" t="s">
        <v>4365</v>
      </c>
      <c r="J261" t="s">
        <v>4365</v>
      </c>
      <c r="K261" t="s">
        <v>10119</v>
      </c>
      <c r="L261" t="s">
        <v>10174</v>
      </c>
      <c r="M261" t="s">
        <v>11329</v>
      </c>
      <c r="N261" t="s">
        <v>12763</v>
      </c>
      <c r="O261" t="s">
        <v>13319</v>
      </c>
      <c r="P261" t="s">
        <v>4365</v>
      </c>
      <c r="Q261">
        <v>1</v>
      </c>
      <c r="R261" t="s">
        <v>13357</v>
      </c>
      <c r="S261" t="s">
        <v>13416</v>
      </c>
      <c r="T261" t="s">
        <v>13803</v>
      </c>
      <c r="U261" s="3" t="str" cm="1">
        <f t="array" ref="U261">LEFT(T261,MIN(FIND({0,1,2,3,4,5,6,7,8,9},T261&amp;"0123456789"))-1)</f>
        <v>$</v>
      </c>
      <c r="V261" t="s">
        <v>13357</v>
      </c>
      <c r="W261" t="s">
        <v>13803</v>
      </c>
      <c r="X261" s="3" t="str" cm="1">
        <f t="array" ref="X261">LEFT(W261,MIN(FIND({0,1,2,3,4,5,6,7,8,9},W261&amp;"0123456789"))-1)</f>
        <v>$</v>
      </c>
      <c r="Y261" t="s">
        <v>13357</v>
      </c>
      <c r="Z261" t="s">
        <v>13803</v>
      </c>
      <c r="AA261" s="3" cm="1">
        <f t="array" ref="AA261">_xlfn.XLOOKUP(LEFT(Z261,MIN(FIND({0,1,2,3,4,5,6,7,8,9},Z261&amp;"0123456789"))-1), $BB$4:$BB$23, $BC$4:$BC$23)*_xlfn.NUMBERVALUE(TRIM(REPLACE(Z261,1,MIN(FIND({0,1,2,3,4,5,6,7,8,9},Z261&amp;"0123456789"))-1,"")), ".", ",")</f>
        <v>2500000</v>
      </c>
      <c r="AB261" t="s">
        <v>13803</v>
      </c>
      <c r="AC261" s="3" cm="1">
        <f t="array" ref="AC261">_xlfn.XLOOKUP(LEFT(AB261,MIN(FIND({0,1,2,3,4,5,6,7,8,9},AB261&amp;"0123456789"))-1), $BB$4:$BB$23, $BC$4:$BC$23)*_xlfn.NUMBERVALUE(TRIM(REPLACE(AB261,1,MIN(FIND({0,1,2,3,4,5,6,7,8,9},AB261&amp;"0123456789"))-1,"")), ".", ",")</f>
        <v>2500000</v>
      </c>
      <c r="AD261" t="s">
        <v>8554</v>
      </c>
      <c r="AE261" t="s">
        <v>8556</v>
      </c>
      <c r="AF261" t="s">
        <v>15086</v>
      </c>
      <c r="AG261" t="s">
        <v>4365</v>
      </c>
      <c r="AH261" t="s">
        <v>4365</v>
      </c>
      <c r="AI261" t="s">
        <v>4365</v>
      </c>
      <c r="AJ261" t="s">
        <v>4365</v>
      </c>
      <c r="AK261" t="s">
        <v>4365</v>
      </c>
      <c r="AL261" t="s">
        <v>4365</v>
      </c>
      <c r="AM261" t="s">
        <v>4365</v>
      </c>
      <c r="AN261" t="s">
        <v>4365</v>
      </c>
      <c r="AO261" t="s">
        <v>4365</v>
      </c>
      <c r="AP261" t="s">
        <v>4365</v>
      </c>
      <c r="AQ261" t="s">
        <v>4365</v>
      </c>
      <c r="AR261" t="s">
        <v>4365</v>
      </c>
      <c r="AS261" t="s">
        <v>14822</v>
      </c>
      <c r="BC261" s="3" t="str" cm="1">
        <f t="array" ref="BC261">LEFT(BB261,MIN(FIND({0,1,2,3,4,5,6,7,8,9},BB261&amp;"0123456789"))-1)</f>
        <v/>
      </c>
      <c r="BE261" t="s">
        <v>13068</v>
      </c>
      <c r="BF261">
        <f t="shared" si="123"/>
        <v>1</v>
      </c>
      <c r="BG261">
        <f t="shared" si="124"/>
        <v>1</v>
      </c>
      <c r="BH261">
        <f t="shared" si="125"/>
        <v>0</v>
      </c>
      <c r="BI261">
        <f t="shared" si="126"/>
        <v>0</v>
      </c>
      <c r="BJ261" s="4">
        <f t="shared" si="127"/>
        <v>1</v>
      </c>
      <c r="BK261" s="4">
        <f t="shared" si="128"/>
        <v>0</v>
      </c>
      <c r="BL261" s="4">
        <f t="shared" si="129"/>
        <v>0</v>
      </c>
      <c r="BY261" t="s">
        <v>11134</v>
      </c>
      <c r="BZ261" t="s">
        <v>25509</v>
      </c>
      <c r="CK261" t="s">
        <v>26110</v>
      </c>
      <c r="CL261">
        <f t="shared" si="130"/>
        <v>4</v>
      </c>
      <c r="CM261">
        <f t="shared" ref="CM261:CM324" si="131">SUM(COUNTIFS($CT$4:$CT$2180, $CK261, $AA$4:$AA$2180, "&gt;5000000"), COUNTIFS($CU$4:$CU$2180, $CK261, $AA$4:$AA$2180, "&gt;5000000"), COUNTIFS($CV$4:$CV$2180, $CK261, $AA$4:$AA$2180, "&gt;5000000"),COUNTIFS($CW$4:$CW$2180, $CK261, $AA$4:$AA$2180, "&gt;5000000"),COUNTIFS($CX$4:$CX$2180, $CK261, $AA$4:$AA$2180, "&gt;5000000"),COUNTIFS($CY$4:$CY$2180, $CK261, $AA$4:$AA$2180, "&gt;5000000"),COUNTIFS($CZ$4:$CZ$2180, $CK261, $AA$4:$AA$2180, "&gt;5000000"),COUNTIFS($DA$4:$DA$2180, $CK261, $AA$4:$AA$2180, "&gt;5000000"),COUNTIFS($DB$4:$DB$2180, $CK261, $AA$4:$AA$2180, "&gt;5000000"),COUNTIFS($DC$4:$DC$2180, $CK261, $AA$4:$AA$2180, "&gt;5000000"))</f>
        <v>2</v>
      </c>
      <c r="CN261">
        <f t="shared" ref="CN261:CN324" si="132">SUM(COUNTIFS($CT$4:$CT$2180, $CK261, $AA$4:$AA$2180, "&gt;10000000"), COUNTIFS($CU$4:$CU$2180, $CK261, $AA$4:$AA$2180, "&gt;10000000"), COUNTIFS($CV$4:$CV$2180, $CK261, $AA$4:$AA$2180, "&gt;10000000"),COUNTIFS($CW$4:$CW$2180, $CK261, $AA$4:$AA$2180, "&gt;10000000"),COUNTIFS($CX$4:$CX$2180, $CK261, $AA$4:$AA$2180, "&gt;10000000"),COUNTIFS($CY$4:$CY$2180, $CK261, $AA$4:$AA$2180, "&gt;10000000"),COUNTIFS($CZ$4:$CZ$2180, $CK261, $AA$4:$AA$2180, "&gt;10000000"),COUNTIFS($DA$4:$DA$2180, $CK261, $AA$4:$AA$2180, "&gt;10000000"),COUNTIFS($DB$4:$DB$2180, $CK261, $AA$4:$AA$2180, "&gt;10000000"),COUNTIFS($DC$4:$DC$2180, $CK261, $AA$4:$AA$2180, "&gt;10000000"))</f>
        <v>1</v>
      </c>
      <c r="CO261">
        <f t="shared" ref="CO261:CO324" si="133">SUM(COUNTIFS($CT$4:$CT$2180, $CK261, $AA$4:$AA$2180, "&gt;20000000"), COUNTIFS($CU$4:$CU$2180, $CK261, $AA$4:$AA$2180, "&gt;20000000"), COUNTIFS($CV$4:$CV$2180, $CK261, $AA$4:$AA$2180, "&gt;20000000"),COUNTIFS($CW$4:$CW$2180, $CK261, $AA$4:$AA$2180, "&gt;20000000"),COUNTIFS($CX$4:$CX$2180, $CK261, $AA$4:$AA$2180, "&gt;20000000"),COUNTIFS($CY$4:$CY$2180, $CK261, $AA$4:$AA$2180, "&gt;20000000"),COUNTIFS($CZ$4:$CZ$2180, $CK261, $AA$4:$AA$2180, "&gt;20000000"),COUNTIFS($DA$4:$DA$2180, $CK261, $AA$4:$AA$2180, "&gt;20000000"),COUNTIFS($DB$4:$DB$2180, $CK261, $AA$4:$AA$2180, "&gt;20000000"),COUNTIFS($DC$4:$DC$2180, $CK261, $AA$4:$AA$2180, "&gt;20000000"))</f>
        <v>0</v>
      </c>
      <c r="CP261" s="4">
        <f t="shared" si="120"/>
        <v>0.5</v>
      </c>
      <c r="CQ261" s="4">
        <f t="shared" si="121"/>
        <v>0.25</v>
      </c>
      <c r="CR261" s="4">
        <f t="shared" si="122"/>
        <v>0</v>
      </c>
      <c r="CT261" t="str">
        <f t="shared" ref="CT261:CT324" si="134">TRIM(BY261)</f>
        <v>E-Learning</v>
      </c>
      <c r="CU261" t="str">
        <f t="shared" ref="CU261:CU324" si="135">TRIM(BZ261)</f>
        <v>Education</v>
      </c>
      <c r="CV261" t="str">
        <f t="shared" ref="CV261:CV324" si="136">TRIM(CA261)</f>
        <v/>
      </c>
      <c r="CW261" t="str">
        <f t="shared" ref="CW261:CW324" si="137">TRIM(CB261)</f>
        <v/>
      </c>
      <c r="CX261" t="str">
        <f t="shared" ref="CX261:CX324" si="138">TRIM(CC261)</f>
        <v/>
      </c>
      <c r="CY261" t="str">
        <f t="shared" ref="CY261:CY324" si="139">TRIM(CD261)</f>
        <v/>
      </c>
      <c r="CZ261" t="str">
        <f t="shared" ref="CZ261:CZ324" si="140">TRIM(CE261)</f>
        <v/>
      </c>
      <c r="DA261" t="str">
        <f t="shared" ref="DA261:DA324" si="141">TRIM(CF261)</f>
        <v/>
      </c>
      <c r="DB261" t="str">
        <f t="shared" ref="DB261:DB324" si="142">TRIM(CG261)</f>
        <v/>
      </c>
      <c r="DC261" t="str">
        <f t="shared" ref="DC261:DC324" si="143">TRIM(CH261)</f>
        <v/>
      </c>
    </row>
    <row r="262" spans="1:107" x14ac:dyDescent="0.2">
      <c r="A262">
        <v>259</v>
      </c>
      <c r="B262" t="s">
        <v>257</v>
      </c>
      <c r="C262" t="s">
        <v>2428</v>
      </c>
      <c r="D262" t="s">
        <v>4570</v>
      </c>
      <c r="E262" t="s">
        <v>4365</v>
      </c>
      <c r="F262" t="s">
        <v>6325</v>
      </c>
      <c r="G262" t="s">
        <v>8248</v>
      </c>
      <c r="H262" t="s">
        <v>8552</v>
      </c>
      <c r="I262" t="s">
        <v>4365</v>
      </c>
      <c r="J262" t="s">
        <v>4365</v>
      </c>
      <c r="K262" t="s">
        <v>10119</v>
      </c>
      <c r="L262" t="s">
        <v>10148</v>
      </c>
      <c r="M262" t="s">
        <v>10148</v>
      </c>
      <c r="N262" t="s">
        <v>12834</v>
      </c>
      <c r="O262" t="s">
        <v>13319</v>
      </c>
      <c r="P262" t="s">
        <v>4365</v>
      </c>
      <c r="Q262">
        <v>1</v>
      </c>
      <c r="R262" t="s">
        <v>13357</v>
      </c>
      <c r="S262" t="s">
        <v>13420</v>
      </c>
      <c r="T262" t="s">
        <v>13740</v>
      </c>
      <c r="U262" s="3" t="str" cm="1">
        <f t="array" ref="U262">LEFT(T262,MIN(FIND({0,1,2,3,4,5,6,7,8,9},T262&amp;"0123456789"))-1)</f>
        <v>$</v>
      </c>
      <c r="V262" t="s">
        <v>13357</v>
      </c>
      <c r="W262" t="s">
        <v>13740</v>
      </c>
      <c r="X262" s="3" t="str" cm="1">
        <f t="array" ref="X262">LEFT(W262,MIN(FIND({0,1,2,3,4,5,6,7,8,9},W262&amp;"0123456789"))-1)</f>
        <v>$</v>
      </c>
      <c r="Y262" t="s">
        <v>13357</v>
      </c>
      <c r="Z262" t="s">
        <v>13740</v>
      </c>
      <c r="AA262" s="3" cm="1">
        <f t="array" ref="AA262">_xlfn.XLOOKUP(LEFT(Z262,MIN(FIND({0,1,2,3,4,5,6,7,8,9},Z262&amp;"0123456789"))-1), $BB$4:$BB$23, $BC$4:$BC$23)*_xlfn.NUMBERVALUE(TRIM(REPLACE(Z262,1,MIN(FIND({0,1,2,3,4,5,6,7,8,9},Z262&amp;"0123456789"))-1,"")), ".", ",")</f>
        <v>3000000</v>
      </c>
      <c r="AB262" t="s">
        <v>13740</v>
      </c>
      <c r="AC262" s="3" cm="1">
        <f t="array" ref="AC262">_xlfn.XLOOKUP(LEFT(AB262,MIN(FIND({0,1,2,3,4,5,6,7,8,9},AB262&amp;"0123456789"))-1), $BB$4:$BB$23, $BC$4:$BC$23)*_xlfn.NUMBERVALUE(TRIM(REPLACE(AB262,1,MIN(FIND({0,1,2,3,4,5,6,7,8,9},AB262&amp;"0123456789"))-1,"")), ".", ",")</f>
        <v>3000000</v>
      </c>
      <c r="AD262" t="s">
        <v>4365</v>
      </c>
      <c r="AE262" t="s">
        <v>8560</v>
      </c>
      <c r="AF262" t="s">
        <v>15087</v>
      </c>
      <c r="AG262" t="s">
        <v>16654</v>
      </c>
      <c r="AH262" t="s">
        <v>4365</v>
      </c>
      <c r="AI262" t="s">
        <v>18260</v>
      </c>
      <c r="AJ262" t="s">
        <v>8563</v>
      </c>
      <c r="AK262" t="s">
        <v>4365</v>
      </c>
      <c r="AL262" t="s">
        <v>8555</v>
      </c>
      <c r="AM262" t="s">
        <v>18794</v>
      </c>
      <c r="AN262" t="s">
        <v>18372</v>
      </c>
      <c r="AO262" t="s">
        <v>18794</v>
      </c>
      <c r="AP262" t="s">
        <v>22488</v>
      </c>
      <c r="AQ262" t="s">
        <v>23701</v>
      </c>
      <c r="AR262" t="s">
        <v>24669</v>
      </c>
      <c r="AS262" t="s">
        <v>14832</v>
      </c>
      <c r="BC262" s="3" t="str" cm="1">
        <f t="array" ref="BC262">LEFT(BB262,MIN(FIND({0,1,2,3,4,5,6,7,8,9},BB262&amp;"0123456789"))-1)</f>
        <v/>
      </c>
      <c r="BE262" t="s">
        <v>13069</v>
      </c>
      <c r="BF262">
        <f t="shared" si="123"/>
        <v>1</v>
      </c>
      <c r="BG262">
        <f t="shared" si="124"/>
        <v>1</v>
      </c>
      <c r="BH262">
        <f t="shared" si="125"/>
        <v>0</v>
      </c>
      <c r="BI262">
        <f t="shared" si="126"/>
        <v>0</v>
      </c>
      <c r="BJ262" s="4">
        <f t="shared" si="127"/>
        <v>1</v>
      </c>
      <c r="BK262" s="4">
        <f t="shared" si="128"/>
        <v>0</v>
      </c>
      <c r="BL262" s="4">
        <f t="shared" si="129"/>
        <v>0</v>
      </c>
      <c r="BY262" t="s">
        <v>10143</v>
      </c>
      <c r="BZ262" t="s">
        <v>25432</v>
      </c>
      <c r="CK262" t="s">
        <v>26111</v>
      </c>
      <c r="CL262">
        <f t="shared" si="130"/>
        <v>4</v>
      </c>
      <c r="CM262">
        <f t="shared" si="131"/>
        <v>1</v>
      </c>
      <c r="CN262">
        <f t="shared" si="132"/>
        <v>0</v>
      </c>
      <c r="CO262">
        <f t="shared" si="133"/>
        <v>0</v>
      </c>
      <c r="CP262" s="4">
        <f t="shared" si="120"/>
        <v>0.25</v>
      </c>
      <c r="CQ262" s="4">
        <f t="shared" si="121"/>
        <v>0</v>
      </c>
      <c r="CR262" s="4">
        <f t="shared" si="122"/>
        <v>0</v>
      </c>
      <c r="CT262" t="str">
        <f t="shared" si="134"/>
        <v>Financial Services</v>
      </c>
      <c r="CU262" t="str">
        <f t="shared" si="135"/>
        <v>Payments</v>
      </c>
      <c r="CV262" t="str">
        <f t="shared" si="136"/>
        <v/>
      </c>
      <c r="CW262" t="str">
        <f t="shared" si="137"/>
        <v/>
      </c>
      <c r="CX262" t="str">
        <f t="shared" si="138"/>
        <v/>
      </c>
      <c r="CY262" t="str">
        <f t="shared" si="139"/>
        <v/>
      </c>
      <c r="CZ262" t="str">
        <f t="shared" si="140"/>
        <v/>
      </c>
      <c r="DA262" t="str">
        <f t="shared" si="141"/>
        <v/>
      </c>
      <c r="DB262" t="str">
        <f t="shared" si="142"/>
        <v/>
      </c>
      <c r="DC262" t="str">
        <f t="shared" si="143"/>
        <v/>
      </c>
    </row>
    <row r="263" spans="1:107" x14ac:dyDescent="0.2">
      <c r="A263">
        <v>260</v>
      </c>
      <c r="B263" t="s">
        <v>258</v>
      </c>
      <c r="C263" t="s">
        <v>2429</v>
      </c>
      <c r="D263" t="s">
        <v>4571</v>
      </c>
      <c r="E263" t="s">
        <v>6065</v>
      </c>
      <c r="F263" t="s">
        <v>6326</v>
      </c>
      <c r="G263" t="s">
        <v>8332</v>
      </c>
      <c r="H263" t="s">
        <v>8552</v>
      </c>
      <c r="I263" t="s">
        <v>8554</v>
      </c>
      <c r="J263" t="s">
        <v>8789</v>
      </c>
      <c r="K263" t="s">
        <v>10119</v>
      </c>
      <c r="L263" t="s">
        <v>10321</v>
      </c>
      <c r="M263" t="s">
        <v>11330</v>
      </c>
      <c r="N263" t="s">
        <v>12769</v>
      </c>
      <c r="O263" t="s">
        <v>13322</v>
      </c>
      <c r="P263" t="s">
        <v>4365</v>
      </c>
      <c r="Q263">
        <v>1</v>
      </c>
      <c r="R263" t="s">
        <v>13357</v>
      </c>
      <c r="S263" t="s">
        <v>13461</v>
      </c>
      <c r="T263" t="s">
        <v>13817</v>
      </c>
      <c r="U263" s="3" t="str" cm="1">
        <f t="array" ref="U263">LEFT(T263,MIN(FIND({0,1,2,3,4,5,6,7,8,9},T263&amp;"0123456789"))-1)</f>
        <v>$</v>
      </c>
      <c r="V263" t="s">
        <v>13357</v>
      </c>
      <c r="W263" t="s">
        <v>13817</v>
      </c>
      <c r="X263" s="3" t="str" cm="1">
        <f t="array" ref="X263">LEFT(W263,MIN(FIND({0,1,2,3,4,5,6,7,8,9},W263&amp;"0123456789"))-1)</f>
        <v>$</v>
      </c>
      <c r="Y263" t="s">
        <v>13357</v>
      </c>
      <c r="Z263" t="s">
        <v>13817</v>
      </c>
      <c r="AA263" s="3" cm="1">
        <f t="array" ref="AA263">_xlfn.XLOOKUP(LEFT(Z263,MIN(FIND({0,1,2,3,4,5,6,7,8,9},Z263&amp;"0123456789"))-1), $BB$4:$BB$23, $BC$4:$BC$23)*_xlfn.NUMBERVALUE(TRIM(REPLACE(Z263,1,MIN(FIND({0,1,2,3,4,5,6,7,8,9},Z263&amp;"0123456789"))-1,"")), ".", ",")</f>
        <v>4300000</v>
      </c>
      <c r="AB263" t="s">
        <v>13817</v>
      </c>
      <c r="AC263" s="3" cm="1">
        <f t="array" ref="AC263">_xlfn.XLOOKUP(LEFT(AB263,MIN(FIND({0,1,2,3,4,5,6,7,8,9},AB263&amp;"0123456789"))-1), $BB$4:$BB$23, $BC$4:$BC$23)*_xlfn.NUMBERVALUE(TRIM(REPLACE(AB263,1,MIN(FIND({0,1,2,3,4,5,6,7,8,9},AB263&amp;"0123456789"))-1,"")), ".", ",")</f>
        <v>4300000</v>
      </c>
      <c r="AD263" t="s">
        <v>8555</v>
      </c>
      <c r="AE263" t="s">
        <v>8556</v>
      </c>
      <c r="AF263" t="s">
        <v>15088</v>
      </c>
      <c r="AG263" t="s">
        <v>16655</v>
      </c>
      <c r="AH263" t="s">
        <v>4365</v>
      </c>
      <c r="AI263" t="s">
        <v>4365</v>
      </c>
      <c r="AJ263" t="s">
        <v>17260</v>
      </c>
      <c r="AK263" t="s">
        <v>4365</v>
      </c>
      <c r="AL263" t="s">
        <v>20192</v>
      </c>
      <c r="AM263" t="s">
        <v>4365</v>
      </c>
      <c r="AN263" t="s">
        <v>21221</v>
      </c>
      <c r="AO263" t="s">
        <v>4365</v>
      </c>
      <c r="AP263" t="s">
        <v>22489</v>
      </c>
      <c r="AQ263" t="s">
        <v>4365</v>
      </c>
      <c r="AR263" t="s">
        <v>4365</v>
      </c>
      <c r="AS263" t="s">
        <v>19331</v>
      </c>
      <c r="BC263" s="3" t="str" cm="1">
        <f t="array" ref="BC263">LEFT(BB263,MIN(FIND({0,1,2,3,4,5,6,7,8,9},BB263&amp;"0123456789"))-1)</f>
        <v/>
      </c>
      <c r="BE263" t="s">
        <v>13072</v>
      </c>
      <c r="BF263">
        <f t="shared" si="123"/>
        <v>1</v>
      </c>
      <c r="BG263">
        <f t="shared" si="124"/>
        <v>1</v>
      </c>
      <c r="BH263">
        <f t="shared" si="125"/>
        <v>1</v>
      </c>
      <c r="BI263">
        <f t="shared" si="126"/>
        <v>1</v>
      </c>
      <c r="BJ263" s="4">
        <f t="shared" si="127"/>
        <v>1</v>
      </c>
      <c r="BK263" s="4">
        <f t="shared" si="128"/>
        <v>1</v>
      </c>
      <c r="BL263" s="4">
        <f t="shared" si="129"/>
        <v>1</v>
      </c>
      <c r="BY263" t="s">
        <v>11783</v>
      </c>
      <c r="BZ263" t="s">
        <v>25429</v>
      </c>
      <c r="CA263" t="s">
        <v>25430</v>
      </c>
      <c r="CK263" s="2" t="s">
        <v>26112</v>
      </c>
      <c r="CL263">
        <f t="shared" si="130"/>
        <v>4</v>
      </c>
      <c r="CM263">
        <f t="shared" si="131"/>
        <v>1</v>
      </c>
      <c r="CN263">
        <f t="shared" si="132"/>
        <v>0</v>
      </c>
      <c r="CO263">
        <f t="shared" si="133"/>
        <v>0</v>
      </c>
      <c r="CP263" s="4">
        <f t="shared" si="120"/>
        <v>0.25</v>
      </c>
      <c r="CQ263" s="4">
        <f t="shared" si="121"/>
        <v>0</v>
      </c>
      <c r="CR263" s="4">
        <f t="shared" si="122"/>
        <v>0</v>
      </c>
      <c r="CT263" t="str">
        <f t="shared" si="134"/>
        <v>EdTech</v>
      </c>
      <c r="CU263" t="str">
        <f t="shared" si="135"/>
        <v>Financial Services</v>
      </c>
      <c r="CV263" t="str">
        <f t="shared" si="136"/>
        <v>FinTech</v>
      </c>
      <c r="CW263" t="str">
        <f t="shared" si="137"/>
        <v/>
      </c>
      <c r="CX263" t="str">
        <f t="shared" si="138"/>
        <v/>
      </c>
      <c r="CY263" t="str">
        <f t="shared" si="139"/>
        <v/>
      </c>
      <c r="CZ263" t="str">
        <f t="shared" si="140"/>
        <v/>
      </c>
      <c r="DA263" t="str">
        <f t="shared" si="141"/>
        <v/>
      </c>
      <c r="DB263" t="str">
        <f t="shared" si="142"/>
        <v/>
      </c>
      <c r="DC263" t="str">
        <f t="shared" si="143"/>
        <v/>
      </c>
    </row>
    <row r="264" spans="1:107" x14ac:dyDescent="0.2">
      <c r="A264">
        <v>261</v>
      </c>
      <c r="B264" t="s">
        <v>259</v>
      </c>
      <c r="C264" t="s">
        <v>2430</v>
      </c>
      <c r="D264" t="s">
        <v>4365</v>
      </c>
      <c r="E264" t="s">
        <v>6065</v>
      </c>
      <c r="F264" t="s">
        <v>6327</v>
      </c>
      <c r="G264" t="s">
        <v>8333</v>
      </c>
      <c r="H264" t="s">
        <v>8552</v>
      </c>
      <c r="I264" t="s">
        <v>8557</v>
      </c>
      <c r="J264" t="s">
        <v>8790</v>
      </c>
      <c r="K264" t="s">
        <v>10121</v>
      </c>
      <c r="L264" t="s">
        <v>10196</v>
      </c>
      <c r="M264" t="s">
        <v>11298</v>
      </c>
      <c r="N264" t="s">
        <v>12835</v>
      </c>
      <c r="O264" t="s">
        <v>13322</v>
      </c>
      <c r="P264" t="s">
        <v>4365</v>
      </c>
      <c r="Q264">
        <v>1</v>
      </c>
      <c r="R264" t="s">
        <v>13357</v>
      </c>
      <c r="S264" t="s">
        <v>13410</v>
      </c>
      <c r="T264" t="s">
        <v>13753</v>
      </c>
      <c r="U264" s="3" t="str" cm="1">
        <f t="array" ref="U264">LEFT(T264,MIN(FIND({0,1,2,3,4,5,6,7,8,9},T264&amp;"0123456789"))-1)</f>
        <v>$</v>
      </c>
      <c r="V264" t="s">
        <v>13357</v>
      </c>
      <c r="W264" t="s">
        <v>13753</v>
      </c>
      <c r="X264" s="3" t="str" cm="1">
        <f t="array" ref="X264">LEFT(W264,MIN(FIND({0,1,2,3,4,5,6,7,8,9},W264&amp;"0123456789"))-1)</f>
        <v>$</v>
      </c>
      <c r="Y264" t="s">
        <v>13357</v>
      </c>
      <c r="Z264" t="s">
        <v>13753</v>
      </c>
      <c r="AA264" s="3" cm="1">
        <f t="array" ref="AA264">_xlfn.XLOOKUP(LEFT(Z264,MIN(FIND({0,1,2,3,4,5,6,7,8,9},Z264&amp;"0123456789"))-1), $BB$4:$BB$23, $BC$4:$BC$23)*_xlfn.NUMBERVALUE(TRIM(REPLACE(Z264,1,MIN(FIND({0,1,2,3,4,5,6,7,8,9},Z264&amp;"0123456789"))-1,"")), ".", ",")</f>
        <v>3500000</v>
      </c>
      <c r="AB264" t="s">
        <v>13753</v>
      </c>
      <c r="AC264" s="3" cm="1">
        <f t="array" ref="AC264">_xlfn.XLOOKUP(LEFT(AB264,MIN(FIND({0,1,2,3,4,5,6,7,8,9},AB264&amp;"0123456789"))-1), $BB$4:$BB$23, $BC$4:$BC$23)*_xlfn.NUMBERVALUE(TRIM(REPLACE(AB264,1,MIN(FIND({0,1,2,3,4,5,6,7,8,9},AB264&amp;"0123456789"))-1,"")), ".", ",")</f>
        <v>3500000</v>
      </c>
      <c r="AD264" t="s">
        <v>8555</v>
      </c>
      <c r="AE264" t="s">
        <v>8554</v>
      </c>
      <c r="AF264" t="s">
        <v>15089</v>
      </c>
      <c r="AG264" t="s">
        <v>4365</v>
      </c>
      <c r="AH264" t="s">
        <v>4365</v>
      </c>
      <c r="AI264" t="s">
        <v>4365</v>
      </c>
      <c r="AJ264" t="s">
        <v>4365</v>
      </c>
      <c r="AK264" t="s">
        <v>4365</v>
      </c>
      <c r="AL264" t="s">
        <v>4365</v>
      </c>
      <c r="AM264" t="s">
        <v>4365</v>
      </c>
      <c r="AN264" t="s">
        <v>4365</v>
      </c>
      <c r="AO264" t="s">
        <v>4365</v>
      </c>
      <c r="AP264" t="s">
        <v>4365</v>
      </c>
      <c r="AQ264" t="s">
        <v>4365</v>
      </c>
      <c r="AR264" t="s">
        <v>4365</v>
      </c>
      <c r="AS264" t="s">
        <v>14830</v>
      </c>
      <c r="BC264" s="3" t="str" cm="1">
        <f t="array" ref="BC264">LEFT(BB264,MIN(FIND({0,1,2,3,4,5,6,7,8,9},BB264&amp;"0123456789"))-1)</f>
        <v/>
      </c>
      <c r="BE264" t="s">
        <v>13074</v>
      </c>
      <c r="BF264">
        <f t="shared" si="123"/>
        <v>1</v>
      </c>
      <c r="BG264">
        <f t="shared" si="124"/>
        <v>1</v>
      </c>
      <c r="BH264">
        <f t="shared" si="125"/>
        <v>1</v>
      </c>
      <c r="BI264">
        <f t="shared" si="126"/>
        <v>1</v>
      </c>
      <c r="BJ264" s="4">
        <f t="shared" si="127"/>
        <v>1</v>
      </c>
      <c r="BK264" s="4">
        <f t="shared" si="128"/>
        <v>1</v>
      </c>
      <c r="BL264" s="4">
        <f t="shared" si="129"/>
        <v>1</v>
      </c>
      <c r="BY264" t="s">
        <v>10331</v>
      </c>
      <c r="BZ264" t="s">
        <v>25414</v>
      </c>
      <c r="CA264" t="s">
        <v>25408</v>
      </c>
      <c r="CK264" t="s">
        <v>25559</v>
      </c>
      <c r="CL264">
        <f t="shared" si="130"/>
        <v>4</v>
      </c>
      <c r="CM264">
        <f t="shared" si="131"/>
        <v>2</v>
      </c>
      <c r="CN264">
        <f t="shared" si="132"/>
        <v>0</v>
      </c>
      <c r="CO264">
        <f t="shared" si="133"/>
        <v>0</v>
      </c>
      <c r="CP264" s="4">
        <f t="shared" si="120"/>
        <v>0.5</v>
      </c>
      <c r="CQ264" s="4">
        <f t="shared" si="121"/>
        <v>0</v>
      </c>
      <c r="CR264" s="4">
        <f t="shared" si="122"/>
        <v>0</v>
      </c>
      <c r="CT264" t="str">
        <f t="shared" si="134"/>
        <v>Information Technology</v>
      </c>
      <c r="CU264" t="str">
        <f t="shared" si="135"/>
        <v>Internet</v>
      </c>
      <c r="CV264" t="str">
        <f t="shared" si="136"/>
        <v>Software</v>
      </c>
      <c r="CW264" t="str">
        <f t="shared" si="137"/>
        <v/>
      </c>
      <c r="CX264" t="str">
        <f t="shared" si="138"/>
        <v/>
      </c>
      <c r="CY264" t="str">
        <f t="shared" si="139"/>
        <v/>
      </c>
      <c r="CZ264" t="str">
        <f t="shared" si="140"/>
        <v/>
      </c>
      <c r="DA264" t="str">
        <f t="shared" si="141"/>
        <v/>
      </c>
      <c r="DB264" t="str">
        <f t="shared" si="142"/>
        <v/>
      </c>
      <c r="DC264" t="str">
        <f t="shared" si="143"/>
        <v/>
      </c>
    </row>
    <row r="265" spans="1:107" x14ac:dyDescent="0.2">
      <c r="A265">
        <v>262</v>
      </c>
      <c r="B265" t="s">
        <v>260</v>
      </c>
      <c r="C265" t="s">
        <v>2431</v>
      </c>
      <c r="D265" t="s">
        <v>4365</v>
      </c>
      <c r="E265" t="s">
        <v>6065</v>
      </c>
      <c r="F265" t="s">
        <v>6328</v>
      </c>
      <c r="G265" t="s">
        <v>8244</v>
      </c>
      <c r="H265" t="s">
        <v>8552</v>
      </c>
      <c r="I265" t="s">
        <v>8554</v>
      </c>
      <c r="J265" t="s">
        <v>8791</v>
      </c>
      <c r="K265" t="s">
        <v>10119</v>
      </c>
      <c r="L265" t="s">
        <v>10322</v>
      </c>
      <c r="M265" t="s">
        <v>11331</v>
      </c>
      <c r="N265" t="s">
        <v>12736</v>
      </c>
      <c r="O265" t="s">
        <v>13305</v>
      </c>
      <c r="P265" t="s">
        <v>4365</v>
      </c>
      <c r="Q265">
        <v>1</v>
      </c>
      <c r="R265" t="s">
        <v>13357</v>
      </c>
      <c r="S265" t="s">
        <v>13462</v>
      </c>
      <c r="T265" t="s">
        <v>13740</v>
      </c>
      <c r="U265" s="3" t="str" cm="1">
        <f t="array" ref="U265">LEFT(T265,MIN(FIND({0,1,2,3,4,5,6,7,8,9},T265&amp;"0123456789"))-1)</f>
        <v>$</v>
      </c>
      <c r="V265" t="s">
        <v>13357</v>
      </c>
      <c r="W265" t="s">
        <v>13740</v>
      </c>
      <c r="X265" s="3" t="str" cm="1">
        <f t="array" ref="X265">LEFT(W265,MIN(FIND({0,1,2,3,4,5,6,7,8,9},W265&amp;"0123456789"))-1)</f>
        <v>$</v>
      </c>
      <c r="Y265" t="s">
        <v>13357</v>
      </c>
      <c r="Z265" t="s">
        <v>13740</v>
      </c>
      <c r="AA265" s="3" cm="1">
        <f t="array" ref="AA265">_xlfn.XLOOKUP(LEFT(Z265,MIN(FIND({0,1,2,3,4,5,6,7,8,9},Z265&amp;"0123456789"))-1), $BB$4:$BB$23, $BC$4:$BC$23)*_xlfn.NUMBERVALUE(TRIM(REPLACE(Z265,1,MIN(FIND({0,1,2,3,4,5,6,7,8,9},Z265&amp;"0123456789"))-1,"")), ".", ",")</f>
        <v>3000000</v>
      </c>
      <c r="AB265" t="s">
        <v>13740</v>
      </c>
      <c r="AC265" s="3" cm="1">
        <f t="array" ref="AC265">_xlfn.XLOOKUP(LEFT(AB265,MIN(FIND({0,1,2,3,4,5,6,7,8,9},AB265&amp;"0123456789"))-1), $BB$4:$BB$23, $BC$4:$BC$23)*_xlfn.NUMBERVALUE(TRIM(REPLACE(AB265,1,MIN(FIND({0,1,2,3,4,5,6,7,8,9},AB265&amp;"0123456789"))-1,"")), ".", ",")</f>
        <v>3000000</v>
      </c>
      <c r="AD265" t="s">
        <v>8555</v>
      </c>
      <c r="AE265" t="s">
        <v>14823</v>
      </c>
      <c r="AF265" t="s">
        <v>15090</v>
      </c>
      <c r="AG265" t="s">
        <v>16656</v>
      </c>
      <c r="AH265" t="s">
        <v>17607</v>
      </c>
      <c r="AI265" t="s">
        <v>18261</v>
      </c>
      <c r="AJ265" t="s">
        <v>19159</v>
      </c>
      <c r="AK265" t="s">
        <v>19547</v>
      </c>
      <c r="AL265" t="s">
        <v>20193</v>
      </c>
      <c r="AM265" t="s">
        <v>20521</v>
      </c>
      <c r="AN265" t="s">
        <v>21222</v>
      </c>
      <c r="AO265" t="s">
        <v>21805</v>
      </c>
      <c r="AP265" t="s">
        <v>22490</v>
      </c>
      <c r="AQ265" t="s">
        <v>23702</v>
      </c>
      <c r="AR265" t="s">
        <v>24670</v>
      </c>
      <c r="AS265" t="s">
        <v>8557</v>
      </c>
      <c r="BC265" s="3" t="str" cm="1">
        <f t="array" ref="BC265">LEFT(BB265,MIN(FIND({0,1,2,3,4,5,6,7,8,9},BB265&amp;"0123456789"))-1)</f>
        <v/>
      </c>
      <c r="BE265" t="s">
        <v>13077</v>
      </c>
      <c r="BF265">
        <f t="shared" si="123"/>
        <v>1</v>
      </c>
      <c r="BG265">
        <f t="shared" si="124"/>
        <v>1</v>
      </c>
      <c r="BH265">
        <f t="shared" si="125"/>
        <v>0</v>
      </c>
      <c r="BI265">
        <f t="shared" si="126"/>
        <v>0</v>
      </c>
      <c r="BJ265" s="4">
        <f t="shared" si="127"/>
        <v>1</v>
      </c>
      <c r="BK265" s="4">
        <f t="shared" si="128"/>
        <v>0</v>
      </c>
      <c r="BL265" s="4">
        <f t="shared" si="129"/>
        <v>0</v>
      </c>
      <c r="BY265" t="s">
        <v>25657</v>
      </c>
      <c r="BZ265" t="s">
        <v>25431</v>
      </c>
      <c r="CA265" t="s">
        <v>25404</v>
      </c>
      <c r="CB265" t="s">
        <v>25433</v>
      </c>
      <c r="CC265" t="s">
        <v>25408</v>
      </c>
      <c r="CK265" t="s">
        <v>12288</v>
      </c>
      <c r="CL265">
        <f t="shared" si="130"/>
        <v>4</v>
      </c>
      <c r="CM265">
        <f t="shared" si="131"/>
        <v>0</v>
      </c>
      <c r="CN265">
        <f t="shared" si="132"/>
        <v>0</v>
      </c>
      <c r="CO265">
        <f t="shared" si="133"/>
        <v>0</v>
      </c>
      <c r="CP265" s="4">
        <f t="shared" ref="CP265:CP328" si="144">CM265/$CL265</f>
        <v>0</v>
      </c>
      <c r="CQ265" s="4">
        <f t="shared" ref="CQ265:CQ328" si="145">CN265/$CL265</f>
        <v>0</v>
      </c>
      <c r="CR265" s="4">
        <f t="shared" ref="CR265:CR328" si="146">CO265/$CL265</f>
        <v>0</v>
      </c>
      <c r="CT265" t="str">
        <f t="shared" si="134"/>
        <v>Career Planning</v>
      </c>
      <c r="CU265" t="str">
        <f t="shared" si="135"/>
        <v>Human Resources</v>
      </c>
      <c r="CV265" t="str">
        <f t="shared" si="136"/>
        <v>Information Technology</v>
      </c>
      <c r="CW265" t="str">
        <f t="shared" si="137"/>
        <v>Recruiting</v>
      </c>
      <c r="CX265" t="str">
        <f t="shared" si="138"/>
        <v>Software</v>
      </c>
      <c r="CY265" t="str">
        <f t="shared" si="139"/>
        <v/>
      </c>
      <c r="CZ265" t="str">
        <f t="shared" si="140"/>
        <v/>
      </c>
      <c r="DA265" t="str">
        <f t="shared" si="141"/>
        <v/>
      </c>
      <c r="DB265" t="str">
        <f t="shared" si="142"/>
        <v/>
      </c>
      <c r="DC265" t="str">
        <f t="shared" si="143"/>
        <v/>
      </c>
    </row>
    <row r="266" spans="1:107" x14ac:dyDescent="0.2">
      <c r="A266">
        <v>263</v>
      </c>
      <c r="B266" t="s">
        <v>261</v>
      </c>
      <c r="C266" t="s">
        <v>2432</v>
      </c>
      <c r="D266" t="s">
        <v>2432</v>
      </c>
      <c r="E266" t="s">
        <v>4365</v>
      </c>
      <c r="F266" t="s">
        <v>6329</v>
      </c>
      <c r="G266" t="s">
        <v>8248</v>
      </c>
      <c r="H266" t="s">
        <v>8552</v>
      </c>
      <c r="I266" t="s">
        <v>4365</v>
      </c>
      <c r="J266" t="s">
        <v>4365</v>
      </c>
      <c r="K266" t="s">
        <v>10121</v>
      </c>
      <c r="L266" t="s">
        <v>10138</v>
      </c>
      <c r="M266" t="s">
        <v>11332</v>
      </c>
      <c r="N266" t="s">
        <v>12807</v>
      </c>
      <c r="O266" t="s">
        <v>13314</v>
      </c>
      <c r="P266" t="s">
        <v>4365</v>
      </c>
      <c r="Q266">
        <v>1</v>
      </c>
      <c r="R266" t="s">
        <v>13357</v>
      </c>
      <c r="S266" t="s">
        <v>13363</v>
      </c>
      <c r="T266" t="s">
        <v>13864</v>
      </c>
      <c r="U266" s="3" t="str" cm="1">
        <f t="array" ref="U266">LEFT(T266,MIN(FIND({0,1,2,3,4,5,6,7,8,9},T266&amp;"0123456789"))-1)</f>
        <v>$</v>
      </c>
      <c r="V266" t="s">
        <v>13357</v>
      </c>
      <c r="W266" t="s">
        <v>13864</v>
      </c>
      <c r="X266" s="3" t="str" cm="1">
        <f t="array" ref="X266">LEFT(W266,MIN(FIND({0,1,2,3,4,5,6,7,8,9},W266&amp;"0123456789"))-1)</f>
        <v>$</v>
      </c>
      <c r="Y266" t="s">
        <v>13357</v>
      </c>
      <c r="Z266" t="s">
        <v>13864</v>
      </c>
      <c r="AA266" s="3" cm="1">
        <f t="array" ref="AA266">_xlfn.XLOOKUP(LEFT(Z266,MIN(FIND({0,1,2,3,4,5,6,7,8,9},Z266&amp;"0123456789"))-1), $BB$4:$BB$23, $BC$4:$BC$23)*_xlfn.NUMBERVALUE(TRIM(REPLACE(Z266,1,MIN(FIND({0,1,2,3,4,5,6,7,8,9},Z266&amp;"0123456789"))-1,"")), ".", ",")</f>
        <v>3700000</v>
      </c>
      <c r="AB266" t="s">
        <v>13864</v>
      </c>
      <c r="AC266" s="3" cm="1">
        <f t="array" ref="AC266">_xlfn.XLOOKUP(LEFT(AB266,MIN(FIND({0,1,2,3,4,5,6,7,8,9},AB266&amp;"0123456789"))-1), $BB$4:$BB$23, $BC$4:$BC$23)*_xlfn.NUMBERVALUE(TRIM(REPLACE(AB266,1,MIN(FIND({0,1,2,3,4,5,6,7,8,9},AB266&amp;"0123456789"))-1,"")), ".", ",")</f>
        <v>3700000</v>
      </c>
      <c r="AD266" t="s">
        <v>8555</v>
      </c>
      <c r="AE266" t="s">
        <v>8559</v>
      </c>
      <c r="AF266" t="s">
        <v>15091</v>
      </c>
      <c r="AG266" t="s">
        <v>4365</v>
      </c>
      <c r="AH266" t="s">
        <v>4365</v>
      </c>
      <c r="AI266" t="s">
        <v>4365</v>
      </c>
      <c r="AJ266" t="s">
        <v>4365</v>
      </c>
      <c r="AK266" t="s">
        <v>4365</v>
      </c>
      <c r="AL266" t="s">
        <v>4365</v>
      </c>
      <c r="AM266" t="s">
        <v>4365</v>
      </c>
      <c r="AN266" t="s">
        <v>4365</v>
      </c>
      <c r="AO266" t="s">
        <v>4365</v>
      </c>
      <c r="AP266" t="s">
        <v>4365</v>
      </c>
      <c r="AQ266" t="s">
        <v>4365</v>
      </c>
      <c r="AR266" t="s">
        <v>4365</v>
      </c>
      <c r="AS266" t="s">
        <v>14827</v>
      </c>
      <c r="BC266" s="3" t="str" cm="1">
        <f t="array" ref="BC266">LEFT(BB266,MIN(FIND({0,1,2,3,4,5,6,7,8,9},BB266&amp;"0123456789"))-1)</f>
        <v/>
      </c>
      <c r="BE266" t="s">
        <v>13081</v>
      </c>
      <c r="BF266">
        <f t="shared" si="123"/>
        <v>1</v>
      </c>
      <c r="BG266">
        <f t="shared" si="124"/>
        <v>1</v>
      </c>
      <c r="BH266">
        <f t="shared" si="125"/>
        <v>0</v>
      </c>
      <c r="BI266">
        <f t="shared" si="126"/>
        <v>0</v>
      </c>
      <c r="BJ266" s="4">
        <f t="shared" si="127"/>
        <v>1</v>
      </c>
      <c r="BK266" s="4">
        <f t="shared" si="128"/>
        <v>0</v>
      </c>
      <c r="BL266" s="4">
        <f t="shared" si="129"/>
        <v>0</v>
      </c>
      <c r="BY266" t="s">
        <v>10331</v>
      </c>
      <c r="BZ266" t="s">
        <v>25454</v>
      </c>
      <c r="CK266" t="s">
        <v>12349</v>
      </c>
      <c r="CL266">
        <f t="shared" si="130"/>
        <v>4</v>
      </c>
      <c r="CM266">
        <f t="shared" si="131"/>
        <v>2</v>
      </c>
      <c r="CN266">
        <f t="shared" si="132"/>
        <v>2</v>
      </c>
      <c r="CO266">
        <f t="shared" si="133"/>
        <v>2</v>
      </c>
      <c r="CP266" s="4">
        <f t="shared" si="144"/>
        <v>0.5</v>
      </c>
      <c r="CQ266" s="4">
        <f t="shared" si="145"/>
        <v>0.5</v>
      </c>
      <c r="CR266" s="4">
        <f t="shared" si="146"/>
        <v>0.5</v>
      </c>
      <c r="CT266" t="str">
        <f t="shared" si="134"/>
        <v>Information Technology</v>
      </c>
      <c r="CU266" t="str">
        <f t="shared" si="135"/>
        <v>Insurance</v>
      </c>
      <c r="CV266" t="str">
        <f t="shared" si="136"/>
        <v/>
      </c>
      <c r="CW266" t="str">
        <f t="shared" si="137"/>
        <v/>
      </c>
      <c r="CX266" t="str">
        <f t="shared" si="138"/>
        <v/>
      </c>
      <c r="CY266" t="str">
        <f t="shared" si="139"/>
        <v/>
      </c>
      <c r="CZ266" t="str">
        <f t="shared" si="140"/>
        <v/>
      </c>
      <c r="DA266" t="str">
        <f t="shared" si="141"/>
        <v/>
      </c>
      <c r="DB266" t="str">
        <f t="shared" si="142"/>
        <v/>
      </c>
      <c r="DC266" t="str">
        <f t="shared" si="143"/>
        <v/>
      </c>
    </row>
    <row r="267" spans="1:107" x14ac:dyDescent="0.2">
      <c r="A267">
        <v>264</v>
      </c>
      <c r="B267" t="s">
        <v>262</v>
      </c>
      <c r="C267" t="s">
        <v>2433</v>
      </c>
      <c r="D267" t="s">
        <v>2433</v>
      </c>
      <c r="E267" t="s">
        <v>4365</v>
      </c>
      <c r="F267" t="s">
        <v>6330</v>
      </c>
      <c r="G267" t="s">
        <v>8248</v>
      </c>
      <c r="H267" t="s">
        <v>8552</v>
      </c>
      <c r="I267" t="s">
        <v>8557</v>
      </c>
      <c r="J267" t="s">
        <v>8792</v>
      </c>
      <c r="K267" t="s">
        <v>10119</v>
      </c>
      <c r="L267" t="s">
        <v>10213</v>
      </c>
      <c r="M267" t="s">
        <v>11178</v>
      </c>
      <c r="N267" t="s">
        <v>12784</v>
      </c>
      <c r="O267" t="s">
        <v>13327</v>
      </c>
      <c r="P267" t="s">
        <v>4365</v>
      </c>
      <c r="Q267">
        <v>1</v>
      </c>
      <c r="R267" t="s">
        <v>13358</v>
      </c>
      <c r="S267" t="s">
        <v>13393</v>
      </c>
      <c r="T267" t="s">
        <v>13796</v>
      </c>
      <c r="U267" s="3" t="str" cm="1">
        <f t="array" ref="U267">LEFT(T267,MIN(FIND({0,1,2,3,4,5,6,7,8,9},T267&amp;"0123456789"))-1)</f>
        <v>$</v>
      </c>
      <c r="V267" t="s">
        <v>14414</v>
      </c>
      <c r="W267" t="s">
        <v>13796</v>
      </c>
      <c r="X267" s="3" t="str" cm="1">
        <f t="array" ref="X267">LEFT(W267,MIN(FIND({0,1,2,3,4,5,6,7,8,9},W267&amp;"0123456789"))-1)</f>
        <v>$</v>
      </c>
      <c r="Y267" t="s">
        <v>14414</v>
      </c>
      <c r="Z267" t="s">
        <v>13796</v>
      </c>
      <c r="AA267" s="3" cm="1">
        <f t="array" ref="AA267">_xlfn.XLOOKUP(LEFT(Z267,MIN(FIND({0,1,2,3,4,5,6,7,8,9},Z267&amp;"0123456789"))-1), $BB$4:$BB$23, $BC$4:$BC$23)*_xlfn.NUMBERVALUE(TRIM(REPLACE(Z267,1,MIN(FIND({0,1,2,3,4,5,6,7,8,9},Z267&amp;"0123456789"))-1,"")), ".", ",")</f>
        <v>12000000</v>
      </c>
      <c r="AB267" t="s">
        <v>13796</v>
      </c>
      <c r="AC267" s="3" cm="1">
        <f t="array" ref="AC267">_xlfn.XLOOKUP(LEFT(AB267,MIN(FIND({0,1,2,3,4,5,6,7,8,9},AB267&amp;"0123456789"))-1), $BB$4:$BB$23, $BC$4:$BC$23)*_xlfn.NUMBERVALUE(TRIM(REPLACE(AB267,1,MIN(FIND({0,1,2,3,4,5,6,7,8,9},AB267&amp;"0123456789"))-1,"")), ".", ",")</f>
        <v>12000000</v>
      </c>
      <c r="AD267" t="s">
        <v>8555</v>
      </c>
      <c r="AE267" t="s">
        <v>8556</v>
      </c>
      <c r="AF267" t="s">
        <v>15092</v>
      </c>
      <c r="AG267" t="s">
        <v>16657</v>
      </c>
      <c r="AH267" t="s">
        <v>4365</v>
      </c>
      <c r="AI267" t="s">
        <v>18262</v>
      </c>
      <c r="AJ267" t="s">
        <v>16752</v>
      </c>
      <c r="AK267" t="s">
        <v>19548</v>
      </c>
      <c r="AL267" t="s">
        <v>20149</v>
      </c>
      <c r="AM267" t="s">
        <v>20522</v>
      </c>
      <c r="AN267" t="s">
        <v>21223</v>
      </c>
      <c r="AO267" t="s">
        <v>21806</v>
      </c>
      <c r="AP267" t="s">
        <v>22491</v>
      </c>
      <c r="AQ267" t="s">
        <v>23703</v>
      </c>
      <c r="AR267" t="s">
        <v>24671</v>
      </c>
      <c r="AS267" t="s">
        <v>19177</v>
      </c>
      <c r="BC267" s="3" t="str" cm="1">
        <f t="array" ref="BC267">LEFT(BB267,MIN(FIND({0,1,2,3,4,5,6,7,8,9},BB267&amp;"0123456789"))-1)</f>
        <v/>
      </c>
      <c r="BE267" t="s">
        <v>13082</v>
      </c>
      <c r="BF267">
        <f t="shared" si="123"/>
        <v>1</v>
      </c>
      <c r="BG267">
        <f t="shared" si="124"/>
        <v>1</v>
      </c>
      <c r="BH267">
        <f t="shared" si="125"/>
        <v>1</v>
      </c>
      <c r="BI267">
        <f t="shared" si="126"/>
        <v>0</v>
      </c>
      <c r="BJ267" s="4">
        <f t="shared" si="127"/>
        <v>1</v>
      </c>
      <c r="BK267" s="4">
        <f t="shared" si="128"/>
        <v>1</v>
      </c>
      <c r="BL267" s="4">
        <f t="shared" si="129"/>
        <v>0</v>
      </c>
      <c r="BY267" t="s">
        <v>25497</v>
      </c>
      <c r="BZ267" t="s">
        <v>25404</v>
      </c>
      <c r="CA267" t="s">
        <v>25414</v>
      </c>
      <c r="CB267" t="s">
        <v>25408</v>
      </c>
      <c r="CK267" t="s">
        <v>26002</v>
      </c>
      <c r="CL267">
        <f t="shared" si="130"/>
        <v>4</v>
      </c>
      <c r="CM267">
        <f t="shared" si="131"/>
        <v>1</v>
      </c>
      <c r="CN267">
        <f t="shared" si="132"/>
        <v>1</v>
      </c>
      <c r="CO267">
        <f t="shared" si="133"/>
        <v>1</v>
      </c>
      <c r="CP267" s="4">
        <f t="shared" si="144"/>
        <v>0.25</v>
      </c>
      <c r="CQ267" s="4">
        <f t="shared" si="145"/>
        <v>0.25</v>
      </c>
      <c r="CR267" s="4">
        <f t="shared" si="146"/>
        <v>0.25</v>
      </c>
      <c r="CT267" t="str">
        <f t="shared" si="134"/>
        <v>Events</v>
      </c>
      <c r="CU267" t="str">
        <f t="shared" si="135"/>
        <v>Information Technology</v>
      </c>
      <c r="CV267" t="str">
        <f t="shared" si="136"/>
        <v>Internet</v>
      </c>
      <c r="CW267" t="str">
        <f t="shared" si="137"/>
        <v>Software</v>
      </c>
      <c r="CX267" t="str">
        <f t="shared" si="138"/>
        <v/>
      </c>
      <c r="CY267" t="str">
        <f t="shared" si="139"/>
        <v/>
      </c>
      <c r="CZ267" t="str">
        <f t="shared" si="140"/>
        <v/>
      </c>
      <c r="DA267" t="str">
        <f t="shared" si="141"/>
        <v/>
      </c>
      <c r="DB267" t="str">
        <f t="shared" si="142"/>
        <v/>
      </c>
      <c r="DC267" t="str">
        <f t="shared" si="143"/>
        <v/>
      </c>
    </row>
    <row r="268" spans="1:107" x14ac:dyDescent="0.2">
      <c r="A268">
        <v>265</v>
      </c>
      <c r="B268" t="s">
        <v>263</v>
      </c>
      <c r="C268" t="s">
        <v>2434</v>
      </c>
      <c r="D268" t="s">
        <v>4572</v>
      </c>
      <c r="E268" t="s">
        <v>6065</v>
      </c>
      <c r="F268" t="s">
        <v>6331</v>
      </c>
      <c r="G268" t="s">
        <v>8254</v>
      </c>
      <c r="H268" t="s">
        <v>8552</v>
      </c>
      <c r="I268" t="s">
        <v>8556</v>
      </c>
      <c r="J268" t="s">
        <v>8793</v>
      </c>
      <c r="K268" t="s">
        <v>10119</v>
      </c>
      <c r="L268" t="s">
        <v>10148</v>
      </c>
      <c r="M268" t="s">
        <v>11333</v>
      </c>
      <c r="N268" t="s">
        <v>12836</v>
      </c>
      <c r="O268" t="s">
        <v>13308</v>
      </c>
      <c r="P268" t="s">
        <v>13349</v>
      </c>
      <c r="Q268">
        <v>2</v>
      </c>
      <c r="R268" t="s">
        <v>13358</v>
      </c>
      <c r="S268" t="s">
        <v>13456</v>
      </c>
      <c r="T268" t="s">
        <v>13796</v>
      </c>
      <c r="U268" s="3" t="str" cm="1">
        <f t="array" ref="U268">LEFT(T268,MIN(FIND({0,1,2,3,4,5,6,7,8,9},T268&amp;"0123456789"))-1)</f>
        <v>$</v>
      </c>
      <c r="V268" t="s">
        <v>14414</v>
      </c>
      <c r="W268" t="s">
        <v>13796</v>
      </c>
      <c r="X268" s="3" t="str" cm="1">
        <f t="array" ref="X268">LEFT(W268,MIN(FIND({0,1,2,3,4,5,6,7,8,9},W268&amp;"0123456789"))-1)</f>
        <v>$</v>
      </c>
      <c r="Y268" t="s">
        <v>14414</v>
      </c>
      <c r="Z268" t="s">
        <v>14525</v>
      </c>
      <c r="AA268" s="3" cm="1">
        <f t="array" ref="AA268">_xlfn.XLOOKUP(LEFT(Z268,MIN(FIND({0,1,2,3,4,5,6,7,8,9},Z268&amp;"0123456789"))-1), $BB$4:$BB$23, $BC$4:$BC$23)*_xlfn.NUMBERVALUE(TRIM(REPLACE(Z268,1,MIN(FIND({0,1,2,3,4,5,6,7,8,9},Z268&amp;"0123456789"))-1,"")), ".", ",")</f>
        <v>14700000</v>
      </c>
      <c r="AB268" t="s">
        <v>14525</v>
      </c>
      <c r="AC268" s="3" cm="1">
        <f t="array" ref="AC268">_xlfn.XLOOKUP(LEFT(AB268,MIN(FIND({0,1,2,3,4,5,6,7,8,9},AB268&amp;"0123456789"))-1), $BB$4:$BB$23, $BC$4:$BC$23)*_xlfn.NUMBERVALUE(TRIM(REPLACE(AB268,1,MIN(FIND({0,1,2,3,4,5,6,7,8,9},AB268&amp;"0123456789"))-1,"")), ".", ",")</f>
        <v>14700000</v>
      </c>
      <c r="AD268" t="s">
        <v>8555</v>
      </c>
      <c r="AE268" t="s">
        <v>8562</v>
      </c>
      <c r="AF268" t="s">
        <v>15093</v>
      </c>
      <c r="AG268" t="s">
        <v>16658</v>
      </c>
      <c r="AH268" t="s">
        <v>17608</v>
      </c>
      <c r="AI268" t="s">
        <v>18263</v>
      </c>
      <c r="AJ268" t="s">
        <v>19160</v>
      </c>
      <c r="AK268" t="s">
        <v>19549</v>
      </c>
      <c r="AL268" t="s">
        <v>20194</v>
      </c>
      <c r="AM268" t="s">
        <v>20523</v>
      </c>
      <c r="AN268" t="s">
        <v>21224</v>
      </c>
      <c r="AO268" t="s">
        <v>21807</v>
      </c>
      <c r="AP268" t="s">
        <v>22492</v>
      </c>
      <c r="AQ268" t="s">
        <v>23704</v>
      </c>
      <c r="AR268" t="s">
        <v>24672</v>
      </c>
      <c r="AS268" t="s">
        <v>19069</v>
      </c>
      <c r="BC268" s="3" t="str" cm="1">
        <f t="array" ref="BC268">LEFT(BB268,MIN(FIND({0,1,2,3,4,5,6,7,8,9},BB268&amp;"0123456789"))-1)</f>
        <v/>
      </c>
      <c r="BE268" t="s">
        <v>13090</v>
      </c>
      <c r="BF268">
        <f t="shared" si="123"/>
        <v>1</v>
      </c>
      <c r="BG268">
        <f t="shared" si="124"/>
        <v>1</v>
      </c>
      <c r="BH268">
        <f t="shared" si="125"/>
        <v>1</v>
      </c>
      <c r="BI268">
        <f t="shared" si="126"/>
        <v>1</v>
      </c>
      <c r="BJ268" s="4">
        <f t="shared" si="127"/>
        <v>1</v>
      </c>
      <c r="BK268" s="4">
        <f t="shared" si="128"/>
        <v>1</v>
      </c>
      <c r="BL268" s="4">
        <f t="shared" si="129"/>
        <v>1</v>
      </c>
      <c r="BY268" t="s">
        <v>10143</v>
      </c>
      <c r="BZ268" t="s">
        <v>25430</v>
      </c>
      <c r="CA268" t="s">
        <v>25432</v>
      </c>
      <c r="CK268" t="s">
        <v>25642</v>
      </c>
      <c r="CL268">
        <f t="shared" si="130"/>
        <v>4</v>
      </c>
      <c r="CM268">
        <f t="shared" si="131"/>
        <v>2</v>
      </c>
      <c r="CN268">
        <f t="shared" si="132"/>
        <v>2</v>
      </c>
      <c r="CO268">
        <f t="shared" si="133"/>
        <v>1</v>
      </c>
      <c r="CP268" s="4">
        <f t="shared" si="144"/>
        <v>0.5</v>
      </c>
      <c r="CQ268" s="4">
        <f t="shared" si="145"/>
        <v>0.5</v>
      </c>
      <c r="CR268" s="4">
        <f t="shared" si="146"/>
        <v>0.25</v>
      </c>
      <c r="CT268" t="str">
        <f t="shared" si="134"/>
        <v>Financial Services</v>
      </c>
      <c r="CU268" t="str">
        <f t="shared" si="135"/>
        <v>FinTech</v>
      </c>
      <c r="CV268" t="str">
        <f t="shared" si="136"/>
        <v>Payments</v>
      </c>
      <c r="CW268" t="str">
        <f t="shared" si="137"/>
        <v/>
      </c>
      <c r="CX268" t="str">
        <f t="shared" si="138"/>
        <v/>
      </c>
      <c r="CY268" t="str">
        <f t="shared" si="139"/>
        <v/>
      </c>
      <c r="CZ268" t="str">
        <f t="shared" si="140"/>
        <v/>
      </c>
      <c r="DA268" t="str">
        <f t="shared" si="141"/>
        <v/>
      </c>
      <c r="DB268" t="str">
        <f t="shared" si="142"/>
        <v/>
      </c>
      <c r="DC268" t="str">
        <f t="shared" si="143"/>
        <v/>
      </c>
    </row>
    <row r="269" spans="1:107" x14ac:dyDescent="0.2">
      <c r="A269">
        <v>266</v>
      </c>
      <c r="B269" t="s">
        <v>264</v>
      </c>
      <c r="C269" t="s">
        <v>2435</v>
      </c>
      <c r="D269" t="s">
        <v>4573</v>
      </c>
      <c r="E269" t="s">
        <v>6065</v>
      </c>
      <c r="F269" t="s">
        <v>6332</v>
      </c>
      <c r="G269" t="s">
        <v>8334</v>
      </c>
      <c r="H269" t="s">
        <v>8552</v>
      </c>
      <c r="I269" t="s">
        <v>4365</v>
      </c>
      <c r="J269" t="s">
        <v>4365</v>
      </c>
      <c r="K269" t="s">
        <v>10119</v>
      </c>
      <c r="L269" t="s">
        <v>10323</v>
      </c>
      <c r="M269" t="s">
        <v>11334</v>
      </c>
      <c r="N269" t="s">
        <v>12794</v>
      </c>
      <c r="O269" t="s">
        <v>13306</v>
      </c>
      <c r="P269" t="s">
        <v>4365</v>
      </c>
      <c r="Q269">
        <v>1</v>
      </c>
      <c r="R269" t="s">
        <v>13357</v>
      </c>
      <c r="S269" t="s">
        <v>13363</v>
      </c>
      <c r="T269" t="s">
        <v>13865</v>
      </c>
      <c r="U269" s="3" t="str" cm="1">
        <f t="array" ref="U269">LEFT(T269,MIN(FIND({0,1,2,3,4,5,6,7,8,9},T269&amp;"0123456789"))-1)</f>
        <v>€</v>
      </c>
      <c r="V269" t="s">
        <v>13357</v>
      </c>
      <c r="W269" t="s">
        <v>13865</v>
      </c>
      <c r="X269" s="3" t="str" cm="1">
        <f t="array" ref="X269">LEFT(W269,MIN(FIND({0,1,2,3,4,5,6,7,8,9},W269&amp;"0123456789"))-1)</f>
        <v>€</v>
      </c>
      <c r="Y269" t="s">
        <v>13357</v>
      </c>
      <c r="Z269" t="s">
        <v>13865</v>
      </c>
      <c r="AA269" s="3" cm="1">
        <f t="array" ref="AA269">_xlfn.XLOOKUP(LEFT(Z269,MIN(FIND({0,1,2,3,4,5,6,7,8,9},Z269&amp;"0123456789"))-1), $BB$4:$BB$23, $BC$4:$BC$23)*_xlfn.NUMBERVALUE(TRIM(REPLACE(Z269,1,MIN(FIND({0,1,2,3,4,5,6,7,8,9},Z269&amp;"0123456789"))-1,"")), ".", ",")</f>
        <v>3840000</v>
      </c>
      <c r="AB269" t="s">
        <v>13865</v>
      </c>
      <c r="AC269" s="3" cm="1">
        <f t="array" ref="AC269">_xlfn.XLOOKUP(LEFT(AB269,MIN(FIND({0,1,2,3,4,5,6,7,8,9},AB269&amp;"0123456789"))-1), $BB$4:$BB$23, $BC$4:$BC$23)*_xlfn.NUMBERVALUE(TRIM(REPLACE(AB269,1,MIN(FIND({0,1,2,3,4,5,6,7,8,9},AB269&amp;"0123456789"))-1,"")), ".", ",")</f>
        <v>3840000</v>
      </c>
      <c r="AD269" t="s">
        <v>8555</v>
      </c>
      <c r="AE269" t="s">
        <v>8555</v>
      </c>
      <c r="AF269" t="s">
        <v>15094</v>
      </c>
      <c r="AG269" t="s">
        <v>16659</v>
      </c>
      <c r="AH269" t="s">
        <v>17609</v>
      </c>
      <c r="AI269" t="s">
        <v>18264</v>
      </c>
      <c r="AJ269" t="s">
        <v>19161</v>
      </c>
      <c r="AK269" t="s">
        <v>19550</v>
      </c>
      <c r="AL269" t="s">
        <v>20195</v>
      </c>
      <c r="AM269" t="s">
        <v>20524</v>
      </c>
      <c r="AN269" t="s">
        <v>21225</v>
      </c>
      <c r="AO269" t="s">
        <v>21808</v>
      </c>
      <c r="AP269" t="s">
        <v>22493</v>
      </c>
      <c r="AQ269" t="s">
        <v>23705</v>
      </c>
      <c r="AR269" t="s">
        <v>24673</v>
      </c>
      <c r="AS269" t="s">
        <v>19279</v>
      </c>
      <c r="BC269" s="3" t="str" cm="1">
        <f t="array" ref="BC269">LEFT(BB269,MIN(FIND({0,1,2,3,4,5,6,7,8,9},BB269&amp;"0123456789"))-1)</f>
        <v/>
      </c>
      <c r="BE269" t="s">
        <v>13091</v>
      </c>
      <c r="BF269">
        <f t="shared" si="123"/>
        <v>1</v>
      </c>
      <c r="BG269">
        <f t="shared" si="124"/>
        <v>1</v>
      </c>
      <c r="BH269">
        <f t="shared" si="125"/>
        <v>0</v>
      </c>
      <c r="BI269">
        <f t="shared" si="126"/>
        <v>0</v>
      </c>
      <c r="BJ269" s="4">
        <f t="shared" si="127"/>
        <v>1</v>
      </c>
      <c r="BK269" s="4">
        <f t="shared" si="128"/>
        <v>0</v>
      </c>
      <c r="BL269" s="4">
        <f t="shared" si="129"/>
        <v>0</v>
      </c>
      <c r="BY269" t="s">
        <v>11706</v>
      </c>
      <c r="BZ269" t="s">
        <v>25490</v>
      </c>
      <c r="CA269" t="s">
        <v>25658</v>
      </c>
      <c r="CB269" t="s">
        <v>25414</v>
      </c>
      <c r="CC269" t="s">
        <v>25496</v>
      </c>
      <c r="CD269" t="s">
        <v>25659</v>
      </c>
      <c r="CE269" t="s">
        <v>25408</v>
      </c>
      <c r="CK269" t="s">
        <v>25892</v>
      </c>
      <c r="CL269">
        <f t="shared" si="130"/>
        <v>4</v>
      </c>
      <c r="CM269">
        <f t="shared" si="131"/>
        <v>2</v>
      </c>
      <c r="CN269">
        <f t="shared" si="132"/>
        <v>0</v>
      </c>
      <c r="CO269">
        <f t="shared" si="133"/>
        <v>0</v>
      </c>
      <c r="CP269" s="4">
        <f t="shared" si="144"/>
        <v>0.5</v>
      </c>
      <c r="CQ269" s="4">
        <f t="shared" si="145"/>
        <v>0</v>
      </c>
      <c r="CR269" s="4">
        <f t="shared" si="146"/>
        <v>0</v>
      </c>
      <c r="CT269" t="str">
        <f t="shared" si="134"/>
        <v>E-Commerce</v>
      </c>
      <c r="CU269" t="str">
        <f t="shared" si="135"/>
        <v>Fashion</v>
      </c>
      <c r="CV269" t="str">
        <f t="shared" si="136"/>
        <v>Image Recognition</v>
      </c>
      <c r="CW269" t="str">
        <f t="shared" si="137"/>
        <v>Internet</v>
      </c>
      <c r="CX269" t="str">
        <f t="shared" si="138"/>
        <v>PaaS</v>
      </c>
      <c r="CY269" t="str">
        <f t="shared" si="139"/>
        <v>Photo Editing</v>
      </c>
      <c r="CZ269" t="str">
        <f t="shared" si="140"/>
        <v>Software</v>
      </c>
      <c r="DA269" t="str">
        <f t="shared" si="141"/>
        <v/>
      </c>
      <c r="DB269" t="str">
        <f t="shared" si="142"/>
        <v/>
      </c>
      <c r="DC269" t="str">
        <f t="shared" si="143"/>
        <v/>
      </c>
    </row>
    <row r="270" spans="1:107" x14ac:dyDescent="0.2">
      <c r="A270">
        <v>267</v>
      </c>
      <c r="B270" t="s">
        <v>265</v>
      </c>
      <c r="C270" t="s">
        <v>2436</v>
      </c>
      <c r="D270" t="s">
        <v>4574</v>
      </c>
      <c r="E270" t="s">
        <v>6065</v>
      </c>
      <c r="F270" t="s">
        <v>6333</v>
      </c>
      <c r="G270" t="s">
        <v>8245</v>
      </c>
      <c r="H270" t="s">
        <v>8552</v>
      </c>
      <c r="I270" t="s">
        <v>8554</v>
      </c>
      <c r="J270" t="s">
        <v>8794</v>
      </c>
      <c r="K270" t="s">
        <v>10118</v>
      </c>
      <c r="L270" t="s">
        <v>10163</v>
      </c>
      <c r="M270" t="s">
        <v>11335</v>
      </c>
      <c r="N270" t="s">
        <v>12736</v>
      </c>
      <c r="O270" t="s">
        <v>13305</v>
      </c>
      <c r="P270" t="s">
        <v>4365</v>
      </c>
      <c r="Q270">
        <v>1</v>
      </c>
      <c r="R270" t="s">
        <v>13357</v>
      </c>
      <c r="S270" t="s">
        <v>13463</v>
      </c>
      <c r="T270" t="s">
        <v>13736</v>
      </c>
      <c r="U270" s="3" t="str" cm="1">
        <f t="array" ref="U270">LEFT(T270,MIN(FIND({0,1,2,3,4,5,6,7,8,9},T270&amp;"0123456789"))-1)</f>
        <v>$</v>
      </c>
      <c r="V270" t="s">
        <v>13357</v>
      </c>
      <c r="W270" t="s">
        <v>13736</v>
      </c>
      <c r="X270" s="3" t="str" cm="1">
        <f t="array" ref="X270">LEFT(W270,MIN(FIND({0,1,2,3,4,5,6,7,8,9},W270&amp;"0123456789"))-1)</f>
        <v>$</v>
      </c>
      <c r="Y270" t="s">
        <v>13357</v>
      </c>
      <c r="Z270" t="s">
        <v>13736</v>
      </c>
      <c r="AA270" s="3" cm="1">
        <f t="array" ref="AA270">_xlfn.XLOOKUP(LEFT(Z270,MIN(FIND({0,1,2,3,4,5,6,7,8,9},Z270&amp;"0123456789"))-1), $BB$4:$BB$23, $BC$4:$BC$23)*_xlfn.NUMBERVALUE(TRIM(REPLACE(Z270,1,MIN(FIND({0,1,2,3,4,5,6,7,8,9},Z270&amp;"0123456789"))-1,"")), ".", ",")</f>
        <v>10000000</v>
      </c>
      <c r="AB270" t="s">
        <v>13736</v>
      </c>
      <c r="AC270" s="3" cm="1">
        <f t="array" ref="AC270">_xlfn.XLOOKUP(LEFT(AB270,MIN(FIND({0,1,2,3,4,5,6,7,8,9},AB270&amp;"0123456789"))-1), $BB$4:$BB$23, $BC$4:$BC$23)*_xlfn.NUMBERVALUE(TRIM(REPLACE(AB270,1,MIN(FIND({0,1,2,3,4,5,6,7,8,9},AB270&amp;"0123456789"))-1,"")), ".", ",")</f>
        <v>10000000</v>
      </c>
      <c r="AD270" t="s">
        <v>8557</v>
      </c>
      <c r="AE270" t="s">
        <v>8556</v>
      </c>
      <c r="AF270" t="s">
        <v>15095</v>
      </c>
      <c r="AG270" t="s">
        <v>16660</v>
      </c>
      <c r="AH270" t="s">
        <v>17610</v>
      </c>
      <c r="AI270" t="s">
        <v>18265</v>
      </c>
      <c r="AJ270" t="s">
        <v>16482</v>
      </c>
      <c r="AK270" t="s">
        <v>19551</v>
      </c>
      <c r="AL270" t="s">
        <v>20196</v>
      </c>
      <c r="AM270" t="s">
        <v>20525</v>
      </c>
      <c r="AN270" t="s">
        <v>21226</v>
      </c>
      <c r="AO270" t="s">
        <v>21809</v>
      </c>
      <c r="AP270" t="s">
        <v>22494</v>
      </c>
      <c r="AQ270" t="s">
        <v>23706</v>
      </c>
      <c r="AR270" t="s">
        <v>24674</v>
      </c>
      <c r="AS270" t="s">
        <v>19177</v>
      </c>
      <c r="BC270" s="3" t="str" cm="1">
        <f t="array" ref="BC270">LEFT(BB270,MIN(FIND({0,1,2,3,4,5,6,7,8,9},BB270&amp;"0123456789"))-1)</f>
        <v/>
      </c>
      <c r="BE270" t="s">
        <v>13095</v>
      </c>
      <c r="BF270">
        <f t="shared" si="123"/>
        <v>1</v>
      </c>
      <c r="BG270">
        <f t="shared" si="124"/>
        <v>1</v>
      </c>
      <c r="BH270">
        <f t="shared" si="125"/>
        <v>0</v>
      </c>
      <c r="BI270">
        <f t="shared" si="126"/>
        <v>0</v>
      </c>
      <c r="BJ270" s="4">
        <f t="shared" si="127"/>
        <v>1</v>
      </c>
      <c r="BK270" s="4">
        <f t="shared" si="128"/>
        <v>0</v>
      </c>
      <c r="BL270" s="4">
        <f t="shared" si="129"/>
        <v>0</v>
      </c>
      <c r="BY270" t="s">
        <v>10163</v>
      </c>
      <c r="BZ270" t="s">
        <v>25534</v>
      </c>
      <c r="CA270" t="s">
        <v>25418</v>
      </c>
      <c r="CK270" t="s">
        <v>26036</v>
      </c>
      <c r="CL270">
        <f t="shared" si="130"/>
        <v>4</v>
      </c>
      <c r="CM270">
        <f t="shared" si="131"/>
        <v>2</v>
      </c>
      <c r="CN270">
        <f t="shared" si="132"/>
        <v>0</v>
      </c>
      <c r="CO270">
        <f t="shared" si="133"/>
        <v>0</v>
      </c>
      <c r="CP270" s="4">
        <f t="shared" si="144"/>
        <v>0.5</v>
      </c>
      <c r="CQ270" s="4">
        <f t="shared" si="145"/>
        <v>0</v>
      </c>
      <c r="CR270" s="4">
        <f t="shared" si="146"/>
        <v>0</v>
      </c>
      <c r="CT270" t="str">
        <f t="shared" si="134"/>
        <v>Health Care</v>
      </c>
      <c r="CU270" t="str">
        <f t="shared" si="135"/>
        <v>Health Diagnostics</v>
      </c>
      <c r="CV270" t="str">
        <f t="shared" si="136"/>
        <v>Medical</v>
      </c>
      <c r="CW270" t="str">
        <f t="shared" si="137"/>
        <v/>
      </c>
      <c r="CX270" t="str">
        <f t="shared" si="138"/>
        <v/>
      </c>
      <c r="CY270" t="str">
        <f t="shared" si="139"/>
        <v/>
      </c>
      <c r="CZ270" t="str">
        <f t="shared" si="140"/>
        <v/>
      </c>
      <c r="DA270" t="str">
        <f t="shared" si="141"/>
        <v/>
      </c>
      <c r="DB270" t="str">
        <f t="shared" si="142"/>
        <v/>
      </c>
      <c r="DC270" t="str">
        <f t="shared" si="143"/>
        <v/>
      </c>
    </row>
    <row r="271" spans="1:107" x14ac:dyDescent="0.2">
      <c r="A271">
        <v>268</v>
      </c>
      <c r="B271" t="s">
        <v>266</v>
      </c>
      <c r="C271" t="s">
        <v>2437</v>
      </c>
      <c r="D271" t="s">
        <v>4575</v>
      </c>
      <c r="E271" t="s">
        <v>6065</v>
      </c>
      <c r="F271" t="s">
        <v>6334</v>
      </c>
      <c r="G271" t="s">
        <v>8266</v>
      </c>
      <c r="H271" t="s">
        <v>8552</v>
      </c>
      <c r="I271" t="s">
        <v>8555</v>
      </c>
      <c r="J271" t="s">
        <v>8795</v>
      </c>
      <c r="K271" t="s">
        <v>10119</v>
      </c>
      <c r="L271" t="s">
        <v>10177</v>
      </c>
      <c r="M271" t="s">
        <v>11233</v>
      </c>
      <c r="N271" t="s">
        <v>12742</v>
      </c>
      <c r="O271" t="s">
        <v>13306</v>
      </c>
      <c r="P271" t="s">
        <v>13351</v>
      </c>
      <c r="Q271">
        <v>2</v>
      </c>
      <c r="R271" t="s">
        <v>13358</v>
      </c>
      <c r="S271" t="s">
        <v>13464</v>
      </c>
      <c r="T271" t="s">
        <v>13866</v>
      </c>
      <c r="U271" s="3" t="str" cm="1">
        <f t="array" ref="U271">LEFT(T271,MIN(FIND({0,1,2,3,4,5,6,7,8,9},T271&amp;"0123456789"))-1)</f>
        <v>€</v>
      </c>
      <c r="V271" t="s">
        <v>14414</v>
      </c>
      <c r="W271" t="s">
        <v>13866</v>
      </c>
      <c r="X271" s="3" t="str" cm="1">
        <f t="array" ref="X271">LEFT(W271,MIN(FIND({0,1,2,3,4,5,6,7,8,9},W271&amp;"0123456789"))-1)</f>
        <v>€</v>
      </c>
      <c r="Y271" t="s">
        <v>14414</v>
      </c>
      <c r="Z271" t="s">
        <v>14526</v>
      </c>
      <c r="AA271" s="3" cm="1">
        <f t="array" ref="AA271">_xlfn.XLOOKUP(LEFT(Z271,MIN(FIND({0,1,2,3,4,5,6,7,8,9},Z271&amp;"0123456789"))-1), $BB$4:$BB$23, $BC$4:$BC$23)*_xlfn.NUMBERVALUE(TRIM(REPLACE(Z271,1,MIN(FIND({0,1,2,3,4,5,6,7,8,9},Z271&amp;"0123456789"))-1,"")), ".", ",")</f>
        <v>13320000</v>
      </c>
      <c r="AB271" t="s">
        <v>14526</v>
      </c>
      <c r="AC271" s="3" cm="1">
        <f t="array" ref="AC271">_xlfn.XLOOKUP(LEFT(AB271,MIN(FIND({0,1,2,3,4,5,6,7,8,9},AB271&amp;"0123456789"))-1), $BB$4:$BB$23, $BC$4:$BC$23)*_xlfn.NUMBERVALUE(TRIM(REPLACE(AB271,1,MIN(FIND({0,1,2,3,4,5,6,7,8,9},AB271&amp;"0123456789"))-1,"")), ".", ",")</f>
        <v>13320000</v>
      </c>
      <c r="AD271" t="s">
        <v>8555</v>
      </c>
      <c r="AE271" t="s">
        <v>8559</v>
      </c>
      <c r="AF271" t="s">
        <v>15096</v>
      </c>
      <c r="AG271" t="s">
        <v>6330</v>
      </c>
      <c r="AH271" t="s">
        <v>17611</v>
      </c>
      <c r="AI271" t="s">
        <v>18266</v>
      </c>
      <c r="AJ271" t="s">
        <v>19105</v>
      </c>
      <c r="AK271" t="s">
        <v>19552</v>
      </c>
      <c r="AL271" t="s">
        <v>20197</v>
      </c>
      <c r="AM271" t="s">
        <v>20526</v>
      </c>
      <c r="AN271" t="s">
        <v>21227</v>
      </c>
      <c r="AO271" t="s">
        <v>21810</v>
      </c>
      <c r="AP271" t="s">
        <v>22495</v>
      </c>
      <c r="AQ271" t="s">
        <v>23707</v>
      </c>
      <c r="AR271" t="s">
        <v>24675</v>
      </c>
      <c r="AS271" t="s">
        <v>25315</v>
      </c>
      <c r="BC271" s="3" t="str" cm="1">
        <f t="array" ref="BC271">LEFT(BB271,MIN(FIND({0,1,2,3,4,5,6,7,8,9},BB271&amp;"0123456789"))-1)</f>
        <v/>
      </c>
      <c r="BE271" t="s">
        <v>13096</v>
      </c>
      <c r="BF271">
        <f t="shared" si="123"/>
        <v>1</v>
      </c>
      <c r="BG271">
        <f t="shared" si="124"/>
        <v>1</v>
      </c>
      <c r="BH271">
        <f t="shared" si="125"/>
        <v>1</v>
      </c>
      <c r="BI271">
        <f t="shared" si="126"/>
        <v>1</v>
      </c>
      <c r="BJ271" s="4">
        <f t="shared" si="127"/>
        <v>1</v>
      </c>
      <c r="BK271" s="4">
        <f t="shared" si="128"/>
        <v>1</v>
      </c>
      <c r="BL271" s="4">
        <f t="shared" si="129"/>
        <v>1</v>
      </c>
      <c r="BY271" t="s">
        <v>11348</v>
      </c>
      <c r="BZ271" t="s">
        <v>25415</v>
      </c>
      <c r="CA271" t="s">
        <v>25432</v>
      </c>
      <c r="CK271" t="s">
        <v>11203</v>
      </c>
      <c r="CL271">
        <f t="shared" si="130"/>
        <v>4</v>
      </c>
      <c r="CM271">
        <f t="shared" si="131"/>
        <v>3</v>
      </c>
      <c r="CN271">
        <f t="shared" si="132"/>
        <v>2</v>
      </c>
      <c r="CO271">
        <f t="shared" si="133"/>
        <v>0</v>
      </c>
      <c r="CP271" s="4">
        <f t="shared" si="144"/>
        <v>0.75</v>
      </c>
      <c r="CQ271" s="4">
        <f t="shared" si="145"/>
        <v>0.5</v>
      </c>
      <c r="CR271" s="4">
        <f t="shared" si="146"/>
        <v>0</v>
      </c>
      <c r="CT271" t="str">
        <f t="shared" si="134"/>
        <v>FinTech</v>
      </c>
      <c r="CU271" t="str">
        <f t="shared" si="135"/>
        <v>Mobile Payments</v>
      </c>
      <c r="CV271" t="str">
        <f t="shared" si="136"/>
        <v>Payments</v>
      </c>
      <c r="CW271" t="str">
        <f t="shared" si="137"/>
        <v/>
      </c>
      <c r="CX271" t="str">
        <f t="shared" si="138"/>
        <v/>
      </c>
      <c r="CY271" t="str">
        <f t="shared" si="139"/>
        <v/>
      </c>
      <c r="CZ271" t="str">
        <f t="shared" si="140"/>
        <v/>
      </c>
      <c r="DA271" t="str">
        <f t="shared" si="141"/>
        <v/>
      </c>
      <c r="DB271" t="str">
        <f t="shared" si="142"/>
        <v/>
      </c>
      <c r="DC271" t="str">
        <f t="shared" si="143"/>
        <v/>
      </c>
    </row>
    <row r="272" spans="1:107" x14ac:dyDescent="0.2">
      <c r="A272">
        <v>269</v>
      </c>
      <c r="B272" t="s">
        <v>267</v>
      </c>
      <c r="C272" t="s">
        <v>2438</v>
      </c>
      <c r="D272" t="s">
        <v>4576</v>
      </c>
      <c r="E272" t="s">
        <v>6065</v>
      </c>
      <c r="F272" t="s">
        <v>6335</v>
      </c>
      <c r="G272" t="s">
        <v>8245</v>
      </c>
      <c r="H272" t="s">
        <v>8552</v>
      </c>
      <c r="I272" t="s">
        <v>8555</v>
      </c>
      <c r="J272" t="s">
        <v>8796</v>
      </c>
      <c r="K272" t="s">
        <v>10121</v>
      </c>
      <c r="L272" t="s">
        <v>10143</v>
      </c>
      <c r="M272" t="s">
        <v>11336</v>
      </c>
      <c r="N272" t="s">
        <v>12819</v>
      </c>
      <c r="O272" t="s">
        <v>13333</v>
      </c>
      <c r="P272" t="s">
        <v>4365</v>
      </c>
      <c r="Q272">
        <v>1</v>
      </c>
      <c r="R272" t="s">
        <v>13357</v>
      </c>
      <c r="S272" t="s">
        <v>13395</v>
      </c>
      <c r="T272" t="s">
        <v>13810</v>
      </c>
      <c r="U272" s="3" t="str" cm="1">
        <f t="array" ref="U272">LEFT(T272,MIN(FIND({0,1,2,3,4,5,6,7,8,9},T272&amp;"0123456789"))-1)</f>
        <v>$</v>
      </c>
      <c r="V272" t="s">
        <v>13357</v>
      </c>
      <c r="W272" t="s">
        <v>13810</v>
      </c>
      <c r="X272" s="3" t="str" cm="1">
        <f t="array" ref="X272">LEFT(W272,MIN(FIND({0,1,2,3,4,5,6,7,8,9},W272&amp;"0123456789"))-1)</f>
        <v>$</v>
      </c>
      <c r="Y272" t="s">
        <v>13357</v>
      </c>
      <c r="Z272" t="s">
        <v>13810</v>
      </c>
      <c r="AA272" s="3" cm="1">
        <f t="array" ref="AA272">_xlfn.XLOOKUP(LEFT(Z272,MIN(FIND({0,1,2,3,4,5,6,7,8,9},Z272&amp;"0123456789"))-1), $BB$4:$BB$23, $BC$4:$BC$23)*_xlfn.NUMBERVALUE(TRIM(REPLACE(Z272,1,MIN(FIND({0,1,2,3,4,5,6,7,8,9},Z272&amp;"0123456789"))-1,"")), ".", ",")</f>
        <v>1500000</v>
      </c>
      <c r="AB272" t="s">
        <v>13810</v>
      </c>
      <c r="AC272" s="3" cm="1">
        <f t="array" ref="AC272">_xlfn.XLOOKUP(LEFT(AB272,MIN(FIND({0,1,2,3,4,5,6,7,8,9},AB272&amp;"0123456789"))-1), $BB$4:$BB$23, $BC$4:$BC$23)*_xlfn.NUMBERVALUE(TRIM(REPLACE(AB272,1,MIN(FIND({0,1,2,3,4,5,6,7,8,9},AB272&amp;"0123456789"))-1,"")), ".", ",")</f>
        <v>1500000</v>
      </c>
      <c r="AD272" t="s">
        <v>4365</v>
      </c>
      <c r="AE272" t="s">
        <v>4365</v>
      </c>
      <c r="AF272" t="s">
        <v>4365</v>
      </c>
      <c r="AG272" t="s">
        <v>16661</v>
      </c>
      <c r="AH272" t="s">
        <v>4365</v>
      </c>
      <c r="AI272" t="s">
        <v>18267</v>
      </c>
      <c r="AJ272" t="s">
        <v>8563</v>
      </c>
      <c r="AK272" t="s">
        <v>4365</v>
      </c>
      <c r="AL272" t="s">
        <v>8555</v>
      </c>
      <c r="AM272" t="s">
        <v>18794</v>
      </c>
      <c r="AN272" t="s">
        <v>18372</v>
      </c>
      <c r="AO272" t="s">
        <v>18794</v>
      </c>
      <c r="AP272" t="s">
        <v>22496</v>
      </c>
      <c r="AQ272" t="s">
        <v>23708</v>
      </c>
      <c r="AR272" t="s">
        <v>24676</v>
      </c>
      <c r="AS272" t="s">
        <v>14834</v>
      </c>
      <c r="BC272" s="3" t="str" cm="1">
        <f t="array" ref="BC272">LEFT(BB272,MIN(FIND({0,1,2,3,4,5,6,7,8,9},BB272&amp;"0123456789"))-1)</f>
        <v/>
      </c>
      <c r="BE272" t="s">
        <v>13097</v>
      </c>
      <c r="BF272">
        <f t="shared" si="123"/>
        <v>1</v>
      </c>
      <c r="BG272">
        <f t="shared" si="124"/>
        <v>1</v>
      </c>
      <c r="BH272">
        <f t="shared" si="125"/>
        <v>1</v>
      </c>
      <c r="BI272">
        <f t="shared" si="126"/>
        <v>0</v>
      </c>
      <c r="BJ272" s="4">
        <f t="shared" si="127"/>
        <v>1</v>
      </c>
      <c r="BK272" s="4">
        <f t="shared" si="128"/>
        <v>1</v>
      </c>
      <c r="BL272" s="4">
        <f t="shared" si="129"/>
        <v>0</v>
      </c>
      <c r="BY272" t="s">
        <v>25660</v>
      </c>
      <c r="BZ272" t="s">
        <v>25429</v>
      </c>
      <c r="CA272" t="s">
        <v>25575</v>
      </c>
      <c r="CK272" t="s">
        <v>25970</v>
      </c>
      <c r="CL272">
        <f t="shared" si="130"/>
        <v>4</v>
      </c>
      <c r="CM272">
        <f t="shared" si="131"/>
        <v>0</v>
      </c>
      <c r="CN272">
        <f t="shared" si="132"/>
        <v>0</v>
      </c>
      <c r="CO272">
        <f t="shared" si="133"/>
        <v>0</v>
      </c>
      <c r="CP272" s="4">
        <f t="shared" si="144"/>
        <v>0</v>
      </c>
      <c r="CQ272" s="4">
        <f t="shared" si="145"/>
        <v>0</v>
      </c>
      <c r="CR272" s="4">
        <f t="shared" si="146"/>
        <v>0</v>
      </c>
      <c r="CT272" t="str">
        <f t="shared" si="134"/>
        <v>Crowdfunding</v>
      </c>
      <c r="CU272" t="str">
        <f t="shared" si="135"/>
        <v>Financial Services</v>
      </c>
      <c r="CV272" t="str">
        <f t="shared" si="136"/>
        <v>Lending</v>
      </c>
      <c r="CW272" t="str">
        <f t="shared" si="137"/>
        <v/>
      </c>
      <c r="CX272" t="str">
        <f t="shared" si="138"/>
        <v/>
      </c>
      <c r="CY272" t="str">
        <f t="shared" si="139"/>
        <v/>
      </c>
      <c r="CZ272" t="str">
        <f t="shared" si="140"/>
        <v/>
      </c>
      <c r="DA272" t="str">
        <f t="shared" si="141"/>
        <v/>
      </c>
      <c r="DB272" t="str">
        <f t="shared" si="142"/>
        <v/>
      </c>
      <c r="DC272" t="str">
        <f t="shared" si="143"/>
        <v/>
      </c>
    </row>
    <row r="273" spans="1:107" x14ac:dyDescent="0.2">
      <c r="A273">
        <v>270</v>
      </c>
      <c r="B273" t="s">
        <v>268</v>
      </c>
      <c r="C273" t="s">
        <v>2439</v>
      </c>
      <c r="D273" t="s">
        <v>4577</v>
      </c>
      <c r="E273" t="s">
        <v>6065</v>
      </c>
      <c r="F273" t="s">
        <v>6336</v>
      </c>
      <c r="G273" t="s">
        <v>8248</v>
      </c>
      <c r="H273" t="s">
        <v>8552</v>
      </c>
      <c r="I273" t="s">
        <v>4365</v>
      </c>
      <c r="J273" t="s">
        <v>4365</v>
      </c>
      <c r="K273" t="s">
        <v>10118</v>
      </c>
      <c r="L273" t="s">
        <v>10167</v>
      </c>
      <c r="M273" t="s">
        <v>10167</v>
      </c>
      <c r="N273" t="s">
        <v>12837</v>
      </c>
      <c r="O273" t="s">
        <v>13314</v>
      </c>
      <c r="P273" t="s">
        <v>13350</v>
      </c>
      <c r="Q273">
        <v>1</v>
      </c>
      <c r="R273" t="s">
        <v>4365</v>
      </c>
      <c r="S273" t="s">
        <v>8457</v>
      </c>
      <c r="T273" t="s">
        <v>13791</v>
      </c>
      <c r="U273" s="3" t="str" cm="1">
        <f t="array" ref="U273">LEFT(T273,MIN(FIND({0,1,2,3,4,5,6,7,8,9},T273&amp;"0123456789"))-1)</f>
        <v>$</v>
      </c>
      <c r="V273" t="s">
        <v>14415</v>
      </c>
      <c r="W273" t="s">
        <v>13791</v>
      </c>
      <c r="X273" s="3" t="str" cm="1">
        <f t="array" ref="X273">LEFT(W273,MIN(FIND({0,1,2,3,4,5,6,7,8,9},W273&amp;"0123456789"))-1)</f>
        <v>$</v>
      </c>
      <c r="Y273" t="s">
        <v>14415</v>
      </c>
      <c r="Z273" t="s">
        <v>13791</v>
      </c>
      <c r="AA273" s="3" cm="1">
        <f t="array" ref="AA273">_xlfn.XLOOKUP(LEFT(Z273,MIN(FIND({0,1,2,3,4,5,6,7,8,9},Z273&amp;"0123456789"))-1), $BB$4:$BB$23, $BC$4:$BC$23)*_xlfn.NUMBERVALUE(TRIM(REPLACE(Z273,1,MIN(FIND({0,1,2,3,4,5,6,7,8,9},Z273&amp;"0123456789"))-1,"")), ".", ",")</f>
        <v>15000000</v>
      </c>
      <c r="AB273" t="s">
        <v>13791</v>
      </c>
      <c r="AC273" s="3" cm="1">
        <f t="array" ref="AC273">_xlfn.XLOOKUP(LEFT(AB273,MIN(FIND({0,1,2,3,4,5,6,7,8,9},AB273&amp;"0123456789"))-1), $BB$4:$BB$23, $BC$4:$BC$23)*_xlfn.NUMBERVALUE(TRIM(REPLACE(AB273,1,MIN(FIND({0,1,2,3,4,5,6,7,8,9},AB273&amp;"0123456789"))-1,"")), ".", ",")</f>
        <v>15000000</v>
      </c>
      <c r="AD273" t="s">
        <v>8555</v>
      </c>
      <c r="AE273" t="s">
        <v>8555</v>
      </c>
      <c r="AF273" t="s">
        <v>15097</v>
      </c>
      <c r="AG273" t="s">
        <v>16662</v>
      </c>
      <c r="AH273" t="s">
        <v>17612</v>
      </c>
      <c r="AI273" t="s">
        <v>18268</v>
      </c>
      <c r="AJ273" t="s">
        <v>8563</v>
      </c>
      <c r="AK273" t="s">
        <v>19553</v>
      </c>
      <c r="AL273" t="s">
        <v>8555</v>
      </c>
      <c r="AM273" t="s">
        <v>19434</v>
      </c>
      <c r="AN273" t="s">
        <v>18372</v>
      </c>
      <c r="AO273" t="s">
        <v>4365</v>
      </c>
      <c r="AP273" t="s">
        <v>22497</v>
      </c>
      <c r="AQ273" t="s">
        <v>23709</v>
      </c>
      <c r="AR273" t="s">
        <v>20698</v>
      </c>
      <c r="AS273" t="s">
        <v>19302</v>
      </c>
      <c r="BC273" s="3" t="str" cm="1">
        <f t="array" ref="BC273">LEFT(BB273,MIN(FIND({0,1,2,3,4,5,6,7,8,9},BB273&amp;"0123456789"))-1)</f>
        <v/>
      </c>
      <c r="BE273" t="s">
        <v>13101</v>
      </c>
      <c r="BF273">
        <f t="shared" si="123"/>
        <v>1</v>
      </c>
      <c r="BG273">
        <f t="shared" si="124"/>
        <v>1</v>
      </c>
      <c r="BH273">
        <f t="shared" si="125"/>
        <v>0</v>
      </c>
      <c r="BI273">
        <f t="shared" si="126"/>
        <v>0</v>
      </c>
      <c r="BJ273" s="4">
        <f t="shared" si="127"/>
        <v>1</v>
      </c>
      <c r="BK273" s="4">
        <f t="shared" si="128"/>
        <v>0</v>
      </c>
      <c r="BL273" s="4">
        <f t="shared" si="129"/>
        <v>0</v>
      </c>
      <c r="BY273" t="s">
        <v>10167</v>
      </c>
      <c r="CK273" t="s">
        <v>25791</v>
      </c>
      <c r="CL273">
        <f t="shared" si="130"/>
        <v>4</v>
      </c>
      <c r="CM273">
        <f t="shared" si="131"/>
        <v>0</v>
      </c>
      <c r="CN273">
        <f t="shared" si="132"/>
        <v>0</v>
      </c>
      <c r="CO273">
        <f t="shared" si="133"/>
        <v>0</v>
      </c>
      <c r="CP273" s="4">
        <f t="shared" si="144"/>
        <v>0</v>
      </c>
      <c r="CQ273" s="4">
        <f t="shared" si="145"/>
        <v>0</v>
      </c>
      <c r="CR273" s="4">
        <f t="shared" si="146"/>
        <v>0</v>
      </c>
      <c r="CT273" t="str">
        <f t="shared" si="134"/>
        <v>Software</v>
      </c>
      <c r="CU273" t="str">
        <f t="shared" si="135"/>
        <v/>
      </c>
      <c r="CV273" t="str">
        <f t="shared" si="136"/>
        <v/>
      </c>
      <c r="CW273" t="str">
        <f t="shared" si="137"/>
        <v/>
      </c>
      <c r="CX273" t="str">
        <f t="shared" si="138"/>
        <v/>
      </c>
      <c r="CY273" t="str">
        <f t="shared" si="139"/>
        <v/>
      </c>
      <c r="CZ273" t="str">
        <f t="shared" si="140"/>
        <v/>
      </c>
      <c r="DA273" t="str">
        <f t="shared" si="141"/>
        <v/>
      </c>
      <c r="DB273" t="str">
        <f t="shared" si="142"/>
        <v/>
      </c>
      <c r="DC273" t="str">
        <f t="shared" si="143"/>
        <v/>
      </c>
    </row>
    <row r="274" spans="1:107" x14ac:dyDescent="0.2">
      <c r="A274">
        <v>271</v>
      </c>
      <c r="B274" t="s">
        <v>269</v>
      </c>
      <c r="C274" t="s">
        <v>2440</v>
      </c>
      <c r="D274" t="s">
        <v>2440</v>
      </c>
      <c r="E274" t="s">
        <v>6065</v>
      </c>
      <c r="F274" t="s">
        <v>6337</v>
      </c>
      <c r="G274" t="s">
        <v>8245</v>
      </c>
      <c r="H274" t="s">
        <v>8552</v>
      </c>
      <c r="I274" t="s">
        <v>8557</v>
      </c>
      <c r="J274" t="s">
        <v>8797</v>
      </c>
      <c r="K274" t="s">
        <v>10121</v>
      </c>
      <c r="L274" t="s">
        <v>10324</v>
      </c>
      <c r="M274" t="s">
        <v>11337</v>
      </c>
      <c r="N274" t="s">
        <v>12838</v>
      </c>
      <c r="O274" t="s">
        <v>13306</v>
      </c>
      <c r="P274" t="s">
        <v>4365</v>
      </c>
      <c r="Q274">
        <v>2</v>
      </c>
      <c r="R274" t="s">
        <v>13357</v>
      </c>
      <c r="S274" t="s">
        <v>13412</v>
      </c>
      <c r="T274" t="s">
        <v>13844</v>
      </c>
      <c r="U274" s="3" t="str" cm="1">
        <f t="array" ref="U274">LEFT(T274,MIN(FIND({0,1,2,3,4,5,6,7,8,9},T274&amp;"0123456789"))-1)</f>
        <v>€</v>
      </c>
      <c r="V274" t="s">
        <v>13357</v>
      </c>
      <c r="W274" t="s">
        <v>13844</v>
      </c>
      <c r="X274" s="3" t="str" cm="1">
        <f t="array" ref="X274">LEFT(W274,MIN(FIND({0,1,2,3,4,5,6,7,8,9},W274&amp;"0123456789"))-1)</f>
        <v>€</v>
      </c>
      <c r="Y274" t="s">
        <v>13357</v>
      </c>
      <c r="Z274" t="s">
        <v>13844</v>
      </c>
      <c r="AA274" s="3" cm="1">
        <f t="array" ref="AA274">_xlfn.XLOOKUP(LEFT(Z274,MIN(FIND({0,1,2,3,4,5,6,7,8,9},Z274&amp;"0123456789"))-1), $BB$4:$BB$23, $BC$4:$BC$23)*_xlfn.NUMBERVALUE(TRIM(REPLACE(Z274,1,MIN(FIND({0,1,2,3,4,5,6,7,8,9},Z274&amp;"0123456789"))-1,"")), ".", ",")</f>
        <v>1440000</v>
      </c>
      <c r="AB274" t="s">
        <v>13844</v>
      </c>
      <c r="AC274" s="3" cm="1">
        <f t="array" ref="AC274">_xlfn.XLOOKUP(LEFT(AB274,MIN(FIND({0,1,2,3,4,5,6,7,8,9},AB274&amp;"0123456789"))-1), $BB$4:$BB$23, $BC$4:$BC$23)*_xlfn.NUMBERVALUE(TRIM(REPLACE(AB274,1,MIN(FIND({0,1,2,3,4,5,6,7,8,9},AB274&amp;"0123456789"))-1,"")), ".", ",")</f>
        <v>1440000</v>
      </c>
      <c r="AD274" t="s">
        <v>4365</v>
      </c>
      <c r="AE274" t="s">
        <v>8556</v>
      </c>
      <c r="AF274" t="s">
        <v>15098</v>
      </c>
      <c r="AG274" t="s">
        <v>16663</v>
      </c>
      <c r="AH274" t="s">
        <v>17613</v>
      </c>
      <c r="AI274" t="s">
        <v>18269</v>
      </c>
      <c r="AJ274" t="s">
        <v>8562</v>
      </c>
      <c r="AK274" t="s">
        <v>19554</v>
      </c>
      <c r="AL274" t="s">
        <v>20198</v>
      </c>
      <c r="AM274" t="s">
        <v>20527</v>
      </c>
      <c r="AN274" t="s">
        <v>19003</v>
      </c>
      <c r="AO274" t="s">
        <v>4365</v>
      </c>
      <c r="AP274" t="s">
        <v>22498</v>
      </c>
      <c r="AQ274" t="s">
        <v>23710</v>
      </c>
      <c r="AR274" t="s">
        <v>19500</v>
      </c>
      <c r="AS274" t="s">
        <v>19238</v>
      </c>
      <c r="BC274" s="3" t="str" cm="1">
        <f t="array" ref="BC274">LEFT(BB274,MIN(FIND({0,1,2,3,4,5,6,7,8,9},BB274&amp;"0123456789"))-1)</f>
        <v/>
      </c>
      <c r="BE274" t="s">
        <v>13110</v>
      </c>
      <c r="BF274">
        <f t="shared" si="123"/>
        <v>1</v>
      </c>
      <c r="BG274">
        <f t="shared" si="124"/>
        <v>1</v>
      </c>
      <c r="BH274">
        <f t="shared" si="125"/>
        <v>1</v>
      </c>
      <c r="BI274">
        <f t="shared" si="126"/>
        <v>0</v>
      </c>
      <c r="BJ274" s="4">
        <f t="shared" si="127"/>
        <v>1</v>
      </c>
      <c r="BK274" s="4">
        <f t="shared" si="128"/>
        <v>1</v>
      </c>
      <c r="BL274" s="4">
        <f t="shared" si="129"/>
        <v>0</v>
      </c>
      <c r="BY274" t="s">
        <v>25661</v>
      </c>
      <c r="BZ274" t="s">
        <v>25411</v>
      </c>
      <c r="CA274" t="s">
        <v>25412</v>
      </c>
      <c r="CB274" t="s">
        <v>25662</v>
      </c>
      <c r="CK274" t="s">
        <v>12471</v>
      </c>
      <c r="CL274">
        <f t="shared" si="130"/>
        <v>4</v>
      </c>
      <c r="CM274">
        <f t="shared" si="131"/>
        <v>3</v>
      </c>
      <c r="CN274">
        <f t="shared" si="132"/>
        <v>1</v>
      </c>
      <c r="CO274">
        <f t="shared" si="133"/>
        <v>1</v>
      </c>
      <c r="CP274" s="4">
        <f t="shared" si="144"/>
        <v>0.75</v>
      </c>
      <c r="CQ274" s="4">
        <f t="shared" si="145"/>
        <v>0.25</v>
      </c>
      <c r="CR274" s="4">
        <f t="shared" si="146"/>
        <v>0.25</v>
      </c>
      <c r="CT274" t="str">
        <f t="shared" si="134"/>
        <v>Home Services</v>
      </c>
      <c r="CU274" t="str">
        <f t="shared" si="135"/>
        <v>Real Estate</v>
      </c>
      <c r="CV274" t="str">
        <f t="shared" si="136"/>
        <v>Rental Property</v>
      </c>
      <c r="CW274" t="str">
        <f t="shared" si="137"/>
        <v>Service Industry</v>
      </c>
      <c r="CX274" t="str">
        <f t="shared" si="138"/>
        <v/>
      </c>
      <c r="CY274" t="str">
        <f t="shared" si="139"/>
        <v/>
      </c>
      <c r="CZ274" t="str">
        <f t="shared" si="140"/>
        <v/>
      </c>
      <c r="DA274" t="str">
        <f t="shared" si="141"/>
        <v/>
      </c>
      <c r="DB274" t="str">
        <f t="shared" si="142"/>
        <v/>
      </c>
      <c r="DC274" t="str">
        <f t="shared" si="143"/>
        <v/>
      </c>
    </row>
    <row r="275" spans="1:107" x14ac:dyDescent="0.2">
      <c r="A275">
        <v>272</v>
      </c>
      <c r="B275" t="s">
        <v>270</v>
      </c>
      <c r="C275" t="s">
        <v>2441</v>
      </c>
      <c r="D275" t="s">
        <v>4578</v>
      </c>
      <c r="E275" t="s">
        <v>6065</v>
      </c>
      <c r="F275" t="s">
        <v>6338</v>
      </c>
      <c r="G275" t="s">
        <v>8245</v>
      </c>
      <c r="H275" t="s">
        <v>8552</v>
      </c>
      <c r="I275" t="s">
        <v>8554</v>
      </c>
      <c r="J275" t="s">
        <v>8798</v>
      </c>
      <c r="K275" t="s">
        <v>10119</v>
      </c>
      <c r="L275" t="s">
        <v>10196</v>
      </c>
      <c r="M275" t="s">
        <v>11298</v>
      </c>
      <c r="N275" t="s">
        <v>12839</v>
      </c>
      <c r="O275" t="s">
        <v>13322</v>
      </c>
      <c r="P275" t="s">
        <v>4365</v>
      </c>
      <c r="Q275">
        <v>2</v>
      </c>
      <c r="R275" t="s">
        <v>13358</v>
      </c>
      <c r="S275" t="s">
        <v>13428</v>
      </c>
      <c r="T275" t="s">
        <v>13867</v>
      </c>
      <c r="U275" s="3" t="str" cm="1">
        <f t="array" ref="U275">LEFT(T275,MIN(FIND({0,1,2,3,4,5,6,7,8,9},T275&amp;"0123456789"))-1)</f>
        <v>$</v>
      </c>
      <c r="V275" t="s">
        <v>14414</v>
      </c>
      <c r="W275" t="s">
        <v>13867</v>
      </c>
      <c r="X275" s="3" t="str" cm="1">
        <f t="array" ref="X275">LEFT(W275,MIN(FIND({0,1,2,3,4,5,6,7,8,9},W275&amp;"0123456789"))-1)</f>
        <v>$</v>
      </c>
      <c r="Y275" t="s">
        <v>14414</v>
      </c>
      <c r="Z275" t="s">
        <v>14527</v>
      </c>
      <c r="AA275" s="3" cm="1">
        <f t="array" ref="AA275">_xlfn.XLOOKUP(LEFT(Z275,MIN(FIND({0,1,2,3,4,5,6,7,8,9},Z275&amp;"0123456789"))-1), $BB$4:$BB$23, $BC$4:$BC$23)*_xlfn.NUMBERVALUE(TRIM(REPLACE(Z275,1,MIN(FIND({0,1,2,3,4,5,6,7,8,9},Z275&amp;"0123456789"))-1,"")), ".", ",")</f>
        <v>25500000</v>
      </c>
      <c r="AB275" t="s">
        <v>14527</v>
      </c>
      <c r="AC275" s="3" cm="1">
        <f t="array" ref="AC275">_xlfn.XLOOKUP(LEFT(AB275,MIN(FIND({0,1,2,3,4,5,6,7,8,9},AB275&amp;"0123456789"))-1), $BB$4:$BB$23, $BC$4:$BC$23)*_xlfn.NUMBERVALUE(TRIM(REPLACE(AB275,1,MIN(FIND({0,1,2,3,4,5,6,7,8,9},AB275&amp;"0123456789"))-1,"")), ".", ",")</f>
        <v>25500000</v>
      </c>
      <c r="AD275" t="s">
        <v>8554</v>
      </c>
      <c r="AE275" t="s">
        <v>8556</v>
      </c>
      <c r="AF275" t="s">
        <v>15099</v>
      </c>
      <c r="AG275" t="s">
        <v>16664</v>
      </c>
      <c r="AH275" t="s">
        <v>17614</v>
      </c>
      <c r="AI275" t="s">
        <v>18270</v>
      </c>
      <c r="AJ275" t="s">
        <v>16540</v>
      </c>
      <c r="AK275" t="s">
        <v>19555</v>
      </c>
      <c r="AL275" t="s">
        <v>8554</v>
      </c>
      <c r="AM275" t="s">
        <v>20528</v>
      </c>
      <c r="AN275" t="s">
        <v>18280</v>
      </c>
      <c r="AO275" t="s">
        <v>21811</v>
      </c>
      <c r="AP275" t="s">
        <v>22499</v>
      </c>
      <c r="AQ275" t="s">
        <v>23711</v>
      </c>
      <c r="AR275" t="s">
        <v>24677</v>
      </c>
      <c r="AS275" t="s">
        <v>19206</v>
      </c>
      <c r="BC275" s="3" t="str" cm="1">
        <f t="array" ref="BC275">LEFT(BB275,MIN(FIND({0,1,2,3,4,5,6,7,8,9},BB275&amp;"0123456789"))-1)</f>
        <v/>
      </c>
      <c r="BE275" t="s">
        <v>13115</v>
      </c>
      <c r="BF275">
        <f t="shared" si="123"/>
        <v>1</v>
      </c>
      <c r="BG275">
        <f t="shared" si="124"/>
        <v>1</v>
      </c>
      <c r="BH275">
        <f t="shared" si="125"/>
        <v>0</v>
      </c>
      <c r="BI275">
        <f t="shared" si="126"/>
        <v>0</v>
      </c>
      <c r="BJ275" s="4">
        <f t="shared" si="127"/>
        <v>1</v>
      </c>
      <c r="BK275" s="4">
        <f t="shared" si="128"/>
        <v>0</v>
      </c>
      <c r="BL275" s="4">
        <f t="shared" si="129"/>
        <v>0</v>
      </c>
      <c r="BY275" t="s">
        <v>10331</v>
      </c>
      <c r="BZ275" t="s">
        <v>25414</v>
      </c>
      <c r="CA275" t="s">
        <v>25408</v>
      </c>
      <c r="CK275" t="s">
        <v>25974</v>
      </c>
      <c r="CL275">
        <f t="shared" si="130"/>
        <v>4</v>
      </c>
      <c r="CM275">
        <f t="shared" si="131"/>
        <v>1</v>
      </c>
      <c r="CN275">
        <f t="shared" si="132"/>
        <v>1</v>
      </c>
      <c r="CO275">
        <f t="shared" si="133"/>
        <v>1</v>
      </c>
      <c r="CP275" s="4">
        <f t="shared" si="144"/>
        <v>0.25</v>
      </c>
      <c r="CQ275" s="4">
        <f t="shared" si="145"/>
        <v>0.25</v>
      </c>
      <c r="CR275" s="4">
        <f t="shared" si="146"/>
        <v>0.25</v>
      </c>
      <c r="CT275" t="str">
        <f t="shared" si="134"/>
        <v>Information Technology</v>
      </c>
      <c r="CU275" t="str">
        <f t="shared" si="135"/>
        <v>Internet</v>
      </c>
      <c r="CV275" t="str">
        <f t="shared" si="136"/>
        <v>Software</v>
      </c>
      <c r="CW275" t="str">
        <f t="shared" si="137"/>
        <v/>
      </c>
      <c r="CX275" t="str">
        <f t="shared" si="138"/>
        <v/>
      </c>
      <c r="CY275" t="str">
        <f t="shared" si="139"/>
        <v/>
      </c>
      <c r="CZ275" t="str">
        <f t="shared" si="140"/>
        <v/>
      </c>
      <c r="DA275" t="str">
        <f t="shared" si="141"/>
        <v/>
      </c>
      <c r="DB275" t="str">
        <f t="shared" si="142"/>
        <v/>
      </c>
      <c r="DC275" t="str">
        <f t="shared" si="143"/>
        <v/>
      </c>
    </row>
    <row r="276" spans="1:107" x14ac:dyDescent="0.2">
      <c r="A276">
        <v>273</v>
      </c>
      <c r="B276" t="s">
        <v>271</v>
      </c>
      <c r="C276" t="s">
        <v>2442</v>
      </c>
      <c r="D276" t="s">
        <v>2442</v>
      </c>
      <c r="E276" t="s">
        <v>4365</v>
      </c>
      <c r="F276" t="s">
        <v>6339</v>
      </c>
      <c r="G276" t="s">
        <v>8248</v>
      </c>
      <c r="H276" t="s">
        <v>8552</v>
      </c>
      <c r="I276" t="s">
        <v>4365</v>
      </c>
      <c r="J276" t="s">
        <v>4365</v>
      </c>
      <c r="K276" t="s">
        <v>10119</v>
      </c>
      <c r="L276" t="s">
        <v>10174</v>
      </c>
      <c r="M276" t="s">
        <v>11338</v>
      </c>
      <c r="N276" t="s">
        <v>12751</v>
      </c>
      <c r="O276" t="s">
        <v>4365</v>
      </c>
      <c r="P276" t="s">
        <v>4365</v>
      </c>
      <c r="Q276">
        <v>1</v>
      </c>
      <c r="R276" t="s">
        <v>13357</v>
      </c>
      <c r="S276" t="s">
        <v>13367</v>
      </c>
      <c r="T276" t="s">
        <v>13793</v>
      </c>
      <c r="U276" s="3" t="str" cm="1">
        <f t="array" ref="U276">LEFT(T276,MIN(FIND({0,1,2,3,4,5,6,7,8,9},T276&amp;"0123456789"))-1)</f>
        <v>$</v>
      </c>
      <c r="V276" t="s">
        <v>13357</v>
      </c>
      <c r="W276" t="s">
        <v>13793</v>
      </c>
      <c r="X276" s="3" t="str" cm="1">
        <f t="array" ref="X276">LEFT(W276,MIN(FIND({0,1,2,3,4,5,6,7,8,9},W276&amp;"0123456789"))-1)</f>
        <v>$</v>
      </c>
      <c r="Y276" t="s">
        <v>13357</v>
      </c>
      <c r="Z276" t="s">
        <v>13793</v>
      </c>
      <c r="AA276" s="3" cm="1">
        <f t="array" ref="AA276">_xlfn.XLOOKUP(LEFT(Z276,MIN(FIND({0,1,2,3,4,5,6,7,8,9},Z276&amp;"0123456789"))-1), $BB$4:$BB$23, $BC$4:$BC$23)*_xlfn.NUMBERVALUE(TRIM(REPLACE(Z276,1,MIN(FIND({0,1,2,3,4,5,6,7,8,9},Z276&amp;"0123456789"))-1,"")), ".", ",")</f>
        <v>2200000</v>
      </c>
      <c r="AB276" t="s">
        <v>13793</v>
      </c>
      <c r="AC276" s="3" cm="1">
        <f t="array" ref="AC276">_xlfn.XLOOKUP(LEFT(AB276,MIN(FIND({0,1,2,3,4,5,6,7,8,9},AB276&amp;"0123456789"))-1), $BB$4:$BB$23, $BC$4:$BC$23)*_xlfn.NUMBERVALUE(TRIM(REPLACE(AB276,1,MIN(FIND({0,1,2,3,4,5,6,7,8,9},AB276&amp;"0123456789"))-1,"")), ".", ",")</f>
        <v>2200000</v>
      </c>
      <c r="AD276" t="s">
        <v>8555</v>
      </c>
      <c r="AE276" t="s">
        <v>8556</v>
      </c>
      <c r="AF276" t="s">
        <v>15100</v>
      </c>
      <c r="AG276" t="s">
        <v>4365</v>
      </c>
      <c r="AH276" t="s">
        <v>4365</v>
      </c>
      <c r="AI276" t="s">
        <v>4365</v>
      </c>
      <c r="AJ276" t="s">
        <v>4365</v>
      </c>
      <c r="AK276" t="s">
        <v>4365</v>
      </c>
      <c r="AL276" t="s">
        <v>4365</v>
      </c>
      <c r="AM276" t="s">
        <v>4365</v>
      </c>
      <c r="AN276" t="s">
        <v>4365</v>
      </c>
      <c r="AO276" t="s">
        <v>4365</v>
      </c>
      <c r="AP276" t="s">
        <v>4365</v>
      </c>
      <c r="AQ276" t="s">
        <v>4365</v>
      </c>
      <c r="AR276" t="s">
        <v>4365</v>
      </c>
      <c r="AS276" t="s">
        <v>4365</v>
      </c>
      <c r="BC276" s="3" t="str" cm="1">
        <f t="array" ref="BC276">LEFT(BB276,MIN(FIND({0,1,2,3,4,5,6,7,8,9},BB276&amp;"0123456789"))-1)</f>
        <v/>
      </c>
      <c r="BE276" t="s">
        <v>13116</v>
      </c>
      <c r="BF276">
        <f t="shared" si="123"/>
        <v>1</v>
      </c>
      <c r="BG276">
        <f t="shared" si="124"/>
        <v>1</v>
      </c>
      <c r="BH276">
        <f t="shared" si="125"/>
        <v>0</v>
      </c>
      <c r="BI276">
        <f t="shared" si="126"/>
        <v>0</v>
      </c>
      <c r="BJ276" s="4">
        <f t="shared" si="127"/>
        <v>1</v>
      </c>
      <c r="BK276" s="4">
        <f t="shared" si="128"/>
        <v>0</v>
      </c>
      <c r="BL276" s="4">
        <f t="shared" si="129"/>
        <v>0</v>
      </c>
      <c r="BY276" t="s">
        <v>11134</v>
      </c>
      <c r="BZ276" t="s">
        <v>25508</v>
      </c>
      <c r="CK276" t="s">
        <v>25661</v>
      </c>
      <c r="CL276">
        <f t="shared" si="130"/>
        <v>4</v>
      </c>
      <c r="CM276">
        <f t="shared" si="131"/>
        <v>0</v>
      </c>
      <c r="CN276">
        <f t="shared" si="132"/>
        <v>0</v>
      </c>
      <c r="CO276">
        <f t="shared" si="133"/>
        <v>0</v>
      </c>
      <c r="CP276" s="4">
        <f t="shared" si="144"/>
        <v>0</v>
      </c>
      <c r="CQ276" s="4">
        <f t="shared" si="145"/>
        <v>0</v>
      </c>
      <c r="CR276" s="4">
        <f t="shared" si="146"/>
        <v>0</v>
      </c>
      <c r="CT276" t="str">
        <f t="shared" si="134"/>
        <v>E-Learning</v>
      </c>
      <c r="CU276" t="str">
        <f t="shared" si="135"/>
        <v>EdTech</v>
      </c>
      <c r="CV276" t="str">
        <f t="shared" si="136"/>
        <v/>
      </c>
      <c r="CW276" t="str">
        <f t="shared" si="137"/>
        <v/>
      </c>
      <c r="CX276" t="str">
        <f t="shared" si="138"/>
        <v/>
      </c>
      <c r="CY276" t="str">
        <f t="shared" si="139"/>
        <v/>
      </c>
      <c r="CZ276" t="str">
        <f t="shared" si="140"/>
        <v/>
      </c>
      <c r="DA276" t="str">
        <f t="shared" si="141"/>
        <v/>
      </c>
      <c r="DB276" t="str">
        <f t="shared" si="142"/>
        <v/>
      </c>
      <c r="DC276" t="str">
        <f t="shared" si="143"/>
        <v/>
      </c>
    </row>
    <row r="277" spans="1:107" x14ac:dyDescent="0.2">
      <c r="A277">
        <v>274</v>
      </c>
      <c r="B277" t="s">
        <v>272</v>
      </c>
      <c r="C277" t="s">
        <v>2443</v>
      </c>
      <c r="D277" t="s">
        <v>4579</v>
      </c>
      <c r="E277" t="s">
        <v>6065</v>
      </c>
      <c r="F277" t="s">
        <v>6340</v>
      </c>
      <c r="G277" t="s">
        <v>8245</v>
      </c>
      <c r="H277" t="s">
        <v>8552</v>
      </c>
      <c r="I277" t="s">
        <v>8554</v>
      </c>
      <c r="J277" t="s">
        <v>8799</v>
      </c>
      <c r="K277" t="s">
        <v>10119</v>
      </c>
      <c r="L277" t="s">
        <v>10214</v>
      </c>
      <c r="M277" t="s">
        <v>11339</v>
      </c>
      <c r="N277" t="s">
        <v>12741</v>
      </c>
      <c r="O277" t="s">
        <v>13310</v>
      </c>
      <c r="P277" t="s">
        <v>4365</v>
      </c>
      <c r="Q277">
        <v>2</v>
      </c>
      <c r="R277" t="s">
        <v>13358</v>
      </c>
      <c r="S277" t="s">
        <v>8460</v>
      </c>
      <c r="T277" t="s">
        <v>13868</v>
      </c>
      <c r="U277" s="3" t="str" cm="1">
        <f t="array" ref="U277">LEFT(T277,MIN(FIND({0,1,2,3,4,5,6,7,8,9},T277&amp;"0123456789"))-1)</f>
        <v>$</v>
      </c>
      <c r="V277" t="s">
        <v>14414</v>
      </c>
      <c r="W277" t="s">
        <v>13868</v>
      </c>
      <c r="X277" s="3" t="str" cm="1">
        <f t="array" ref="X277">LEFT(W277,MIN(FIND({0,1,2,3,4,5,6,7,8,9},W277&amp;"0123456789"))-1)</f>
        <v>$</v>
      </c>
      <c r="Y277" t="s">
        <v>14414</v>
      </c>
      <c r="Z277" t="s">
        <v>13868</v>
      </c>
      <c r="AA277" s="3" cm="1">
        <f t="array" ref="AA277">_xlfn.XLOOKUP(LEFT(Z277,MIN(FIND({0,1,2,3,4,5,6,7,8,9},Z277&amp;"0123456789"))-1), $BB$4:$BB$23, $BC$4:$BC$23)*_xlfn.NUMBERVALUE(TRIM(REPLACE(Z277,1,MIN(FIND({0,1,2,3,4,5,6,7,8,9},Z277&amp;"0123456789"))-1,"")), ".", ",")</f>
        <v>18600000</v>
      </c>
      <c r="AB277" t="s">
        <v>13868</v>
      </c>
      <c r="AC277" s="3" cm="1">
        <f t="array" ref="AC277">_xlfn.XLOOKUP(LEFT(AB277,MIN(FIND({0,1,2,3,4,5,6,7,8,9},AB277&amp;"0123456789"))-1), $BB$4:$BB$23, $BC$4:$BC$23)*_xlfn.NUMBERVALUE(TRIM(REPLACE(AB277,1,MIN(FIND({0,1,2,3,4,5,6,7,8,9},AB277&amp;"0123456789"))-1,"")), ".", ",")</f>
        <v>18600000</v>
      </c>
      <c r="AD277" t="s">
        <v>8554</v>
      </c>
      <c r="AE277" t="s">
        <v>8557</v>
      </c>
      <c r="AF277" t="s">
        <v>15101</v>
      </c>
      <c r="AG277" t="s">
        <v>16665</v>
      </c>
      <c r="AH277" t="s">
        <v>4365</v>
      </c>
      <c r="AI277" t="s">
        <v>18271</v>
      </c>
      <c r="AJ277" t="s">
        <v>19162</v>
      </c>
      <c r="AK277" t="s">
        <v>19556</v>
      </c>
      <c r="AL277" t="s">
        <v>20199</v>
      </c>
      <c r="AM277" t="s">
        <v>20529</v>
      </c>
      <c r="AN277" t="s">
        <v>21228</v>
      </c>
      <c r="AO277" t="s">
        <v>21580</v>
      </c>
      <c r="AP277" t="s">
        <v>22500</v>
      </c>
      <c r="AQ277" t="s">
        <v>23712</v>
      </c>
      <c r="AR277" t="s">
        <v>24678</v>
      </c>
      <c r="AS277" t="s">
        <v>19073</v>
      </c>
      <c r="BC277" s="3" t="str" cm="1">
        <f t="array" ref="BC277">LEFT(BB277,MIN(FIND({0,1,2,3,4,5,6,7,8,9},BB277&amp;"0123456789"))-1)</f>
        <v/>
      </c>
      <c r="BE277" t="s">
        <v>13123</v>
      </c>
      <c r="BF277">
        <f t="shared" si="123"/>
        <v>1</v>
      </c>
      <c r="BG277">
        <f t="shared" si="124"/>
        <v>1</v>
      </c>
      <c r="BH277">
        <f t="shared" si="125"/>
        <v>0</v>
      </c>
      <c r="BI277">
        <f t="shared" si="126"/>
        <v>0</v>
      </c>
      <c r="BJ277" s="4">
        <f t="shared" si="127"/>
        <v>1</v>
      </c>
      <c r="BK277" s="4">
        <f t="shared" si="128"/>
        <v>0</v>
      </c>
      <c r="BL277" s="4">
        <f t="shared" si="129"/>
        <v>0</v>
      </c>
      <c r="BY277" t="s">
        <v>11267</v>
      </c>
      <c r="BZ277" t="s">
        <v>25483</v>
      </c>
      <c r="CA277" t="s">
        <v>25444</v>
      </c>
      <c r="CB277" t="s">
        <v>25408</v>
      </c>
      <c r="CC277" t="s">
        <v>25605</v>
      </c>
      <c r="CK277" t="s">
        <v>25958</v>
      </c>
      <c r="CL277">
        <f t="shared" si="130"/>
        <v>4</v>
      </c>
      <c r="CM277">
        <f t="shared" si="131"/>
        <v>2</v>
      </c>
      <c r="CN277">
        <f t="shared" si="132"/>
        <v>1</v>
      </c>
      <c r="CO277">
        <f t="shared" si="133"/>
        <v>0</v>
      </c>
      <c r="CP277" s="4">
        <f t="shared" si="144"/>
        <v>0.5</v>
      </c>
      <c r="CQ277" s="4">
        <f t="shared" si="145"/>
        <v>0.25</v>
      </c>
      <c r="CR277" s="4">
        <f t="shared" si="146"/>
        <v>0</v>
      </c>
      <c r="CT277" t="str">
        <f t="shared" si="134"/>
        <v>Artificial Intelligence</v>
      </c>
      <c r="CU277" t="str">
        <f t="shared" si="135"/>
        <v>Computer</v>
      </c>
      <c r="CV277" t="str">
        <f t="shared" si="136"/>
        <v>Machine Learning</v>
      </c>
      <c r="CW277" t="str">
        <f t="shared" si="137"/>
        <v>Software</v>
      </c>
      <c r="CX277" t="str">
        <f t="shared" si="138"/>
        <v>Software Engineering</v>
      </c>
      <c r="CY277" t="str">
        <f t="shared" si="139"/>
        <v/>
      </c>
      <c r="CZ277" t="str">
        <f t="shared" si="140"/>
        <v/>
      </c>
      <c r="DA277" t="str">
        <f t="shared" si="141"/>
        <v/>
      </c>
      <c r="DB277" t="str">
        <f t="shared" si="142"/>
        <v/>
      </c>
      <c r="DC277" t="str">
        <f t="shared" si="143"/>
        <v/>
      </c>
    </row>
    <row r="278" spans="1:107" x14ac:dyDescent="0.2">
      <c r="A278">
        <v>275</v>
      </c>
      <c r="B278" t="s">
        <v>273</v>
      </c>
      <c r="C278" t="s">
        <v>2444</v>
      </c>
      <c r="D278" t="s">
        <v>4580</v>
      </c>
      <c r="E278" t="s">
        <v>6065</v>
      </c>
      <c r="F278" t="s">
        <v>6341</v>
      </c>
      <c r="G278" t="s">
        <v>8335</v>
      </c>
      <c r="H278" t="s">
        <v>8552</v>
      </c>
      <c r="I278" t="s">
        <v>8559</v>
      </c>
      <c r="J278" t="s">
        <v>8800</v>
      </c>
      <c r="K278" t="s">
        <v>10119</v>
      </c>
      <c r="L278" t="s">
        <v>10214</v>
      </c>
      <c r="M278" t="s">
        <v>11179</v>
      </c>
      <c r="N278" t="s">
        <v>12769</v>
      </c>
      <c r="O278" t="s">
        <v>13322</v>
      </c>
      <c r="P278" t="s">
        <v>13349</v>
      </c>
      <c r="Q278">
        <v>2</v>
      </c>
      <c r="R278" t="s">
        <v>13358</v>
      </c>
      <c r="S278" t="s">
        <v>8368</v>
      </c>
      <c r="T278" t="s">
        <v>13791</v>
      </c>
      <c r="U278" s="3" t="str" cm="1">
        <f t="array" ref="U278">LEFT(T278,MIN(FIND({0,1,2,3,4,5,6,7,8,9},T278&amp;"0123456789"))-1)</f>
        <v>$</v>
      </c>
      <c r="V278" t="s">
        <v>14414</v>
      </c>
      <c r="W278" t="s">
        <v>13791</v>
      </c>
      <c r="X278" s="3" t="str" cm="1">
        <f t="array" ref="X278">LEFT(W278,MIN(FIND({0,1,2,3,4,5,6,7,8,9},W278&amp;"0123456789"))-1)</f>
        <v>$</v>
      </c>
      <c r="Y278" t="s">
        <v>14414</v>
      </c>
      <c r="Z278" t="s">
        <v>14528</v>
      </c>
      <c r="AA278" s="3" cm="1">
        <f t="array" ref="AA278">_xlfn.XLOOKUP(LEFT(Z278,MIN(FIND({0,1,2,3,4,5,6,7,8,9},Z278&amp;"0123456789"))-1), $BB$4:$BB$23, $BC$4:$BC$23)*_xlfn.NUMBERVALUE(TRIM(REPLACE(Z278,1,MIN(FIND({0,1,2,3,4,5,6,7,8,9},Z278&amp;"0123456789"))-1,"")), ".", ",")</f>
        <v>18900000</v>
      </c>
      <c r="AB278" t="s">
        <v>14528</v>
      </c>
      <c r="AC278" s="3" cm="1">
        <f t="array" ref="AC278">_xlfn.XLOOKUP(LEFT(AB278,MIN(FIND({0,1,2,3,4,5,6,7,8,9},AB278&amp;"0123456789"))-1), $BB$4:$BB$23, $BC$4:$BC$23)*_xlfn.NUMBERVALUE(TRIM(REPLACE(AB278,1,MIN(FIND({0,1,2,3,4,5,6,7,8,9},AB278&amp;"0123456789"))-1,"")), ".", ",")</f>
        <v>18900000</v>
      </c>
      <c r="AD278" t="s">
        <v>8554</v>
      </c>
      <c r="AE278" t="s">
        <v>8554</v>
      </c>
      <c r="AF278" t="s">
        <v>15102</v>
      </c>
      <c r="AG278" t="s">
        <v>16666</v>
      </c>
      <c r="AH278" t="s">
        <v>17615</v>
      </c>
      <c r="AI278" t="s">
        <v>18272</v>
      </c>
      <c r="AJ278" t="s">
        <v>14831</v>
      </c>
      <c r="AK278" t="s">
        <v>19557</v>
      </c>
      <c r="AL278" t="s">
        <v>20196</v>
      </c>
      <c r="AM278" t="s">
        <v>20530</v>
      </c>
      <c r="AN278" t="s">
        <v>21229</v>
      </c>
      <c r="AO278" t="s">
        <v>21812</v>
      </c>
      <c r="AP278" t="s">
        <v>22501</v>
      </c>
      <c r="AQ278" t="s">
        <v>23713</v>
      </c>
      <c r="AR278" t="s">
        <v>24679</v>
      </c>
      <c r="AS278" t="s">
        <v>19302</v>
      </c>
      <c r="BC278" s="3" t="str" cm="1">
        <f t="array" ref="BC278">LEFT(BB278,MIN(FIND({0,1,2,3,4,5,6,7,8,9},BB278&amp;"0123456789"))-1)</f>
        <v/>
      </c>
      <c r="BE278" t="s">
        <v>13139</v>
      </c>
      <c r="BF278">
        <f t="shared" si="123"/>
        <v>1</v>
      </c>
      <c r="BG278">
        <f t="shared" si="124"/>
        <v>1</v>
      </c>
      <c r="BH278">
        <f t="shared" si="125"/>
        <v>0</v>
      </c>
      <c r="BI278">
        <f t="shared" si="126"/>
        <v>0</v>
      </c>
      <c r="BJ278" s="4">
        <f t="shared" si="127"/>
        <v>1</v>
      </c>
      <c r="BK278" s="4">
        <f t="shared" si="128"/>
        <v>0</v>
      </c>
      <c r="BL278" s="4">
        <f t="shared" si="129"/>
        <v>0</v>
      </c>
      <c r="BY278" t="s">
        <v>11267</v>
      </c>
      <c r="BZ278" t="s">
        <v>25483</v>
      </c>
      <c r="CA278" t="s">
        <v>25444</v>
      </c>
      <c r="CB278" t="s">
        <v>25408</v>
      </c>
      <c r="CK278" s="2" t="s">
        <v>11551</v>
      </c>
      <c r="CL278">
        <f t="shared" si="130"/>
        <v>4</v>
      </c>
      <c r="CM278">
        <f t="shared" si="131"/>
        <v>0</v>
      </c>
      <c r="CN278">
        <f t="shared" si="132"/>
        <v>0</v>
      </c>
      <c r="CO278">
        <f t="shared" si="133"/>
        <v>0</v>
      </c>
      <c r="CP278" s="4">
        <f t="shared" si="144"/>
        <v>0</v>
      </c>
      <c r="CQ278" s="4">
        <f t="shared" si="145"/>
        <v>0</v>
      </c>
      <c r="CR278" s="4">
        <f t="shared" si="146"/>
        <v>0</v>
      </c>
      <c r="CT278" t="str">
        <f t="shared" si="134"/>
        <v>Artificial Intelligence</v>
      </c>
      <c r="CU278" t="str">
        <f t="shared" si="135"/>
        <v>Computer</v>
      </c>
      <c r="CV278" t="str">
        <f t="shared" si="136"/>
        <v>Machine Learning</v>
      </c>
      <c r="CW278" t="str">
        <f t="shared" si="137"/>
        <v>Software</v>
      </c>
      <c r="CX278" t="str">
        <f t="shared" si="138"/>
        <v/>
      </c>
      <c r="CY278" t="str">
        <f t="shared" si="139"/>
        <v/>
      </c>
      <c r="CZ278" t="str">
        <f t="shared" si="140"/>
        <v/>
      </c>
      <c r="DA278" t="str">
        <f t="shared" si="141"/>
        <v/>
      </c>
      <c r="DB278" t="str">
        <f t="shared" si="142"/>
        <v/>
      </c>
      <c r="DC278" t="str">
        <f t="shared" si="143"/>
        <v/>
      </c>
    </row>
    <row r="279" spans="1:107" x14ac:dyDescent="0.2">
      <c r="A279">
        <v>276</v>
      </c>
      <c r="B279" t="s">
        <v>274</v>
      </c>
      <c r="C279" t="s">
        <v>2445</v>
      </c>
      <c r="D279" t="s">
        <v>4581</v>
      </c>
      <c r="E279" t="s">
        <v>6065</v>
      </c>
      <c r="F279" t="s">
        <v>6342</v>
      </c>
      <c r="G279" t="s">
        <v>8336</v>
      </c>
      <c r="H279" t="s">
        <v>8552</v>
      </c>
      <c r="I279" t="s">
        <v>8554</v>
      </c>
      <c r="J279" t="s">
        <v>8801</v>
      </c>
      <c r="K279" t="s">
        <v>10119</v>
      </c>
      <c r="L279" t="s">
        <v>10167</v>
      </c>
      <c r="M279" t="s">
        <v>11340</v>
      </c>
      <c r="N279" t="s">
        <v>12742</v>
      </c>
      <c r="O279" t="s">
        <v>13306</v>
      </c>
      <c r="P279" t="s">
        <v>4365</v>
      </c>
      <c r="Q279">
        <v>2</v>
      </c>
      <c r="R279" t="s">
        <v>13358</v>
      </c>
      <c r="S279" t="s">
        <v>13420</v>
      </c>
      <c r="T279" t="s">
        <v>13869</v>
      </c>
      <c r="U279" s="3" t="str" cm="1">
        <f t="array" ref="U279">LEFT(T279,MIN(FIND({0,1,2,3,4,5,6,7,8,9},T279&amp;"0123456789"))-1)</f>
        <v>$</v>
      </c>
      <c r="V279" t="s">
        <v>14414</v>
      </c>
      <c r="W279" t="s">
        <v>13869</v>
      </c>
      <c r="X279" s="3" t="str" cm="1">
        <f t="array" ref="X279">LEFT(W279,MIN(FIND({0,1,2,3,4,5,6,7,8,9},W279&amp;"0123456789"))-1)</f>
        <v>$</v>
      </c>
      <c r="Y279" t="s">
        <v>14414</v>
      </c>
      <c r="Z279" t="s">
        <v>13869</v>
      </c>
      <c r="AA279" s="3" cm="1">
        <f t="array" ref="AA279">_xlfn.XLOOKUP(LEFT(Z279,MIN(FIND({0,1,2,3,4,5,6,7,8,9},Z279&amp;"0123456789"))-1), $BB$4:$BB$23, $BC$4:$BC$23)*_xlfn.NUMBERVALUE(TRIM(REPLACE(Z279,1,MIN(FIND({0,1,2,3,4,5,6,7,8,9},Z279&amp;"0123456789"))-1,"")), ".", ",")</f>
        <v>25900000</v>
      </c>
      <c r="AB279" t="s">
        <v>13869</v>
      </c>
      <c r="AC279" s="3" cm="1">
        <f t="array" ref="AC279">_xlfn.XLOOKUP(LEFT(AB279,MIN(FIND({0,1,2,3,4,5,6,7,8,9},AB279&amp;"0123456789"))-1), $BB$4:$BB$23, $BC$4:$BC$23)*_xlfn.NUMBERVALUE(TRIM(REPLACE(AB279,1,MIN(FIND({0,1,2,3,4,5,6,7,8,9},AB279&amp;"0123456789"))-1,"")), ".", ",")</f>
        <v>25900000</v>
      </c>
      <c r="AD279" t="s">
        <v>8555</v>
      </c>
      <c r="AE279" t="s">
        <v>8560</v>
      </c>
      <c r="AF279" t="s">
        <v>15103</v>
      </c>
      <c r="AG279" t="s">
        <v>16667</v>
      </c>
      <c r="AH279" t="s">
        <v>4365</v>
      </c>
      <c r="AI279" t="s">
        <v>4365</v>
      </c>
      <c r="AJ279" t="s">
        <v>19162</v>
      </c>
      <c r="AK279" t="s">
        <v>4365</v>
      </c>
      <c r="AL279" t="s">
        <v>20151</v>
      </c>
      <c r="AM279" t="s">
        <v>4365</v>
      </c>
      <c r="AN279" t="s">
        <v>21230</v>
      </c>
      <c r="AO279" t="s">
        <v>4365</v>
      </c>
      <c r="AP279" t="s">
        <v>22502</v>
      </c>
      <c r="AQ279" t="s">
        <v>4365</v>
      </c>
      <c r="AR279" t="s">
        <v>4365</v>
      </c>
      <c r="AS279" t="s">
        <v>8562</v>
      </c>
      <c r="BC279" s="3" t="str" cm="1">
        <f t="array" ref="BC279">LEFT(BB279,MIN(FIND({0,1,2,3,4,5,6,7,8,9},BB279&amp;"0123456789"))-1)</f>
        <v/>
      </c>
      <c r="BE279" t="s">
        <v>13172</v>
      </c>
      <c r="BF279">
        <f t="shared" si="123"/>
        <v>1</v>
      </c>
      <c r="BG279">
        <f t="shared" si="124"/>
        <v>1</v>
      </c>
      <c r="BH279">
        <f t="shared" si="125"/>
        <v>1</v>
      </c>
      <c r="BI279">
        <f t="shared" si="126"/>
        <v>1</v>
      </c>
      <c r="BJ279" s="4">
        <f t="shared" si="127"/>
        <v>1</v>
      </c>
      <c r="BK279" s="4">
        <f t="shared" si="128"/>
        <v>1</v>
      </c>
      <c r="BL279" s="4">
        <f t="shared" si="129"/>
        <v>1</v>
      </c>
      <c r="BY279" t="s">
        <v>3721</v>
      </c>
      <c r="BZ279" t="s">
        <v>25408</v>
      </c>
      <c r="CK279" t="s">
        <v>25666</v>
      </c>
      <c r="CL279">
        <f t="shared" si="130"/>
        <v>4</v>
      </c>
      <c r="CM279">
        <f t="shared" si="131"/>
        <v>1</v>
      </c>
      <c r="CN279">
        <f t="shared" si="132"/>
        <v>0</v>
      </c>
      <c r="CO279">
        <f t="shared" si="133"/>
        <v>0</v>
      </c>
      <c r="CP279" s="4">
        <f t="shared" si="144"/>
        <v>0.25</v>
      </c>
      <c r="CQ279" s="4">
        <f t="shared" si="145"/>
        <v>0</v>
      </c>
      <c r="CR279" s="4">
        <f t="shared" si="146"/>
        <v>0</v>
      </c>
      <c r="CT279" t="str">
        <f t="shared" si="134"/>
        <v>SaaS</v>
      </c>
      <c r="CU279" t="str">
        <f t="shared" si="135"/>
        <v>Software</v>
      </c>
      <c r="CV279" t="str">
        <f t="shared" si="136"/>
        <v/>
      </c>
      <c r="CW279" t="str">
        <f t="shared" si="137"/>
        <v/>
      </c>
      <c r="CX279" t="str">
        <f t="shared" si="138"/>
        <v/>
      </c>
      <c r="CY279" t="str">
        <f t="shared" si="139"/>
        <v/>
      </c>
      <c r="CZ279" t="str">
        <f t="shared" si="140"/>
        <v/>
      </c>
      <c r="DA279" t="str">
        <f t="shared" si="141"/>
        <v/>
      </c>
      <c r="DB279" t="str">
        <f t="shared" si="142"/>
        <v/>
      </c>
      <c r="DC279" t="str">
        <f t="shared" si="143"/>
        <v/>
      </c>
    </row>
    <row r="280" spans="1:107" x14ac:dyDescent="0.2">
      <c r="A280">
        <v>277</v>
      </c>
      <c r="B280" t="s">
        <v>275</v>
      </c>
      <c r="C280" t="s">
        <v>2446</v>
      </c>
      <c r="D280" t="s">
        <v>4582</v>
      </c>
      <c r="E280" t="s">
        <v>6065</v>
      </c>
      <c r="F280" t="s">
        <v>6343</v>
      </c>
      <c r="G280" t="s">
        <v>8276</v>
      </c>
      <c r="H280" t="s">
        <v>8552</v>
      </c>
      <c r="I280" t="s">
        <v>8557</v>
      </c>
      <c r="J280" t="s">
        <v>8802</v>
      </c>
      <c r="K280" t="s">
        <v>10119</v>
      </c>
      <c r="L280" t="s">
        <v>10163</v>
      </c>
      <c r="M280" t="s">
        <v>10163</v>
      </c>
      <c r="N280" t="s">
        <v>12816</v>
      </c>
      <c r="O280" t="s">
        <v>13306</v>
      </c>
      <c r="P280" t="s">
        <v>4365</v>
      </c>
      <c r="Q280">
        <v>2</v>
      </c>
      <c r="R280" t="s">
        <v>13357</v>
      </c>
      <c r="S280" t="s">
        <v>13392</v>
      </c>
      <c r="T280" t="s">
        <v>13752</v>
      </c>
      <c r="U280" s="3" t="str" cm="1">
        <f t="array" ref="U280">LEFT(T280,MIN(FIND({0,1,2,3,4,5,6,7,8,9},T280&amp;"0123456789"))-1)</f>
        <v>$</v>
      </c>
      <c r="V280" t="s">
        <v>13357</v>
      </c>
      <c r="W280" t="s">
        <v>13752</v>
      </c>
      <c r="X280" s="3" t="str" cm="1">
        <f t="array" ref="X280">LEFT(W280,MIN(FIND({0,1,2,3,4,5,6,7,8,9},W280&amp;"0123456789"))-1)</f>
        <v>$</v>
      </c>
      <c r="Y280" t="s">
        <v>13357</v>
      </c>
      <c r="Z280" t="s">
        <v>13752</v>
      </c>
      <c r="AA280" s="3" cm="1">
        <f t="array" ref="AA280">_xlfn.XLOOKUP(LEFT(Z280,MIN(FIND({0,1,2,3,4,5,6,7,8,9},Z280&amp;"0123456789"))-1), $BB$4:$BB$23, $BC$4:$BC$23)*_xlfn.NUMBERVALUE(TRIM(REPLACE(Z280,1,MIN(FIND({0,1,2,3,4,5,6,7,8,9},Z280&amp;"0123456789"))-1,"")), ".", ",")</f>
        <v>1200000</v>
      </c>
      <c r="AB280" t="s">
        <v>13752</v>
      </c>
      <c r="AC280" s="3" cm="1">
        <f t="array" ref="AC280">_xlfn.XLOOKUP(LEFT(AB280,MIN(FIND({0,1,2,3,4,5,6,7,8,9},AB280&amp;"0123456789"))-1), $BB$4:$BB$23, $BC$4:$BC$23)*_xlfn.NUMBERVALUE(TRIM(REPLACE(AB280,1,MIN(FIND({0,1,2,3,4,5,6,7,8,9},AB280&amp;"0123456789"))-1,"")), ".", ",")</f>
        <v>1200000</v>
      </c>
      <c r="AD280" t="s">
        <v>8555</v>
      </c>
      <c r="AE280" t="s">
        <v>8556</v>
      </c>
      <c r="AF280" t="s">
        <v>15104</v>
      </c>
      <c r="AG280" t="s">
        <v>4365</v>
      </c>
      <c r="AH280" t="s">
        <v>4365</v>
      </c>
      <c r="AI280" t="s">
        <v>4365</v>
      </c>
      <c r="AJ280" t="s">
        <v>4365</v>
      </c>
      <c r="AK280" t="s">
        <v>4365</v>
      </c>
      <c r="AL280" t="s">
        <v>4365</v>
      </c>
      <c r="AM280" t="s">
        <v>4365</v>
      </c>
      <c r="AN280" t="s">
        <v>4365</v>
      </c>
      <c r="AO280" t="s">
        <v>4365</v>
      </c>
      <c r="AP280" t="s">
        <v>4365</v>
      </c>
      <c r="AQ280" t="s">
        <v>4365</v>
      </c>
      <c r="AR280" t="s">
        <v>4365</v>
      </c>
      <c r="AS280" t="s">
        <v>14835</v>
      </c>
      <c r="BC280" s="3" t="str" cm="1">
        <f t="array" ref="BC280">LEFT(BB280,MIN(FIND({0,1,2,3,4,5,6,7,8,9},BB280&amp;"0123456789"))-1)</f>
        <v/>
      </c>
      <c r="BE280" t="s">
        <v>13178</v>
      </c>
      <c r="BF280">
        <f t="shared" si="123"/>
        <v>1</v>
      </c>
      <c r="BG280">
        <f t="shared" si="124"/>
        <v>1</v>
      </c>
      <c r="BH280">
        <f t="shared" si="125"/>
        <v>0</v>
      </c>
      <c r="BI280">
        <f t="shared" si="126"/>
        <v>0</v>
      </c>
      <c r="BJ280" s="4">
        <f t="shared" si="127"/>
        <v>1</v>
      </c>
      <c r="BK280" s="4">
        <f t="shared" si="128"/>
        <v>0</v>
      </c>
      <c r="BL280" s="4">
        <f t="shared" si="129"/>
        <v>0</v>
      </c>
      <c r="BY280" t="s">
        <v>10163</v>
      </c>
      <c r="CK280" t="s">
        <v>25672</v>
      </c>
      <c r="CL280">
        <f t="shared" si="130"/>
        <v>4</v>
      </c>
      <c r="CM280">
        <f t="shared" si="131"/>
        <v>2</v>
      </c>
      <c r="CN280">
        <f t="shared" si="132"/>
        <v>1</v>
      </c>
      <c r="CO280">
        <f t="shared" si="133"/>
        <v>1</v>
      </c>
      <c r="CP280" s="4">
        <f t="shared" si="144"/>
        <v>0.5</v>
      </c>
      <c r="CQ280" s="4">
        <f t="shared" si="145"/>
        <v>0.25</v>
      </c>
      <c r="CR280" s="4">
        <f t="shared" si="146"/>
        <v>0.25</v>
      </c>
      <c r="CT280" t="str">
        <f t="shared" si="134"/>
        <v>Health Care</v>
      </c>
      <c r="CU280" t="str">
        <f t="shared" si="135"/>
        <v/>
      </c>
      <c r="CV280" t="str">
        <f t="shared" si="136"/>
        <v/>
      </c>
      <c r="CW280" t="str">
        <f t="shared" si="137"/>
        <v/>
      </c>
      <c r="CX280" t="str">
        <f t="shared" si="138"/>
        <v/>
      </c>
      <c r="CY280" t="str">
        <f t="shared" si="139"/>
        <v/>
      </c>
      <c r="CZ280" t="str">
        <f t="shared" si="140"/>
        <v/>
      </c>
      <c r="DA280" t="str">
        <f t="shared" si="141"/>
        <v/>
      </c>
      <c r="DB280" t="str">
        <f t="shared" si="142"/>
        <v/>
      </c>
      <c r="DC280" t="str">
        <f t="shared" si="143"/>
        <v/>
      </c>
    </row>
    <row r="281" spans="1:107" x14ac:dyDescent="0.2">
      <c r="A281">
        <v>278</v>
      </c>
      <c r="B281" t="s">
        <v>276</v>
      </c>
      <c r="C281" t="s">
        <v>2447</v>
      </c>
      <c r="D281" t="s">
        <v>4583</v>
      </c>
      <c r="E281" t="s">
        <v>6065</v>
      </c>
      <c r="F281" t="s">
        <v>6344</v>
      </c>
      <c r="G281" t="s">
        <v>8256</v>
      </c>
      <c r="H281" t="s">
        <v>8552</v>
      </c>
      <c r="I281" t="s">
        <v>8554</v>
      </c>
      <c r="J281" t="s">
        <v>8803</v>
      </c>
      <c r="K281" t="s">
        <v>10119</v>
      </c>
      <c r="L281" t="s">
        <v>10325</v>
      </c>
      <c r="M281" t="s">
        <v>11341</v>
      </c>
      <c r="N281" t="s">
        <v>12777</v>
      </c>
      <c r="O281" t="s">
        <v>13319</v>
      </c>
      <c r="P281" t="s">
        <v>4365</v>
      </c>
      <c r="Q281">
        <v>2</v>
      </c>
      <c r="R281" t="s">
        <v>13357</v>
      </c>
      <c r="S281" t="s">
        <v>13465</v>
      </c>
      <c r="T281" t="s">
        <v>13870</v>
      </c>
      <c r="U281" s="3" t="str" cm="1">
        <f t="array" ref="U281">LEFT(T281,MIN(FIND({0,1,2,3,4,5,6,7,8,9},T281&amp;"0123456789"))-1)</f>
        <v>₹</v>
      </c>
      <c r="V281" t="s">
        <v>13357</v>
      </c>
      <c r="W281" t="s">
        <v>13870</v>
      </c>
      <c r="X281" s="3" t="str" cm="1">
        <f t="array" ref="X281">LEFT(W281,MIN(FIND({0,1,2,3,4,5,6,7,8,9},W281&amp;"0123456789"))-1)</f>
        <v>₹</v>
      </c>
      <c r="Y281" t="s">
        <v>13357</v>
      </c>
      <c r="Z281" t="s">
        <v>14529</v>
      </c>
      <c r="AA281" s="3" cm="1">
        <f t="array" ref="AA281">_xlfn.XLOOKUP(LEFT(Z281,MIN(FIND({0,1,2,3,4,5,6,7,8,9},Z281&amp;"0123456789"))-1), $BB$4:$BB$23, $BC$4:$BC$23)*_xlfn.NUMBERVALUE(TRIM(REPLACE(Z281,1,MIN(FIND({0,1,2,3,4,5,6,7,8,9},Z281&amp;"0123456789"))-1,"")), ".", ",")</f>
        <v>1540000</v>
      </c>
      <c r="AB281" t="s">
        <v>14529</v>
      </c>
      <c r="AC281" s="3" cm="1">
        <f t="array" ref="AC281">_xlfn.XLOOKUP(LEFT(AB281,MIN(FIND({0,1,2,3,4,5,6,7,8,9},AB281&amp;"0123456789"))-1), $BB$4:$BB$23, $BC$4:$BC$23)*_xlfn.NUMBERVALUE(TRIM(REPLACE(AB281,1,MIN(FIND({0,1,2,3,4,5,6,7,8,9},AB281&amp;"0123456789"))-1,"")), ".", ",")</f>
        <v>1540000</v>
      </c>
      <c r="AD281" t="s">
        <v>8555</v>
      </c>
      <c r="AE281" t="s">
        <v>8562</v>
      </c>
      <c r="AF281" t="s">
        <v>15105</v>
      </c>
      <c r="AG281" t="s">
        <v>16668</v>
      </c>
      <c r="AH281" t="s">
        <v>17616</v>
      </c>
      <c r="AI281" t="s">
        <v>18273</v>
      </c>
      <c r="AJ281" t="s">
        <v>19163</v>
      </c>
      <c r="AK281" t="s">
        <v>19558</v>
      </c>
      <c r="AL281" t="s">
        <v>20124</v>
      </c>
      <c r="AM281" t="s">
        <v>20531</v>
      </c>
      <c r="AN281" t="s">
        <v>21231</v>
      </c>
      <c r="AO281" t="s">
        <v>21813</v>
      </c>
      <c r="AP281" t="s">
        <v>22503</v>
      </c>
      <c r="AQ281" t="s">
        <v>23714</v>
      </c>
      <c r="AR281" t="s">
        <v>24680</v>
      </c>
      <c r="AS281" t="s">
        <v>19217</v>
      </c>
      <c r="BC281" s="3" t="str" cm="1">
        <f t="array" ref="BC281">LEFT(BB281,MIN(FIND({0,1,2,3,4,5,6,7,8,9},BB281&amp;"0123456789"))-1)</f>
        <v/>
      </c>
      <c r="BE281" t="s">
        <v>13183</v>
      </c>
      <c r="BF281">
        <f t="shared" si="123"/>
        <v>1</v>
      </c>
      <c r="BG281">
        <f t="shared" si="124"/>
        <v>1</v>
      </c>
      <c r="BH281">
        <f t="shared" si="125"/>
        <v>0</v>
      </c>
      <c r="BI281">
        <f t="shared" si="126"/>
        <v>0</v>
      </c>
      <c r="BJ281" s="4">
        <f t="shared" si="127"/>
        <v>1</v>
      </c>
      <c r="BK281" s="4">
        <f t="shared" si="128"/>
        <v>0</v>
      </c>
      <c r="BL281" s="4">
        <f t="shared" si="129"/>
        <v>0</v>
      </c>
      <c r="BY281" t="s">
        <v>25663</v>
      </c>
      <c r="BZ281" t="s">
        <v>25509</v>
      </c>
      <c r="CA281" t="s">
        <v>25461</v>
      </c>
      <c r="CB281" t="s">
        <v>25404</v>
      </c>
      <c r="CC281" t="s">
        <v>25436</v>
      </c>
      <c r="CK281" t="s">
        <v>25870</v>
      </c>
      <c r="CL281">
        <f t="shared" si="130"/>
        <v>4</v>
      </c>
      <c r="CM281">
        <f t="shared" si="131"/>
        <v>1</v>
      </c>
      <c r="CN281">
        <f t="shared" si="132"/>
        <v>0</v>
      </c>
      <c r="CO281">
        <f t="shared" si="133"/>
        <v>0</v>
      </c>
      <c r="CP281" s="4">
        <f t="shared" si="144"/>
        <v>0.25</v>
      </c>
      <c r="CQ281" s="4">
        <f t="shared" si="145"/>
        <v>0</v>
      </c>
      <c r="CR281" s="4">
        <f t="shared" si="146"/>
        <v>0</v>
      </c>
      <c r="CT281" t="str">
        <f t="shared" si="134"/>
        <v>Children</v>
      </c>
      <c r="CU281" t="str">
        <f t="shared" si="135"/>
        <v>Education</v>
      </c>
      <c r="CV281" t="str">
        <f t="shared" si="136"/>
        <v>Information Services</v>
      </c>
      <c r="CW281" t="str">
        <f t="shared" si="137"/>
        <v>Information Technology</v>
      </c>
      <c r="CX281" t="str">
        <f t="shared" si="138"/>
        <v>Transportation</v>
      </c>
      <c r="CY281" t="str">
        <f t="shared" si="139"/>
        <v/>
      </c>
      <c r="CZ281" t="str">
        <f t="shared" si="140"/>
        <v/>
      </c>
      <c r="DA281" t="str">
        <f t="shared" si="141"/>
        <v/>
      </c>
      <c r="DB281" t="str">
        <f t="shared" si="142"/>
        <v/>
      </c>
      <c r="DC281" t="str">
        <f t="shared" si="143"/>
        <v/>
      </c>
    </row>
    <row r="282" spans="1:107" x14ac:dyDescent="0.2">
      <c r="A282">
        <v>279</v>
      </c>
      <c r="B282" t="s">
        <v>277</v>
      </c>
      <c r="C282" t="s">
        <v>2448</v>
      </c>
      <c r="D282" t="s">
        <v>4584</v>
      </c>
      <c r="E282" t="s">
        <v>6065</v>
      </c>
      <c r="F282" t="s">
        <v>6345</v>
      </c>
      <c r="G282" t="s">
        <v>8301</v>
      </c>
      <c r="H282" t="s">
        <v>8552</v>
      </c>
      <c r="I282" t="s">
        <v>8557</v>
      </c>
      <c r="J282" t="s">
        <v>8804</v>
      </c>
      <c r="K282" t="s">
        <v>10119</v>
      </c>
      <c r="L282" t="s">
        <v>10326</v>
      </c>
      <c r="M282" t="s">
        <v>11342</v>
      </c>
      <c r="N282" t="s">
        <v>12741</v>
      </c>
      <c r="O282" t="s">
        <v>13310</v>
      </c>
      <c r="P282" t="s">
        <v>13349</v>
      </c>
      <c r="Q282">
        <v>3</v>
      </c>
      <c r="R282" t="s">
        <v>13358</v>
      </c>
      <c r="S282" t="s">
        <v>13373</v>
      </c>
      <c r="T282" t="s">
        <v>13736</v>
      </c>
      <c r="U282" s="3" t="str" cm="1">
        <f t="array" ref="U282">LEFT(T282,MIN(FIND({0,1,2,3,4,5,6,7,8,9},T282&amp;"0123456789"))-1)</f>
        <v>$</v>
      </c>
      <c r="V282" t="s">
        <v>14414</v>
      </c>
      <c r="W282" t="s">
        <v>13736</v>
      </c>
      <c r="X282" s="3" t="str" cm="1">
        <f t="array" ref="X282">LEFT(W282,MIN(FIND({0,1,2,3,4,5,6,7,8,9},W282&amp;"0123456789"))-1)</f>
        <v>$</v>
      </c>
      <c r="Y282" t="s">
        <v>14414</v>
      </c>
      <c r="Z282" t="s">
        <v>14530</v>
      </c>
      <c r="AA282" s="3" cm="1">
        <f t="array" ref="AA282">_xlfn.XLOOKUP(LEFT(Z282,MIN(FIND({0,1,2,3,4,5,6,7,8,9},Z282&amp;"0123456789"))-1), $BB$4:$BB$23, $BC$4:$BC$23)*_xlfn.NUMBERVALUE(TRIM(REPLACE(Z282,1,MIN(FIND({0,1,2,3,4,5,6,7,8,9},Z282&amp;"0123456789"))-1,"")), ".", ",")</f>
        <v>12950000</v>
      </c>
      <c r="AB282" t="s">
        <v>14530</v>
      </c>
      <c r="AC282" s="3" cm="1">
        <f t="array" ref="AC282">_xlfn.XLOOKUP(LEFT(AB282,MIN(FIND({0,1,2,3,4,5,6,7,8,9},AB282&amp;"0123456789"))-1), $BB$4:$BB$23, $BC$4:$BC$23)*_xlfn.NUMBERVALUE(TRIM(REPLACE(AB282,1,MIN(FIND({0,1,2,3,4,5,6,7,8,9},AB282&amp;"0123456789"))-1,"")), ".", ",")</f>
        <v>12950000</v>
      </c>
      <c r="AD282" t="s">
        <v>8554</v>
      </c>
      <c r="AE282" t="s">
        <v>14821</v>
      </c>
      <c r="AF282" t="s">
        <v>15106</v>
      </c>
      <c r="AG282" t="s">
        <v>6845</v>
      </c>
      <c r="AH282" t="s">
        <v>17617</v>
      </c>
      <c r="AI282" t="s">
        <v>18274</v>
      </c>
      <c r="AJ282" t="s">
        <v>8556</v>
      </c>
      <c r="AK282" t="s">
        <v>19559</v>
      </c>
      <c r="AL282" t="s">
        <v>20168</v>
      </c>
      <c r="AM282" t="s">
        <v>20532</v>
      </c>
      <c r="AN282" t="s">
        <v>21232</v>
      </c>
      <c r="AO282" t="s">
        <v>21814</v>
      </c>
      <c r="AP282" t="s">
        <v>22504</v>
      </c>
      <c r="AQ282" t="s">
        <v>23715</v>
      </c>
      <c r="AR282" t="s">
        <v>24681</v>
      </c>
      <c r="AS282" t="s">
        <v>19325</v>
      </c>
      <c r="BC282" s="3" t="str" cm="1">
        <f t="array" ref="BC282">LEFT(BB282,MIN(FIND({0,1,2,3,4,5,6,7,8,9},BB282&amp;"0123456789"))-1)</f>
        <v/>
      </c>
      <c r="BE282" t="s">
        <v>13184</v>
      </c>
      <c r="BF282">
        <f t="shared" si="123"/>
        <v>1</v>
      </c>
      <c r="BG282">
        <f t="shared" si="124"/>
        <v>1</v>
      </c>
      <c r="BH282">
        <f t="shared" si="125"/>
        <v>0</v>
      </c>
      <c r="BI282">
        <f t="shared" si="126"/>
        <v>0</v>
      </c>
      <c r="BJ282" s="4">
        <f t="shared" si="127"/>
        <v>1</v>
      </c>
      <c r="BK282" s="4">
        <f t="shared" si="128"/>
        <v>0</v>
      </c>
      <c r="BL282" s="4">
        <f t="shared" si="129"/>
        <v>0</v>
      </c>
      <c r="BY282" t="s">
        <v>25491</v>
      </c>
      <c r="BZ282" t="s">
        <v>25404</v>
      </c>
      <c r="CA282" t="s">
        <v>25408</v>
      </c>
      <c r="CK282" t="s">
        <v>25875</v>
      </c>
      <c r="CL282">
        <f t="shared" si="130"/>
        <v>4</v>
      </c>
      <c r="CM282">
        <f t="shared" si="131"/>
        <v>2</v>
      </c>
      <c r="CN282">
        <f t="shared" si="132"/>
        <v>2</v>
      </c>
      <c r="CO282">
        <f t="shared" si="133"/>
        <v>1</v>
      </c>
      <c r="CP282" s="4">
        <f t="shared" si="144"/>
        <v>0.5</v>
      </c>
      <c r="CQ282" s="4">
        <f t="shared" si="145"/>
        <v>0.5</v>
      </c>
      <c r="CR282" s="4">
        <f t="shared" si="146"/>
        <v>0.25</v>
      </c>
      <c r="CT282" t="str">
        <f t="shared" si="134"/>
        <v>Compliance</v>
      </c>
      <c r="CU282" t="str">
        <f t="shared" si="135"/>
        <v>Information Technology</v>
      </c>
      <c r="CV282" t="str">
        <f t="shared" si="136"/>
        <v>Software</v>
      </c>
      <c r="CW282" t="str">
        <f t="shared" si="137"/>
        <v/>
      </c>
      <c r="CX282" t="str">
        <f t="shared" si="138"/>
        <v/>
      </c>
      <c r="CY282" t="str">
        <f t="shared" si="139"/>
        <v/>
      </c>
      <c r="CZ282" t="str">
        <f t="shared" si="140"/>
        <v/>
      </c>
      <c r="DA282" t="str">
        <f t="shared" si="141"/>
        <v/>
      </c>
      <c r="DB282" t="str">
        <f t="shared" si="142"/>
        <v/>
      </c>
      <c r="DC282" t="str">
        <f t="shared" si="143"/>
        <v/>
      </c>
    </row>
    <row r="283" spans="1:107" x14ac:dyDescent="0.2">
      <c r="A283">
        <v>280</v>
      </c>
      <c r="B283" t="s">
        <v>278</v>
      </c>
      <c r="C283" t="s">
        <v>2449</v>
      </c>
      <c r="D283" t="s">
        <v>4585</v>
      </c>
      <c r="E283" t="s">
        <v>6065</v>
      </c>
      <c r="F283" t="s">
        <v>6346</v>
      </c>
      <c r="G283" t="s">
        <v>8248</v>
      </c>
      <c r="H283" t="s">
        <v>8552</v>
      </c>
      <c r="I283" t="s">
        <v>8557</v>
      </c>
      <c r="J283" t="s">
        <v>8805</v>
      </c>
      <c r="K283" t="s">
        <v>10121</v>
      </c>
      <c r="L283" t="s">
        <v>10189</v>
      </c>
      <c r="M283" t="s">
        <v>11343</v>
      </c>
      <c r="N283" t="s">
        <v>12736</v>
      </c>
      <c r="O283" t="s">
        <v>13305</v>
      </c>
      <c r="P283" t="s">
        <v>4365</v>
      </c>
      <c r="Q283">
        <v>1</v>
      </c>
      <c r="R283" t="s">
        <v>13357</v>
      </c>
      <c r="S283" t="s">
        <v>13422</v>
      </c>
      <c r="T283" t="s">
        <v>13871</v>
      </c>
      <c r="U283" s="3" t="str" cm="1">
        <f t="array" ref="U283">LEFT(T283,MIN(FIND({0,1,2,3,4,5,6,7,8,9},T283&amp;"0123456789"))-1)</f>
        <v>$</v>
      </c>
      <c r="V283" t="s">
        <v>13357</v>
      </c>
      <c r="W283" t="s">
        <v>13871</v>
      </c>
      <c r="X283" s="3" t="str" cm="1">
        <f t="array" ref="X283">LEFT(W283,MIN(FIND({0,1,2,3,4,5,6,7,8,9},W283&amp;"0123456789"))-1)</f>
        <v>$</v>
      </c>
      <c r="Y283" t="s">
        <v>13357</v>
      </c>
      <c r="Z283" t="s">
        <v>13871</v>
      </c>
      <c r="AA283" s="3" cm="1">
        <f t="array" ref="AA283">_xlfn.XLOOKUP(LEFT(Z283,MIN(FIND({0,1,2,3,4,5,6,7,8,9},Z283&amp;"0123456789"))-1), $BB$4:$BB$23, $BC$4:$BC$23)*_xlfn.NUMBERVALUE(TRIM(REPLACE(Z283,1,MIN(FIND({0,1,2,3,4,5,6,7,8,9},Z283&amp;"0123456789"))-1,"")), ".", ",")</f>
        <v>12400000</v>
      </c>
      <c r="AB283" t="s">
        <v>13871</v>
      </c>
      <c r="AC283" s="3" cm="1">
        <f t="array" ref="AC283">_xlfn.XLOOKUP(LEFT(AB283,MIN(FIND({0,1,2,3,4,5,6,7,8,9},AB283&amp;"0123456789"))-1), $BB$4:$BB$23, $BC$4:$BC$23)*_xlfn.NUMBERVALUE(TRIM(REPLACE(AB283,1,MIN(FIND({0,1,2,3,4,5,6,7,8,9},AB283&amp;"0123456789"))-1,"")), ".", ",")</f>
        <v>12400000</v>
      </c>
      <c r="AD283" t="s">
        <v>8555</v>
      </c>
      <c r="AE283" t="s">
        <v>8560</v>
      </c>
      <c r="AF283" t="s">
        <v>15107</v>
      </c>
      <c r="AG283" t="s">
        <v>16669</v>
      </c>
      <c r="AH283" t="s">
        <v>4365</v>
      </c>
      <c r="AI283" t="s">
        <v>18275</v>
      </c>
      <c r="AJ283" t="s">
        <v>8563</v>
      </c>
      <c r="AK283" t="s">
        <v>4365</v>
      </c>
      <c r="AL283" t="s">
        <v>8555</v>
      </c>
      <c r="AM283" t="s">
        <v>18794</v>
      </c>
      <c r="AN283" t="s">
        <v>18372</v>
      </c>
      <c r="AO283" t="s">
        <v>18794</v>
      </c>
      <c r="AP283" t="s">
        <v>22505</v>
      </c>
      <c r="AQ283" t="s">
        <v>23716</v>
      </c>
      <c r="AR283" t="s">
        <v>24682</v>
      </c>
      <c r="AS283" t="s">
        <v>19069</v>
      </c>
      <c r="BC283" s="3" t="str" cm="1">
        <f t="array" ref="BC283">LEFT(BB283,MIN(FIND({0,1,2,3,4,5,6,7,8,9},BB283&amp;"0123456789"))-1)</f>
        <v/>
      </c>
      <c r="BE283" t="s">
        <v>13189</v>
      </c>
      <c r="BF283">
        <f t="shared" si="123"/>
        <v>1</v>
      </c>
      <c r="BG283">
        <f t="shared" si="124"/>
        <v>1</v>
      </c>
      <c r="BH283">
        <f t="shared" si="125"/>
        <v>0</v>
      </c>
      <c r="BI283">
        <f t="shared" si="126"/>
        <v>0</v>
      </c>
      <c r="BJ283" s="4">
        <f t="shared" si="127"/>
        <v>1</v>
      </c>
      <c r="BK283" s="4">
        <f t="shared" si="128"/>
        <v>0</v>
      </c>
      <c r="BL283" s="4">
        <f t="shared" si="129"/>
        <v>0</v>
      </c>
      <c r="BY283" t="s">
        <v>11311</v>
      </c>
      <c r="BZ283" t="s">
        <v>25487</v>
      </c>
      <c r="CA283" t="s">
        <v>25572</v>
      </c>
      <c r="CB283" t="s">
        <v>25429</v>
      </c>
      <c r="CK283" t="s">
        <v>25924</v>
      </c>
      <c r="CL283">
        <f t="shared" si="130"/>
        <v>4</v>
      </c>
      <c r="CM283">
        <f t="shared" si="131"/>
        <v>1</v>
      </c>
      <c r="CN283">
        <f t="shared" si="132"/>
        <v>0</v>
      </c>
      <c r="CO283">
        <f t="shared" si="133"/>
        <v>0</v>
      </c>
      <c r="CP283" s="4">
        <f t="shared" si="144"/>
        <v>0.25</v>
      </c>
      <c r="CQ283" s="4">
        <f t="shared" si="145"/>
        <v>0</v>
      </c>
      <c r="CR283" s="4">
        <f t="shared" si="146"/>
        <v>0</v>
      </c>
      <c r="CT283" t="str">
        <f t="shared" si="134"/>
        <v>Banking</v>
      </c>
      <c r="CU283" t="str">
        <f t="shared" si="135"/>
        <v>Finance</v>
      </c>
      <c r="CV283" t="str">
        <f t="shared" si="136"/>
        <v>Financial Exchanges</v>
      </c>
      <c r="CW283" t="str">
        <f t="shared" si="137"/>
        <v>Financial Services</v>
      </c>
      <c r="CX283" t="str">
        <f t="shared" si="138"/>
        <v/>
      </c>
      <c r="CY283" t="str">
        <f t="shared" si="139"/>
        <v/>
      </c>
      <c r="CZ283" t="str">
        <f t="shared" si="140"/>
        <v/>
      </c>
      <c r="DA283" t="str">
        <f t="shared" si="141"/>
        <v/>
      </c>
      <c r="DB283" t="str">
        <f t="shared" si="142"/>
        <v/>
      </c>
      <c r="DC283" t="str">
        <f t="shared" si="143"/>
        <v/>
      </c>
    </row>
    <row r="284" spans="1:107" x14ac:dyDescent="0.2">
      <c r="A284">
        <v>281</v>
      </c>
      <c r="B284" t="s">
        <v>279</v>
      </c>
      <c r="C284" t="s">
        <v>2450</v>
      </c>
      <c r="D284" t="s">
        <v>4586</v>
      </c>
      <c r="E284" t="s">
        <v>6065</v>
      </c>
      <c r="F284" t="s">
        <v>6347</v>
      </c>
      <c r="G284" t="s">
        <v>8313</v>
      </c>
      <c r="H284" t="s">
        <v>8552</v>
      </c>
      <c r="I284" t="s">
        <v>4365</v>
      </c>
      <c r="J284" t="s">
        <v>4365</v>
      </c>
      <c r="K284" t="s">
        <v>10121</v>
      </c>
      <c r="L284" t="s">
        <v>10143</v>
      </c>
      <c r="M284" t="s">
        <v>11151</v>
      </c>
      <c r="N284" t="s">
        <v>12810</v>
      </c>
      <c r="O284" t="s">
        <v>13312</v>
      </c>
      <c r="P284" t="s">
        <v>13351</v>
      </c>
      <c r="Q284">
        <v>3</v>
      </c>
      <c r="R284" t="s">
        <v>13357</v>
      </c>
      <c r="S284" t="s">
        <v>13368</v>
      </c>
      <c r="T284" t="s">
        <v>4365</v>
      </c>
      <c r="U284" s="3" t="str" cm="1">
        <f t="array" ref="U284">LEFT(T284,MIN(FIND({0,1,2,3,4,5,6,7,8,9},T284&amp;"0123456789"))-1)</f>
        <v>—</v>
      </c>
      <c r="V284" t="s">
        <v>13357</v>
      </c>
      <c r="W284" t="s">
        <v>4365</v>
      </c>
      <c r="X284" s="3" t="str" cm="1">
        <f t="array" ref="X284">LEFT(W284,MIN(FIND({0,1,2,3,4,5,6,7,8,9},W284&amp;"0123456789"))-1)</f>
        <v>—</v>
      </c>
      <c r="Y284" t="s">
        <v>13357</v>
      </c>
      <c r="Z284" t="s">
        <v>14531</v>
      </c>
      <c r="AA284" s="3" cm="1">
        <f t="array" ref="AA284">_xlfn.XLOOKUP(LEFT(Z284,MIN(FIND({0,1,2,3,4,5,6,7,8,9},Z284&amp;"0123456789"))-1), $BB$4:$BB$23, $BC$4:$BC$23)*_xlfn.NUMBERVALUE(TRIM(REPLACE(Z284,1,MIN(FIND({0,1,2,3,4,5,6,7,8,9},Z284&amp;"0123456789"))-1,"")), ".", ",")</f>
        <v>1090000</v>
      </c>
      <c r="AB284" t="s">
        <v>14531</v>
      </c>
      <c r="AC284" s="3" cm="1">
        <f t="array" ref="AC284">_xlfn.XLOOKUP(LEFT(AB284,MIN(FIND({0,1,2,3,4,5,6,7,8,9},AB284&amp;"0123456789"))-1), $BB$4:$BB$23, $BC$4:$BC$23)*_xlfn.NUMBERVALUE(TRIM(REPLACE(AB284,1,MIN(FIND({0,1,2,3,4,5,6,7,8,9},AB284&amp;"0123456789"))-1,"")), ".", ",")</f>
        <v>1090000</v>
      </c>
      <c r="AD284" t="s">
        <v>8557</v>
      </c>
      <c r="AE284" t="s">
        <v>14823</v>
      </c>
      <c r="AF284" t="s">
        <v>15108</v>
      </c>
      <c r="AG284" t="s">
        <v>16670</v>
      </c>
      <c r="AH284" t="s">
        <v>17618</v>
      </c>
      <c r="AI284" t="s">
        <v>18276</v>
      </c>
      <c r="AJ284" t="s">
        <v>19092</v>
      </c>
      <c r="AK284" t="s">
        <v>4365</v>
      </c>
      <c r="AL284" t="s">
        <v>20156</v>
      </c>
      <c r="AM284" t="s">
        <v>20488</v>
      </c>
      <c r="AN284" t="s">
        <v>20488</v>
      </c>
      <c r="AO284" t="s">
        <v>18817</v>
      </c>
      <c r="AP284" t="s">
        <v>22506</v>
      </c>
      <c r="AQ284" t="s">
        <v>23717</v>
      </c>
      <c r="AR284" t="s">
        <v>24683</v>
      </c>
      <c r="AS284" t="s">
        <v>14824</v>
      </c>
      <c r="BC284" s="3" t="str" cm="1">
        <f t="array" ref="BC284">LEFT(BB284,MIN(FIND({0,1,2,3,4,5,6,7,8,9},BB284&amp;"0123456789"))-1)</f>
        <v/>
      </c>
      <c r="BE284" t="s">
        <v>13194</v>
      </c>
      <c r="BF284">
        <f t="shared" si="123"/>
        <v>1</v>
      </c>
      <c r="BG284">
        <f t="shared" si="124"/>
        <v>1</v>
      </c>
      <c r="BH284">
        <f t="shared" si="125"/>
        <v>0</v>
      </c>
      <c r="BI284">
        <f t="shared" si="126"/>
        <v>0</v>
      </c>
      <c r="BJ284" s="4">
        <f t="shared" si="127"/>
        <v>1</v>
      </c>
      <c r="BK284" s="4">
        <f t="shared" si="128"/>
        <v>0</v>
      </c>
      <c r="BL284" s="4">
        <f t="shared" si="129"/>
        <v>0</v>
      </c>
      <c r="BY284" t="s">
        <v>10143</v>
      </c>
      <c r="BZ284" t="s">
        <v>25430</v>
      </c>
      <c r="CK284" t="s">
        <v>25979</v>
      </c>
      <c r="CL284">
        <f t="shared" si="130"/>
        <v>4</v>
      </c>
      <c r="CM284">
        <f t="shared" si="131"/>
        <v>1</v>
      </c>
      <c r="CN284">
        <f t="shared" si="132"/>
        <v>1</v>
      </c>
      <c r="CO284">
        <f t="shared" si="133"/>
        <v>1</v>
      </c>
      <c r="CP284" s="4">
        <f t="shared" si="144"/>
        <v>0.25</v>
      </c>
      <c r="CQ284" s="4">
        <f t="shared" si="145"/>
        <v>0.25</v>
      </c>
      <c r="CR284" s="4">
        <f t="shared" si="146"/>
        <v>0.25</v>
      </c>
      <c r="CT284" t="str">
        <f t="shared" si="134"/>
        <v>Financial Services</v>
      </c>
      <c r="CU284" t="str">
        <f t="shared" si="135"/>
        <v>FinTech</v>
      </c>
      <c r="CV284" t="str">
        <f t="shared" si="136"/>
        <v/>
      </c>
      <c r="CW284" t="str">
        <f t="shared" si="137"/>
        <v/>
      </c>
      <c r="CX284" t="str">
        <f t="shared" si="138"/>
        <v/>
      </c>
      <c r="CY284" t="str">
        <f t="shared" si="139"/>
        <v/>
      </c>
      <c r="CZ284" t="str">
        <f t="shared" si="140"/>
        <v/>
      </c>
      <c r="DA284" t="str">
        <f t="shared" si="141"/>
        <v/>
      </c>
      <c r="DB284" t="str">
        <f t="shared" si="142"/>
        <v/>
      </c>
      <c r="DC284" t="str">
        <f t="shared" si="143"/>
        <v/>
      </c>
    </row>
    <row r="285" spans="1:107" x14ac:dyDescent="0.2">
      <c r="A285">
        <v>282</v>
      </c>
      <c r="B285" t="s">
        <v>280</v>
      </c>
      <c r="C285" t="s">
        <v>2451</v>
      </c>
      <c r="D285" t="s">
        <v>4587</v>
      </c>
      <c r="E285" t="s">
        <v>6065</v>
      </c>
      <c r="F285" t="s">
        <v>6348</v>
      </c>
      <c r="G285" t="s">
        <v>8316</v>
      </c>
      <c r="H285" t="s">
        <v>8552</v>
      </c>
      <c r="I285" t="s">
        <v>8554</v>
      </c>
      <c r="J285" t="s">
        <v>8806</v>
      </c>
      <c r="K285" t="s">
        <v>10119</v>
      </c>
      <c r="L285" t="s">
        <v>10327</v>
      </c>
      <c r="M285" t="s">
        <v>11344</v>
      </c>
      <c r="N285" t="s">
        <v>12786</v>
      </c>
      <c r="O285" t="s">
        <v>13319</v>
      </c>
      <c r="P285" t="s">
        <v>13351</v>
      </c>
      <c r="Q285">
        <v>4</v>
      </c>
      <c r="R285" t="s">
        <v>13357</v>
      </c>
      <c r="S285" t="s">
        <v>13466</v>
      </c>
      <c r="T285" t="s">
        <v>13872</v>
      </c>
      <c r="U285" s="3" t="str" cm="1">
        <f t="array" ref="U285">LEFT(T285,MIN(FIND({0,1,2,3,4,5,6,7,8,9},T285&amp;"0123456789"))-1)</f>
        <v>$</v>
      </c>
      <c r="V285" t="s">
        <v>13357</v>
      </c>
      <c r="W285" t="s">
        <v>13872</v>
      </c>
      <c r="X285" s="3" t="str" cm="1">
        <f t="array" ref="X285">LEFT(W285,MIN(FIND({0,1,2,3,4,5,6,7,8,9},W285&amp;"0123456789"))-1)</f>
        <v>$</v>
      </c>
      <c r="Y285" t="s">
        <v>13357</v>
      </c>
      <c r="Z285" t="s">
        <v>14532</v>
      </c>
      <c r="AA285" s="3" cm="1">
        <f t="array" ref="AA285">_xlfn.XLOOKUP(LEFT(Z285,MIN(FIND({0,1,2,3,4,5,6,7,8,9},Z285&amp;"0123456789"))-1), $BB$4:$BB$23, $BC$4:$BC$23)*_xlfn.NUMBERVALUE(TRIM(REPLACE(Z285,1,MIN(FIND({0,1,2,3,4,5,6,7,8,9},Z285&amp;"0123456789"))-1,"")), ".", ",")</f>
        <v>1305000</v>
      </c>
      <c r="AB285" t="s">
        <v>14532</v>
      </c>
      <c r="AC285" s="3" cm="1">
        <f t="array" ref="AC285">_xlfn.XLOOKUP(LEFT(AB285,MIN(FIND({0,1,2,3,4,5,6,7,8,9},AB285&amp;"0123456789"))-1), $BB$4:$BB$23, $BC$4:$BC$23)*_xlfn.NUMBERVALUE(TRIM(REPLACE(AB285,1,MIN(FIND({0,1,2,3,4,5,6,7,8,9},AB285&amp;"0123456789"))-1,"")), ".", ",")</f>
        <v>1305000</v>
      </c>
      <c r="AD285" t="s">
        <v>8556</v>
      </c>
      <c r="AE285" t="s">
        <v>8556</v>
      </c>
      <c r="AF285" t="s">
        <v>15109</v>
      </c>
      <c r="AG285" t="s">
        <v>16671</v>
      </c>
      <c r="AH285" t="s">
        <v>17619</v>
      </c>
      <c r="AI285" t="s">
        <v>18277</v>
      </c>
      <c r="AJ285" t="s">
        <v>17148</v>
      </c>
      <c r="AK285" t="s">
        <v>19560</v>
      </c>
      <c r="AL285" t="s">
        <v>20200</v>
      </c>
      <c r="AM285" t="s">
        <v>20533</v>
      </c>
      <c r="AN285" t="s">
        <v>19515</v>
      </c>
      <c r="AO285" t="s">
        <v>20666</v>
      </c>
      <c r="AP285" t="s">
        <v>22507</v>
      </c>
      <c r="AQ285" t="s">
        <v>23718</v>
      </c>
      <c r="AR285" t="s">
        <v>24684</v>
      </c>
      <c r="AS285" t="s">
        <v>19093</v>
      </c>
      <c r="BC285" s="3" t="str" cm="1">
        <f t="array" ref="BC285">LEFT(BB285,MIN(FIND({0,1,2,3,4,5,6,7,8,9},BB285&amp;"0123456789"))-1)</f>
        <v/>
      </c>
      <c r="BE285" t="s">
        <v>13197</v>
      </c>
      <c r="BF285">
        <f t="shared" si="123"/>
        <v>1</v>
      </c>
      <c r="BG285">
        <f t="shared" si="124"/>
        <v>1</v>
      </c>
      <c r="BH285">
        <f t="shared" si="125"/>
        <v>0</v>
      </c>
      <c r="BI285">
        <f t="shared" si="126"/>
        <v>0</v>
      </c>
      <c r="BJ285" s="4">
        <f t="shared" si="127"/>
        <v>1</v>
      </c>
      <c r="BK285" s="4">
        <f t="shared" si="128"/>
        <v>0</v>
      </c>
      <c r="BL285" s="4">
        <f t="shared" si="129"/>
        <v>0</v>
      </c>
      <c r="BY285" t="s">
        <v>11181</v>
      </c>
      <c r="BZ285" t="s">
        <v>25651</v>
      </c>
      <c r="CA285" t="s">
        <v>25414</v>
      </c>
      <c r="CB285" t="s">
        <v>25590</v>
      </c>
      <c r="CK285" t="s">
        <v>12592</v>
      </c>
      <c r="CL285">
        <f t="shared" si="130"/>
        <v>4</v>
      </c>
      <c r="CM285">
        <f t="shared" si="131"/>
        <v>0</v>
      </c>
      <c r="CN285">
        <f t="shared" si="132"/>
        <v>0</v>
      </c>
      <c r="CO285">
        <f t="shared" si="133"/>
        <v>0</v>
      </c>
      <c r="CP285" s="4">
        <f t="shared" si="144"/>
        <v>0</v>
      </c>
      <c r="CQ285" s="4">
        <f t="shared" si="145"/>
        <v>0</v>
      </c>
      <c r="CR285" s="4">
        <f t="shared" si="146"/>
        <v>0</v>
      </c>
      <c r="CT285" t="str">
        <f t="shared" si="134"/>
        <v>Advertising</v>
      </c>
      <c r="CU285" t="str">
        <f t="shared" si="135"/>
        <v>Apps</v>
      </c>
      <c r="CV285" t="str">
        <f t="shared" si="136"/>
        <v>Internet</v>
      </c>
      <c r="CW285" t="str">
        <f t="shared" si="137"/>
        <v>Marketing</v>
      </c>
      <c r="CX285" t="str">
        <f t="shared" si="138"/>
        <v/>
      </c>
      <c r="CY285" t="str">
        <f t="shared" si="139"/>
        <v/>
      </c>
      <c r="CZ285" t="str">
        <f t="shared" si="140"/>
        <v/>
      </c>
      <c r="DA285" t="str">
        <f t="shared" si="141"/>
        <v/>
      </c>
      <c r="DB285" t="str">
        <f t="shared" si="142"/>
        <v/>
      </c>
      <c r="DC285" t="str">
        <f t="shared" si="143"/>
        <v/>
      </c>
    </row>
    <row r="286" spans="1:107" x14ac:dyDescent="0.2">
      <c r="A286">
        <v>283</v>
      </c>
      <c r="B286" t="s">
        <v>281</v>
      </c>
      <c r="C286" t="s">
        <v>2452</v>
      </c>
      <c r="D286" t="s">
        <v>4588</v>
      </c>
      <c r="E286" t="s">
        <v>6066</v>
      </c>
      <c r="F286" t="s">
        <v>6349</v>
      </c>
      <c r="G286" t="s">
        <v>8260</v>
      </c>
      <c r="H286" t="s">
        <v>8552</v>
      </c>
      <c r="I286" t="s">
        <v>8557</v>
      </c>
      <c r="J286" t="s">
        <v>8807</v>
      </c>
      <c r="K286" t="s">
        <v>10119</v>
      </c>
      <c r="L286" t="s">
        <v>10143</v>
      </c>
      <c r="M286" t="s">
        <v>11103</v>
      </c>
      <c r="N286" t="s">
        <v>12768</v>
      </c>
      <c r="O286" t="s">
        <v>13308</v>
      </c>
      <c r="P286" t="s">
        <v>4365</v>
      </c>
      <c r="Q286">
        <v>2</v>
      </c>
      <c r="R286" t="s">
        <v>13358</v>
      </c>
      <c r="S286" t="s">
        <v>8497</v>
      </c>
      <c r="T286" t="s">
        <v>13873</v>
      </c>
      <c r="U286" s="3" t="str" cm="1">
        <f t="array" ref="U286">LEFT(T286,MIN(FIND({0,1,2,3,4,5,6,7,8,9},T286&amp;"0123456789"))-1)</f>
        <v>$</v>
      </c>
      <c r="V286" t="s">
        <v>14414</v>
      </c>
      <c r="W286" t="s">
        <v>13873</v>
      </c>
      <c r="X286" s="3" t="str" cm="1">
        <f t="array" ref="X286">LEFT(W286,MIN(FIND({0,1,2,3,4,5,6,7,8,9},W286&amp;"0123456789"))-1)</f>
        <v>$</v>
      </c>
      <c r="Y286" t="s">
        <v>14414</v>
      </c>
      <c r="Z286" t="s">
        <v>13885</v>
      </c>
      <c r="AA286" s="3" cm="1">
        <f t="array" ref="AA286">_xlfn.XLOOKUP(LEFT(Z286,MIN(FIND({0,1,2,3,4,5,6,7,8,9},Z286&amp;"0123456789"))-1), $BB$4:$BB$23, $BC$4:$BC$23)*_xlfn.NUMBERVALUE(TRIM(REPLACE(Z286,1,MIN(FIND({0,1,2,3,4,5,6,7,8,9},Z286&amp;"0123456789"))-1,"")), ".", ",")</f>
        <v>8650000</v>
      </c>
      <c r="AB286" t="s">
        <v>13885</v>
      </c>
      <c r="AC286" s="3" cm="1">
        <f t="array" ref="AC286">_xlfn.XLOOKUP(LEFT(AB286,MIN(FIND({0,1,2,3,4,5,6,7,8,9},AB286&amp;"0123456789"))-1), $BB$4:$BB$23, $BC$4:$BC$23)*_xlfn.NUMBERVALUE(TRIM(REPLACE(AB286,1,MIN(FIND({0,1,2,3,4,5,6,7,8,9},AB286&amp;"0123456789"))-1,"")), ".", ",")</f>
        <v>8650000</v>
      </c>
      <c r="AD286" t="s">
        <v>8554</v>
      </c>
      <c r="AE286" t="s">
        <v>14835</v>
      </c>
      <c r="AF286" t="s">
        <v>15110</v>
      </c>
      <c r="AG286" t="s">
        <v>16672</v>
      </c>
      <c r="AH286" t="s">
        <v>17620</v>
      </c>
      <c r="AI286" t="s">
        <v>18278</v>
      </c>
      <c r="AJ286" t="s">
        <v>19164</v>
      </c>
      <c r="AK286" t="s">
        <v>19561</v>
      </c>
      <c r="AL286" t="s">
        <v>20201</v>
      </c>
      <c r="AM286" t="s">
        <v>20534</v>
      </c>
      <c r="AN286" t="s">
        <v>21233</v>
      </c>
      <c r="AO286" t="s">
        <v>21815</v>
      </c>
      <c r="AP286" t="s">
        <v>22508</v>
      </c>
      <c r="AQ286" t="s">
        <v>23719</v>
      </c>
      <c r="AR286" t="s">
        <v>24685</v>
      </c>
      <c r="AS286" t="s">
        <v>19149</v>
      </c>
      <c r="BC286" s="3" t="str" cm="1">
        <f t="array" ref="BC286">LEFT(BB286,MIN(FIND({0,1,2,3,4,5,6,7,8,9},BB286&amp;"0123456789"))-1)</f>
        <v/>
      </c>
      <c r="BE286" t="s">
        <v>13204</v>
      </c>
      <c r="BF286">
        <f t="shared" si="123"/>
        <v>1</v>
      </c>
      <c r="BG286">
        <f t="shared" si="124"/>
        <v>1</v>
      </c>
      <c r="BH286">
        <f t="shared" si="125"/>
        <v>0</v>
      </c>
      <c r="BI286">
        <f t="shared" si="126"/>
        <v>0</v>
      </c>
      <c r="BJ286" s="4">
        <f t="shared" si="127"/>
        <v>1</v>
      </c>
      <c r="BK286" s="4">
        <f t="shared" si="128"/>
        <v>0</v>
      </c>
      <c r="BL286" s="4">
        <f t="shared" si="129"/>
        <v>0</v>
      </c>
      <c r="BY286" t="s">
        <v>11273</v>
      </c>
      <c r="BZ286" t="s">
        <v>25429</v>
      </c>
      <c r="CA286" t="s">
        <v>25430</v>
      </c>
      <c r="CK286" t="s">
        <v>25507</v>
      </c>
      <c r="CL286">
        <f t="shared" si="130"/>
        <v>3</v>
      </c>
      <c r="CM286">
        <f t="shared" si="131"/>
        <v>3</v>
      </c>
      <c r="CN286">
        <f t="shared" si="132"/>
        <v>0</v>
      </c>
      <c r="CO286">
        <f t="shared" si="133"/>
        <v>0</v>
      </c>
      <c r="CP286" s="4">
        <f t="shared" si="144"/>
        <v>1</v>
      </c>
      <c r="CQ286" s="4">
        <f t="shared" si="145"/>
        <v>0</v>
      </c>
      <c r="CR286" s="4">
        <f t="shared" si="146"/>
        <v>0</v>
      </c>
      <c r="CT286" t="str">
        <f t="shared" si="134"/>
        <v>Finance</v>
      </c>
      <c r="CU286" t="str">
        <f t="shared" si="135"/>
        <v>Financial Services</v>
      </c>
      <c r="CV286" t="str">
        <f t="shared" si="136"/>
        <v>FinTech</v>
      </c>
      <c r="CW286" t="str">
        <f t="shared" si="137"/>
        <v/>
      </c>
      <c r="CX286" t="str">
        <f t="shared" si="138"/>
        <v/>
      </c>
      <c r="CY286" t="str">
        <f t="shared" si="139"/>
        <v/>
      </c>
      <c r="CZ286" t="str">
        <f t="shared" si="140"/>
        <v/>
      </c>
      <c r="DA286" t="str">
        <f t="shared" si="141"/>
        <v/>
      </c>
      <c r="DB286" t="str">
        <f t="shared" si="142"/>
        <v/>
      </c>
      <c r="DC286" t="str">
        <f t="shared" si="143"/>
        <v/>
      </c>
    </row>
    <row r="287" spans="1:107" x14ac:dyDescent="0.2">
      <c r="A287">
        <v>284</v>
      </c>
      <c r="B287" t="s">
        <v>282</v>
      </c>
      <c r="C287" t="s">
        <v>2453</v>
      </c>
      <c r="D287" t="s">
        <v>4589</v>
      </c>
      <c r="E287" t="s">
        <v>6065</v>
      </c>
      <c r="F287" t="s">
        <v>6350</v>
      </c>
      <c r="G287" t="s">
        <v>8278</v>
      </c>
      <c r="H287" t="s">
        <v>8552</v>
      </c>
      <c r="I287" t="s">
        <v>8559</v>
      </c>
      <c r="J287" t="s">
        <v>8808</v>
      </c>
      <c r="K287" t="s">
        <v>10124</v>
      </c>
      <c r="L287" t="s">
        <v>10328</v>
      </c>
      <c r="M287" t="s">
        <v>11345</v>
      </c>
      <c r="N287" t="s">
        <v>12840</v>
      </c>
      <c r="O287" t="s">
        <v>13308</v>
      </c>
      <c r="P287" t="s">
        <v>13349</v>
      </c>
      <c r="Q287">
        <v>2</v>
      </c>
      <c r="R287" t="s">
        <v>13358</v>
      </c>
      <c r="S287" t="s">
        <v>13467</v>
      </c>
      <c r="T287" t="s">
        <v>13796</v>
      </c>
      <c r="U287" s="3" t="str" cm="1">
        <f t="array" ref="U287">LEFT(T287,MIN(FIND({0,1,2,3,4,5,6,7,8,9},T287&amp;"0123456789"))-1)</f>
        <v>$</v>
      </c>
      <c r="V287" t="s">
        <v>14416</v>
      </c>
      <c r="W287" t="s">
        <v>13796</v>
      </c>
      <c r="X287" s="3" t="str" cm="1">
        <f t="array" ref="X287">LEFT(W287,MIN(FIND({0,1,2,3,4,5,6,7,8,9},W287&amp;"0123456789"))-1)</f>
        <v>$</v>
      </c>
      <c r="Y287" t="s">
        <v>14416</v>
      </c>
      <c r="Z287" t="s">
        <v>14533</v>
      </c>
      <c r="AA287" s="3" cm="1">
        <f t="array" ref="AA287">_xlfn.XLOOKUP(LEFT(Z287,MIN(FIND({0,1,2,3,4,5,6,7,8,9},Z287&amp;"0123456789"))-1), $BB$4:$BB$23, $BC$4:$BC$23)*_xlfn.NUMBERVALUE(TRIM(REPLACE(Z287,1,MIN(FIND({0,1,2,3,4,5,6,7,8,9},Z287&amp;"0123456789"))-1,"")), ".", ",")</f>
        <v>19750000</v>
      </c>
      <c r="AB287" t="s">
        <v>14533</v>
      </c>
      <c r="AC287" s="3" cm="1">
        <f t="array" ref="AC287">_xlfn.XLOOKUP(LEFT(AB287,MIN(FIND({0,1,2,3,4,5,6,7,8,9},AB287&amp;"0123456789"))-1), $BB$4:$BB$23, $BC$4:$BC$23)*_xlfn.NUMBERVALUE(TRIM(REPLACE(AB287,1,MIN(FIND({0,1,2,3,4,5,6,7,8,9},AB287&amp;"0123456789"))-1,"")), ".", ",")</f>
        <v>19750000</v>
      </c>
      <c r="AD287" t="s">
        <v>8557</v>
      </c>
      <c r="AE287" t="s">
        <v>14820</v>
      </c>
      <c r="AF287" t="s">
        <v>15111</v>
      </c>
      <c r="AG287" t="s">
        <v>4365</v>
      </c>
      <c r="AH287" t="s">
        <v>4365</v>
      </c>
      <c r="AI287" t="s">
        <v>4365</v>
      </c>
      <c r="AJ287" t="s">
        <v>4365</v>
      </c>
      <c r="AK287" t="s">
        <v>4365</v>
      </c>
      <c r="AL287" t="s">
        <v>4365</v>
      </c>
      <c r="AM287" t="s">
        <v>4365</v>
      </c>
      <c r="AN287" t="s">
        <v>4365</v>
      </c>
      <c r="AO287" t="s">
        <v>4365</v>
      </c>
      <c r="AP287" t="s">
        <v>4365</v>
      </c>
      <c r="AQ287" t="s">
        <v>4365</v>
      </c>
      <c r="AR287" t="s">
        <v>4365</v>
      </c>
      <c r="AS287" t="s">
        <v>19072</v>
      </c>
      <c r="BC287" s="3" t="str" cm="1">
        <f t="array" ref="BC287">LEFT(BB287,MIN(FIND({0,1,2,3,4,5,6,7,8,9},BB287&amp;"0123456789"))-1)</f>
        <v/>
      </c>
      <c r="BE287" t="s">
        <v>13209</v>
      </c>
      <c r="BF287">
        <f t="shared" si="123"/>
        <v>1</v>
      </c>
      <c r="BG287">
        <f t="shared" si="124"/>
        <v>1</v>
      </c>
      <c r="BH287">
        <f t="shared" si="125"/>
        <v>0</v>
      </c>
      <c r="BI287">
        <f t="shared" si="126"/>
        <v>0</v>
      </c>
      <c r="BJ287" s="4">
        <f t="shared" si="127"/>
        <v>1</v>
      </c>
      <c r="BK287" s="4">
        <f t="shared" si="128"/>
        <v>0</v>
      </c>
      <c r="BL287" s="4">
        <f t="shared" si="129"/>
        <v>0</v>
      </c>
      <c r="BY287" t="s">
        <v>25664</v>
      </c>
      <c r="BZ287" t="s">
        <v>25468</v>
      </c>
      <c r="CA287" t="s">
        <v>25453</v>
      </c>
      <c r="CB287" t="s">
        <v>25622</v>
      </c>
      <c r="CK287" t="s">
        <v>25664</v>
      </c>
      <c r="CL287">
        <f t="shared" si="130"/>
        <v>3</v>
      </c>
      <c r="CM287">
        <f t="shared" si="131"/>
        <v>2</v>
      </c>
      <c r="CN287">
        <f t="shared" si="132"/>
        <v>2</v>
      </c>
      <c r="CO287">
        <f t="shared" si="133"/>
        <v>1</v>
      </c>
      <c r="CP287" s="4">
        <f t="shared" si="144"/>
        <v>0.66666666666666663</v>
      </c>
      <c r="CQ287" s="4">
        <f t="shared" si="145"/>
        <v>0.66666666666666663</v>
      </c>
      <c r="CR287" s="4">
        <f t="shared" si="146"/>
        <v>0.33333333333333331</v>
      </c>
      <c r="CT287" t="str">
        <f t="shared" si="134"/>
        <v>Catering</v>
      </c>
      <c r="CU287" t="str">
        <f t="shared" si="135"/>
        <v>Food and Beverage</v>
      </c>
      <c r="CV287" t="str">
        <f t="shared" si="136"/>
        <v>Food Delivery</v>
      </c>
      <c r="CW287" t="str">
        <f t="shared" si="137"/>
        <v>Food Processing</v>
      </c>
      <c r="CX287" t="str">
        <f t="shared" si="138"/>
        <v/>
      </c>
      <c r="CY287" t="str">
        <f t="shared" si="139"/>
        <v/>
      </c>
      <c r="CZ287" t="str">
        <f t="shared" si="140"/>
        <v/>
      </c>
      <c r="DA287" t="str">
        <f t="shared" si="141"/>
        <v/>
      </c>
      <c r="DB287" t="str">
        <f t="shared" si="142"/>
        <v/>
      </c>
      <c r="DC287" t="str">
        <f t="shared" si="143"/>
        <v/>
      </c>
    </row>
    <row r="288" spans="1:107" x14ac:dyDescent="0.2">
      <c r="A288">
        <v>285</v>
      </c>
      <c r="B288" t="s">
        <v>283</v>
      </c>
      <c r="C288" t="s">
        <v>2454</v>
      </c>
      <c r="D288" t="s">
        <v>4590</v>
      </c>
      <c r="E288" t="s">
        <v>6065</v>
      </c>
      <c r="F288" t="s">
        <v>6351</v>
      </c>
      <c r="G288" t="s">
        <v>8246</v>
      </c>
      <c r="H288" t="s">
        <v>8552</v>
      </c>
      <c r="I288" t="s">
        <v>8557</v>
      </c>
      <c r="J288" t="s">
        <v>8809</v>
      </c>
      <c r="K288" t="s">
        <v>10119</v>
      </c>
      <c r="L288" t="s">
        <v>10329</v>
      </c>
      <c r="M288" t="s">
        <v>11346</v>
      </c>
      <c r="N288" t="s">
        <v>12767</v>
      </c>
      <c r="O288" t="s">
        <v>4365</v>
      </c>
      <c r="P288" t="s">
        <v>4365</v>
      </c>
      <c r="Q288">
        <v>2</v>
      </c>
      <c r="R288" t="s">
        <v>13358</v>
      </c>
      <c r="S288" t="s">
        <v>13398</v>
      </c>
      <c r="T288" t="s">
        <v>13789</v>
      </c>
      <c r="U288" s="3" t="str" cm="1">
        <f t="array" ref="U288">LEFT(T288,MIN(FIND({0,1,2,3,4,5,6,7,8,9},T288&amp;"0123456789"))-1)</f>
        <v>$</v>
      </c>
      <c r="V288" t="s">
        <v>14414</v>
      </c>
      <c r="W288" t="s">
        <v>13789</v>
      </c>
      <c r="X288" s="3" t="str" cm="1">
        <f t="array" ref="X288">LEFT(W288,MIN(FIND({0,1,2,3,4,5,6,7,8,9},W288&amp;"0123456789"))-1)</f>
        <v>$</v>
      </c>
      <c r="Y288" t="s">
        <v>14414</v>
      </c>
      <c r="Z288" t="s">
        <v>13735</v>
      </c>
      <c r="AA288" s="3" cm="1">
        <f t="array" ref="AA288">_xlfn.XLOOKUP(LEFT(Z288,MIN(FIND({0,1,2,3,4,5,6,7,8,9},Z288&amp;"0123456789"))-1), $BB$4:$BB$23, $BC$4:$BC$23)*_xlfn.NUMBERVALUE(TRIM(REPLACE(Z288,1,MIN(FIND({0,1,2,3,4,5,6,7,8,9},Z288&amp;"0123456789"))-1,"")), ".", ",")</f>
        <v>12500000</v>
      </c>
      <c r="AB288" t="s">
        <v>13735</v>
      </c>
      <c r="AC288" s="3" cm="1">
        <f t="array" ref="AC288">_xlfn.XLOOKUP(LEFT(AB288,MIN(FIND({0,1,2,3,4,5,6,7,8,9},AB288&amp;"0123456789"))-1), $BB$4:$BB$23, $BC$4:$BC$23)*_xlfn.NUMBERVALUE(TRIM(REPLACE(AB288,1,MIN(FIND({0,1,2,3,4,5,6,7,8,9},AB288&amp;"0123456789"))-1,"")), ".", ",")</f>
        <v>12500000</v>
      </c>
      <c r="AD288" t="s">
        <v>8555</v>
      </c>
      <c r="AE288" t="s">
        <v>8559</v>
      </c>
      <c r="AF288" t="s">
        <v>15112</v>
      </c>
      <c r="AG288" t="s">
        <v>16673</v>
      </c>
      <c r="AH288" t="s">
        <v>17621</v>
      </c>
      <c r="AI288" t="s">
        <v>18279</v>
      </c>
      <c r="AJ288" t="s">
        <v>19165</v>
      </c>
      <c r="AK288" t="s">
        <v>19562</v>
      </c>
      <c r="AL288" t="s">
        <v>20096</v>
      </c>
      <c r="AM288" t="s">
        <v>18770</v>
      </c>
      <c r="AN288" t="s">
        <v>21234</v>
      </c>
      <c r="AO288" t="s">
        <v>21816</v>
      </c>
      <c r="AP288" t="s">
        <v>22509</v>
      </c>
      <c r="AQ288" t="s">
        <v>23720</v>
      </c>
      <c r="AR288" t="s">
        <v>24686</v>
      </c>
      <c r="AS288" t="s">
        <v>14822</v>
      </c>
      <c r="BC288" s="3" t="str" cm="1">
        <f t="array" ref="BC288">LEFT(BB288,MIN(FIND({0,1,2,3,4,5,6,7,8,9},BB288&amp;"0123456789"))-1)</f>
        <v/>
      </c>
      <c r="BE288" t="s">
        <v>13211</v>
      </c>
      <c r="BF288">
        <f t="shared" si="123"/>
        <v>1</v>
      </c>
      <c r="BG288">
        <f t="shared" si="124"/>
        <v>1</v>
      </c>
      <c r="BH288">
        <f t="shared" si="125"/>
        <v>0</v>
      </c>
      <c r="BI288">
        <f t="shared" si="126"/>
        <v>0</v>
      </c>
      <c r="BJ288" s="4">
        <f t="shared" si="127"/>
        <v>1</v>
      </c>
      <c r="BK288" s="4">
        <f t="shared" si="128"/>
        <v>0</v>
      </c>
      <c r="BL288" s="4">
        <f t="shared" si="129"/>
        <v>0</v>
      </c>
      <c r="BY288" t="s">
        <v>25665</v>
      </c>
      <c r="BZ288" t="s">
        <v>25492</v>
      </c>
      <c r="CA288" t="s">
        <v>25404</v>
      </c>
      <c r="CB288" t="s">
        <v>25414</v>
      </c>
      <c r="CC288" t="s">
        <v>25441</v>
      </c>
      <c r="CD288" t="s">
        <v>25583</v>
      </c>
      <c r="CE288" t="s">
        <v>25548</v>
      </c>
      <c r="CF288" t="s">
        <v>25528</v>
      </c>
      <c r="CG288" t="s">
        <v>25408</v>
      </c>
      <c r="CK288" t="s">
        <v>25669</v>
      </c>
      <c r="CL288">
        <f t="shared" si="130"/>
        <v>3</v>
      </c>
      <c r="CM288">
        <f t="shared" si="131"/>
        <v>0</v>
      </c>
      <c r="CN288">
        <f t="shared" si="132"/>
        <v>0</v>
      </c>
      <c r="CO288">
        <f t="shared" si="133"/>
        <v>0</v>
      </c>
      <c r="CP288" s="4">
        <f t="shared" si="144"/>
        <v>0</v>
      </c>
      <c r="CQ288" s="4">
        <f t="shared" si="145"/>
        <v>0</v>
      </c>
      <c r="CR288" s="4">
        <f t="shared" si="146"/>
        <v>0</v>
      </c>
      <c r="CT288" t="str">
        <f t="shared" si="134"/>
        <v>Big Data</v>
      </c>
      <c r="CU288" t="str">
        <f t="shared" si="135"/>
        <v>Cyber Security</v>
      </c>
      <c r="CV288" t="str">
        <f t="shared" si="136"/>
        <v>Information Technology</v>
      </c>
      <c r="CW288" t="str">
        <f t="shared" si="137"/>
        <v>Internet</v>
      </c>
      <c r="CX288" t="str">
        <f t="shared" si="138"/>
        <v>Mobile Apps</v>
      </c>
      <c r="CY288" t="str">
        <f t="shared" si="139"/>
        <v>Network Security</v>
      </c>
      <c r="CZ288" t="str">
        <f t="shared" si="140"/>
        <v>Privacy</v>
      </c>
      <c r="DA288" t="str">
        <f t="shared" si="141"/>
        <v>Risk Management</v>
      </c>
      <c r="DB288" t="str">
        <f t="shared" si="142"/>
        <v>Software</v>
      </c>
      <c r="DC288" t="str">
        <f t="shared" si="143"/>
        <v/>
      </c>
    </row>
    <row r="289" spans="1:107" x14ac:dyDescent="0.2">
      <c r="A289">
        <v>286</v>
      </c>
      <c r="B289" t="s">
        <v>284</v>
      </c>
      <c r="C289" t="s">
        <v>2455</v>
      </c>
      <c r="D289" t="s">
        <v>4591</v>
      </c>
      <c r="E289" t="s">
        <v>6065</v>
      </c>
      <c r="F289" t="s">
        <v>6352</v>
      </c>
      <c r="G289" t="s">
        <v>8253</v>
      </c>
      <c r="H289" t="s">
        <v>8552</v>
      </c>
      <c r="I289" t="s">
        <v>8554</v>
      </c>
      <c r="J289" t="s">
        <v>8810</v>
      </c>
      <c r="K289" t="s">
        <v>10121</v>
      </c>
      <c r="L289" t="s">
        <v>10174</v>
      </c>
      <c r="M289" t="s">
        <v>11347</v>
      </c>
      <c r="N289" t="s">
        <v>12841</v>
      </c>
      <c r="O289" t="s">
        <v>13306</v>
      </c>
      <c r="P289" t="s">
        <v>4365</v>
      </c>
      <c r="Q289">
        <v>1</v>
      </c>
      <c r="R289" t="s">
        <v>13357</v>
      </c>
      <c r="S289" t="s">
        <v>13468</v>
      </c>
      <c r="T289" t="s">
        <v>13874</v>
      </c>
      <c r="U289" s="3" t="str" cm="1">
        <f t="array" ref="U289">LEFT(T289,MIN(FIND({0,1,2,3,4,5,6,7,8,9},T289&amp;"0123456789"))-1)</f>
        <v>€</v>
      </c>
      <c r="V289" t="s">
        <v>13357</v>
      </c>
      <c r="W289" t="s">
        <v>13874</v>
      </c>
      <c r="X289" s="3" t="str" cm="1">
        <f t="array" ref="X289">LEFT(W289,MIN(FIND({0,1,2,3,4,5,6,7,8,9},W289&amp;"0123456789"))-1)</f>
        <v>€</v>
      </c>
      <c r="Y289" t="s">
        <v>13357</v>
      </c>
      <c r="Z289" t="s">
        <v>13874</v>
      </c>
      <c r="AA289" s="3" cm="1">
        <f t="array" ref="AA289">_xlfn.XLOOKUP(LEFT(Z289,MIN(FIND({0,1,2,3,4,5,6,7,8,9},Z289&amp;"0123456789"))-1), $BB$4:$BB$23, $BC$4:$BC$23)*_xlfn.NUMBERVALUE(TRIM(REPLACE(Z289,1,MIN(FIND({0,1,2,3,4,5,6,7,8,9},Z289&amp;"0123456789"))-1,"")), ".", ",")</f>
        <v>2040000</v>
      </c>
      <c r="AB289" t="s">
        <v>13874</v>
      </c>
      <c r="AC289" s="3" cm="1">
        <f t="array" ref="AC289">_xlfn.XLOOKUP(LEFT(AB289,MIN(FIND({0,1,2,3,4,5,6,7,8,9},AB289&amp;"0123456789"))-1), $BB$4:$BB$23, $BC$4:$BC$23)*_xlfn.NUMBERVALUE(TRIM(REPLACE(AB289,1,MIN(FIND({0,1,2,3,4,5,6,7,8,9},AB289&amp;"0123456789"))-1,"")), ".", ",")</f>
        <v>2040000</v>
      </c>
      <c r="AD289" t="s">
        <v>4365</v>
      </c>
      <c r="AE289" t="s">
        <v>8557</v>
      </c>
      <c r="AF289" t="s">
        <v>15113</v>
      </c>
      <c r="AG289" t="s">
        <v>16674</v>
      </c>
      <c r="AH289" t="s">
        <v>4365</v>
      </c>
      <c r="AI289" t="s">
        <v>4365</v>
      </c>
      <c r="AJ289" t="s">
        <v>8563</v>
      </c>
      <c r="AK289" t="s">
        <v>4365</v>
      </c>
      <c r="AL289" t="s">
        <v>8555</v>
      </c>
      <c r="AM289" t="s">
        <v>4365</v>
      </c>
      <c r="AN289" t="s">
        <v>18372</v>
      </c>
      <c r="AO289" t="s">
        <v>4365</v>
      </c>
      <c r="AP289" t="s">
        <v>22510</v>
      </c>
      <c r="AQ289" t="s">
        <v>4365</v>
      </c>
      <c r="AR289" t="s">
        <v>4365</v>
      </c>
      <c r="AS289" t="s">
        <v>19238</v>
      </c>
      <c r="BC289" s="3" t="str" cm="1">
        <f t="array" ref="BC289">LEFT(BB289,MIN(FIND({0,1,2,3,4,5,6,7,8,9},BB289&amp;"0123456789"))-1)</f>
        <v/>
      </c>
      <c r="BE289" t="s">
        <v>13213</v>
      </c>
      <c r="BF289">
        <f t="shared" si="123"/>
        <v>1</v>
      </c>
      <c r="BG289">
        <f t="shared" si="124"/>
        <v>1</v>
      </c>
      <c r="BH289">
        <f t="shared" si="125"/>
        <v>1</v>
      </c>
      <c r="BI289">
        <f t="shared" si="126"/>
        <v>1</v>
      </c>
      <c r="BJ289" s="4">
        <f t="shared" si="127"/>
        <v>1</v>
      </c>
      <c r="BK289" s="4">
        <f t="shared" si="128"/>
        <v>1</v>
      </c>
      <c r="BL289" s="4">
        <f t="shared" si="129"/>
        <v>1</v>
      </c>
      <c r="BY289" t="s">
        <v>25666</v>
      </c>
      <c r="BZ289" t="s">
        <v>25556</v>
      </c>
      <c r="CA289" t="s">
        <v>25508</v>
      </c>
      <c r="CB289" t="s">
        <v>25509</v>
      </c>
      <c r="CK289" t="s">
        <v>25764</v>
      </c>
      <c r="CL289">
        <f t="shared" si="130"/>
        <v>3</v>
      </c>
      <c r="CM289">
        <f t="shared" si="131"/>
        <v>1</v>
      </c>
      <c r="CN289">
        <f t="shared" si="132"/>
        <v>1</v>
      </c>
      <c r="CO289">
        <f t="shared" si="133"/>
        <v>0</v>
      </c>
      <c r="CP289" s="4">
        <f t="shared" si="144"/>
        <v>0.33333333333333331</v>
      </c>
      <c r="CQ289" s="4">
        <f t="shared" si="145"/>
        <v>0.33333333333333331</v>
      </c>
      <c r="CR289" s="4">
        <f t="shared" si="146"/>
        <v>0</v>
      </c>
      <c r="CT289" t="str">
        <f t="shared" si="134"/>
        <v>Corporate Training</v>
      </c>
      <c r="CU289" t="str">
        <f t="shared" si="135"/>
        <v>E-Learning</v>
      </c>
      <c r="CV289" t="str">
        <f t="shared" si="136"/>
        <v>EdTech</v>
      </c>
      <c r="CW289" t="str">
        <f t="shared" si="137"/>
        <v>Education</v>
      </c>
      <c r="CX289" t="str">
        <f t="shared" si="138"/>
        <v/>
      </c>
      <c r="CY289" t="str">
        <f t="shared" si="139"/>
        <v/>
      </c>
      <c r="CZ289" t="str">
        <f t="shared" si="140"/>
        <v/>
      </c>
      <c r="DA289" t="str">
        <f t="shared" si="141"/>
        <v/>
      </c>
      <c r="DB289" t="str">
        <f t="shared" si="142"/>
        <v/>
      </c>
      <c r="DC289" t="str">
        <f t="shared" si="143"/>
        <v/>
      </c>
    </row>
    <row r="290" spans="1:107" x14ac:dyDescent="0.2">
      <c r="A290">
        <v>287</v>
      </c>
      <c r="B290" t="s">
        <v>285</v>
      </c>
      <c r="C290" t="s">
        <v>2456</v>
      </c>
      <c r="D290" t="s">
        <v>4365</v>
      </c>
      <c r="E290" t="s">
        <v>6065</v>
      </c>
      <c r="F290" t="s">
        <v>6353</v>
      </c>
      <c r="G290" t="s">
        <v>8248</v>
      </c>
      <c r="H290" t="s">
        <v>8552</v>
      </c>
      <c r="I290" t="s">
        <v>8554</v>
      </c>
      <c r="J290" t="s">
        <v>8811</v>
      </c>
      <c r="K290" t="s">
        <v>10119</v>
      </c>
      <c r="L290" t="s">
        <v>10143</v>
      </c>
      <c r="M290" t="s">
        <v>11348</v>
      </c>
      <c r="N290" t="s">
        <v>12842</v>
      </c>
      <c r="O290" t="s">
        <v>13335</v>
      </c>
      <c r="P290" t="s">
        <v>4365</v>
      </c>
      <c r="Q290">
        <v>1</v>
      </c>
      <c r="R290" t="s">
        <v>13357</v>
      </c>
      <c r="S290" t="s">
        <v>13427</v>
      </c>
      <c r="T290" t="s">
        <v>13785</v>
      </c>
      <c r="U290" s="3" t="str" cm="1">
        <f t="array" ref="U290">LEFT(T290,MIN(FIND({0,1,2,3,4,5,6,7,8,9},T290&amp;"0123456789"))-1)</f>
        <v>$</v>
      </c>
      <c r="V290" t="s">
        <v>13357</v>
      </c>
      <c r="W290" t="s">
        <v>13785</v>
      </c>
      <c r="X290" s="3" t="str" cm="1">
        <f t="array" ref="X290">LEFT(W290,MIN(FIND({0,1,2,3,4,5,6,7,8,9},W290&amp;"0123456789"))-1)</f>
        <v>$</v>
      </c>
      <c r="Y290" t="s">
        <v>13357</v>
      </c>
      <c r="Z290" t="s">
        <v>13785</v>
      </c>
      <c r="AA290" s="3" cm="1">
        <f t="array" ref="AA290">_xlfn.XLOOKUP(LEFT(Z290,MIN(FIND({0,1,2,3,4,5,6,7,8,9},Z290&amp;"0123456789"))-1), $BB$4:$BB$23, $BC$4:$BC$23)*_xlfn.NUMBERVALUE(TRIM(REPLACE(Z290,1,MIN(FIND({0,1,2,3,4,5,6,7,8,9},Z290&amp;"0123456789"))-1,"")), ".", ",")</f>
        <v>40000000</v>
      </c>
      <c r="AB290" t="s">
        <v>13785</v>
      </c>
      <c r="AC290" s="3" cm="1">
        <f t="array" ref="AC290">_xlfn.XLOOKUP(LEFT(AB290,MIN(FIND({0,1,2,3,4,5,6,7,8,9},AB290&amp;"0123456789"))-1), $BB$4:$BB$23, $BC$4:$BC$23)*_xlfn.NUMBERVALUE(TRIM(REPLACE(AB290,1,MIN(FIND({0,1,2,3,4,5,6,7,8,9},AB290&amp;"0123456789"))-1,"")), ".", ",")</f>
        <v>40000000</v>
      </c>
      <c r="AD290" t="s">
        <v>8555</v>
      </c>
      <c r="AE290" t="s">
        <v>8558</v>
      </c>
      <c r="AF290" t="s">
        <v>15114</v>
      </c>
      <c r="AG290" t="s">
        <v>4365</v>
      </c>
      <c r="AH290" t="s">
        <v>4365</v>
      </c>
      <c r="AI290" t="s">
        <v>4365</v>
      </c>
      <c r="AJ290" t="s">
        <v>4365</v>
      </c>
      <c r="AK290" t="s">
        <v>4365</v>
      </c>
      <c r="AL290" t="s">
        <v>4365</v>
      </c>
      <c r="AM290" t="s">
        <v>4365</v>
      </c>
      <c r="AN290" t="s">
        <v>4365</v>
      </c>
      <c r="AO290" t="s">
        <v>4365</v>
      </c>
      <c r="AP290" t="s">
        <v>4365</v>
      </c>
      <c r="AQ290" t="s">
        <v>4365</v>
      </c>
      <c r="AR290" t="s">
        <v>4365</v>
      </c>
      <c r="AS290" t="s">
        <v>14827</v>
      </c>
      <c r="BC290" s="3" t="str" cm="1">
        <f t="array" ref="BC290">LEFT(BB290,MIN(FIND({0,1,2,3,4,5,6,7,8,9},BB290&amp;"0123456789"))-1)</f>
        <v/>
      </c>
      <c r="BE290" t="s">
        <v>13219</v>
      </c>
      <c r="BF290">
        <f t="shared" si="123"/>
        <v>1</v>
      </c>
      <c r="BG290">
        <f t="shared" si="124"/>
        <v>1</v>
      </c>
      <c r="BH290">
        <f t="shared" si="125"/>
        <v>1</v>
      </c>
      <c r="BI290">
        <f t="shared" si="126"/>
        <v>1</v>
      </c>
      <c r="BJ290" s="4">
        <f t="shared" si="127"/>
        <v>1</v>
      </c>
      <c r="BK290" s="4">
        <f t="shared" si="128"/>
        <v>1</v>
      </c>
      <c r="BL290" s="4">
        <f t="shared" si="129"/>
        <v>1</v>
      </c>
      <c r="BY290" t="s">
        <v>11348</v>
      </c>
      <c r="CK290" t="s">
        <v>25810</v>
      </c>
      <c r="CL290">
        <f t="shared" si="130"/>
        <v>3</v>
      </c>
      <c r="CM290">
        <f t="shared" si="131"/>
        <v>0</v>
      </c>
      <c r="CN290">
        <f t="shared" si="132"/>
        <v>0</v>
      </c>
      <c r="CO290">
        <f t="shared" si="133"/>
        <v>0</v>
      </c>
      <c r="CP290" s="4">
        <f t="shared" si="144"/>
        <v>0</v>
      </c>
      <c r="CQ290" s="4">
        <f t="shared" si="145"/>
        <v>0</v>
      </c>
      <c r="CR290" s="4">
        <f t="shared" si="146"/>
        <v>0</v>
      </c>
      <c r="CT290" t="str">
        <f t="shared" si="134"/>
        <v>FinTech</v>
      </c>
      <c r="CU290" t="str">
        <f t="shared" si="135"/>
        <v/>
      </c>
      <c r="CV290" t="str">
        <f t="shared" si="136"/>
        <v/>
      </c>
      <c r="CW290" t="str">
        <f t="shared" si="137"/>
        <v/>
      </c>
      <c r="CX290" t="str">
        <f t="shared" si="138"/>
        <v/>
      </c>
      <c r="CY290" t="str">
        <f t="shared" si="139"/>
        <v/>
      </c>
      <c r="CZ290" t="str">
        <f t="shared" si="140"/>
        <v/>
      </c>
      <c r="DA290" t="str">
        <f t="shared" si="141"/>
        <v/>
      </c>
      <c r="DB290" t="str">
        <f t="shared" si="142"/>
        <v/>
      </c>
      <c r="DC290" t="str">
        <f t="shared" si="143"/>
        <v/>
      </c>
    </row>
    <row r="291" spans="1:107" x14ac:dyDescent="0.2">
      <c r="A291">
        <v>288</v>
      </c>
      <c r="B291" t="s">
        <v>286</v>
      </c>
      <c r="C291" t="s">
        <v>2457</v>
      </c>
      <c r="D291" t="s">
        <v>4592</v>
      </c>
      <c r="E291" t="s">
        <v>6065</v>
      </c>
      <c r="F291" t="s">
        <v>6354</v>
      </c>
      <c r="G291" t="s">
        <v>8245</v>
      </c>
      <c r="H291" t="s">
        <v>8552</v>
      </c>
      <c r="I291" t="s">
        <v>8561</v>
      </c>
      <c r="J291" t="s">
        <v>8812</v>
      </c>
      <c r="K291" t="s">
        <v>10119</v>
      </c>
      <c r="L291" t="s">
        <v>10330</v>
      </c>
      <c r="M291" t="s">
        <v>11349</v>
      </c>
      <c r="N291" t="s">
        <v>12843</v>
      </c>
      <c r="O291" t="s">
        <v>4365</v>
      </c>
      <c r="P291" t="s">
        <v>13349</v>
      </c>
      <c r="Q291">
        <v>2</v>
      </c>
      <c r="R291" t="s">
        <v>4365</v>
      </c>
      <c r="S291" t="s">
        <v>13456</v>
      </c>
      <c r="T291" t="s">
        <v>13875</v>
      </c>
      <c r="U291" s="3" t="str" cm="1">
        <f t="array" ref="U291">LEFT(T291,MIN(FIND({0,1,2,3,4,5,6,7,8,9},T291&amp;"0123456789"))-1)</f>
        <v>£</v>
      </c>
      <c r="V291" t="s">
        <v>14424</v>
      </c>
      <c r="W291" t="s">
        <v>13875</v>
      </c>
      <c r="X291" s="3" t="str" cm="1">
        <f t="array" ref="X291">LEFT(W291,MIN(FIND({0,1,2,3,4,5,6,7,8,9},W291&amp;"0123456789"))-1)</f>
        <v>£</v>
      </c>
      <c r="Y291" t="s">
        <v>14424</v>
      </c>
      <c r="Z291" t="s">
        <v>14534</v>
      </c>
      <c r="AA291" s="3" cm="1">
        <f t="array" ref="AA291">_xlfn.XLOOKUP(LEFT(Z291,MIN(FIND({0,1,2,3,4,5,6,7,8,9},Z291&amp;"0123456789"))-1), $BB$4:$BB$23, $BC$4:$BC$23)*_xlfn.NUMBERVALUE(TRIM(REPLACE(Z291,1,MIN(FIND({0,1,2,3,4,5,6,7,8,9},Z291&amp;"0123456789"))-1,"")), ".", ",")</f>
        <v>18084000</v>
      </c>
      <c r="AB291" t="s">
        <v>14534</v>
      </c>
      <c r="AC291" s="3" cm="1">
        <f t="array" ref="AC291">_xlfn.XLOOKUP(LEFT(AB291,MIN(FIND({0,1,2,3,4,5,6,7,8,9},AB291&amp;"0123456789"))-1), $BB$4:$BB$23, $BC$4:$BC$23)*_xlfn.NUMBERVALUE(TRIM(REPLACE(AB291,1,MIN(FIND({0,1,2,3,4,5,6,7,8,9},AB291&amp;"0123456789"))-1,"")), ".", ",")</f>
        <v>18084000</v>
      </c>
      <c r="AD291" t="s">
        <v>8555</v>
      </c>
      <c r="AE291" t="s">
        <v>8556</v>
      </c>
      <c r="AF291" t="s">
        <v>15115</v>
      </c>
      <c r="AG291" t="s">
        <v>16675</v>
      </c>
      <c r="AH291" t="s">
        <v>17622</v>
      </c>
      <c r="AI291" t="s">
        <v>18280</v>
      </c>
      <c r="AJ291" t="s">
        <v>8563</v>
      </c>
      <c r="AK291" t="s">
        <v>19563</v>
      </c>
      <c r="AL291" t="s">
        <v>8555</v>
      </c>
      <c r="AM291" t="s">
        <v>20535</v>
      </c>
      <c r="AN291" t="s">
        <v>18372</v>
      </c>
      <c r="AO291" t="s">
        <v>20090</v>
      </c>
      <c r="AP291" t="s">
        <v>22511</v>
      </c>
      <c r="AQ291" t="s">
        <v>23721</v>
      </c>
      <c r="AR291" t="s">
        <v>24687</v>
      </c>
      <c r="AS291" t="s">
        <v>19172</v>
      </c>
      <c r="BC291" s="3" t="str" cm="1">
        <f t="array" ref="BC291">LEFT(BB291,MIN(FIND({0,1,2,3,4,5,6,7,8,9},BB291&amp;"0123456789"))-1)</f>
        <v/>
      </c>
      <c r="BE291" t="s">
        <v>13230</v>
      </c>
      <c r="BF291">
        <f t="shared" si="123"/>
        <v>1</v>
      </c>
      <c r="BG291">
        <f t="shared" si="124"/>
        <v>1</v>
      </c>
      <c r="BH291">
        <f t="shared" si="125"/>
        <v>1</v>
      </c>
      <c r="BI291">
        <f t="shared" si="126"/>
        <v>1</v>
      </c>
      <c r="BJ291" s="4">
        <f t="shared" si="127"/>
        <v>1</v>
      </c>
      <c r="BK291" s="4">
        <f t="shared" si="128"/>
        <v>1</v>
      </c>
      <c r="BL291" s="4">
        <f t="shared" si="129"/>
        <v>1</v>
      </c>
      <c r="BY291" t="s">
        <v>10143</v>
      </c>
      <c r="BZ291" t="s">
        <v>25430</v>
      </c>
      <c r="CA291" t="s">
        <v>25441</v>
      </c>
      <c r="CK291" t="s">
        <v>25891</v>
      </c>
      <c r="CL291">
        <f t="shared" si="130"/>
        <v>3</v>
      </c>
      <c r="CM291">
        <f t="shared" si="131"/>
        <v>3</v>
      </c>
      <c r="CN291">
        <f t="shared" si="132"/>
        <v>1</v>
      </c>
      <c r="CO291">
        <f t="shared" si="133"/>
        <v>0</v>
      </c>
      <c r="CP291" s="4">
        <f t="shared" si="144"/>
        <v>1</v>
      </c>
      <c r="CQ291" s="4">
        <f t="shared" si="145"/>
        <v>0.33333333333333331</v>
      </c>
      <c r="CR291" s="4">
        <f t="shared" si="146"/>
        <v>0</v>
      </c>
      <c r="CT291" t="str">
        <f t="shared" si="134"/>
        <v>Financial Services</v>
      </c>
      <c r="CU291" t="str">
        <f t="shared" si="135"/>
        <v>FinTech</v>
      </c>
      <c r="CV291" t="str">
        <f t="shared" si="136"/>
        <v>Mobile Apps</v>
      </c>
      <c r="CW291" t="str">
        <f t="shared" si="137"/>
        <v/>
      </c>
      <c r="CX291" t="str">
        <f t="shared" si="138"/>
        <v/>
      </c>
      <c r="CY291" t="str">
        <f t="shared" si="139"/>
        <v/>
      </c>
      <c r="CZ291" t="str">
        <f t="shared" si="140"/>
        <v/>
      </c>
      <c r="DA291" t="str">
        <f t="shared" si="141"/>
        <v/>
      </c>
      <c r="DB291" t="str">
        <f t="shared" si="142"/>
        <v/>
      </c>
      <c r="DC291" t="str">
        <f t="shared" si="143"/>
        <v/>
      </c>
    </row>
    <row r="292" spans="1:107" x14ac:dyDescent="0.2">
      <c r="A292">
        <v>289</v>
      </c>
      <c r="B292" t="s">
        <v>287</v>
      </c>
      <c r="C292" t="s">
        <v>2458</v>
      </c>
      <c r="D292" t="s">
        <v>4365</v>
      </c>
      <c r="E292" t="s">
        <v>6065</v>
      </c>
      <c r="F292" t="s">
        <v>6355</v>
      </c>
      <c r="G292" t="s">
        <v>8337</v>
      </c>
      <c r="H292" t="s">
        <v>8552</v>
      </c>
      <c r="I292" t="s">
        <v>8554</v>
      </c>
      <c r="J292" t="s">
        <v>8813</v>
      </c>
      <c r="K292" t="s">
        <v>10119</v>
      </c>
      <c r="L292" t="s">
        <v>10331</v>
      </c>
      <c r="M292" t="s">
        <v>10331</v>
      </c>
      <c r="N292" t="s">
        <v>12736</v>
      </c>
      <c r="O292" t="s">
        <v>13305</v>
      </c>
      <c r="P292" t="s">
        <v>4365</v>
      </c>
      <c r="Q292">
        <v>1</v>
      </c>
      <c r="R292" t="s">
        <v>13358</v>
      </c>
      <c r="S292" t="s">
        <v>13396</v>
      </c>
      <c r="T292" t="s">
        <v>13876</v>
      </c>
      <c r="U292" s="3" t="str" cm="1">
        <f t="array" ref="U292">LEFT(T292,MIN(FIND({0,1,2,3,4,5,6,7,8,9},T292&amp;"0123456789"))-1)</f>
        <v>$</v>
      </c>
      <c r="V292" t="s">
        <v>14414</v>
      </c>
      <c r="W292" t="s">
        <v>13876</v>
      </c>
      <c r="X292" s="3" t="str" cm="1">
        <f t="array" ref="X292">LEFT(W292,MIN(FIND({0,1,2,3,4,5,6,7,8,9},W292&amp;"0123456789"))-1)</f>
        <v>$</v>
      </c>
      <c r="Y292" t="s">
        <v>14414</v>
      </c>
      <c r="Z292" t="s">
        <v>13876</v>
      </c>
      <c r="AA292" s="3" cm="1">
        <f t="array" ref="AA292">_xlfn.XLOOKUP(LEFT(Z292,MIN(FIND({0,1,2,3,4,5,6,7,8,9},Z292&amp;"0123456789"))-1), $BB$4:$BB$23, $BC$4:$BC$23)*_xlfn.NUMBERVALUE(TRIM(REPLACE(Z292,1,MIN(FIND({0,1,2,3,4,5,6,7,8,9},Z292&amp;"0123456789"))-1,"")), ".", ",")</f>
        <v>34000000</v>
      </c>
      <c r="AB292" t="s">
        <v>13876</v>
      </c>
      <c r="AC292" s="3" cm="1">
        <f t="array" ref="AC292">_xlfn.XLOOKUP(LEFT(AB292,MIN(FIND({0,1,2,3,4,5,6,7,8,9},AB292&amp;"0123456789"))-1), $BB$4:$BB$23, $BC$4:$BC$23)*_xlfn.NUMBERVALUE(TRIM(REPLACE(AB292,1,MIN(FIND({0,1,2,3,4,5,6,7,8,9},AB292&amp;"0123456789"))-1,"")), ".", ",")</f>
        <v>34000000</v>
      </c>
      <c r="AD292" t="s">
        <v>8554</v>
      </c>
      <c r="AE292" t="s">
        <v>8557</v>
      </c>
      <c r="AF292" t="s">
        <v>15116</v>
      </c>
      <c r="AG292" t="s">
        <v>16676</v>
      </c>
      <c r="AH292" t="s">
        <v>4365</v>
      </c>
      <c r="AI292" t="s">
        <v>18281</v>
      </c>
      <c r="AJ292" t="s">
        <v>19166</v>
      </c>
      <c r="AK292" t="s">
        <v>19564</v>
      </c>
      <c r="AL292" t="s">
        <v>20202</v>
      </c>
      <c r="AM292" t="s">
        <v>20536</v>
      </c>
      <c r="AN292" t="s">
        <v>18794</v>
      </c>
      <c r="AO292" t="s">
        <v>4365</v>
      </c>
      <c r="AP292" t="s">
        <v>22512</v>
      </c>
      <c r="AQ292" t="s">
        <v>23722</v>
      </c>
      <c r="AR292" t="s">
        <v>24688</v>
      </c>
      <c r="AS292" t="s">
        <v>14819</v>
      </c>
      <c r="BC292" s="3" t="str" cm="1">
        <f t="array" ref="BC292">LEFT(BB292,MIN(FIND({0,1,2,3,4,5,6,7,8,9},BB292&amp;"0123456789"))-1)</f>
        <v/>
      </c>
      <c r="BE292" t="s">
        <v>13243</v>
      </c>
      <c r="BF292">
        <f t="shared" si="123"/>
        <v>1</v>
      </c>
      <c r="BG292">
        <f t="shared" si="124"/>
        <v>1</v>
      </c>
      <c r="BH292">
        <f t="shared" si="125"/>
        <v>1</v>
      </c>
      <c r="BI292">
        <f t="shared" si="126"/>
        <v>0</v>
      </c>
      <c r="BJ292" s="4">
        <f t="shared" si="127"/>
        <v>1</v>
      </c>
      <c r="BK292" s="4">
        <f t="shared" si="128"/>
        <v>1</v>
      </c>
      <c r="BL292" s="4">
        <f t="shared" si="129"/>
        <v>0</v>
      </c>
      <c r="BY292" t="s">
        <v>10331</v>
      </c>
      <c r="CK292" t="s">
        <v>25962</v>
      </c>
      <c r="CL292">
        <f t="shared" si="130"/>
        <v>3</v>
      </c>
      <c r="CM292">
        <f t="shared" si="131"/>
        <v>0</v>
      </c>
      <c r="CN292">
        <f t="shared" si="132"/>
        <v>0</v>
      </c>
      <c r="CO292">
        <f t="shared" si="133"/>
        <v>0</v>
      </c>
      <c r="CP292" s="4">
        <f t="shared" si="144"/>
        <v>0</v>
      </c>
      <c r="CQ292" s="4">
        <f t="shared" si="145"/>
        <v>0</v>
      </c>
      <c r="CR292" s="4">
        <f t="shared" si="146"/>
        <v>0</v>
      </c>
      <c r="CT292" t="str">
        <f t="shared" si="134"/>
        <v>Information Technology</v>
      </c>
      <c r="CU292" t="str">
        <f t="shared" si="135"/>
        <v/>
      </c>
      <c r="CV292" t="str">
        <f t="shared" si="136"/>
        <v/>
      </c>
      <c r="CW292" t="str">
        <f t="shared" si="137"/>
        <v/>
      </c>
      <c r="CX292" t="str">
        <f t="shared" si="138"/>
        <v/>
      </c>
      <c r="CY292" t="str">
        <f t="shared" si="139"/>
        <v/>
      </c>
      <c r="CZ292" t="str">
        <f t="shared" si="140"/>
        <v/>
      </c>
      <c r="DA292" t="str">
        <f t="shared" si="141"/>
        <v/>
      </c>
      <c r="DB292" t="str">
        <f t="shared" si="142"/>
        <v/>
      </c>
      <c r="DC292" t="str">
        <f t="shared" si="143"/>
        <v/>
      </c>
    </row>
    <row r="293" spans="1:107" x14ac:dyDescent="0.2">
      <c r="A293">
        <v>290</v>
      </c>
      <c r="B293" t="s">
        <v>288</v>
      </c>
      <c r="C293" t="s">
        <v>2459</v>
      </c>
      <c r="D293" t="s">
        <v>4593</v>
      </c>
      <c r="E293" t="s">
        <v>6065</v>
      </c>
      <c r="F293" t="s">
        <v>6356</v>
      </c>
      <c r="G293" t="s">
        <v>8250</v>
      </c>
      <c r="H293" t="s">
        <v>8552</v>
      </c>
      <c r="I293" t="s">
        <v>4365</v>
      </c>
      <c r="J293" t="s">
        <v>4365</v>
      </c>
      <c r="K293" t="s">
        <v>10121</v>
      </c>
      <c r="L293" t="s">
        <v>10332</v>
      </c>
      <c r="M293" t="s">
        <v>11350</v>
      </c>
      <c r="N293" t="s">
        <v>12751</v>
      </c>
      <c r="O293" t="s">
        <v>4365</v>
      </c>
      <c r="P293" t="s">
        <v>4365</v>
      </c>
      <c r="Q293">
        <v>2</v>
      </c>
      <c r="R293" t="s">
        <v>13357</v>
      </c>
      <c r="S293" t="s">
        <v>13408</v>
      </c>
      <c r="T293" t="s">
        <v>13740</v>
      </c>
      <c r="U293" s="3" t="str" cm="1">
        <f t="array" ref="U293">LEFT(T293,MIN(FIND({0,1,2,3,4,5,6,7,8,9},T293&amp;"0123456789"))-1)</f>
        <v>$</v>
      </c>
      <c r="V293" t="s">
        <v>13357</v>
      </c>
      <c r="W293" t="s">
        <v>13740</v>
      </c>
      <c r="X293" s="3" t="str" cm="1">
        <f t="array" ref="X293">LEFT(W293,MIN(FIND({0,1,2,3,4,5,6,7,8,9},W293&amp;"0123456789"))-1)</f>
        <v>$</v>
      </c>
      <c r="Y293" t="s">
        <v>13357</v>
      </c>
      <c r="Z293" t="s">
        <v>14344</v>
      </c>
      <c r="AA293" s="3" cm="1">
        <f t="array" ref="AA293">_xlfn.XLOOKUP(LEFT(Z293,MIN(FIND({0,1,2,3,4,5,6,7,8,9},Z293&amp;"0123456789"))-1), $BB$4:$BB$23, $BC$4:$BC$23)*_xlfn.NUMBERVALUE(TRIM(REPLACE(Z293,1,MIN(FIND({0,1,2,3,4,5,6,7,8,9},Z293&amp;"0123456789"))-1,"")), ".", ",")</f>
        <v>3125000</v>
      </c>
      <c r="AB293" t="s">
        <v>14344</v>
      </c>
      <c r="AC293" s="3" cm="1">
        <f t="array" ref="AC293">_xlfn.XLOOKUP(LEFT(AB293,MIN(FIND({0,1,2,3,4,5,6,7,8,9},AB293&amp;"0123456789"))-1), $BB$4:$BB$23, $BC$4:$BC$23)*_xlfn.NUMBERVALUE(TRIM(REPLACE(AB293,1,MIN(FIND({0,1,2,3,4,5,6,7,8,9},AB293&amp;"0123456789"))-1,"")), ".", ",")</f>
        <v>3125000</v>
      </c>
      <c r="AD293" t="s">
        <v>8557</v>
      </c>
      <c r="AE293" t="s">
        <v>8561</v>
      </c>
      <c r="AF293" t="s">
        <v>15117</v>
      </c>
      <c r="AG293" t="s">
        <v>16677</v>
      </c>
      <c r="AH293" t="s">
        <v>17623</v>
      </c>
      <c r="AI293" t="s">
        <v>18282</v>
      </c>
      <c r="AJ293" t="s">
        <v>14828</v>
      </c>
      <c r="AK293" t="s">
        <v>4365</v>
      </c>
      <c r="AL293" t="s">
        <v>20123</v>
      </c>
      <c r="AM293" t="s">
        <v>20537</v>
      </c>
      <c r="AN293" t="s">
        <v>21235</v>
      </c>
      <c r="AO293" t="s">
        <v>21817</v>
      </c>
      <c r="AP293" t="s">
        <v>22513</v>
      </c>
      <c r="AQ293" t="s">
        <v>23723</v>
      </c>
      <c r="AR293" t="s">
        <v>24689</v>
      </c>
      <c r="AS293" t="s">
        <v>25318</v>
      </c>
      <c r="BC293" s="3" t="str" cm="1">
        <f t="array" ref="BC293">LEFT(BB293,MIN(FIND({0,1,2,3,4,5,6,7,8,9},BB293&amp;"0123456789"))-1)</f>
        <v/>
      </c>
      <c r="BE293" t="s">
        <v>13245</v>
      </c>
      <c r="BF293">
        <f t="shared" si="123"/>
        <v>1</v>
      </c>
      <c r="BG293">
        <f t="shared" si="124"/>
        <v>1</v>
      </c>
      <c r="BH293">
        <f t="shared" si="125"/>
        <v>0</v>
      </c>
      <c r="BI293">
        <f t="shared" si="126"/>
        <v>0</v>
      </c>
      <c r="BJ293" s="4">
        <f t="shared" si="127"/>
        <v>1</v>
      </c>
      <c r="BK293" s="4">
        <f t="shared" si="128"/>
        <v>0</v>
      </c>
      <c r="BL293" s="4">
        <f t="shared" si="129"/>
        <v>0</v>
      </c>
      <c r="BY293" t="s">
        <v>12657</v>
      </c>
      <c r="BZ293" t="s">
        <v>25561</v>
      </c>
      <c r="CA293" t="s">
        <v>25404</v>
      </c>
      <c r="CK293" t="s">
        <v>12483</v>
      </c>
      <c r="CL293">
        <f t="shared" si="130"/>
        <v>3</v>
      </c>
      <c r="CM293">
        <f t="shared" si="131"/>
        <v>0</v>
      </c>
      <c r="CN293">
        <f t="shared" si="132"/>
        <v>0</v>
      </c>
      <c r="CO293">
        <f t="shared" si="133"/>
        <v>0</v>
      </c>
      <c r="CP293" s="4">
        <f t="shared" si="144"/>
        <v>0</v>
      </c>
      <c r="CQ293" s="4">
        <f t="shared" si="145"/>
        <v>0</v>
      </c>
      <c r="CR293" s="4">
        <f t="shared" si="146"/>
        <v>0</v>
      </c>
      <c r="CT293" t="str">
        <f t="shared" si="134"/>
        <v>Fitness</v>
      </c>
      <c r="CU293" t="str">
        <f t="shared" si="135"/>
        <v>Gaming</v>
      </c>
      <c r="CV293" t="str">
        <f t="shared" si="136"/>
        <v>Information Technology</v>
      </c>
      <c r="CW293" t="str">
        <f t="shared" si="137"/>
        <v/>
      </c>
      <c r="CX293" t="str">
        <f t="shared" si="138"/>
        <v/>
      </c>
      <c r="CY293" t="str">
        <f t="shared" si="139"/>
        <v/>
      </c>
      <c r="CZ293" t="str">
        <f t="shared" si="140"/>
        <v/>
      </c>
      <c r="DA293" t="str">
        <f t="shared" si="141"/>
        <v/>
      </c>
      <c r="DB293" t="str">
        <f t="shared" si="142"/>
        <v/>
      </c>
      <c r="DC293" t="str">
        <f t="shared" si="143"/>
        <v/>
      </c>
    </row>
    <row r="294" spans="1:107" x14ac:dyDescent="0.2">
      <c r="A294">
        <v>291</v>
      </c>
      <c r="B294" t="s">
        <v>289</v>
      </c>
      <c r="C294" t="s">
        <v>2460</v>
      </c>
      <c r="D294" t="s">
        <v>4594</v>
      </c>
      <c r="E294" t="s">
        <v>6065</v>
      </c>
      <c r="F294" t="s">
        <v>6357</v>
      </c>
      <c r="G294" t="s">
        <v>8245</v>
      </c>
      <c r="H294" t="s">
        <v>8552</v>
      </c>
      <c r="I294" t="s">
        <v>8557</v>
      </c>
      <c r="J294" t="s">
        <v>8814</v>
      </c>
      <c r="K294" t="s">
        <v>10121</v>
      </c>
      <c r="L294" t="s">
        <v>10333</v>
      </c>
      <c r="M294" t="s">
        <v>11351</v>
      </c>
      <c r="N294" t="s">
        <v>12819</v>
      </c>
      <c r="O294" t="s">
        <v>13333</v>
      </c>
      <c r="P294" t="s">
        <v>4365</v>
      </c>
      <c r="Q294">
        <v>3</v>
      </c>
      <c r="R294" t="s">
        <v>4365</v>
      </c>
      <c r="S294" t="s">
        <v>13374</v>
      </c>
      <c r="T294" t="s">
        <v>13877</v>
      </c>
      <c r="U294" s="3" t="str" cm="1">
        <f t="array" ref="U294">LEFT(T294,MIN(FIND({0,1,2,3,4,5,6,7,8,9},T294&amp;"0123456789"))-1)</f>
        <v>$</v>
      </c>
      <c r="V294" t="s">
        <v>14415</v>
      </c>
      <c r="W294" t="s">
        <v>13877</v>
      </c>
      <c r="X294" s="3" t="str" cm="1">
        <f t="array" ref="X294">LEFT(W294,MIN(FIND({0,1,2,3,4,5,6,7,8,9},W294&amp;"0123456789"))-1)</f>
        <v>$</v>
      </c>
      <c r="Y294" t="s">
        <v>14415</v>
      </c>
      <c r="Z294" t="s">
        <v>14535</v>
      </c>
      <c r="AA294" s="3" cm="1">
        <f t="array" ref="AA294">_xlfn.XLOOKUP(LEFT(Z294,MIN(FIND({0,1,2,3,4,5,6,7,8,9},Z294&amp;"0123456789"))-1), $BB$4:$BB$23, $BC$4:$BC$23)*_xlfn.NUMBERVALUE(TRIM(REPLACE(Z294,1,MIN(FIND({0,1,2,3,4,5,6,7,8,9},Z294&amp;"0123456789"))-1,"")), ".", ",")</f>
        <v>8454173</v>
      </c>
      <c r="AB294" t="s">
        <v>14535</v>
      </c>
      <c r="AC294" s="3" cm="1">
        <f t="array" ref="AC294">_xlfn.XLOOKUP(LEFT(AB294,MIN(FIND({0,1,2,3,4,5,6,7,8,9},AB294&amp;"0123456789"))-1), $BB$4:$BB$23, $BC$4:$BC$23)*_xlfn.NUMBERVALUE(TRIM(REPLACE(AB294,1,MIN(FIND({0,1,2,3,4,5,6,7,8,9},AB294&amp;"0123456789"))-1,"")), ".", ",")</f>
        <v>8454173</v>
      </c>
      <c r="AD294" t="s">
        <v>4365</v>
      </c>
      <c r="AE294" t="s">
        <v>4365</v>
      </c>
      <c r="AF294" t="s">
        <v>4365</v>
      </c>
      <c r="AG294" t="s">
        <v>16678</v>
      </c>
      <c r="AH294" t="s">
        <v>17624</v>
      </c>
      <c r="AI294" t="s">
        <v>18283</v>
      </c>
      <c r="AJ294" t="s">
        <v>19167</v>
      </c>
      <c r="AK294" t="s">
        <v>19565</v>
      </c>
      <c r="AL294" t="s">
        <v>20203</v>
      </c>
      <c r="AM294" t="s">
        <v>20538</v>
      </c>
      <c r="AN294" t="s">
        <v>21236</v>
      </c>
      <c r="AO294" t="s">
        <v>21818</v>
      </c>
      <c r="AP294" t="s">
        <v>22514</v>
      </c>
      <c r="AQ294" t="s">
        <v>23724</v>
      </c>
      <c r="AR294" t="s">
        <v>21046</v>
      </c>
      <c r="AS294" t="s">
        <v>8560</v>
      </c>
      <c r="BC294" s="3" t="str" cm="1">
        <f t="array" ref="BC294">LEFT(BB294,MIN(FIND({0,1,2,3,4,5,6,7,8,9},BB294&amp;"0123456789"))-1)</f>
        <v/>
      </c>
      <c r="BE294" t="s">
        <v>13252</v>
      </c>
      <c r="BF294">
        <f t="shared" si="123"/>
        <v>1</v>
      </c>
      <c r="BG294">
        <f t="shared" si="124"/>
        <v>1</v>
      </c>
      <c r="BH294">
        <f t="shared" si="125"/>
        <v>0</v>
      </c>
      <c r="BI294">
        <f t="shared" si="126"/>
        <v>0</v>
      </c>
      <c r="BJ294" s="4">
        <f t="shared" si="127"/>
        <v>1</v>
      </c>
      <c r="BK294" s="4">
        <f t="shared" si="128"/>
        <v>0</v>
      </c>
      <c r="BL294" s="4">
        <f t="shared" si="129"/>
        <v>0</v>
      </c>
      <c r="BY294" t="s">
        <v>25667</v>
      </c>
      <c r="BZ294" t="s">
        <v>25404</v>
      </c>
      <c r="CA294" t="s">
        <v>25414</v>
      </c>
      <c r="CB294" t="s">
        <v>25668</v>
      </c>
      <c r="CK294" t="s">
        <v>26113</v>
      </c>
      <c r="CL294">
        <f t="shared" si="130"/>
        <v>3</v>
      </c>
      <c r="CM294">
        <f t="shared" si="131"/>
        <v>2</v>
      </c>
      <c r="CN294">
        <f t="shared" si="132"/>
        <v>2</v>
      </c>
      <c r="CO294">
        <f t="shared" si="133"/>
        <v>1</v>
      </c>
      <c r="CP294" s="4">
        <f t="shared" si="144"/>
        <v>0.66666666666666663</v>
      </c>
      <c r="CQ294" s="4">
        <f t="shared" si="145"/>
        <v>0.66666666666666663</v>
      </c>
      <c r="CR294" s="4">
        <f t="shared" si="146"/>
        <v>0.33333333333333331</v>
      </c>
      <c r="CT294" t="str">
        <f t="shared" si="134"/>
        <v>Information Services</v>
      </c>
      <c r="CU294" t="str">
        <f t="shared" si="135"/>
        <v>Information Technology</v>
      </c>
      <c r="CV294" t="str">
        <f t="shared" si="136"/>
        <v>Internet</v>
      </c>
      <c r="CW294" t="str">
        <f t="shared" si="137"/>
        <v>Sports</v>
      </c>
      <c r="CX294" t="str">
        <f t="shared" si="138"/>
        <v/>
      </c>
      <c r="CY294" t="str">
        <f t="shared" si="139"/>
        <v/>
      </c>
      <c r="CZ294" t="str">
        <f t="shared" si="140"/>
        <v/>
      </c>
      <c r="DA294" t="str">
        <f t="shared" si="141"/>
        <v/>
      </c>
      <c r="DB294" t="str">
        <f t="shared" si="142"/>
        <v/>
      </c>
      <c r="DC294" t="str">
        <f t="shared" si="143"/>
        <v/>
      </c>
    </row>
    <row r="295" spans="1:107" x14ac:dyDescent="0.2">
      <c r="A295">
        <v>292</v>
      </c>
      <c r="B295" t="s">
        <v>290</v>
      </c>
      <c r="C295" t="s">
        <v>2461</v>
      </c>
      <c r="D295" t="s">
        <v>4595</v>
      </c>
      <c r="E295" t="s">
        <v>4365</v>
      </c>
      <c r="F295" t="s">
        <v>6358</v>
      </c>
      <c r="G295" t="s">
        <v>8245</v>
      </c>
      <c r="H295" t="s">
        <v>8552</v>
      </c>
      <c r="I295" t="s">
        <v>4365</v>
      </c>
      <c r="J295" t="s">
        <v>4365</v>
      </c>
      <c r="K295" t="s">
        <v>10119</v>
      </c>
      <c r="L295" t="s">
        <v>10174</v>
      </c>
      <c r="M295" t="s">
        <v>11329</v>
      </c>
      <c r="N295" t="s">
        <v>12844</v>
      </c>
      <c r="O295" t="s">
        <v>13307</v>
      </c>
      <c r="P295" t="s">
        <v>4365</v>
      </c>
      <c r="Q295">
        <v>1</v>
      </c>
      <c r="R295" t="s">
        <v>13358</v>
      </c>
      <c r="S295" t="s">
        <v>13363</v>
      </c>
      <c r="T295" t="s">
        <v>13766</v>
      </c>
      <c r="U295" s="3" t="str" cm="1">
        <f t="array" ref="U295">LEFT(T295,MIN(FIND({0,1,2,3,4,5,6,7,8,9},T295&amp;"0123456789"))-1)</f>
        <v>$</v>
      </c>
      <c r="V295" t="s">
        <v>14414</v>
      </c>
      <c r="W295" t="s">
        <v>13766</v>
      </c>
      <c r="X295" s="3" t="str" cm="1">
        <f t="array" ref="X295">LEFT(W295,MIN(FIND({0,1,2,3,4,5,6,7,8,9},W295&amp;"0123456789"))-1)</f>
        <v>$</v>
      </c>
      <c r="Y295" t="s">
        <v>14414</v>
      </c>
      <c r="Z295" t="s">
        <v>13766</v>
      </c>
      <c r="AA295" s="3" cm="1">
        <f t="array" ref="AA295">_xlfn.XLOOKUP(LEFT(Z295,MIN(FIND({0,1,2,3,4,5,6,7,8,9},Z295&amp;"0123456789"))-1), $BB$4:$BB$23, $BC$4:$BC$23)*_xlfn.NUMBERVALUE(TRIM(REPLACE(Z295,1,MIN(FIND({0,1,2,3,4,5,6,7,8,9},Z295&amp;"0123456789"))-1,"")), ".", ",")</f>
        <v>7500000</v>
      </c>
      <c r="AB295" t="s">
        <v>13766</v>
      </c>
      <c r="AC295" s="3" cm="1">
        <f t="array" ref="AC295">_xlfn.XLOOKUP(LEFT(AB295,MIN(FIND({0,1,2,3,4,5,6,7,8,9},AB295&amp;"0123456789"))-1), $BB$4:$BB$23, $BC$4:$BC$23)*_xlfn.NUMBERVALUE(TRIM(REPLACE(AB295,1,MIN(FIND({0,1,2,3,4,5,6,7,8,9},AB295&amp;"0123456789"))-1,"")), ".", ",")</f>
        <v>7500000</v>
      </c>
      <c r="AD295" t="s">
        <v>8555</v>
      </c>
      <c r="AE295" t="s">
        <v>8555</v>
      </c>
      <c r="AF295" t="s">
        <v>15118</v>
      </c>
      <c r="AG295" t="s">
        <v>4365</v>
      </c>
      <c r="AH295" t="s">
        <v>4365</v>
      </c>
      <c r="AI295" t="s">
        <v>4365</v>
      </c>
      <c r="AJ295" t="s">
        <v>4365</v>
      </c>
      <c r="AK295" t="s">
        <v>4365</v>
      </c>
      <c r="AL295" t="s">
        <v>4365</v>
      </c>
      <c r="AM295" t="s">
        <v>4365</v>
      </c>
      <c r="AN295" t="s">
        <v>4365</v>
      </c>
      <c r="AO295" t="s">
        <v>4365</v>
      </c>
      <c r="AP295" t="s">
        <v>4365</v>
      </c>
      <c r="AQ295" t="s">
        <v>4365</v>
      </c>
      <c r="AR295" t="s">
        <v>4365</v>
      </c>
      <c r="AS295" t="s">
        <v>19359</v>
      </c>
      <c r="BC295" s="3" t="str" cm="1">
        <f t="array" ref="BC295">LEFT(BB295,MIN(FIND({0,1,2,3,4,5,6,7,8,9},BB295&amp;"0123456789"))-1)</f>
        <v/>
      </c>
      <c r="BE295" t="s">
        <v>13255</v>
      </c>
      <c r="BF295">
        <f t="shared" si="123"/>
        <v>1</v>
      </c>
      <c r="BG295">
        <f t="shared" si="124"/>
        <v>1</v>
      </c>
      <c r="BH295">
        <f t="shared" si="125"/>
        <v>1</v>
      </c>
      <c r="BI295">
        <f t="shared" si="126"/>
        <v>0</v>
      </c>
      <c r="BJ295" s="4">
        <f t="shared" si="127"/>
        <v>1</v>
      </c>
      <c r="BK295" s="4">
        <f t="shared" si="128"/>
        <v>1</v>
      </c>
      <c r="BL295" s="4">
        <f t="shared" si="129"/>
        <v>0</v>
      </c>
      <c r="BY295" t="s">
        <v>11134</v>
      </c>
      <c r="BZ295" t="s">
        <v>25509</v>
      </c>
      <c r="CK295" t="s">
        <v>26114</v>
      </c>
      <c r="CL295">
        <f t="shared" si="130"/>
        <v>3</v>
      </c>
      <c r="CM295">
        <f t="shared" si="131"/>
        <v>2</v>
      </c>
      <c r="CN295">
        <f t="shared" si="132"/>
        <v>2</v>
      </c>
      <c r="CO295">
        <f t="shared" si="133"/>
        <v>1</v>
      </c>
      <c r="CP295" s="4">
        <f t="shared" si="144"/>
        <v>0.66666666666666663</v>
      </c>
      <c r="CQ295" s="4">
        <f t="shared" si="145"/>
        <v>0.66666666666666663</v>
      </c>
      <c r="CR295" s="4">
        <f t="shared" si="146"/>
        <v>0.33333333333333331</v>
      </c>
      <c r="CT295" t="str">
        <f t="shared" si="134"/>
        <v>E-Learning</v>
      </c>
      <c r="CU295" t="str">
        <f t="shared" si="135"/>
        <v>Education</v>
      </c>
      <c r="CV295" t="str">
        <f t="shared" si="136"/>
        <v/>
      </c>
      <c r="CW295" t="str">
        <f t="shared" si="137"/>
        <v/>
      </c>
      <c r="CX295" t="str">
        <f t="shared" si="138"/>
        <v/>
      </c>
      <c r="CY295" t="str">
        <f t="shared" si="139"/>
        <v/>
      </c>
      <c r="CZ295" t="str">
        <f t="shared" si="140"/>
        <v/>
      </c>
      <c r="DA295" t="str">
        <f t="shared" si="141"/>
        <v/>
      </c>
      <c r="DB295" t="str">
        <f t="shared" si="142"/>
        <v/>
      </c>
      <c r="DC295" t="str">
        <f t="shared" si="143"/>
        <v/>
      </c>
    </row>
    <row r="296" spans="1:107" x14ac:dyDescent="0.2">
      <c r="A296">
        <v>293</v>
      </c>
      <c r="B296" t="s">
        <v>291</v>
      </c>
      <c r="C296" t="s">
        <v>2462</v>
      </c>
      <c r="D296" t="s">
        <v>4596</v>
      </c>
      <c r="E296" t="s">
        <v>4365</v>
      </c>
      <c r="F296" t="s">
        <v>6359</v>
      </c>
      <c r="G296" t="s">
        <v>8245</v>
      </c>
      <c r="H296" t="s">
        <v>8553</v>
      </c>
      <c r="I296" t="s">
        <v>4365</v>
      </c>
      <c r="J296" t="s">
        <v>4365</v>
      </c>
      <c r="K296" t="s">
        <v>10121</v>
      </c>
      <c r="L296" t="s">
        <v>10243</v>
      </c>
      <c r="M296" t="s">
        <v>11352</v>
      </c>
      <c r="N296" t="s">
        <v>12741</v>
      </c>
      <c r="O296" t="s">
        <v>13310</v>
      </c>
      <c r="P296" t="s">
        <v>4365</v>
      </c>
      <c r="Q296">
        <v>1</v>
      </c>
      <c r="R296" t="s">
        <v>13357</v>
      </c>
      <c r="S296" t="s">
        <v>13436</v>
      </c>
      <c r="T296" t="s">
        <v>13753</v>
      </c>
      <c r="U296" s="3" t="str" cm="1">
        <f t="array" ref="U296">LEFT(T296,MIN(FIND({0,1,2,3,4,5,6,7,8,9},T296&amp;"0123456789"))-1)</f>
        <v>$</v>
      </c>
      <c r="V296" t="s">
        <v>13357</v>
      </c>
      <c r="W296" t="s">
        <v>13753</v>
      </c>
      <c r="X296" s="3" t="str" cm="1">
        <f t="array" ref="X296">LEFT(W296,MIN(FIND({0,1,2,3,4,5,6,7,8,9},W296&amp;"0123456789"))-1)</f>
        <v>$</v>
      </c>
      <c r="Y296" t="s">
        <v>13357</v>
      </c>
      <c r="Z296" t="s">
        <v>13753</v>
      </c>
      <c r="AA296" s="3" cm="1">
        <f t="array" ref="AA296">_xlfn.XLOOKUP(LEFT(Z296,MIN(FIND({0,1,2,3,4,5,6,7,8,9},Z296&amp;"0123456789"))-1), $BB$4:$BB$23, $BC$4:$BC$23)*_xlfn.NUMBERVALUE(TRIM(REPLACE(Z296,1,MIN(FIND({0,1,2,3,4,5,6,7,8,9},Z296&amp;"0123456789"))-1,"")), ".", ",")</f>
        <v>3500000</v>
      </c>
      <c r="AB296" t="s">
        <v>13753</v>
      </c>
      <c r="AC296" s="3" cm="1">
        <f t="array" ref="AC296">_xlfn.XLOOKUP(LEFT(AB296,MIN(FIND({0,1,2,3,4,5,6,7,8,9},AB296&amp;"0123456789"))-1), $BB$4:$BB$23, $BC$4:$BC$23)*_xlfn.NUMBERVALUE(TRIM(REPLACE(AB296,1,MIN(FIND({0,1,2,3,4,5,6,7,8,9},AB296&amp;"0123456789"))-1,"")), ".", ",")</f>
        <v>3500000</v>
      </c>
      <c r="AD296" t="s">
        <v>8557</v>
      </c>
      <c r="AE296" t="s">
        <v>8559</v>
      </c>
      <c r="AF296" t="s">
        <v>15119</v>
      </c>
      <c r="AG296" t="s">
        <v>4365</v>
      </c>
      <c r="AH296" t="s">
        <v>4365</v>
      </c>
      <c r="AI296" t="s">
        <v>4365</v>
      </c>
      <c r="AJ296" t="s">
        <v>4365</v>
      </c>
      <c r="AK296" t="s">
        <v>4365</v>
      </c>
      <c r="AL296" t="s">
        <v>4365</v>
      </c>
      <c r="AM296" t="s">
        <v>4365</v>
      </c>
      <c r="AN296" t="s">
        <v>4365</v>
      </c>
      <c r="AO296" t="s">
        <v>4365</v>
      </c>
      <c r="AP296" t="s">
        <v>4365</v>
      </c>
      <c r="AQ296" t="s">
        <v>4365</v>
      </c>
      <c r="AR296" t="s">
        <v>4365</v>
      </c>
      <c r="AS296" t="s">
        <v>14827</v>
      </c>
      <c r="BC296" s="3" t="str" cm="1">
        <f t="array" ref="BC296">LEFT(BB296,MIN(FIND({0,1,2,3,4,5,6,7,8,9},BB296&amp;"0123456789"))-1)</f>
        <v/>
      </c>
      <c r="BE296" t="s">
        <v>13257</v>
      </c>
      <c r="BF296">
        <f t="shared" si="123"/>
        <v>1</v>
      </c>
      <c r="BG296">
        <f t="shared" si="124"/>
        <v>1</v>
      </c>
      <c r="BH296">
        <f t="shared" si="125"/>
        <v>1</v>
      </c>
      <c r="BI296">
        <f t="shared" si="126"/>
        <v>1</v>
      </c>
      <c r="BJ296" s="4">
        <f t="shared" si="127"/>
        <v>1</v>
      </c>
      <c r="BK296" s="4">
        <f t="shared" si="128"/>
        <v>1</v>
      </c>
      <c r="BL296" s="4">
        <f t="shared" si="129"/>
        <v>1</v>
      </c>
      <c r="BY296" t="s">
        <v>11267</v>
      </c>
      <c r="BZ296" t="s">
        <v>25444</v>
      </c>
      <c r="CK296" t="s">
        <v>26115</v>
      </c>
      <c r="CL296">
        <f t="shared" si="130"/>
        <v>3</v>
      </c>
      <c r="CM296">
        <f t="shared" si="131"/>
        <v>2</v>
      </c>
      <c r="CN296">
        <f t="shared" si="132"/>
        <v>0</v>
      </c>
      <c r="CO296">
        <f t="shared" si="133"/>
        <v>0</v>
      </c>
      <c r="CP296" s="4">
        <f t="shared" si="144"/>
        <v>0.66666666666666663</v>
      </c>
      <c r="CQ296" s="4">
        <f t="shared" si="145"/>
        <v>0</v>
      </c>
      <c r="CR296" s="4">
        <f t="shared" si="146"/>
        <v>0</v>
      </c>
      <c r="CT296" t="str">
        <f t="shared" si="134"/>
        <v>Artificial Intelligence</v>
      </c>
      <c r="CU296" t="str">
        <f t="shared" si="135"/>
        <v>Machine Learning</v>
      </c>
      <c r="CV296" t="str">
        <f t="shared" si="136"/>
        <v/>
      </c>
      <c r="CW296" t="str">
        <f t="shared" si="137"/>
        <v/>
      </c>
      <c r="CX296" t="str">
        <f t="shared" si="138"/>
        <v/>
      </c>
      <c r="CY296" t="str">
        <f t="shared" si="139"/>
        <v/>
      </c>
      <c r="CZ296" t="str">
        <f t="shared" si="140"/>
        <v/>
      </c>
      <c r="DA296" t="str">
        <f t="shared" si="141"/>
        <v/>
      </c>
      <c r="DB296" t="str">
        <f t="shared" si="142"/>
        <v/>
      </c>
      <c r="DC296" t="str">
        <f t="shared" si="143"/>
        <v/>
      </c>
    </row>
    <row r="297" spans="1:107" x14ac:dyDescent="0.2">
      <c r="A297">
        <v>294</v>
      </c>
      <c r="B297" t="s">
        <v>292</v>
      </c>
      <c r="C297" t="s">
        <v>2463</v>
      </c>
      <c r="D297" t="s">
        <v>4597</v>
      </c>
      <c r="E297" t="s">
        <v>6065</v>
      </c>
      <c r="F297" t="s">
        <v>6360</v>
      </c>
      <c r="G297" t="s">
        <v>8338</v>
      </c>
      <c r="H297" t="s">
        <v>8552</v>
      </c>
      <c r="I297" t="s">
        <v>8557</v>
      </c>
      <c r="J297" t="s">
        <v>8815</v>
      </c>
      <c r="K297" t="s">
        <v>10118</v>
      </c>
      <c r="L297" t="s">
        <v>10334</v>
      </c>
      <c r="M297" t="s">
        <v>11353</v>
      </c>
      <c r="N297" t="s">
        <v>12845</v>
      </c>
      <c r="O297" t="s">
        <v>13335</v>
      </c>
      <c r="P297" t="s">
        <v>4365</v>
      </c>
      <c r="Q297">
        <v>1</v>
      </c>
      <c r="R297" t="s">
        <v>4365</v>
      </c>
      <c r="S297" t="s">
        <v>13385</v>
      </c>
      <c r="T297" t="s">
        <v>13736</v>
      </c>
      <c r="U297" s="3" t="str" cm="1">
        <f t="array" ref="U297">LEFT(T297,MIN(FIND({0,1,2,3,4,5,6,7,8,9},T297&amp;"0123456789"))-1)</f>
        <v>$</v>
      </c>
      <c r="V297" t="s">
        <v>14415</v>
      </c>
      <c r="W297" t="s">
        <v>13736</v>
      </c>
      <c r="X297" s="3" t="str" cm="1">
        <f t="array" ref="X297">LEFT(W297,MIN(FIND({0,1,2,3,4,5,6,7,8,9},W297&amp;"0123456789"))-1)</f>
        <v>$</v>
      </c>
      <c r="Y297" t="s">
        <v>14415</v>
      </c>
      <c r="Z297" t="s">
        <v>13736</v>
      </c>
      <c r="AA297" s="3" cm="1">
        <f t="array" ref="AA297">_xlfn.XLOOKUP(LEFT(Z297,MIN(FIND({0,1,2,3,4,5,6,7,8,9},Z297&amp;"0123456789"))-1), $BB$4:$BB$23, $BC$4:$BC$23)*_xlfn.NUMBERVALUE(TRIM(REPLACE(Z297,1,MIN(FIND({0,1,2,3,4,5,6,7,8,9},Z297&amp;"0123456789"))-1,"")), ".", ",")</f>
        <v>10000000</v>
      </c>
      <c r="AB297" t="s">
        <v>13736</v>
      </c>
      <c r="AC297" s="3" cm="1">
        <f t="array" ref="AC297">_xlfn.XLOOKUP(LEFT(AB297,MIN(FIND({0,1,2,3,4,5,6,7,8,9},AB297&amp;"0123456789"))-1), $BB$4:$BB$23, $BC$4:$BC$23)*_xlfn.NUMBERVALUE(TRIM(REPLACE(AB297,1,MIN(FIND({0,1,2,3,4,5,6,7,8,9},AB297&amp;"0123456789"))-1,"")), ".", ",")</f>
        <v>10000000</v>
      </c>
      <c r="AD297" t="s">
        <v>8554</v>
      </c>
      <c r="AE297" t="s">
        <v>8554</v>
      </c>
      <c r="AF297" t="s">
        <v>15120</v>
      </c>
      <c r="AG297" t="s">
        <v>16679</v>
      </c>
      <c r="AH297" t="s">
        <v>17625</v>
      </c>
      <c r="AI297" t="s">
        <v>18284</v>
      </c>
      <c r="AJ297" t="s">
        <v>19154</v>
      </c>
      <c r="AK297" t="s">
        <v>19566</v>
      </c>
      <c r="AL297" t="s">
        <v>20204</v>
      </c>
      <c r="AM297" t="s">
        <v>20539</v>
      </c>
      <c r="AN297" t="s">
        <v>21237</v>
      </c>
      <c r="AO297" t="s">
        <v>21819</v>
      </c>
      <c r="AP297" t="s">
        <v>22515</v>
      </c>
      <c r="AQ297" t="s">
        <v>23725</v>
      </c>
      <c r="AR297" t="s">
        <v>24690</v>
      </c>
      <c r="AS297" t="s">
        <v>14822</v>
      </c>
      <c r="BC297" s="3" t="str" cm="1">
        <f t="array" ref="BC297">LEFT(BB297,MIN(FIND({0,1,2,3,4,5,6,7,8,9},BB297&amp;"0123456789"))-1)</f>
        <v/>
      </c>
      <c r="BE297" t="s">
        <v>13261</v>
      </c>
      <c r="BF297">
        <f t="shared" si="123"/>
        <v>1</v>
      </c>
      <c r="BG297">
        <f t="shared" si="124"/>
        <v>1</v>
      </c>
      <c r="BH297">
        <f t="shared" si="125"/>
        <v>1</v>
      </c>
      <c r="BI297">
        <f t="shared" si="126"/>
        <v>0</v>
      </c>
      <c r="BJ297" s="4">
        <f t="shared" si="127"/>
        <v>1</v>
      </c>
      <c r="BK297" s="4">
        <f t="shared" si="128"/>
        <v>1</v>
      </c>
      <c r="BL297" s="4">
        <f t="shared" si="129"/>
        <v>0</v>
      </c>
      <c r="BY297" t="s">
        <v>25547</v>
      </c>
      <c r="BZ297" t="s">
        <v>25643</v>
      </c>
      <c r="CA297" t="s">
        <v>25408</v>
      </c>
      <c r="CK297" t="s">
        <v>26116</v>
      </c>
      <c r="CL297">
        <f t="shared" si="130"/>
        <v>3</v>
      </c>
      <c r="CM297">
        <f t="shared" si="131"/>
        <v>2</v>
      </c>
      <c r="CN297">
        <f t="shared" si="132"/>
        <v>1</v>
      </c>
      <c r="CO297">
        <f t="shared" si="133"/>
        <v>1</v>
      </c>
      <c r="CP297" s="4">
        <f t="shared" si="144"/>
        <v>0.66666666666666663</v>
      </c>
      <c r="CQ297" s="4">
        <f t="shared" si="145"/>
        <v>0.33333333333333331</v>
      </c>
      <c r="CR297" s="4">
        <f t="shared" si="146"/>
        <v>0.33333333333333331</v>
      </c>
      <c r="CT297" t="str">
        <f t="shared" si="134"/>
        <v>Content</v>
      </c>
      <c r="CU297" t="str">
        <f t="shared" si="135"/>
        <v>Social Media</v>
      </c>
      <c r="CV297" t="str">
        <f t="shared" si="136"/>
        <v>Software</v>
      </c>
      <c r="CW297" t="str">
        <f t="shared" si="137"/>
        <v/>
      </c>
      <c r="CX297" t="str">
        <f t="shared" si="138"/>
        <v/>
      </c>
      <c r="CY297" t="str">
        <f t="shared" si="139"/>
        <v/>
      </c>
      <c r="CZ297" t="str">
        <f t="shared" si="140"/>
        <v/>
      </c>
      <c r="DA297" t="str">
        <f t="shared" si="141"/>
        <v/>
      </c>
      <c r="DB297" t="str">
        <f t="shared" si="142"/>
        <v/>
      </c>
      <c r="DC297" t="str">
        <f t="shared" si="143"/>
        <v/>
      </c>
    </row>
    <row r="298" spans="1:107" x14ac:dyDescent="0.2">
      <c r="A298">
        <v>295</v>
      </c>
      <c r="B298" t="s">
        <v>293</v>
      </c>
      <c r="C298" t="s">
        <v>2464</v>
      </c>
      <c r="D298" t="s">
        <v>4598</v>
      </c>
      <c r="E298" t="s">
        <v>6065</v>
      </c>
      <c r="F298" t="s">
        <v>6361</v>
      </c>
      <c r="G298" t="s">
        <v>8245</v>
      </c>
      <c r="H298" t="s">
        <v>8552</v>
      </c>
      <c r="I298" t="s">
        <v>4365</v>
      </c>
      <c r="J298" t="s">
        <v>4365</v>
      </c>
      <c r="K298" t="s">
        <v>10119</v>
      </c>
      <c r="L298" t="s">
        <v>10335</v>
      </c>
      <c r="M298" t="s">
        <v>11354</v>
      </c>
      <c r="N298" t="s">
        <v>12765</v>
      </c>
      <c r="O298" t="s">
        <v>13306</v>
      </c>
      <c r="P298" t="s">
        <v>4365</v>
      </c>
      <c r="Q298">
        <v>1</v>
      </c>
      <c r="R298" t="s">
        <v>13358</v>
      </c>
      <c r="S298" t="s">
        <v>13375</v>
      </c>
      <c r="T298" t="s">
        <v>13878</v>
      </c>
      <c r="U298" s="3" t="str" cm="1">
        <f t="array" ref="U298">LEFT(T298,MIN(FIND({0,1,2,3,4,5,6,7,8,9},T298&amp;"0123456789"))-1)</f>
        <v>€</v>
      </c>
      <c r="V298" t="s">
        <v>14414</v>
      </c>
      <c r="W298" t="s">
        <v>13878</v>
      </c>
      <c r="X298" s="3" t="str" cm="1">
        <f t="array" ref="X298">LEFT(W298,MIN(FIND({0,1,2,3,4,5,6,7,8,9},W298&amp;"0123456789"))-1)</f>
        <v>€</v>
      </c>
      <c r="Y298" t="s">
        <v>14414</v>
      </c>
      <c r="Z298" t="s">
        <v>13878</v>
      </c>
      <c r="AA298" s="3" cm="1">
        <f t="array" ref="AA298">_xlfn.XLOOKUP(LEFT(Z298,MIN(FIND({0,1,2,3,4,5,6,7,8,9},Z298&amp;"0123456789"))-1), $BB$4:$BB$23, $BC$4:$BC$23)*_xlfn.NUMBERVALUE(TRIM(REPLACE(Z298,1,MIN(FIND({0,1,2,3,4,5,6,7,8,9},Z298&amp;"0123456789"))-1,"")), ".", ",")</f>
        <v>25200000</v>
      </c>
      <c r="AB298" t="s">
        <v>13878</v>
      </c>
      <c r="AC298" s="3" cm="1">
        <f t="array" ref="AC298">_xlfn.XLOOKUP(LEFT(AB298,MIN(FIND({0,1,2,3,4,5,6,7,8,9},AB298&amp;"0123456789"))-1), $BB$4:$BB$23, $BC$4:$BC$23)*_xlfn.NUMBERVALUE(TRIM(REPLACE(AB298,1,MIN(FIND({0,1,2,3,4,5,6,7,8,9},AB298&amp;"0123456789"))-1,"")), ".", ",")</f>
        <v>25200000</v>
      </c>
      <c r="AD298" t="s">
        <v>8555</v>
      </c>
      <c r="AE298" t="s">
        <v>8557</v>
      </c>
      <c r="AF298" t="s">
        <v>15121</v>
      </c>
      <c r="AG298" t="s">
        <v>16680</v>
      </c>
      <c r="AH298" t="s">
        <v>17626</v>
      </c>
      <c r="AI298" t="s">
        <v>18285</v>
      </c>
      <c r="AJ298" t="s">
        <v>17211</v>
      </c>
      <c r="AK298" t="s">
        <v>19567</v>
      </c>
      <c r="AL298" t="s">
        <v>20159</v>
      </c>
      <c r="AM298" t="s">
        <v>20540</v>
      </c>
      <c r="AN298" t="s">
        <v>21238</v>
      </c>
      <c r="AO298" t="s">
        <v>18715</v>
      </c>
      <c r="AP298" t="s">
        <v>22516</v>
      </c>
      <c r="AQ298" t="s">
        <v>23726</v>
      </c>
      <c r="AR298" t="s">
        <v>24691</v>
      </c>
      <c r="AS298" t="s">
        <v>8562</v>
      </c>
      <c r="BC298" s="3" t="str" cm="1">
        <f t="array" ref="BC298">LEFT(BB298,MIN(FIND({0,1,2,3,4,5,6,7,8,9},BB298&amp;"0123456789"))-1)</f>
        <v/>
      </c>
      <c r="BE298" t="s">
        <v>13263</v>
      </c>
      <c r="BF298">
        <f t="shared" si="123"/>
        <v>1</v>
      </c>
      <c r="BG298">
        <f t="shared" si="124"/>
        <v>1</v>
      </c>
      <c r="BH298">
        <f t="shared" si="125"/>
        <v>1</v>
      </c>
      <c r="BI298">
        <f t="shared" si="126"/>
        <v>0</v>
      </c>
      <c r="BJ298" s="4">
        <f t="shared" si="127"/>
        <v>1</v>
      </c>
      <c r="BK298" s="4">
        <f t="shared" si="128"/>
        <v>1</v>
      </c>
      <c r="BL298" s="4">
        <f t="shared" si="129"/>
        <v>0</v>
      </c>
      <c r="BY298" t="s">
        <v>25485</v>
      </c>
      <c r="BZ298" t="s">
        <v>25486</v>
      </c>
      <c r="CA298" t="s">
        <v>25429</v>
      </c>
      <c r="CB298" t="s">
        <v>25430</v>
      </c>
      <c r="CK298" t="s">
        <v>26117</v>
      </c>
      <c r="CL298">
        <f t="shared" si="130"/>
        <v>3</v>
      </c>
      <c r="CM298">
        <f t="shared" si="131"/>
        <v>1</v>
      </c>
      <c r="CN298">
        <f t="shared" si="132"/>
        <v>1</v>
      </c>
      <c r="CO298">
        <f t="shared" si="133"/>
        <v>0</v>
      </c>
      <c r="CP298" s="4">
        <f t="shared" si="144"/>
        <v>0.33333333333333331</v>
      </c>
      <c r="CQ298" s="4">
        <f t="shared" si="145"/>
        <v>0.33333333333333331</v>
      </c>
      <c r="CR298" s="4">
        <f t="shared" si="146"/>
        <v>0</v>
      </c>
      <c r="CT298" t="str">
        <f t="shared" si="134"/>
        <v>Accounting</v>
      </c>
      <c r="CU298" t="str">
        <f t="shared" si="135"/>
        <v>Credit Cards</v>
      </c>
      <c r="CV298" t="str">
        <f t="shared" si="136"/>
        <v>Financial Services</v>
      </c>
      <c r="CW298" t="str">
        <f t="shared" si="137"/>
        <v>FinTech</v>
      </c>
      <c r="CX298" t="str">
        <f t="shared" si="138"/>
        <v/>
      </c>
      <c r="CY298" t="str">
        <f t="shared" si="139"/>
        <v/>
      </c>
      <c r="CZ298" t="str">
        <f t="shared" si="140"/>
        <v/>
      </c>
      <c r="DA298" t="str">
        <f t="shared" si="141"/>
        <v/>
      </c>
      <c r="DB298" t="str">
        <f t="shared" si="142"/>
        <v/>
      </c>
      <c r="DC298" t="str">
        <f t="shared" si="143"/>
        <v/>
      </c>
    </row>
    <row r="299" spans="1:107" x14ac:dyDescent="0.2">
      <c r="A299">
        <v>296</v>
      </c>
      <c r="B299" t="s">
        <v>294</v>
      </c>
      <c r="C299" t="s">
        <v>2465</v>
      </c>
      <c r="D299" t="s">
        <v>4599</v>
      </c>
      <c r="E299" t="s">
        <v>6065</v>
      </c>
      <c r="F299" t="s">
        <v>6362</v>
      </c>
      <c r="G299" t="s">
        <v>8245</v>
      </c>
      <c r="H299" t="s">
        <v>8552</v>
      </c>
      <c r="I299" t="s">
        <v>8557</v>
      </c>
      <c r="J299" t="s">
        <v>8816</v>
      </c>
      <c r="K299" t="s">
        <v>10119</v>
      </c>
      <c r="L299" t="s">
        <v>10336</v>
      </c>
      <c r="M299" t="s">
        <v>11355</v>
      </c>
      <c r="N299" t="s">
        <v>12736</v>
      </c>
      <c r="O299" t="s">
        <v>13305</v>
      </c>
      <c r="P299" t="s">
        <v>4365</v>
      </c>
      <c r="Q299">
        <v>3</v>
      </c>
      <c r="R299" t="s">
        <v>13357</v>
      </c>
      <c r="S299" t="s">
        <v>8310</v>
      </c>
      <c r="T299" t="s">
        <v>13764</v>
      </c>
      <c r="U299" s="3" t="str" cm="1">
        <f t="array" ref="U299">LEFT(T299,MIN(FIND({0,1,2,3,4,5,6,7,8,9},T299&amp;"0123456789"))-1)</f>
        <v>$</v>
      </c>
      <c r="V299" t="s">
        <v>13357</v>
      </c>
      <c r="W299" t="s">
        <v>13764</v>
      </c>
      <c r="X299" s="3" t="str" cm="1">
        <f t="array" ref="X299">LEFT(W299,MIN(FIND({0,1,2,3,4,5,6,7,8,9},W299&amp;"0123456789"))-1)</f>
        <v>$</v>
      </c>
      <c r="Y299" t="s">
        <v>13357</v>
      </c>
      <c r="Z299" t="s">
        <v>14209</v>
      </c>
      <c r="AA299" s="3" cm="1">
        <f t="array" ref="AA299">_xlfn.XLOOKUP(LEFT(Z299,MIN(FIND({0,1,2,3,4,5,6,7,8,9},Z299&amp;"0123456789"))-1), $BB$4:$BB$23, $BC$4:$BC$23)*_xlfn.NUMBERVALUE(TRIM(REPLACE(Z299,1,MIN(FIND({0,1,2,3,4,5,6,7,8,9},Z299&amp;"0123456789"))-1,"")), ".", ",")</f>
        <v>2950000</v>
      </c>
      <c r="AB299" t="s">
        <v>14209</v>
      </c>
      <c r="AC299" s="3" cm="1">
        <f t="array" ref="AC299">_xlfn.XLOOKUP(LEFT(AB299,MIN(FIND({0,1,2,3,4,5,6,7,8,9},AB299&amp;"0123456789"))-1), $BB$4:$BB$23, $BC$4:$BC$23)*_xlfn.NUMBERVALUE(TRIM(REPLACE(AB299,1,MIN(FIND({0,1,2,3,4,5,6,7,8,9},AB299&amp;"0123456789"))-1,"")), ".", ",")</f>
        <v>2950000</v>
      </c>
      <c r="AD299" t="s">
        <v>8555</v>
      </c>
      <c r="AE299" t="s">
        <v>8562</v>
      </c>
      <c r="AF299" t="s">
        <v>15122</v>
      </c>
      <c r="AG299" t="s">
        <v>16681</v>
      </c>
      <c r="AH299" t="s">
        <v>17627</v>
      </c>
      <c r="AI299" t="s">
        <v>18286</v>
      </c>
      <c r="AJ299" t="s">
        <v>19168</v>
      </c>
      <c r="AK299" t="s">
        <v>19568</v>
      </c>
      <c r="AL299" t="s">
        <v>20205</v>
      </c>
      <c r="AM299" t="s">
        <v>20541</v>
      </c>
      <c r="AN299" t="s">
        <v>21239</v>
      </c>
      <c r="AO299" t="s">
        <v>21820</v>
      </c>
      <c r="AP299" t="s">
        <v>22517</v>
      </c>
      <c r="AQ299" t="s">
        <v>23727</v>
      </c>
      <c r="AR299" t="s">
        <v>24692</v>
      </c>
      <c r="AS299" t="s">
        <v>14822</v>
      </c>
      <c r="BC299" s="3" t="str" cm="1">
        <f t="array" ref="BC299">LEFT(BB299,MIN(FIND({0,1,2,3,4,5,6,7,8,9},BB299&amp;"0123456789"))-1)</f>
        <v/>
      </c>
      <c r="BE299" t="s">
        <v>13266</v>
      </c>
      <c r="BF299">
        <f t="shared" si="123"/>
        <v>1</v>
      </c>
      <c r="BG299">
        <f t="shared" si="124"/>
        <v>1</v>
      </c>
      <c r="BH299">
        <f t="shared" si="125"/>
        <v>0</v>
      </c>
      <c r="BI299">
        <f t="shared" si="126"/>
        <v>0</v>
      </c>
      <c r="BJ299" s="4">
        <f t="shared" si="127"/>
        <v>1</v>
      </c>
      <c r="BK299" s="4">
        <f t="shared" si="128"/>
        <v>0</v>
      </c>
      <c r="BL299" s="4">
        <f t="shared" si="129"/>
        <v>0</v>
      </c>
      <c r="BY299" t="s">
        <v>12694</v>
      </c>
      <c r="BZ299" t="s">
        <v>25433</v>
      </c>
      <c r="CA299" t="s">
        <v>25408</v>
      </c>
      <c r="CK299" t="s">
        <v>26118</v>
      </c>
      <c r="CL299">
        <f t="shared" si="130"/>
        <v>3</v>
      </c>
      <c r="CM299">
        <f t="shared" si="131"/>
        <v>2</v>
      </c>
      <c r="CN299">
        <f t="shared" si="132"/>
        <v>1</v>
      </c>
      <c r="CO299">
        <f t="shared" si="133"/>
        <v>0</v>
      </c>
      <c r="CP299" s="4">
        <f t="shared" si="144"/>
        <v>0.66666666666666663</v>
      </c>
      <c r="CQ299" s="4">
        <f t="shared" si="145"/>
        <v>0.33333333333333331</v>
      </c>
      <c r="CR299" s="4">
        <f t="shared" si="146"/>
        <v>0</v>
      </c>
      <c r="CT299" t="str">
        <f t="shared" si="134"/>
        <v>Consulting</v>
      </c>
      <c r="CU299" t="str">
        <f t="shared" si="135"/>
        <v>Recruiting</v>
      </c>
      <c r="CV299" t="str">
        <f t="shared" si="136"/>
        <v>Software</v>
      </c>
      <c r="CW299" t="str">
        <f t="shared" si="137"/>
        <v/>
      </c>
      <c r="CX299" t="str">
        <f t="shared" si="138"/>
        <v/>
      </c>
      <c r="CY299" t="str">
        <f t="shared" si="139"/>
        <v/>
      </c>
      <c r="CZ299" t="str">
        <f t="shared" si="140"/>
        <v/>
      </c>
      <c r="DA299" t="str">
        <f t="shared" si="141"/>
        <v/>
      </c>
      <c r="DB299" t="str">
        <f t="shared" si="142"/>
        <v/>
      </c>
      <c r="DC299" t="str">
        <f t="shared" si="143"/>
        <v/>
      </c>
    </row>
    <row r="300" spans="1:107" x14ac:dyDescent="0.2">
      <c r="A300">
        <v>297</v>
      </c>
      <c r="B300" t="s">
        <v>295</v>
      </c>
      <c r="C300" t="s">
        <v>2466</v>
      </c>
      <c r="D300" t="s">
        <v>4600</v>
      </c>
      <c r="E300" t="s">
        <v>6065</v>
      </c>
      <c r="F300" t="s">
        <v>6363</v>
      </c>
      <c r="G300" t="s">
        <v>8277</v>
      </c>
      <c r="H300" t="s">
        <v>8552</v>
      </c>
      <c r="I300" t="s">
        <v>8557</v>
      </c>
      <c r="J300" t="s">
        <v>8817</v>
      </c>
      <c r="K300" t="s">
        <v>10121</v>
      </c>
      <c r="L300" t="s">
        <v>10337</v>
      </c>
      <c r="M300" t="s">
        <v>11356</v>
      </c>
      <c r="N300" t="s">
        <v>12800</v>
      </c>
      <c r="O300" t="s">
        <v>13330</v>
      </c>
      <c r="P300" t="s">
        <v>13351</v>
      </c>
      <c r="Q300">
        <v>3</v>
      </c>
      <c r="R300" t="s">
        <v>13357</v>
      </c>
      <c r="S300" t="s">
        <v>8449</v>
      </c>
      <c r="T300" t="s">
        <v>13879</v>
      </c>
      <c r="U300" s="3" t="str" cm="1">
        <f t="array" ref="U300">LEFT(T300,MIN(FIND({0,1,2,3,4,5,6,7,8,9},T300&amp;"0123456789"))-1)</f>
        <v>$</v>
      </c>
      <c r="V300" t="s">
        <v>13357</v>
      </c>
      <c r="W300" t="s">
        <v>13879</v>
      </c>
      <c r="X300" s="3" t="str" cm="1">
        <f t="array" ref="X300">LEFT(W300,MIN(FIND({0,1,2,3,4,5,6,7,8,9},W300&amp;"0123456789"))-1)</f>
        <v>$</v>
      </c>
      <c r="Y300" t="s">
        <v>13357</v>
      </c>
      <c r="Z300" t="s">
        <v>13992</v>
      </c>
      <c r="AA300" s="3" cm="1">
        <f t="array" ref="AA300">_xlfn.XLOOKUP(LEFT(Z300,MIN(FIND({0,1,2,3,4,5,6,7,8,9},Z300&amp;"0123456789"))-1), $BB$4:$BB$23, $BC$4:$BC$23)*_xlfn.NUMBERVALUE(TRIM(REPLACE(Z300,1,MIN(FIND({0,1,2,3,4,5,6,7,8,9},Z300&amp;"0123456789"))-1,"")), ".", ",")</f>
        <v>4600000</v>
      </c>
      <c r="AB300" t="s">
        <v>13992</v>
      </c>
      <c r="AC300" s="3" cm="1">
        <f t="array" ref="AC300">_xlfn.XLOOKUP(LEFT(AB300,MIN(FIND({0,1,2,3,4,5,6,7,8,9},AB300&amp;"0123456789"))-1), $BB$4:$BB$23, $BC$4:$BC$23)*_xlfn.NUMBERVALUE(TRIM(REPLACE(AB300,1,MIN(FIND({0,1,2,3,4,5,6,7,8,9},AB300&amp;"0123456789"))-1,"")), ".", ",")</f>
        <v>4600000</v>
      </c>
      <c r="AD300" t="s">
        <v>8554</v>
      </c>
      <c r="AE300" t="s">
        <v>8560</v>
      </c>
      <c r="AF300" t="s">
        <v>15123</v>
      </c>
      <c r="AG300" t="s">
        <v>16682</v>
      </c>
      <c r="AH300" t="s">
        <v>17628</v>
      </c>
      <c r="AI300" t="s">
        <v>18287</v>
      </c>
      <c r="AJ300" t="s">
        <v>16662</v>
      </c>
      <c r="AK300" t="s">
        <v>4365</v>
      </c>
      <c r="AL300" t="s">
        <v>20145</v>
      </c>
      <c r="AM300" t="s">
        <v>18974</v>
      </c>
      <c r="AN300" t="s">
        <v>21240</v>
      </c>
      <c r="AO300" t="s">
        <v>21821</v>
      </c>
      <c r="AP300" t="s">
        <v>22518</v>
      </c>
      <c r="AQ300" t="s">
        <v>23728</v>
      </c>
      <c r="AR300" t="s">
        <v>24693</v>
      </c>
      <c r="AS300" t="s">
        <v>14829</v>
      </c>
      <c r="BC300" s="3" t="str" cm="1">
        <f t="array" ref="BC300">LEFT(BB300,MIN(FIND({0,1,2,3,4,5,6,7,8,9},BB300&amp;"0123456789"))-1)</f>
        <v/>
      </c>
      <c r="BE300" t="s">
        <v>13271</v>
      </c>
      <c r="BF300">
        <f t="shared" si="123"/>
        <v>1</v>
      </c>
      <c r="BG300">
        <f t="shared" si="124"/>
        <v>1</v>
      </c>
      <c r="BH300">
        <f t="shared" si="125"/>
        <v>0</v>
      </c>
      <c r="BI300">
        <f t="shared" si="126"/>
        <v>0</v>
      </c>
      <c r="BJ300" s="4">
        <f t="shared" si="127"/>
        <v>1</v>
      </c>
      <c r="BK300" s="4">
        <f t="shared" si="128"/>
        <v>0</v>
      </c>
      <c r="BL300" s="4">
        <f t="shared" si="129"/>
        <v>0</v>
      </c>
      <c r="BY300" t="s">
        <v>25669</v>
      </c>
      <c r="BZ300" t="s">
        <v>25429</v>
      </c>
      <c r="CA300" t="s">
        <v>25430</v>
      </c>
      <c r="CB300" t="s">
        <v>25415</v>
      </c>
      <c r="CC300" t="s">
        <v>25670</v>
      </c>
      <c r="CD300" t="s">
        <v>25432</v>
      </c>
      <c r="CE300" t="s">
        <v>25671</v>
      </c>
      <c r="CK300" t="s">
        <v>26119</v>
      </c>
      <c r="CL300">
        <f t="shared" si="130"/>
        <v>3</v>
      </c>
      <c r="CM300">
        <f t="shared" si="131"/>
        <v>0</v>
      </c>
      <c r="CN300">
        <f t="shared" si="132"/>
        <v>0</v>
      </c>
      <c r="CO300">
        <f t="shared" si="133"/>
        <v>0</v>
      </c>
      <c r="CP300" s="4">
        <f t="shared" si="144"/>
        <v>0</v>
      </c>
      <c r="CQ300" s="4">
        <f t="shared" si="145"/>
        <v>0</v>
      </c>
      <c r="CR300" s="4">
        <f t="shared" si="146"/>
        <v>0</v>
      </c>
      <c r="CT300" t="str">
        <f t="shared" si="134"/>
        <v>Charity</v>
      </c>
      <c r="CU300" t="str">
        <f t="shared" si="135"/>
        <v>Financial Services</v>
      </c>
      <c r="CV300" t="str">
        <f t="shared" si="136"/>
        <v>FinTech</v>
      </c>
      <c r="CW300" t="str">
        <f t="shared" si="137"/>
        <v>Mobile Payments</v>
      </c>
      <c r="CX300" t="str">
        <f t="shared" si="138"/>
        <v>Non Profit</v>
      </c>
      <c r="CY300" t="str">
        <f t="shared" si="139"/>
        <v>Payments</v>
      </c>
      <c r="CZ300" t="str">
        <f t="shared" si="140"/>
        <v>Taxi Service</v>
      </c>
      <c r="DA300" t="str">
        <f t="shared" si="141"/>
        <v/>
      </c>
      <c r="DB300" t="str">
        <f t="shared" si="142"/>
        <v/>
      </c>
      <c r="DC300" t="str">
        <f t="shared" si="143"/>
        <v/>
      </c>
    </row>
    <row r="301" spans="1:107" x14ac:dyDescent="0.2">
      <c r="A301">
        <v>298</v>
      </c>
      <c r="B301" t="s">
        <v>296</v>
      </c>
      <c r="C301" t="s">
        <v>2467</v>
      </c>
      <c r="D301" t="s">
        <v>4601</v>
      </c>
      <c r="E301" t="s">
        <v>6065</v>
      </c>
      <c r="F301" t="s">
        <v>6364</v>
      </c>
      <c r="G301" t="s">
        <v>8245</v>
      </c>
      <c r="H301" t="s">
        <v>8552</v>
      </c>
      <c r="I301" t="s">
        <v>8555</v>
      </c>
      <c r="J301" t="s">
        <v>8818</v>
      </c>
      <c r="K301" t="s">
        <v>10119</v>
      </c>
      <c r="L301" t="s">
        <v>10208</v>
      </c>
      <c r="M301" t="s">
        <v>11173</v>
      </c>
      <c r="N301" t="s">
        <v>12741</v>
      </c>
      <c r="O301" t="s">
        <v>13310</v>
      </c>
      <c r="P301" t="s">
        <v>4365</v>
      </c>
      <c r="Q301">
        <v>2</v>
      </c>
      <c r="R301" t="s">
        <v>13357</v>
      </c>
      <c r="S301" t="s">
        <v>13405</v>
      </c>
      <c r="T301" t="s">
        <v>13741</v>
      </c>
      <c r="U301" s="3" t="str" cm="1">
        <f t="array" ref="U301">LEFT(T301,MIN(FIND({0,1,2,3,4,5,6,7,8,9},T301&amp;"0123456789"))-1)</f>
        <v>$</v>
      </c>
      <c r="V301" t="s">
        <v>13357</v>
      </c>
      <c r="W301" t="s">
        <v>13741</v>
      </c>
      <c r="X301" s="3" t="str" cm="1">
        <f t="array" ref="X301">LEFT(W301,MIN(FIND({0,1,2,3,4,5,6,7,8,9},W301&amp;"0123456789"))-1)</f>
        <v>$</v>
      </c>
      <c r="Y301" t="s">
        <v>13357</v>
      </c>
      <c r="Z301" t="s">
        <v>13741</v>
      </c>
      <c r="AA301" s="3" cm="1">
        <f t="array" ref="AA301">_xlfn.XLOOKUP(LEFT(Z301,MIN(FIND({0,1,2,3,4,5,6,7,8,9},Z301&amp;"0123456789"))-1), $BB$4:$BB$23, $BC$4:$BC$23)*_xlfn.NUMBERVALUE(TRIM(REPLACE(Z301,1,MIN(FIND({0,1,2,3,4,5,6,7,8,9},Z301&amp;"0123456789"))-1,"")), ".", ",")</f>
        <v>6000000</v>
      </c>
      <c r="AB301" t="s">
        <v>13741</v>
      </c>
      <c r="AC301" s="3" cm="1">
        <f t="array" ref="AC301">_xlfn.XLOOKUP(LEFT(AB301,MIN(FIND({0,1,2,3,4,5,6,7,8,9},AB301&amp;"0123456789"))-1), $BB$4:$BB$23, $BC$4:$BC$23)*_xlfn.NUMBERVALUE(TRIM(REPLACE(AB301,1,MIN(FIND({0,1,2,3,4,5,6,7,8,9},AB301&amp;"0123456789"))-1,"")), ".", ",")</f>
        <v>6000000</v>
      </c>
      <c r="AD301" t="s">
        <v>8555</v>
      </c>
      <c r="AE301" t="s">
        <v>8562</v>
      </c>
      <c r="AF301" t="s">
        <v>15124</v>
      </c>
      <c r="AG301" t="s">
        <v>16683</v>
      </c>
      <c r="AH301" t="s">
        <v>17629</v>
      </c>
      <c r="AI301" t="s">
        <v>18288</v>
      </c>
      <c r="AJ301" t="s">
        <v>19169</v>
      </c>
      <c r="AK301" t="s">
        <v>19569</v>
      </c>
      <c r="AL301" t="s">
        <v>20206</v>
      </c>
      <c r="AM301" t="s">
        <v>20542</v>
      </c>
      <c r="AN301" t="s">
        <v>20629</v>
      </c>
      <c r="AO301" t="s">
        <v>21822</v>
      </c>
      <c r="AP301" t="s">
        <v>22519</v>
      </c>
      <c r="AQ301" t="s">
        <v>23729</v>
      </c>
      <c r="AR301" t="s">
        <v>24694</v>
      </c>
      <c r="AS301" t="s">
        <v>14827</v>
      </c>
      <c r="BC301" s="3" t="str" cm="1">
        <f t="array" ref="BC301">LEFT(BB301,MIN(FIND({0,1,2,3,4,5,6,7,8,9},BB301&amp;"0123456789"))-1)</f>
        <v/>
      </c>
      <c r="BE301" t="s">
        <v>13276</v>
      </c>
      <c r="BF301">
        <f t="shared" si="123"/>
        <v>1</v>
      </c>
      <c r="BG301">
        <f t="shared" si="124"/>
        <v>1</v>
      </c>
      <c r="BH301">
        <f t="shared" si="125"/>
        <v>1</v>
      </c>
      <c r="BI301">
        <f t="shared" si="126"/>
        <v>0</v>
      </c>
      <c r="BJ301" s="4">
        <f t="shared" si="127"/>
        <v>1</v>
      </c>
      <c r="BK301" s="4">
        <f t="shared" si="128"/>
        <v>1</v>
      </c>
      <c r="BL301" s="4">
        <f t="shared" si="129"/>
        <v>0</v>
      </c>
      <c r="BY301" t="s">
        <v>12657</v>
      </c>
      <c r="BZ301" t="s">
        <v>25428</v>
      </c>
      <c r="CA301" t="s">
        <v>25472</v>
      </c>
      <c r="CK301" t="s">
        <v>26120</v>
      </c>
      <c r="CL301">
        <f t="shared" si="130"/>
        <v>3</v>
      </c>
      <c r="CM301">
        <f t="shared" si="131"/>
        <v>0</v>
      </c>
      <c r="CN301">
        <f t="shared" si="132"/>
        <v>0</v>
      </c>
      <c r="CO301">
        <f t="shared" si="133"/>
        <v>0</v>
      </c>
      <c r="CP301" s="4">
        <f t="shared" si="144"/>
        <v>0</v>
      </c>
      <c r="CQ301" s="4">
        <f t="shared" si="145"/>
        <v>0</v>
      </c>
      <c r="CR301" s="4">
        <f t="shared" si="146"/>
        <v>0</v>
      </c>
      <c r="CT301" t="str">
        <f t="shared" si="134"/>
        <v>Fitness</v>
      </c>
      <c r="CU301" t="str">
        <f t="shared" si="135"/>
        <v>Health Care</v>
      </c>
      <c r="CV301" t="str">
        <f t="shared" si="136"/>
        <v>Wellness</v>
      </c>
      <c r="CW301" t="str">
        <f t="shared" si="137"/>
        <v/>
      </c>
      <c r="CX301" t="str">
        <f t="shared" si="138"/>
        <v/>
      </c>
      <c r="CY301" t="str">
        <f t="shared" si="139"/>
        <v/>
      </c>
      <c r="CZ301" t="str">
        <f t="shared" si="140"/>
        <v/>
      </c>
      <c r="DA301" t="str">
        <f t="shared" si="141"/>
        <v/>
      </c>
      <c r="DB301" t="str">
        <f t="shared" si="142"/>
        <v/>
      </c>
      <c r="DC301" t="str">
        <f t="shared" si="143"/>
        <v/>
      </c>
    </row>
    <row r="302" spans="1:107" x14ac:dyDescent="0.2">
      <c r="A302">
        <v>299</v>
      </c>
      <c r="B302" t="s">
        <v>297</v>
      </c>
      <c r="C302" t="s">
        <v>2468</v>
      </c>
      <c r="D302" t="s">
        <v>4602</v>
      </c>
      <c r="E302" t="s">
        <v>6065</v>
      </c>
      <c r="F302" t="s">
        <v>6365</v>
      </c>
      <c r="G302" t="s">
        <v>8245</v>
      </c>
      <c r="H302" t="s">
        <v>8552</v>
      </c>
      <c r="I302" t="s">
        <v>8555</v>
      </c>
      <c r="J302" t="s">
        <v>8819</v>
      </c>
      <c r="K302" t="s">
        <v>10121</v>
      </c>
      <c r="L302" t="s">
        <v>10338</v>
      </c>
      <c r="M302" t="s">
        <v>11357</v>
      </c>
      <c r="N302" t="s">
        <v>12765</v>
      </c>
      <c r="O302" t="s">
        <v>13306</v>
      </c>
      <c r="P302" t="s">
        <v>4365</v>
      </c>
      <c r="Q302">
        <v>1</v>
      </c>
      <c r="R302" t="s">
        <v>13357</v>
      </c>
      <c r="S302" t="s">
        <v>13469</v>
      </c>
      <c r="T302" t="s">
        <v>13880</v>
      </c>
      <c r="U302" s="3" t="str" cm="1">
        <f t="array" ref="U302">LEFT(T302,MIN(FIND({0,1,2,3,4,5,6,7,8,9},T302&amp;"0123456789"))-1)</f>
        <v>€</v>
      </c>
      <c r="V302" t="s">
        <v>13357</v>
      </c>
      <c r="W302" t="s">
        <v>13880</v>
      </c>
      <c r="X302" s="3" t="str" cm="1">
        <f t="array" ref="X302">LEFT(W302,MIN(FIND({0,1,2,3,4,5,6,7,8,9},W302&amp;"0123456789"))-1)</f>
        <v>€</v>
      </c>
      <c r="Y302" t="s">
        <v>13357</v>
      </c>
      <c r="Z302" t="s">
        <v>13880</v>
      </c>
      <c r="AA302" s="3" cm="1">
        <f t="array" ref="AA302">_xlfn.XLOOKUP(LEFT(Z302,MIN(FIND({0,1,2,3,4,5,6,7,8,9},Z302&amp;"0123456789"))-1), $BB$4:$BB$23, $BC$4:$BC$23)*_xlfn.NUMBERVALUE(TRIM(REPLACE(Z302,1,MIN(FIND({0,1,2,3,4,5,6,7,8,9},Z302&amp;"0123456789"))-1,"")), ".", ",")</f>
        <v>6240000</v>
      </c>
      <c r="AB302" t="s">
        <v>13880</v>
      </c>
      <c r="AC302" s="3" cm="1">
        <f t="array" ref="AC302">_xlfn.XLOOKUP(LEFT(AB302,MIN(FIND({0,1,2,3,4,5,6,7,8,9},AB302&amp;"0123456789"))-1), $BB$4:$BB$23, $BC$4:$BC$23)*_xlfn.NUMBERVALUE(TRIM(REPLACE(AB302,1,MIN(FIND({0,1,2,3,4,5,6,7,8,9},AB302&amp;"0123456789"))-1,"")), ".", ",")</f>
        <v>6240000</v>
      </c>
      <c r="AD302" t="s">
        <v>8555</v>
      </c>
      <c r="AE302" t="s">
        <v>8557</v>
      </c>
      <c r="AF302" t="s">
        <v>15125</v>
      </c>
      <c r="AG302" t="s">
        <v>16684</v>
      </c>
      <c r="AH302" t="s">
        <v>17630</v>
      </c>
      <c r="AI302" t="s">
        <v>18289</v>
      </c>
      <c r="AJ302" t="s">
        <v>16970</v>
      </c>
      <c r="AK302" t="s">
        <v>19570</v>
      </c>
      <c r="AL302" t="s">
        <v>20168</v>
      </c>
      <c r="AM302" t="s">
        <v>20543</v>
      </c>
      <c r="AN302" t="s">
        <v>21241</v>
      </c>
      <c r="AO302" t="s">
        <v>21823</v>
      </c>
      <c r="AP302" t="s">
        <v>22520</v>
      </c>
      <c r="AQ302" t="s">
        <v>23730</v>
      </c>
      <c r="AR302" t="s">
        <v>24695</v>
      </c>
      <c r="AS302" t="s">
        <v>19206</v>
      </c>
      <c r="BC302" s="3" t="str" cm="1">
        <f t="array" ref="BC302">LEFT(BB302,MIN(FIND({0,1,2,3,4,5,6,7,8,9},BB302&amp;"0123456789"))-1)</f>
        <v/>
      </c>
      <c r="BE302" t="s">
        <v>13281</v>
      </c>
      <c r="BF302">
        <f t="shared" si="123"/>
        <v>1</v>
      </c>
      <c r="BG302">
        <f t="shared" si="124"/>
        <v>1</v>
      </c>
      <c r="BH302">
        <f t="shared" si="125"/>
        <v>0</v>
      </c>
      <c r="BI302">
        <f t="shared" si="126"/>
        <v>0</v>
      </c>
      <c r="BJ302" s="4">
        <f t="shared" si="127"/>
        <v>1</v>
      </c>
      <c r="BK302" s="4">
        <f t="shared" si="128"/>
        <v>0</v>
      </c>
      <c r="BL302" s="4">
        <f t="shared" si="129"/>
        <v>0</v>
      </c>
      <c r="BY302" t="s">
        <v>25672</v>
      </c>
      <c r="BZ302" t="s">
        <v>25404</v>
      </c>
      <c r="CK302" t="s">
        <v>26121</v>
      </c>
      <c r="CL302">
        <f t="shared" si="130"/>
        <v>3</v>
      </c>
      <c r="CM302">
        <f t="shared" si="131"/>
        <v>0</v>
      </c>
      <c r="CN302">
        <f t="shared" si="132"/>
        <v>0</v>
      </c>
      <c r="CO302">
        <f t="shared" si="133"/>
        <v>0</v>
      </c>
      <c r="CP302" s="4">
        <f t="shared" si="144"/>
        <v>0</v>
      </c>
      <c r="CQ302" s="4">
        <f t="shared" si="145"/>
        <v>0</v>
      </c>
      <c r="CR302" s="4">
        <f t="shared" si="146"/>
        <v>0</v>
      </c>
      <c r="CT302" t="str">
        <f t="shared" si="134"/>
        <v>Environmental Consulting</v>
      </c>
      <c r="CU302" t="str">
        <f t="shared" si="135"/>
        <v>Information Technology</v>
      </c>
      <c r="CV302" t="str">
        <f t="shared" si="136"/>
        <v/>
      </c>
      <c r="CW302" t="str">
        <f t="shared" si="137"/>
        <v/>
      </c>
      <c r="CX302" t="str">
        <f t="shared" si="138"/>
        <v/>
      </c>
      <c r="CY302" t="str">
        <f t="shared" si="139"/>
        <v/>
      </c>
      <c r="CZ302" t="str">
        <f t="shared" si="140"/>
        <v/>
      </c>
      <c r="DA302" t="str">
        <f t="shared" si="141"/>
        <v/>
      </c>
      <c r="DB302" t="str">
        <f t="shared" si="142"/>
        <v/>
      </c>
      <c r="DC302" t="str">
        <f t="shared" si="143"/>
        <v/>
      </c>
    </row>
    <row r="303" spans="1:107" x14ac:dyDescent="0.2">
      <c r="A303">
        <v>300</v>
      </c>
      <c r="B303" t="s">
        <v>298</v>
      </c>
      <c r="C303" t="s">
        <v>2469</v>
      </c>
      <c r="D303" t="s">
        <v>4603</v>
      </c>
      <c r="E303" t="s">
        <v>6065</v>
      </c>
      <c r="F303" t="s">
        <v>6366</v>
      </c>
      <c r="G303" t="s">
        <v>8246</v>
      </c>
      <c r="H303" t="s">
        <v>8552</v>
      </c>
      <c r="I303" t="s">
        <v>4365</v>
      </c>
      <c r="J303" t="s">
        <v>4365</v>
      </c>
      <c r="K303" t="s">
        <v>10118</v>
      </c>
      <c r="L303" t="s">
        <v>10339</v>
      </c>
      <c r="M303" t="s">
        <v>11358</v>
      </c>
      <c r="N303" t="s">
        <v>12780</v>
      </c>
      <c r="O303" t="s">
        <v>13319</v>
      </c>
      <c r="P303" t="s">
        <v>4365</v>
      </c>
      <c r="Q303">
        <v>2</v>
      </c>
      <c r="R303" t="s">
        <v>13357</v>
      </c>
      <c r="S303" t="s">
        <v>13470</v>
      </c>
      <c r="T303" t="s">
        <v>4365</v>
      </c>
      <c r="U303" s="3" t="str" cm="1">
        <f t="array" ref="U303">LEFT(T303,MIN(FIND({0,1,2,3,4,5,6,7,8,9},T303&amp;"0123456789"))-1)</f>
        <v>—</v>
      </c>
      <c r="V303" t="s">
        <v>13357</v>
      </c>
      <c r="W303" t="s">
        <v>4365</v>
      </c>
      <c r="X303" s="3" t="str" cm="1">
        <f t="array" ref="X303">LEFT(W303,MIN(FIND({0,1,2,3,4,5,6,7,8,9},W303&amp;"0123456789"))-1)</f>
        <v>—</v>
      </c>
      <c r="Y303" t="s">
        <v>13357</v>
      </c>
      <c r="Z303" t="s">
        <v>14536</v>
      </c>
      <c r="AA303" s="3" cm="1">
        <f t="array" ref="AA303">_xlfn.XLOOKUP(LEFT(Z303,MIN(FIND({0,1,2,3,4,5,6,7,8,9},Z303&amp;"0123456789"))-1), $BB$4:$BB$23, $BC$4:$BC$23)*_xlfn.NUMBERVALUE(TRIM(REPLACE(Z303,1,MIN(FIND({0,1,2,3,4,5,6,7,8,9},Z303&amp;"0123456789"))-1,"")), ".", ",")</f>
        <v>1222200</v>
      </c>
      <c r="AB303" t="s">
        <v>14536</v>
      </c>
      <c r="AC303" s="3" cm="1">
        <f t="array" ref="AC303">_xlfn.XLOOKUP(LEFT(AB303,MIN(FIND({0,1,2,3,4,5,6,7,8,9},AB303&amp;"0123456789"))-1), $BB$4:$BB$23, $BC$4:$BC$23)*_xlfn.NUMBERVALUE(TRIM(REPLACE(AB303,1,MIN(FIND({0,1,2,3,4,5,6,7,8,9},AB303&amp;"0123456789"))-1,"")), ".", ",")</f>
        <v>1222200</v>
      </c>
      <c r="AD303" t="s">
        <v>8554</v>
      </c>
      <c r="AE303" t="s">
        <v>8554</v>
      </c>
      <c r="AF303" t="s">
        <v>15126</v>
      </c>
      <c r="AG303" t="s">
        <v>16685</v>
      </c>
      <c r="AH303" t="s">
        <v>17631</v>
      </c>
      <c r="AI303" t="s">
        <v>18290</v>
      </c>
      <c r="AJ303" t="s">
        <v>19170</v>
      </c>
      <c r="AK303" t="s">
        <v>19571</v>
      </c>
      <c r="AL303" t="s">
        <v>20207</v>
      </c>
      <c r="AM303" t="s">
        <v>20544</v>
      </c>
      <c r="AN303" t="s">
        <v>21242</v>
      </c>
      <c r="AO303" t="s">
        <v>21824</v>
      </c>
      <c r="AP303" t="s">
        <v>22521</v>
      </c>
      <c r="AQ303" t="s">
        <v>23731</v>
      </c>
      <c r="AR303" t="s">
        <v>18829</v>
      </c>
      <c r="AS303" t="s">
        <v>19331</v>
      </c>
      <c r="BC303" s="3" t="str" cm="1">
        <f t="array" ref="BC303">LEFT(BB303,MIN(FIND({0,1,2,3,4,5,6,7,8,9},BB303&amp;"0123456789"))-1)</f>
        <v/>
      </c>
      <c r="BE303" t="s">
        <v>13283</v>
      </c>
      <c r="BF303">
        <f t="shared" si="123"/>
        <v>1</v>
      </c>
      <c r="BG303">
        <f t="shared" si="124"/>
        <v>1</v>
      </c>
      <c r="BH303">
        <f t="shared" si="125"/>
        <v>1</v>
      </c>
      <c r="BI303">
        <f t="shared" si="126"/>
        <v>0</v>
      </c>
      <c r="BJ303" s="4">
        <f t="shared" si="127"/>
        <v>1</v>
      </c>
      <c r="BK303" s="4">
        <f t="shared" si="128"/>
        <v>1</v>
      </c>
      <c r="BL303" s="4">
        <f t="shared" si="129"/>
        <v>0</v>
      </c>
      <c r="BY303" t="s">
        <v>11134</v>
      </c>
      <c r="BZ303" t="s">
        <v>25509</v>
      </c>
      <c r="CA303" t="s">
        <v>25557</v>
      </c>
      <c r="CK303" t="s">
        <v>26122</v>
      </c>
      <c r="CL303">
        <f t="shared" si="130"/>
        <v>3</v>
      </c>
      <c r="CM303">
        <f t="shared" si="131"/>
        <v>1</v>
      </c>
      <c r="CN303">
        <f t="shared" si="132"/>
        <v>0</v>
      </c>
      <c r="CO303">
        <f t="shared" si="133"/>
        <v>0</v>
      </c>
      <c r="CP303" s="4">
        <f t="shared" si="144"/>
        <v>0.33333333333333331</v>
      </c>
      <c r="CQ303" s="4">
        <f t="shared" si="145"/>
        <v>0</v>
      </c>
      <c r="CR303" s="4">
        <f t="shared" si="146"/>
        <v>0</v>
      </c>
      <c r="CT303" t="str">
        <f t="shared" si="134"/>
        <v>E-Learning</v>
      </c>
      <c r="CU303" t="str">
        <f t="shared" si="135"/>
        <v>Education</v>
      </c>
      <c r="CV303" t="str">
        <f t="shared" si="136"/>
        <v>Video</v>
      </c>
      <c r="CW303" t="str">
        <f t="shared" si="137"/>
        <v/>
      </c>
      <c r="CX303" t="str">
        <f t="shared" si="138"/>
        <v/>
      </c>
      <c r="CY303" t="str">
        <f t="shared" si="139"/>
        <v/>
      </c>
      <c r="CZ303" t="str">
        <f t="shared" si="140"/>
        <v/>
      </c>
      <c r="DA303" t="str">
        <f t="shared" si="141"/>
        <v/>
      </c>
      <c r="DB303" t="str">
        <f t="shared" si="142"/>
        <v/>
      </c>
      <c r="DC303" t="str">
        <f t="shared" si="143"/>
        <v/>
      </c>
    </row>
    <row r="304" spans="1:107" x14ac:dyDescent="0.2">
      <c r="A304">
        <v>301</v>
      </c>
      <c r="B304" t="s">
        <v>299</v>
      </c>
      <c r="C304" t="s">
        <v>2470</v>
      </c>
      <c r="D304" t="s">
        <v>4604</v>
      </c>
      <c r="E304" t="s">
        <v>6065</v>
      </c>
      <c r="F304" t="s">
        <v>6367</v>
      </c>
      <c r="G304" t="s">
        <v>8328</v>
      </c>
      <c r="H304" t="s">
        <v>8552</v>
      </c>
      <c r="I304" t="s">
        <v>8554</v>
      </c>
      <c r="J304" t="s">
        <v>8820</v>
      </c>
      <c r="K304" t="s">
        <v>10119</v>
      </c>
      <c r="L304" t="s">
        <v>10340</v>
      </c>
      <c r="M304" t="s">
        <v>11359</v>
      </c>
      <c r="N304" t="s">
        <v>12783</v>
      </c>
      <c r="O304" t="s">
        <v>13314</v>
      </c>
      <c r="P304" t="s">
        <v>13349</v>
      </c>
      <c r="Q304">
        <v>2</v>
      </c>
      <c r="R304" t="s">
        <v>13358</v>
      </c>
      <c r="S304" t="s">
        <v>13422</v>
      </c>
      <c r="T304" t="s">
        <v>13881</v>
      </c>
      <c r="U304" s="3" t="str" cm="1">
        <f t="array" ref="U304">LEFT(T304,MIN(FIND({0,1,2,3,4,5,6,7,8,9},T304&amp;"0123456789"))-1)</f>
        <v>$</v>
      </c>
      <c r="V304" t="s">
        <v>14414</v>
      </c>
      <c r="W304" t="s">
        <v>13881</v>
      </c>
      <c r="X304" s="3" t="str" cm="1">
        <f t="array" ref="X304">LEFT(W304,MIN(FIND({0,1,2,3,4,5,6,7,8,9},W304&amp;"0123456789"))-1)</f>
        <v>$</v>
      </c>
      <c r="Y304" t="s">
        <v>14414</v>
      </c>
      <c r="Z304" t="s">
        <v>13733</v>
      </c>
      <c r="AA304" s="3" cm="1">
        <f t="array" ref="AA304">_xlfn.XLOOKUP(LEFT(Z304,MIN(FIND({0,1,2,3,4,5,6,7,8,9},Z304&amp;"0123456789"))-1), $BB$4:$BB$23, $BC$4:$BC$23)*_xlfn.NUMBERVALUE(TRIM(REPLACE(Z304,1,MIN(FIND({0,1,2,3,4,5,6,7,8,9},Z304&amp;"0123456789"))-1,"")), ".", ",")</f>
        <v>25000000</v>
      </c>
      <c r="AB304" t="s">
        <v>13733</v>
      </c>
      <c r="AC304" s="3" cm="1">
        <f t="array" ref="AC304">_xlfn.XLOOKUP(LEFT(AB304,MIN(FIND({0,1,2,3,4,5,6,7,8,9},AB304&amp;"0123456789"))-1), $BB$4:$BB$23, $BC$4:$BC$23)*_xlfn.NUMBERVALUE(TRIM(REPLACE(AB304,1,MIN(FIND({0,1,2,3,4,5,6,7,8,9},AB304&amp;"0123456789"))-1,"")), ".", ",")</f>
        <v>25000000</v>
      </c>
      <c r="AD304" t="s">
        <v>8554</v>
      </c>
      <c r="AE304" t="s">
        <v>8560</v>
      </c>
      <c r="AF304" t="s">
        <v>15127</v>
      </c>
      <c r="AG304" t="s">
        <v>16686</v>
      </c>
      <c r="AH304" t="s">
        <v>4365</v>
      </c>
      <c r="AI304" t="s">
        <v>18291</v>
      </c>
      <c r="AJ304" t="s">
        <v>19171</v>
      </c>
      <c r="AK304" t="s">
        <v>4365</v>
      </c>
      <c r="AL304" t="s">
        <v>20208</v>
      </c>
      <c r="AM304" t="s">
        <v>20545</v>
      </c>
      <c r="AN304" t="s">
        <v>21243</v>
      </c>
      <c r="AO304" t="s">
        <v>21825</v>
      </c>
      <c r="AP304" t="s">
        <v>22522</v>
      </c>
      <c r="AQ304" t="s">
        <v>23732</v>
      </c>
      <c r="AR304" t="s">
        <v>20448</v>
      </c>
      <c r="AS304" t="s">
        <v>4365</v>
      </c>
      <c r="BC304" s="3" t="str" cm="1">
        <f t="array" ref="BC304">LEFT(BB304,MIN(FIND({0,1,2,3,4,5,6,7,8,9},BB304&amp;"0123456789"))-1)</f>
        <v/>
      </c>
      <c r="BE304" t="s">
        <v>13287</v>
      </c>
      <c r="BF304">
        <f t="shared" si="123"/>
        <v>1</v>
      </c>
      <c r="BG304">
        <f t="shared" si="124"/>
        <v>1</v>
      </c>
      <c r="BH304">
        <f t="shared" si="125"/>
        <v>0</v>
      </c>
      <c r="BI304">
        <f t="shared" si="126"/>
        <v>0</v>
      </c>
      <c r="BJ304" s="4">
        <f t="shared" si="127"/>
        <v>1</v>
      </c>
      <c r="BK304" s="4">
        <f t="shared" si="128"/>
        <v>0</v>
      </c>
      <c r="BL304" s="4">
        <f t="shared" si="129"/>
        <v>0</v>
      </c>
      <c r="BY304" t="s">
        <v>11476</v>
      </c>
      <c r="BZ304" t="s">
        <v>25492</v>
      </c>
      <c r="CA304" t="s">
        <v>25548</v>
      </c>
      <c r="CB304" t="s">
        <v>25408</v>
      </c>
      <c r="CK304" t="s">
        <v>26123</v>
      </c>
      <c r="CL304">
        <f t="shared" si="130"/>
        <v>3</v>
      </c>
      <c r="CM304">
        <f t="shared" si="131"/>
        <v>1</v>
      </c>
      <c r="CN304">
        <f t="shared" si="132"/>
        <v>1</v>
      </c>
      <c r="CO304">
        <f t="shared" si="133"/>
        <v>0</v>
      </c>
      <c r="CP304" s="4">
        <f t="shared" si="144"/>
        <v>0.33333333333333331</v>
      </c>
      <c r="CQ304" s="4">
        <f t="shared" si="145"/>
        <v>0.33333333333333331</v>
      </c>
      <c r="CR304" s="4">
        <f t="shared" si="146"/>
        <v>0</v>
      </c>
      <c r="CT304" t="str">
        <f t="shared" si="134"/>
        <v>Analytics</v>
      </c>
      <c r="CU304" t="str">
        <f t="shared" si="135"/>
        <v>Cyber Security</v>
      </c>
      <c r="CV304" t="str">
        <f t="shared" si="136"/>
        <v>Privacy</v>
      </c>
      <c r="CW304" t="str">
        <f t="shared" si="137"/>
        <v>Software</v>
      </c>
      <c r="CX304" t="str">
        <f t="shared" si="138"/>
        <v/>
      </c>
      <c r="CY304" t="str">
        <f t="shared" si="139"/>
        <v/>
      </c>
      <c r="CZ304" t="str">
        <f t="shared" si="140"/>
        <v/>
      </c>
      <c r="DA304" t="str">
        <f t="shared" si="141"/>
        <v/>
      </c>
      <c r="DB304" t="str">
        <f t="shared" si="142"/>
        <v/>
      </c>
      <c r="DC304" t="str">
        <f t="shared" si="143"/>
        <v/>
      </c>
    </row>
    <row r="305" spans="1:107" x14ac:dyDescent="0.2">
      <c r="A305">
        <v>302</v>
      </c>
      <c r="B305" t="s">
        <v>300</v>
      </c>
      <c r="C305" t="s">
        <v>2471</v>
      </c>
      <c r="D305" t="s">
        <v>4605</v>
      </c>
      <c r="E305" t="s">
        <v>6065</v>
      </c>
      <c r="F305" t="s">
        <v>6368</v>
      </c>
      <c r="G305" t="s">
        <v>8339</v>
      </c>
      <c r="H305" t="s">
        <v>8552</v>
      </c>
      <c r="I305" t="s">
        <v>8554</v>
      </c>
      <c r="J305" t="s">
        <v>8821</v>
      </c>
      <c r="K305" t="s">
        <v>10119</v>
      </c>
      <c r="L305" t="s">
        <v>10341</v>
      </c>
      <c r="M305" t="s">
        <v>11360</v>
      </c>
      <c r="N305" t="s">
        <v>12765</v>
      </c>
      <c r="O305" t="s">
        <v>13306</v>
      </c>
      <c r="P305" t="s">
        <v>4365</v>
      </c>
      <c r="Q305">
        <v>1</v>
      </c>
      <c r="R305" t="s">
        <v>13357</v>
      </c>
      <c r="S305" t="s">
        <v>13471</v>
      </c>
      <c r="T305" t="s">
        <v>13760</v>
      </c>
      <c r="U305" s="3" t="str" cm="1">
        <f t="array" ref="U305">LEFT(T305,MIN(FIND({0,1,2,3,4,5,6,7,8,9},T305&amp;"0123456789"))-1)</f>
        <v>$</v>
      </c>
      <c r="V305" t="s">
        <v>13357</v>
      </c>
      <c r="W305" t="s">
        <v>13760</v>
      </c>
      <c r="X305" s="3" t="str" cm="1">
        <f t="array" ref="X305">LEFT(W305,MIN(FIND({0,1,2,3,4,5,6,7,8,9},W305&amp;"0123456789"))-1)</f>
        <v>$</v>
      </c>
      <c r="Y305" t="s">
        <v>13357</v>
      </c>
      <c r="Z305" t="s">
        <v>13760</v>
      </c>
      <c r="AA305" s="3" cm="1">
        <f t="array" ref="AA305">_xlfn.XLOOKUP(LEFT(Z305,MIN(FIND({0,1,2,3,4,5,6,7,8,9},Z305&amp;"0123456789"))-1), $BB$4:$BB$23, $BC$4:$BC$23)*_xlfn.NUMBERVALUE(TRIM(REPLACE(Z305,1,MIN(FIND({0,1,2,3,4,5,6,7,8,9},Z305&amp;"0123456789"))-1,"")), ".", ",")</f>
        <v>5000000</v>
      </c>
      <c r="AB305" t="s">
        <v>13760</v>
      </c>
      <c r="AC305" s="3" cm="1">
        <f t="array" ref="AC305">_xlfn.XLOOKUP(LEFT(AB305,MIN(FIND({0,1,2,3,4,5,6,7,8,9},AB305&amp;"0123456789"))-1), $BB$4:$BB$23, $BC$4:$BC$23)*_xlfn.NUMBERVALUE(TRIM(REPLACE(AB305,1,MIN(FIND({0,1,2,3,4,5,6,7,8,9},AB305&amp;"0123456789"))-1,"")), ".", ",")</f>
        <v>5000000</v>
      </c>
      <c r="AD305" t="s">
        <v>4365</v>
      </c>
      <c r="AE305" t="s">
        <v>8559</v>
      </c>
      <c r="AF305" t="s">
        <v>15128</v>
      </c>
      <c r="AG305" t="s">
        <v>16687</v>
      </c>
      <c r="AH305" t="s">
        <v>17632</v>
      </c>
      <c r="AI305" t="s">
        <v>18292</v>
      </c>
      <c r="AJ305" t="s">
        <v>19172</v>
      </c>
      <c r="AK305" t="s">
        <v>19572</v>
      </c>
      <c r="AL305" t="s">
        <v>20157</v>
      </c>
      <c r="AM305" t="s">
        <v>20546</v>
      </c>
      <c r="AN305" t="s">
        <v>21244</v>
      </c>
      <c r="AO305" t="s">
        <v>21826</v>
      </c>
      <c r="AP305" t="s">
        <v>22523</v>
      </c>
      <c r="AQ305" t="s">
        <v>23733</v>
      </c>
      <c r="AR305" t="s">
        <v>24696</v>
      </c>
      <c r="AS305" t="s">
        <v>19298</v>
      </c>
      <c r="BC305" s="3" t="str" cm="1">
        <f t="array" ref="BC305">LEFT(BB305,MIN(FIND({0,1,2,3,4,5,6,7,8,9},BB305&amp;"0123456789"))-1)</f>
        <v/>
      </c>
      <c r="BE305" t="s">
        <v>13288</v>
      </c>
      <c r="BF305">
        <f t="shared" si="123"/>
        <v>1</v>
      </c>
      <c r="BG305">
        <f t="shared" si="124"/>
        <v>1</v>
      </c>
      <c r="BH305">
        <f t="shared" si="125"/>
        <v>0</v>
      </c>
      <c r="BI305">
        <f t="shared" si="126"/>
        <v>0</v>
      </c>
      <c r="BJ305" s="4">
        <f t="shared" si="127"/>
        <v>1</v>
      </c>
      <c r="BK305" s="4">
        <f t="shared" si="128"/>
        <v>0</v>
      </c>
      <c r="BL305" s="4">
        <f t="shared" si="129"/>
        <v>0</v>
      </c>
      <c r="BY305" t="s">
        <v>12657</v>
      </c>
      <c r="BZ305" t="s">
        <v>25428</v>
      </c>
      <c r="CA305" t="s">
        <v>25414</v>
      </c>
      <c r="CB305" t="s">
        <v>25441</v>
      </c>
      <c r="CC305" t="s">
        <v>25471</v>
      </c>
      <c r="CD305" t="s">
        <v>25408</v>
      </c>
      <c r="CE305" t="s">
        <v>25472</v>
      </c>
      <c r="CK305" t="s">
        <v>26124</v>
      </c>
      <c r="CL305">
        <f t="shared" si="130"/>
        <v>3</v>
      </c>
      <c r="CM305">
        <f t="shared" si="131"/>
        <v>0</v>
      </c>
      <c r="CN305">
        <f t="shared" si="132"/>
        <v>0</v>
      </c>
      <c r="CO305">
        <f t="shared" si="133"/>
        <v>0</v>
      </c>
      <c r="CP305" s="4">
        <f t="shared" si="144"/>
        <v>0</v>
      </c>
      <c r="CQ305" s="4">
        <f t="shared" si="145"/>
        <v>0</v>
      </c>
      <c r="CR305" s="4">
        <f t="shared" si="146"/>
        <v>0</v>
      </c>
      <c r="CT305" t="str">
        <f t="shared" si="134"/>
        <v>Fitness</v>
      </c>
      <c r="CU305" t="str">
        <f t="shared" si="135"/>
        <v>Health Care</v>
      </c>
      <c r="CV305" t="str">
        <f t="shared" si="136"/>
        <v>Internet</v>
      </c>
      <c r="CW305" t="str">
        <f t="shared" si="137"/>
        <v>Mobile Apps</v>
      </c>
      <c r="CX305" t="str">
        <f t="shared" si="138"/>
        <v>Personal Health</v>
      </c>
      <c r="CY305" t="str">
        <f t="shared" si="139"/>
        <v>Software</v>
      </c>
      <c r="CZ305" t="str">
        <f t="shared" si="140"/>
        <v>Wellness</v>
      </c>
      <c r="DA305" t="str">
        <f t="shared" si="141"/>
        <v/>
      </c>
      <c r="DB305" t="str">
        <f t="shared" si="142"/>
        <v/>
      </c>
      <c r="DC305" t="str">
        <f t="shared" si="143"/>
        <v/>
      </c>
    </row>
    <row r="306" spans="1:107" x14ac:dyDescent="0.2">
      <c r="A306">
        <v>303</v>
      </c>
      <c r="B306" t="s">
        <v>301</v>
      </c>
      <c r="C306" t="s">
        <v>2472</v>
      </c>
      <c r="D306" t="s">
        <v>4606</v>
      </c>
      <c r="E306" t="s">
        <v>4365</v>
      </c>
      <c r="F306" t="s">
        <v>6369</v>
      </c>
      <c r="G306" t="s">
        <v>8248</v>
      </c>
      <c r="H306" t="s">
        <v>8552</v>
      </c>
      <c r="I306" t="s">
        <v>4365</v>
      </c>
      <c r="J306" t="s">
        <v>4365</v>
      </c>
      <c r="K306" t="s">
        <v>10119</v>
      </c>
      <c r="L306" t="s">
        <v>10143</v>
      </c>
      <c r="M306" t="s">
        <v>11361</v>
      </c>
      <c r="N306" t="s">
        <v>12846</v>
      </c>
      <c r="O306" t="s">
        <v>13319</v>
      </c>
      <c r="P306" t="s">
        <v>4365</v>
      </c>
      <c r="Q306">
        <v>1</v>
      </c>
      <c r="R306" t="s">
        <v>13357</v>
      </c>
      <c r="S306" t="s">
        <v>13395</v>
      </c>
      <c r="T306" t="s">
        <v>13882</v>
      </c>
      <c r="U306" s="3" t="str" cm="1">
        <f t="array" ref="U306">LEFT(T306,MIN(FIND({0,1,2,3,4,5,6,7,8,9},T306&amp;"0123456789"))-1)</f>
        <v>₹</v>
      </c>
      <c r="V306" t="s">
        <v>14417</v>
      </c>
      <c r="W306" t="s">
        <v>13882</v>
      </c>
      <c r="X306" s="3" t="str" cm="1">
        <f t="array" ref="X306">LEFT(W306,MIN(FIND({0,1,2,3,4,5,6,7,8,9},W306&amp;"0123456789"))-1)</f>
        <v>₹</v>
      </c>
      <c r="Y306" t="s">
        <v>14417</v>
      </c>
      <c r="Z306" t="s">
        <v>13882</v>
      </c>
      <c r="AA306" s="3" cm="1">
        <f t="array" ref="AA306">_xlfn.XLOOKUP(LEFT(Z306,MIN(FIND({0,1,2,3,4,5,6,7,8,9},Z306&amp;"0123456789"))-1), $BB$4:$BB$23, $BC$4:$BC$23)*_xlfn.NUMBERVALUE(TRIM(REPLACE(Z306,1,MIN(FIND({0,1,2,3,4,5,6,7,8,9},Z306&amp;"0123456789"))-1,"")), ".", ",")</f>
        <v>1400000</v>
      </c>
      <c r="AB306" t="s">
        <v>13882</v>
      </c>
      <c r="AC306" s="3" cm="1">
        <f t="array" ref="AC306">_xlfn.XLOOKUP(LEFT(AB306,MIN(FIND({0,1,2,3,4,5,6,7,8,9},AB306&amp;"0123456789"))-1), $BB$4:$BB$23, $BC$4:$BC$23)*_xlfn.NUMBERVALUE(TRIM(REPLACE(AB306,1,MIN(FIND({0,1,2,3,4,5,6,7,8,9},AB306&amp;"0123456789"))-1,"")), ".", ",")</f>
        <v>1400000</v>
      </c>
      <c r="AD306" t="s">
        <v>8555</v>
      </c>
      <c r="AE306" t="s">
        <v>8555</v>
      </c>
      <c r="AF306" t="s">
        <v>15129</v>
      </c>
      <c r="AG306" t="s">
        <v>4365</v>
      </c>
      <c r="AH306" t="s">
        <v>4365</v>
      </c>
      <c r="AI306" t="s">
        <v>4365</v>
      </c>
      <c r="AJ306" t="s">
        <v>4365</v>
      </c>
      <c r="AK306" t="s">
        <v>4365</v>
      </c>
      <c r="AL306" t="s">
        <v>4365</v>
      </c>
      <c r="AM306" t="s">
        <v>4365</v>
      </c>
      <c r="AN306" t="s">
        <v>4365</v>
      </c>
      <c r="AO306" t="s">
        <v>4365</v>
      </c>
      <c r="AP306" t="s">
        <v>4365</v>
      </c>
      <c r="AQ306" t="s">
        <v>4365</v>
      </c>
      <c r="AR306" t="s">
        <v>4365</v>
      </c>
      <c r="AS306" t="s">
        <v>14824</v>
      </c>
      <c r="BC306" s="3" t="str" cm="1">
        <f t="array" ref="BC306">LEFT(BB306,MIN(FIND({0,1,2,3,4,5,6,7,8,9},BB306&amp;"0123456789"))-1)</f>
        <v/>
      </c>
      <c r="BE306" t="s">
        <v>13293</v>
      </c>
      <c r="BF306">
        <f t="shared" si="123"/>
        <v>1</v>
      </c>
      <c r="BG306">
        <f t="shared" si="124"/>
        <v>1</v>
      </c>
      <c r="BH306">
        <f t="shared" si="125"/>
        <v>0</v>
      </c>
      <c r="BI306">
        <f t="shared" si="126"/>
        <v>0</v>
      </c>
      <c r="BJ306" s="4">
        <f t="shared" si="127"/>
        <v>1</v>
      </c>
      <c r="BK306" s="4">
        <f t="shared" si="128"/>
        <v>0</v>
      </c>
      <c r="BL306" s="4">
        <f t="shared" si="129"/>
        <v>0</v>
      </c>
      <c r="BY306" t="s">
        <v>11273</v>
      </c>
      <c r="BZ306" t="s">
        <v>25430</v>
      </c>
      <c r="CK306" t="s">
        <v>26125</v>
      </c>
      <c r="CL306">
        <f t="shared" si="130"/>
        <v>3</v>
      </c>
      <c r="CM306">
        <f t="shared" si="131"/>
        <v>0</v>
      </c>
      <c r="CN306">
        <f t="shared" si="132"/>
        <v>0</v>
      </c>
      <c r="CO306">
        <f t="shared" si="133"/>
        <v>0</v>
      </c>
      <c r="CP306" s="4">
        <f t="shared" si="144"/>
        <v>0</v>
      </c>
      <c r="CQ306" s="4">
        <f t="shared" si="145"/>
        <v>0</v>
      </c>
      <c r="CR306" s="4">
        <f t="shared" si="146"/>
        <v>0</v>
      </c>
      <c r="CT306" t="str">
        <f t="shared" si="134"/>
        <v>Finance</v>
      </c>
      <c r="CU306" t="str">
        <f t="shared" si="135"/>
        <v>FinTech</v>
      </c>
      <c r="CV306" t="str">
        <f t="shared" si="136"/>
        <v/>
      </c>
      <c r="CW306" t="str">
        <f t="shared" si="137"/>
        <v/>
      </c>
      <c r="CX306" t="str">
        <f t="shared" si="138"/>
        <v/>
      </c>
      <c r="CY306" t="str">
        <f t="shared" si="139"/>
        <v/>
      </c>
      <c r="CZ306" t="str">
        <f t="shared" si="140"/>
        <v/>
      </c>
      <c r="DA306" t="str">
        <f t="shared" si="141"/>
        <v/>
      </c>
      <c r="DB306" t="str">
        <f t="shared" si="142"/>
        <v/>
      </c>
      <c r="DC306" t="str">
        <f t="shared" si="143"/>
        <v/>
      </c>
    </row>
    <row r="307" spans="1:107" x14ac:dyDescent="0.2">
      <c r="A307">
        <v>304</v>
      </c>
      <c r="B307" t="s">
        <v>302</v>
      </c>
      <c r="C307" t="s">
        <v>2473</v>
      </c>
      <c r="D307" t="s">
        <v>4607</v>
      </c>
      <c r="E307" t="s">
        <v>6065</v>
      </c>
      <c r="F307" t="s">
        <v>6370</v>
      </c>
      <c r="G307" t="s">
        <v>8245</v>
      </c>
      <c r="H307" t="s">
        <v>8552</v>
      </c>
      <c r="I307" t="s">
        <v>8555</v>
      </c>
      <c r="J307" t="s">
        <v>8822</v>
      </c>
      <c r="K307" t="s">
        <v>10121</v>
      </c>
      <c r="L307" t="s">
        <v>10342</v>
      </c>
      <c r="M307" t="s">
        <v>11362</v>
      </c>
      <c r="N307" t="s">
        <v>12741</v>
      </c>
      <c r="O307" t="s">
        <v>13310</v>
      </c>
      <c r="P307" t="s">
        <v>4365</v>
      </c>
      <c r="Q307">
        <v>2</v>
      </c>
      <c r="R307" t="s">
        <v>13357</v>
      </c>
      <c r="S307" t="s">
        <v>13363</v>
      </c>
      <c r="T307" t="s">
        <v>13745</v>
      </c>
      <c r="U307" s="3" t="str" cm="1">
        <f t="array" ref="U307">LEFT(T307,MIN(FIND({0,1,2,3,4,5,6,7,8,9},T307&amp;"0123456789"))-1)</f>
        <v>$</v>
      </c>
      <c r="V307" t="s">
        <v>13357</v>
      </c>
      <c r="W307" t="s">
        <v>13745</v>
      </c>
      <c r="X307" s="3" t="str" cm="1">
        <f t="array" ref="X307">LEFT(W307,MIN(FIND({0,1,2,3,4,5,6,7,8,9},W307&amp;"0123456789"))-1)</f>
        <v>$</v>
      </c>
      <c r="Y307" t="s">
        <v>13357</v>
      </c>
      <c r="Z307" t="s">
        <v>13830</v>
      </c>
      <c r="AA307" s="3" cm="1">
        <f t="array" ref="AA307">_xlfn.XLOOKUP(LEFT(Z307,MIN(FIND({0,1,2,3,4,5,6,7,8,9},Z307&amp;"0123456789"))-1), $BB$4:$BB$23, $BC$4:$BC$23)*_xlfn.NUMBERVALUE(TRIM(REPLACE(Z307,1,MIN(FIND({0,1,2,3,4,5,6,7,8,9},Z307&amp;"0123456789"))-1,"")), ".", ",")</f>
        <v>3200000</v>
      </c>
      <c r="AB307" t="s">
        <v>13830</v>
      </c>
      <c r="AC307" s="3" cm="1">
        <f t="array" ref="AC307">_xlfn.XLOOKUP(LEFT(AB307,MIN(FIND({0,1,2,3,4,5,6,7,8,9},AB307&amp;"0123456789"))-1), $BB$4:$BB$23, $BC$4:$BC$23)*_xlfn.NUMBERVALUE(TRIM(REPLACE(AB307,1,MIN(FIND({0,1,2,3,4,5,6,7,8,9},AB307&amp;"0123456789"))-1,"")), ".", ",")</f>
        <v>3200000</v>
      </c>
      <c r="AD307" t="s">
        <v>8555</v>
      </c>
      <c r="AE307" t="s">
        <v>14828</v>
      </c>
      <c r="AF307" t="s">
        <v>15130</v>
      </c>
      <c r="AG307" t="s">
        <v>16688</v>
      </c>
      <c r="AH307" t="s">
        <v>17633</v>
      </c>
      <c r="AI307" t="s">
        <v>18293</v>
      </c>
      <c r="AJ307" t="s">
        <v>8563</v>
      </c>
      <c r="AK307" t="s">
        <v>19573</v>
      </c>
      <c r="AL307" t="s">
        <v>8555</v>
      </c>
      <c r="AM307" t="s">
        <v>20547</v>
      </c>
      <c r="AN307" t="s">
        <v>18372</v>
      </c>
      <c r="AO307" t="s">
        <v>21827</v>
      </c>
      <c r="AP307" t="s">
        <v>22524</v>
      </c>
      <c r="AQ307" t="s">
        <v>23734</v>
      </c>
      <c r="AR307" t="s">
        <v>24697</v>
      </c>
      <c r="AS307" t="s">
        <v>14832</v>
      </c>
      <c r="BC307" s="3" t="str" cm="1">
        <f t="array" ref="BC307">LEFT(BB307,MIN(FIND({0,1,2,3,4,5,6,7,8,9},BB307&amp;"0123456789"))-1)</f>
        <v/>
      </c>
      <c r="BE307" t="s">
        <v>13300</v>
      </c>
      <c r="BF307">
        <f t="shared" si="123"/>
        <v>1</v>
      </c>
      <c r="BG307">
        <f t="shared" si="124"/>
        <v>1</v>
      </c>
      <c r="BH307">
        <f t="shared" si="125"/>
        <v>0</v>
      </c>
      <c r="BI307">
        <f t="shared" si="126"/>
        <v>0</v>
      </c>
      <c r="BJ307" s="4">
        <f t="shared" si="127"/>
        <v>1</v>
      </c>
      <c r="BK307" s="4">
        <f t="shared" si="128"/>
        <v>0</v>
      </c>
      <c r="BL307" s="4">
        <f t="shared" si="129"/>
        <v>0</v>
      </c>
      <c r="BY307" t="s">
        <v>25419</v>
      </c>
      <c r="BZ307" t="s">
        <v>25414</v>
      </c>
      <c r="CK307" t="s">
        <v>26126</v>
      </c>
      <c r="CL307">
        <f t="shared" si="130"/>
        <v>3</v>
      </c>
      <c r="CM307">
        <f t="shared" si="131"/>
        <v>2</v>
      </c>
      <c r="CN307">
        <f t="shared" si="132"/>
        <v>2</v>
      </c>
      <c r="CO307">
        <f t="shared" si="133"/>
        <v>2</v>
      </c>
      <c r="CP307" s="4">
        <f t="shared" si="144"/>
        <v>0.66666666666666663</v>
      </c>
      <c r="CQ307" s="4">
        <f t="shared" si="145"/>
        <v>0.66666666666666663</v>
      </c>
      <c r="CR307" s="4">
        <f t="shared" si="146"/>
        <v>0.66666666666666663</v>
      </c>
      <c r="CT307" t="str">
        <f t="shared" si="134"/>
        <v>Apps</v>
      </c>
      <c r="CU307" t="str">
        <f t="shared" si="135"/>
        <v>Internet</v>
      </c>
      <c r="CV307" t="str">
        <f t="shared" si="136"/>
        <v/>
      </c>
      <c r="CW307" t="str">
        <f t="shared" si="137"/>
        <v/>
      </c>
      <c r="CX307" t="str">
        <f t="shared" si="138"/>
        <v/>
      </c>
      <c r="CY307" t="str">
        <f t="shared" si="139"/>
        <v/>
      </c>
      <c r="CZ307" t="str">
        <f t="shared" si="140"/>
        <v/>
      </c>
      <c r="DA307" t="str">
        <f t="shared" si="141"/>
        <v/>
      </c>
      <c r="DB307" t="str">
        <f t="shared" si="142"/>
        <v/>
      </c>
      <c r="DC307" t="str">
        <f t="shared" si="143"/>
        <v/>
      </c>
    </row>
    <row r="308" spans="1:107" x14ac:dyDescent="0.2">
      <c r="A308">
        <v>305</v>
      </c>
      <c r="B308" t="s">
        <v>303</v>
      </c>
      <c r="C308" t="s">
        <v>2474</v>
      </c>
      <c r="D308" t="s">
        <v>4608</v>
      </c>
      <c r="E308" t="s">
        <v>6065</v>
      </c>
      <c r="F308" t="s">
        <v>6371</v>
      </c>
      <c r="G308" t="s">
        <v>8340</v>
      </c>
      <c r="H308" t="s">
        <v>8552</v>
      </c>
      <c r="I308" t="s">
        <v>8556</v>
      </c>
      <c r="J308" t="s">
        <v>8823</v>
      </c>
      <c r="K308" t="s">
        <v>10121</v>
      </c>
      <c r="L308" t="s">
        <v>10343</v>
      </c>
      <c r="M308" t="s">
        <v>11363</v>
      </c>
      <c r="N308" t="s">
        <v>12751</v>
      </c>
      <c r="O308" t="s">
        <v>4365</v>
      </c>
      <c r="P308" t="s">
        <v>13349</v>
      </c>
      <c r="Q308">
        <v>3</v>
      </c>
      <c r="R308" t="s">
        <v>13357</v>
      </c>
      <c r="S308" t="s">
        <v>13399</v>
      </c>
      <c r="T308" t="s">
        <v>4365</v>
      </c>
      <c r="U308" s="3" t="str" cm="1">
        <f t="array" ref="U308">LEFT(T308,MIN(FIND({0,1,2,3,4,5,6,7,8,9},T308&amp;"0123456789"))-1)</f>
        <v>—</v>
      </c>
      <c r="V308" t="s">
        <v>13357</v>
      </c>
      <c r="W308" t="s">
        <v>4365</v>
      </c>
      <c r="X308" s="3" t="str" cm="1">
        <f t="array" ref="X308">LEFT(W308,MIN(FIND({0,1,2,3,4,5,6,7,8,9},W308&amp;"0123456789"))-1)</f>
        <v>—</v>
      </c>
      <c r="Y308" t="s">
        <v>13357</v>
      </c>
      <c r="Z308" t="s">
        <v>14537</v>
      </c>
      <c r="AA308" s="3" cm="1">
        <f t="array" ref="AA308">_xlfn.XLOOKUP(LEFT(Z308,MIN(FIND({0,1,2,3,4,5,6,7,8,9},Z308&amp;"0123456789"))-1), $BB$4:$BB$23, $BC$4:$BC$23)*_xlfn.NUMBERVALUE(TRIM(REPLACE(Z308,1,MIN(FIND({0,1,2,3,4,5,6,7,8,9},Z308&amp;"0123456789"))-1,"")), ".", ",")</f>
        <v>5206000</v>
      </c>
      <c r="AB308" t="s">
        <v>14537</v>
      </c>
      <c r="AC308" s="3" cm="1">
        <f t="array" ref="AC308">_xlfn.XLOOKUP(LEFT(AB308,MIN(FIND({0,1,2,3,4,5,6,7,8,9},AB308&amp;"0123456789"))-1), $BB$4:$BB$23, $BC$4:$BC$23)*_xlfn.NUMBERVALUE(TRIM(REPLACE(AB308,1,MIN(FIND({0,1,2,3,4,5,6,7,8,9},AB308&amp;"0123456789"))-1,"")), ".", ",")</f>
        <v>5206000</v>
      </c>
      <c r="AD308" t="s">
        <v>8555</v>
      </c>
      <c r="AE308" t="s">
        <v>8556</v>
      </c>
      <c r="AF308" t="s">
        <v>15131</v>
      </c>
      <c r="AG308" t="s">
        <v>16689</v>
      </c>
      <c r="AH308" t="s">
        <v>17634</v>
      </c>
      <c r="AI308" t="s">
        <v>18294</v>
      </c>
      <c r="AJ308" t="s">
        <v>19173</v>
      </c>
      <c r="AK308" t="s">
        <v>4365</v>
      </c>
      <c r="AL308" t="s">
        <v>20132</v>
      </c>
      <c r="AM308" t="s">
        <v>20548</v>
      </c>
      <c r="AN308" t="s">
        <v>21109</v>
      </c>
      <c r="AO308" t="s">
        <v>21787</v>
      </c>
      <c r="AP308" t="s">
        <v>22525</v>
      </c>
      <c r="AQ308" t="s">
        <v>23735</v>
      </c>
      <c r="AR308" t="s">
        <v>24698</v>
      </c>
      <c r="AS308" t="s">
        <v>19248</v>
      </c>
      <c r="BC308" s="3" t="str" cm="1">
        <f t="array" ref="BC308">LEFT(BB308,MIN(FIND({0,1,2,3,4,5,6,7,8,9},BB308&amp;"0123456789"))-1)</f>
        <v/>
      </c>
      <c r="BE308" t="s">
        <v>12756</v>
      </c>
      <c r="BF308">
        <f t="shared" si="123"/>
        <v>1</v>
      </c>
      <c r="BG308">
        <f t="shared" si="124"/>
        <v>0</v>
      </c>
      <c r="BH308">
        <f t="shared" si="125"/>
        <v>0</v>
      </c>
      <c r="BI308">
        <f t="shared" si="126"/>
        <v>0</v>
      </c>
      <c r="BJ308" s="4">
        <f t="shared" si="127"/>
        <v>0</v>
      </c>
      <c r="BK308" s="4">
        <f t="shared" si="128"/>
        <v>0</v>
      </c>
      <c r="BL308" s="4">
        <f t="shared" si="129"/>
        <v>0</v>
      </c>
      <c r="BY308" t="s">
        <v>11267</v>
      </c>
      <c r="BZ308" t="s">
        <v>25420</v>
      </c>
      <c r="CA308" t="s">
        <v>25525</v>
      </c>
      <c r="CB308" t="s">
        <v>25404</v>
      </c>
      <c r="CC308" t="s">
        <v>25444</v>
      </c>
      <c r="CD308" t="s">
        <v>25673</v>
      </c>
      <c r="CE308" t="s">
        <v>25408</v>
      </c>
      <c r="CF308" t="s">
        <v>25440</v>
      </c>
      <c r="CK308" t="s">
        <v>26127</v>
      </c>
      <c r="CL308">
        <f t="shared" si="130"/>
        <v>3</v>
      </c>
      <c r="CM308">
        <f t="shared" si="131"/>
        <v>1</v>
      </c>
      <c r="CN308">
        <f t="shared" si="132"/>
        <v>0</v>
      </c>
      <c r="CO308">
        <f t="shared" si="133"/>
        <v>0</v>
      </c>
      <c r="CP308" s="4">
        <f t="shared" si="144"/>
        <v>0.33333333333333331</v>
      </c>
      <c r="CQ308" s="4">
        <f t="shared" si="145"/>
        <v>0</v>
      </c>
      <c r="CR308" s="4">
        <f t="shared" si="146"/>
        <v>0</v>
      </c>
      <c r="CT308" t="str">
        <f t="shared" si="134"/>
        <v>Artificial Intelligence</v>
      </c>
      <c r="CU308" t="str">
        <f t="shared" si="135"/>
        <v>B2B</v>
      </c>
      <c r="CV308" t="str">
        <f t="shared" si="136"/>
        <v>Computer Vision</v>
      </c>
      <c r="CW308" t="str">
        <f t="shared" si="137"/>
        <v>Information Technology</v>
      </c>
      <c r="CX308" t="str">
        <f t="shared" si="138"/>
        <v>Machine Learning</v>
      </c>
      <c r="CY308" t="str">
        <f t="shared" si="139"/>
        <v>Recycling</v>
      </c>
      <c r="CZ308" t="str">
        <f t="shared" si="140"/>
        <v>Software</v>
      </c>
      <c r="DA308" t="str">
        <f t="shared" si="141"/>
        <v>Waste Management</v>
      </c>
      <c r="DB308" t="str">
        <f t="shared" si="142"/>
        <v/>
      </c>
      <c r="DC308" t="str">
        <f t="shared" si="143"/>
        <v/>
      </c>
    </row>
    <row r="309" spans="1:107" x14ac:dyDescent="0.2">
      <c r="A309">
        <v>306</v>
      </c>
      <c r="B309" t="s">
        <v>304</v>
      </c>
      <c r="C309" t="s">
        <v>2475</v>
      </c>
      <c r="D309" t="s">
        <v>4609</v>
      </c>
      <c r="E309" t="s">
        <v>6065</v>
      </c>
      <c r="F309" t="s">
        <v>6372</v>
      </c>
      <c r="G309" t="s">
        <v>8245</v>
      </c>
      <c r="H309" t="s">
        <v>8552</v>
      </c>
      <c r="I309" t="s">
        <v>8557</v>
      </c>
      <c r="J309" t="s">
        <v>8824</v>
      </c>
      <c r="K309" t="s">
        <v>10121</v>
      </c>
      <c r="L309" t="s">
        <v>10344</v>
      </c>
      <c r="M309" t="s">
        <v>11364</v>
      </c>
      <c r="N309" t="s">
        <v>12741</v>
      </c>
      <c r="O309" t="s">
        <v>13310</v>
      </c>
      <c r="P309" t="s">
        <v>4365</v>
      </c>
      <c r="Q309">
        <v>1</v>
      </c>
      <c r="R309" t="s">
        <v>4365</v>
      </c>
      <c r="S309" t="s">
        <v>13472</v>
      </c>
      <c r="T309" t="s">
        <v>13883</v>
      </c>
      <c r="U309" s="3" t="str" cm="1">
        <f t="array" ref="U309">LEFT(T309,MIN(FIND({0,1,2,3,4,5,6,7,8,9},T309&amp;"0123456789"))-1)</f>
        <v>$</v>
      </c>
      <c r="V309" t="s">
        <v>14415</v>
      </c>
      <c r="W309" t="s">
        <v>13883</v>
      </c>
      <c r="X309" s="3" t="str" cm="1">
        <f t="array" ref="X309">LEFT(W309,MIN(FIND({0,1,2,3,4,5,6,7,8,9},W309&amp;"0123456789"))-1)</f>
        <v>$</v>
      </c>
      <c r="Y309" t="s">
        <v>14415</v>
      </c>
      <c r="Z309" t="s">
        <v>13883</v>
      </c>
      <c r="AA309" s="3" cm="1">
        <f t="array" ref="AA309">_xlfn.XLOOKUP(LEFT(Z309,MIN(FIND({0,1,2,3,4,5,6,7,8,9},Z309&amp;"0123456789"))-1), $BB$4:$BB$23, $BC$4:$BC$23)*_xlfn.NUMBERVALUE(TRIM(REPLACE(Z309,1,MIN(FIND({0,1,2,3,4,5,6,7,8,9},Z309&amp;"0123456789"))-1,"")), ".", ",")</f>
        <v>5583000</v>
      </c>
      <c r="AB309" t="s">
        <v>13883</v>
      </c>
      <c r="AC309" s="3" cm="1">
        <f t="array" ref="AC309">_xlfn.XLOOKUP(LEFT(AB309,MIN(FIND({0,1,2,3,4,5,6,7,8,9},AB309&amp;"0123456789"))-1), $BB$4:$BB$23, $BC$4:$BC$23)*_xlfn.NUMBERVALUE(TRIM(REPLACE(AB309,1,MIN(FIND({0,1,2,3,4,5,6,7,8,9},AB309&amp;"0123456789"))-1,"")), ".", ",")</f>
        <v>5583000</v>
      </c>
      <c r="AD309" t="s">
        <v>4365</v>
      </c>
      <c r="AE309" t="s">
        <v>4365</v>
      </c>
      <c r="AF309" t="s">
        <v>4365</v>
      </c>
      <c r="AG309" t="s">
        <v>16690</v>
      </c>
      <c r="AH309" t="s">
        <v>17635</v>
      </c>
      <c r="AI309" t="s">
        <v>18295</v>
      </c>
      <c r="AJ309" t="s">
        <v>16877</v>
      </c>
      <c r="AK309" t="s">
        <v>18797</v>
      </c>
      <c r="AL309" t="s">
        <v>20166</v>
      </c>
      <c r="AM309" t="s">
        <v>20549</v>
      </c>
      <c r="AN309" t="s">
        <v>21245</v>
      </c>
      <c r="AO309" t="s">
        <v>21828</v>
      </c>
      <c r="AP309" t="s">
        <v>22526</v>
      </c>
      <c r="AQ309" t="s">
        <v>23736</v>
      </c>
      <c r="AR309" t="s">
        <v>24699</v>
      </c>
      <c r="AS309" t="s">
        <v>14829</v>
      </c>
      <c r="BC309" s="3" t="str" cm="1">
        <f t="array" ref="BC309">LEFT(BB309,MIN(FIND({0,1,2,3,4,5,6,7,8,9},BB309&amp;"0123456789"))-1)</f>
        <v/>
      </c>
      <c r="BE309" t="s">
        <v>12764</v>
      </c>
      <c r="BF309">
        <f t="shared" si="123"/>
        <v>1</v>
      </c>
      <c r="BG309">
        <f t="shared" si="124"/>
        <v>0</v>
      </c>
      <c r="BH309">
        <f t="shared" si="125"/>
        <v>0</v>
      </c>
      <c r="BI309">
        <f t="shared" si="126"/>
        <v>0</v>
      </c>
      <c r="BJ309" s="4">
        <f t="shared" si="127"/>
        <v>0</v>
      </c>
      <c r="BK309" s="4">
        <f t="shared" si="128"/>
        <v>0</v>
      </c>
      <c r="BL309" s="4">
        <f t="shared" si="129"/>
        <v>0</v>
      </c>
      <c r="BY309" t="s">
        <v>25419</v>
      </c>
      <c r="BZ309" t="s">
        <v>25674</v>
      </c>
      <c r="CA309" t="s">
        <v>25675</v>
      </c>
      <c r="CB309" t="s">
        <v>25676</v>
      </c>
      <c r="CK309" t="s">
        <v>26128</v>
      </c>
      <c r="CL309">
        <f t="shared" si="130"/>
        <v>3</v>
      </c>
      <c r="CM309">
        <f t="shared" si="131"/>
        <v>1</v>
      </c>
      <c r="CN309">
        <f t="shared" si="132"/>
        <v>1</v>
      </c>
      <c r="CO309">
        <f t="shared" si="133"/>
        <v>1</v>
      </c>
      <c r="CP309" s="4">
        <f t="shared" si="144"/>
        <v>0.33333333333333331</v>
      </c>
      <c r="CQ309" s="4">
        <f t="shared" si="145"/>
        <v>0.33333333333333331</v>
      </c>
      <c r="CR309" s="4">
        <f t="shared" si="146"/>
        <v>0.33333333333333331</v>
      </c>
      <c r="CT309" t="str">
        <f t="shared" si="134"/>
        <v>Apps</v>
      </c>
      <c r="CU309" t="str">
        <f t="shared" si="135"/>
        <v>Communities</v>
      </c>
      <c r="CV309" t="str">
        <f t="shared" si="136"/>
        <v>Content</v>
      </c>
      <c r="CW309" t="str">
        <f t="shared" si="137"/>
        <v>Content Creators</v>
      </c>
      <c r="CX309" t="str">
        <f t="shared" si="138"/>
        <v/>
      </c>
      <c r="CY309" t="str">
        <f t="shared" si="139"/>
        <v/>
      </c>
      <c r="CZ309" t="str">
        <f t="shared" si="140"/>
        <v/>
      </c>
      <c r="DA309" t="str">
        <f t="shared" si="141"/>
        <v/>
      </c>
      <c r="DB309" t="str">
        <f t="shared" si="142"/>
        <v/>
      </c>
      <c r="DC309" t="str">
        <f t="shared" si="143"/>
        <v/>
      </c>
    </row>
    <row r="310" spans="1:107" x14ac:dyDescent="0.2">
      <c r="A310">
        <v>307</v>
      </c>
      <c r="B310" t="s">
        <v>305</v>
      </c>
      <c r="C310" t="s">
        <v>2476</v>
      </c>
      <c r="D310" t="s">
        <v>4610</v>
      </c>
      <c r="E310" t="s">
        <v>6065</v>
      </c>
      <c r="F310" t="s">
        <v>6373</v>
      </c>
      <c r="G310" t="s">
        <v>8246</v>
      </c>
      <c r="H310" t="s">
        <v>8552</v>
      </c>
      <c r="I310" t="s">
        <v>8555</v>
      </c>
      <c r="J310" t="s">
        <v>8825</v>
      </c>
      <c r="K310" t="s">
        <v>10118</v>
      </c>
      <c r="L310" t="s">
        <v>10208</v>
      </c>
      <c r="M310" t="s">
        <v>11173</v>
      </c>
      <c r="N310" t="s">
        <v>12847</v>
      </c>
      <c r="O310" t="s">
        <v>13333</v>
      </c>
      <c r="P310" t="s">
        <v>13351</v>
      </c>
      <c r="Q310">
        <v>2</v>
      </c>
      <c r="R310" t="s">
        <v>13358</v>
      </c>
      <c r="S310" t="s">
        <v>13421</v>
      </c>
      <c r="T310" t="s">
        <v>13785</v>
      </c>
      <c r="U310" s="3" t="str" cm="1">
        <f t="array" ref="U310">LEFT(T310,MIN(FIND({0,1,2,3,4,5,6,7,8,9},T310&amp;"0123456789"))-1)</f>
        <v>$</v>
      </c>
      <c r="V310" t="s">
        <v>14414</v>
      </c>
      <c r="W310" t="s">
        <v>13785</v>
      </c>
      <c r="X310" s="3" t="str" cm="1">
        <f t="array" ref="X310">LEFT(W310,MIN(FIND({0,1,2,3,4,5,6,7,8,9},W310&amp;"0123456789"))-1)</f>
        <v>$</v>
      </c>
      <c r="Y310" t="s">
        <v>14414</v>
      </c>
      <c r="Z310" t="s">
        <v>13853</v>
      </c>
      <c r="AA310" s="3" cm="1">
        <f t="array" ref="AA310">_xlfn.XLOOKUP(LEFT(Z310,MIN(FIND({0,1,2,3,4,5,6,7,8,9},Z310&amp;"0123456789"))-1), $BB$4:$BB$23, $BC$4:$BC$23)*_xlfn.NUMBERVALUE(TRIM(REPLACE(Z310,1,MIN(FIND({0,1,2,3,4,5,6,7,8,9},Z310&amp;"0123456789"))-1,"")), ".", ",")</f>
        <v>65000000</v>
      </c>
      <c r="AB310" t="s">
        <v>13853</v>
      </c>
      <c r="AC310" s="3" cm="1">
        <f t="array" ref="AC310">_xlfn.XLOOKUP(LEFT(AB310,MIN(FIND({0,1,2,3,4,5,6,7,8,9},AB310&amp;"0123456789"))-1), $BB$4:$BB$23, $BC$4:$BC$23)*_xlfn.NUMBERVALUE(TRIM(REPLACE(AB310,1,MIN(FIND({0,1,2,3,4,5,6,7,8,9},AB310&amp;"0123456789"))-1,"")), ".", ",")</f>
        <v>65000000</v>
      </c>
      <c r="AD310" t="s">
        <v>4365</v>
      </c>
      <c r="AE310" t="s">
        <v>8559</v>
      </c>
      <c r="AF310" t="s">
        <v>15132</v>
      </c>
      <c r="AG310" t="s">
        <v>16691</v>
      </c>
      <c r="AH310" t="s">
        <v>4365</v>
      </c>
      <c r="AI310" t="s">
        <v>18296</v>
      </c>
      <c r="AJ310" t="s">
        <v>19174</v>
      </c>
      <c r="AK310" t="s">
        <v>19574</v>
      </c>
      <c r="AL310" t="s">
        <v>20165</v>
      </c>
      <c r="AM310" t="s">
        <v>20550</v>
      </c>
      <c r="AN310" t="s">
        <v>21246</v>
      </c>
      <c r="AO310" t="s">
        <v>21829</v>
      </c>
      <c r="AP310" t="s">
        <v>22527</v>
      </c>
      <c r="AQ310" t="s">
        <v>23737</v>
      </c>
      <c r="AR310" t="s">
        <v>24700</v>
      </c>
      <c r="AS310" t="s">
        <v>8562</v>
      </c>
      <c r="BC310" s="3" t="str" cm="1">
        <f t="array" ref="BC310">LEFT(BB310,MIN(FIND({0,1,2,3,4,5,6,7,8,9},BB310&amp;"0123456789"))-1)</f>
        <v/>
      </c>
      <c r="BE310" t="s">
        <v>12776</v>
      </c>
      <c r="BF310">
        <f t="shared" si="123"/>
        <v>1</v>
      </c>
      <c r="BG310">
        <f t="shared" si="124"/>
        <v>0</v>
      </c>
      <c r="BH310">
        <f t="shared" si="125"/>
        <v>0</v>
      </c>
      <c r="BI310">
        <f t="shared" si="126"/>
        <v>0</v>
      </c>
      <c r="BJ310" s="4">
        <f t="shared" si="127"/>
        <v>0</v>
      </c>
      <c r="BK310" s="4">
        <f t="shared" si="128"/>
        <v>0</v>
      </c>
      <c r="BL310" s="4">
        <f t="shared" si="129"/>
        <v>0</v>
      </c>
      <c r="BY310" t="s">
        <v>12657</v>
      </c>
      <c r="BZ310" t="s">
        <v>25428</v>
      </c>
      <c r="CA310" t="s">
        <v>25472</v>
      </c>
      <c r="CK310" t="s">
        <v>26129</v>
      </c>
      <c r="CL310">
        <f t="shared" si="130"/>
        <v>3</v>
      </c>
      <c r="CM310">
        <f t="shared" si="131"/>
        <v>0</v>
      </c>
      <c r="CN310">
        <f t="shared" si="132"/>
        <v>0</v>
      </c>
      <c r="CO310">
        <f t="shared" si="133"/>
        <v>0</v>
      </c>
      <c r="CP310" s="4">
        <f t="shared" si="144"/>
        <v>0</v>
      </c>
      <c r="CQ310" s="4">
        <f t="shared" si="145"/>
        <v>0</v>
      </c>
      <c r="CR310" s="4">
        <f t="shared" si="146"/>
        <v>0</v>
      </c>
      <c r="CT310" t="str">
        <f t="shared" si="134"/>
        <v>Fitness</v>
      </c>
      <c r="CU310" t="str">
        <f t="shared" si="135"/>
        <v>Health Care</v>
      </c>
      <c r="CV310" t="str">
        <f t="shared" si="136"/>
        <v>Wellness</v>
      </c>
      <c r="CW310" t="str">
        <f t="shared" si="137"/>
        <v/>
      </c>
      <c r="CX310" t="str">
        <f t="shared" si="138"/>
        <v/>
      </c>
      <c r="CY310" t="str">
        <f t="shared" si="139"/>
        <v/>
      </c>
      <c r="CZ310" t="str">
        <f t="shared" si="140"/>
        <v/>
      </c>
      <c r="DA310" t="str">
        <f t="shared" si="141"/>
        <v/>
      </c>
      <c r="DB310" t="str">
        <f t="shared" si="142"/>
        <v/>
      </c>
      <c r="DC310" t="str">
        <f t="shared" si="143"/>
        <v/>
      </c>
    </row>
    <row r="311" spans="1:107" x14ac:dyDescent="0.2">
      <c r="A311">
        <v>308</v>
      </c>
      <c r="B311" t="s">
        <v>306</v>
      </c>
      <c r="C311" t="s">
        <v>2477</v>
      </c>
      <c r="D311" t="s">
        <v>4611</v>
      </c>
      <c r="E311" t="s">
        <v>6065</v>
      </c>
      <c r="F311" t="s">
        <v>6374</v>
      </c>
      <c r="G311" t="s">
        <v>8283</v>
      </c>
      <c r="H311" t="s">
        <v>8552</v>
      </c>
      <c r="I311" t="s">
        <v>8557</v>
      </c>
      <c r="J311" t="s">
        <v>8826</v>
      </c>
      <c r="K311" t="s">
        <v>10121</v>
      </c>
      <c r="L311" t="s">
        <v>10345</v>
      </c>
      <c r="M311" t="s">
        <v>11365</v>
      </c>
      <c r="N311" t="s">
        <v>12736</v>
      </c>
      <c r="O311" t="s">
        <v>13305</v>
      </c>
      <c r="P311" t="s">
        <v>4365</v>
      </c>
      <c r="Q311">
        <v>1</v>
      </c>
      <c r="R311" t="s">
        <v>13357</v>
      </c>
      <c r="S311" t="s">
        <v>13473</v>
      </c>
      <c r="T311" t="s">
        <v>13772</v>
      </c>
      <c r="U311" s="3" t="str" cm="1">
        <f t="array" ref="U311">LEFT(T311,MIN(FIND({0,1,2,3,4,5,6,7,8,9},T311&amp;"0123456789"))-1)</f>
        <v>$</v>
      </c>
      <c r="V311" t="s">
        <v>13357</v>
      </c>
      <c r="W311" t="s">
        <v>13772</v>
      </c>
      <c r="X311" s="3" t="str" cm="1">
        <f t="array" ref="X311">LEFT(W311,MIN(FIND({0,1,2,3,4,5,6,7,8,9},W311&amp;"0123456789"))-1)</f>
        <v>$</v>
      </c>
      <c r="Y311" t="s">
        <v>13357</v>
      </c>
      <c r="Z311" t="s">
        <v>13772</v>
      </c>
      <c r="AA311" s="3" cm="1">
        <f t="array" ref="AA311">_xlfn.XLOOKUP(LEFT(Z311,MIN(FIND({0,1,2,3,4,5,6,7,8,9},Z311&amp;"0123456789"))-1), $BB$4:$BB$23, $BC$4:$BC$23)*_xlfn.NUMBERVALUE(TRIM(REPLACE(Z311,1,MIN(FIND({0,1,2,3,4,5,6,7,8,9},Z311&amp;"0123456789"))-1,"")), ".", ",")</f>
        <v>4000000</v>
      </c>
      <c r="AB311" t="s">
        <v>13772</v>
      </c>
      <c r="AC311" s="3" cm="1">
        <f t="array" ref="AC311">_xlfn.XLOOKUP(LEFT(AB311,MIN(FIND({0,1,2,3,4,5,6,7,8,9},AB311&amp;"0123456789"))-1), $BB$4:$BB$23, $BC$4:$BC$23)*_xlfn.NUMBERVALUE(TRIM(REPLACE(AB311,1,MIN(FIND({0,1,2,3,4,5,6,7,8,9},AB311&amp;"0123456789"))-1,"")), ".", ",")</f>
        <v>4000000</v>
      </c>
      <c r="AD311" t="s">
        <v>4365</v>
      </c>
      <c r="AE311" t="s">
        <v>4365</v>
      </c>
      <c r="AF311" t="s">
        <v>4365</v>
      </c>
      <c r="AG311" t="s">
        <v>16692</v>
      </c>
      <c r="AH311" t="s">
        <v>17636</v>
      </c>
      <c r="AI311" t="s">
        <v>18297</v>
      </c>
      <c r="AJ311" t="s">
        <v>17437</v>
      </c>
      <c r="AK311" t="s">
        <v>19575</v>
      </c>
      <c r="AL311" t="s">
        <v>20209</v>
      </c>
      <c r="AM311" t="s">
        <v>20551</v>
      </c>
      <c r="AN311" t="s">
        <v>21247</v>
      </c>
      <c r="AO311" t="s">
        <v>21830</v>
      </c>
      <c r="AP311" t="s">
        <v>22528</v>
      </c>
      <c r="AQ311" t="s">
        <v>23738</v>
      </c>
      <c r="AR311" t="s">
        <v>24701</v>
      </c>
      <c r="AS311" t="s">
        <v>19238</v>
      </c>
      <c r="BC311" s="3" t="str" cm="1">
        <f t="array" ref="BC311">LEFT(BB311,MIN(FIND({0,1,2,3,4,5,6,7,8,9},BB311&amp;"0123456789"))-1)</f>
        <v/>
      </c>
      <c r="BE311" t="s">
        <v>12806</v>
      </c>
      <c r="BF311">
        <f t="shared" si="123"/>
        <v>1</v>
      </c>
      <c r="BG311">
        <f t="shared" si="124"/>
        <v>0</v>
      </c>
      <c r="BH311">
        <f t="shared" si="125"/>
        <v>0</v>
      </c>
      <c r="BI311">
        <f t="shared" si="126"/>
        <v>0</v>
      </c>
      <c r="BJ311" s="4">
        <f t="shared" si="127"/>
        <v>0</v>
      </c>
      <c r="BK311" s="4">
        <f t="shared" si="128"/>
        <v>0</v>
      </c>
      <c r="BL311" s="4">
        <f t="shared" si="129"/>
        <v>0</v>
      </c>
      <c r="BY311" t="s">
        <v>25447</v>
      </c>
      <c r="BZ311" t="s">
        <v>25433</v>
      </c>
      <c r="CK311" t="s">
        <v>26130</v>
      </c>
      <c r="CL311">
        <f t="shared" si="130"/>
        <v>3</v>
      </c>
      <c r="CM311">
        <f t="shared" si="131"/>
        <v>1</v>
      </c>
      <c r="CN311">
        <f t="shared" si="132"/>
        <v>0</v>
      </c>
      <c r="CO311">
        <f t="shared" si="133"/>
        <v>0</v>
      </c>
      <c r="CP311" s="4">
        <f t="shared" si="144"/>
        <v>0.33333333333333331</v>
      </c>
      <c r="CQ311" s="4">
        <f t="shared" si="145"/>
        <v>0</v>
      </c>
      <c r="CR311" s="4">
        <f t="shared" si="146"/>
        <v>0</v>
      </c>
      <c r="CT311" t="str">
        <f t="shared" si="134"/>
        <v>Employment</v>
      </c>
      <c r="CU311" t="str">
        <f t="shared" si="135"/>
        <v>Recruiting</v>
      </c>
      <c r="CV311" t="str">
        <f t="shared" si="136"/>
        <v/>
      </c>
      <c r="CW311" t="str">
        <f t="shared" si="137"/>
        <v/>
      </c>
      <c r="CX311" t="str">
        <f t="shared" si="138"/>
        <v/>
      </c>
      <c r="CY311" t="str">
        <f t="shared" si="139"/>
        <v/>
      </c>
      <c r="CZ311" t="str">
        <f t="shared" si="140"/>
        <v/>
      </c>
      <c r="DA311" t="str">
        <f t="shared" si="141"/>
        <v/>
      </c>
      <c r="DB311" t="str">
        <f t="shared" si="142"/>
        <v/>
      </c>
      <c r="DC311" t="str">
        <f t="shared" si="143"/>
        <v/>
      </c>
    </row>
    <row r="312" spans="1:107" x14ac:dyDescent="0.2">
      <c r="A312">
        <v>309</v>
      </c>
      <c r="B312" t="s">
        <v>307</v>
      </c>
      <c r="C312" t="s">
        <v>2478</v>
      </c>
      <c r="D312" t="s">
        <v>4612</v>
      </c>
      <c r="E312" t="s">
        <v>6065</v>
      </c>
      <c r="F312" t="s">
        <v>6375</v>
      </c>
      <c r="G312" t="s">
        <v>8245</v>
      </c>
      <c r="H312" t="s">
        <v>8552</v>
      </c>
      <c r="I312" t="s">
        <v>8554</v>
      </c>
      <c r="J312" t="s">
        <v>8827</v>
      </c>
      <c r="K312" t="s">
        <v>10119</v>
      </c>
      <c r="L312" t="s">
        <v>10346</v>
      </c>
      <c r="M312" t="s">
        <v>11366</v>
      </c>
      <c r="N312" t="s">
        <v>12848</v>
      </c>
      <c r="O312" t="s">
        <v>13319</v>
      </c>
      <c r="P312" t="s">
        <v>13349</v>
      </c>
      <c r="Q312">
        <v>2</v>
      </c>
      <c r="R312" t="s">
        <v>13358</v>
      </c>
      <c r="S312" t="s">
        <v>13474</v>
      </c>
      <c r="T312" t="s">
        <v>13853</v>
      </c>
      <c r="U312" s="3" t="str" cm="1">
        <f t="array" ref="U312">LEFT(T312,MIN(FIND({0,1,2,3,4,5,6,7,8,9},T312&amp;"0123456789"))-1)</f>
        <v>$</v>
      </c>
      <c r="V312" t="s">
        <v>14414</v>
      </c>
      <c r="W312" t="s">
        <v>13853</v>
      </c>
      <c r="X312" s="3" t="str" cm="1">
        <f t="array" ref="X312">LEFT(W312,MIN(FIND({0,1,2,3,4,5,6,7,8,9},W312&amp;"0123456789"))-1)</f>
        <v>$</v>
      </c>
      <c r="Y312" t="s">
        <v>14414</v>
      </c>
      <c r="Z312" t="s">
        <v>14538</v>
      </c>
      <c r="AA312" s="3" cm="1">
        <f t="array" ref="AA312">_xlfn.XLOOKUP(LEFT(Z312,MIN(FIND({0,1,2,3,4,5,6,7,8,9},Z312&amp;"0123456789"))-1), $BB$4:$BB$23, $BC$4:$BC$23)*_xlfn.NUMBERVALUE(TRIM(REPLACE(Z312,1,MIN(FIND({0,1,2,3,4,5,6,7,8,9},Z312&amp;"0123456789"))-1,"")), ".", ",")</f>
        <v>71000000</v>
      </c>
      <c r="AB312" t="s">
        <v>14538</v>
      </c>
      <c r="AC312" s="3" cm="1">
        <f t="array" ref="AC312">_xlfn.XLOOKUP(LEFT(AB312,MIN(FIND({0,1,2,3,4,5,6,7,8,9},AB312&amp;"0123456789"))-1), $BB$4:$BB$23, $BC$4:$BC$23)*_xlfn.NUMBERVALUE(TRIM(REPLACE(AB312,1,MIN(FIND({0,1,2,3,4,5,6,7,8,9},AB312&amp;"0123456789"))-1,"")), ".", ",")</f>
        <v>71000000</v>
      </c>
      <c r="AD312" t="s">
        <v>8554</v>
      </c>
      <c r="AE312" t="s">
        <v>14823</v>
      </c>
      <c r="AF312" t="s">
        <v>15133</v>
      </c>
      <c r="AG312" t="s">
        <v>16693</v>
      </c>
      <c r="AH312" t="s">
        <v>4365</v>
      </c>
      <c r="AI312" t="s">
        <v>18298</v>
      </c>
      <c r="AJ312" t="s">
        <v>8558</v>
      </c>
      <c r="AK312" t="s">
        <v>19576</v>
      </c>
      <c r="AL312" t="s">
        <v>20160</v>
      </c>
      <c r="AM312" t="s">
        <v>20552</v>
      </c>
      <c r="AN312" t="s">
        <v>21248</v>
      </c>
      <c r="AO312" t="s">
        <v>21831</v>
      </c>
      <c r="AP312" t="s">
        <v>22529</v>
      </c>
      <c r="AQ312" t="s">
        <v>23739</v>
      </c>
      <c r="AR312" t="s">
        <v>18582</v>
      </c>
      <c r="AS312" t="s">
        <v>14824</v>
      </c>
      <c r="BC312" s="3" t="str" cm="1">
        <f t="array" ref="BC312">LEFT(BB312,MIN(FIND({0,1,2,3,4,5,6,7,8,9},BB312&amp;"0123456789"))-1)</f>
        <v/>
      </c>
      <c r="BE312" t="s">
        <v>12809</v>
      </c>
      <c r="BF312">
        <f t="shared" si="123"/>
        <v>1</v>
      </c>
      <c r="BG312">
        <f t="shared" si="124"/>
        <v>0</v>
      </c>
      <c r="BH312">
        <f t="shared" si="125"/>
        <v>0</v>
      </c>
      <c r="BI312">
        <f t="shared" si="126"/>
        <v>0</v>
      </c>
      <c r="BJ312" s="4">
        <f t="shared" si="127"/>
        <v>0</v>
      </c>
      <c r="BK312" s="4">
        <f t="shared" si="128"/>
        <v>0</v>
      </c>
      <c r="BL312" s="4">
        <f t="shared" si="129"/>
        <v>0</v>
      </c>
      <c r="BY312" t="s">
        <v>11267</v>
      </c>
      <c r="BZ312" t="s">
        <v>25677</v>
      </c>
      <c r="CA312" t="s">
        <v>25425</v>
      </c>
      <c r="CB312" t="s">
        <v>25668</v>
      </c>
      <c r="CK312" t="s">
        <v>26131</v>
      </c>
      <c r="CL312">
        <f t="shared" si="130"/>
        <v>3</v>
      </c>
      <c r="CM312">
        <f t="shared" si="131"/>
        <v>0</v>
      </c>
      <c r="CN312">
        <f t="shared" si="132"/>
        <v>0</v>
      </c>
      <c r="CO312">
        <f t="shared" si="133"/>
        <v>0</v>
      </c>
      <c r="CP312" s="4">
        <f t="shared" si="144"/>
        <v>0</v>
      </c>
      <c r="CQ312" s="4">
        <f t="shared" si="145"/>
        <v>0</v>
      </c>
      <c r="CR312" s="4">
        <f t="shared" si="146"/>
        <v>0</v>
      </c>
      <c r="CT312" t="str">
        <f t="shared" si="134"/>
        <v>Artificial Intelligence</v>
      </c>
      <c r="CU312" t="str">
        <f t="shared" si="135"/>
        <v>Fitness</v>
      </c>
      <c r="CV312" t="str">
        <f t="shared" si="136"/>
        <v>Robotics</v>
      </c>
      <c r="CW312" t="str">
        <f t="shared" si="137"/>
        <v>Sports</v>
      </c>
      <c r="CX312" t="str">
        <f t="shared" si="138"/>
        <v/>
      </c>
      <c r="CY312" t="str">
        <f t="shared" si="139"/>
        <v/>
      </c>
      <c r="CZ312" t="str">
        <f t="shared" si="140"/>
        <v/>
      </c>
      <c r="DA312" t="str">
        <f t="shared" si="141"/>
        <v/>
      </c>
      <c r="DB312" t="str">
        <f t="shared" si="142"/>
        <v/>
      </c>
      <c r="DC312" t="str">
        <f t="shared" si="143"/>
        <v/>
      </c>
    </row>
    <row r="313" spans="1:107" x14ac:dyDescent="0.2">
      <c r="A313">
        <v>310</v>
      </c>
      <c r="B313" t="s">
        <v>308</v>
      </c>
      <c r="C313" t="s">
        <v>2479</v>
      </c>
      <c r="D313" t="s">
        <v>4613</v>
      </c>
      <c r="E313" t="s">
        <v>6065</v>
      </c>
      <c r="F313" t="s">
        <v>6376</v>
      </c>
      <c r="G313" t="s">
        <v>8245</v>
      </c>
      <c r="H313" t="s">
        <v>8552</v>
      </c>
      <c r="I313" t="s">
        <v>8555</v>
      </c>
      <c r="J313" t="s">
        <v>8828</v>
      </c>
      <c r="K313" t="s">
        <v>10121</v>
      </c>
      <c r="L313" t="s">
        <v>10187</v>
      </c>
      <c r="M313" t="s">
        <v>11367</v>
      </c>
      <c r="N313" t="s">
        <v>12741</v>
      </c>
      <c r="O313" t="s">
        <v>13310</v>
      </c>
      <c r="P313" t="s">
        <v>4365</v>
      </c>
      <c r="Q313">
        <v>2</v>
      </c>
      <c r="R313" t="s">
        <v>13357</v>
      </c>
      <c r="S313" t="s">
        <v>13411</v>
      </c>
      <c r="T313" t="s">
        <v>13740</v>
      </c>
      <c r="U313" s="3" t="str" cm="1">
        <f t="array" ref="U313">LEFT(T313,MIN(FIND({0,1,2,3,4,5,6,7,8,9},T313&amp;"0123456789"))-1)</f>
        <v>$</v>
      </c>
      <c r="V313" t="s">
        <v>13357</v>
      </c>
      <c r="W313" t="s">
        <v>13740</v>
      </c>
      <c r="X313" s="3" t="str" cm="1">
        <f t="array" ref="X313">LEFT(W313,MIN(FIND({0,1,2,3,4,5,6,7,8,9},W313&amp;"0123456789"))-1)</f>
        <v>$</v>
      </c>
      <c r="Y313" t="s">
        <v>13357</v>
      </c>
      <c r="Z313" t="s">
        <v>13780</v>
      </c>
      <c r="AA313" s="3" cm="1">
        <f t="array" ref="AA313">_xlfn.XLOOKUP(LEFT(Z313,MIN(FIND({0,1,2,3,4,5,6,7,8,9},Z313&amp;"0123456789"))-1), $BB$4:$BB$23, $BC$4:$BC$23)*_xlfn.NUMBERVALUE(TRIM(REPLACE(Z313,1,MIN(FIND({0,1,2,3,4,5,6,7,8,9},Z313&amp;"0123456789"))-1,"")), ".", ",")</f>
        <v>4200000</v>
      </c>
      <c r="AB313" t="s">
        <v>13780</v>
      </c>
      <c r="AC313" s="3" cm="1">
        <f t="array" ref="AC313">_xlfn.XLOOKUP(LEFT(AB313,MIN(FIND({0,1,2,3,4,5,6,7,8,9},AB313&amp;"0123456789"))-1), $BB$4:$BB$23, $BC$4:$BC$23)*_xlfn.NUMBERVALUE(TRIM(REPLACE(AB313,1,MIN(FIND({0,1,2,3,4,5,6,7,8,9},AB313&amp;"0123456789"))-1,"")), ".", ",")</f>
        <v>4200000</v>
      </c>
      <c r="AD313" t="s">
        <v>8555</v>
      </c>
      <c r="AE313" t="s">
        <v>8560</v>
      </c>
      <c r="AF313" t="s">
        <v>15134</v>
      </c>
      <c r="AG313" t="s">
        <v>16694</v>
      </c>
      <c r="AH313" t="s">
        <v>4365</v>
      </c>
      <c r="AI313" t="s">
        <v>18299</v>
      </c>
      <c r="AJ313" t="s">
        <v>8557</v>
      </c>
      <c r="AK313" t="s">
        <v>19577</v>
      </c>
      <c r="AL313" t="s">
        <v>20180</v>
      </c>
      <c r="AM313" t="s">
        <v>20553</v>
      </c>
      <c r="AN313" t="s">
        <v>21249</v>
      </c>
      <c r="AO313" t="s">
        <v>21832</v>
      </c>
      <c r="AP313" t="s">
        <v>22530</v>
      </c>
      <c r="AQ313" t="s">
        <v>23740</v>
      </c>
      <c r="AR313" t="s">
        <v>24702</v>
      </c>
      <c r="AS313" t="s">
        <v>14829</v>
      </c>
      <c r="BC313" s="3" t="str" cm="1">
        <f t="array" ref="BC313">LEFT(BB313,MIN(FIND({0,1,2,3,4,5,6,7,8,9},BB313&amp;"0123456789"))-1)</f>
        <v/>
      </c>
      <c r="BE313" t="s">
        <v>12813</v>
      </c>
      <c r="BF313">
        <f t="shared" si="123"/>
        <v>1</v>
      </c>
      <c r="BG313">
        <f t="shared" si="124"/>
        <v>0</v>
      </c>
      <c r="BH313">
        <f t="shared" si="125"/>
        <v>0</v>
      </c>
      <c r="BI313">
        <f t="shared" si="126"/>
        <v>0</v>
      </c>
      <c r="BJ313" s="4">
        <f t="shared" si="127"/>
        <v>0</v>
      </c>
      <c r="BK313" s="4">
        <f t="shared" si="128"/>
        <v>0</v>
      </c>
      <c r="BL313" s="4">
        <f t="shared" si="129"/>
        <v>0</v>
      </c>
      <c r="BY313" t="s">
        <v>10163</v>
      </c>
      <c r="BZ313" t="s">
        <v>25488</v>
      </c>
      <c r="CA313" t="s">
        <v>25472</v>
      </c>
      <c r="CK313" t="s">
        <v>26132</v>
      </c>
      <c r="CL313">
        <f t="shared" si="130"/>
        <v>3</v>
      </c>
      <c r="CM313">
        <f t="shared" si="131"/>
        <v>1</v>
      </c>
      <c r="CN313">
        <f t="shared" si="132"/>
        <v>1</v>
      </c>
      <c r="CO313">
        <f t="shared" si="133"/>
        <v>0</v>
      </c>
      <c r="CP313" s="4">
        <f t="shared" si="144"/>
        <v>0.33333333333333331</v>
      </c>
      <c r="CQ313" s="4">
        <f t="shared" si="145"/>
        <v>0.33333333333333331</v>
      </c>
      <c r="CR313" s="4">
        <f t="shared" si="146"/>
        <v>0</v>
      </c>
      <c r="CT313" t="str">
        <f t="shared" si="134"/>
        <v>Health Care</v>
      </c>
      <c r="CU313" t="str">
        <f t="shared" si="135"/>
        <v>Nutrition</v>
      </c>
      <c r="CV313" t="str">
        <f t="shared" si="136"/>
        <v>Wellness</v>
      </c>
      <c r="CW313" t="str">
        <f t="shared" si="137"/>
        <v/>
      </c>
      <c r="CX313" t="str">
        <f t="shared" si="138"/>
        <v/>
      </c>
      <c r="CY313" t="str">
        <f t="shared" si="139"/>
        <v/>
      </c>
      <c r="CZ313" t="str">
        <f t="shared" si="140"/>
        <v/>
      </c>
      <c r="DA313" t="str">
        <f t="shared" si="141"/>
        <v/>
      </c>
      <c r="DB313" t="str">
        <f t="shared" si="142"/>
        <v/>
      </c>
      <c r="DC313" t="str">
        <f t="shared" si="143"/>
        <v/>
      </c>
    </row>
    <row r="314" spans="1:107" x14ac:dyDescent="0.2">
      <c r="A314">
        <v>311</v>
      </c>
      <c r="B314" t="s">
        <v>309</v>
      </c>
      <c r="C314" t="s">
        <v>2480</v>
      </c>
      <c r="D314" t="s">
        <v>4614</v>
      </c>
      <c r="E314" t="s">
        <v>6065</v>
      </c>
      <c r="F314" t="s">
        <v>6377</v>
      </c>
      <c r="G314" t="s">
        <v>8245</v>
      </c>
      <c r="H314" t="s">
        <v>8552</v>
      </c>
      <c r="I314" t="s">
        <v>4365</v>
      </c>
      <c r="J314" t="s">
        <v>4365</v>
      </c>
      <c r="K314" t="s">
        <v>10119</v>
      </c>
      <c r="L314" t="s">
        <v>10189</v>
      </c>
      <c r="M314" t="s">
        <v>11368</v>
      </c>
      <c r="N314" t="s">
        <v>12780</v>
      </c>
      <c r="O314" t="s">
        <v>13319</v>
      </c>
      <c r="P314" t="s">
        <v>4365</v>
      </c>
      <c r="Q314">
        <v>1</v>
      </c>
      <c r="R314" t="s">
        <v>13357</v>
      </c>
      <c r="S314" t="s">
        <v>8421</v>
      </c>
      <c r="T314" t="s">
        <v>13740</v>
      </c>
      <c r="U314" s="3" t="str" cm="1">
        <f t="array" ref="U314">LEFT(T314,MIN(FIND({0,1,2,3,4,5,6,7,8,9},T314&amp;"0123456789"))-1)</f>
        <v>$</v>
      </c>
      <c r="V314" t="s">
        <v>13357</v>
      </c>
      <c r="W314" t="s">
        <v>13740</v>
      </c>
      <c r="X314" s="3" t="str" cm="1">
        <f t="array" ref="X314">LEFT(W314,MIN(FIND({0,1,2,3,4,5,6,7,8,9},W314&amp;"0123456789"))-1)</f>
        <v>$</v>
      </c>
      <c r="Y314" t="s">
        <v>13357</v>
      </c>
      <c r="Z314" t="s">
        <v>13740</v>
      </c>
      <c r="AA314" s="3" cm="1">
        <f t="array" ref="AA314">_xlfn.XLOOKUP(LEFT(Z314,MIN(FIND({0,1,2,3,4,5,6,7,8,9},Z314&amp;"0123456789"))-1), $BB$4:$BB$23, $BC$4:$BC$23)*_xlfn.NUMBERVALUE(TRIM(REPLACE(Z314,1,MIN(FIND({0,1,2,3,4,5,6,7,8,9},Z314&amp;"0123456789"))-1,"")), ".", ",")</f>
        <v>3000000</v>
      </c>
      <c r="AB314" t="s">
        <v>13740</v>
      </c>
      <c r="AC314" s="3" cm="1">
        <f t="array" ref="AC314">_xlfn.XLOOKUP(LEFT(AB314,MIN(FIND({0,1,2,3,4,5,6,7,8,9},AB314&amp;"0123456789"))-1), $BB$4:$BB$23, $BC$4:$BC$23)*_xlfn.NUMBERVALUE(TRIM(REPLACE(AB314,1,MIN(FIND({0,1,2,3,4,5,6,7,8,9},AB314&amp;"0123456789"))-1,"")), ".", ",")</f>
        <v>3000000</v>
      </c>
      <c r="AD314" t="s">
        <v>8554</v>
      </c>
      <c r="AE314" t="s">
        <v>8560</v>
      </c>
      <c r="AF314" t="s">
        <v>15135</v>
      </c>
      <c r="AG314" t="s">
        <v>7219</v>
      </c>
      <c r="AH314" t="s">
        <v>4365</v>
      </c>
      <c r="AI314" t="s">
        <v>18300</v>
      </c>
      <c r="AJ314" t="s">
        <v>19175</v>
      </c>
      <c r="AK314" t="s">
        <v>19578</v>
      </c>
      <c r="AL314" t="s">
        <v>20125</v>
      </c>
      <c r="AM314" t="s">
        <v>20554</v>
      </c>
      <c r="AN314" t="s">
        <v>21250</v>
      </c>
      <c r="AO314" t="s">
        <v>21833</v>
      </c>
      <c r="AP314" t="s">
        <v>22531</v>
      </c>
      <c r="AQ314" t="s">
        <v>23741</v>
      </c>
      <c r="AR314" t="s">
        <v>24703</v>
      </c>
      <c r="AS314" t="s">
        <v>25318</v>
      </c>
      <c r="BC314" s="3" t="str" cm="1">
        <f t="array" ref="BC314">LEFT(BB314,MIN(FIND({0,1,2,3,4,5,6,7,8,9},BB314&amp;"0123456789"))-1)</f>
        <v/>
      </c>
      <c r="BE314" t="s">
        <v>12814</v>
      </c>
      <c r="BF314">
        <f t="shared" si="123"/>
        <v>1</v>
      </c>
      <c r="BG314">
        <f t="shared" si="124"/>
        <v>0</v>
      </c>
      <c r="BH314">
        <f t="shared" si="125"/>
        <v>0</v>
      </c>
      <c r="BI314">
        <f t="shared" si="126"/>
        <v>0</v>
      </c>
      <c r="BJ314" s="4">
        <f t="shared" si="127"/>
        <v>0</v>
      </c>
      <c r="BK314" s="4">
        <f t="shared" si="128"/>
        <v>0</v>
      </c>
      <c r="BL314" s="4">
        <f t="shared" si="129"/>
        <v>0</v>
      </c>
      <c r="BY314" t="s">
        <v>11311</v>
      </c>
      <c r="BZ314" t="s">
        <v>25430</v>
      </c>
      <c r="CK314" t="s">
        <v>26133</v>
      </c>
      <c r="CL314">
        <f t="shared" si="130"/>
        <v>3</v>
      </c>
      <c r="CM314">
        <f t="shared" si="131"/>
        <v>0</v>
      </c>
      <c r="CN314">
        <f t="shared" si="132"/>
        <v>0</v>
      </c>
      <c r="CO314">
        <f t="shared" si="133"/>
        <v>0</v>
      </c>
      <c r="CP314" s="4">
        <f t="shared" si="144"/>
        <v>0</v>
      </c>
      <c r="CQ314" s="4">
        <f t="shared" si="145"/>
        <v>0</v>
      </c>
      <c r="CR314" s="4">
        <f t="shared" si="146"/>
        <v>0</v>
      </c>
      <c r="CT314" t="str">
        <f t="shared" si="134"/>
        <v>Banking</v>
      </c>
      <c r="CU314" t="str">
        <f t="shared" si="135"/>
        <v>FinTech</v>
      </c>
      <c r="CV314" t="str">
        <f t="shared" si="136"/>
        <v/>
      </c>
      <c r="CW314" t="str">
        <f t="shared" si="137"/>
        <v/>
      </c>
      <c r="CX314" t="str">
        <f t="shared" si="138"/>
        <v/>
      </c>
      <c r="CY314" t="str">
        <f t="shared" si="139"/>
        <v/>
      </c>
      <c r="CZ314" t="str">
        <f t="shared" si="140"/>
        <v/>
      </c>
      <c r="DA314" t="str">
        <f t="shared" si="141"/>
        <v/>
      </c>
      <c r="DB314" t="str">
        <f t="shared" si="142"/>
        <v/>
      </c>
      <c r="DC314" t="str">
        <f t="shared" si="143"/>
        <v/>
      </c>
    </row>
    <row r="315" spans="1:107" x14ac:dyDescent="0.2">
      <c r="A315">
        <v>312</v>
      </c>
      <c r="B315" t="s">
        <v>310</v>
      </c>
      <c r="C315" t="s">
        <v>2481</v>
      </c>
      <c r="D315" t="s">
        <v>4615</v>
      </c>
      <c r="E315" t="s">
        <v>4365</v>
      </c>
      <c r="F315" t="s">
        <v>6378</v>
      </c>
      <c r="G315" t="s">
        <v>8245</v>
      </c>
      <c r="H315" t="s">
        <v>8552</v>
      </c>
      <c r="I315" t="s">
        <v>4365</v>
      </c>
      <c r="J315" t="s">
        <v>4365</v>
      </c>
      <c r="K315" t="s">
        <v>10121</v>
      </c>
      <c r="L315" t="s">
        <v>10347</v>
      </c>
      <c r="M315" t="s">
        <v>11369</v>
      </c>
      <c r="N315" t="s">
        <v>12849</v>
      </c>
      <c r="O315" t="s">
        <v>13306</v>
      </c>
      <c r="P315" t="s">
        <v>4365</v>
      </c>
      <c r="Q315">
        <v>1</v>
      </c>
      <c r="R315" t="s">
        <v>13357</v>
      </c>
      <c r="S315" t="s">
        <v>13365</v>
      </c>
      <c r="T315" t="s">
        <v>13779</v>
      </c>
      <c r="U315" s="3" t="str" cm="1">
        <f t="array" ref="U315">LEFT(T315,MIN(FIND({0,1,2,3,4,5,6,7,8,9},T315&amp;"0123456789"))-1)</f>
        <v>€</v>
      </c>
      <c r="V315" t="s">
        <v>13357</v>
      </c>
      <c r="W315" t="s">
        <v>13779</v>
      </c>
      <c r="X315" s="3" t="str" cm="1">
        <f t="array" ref="X315">LEFT(W315,MIN(FIND({0,1,2,3,4,5,6,7,8,9},W315&amp;"0123456789"))-1)</f>
        <v>€</v>
      </c>
      <c r="Y315" t="s">
        <v>13357</v>
      </c>
      <c r="Z315" t="s">
        <v>13779</v>
      </c>
      <c r="AA315" s="3" cm="1">
        <f t="array" ref="AA315">_xlfn.XLOOKUP(LEFT(Z315,MIN(FIND({0,1,2,3,4,5,6,7,8,9},Z315&amp;"0123456789"))-1), $BB$4:$BB$23, $BC$4:$BC$23)*_xlfn.NUMBERVALUE(TRIM(REPLACE(Z315,1,MIN(FIND({0,1,2,3,4,5,6,7,8,9},Z315&amp;"0123456789"))-1,"")), ".", ",")</f>
        <v>2400000</v>
      </c>
      <c r="AB315" t="s">
        <v>13779</v>
      </c>
      <c r="AC315" s="3" cm="1">
        <f t="array" ref="AC315">_xlfn.XLOOKUP(LEFT(AB315,MIN(FIND({0,1,2,3,4,5,6,7,8,9},AB315&amp;"0123456789"))-1), $BB$4:$BB$23, $BC$4:$BC$23)*_xlfn.NUMBERVALUE(TRIM(REPLACE(AB315,1,MIN(FIND({0,1,2,3,4,5,6,7,8,9},AB315&amp;"0123456789"))-1,"")), ".", ",")</f>
        <v>2400000</v>
      </c>
      <c r="AD315" t="s">
        <v>8555</v>
      </c>
      <c r="AE315" t="s">
        <v>8559</v>
      </c>
      <c r="AF315" t="s">
        <v>15136</v>
      </c>
      <c r="AG315" t="s">
        <v>4365</v>
      </c>
      <c r="AH315" t="s">
        <v>4365</v>
      </c>
      <c r="AI315" t="s">
        <v>4365</v>
      </c>
      <c r="AJ315" t="s">
        <v>4365</v>
      </c>
      <c r="AK315" t="s">
        <v>4365</v>
      </c>
      <c r="AL315" t="s">
        <v>4365</v>
      </c>
      <c r="AM315" t="s">
        <v>4365</v>
      </c>
      <c r="AN315" t="s">
        <v>4365</v>
      </c>
      <c r="AO315" t="s">
        <v>4365</v>
      </c>
      <c r="AP315" t="s">
        <v>4365</v>
      </c>
      <c r="AQ315" t="s">
        <v>4365</v>
      </c>
      <c r="AR315" t="s">
        <v>4365</v>
      </c>
      <c r="AS315" t="s">
        <v>8561</v>
      </c>
      <c r="BC315" s="3" t="str" cm="1">
        <f t="array" ref="BC315">LEFT(BB315,MIN(FIND({0,1,2,3,4,5,6,7,8,9},BB315&amp;"0123456789"))-1)</f>
        <v/>
      </c>
      <c r="BE315" t="s">
        <v>12817</v>
      </c>
      <c r="BF315">
        <f t="shared" si="123"/>
        <v>1</v>
      </c>
      <c r="BG315">
        <f t="shared" si="124"/>
        <v>0</v>
      </c>
      <c r="BH315">
        <f t="shared" si="125"/>
        <v>0</v>
      </c>
      <c r="BI315">
        <f t="shared" si="126"/>
        <v>0</v>
      </c>
      <c r="BJ315" s="4">
        <f t="shared" si="127"/>
        <v>0</v>
      </c>
      <c r="BK315" s="4">
        <f t="shared" si="128"/>
        <v>0</v>
      </c>
      <c r="BL315" s="4">
        <f t="shared" si="129"/>
        <v>0</v>
      </c>
      <c r="BY315" t="s">
        <v>11929</v>
      </c>
      <c r="BZ315" t="s">
        <v>25408</v>
      </c>
      <c r="CK315" t="s">
        <v>26134</v>
      </c>
      <c r="CL315">
        <f t="shared" si="130"/>
        <v>3</v>
      </c>
      <c r="CM315">
        <f t="shared" si="131"/>
        <v>0</v>
      </c>
      <c r="CN315">
        <f t="shared" si="132"/>
        <v>0</v>
      </c>
      <c r="CO315">
        <f t="shared" si="133"/>
        <v>0</v>
      </c>
      <c r="CP315" s="4">
        <f t="shared" si="144"/>
        <v>0</v>
      </c>
      <c r="CQ315" s="4">
        <f t="shared" si="145"/>
        <v>0</v>
      </c>
      <c r="CR315" s="4">
        <f t="shared" si="146"/>
        <v>0</v>
      </c>
      <c r="CT315" t="str">
        <f t="shared" si="134"/>
        <v>Robotics</v>
      </c>
      <c r="CU315" t="str">
        <f t="shared" si="135"/>
        <v>Software</v>
      </c>
      <c r="CV315" t="str">
        <f t="shared" si="136"/>
        <v/>
      </c>
      <c r="CW315" t="str">
        <f t="shared" si="137"/>
        <v/>
      </c>
      <c r="CX315" t="str">
        <f t="shared" si="138"/>
        <v/>
      </c>
      <c r="CY315" t="str">
        <f t="shared" si="139"/>
        <v/>
      </c>
      <c r="CZ315" t="str">
        <f t="shared" si="140"/>
        <v/>
      </c>
      <c r="DA315" t="str">
        <f t="shared" si="141"/>
        <v/>
      </c>
      <c r="DB315" t="str">
        <f t="shared" si="142"/>
        <v/>
      </c>
      <c r="DC315" t="str">
        <f t="shared" si="143"/>
        <v/>
      </c>
    </row>
    <row r="316" spans="1:107" x14ac:dyDescent="0.2">
      <c r="A316">
        <v>313</v>
      </c>
      <c r="B316" t="s">
        <v>311</v>
      </c>
      <c r="C316" t="s">
        <v>2482</v>
      </c>
      <c r="D316" t="s">
        <v>4616</v>
      </c>
      <c r="E316" t="s">
        <v>6065</v>
      </c>
      <c r="F316" t="s">
        <v>6379</v>
      </c>
      <c r="G316" t="s">
        <v>8247</v>
      </c>
      <c r="H316" t="s">
        <v>8552</v>
      </c>
      <c r="I316" t="s">
        <v>8555</v>
      </c>
      <c r="J316" t="s">
        <v>8829</v>
      </c>
      <c r="K316" t="s">
        <v>10122</v>
      </c>
      <c r="L316" t="s">
        <v>10314</v>
      </c>
      <c r="M316" t="s">
        <v>11370</v>
      </c>
      <c r="N316" t="s">
        <v>12763</v>
      </c>
      <c r="O316" t="s">
        <v>13319</v>
      </c>
      <c r="P316" t="s">
        <v>13349</v>
      </c>
      <c r="Q316">
        <v>1</v>
      </c>
      <c r="R316" t="s">
        <v>13357</v>
      </c>
      <c r="S316" t="s">
        <v>13475</v>
      </c>
      <c r="T316" t="s">
        <v>13772</v>
      </c>
      <c r="U316" s="3" t="str" cm="1">
        <f t="array" ref="U316">LEFT(T316,MIN(FIND({0,1,2,3,4,5,6,7,8,9},T316&amp;"0123456789"))-1)</f>
        <v>$</v>
      </c>
      <c r="V316" t="s">
        <v>13357</v>
      </c>
      <c r="W316" t="s">
        <v>13772</v>
      </c>
      <c r="X316" s="3" t="str" cm="1">
        <f t="array" ref="X316">LEFT(W316,MIN(FIND({0,1,2,3,4,5,6,7,8,9},W316&amp;"0123456789"))-1)</f>
        <v>$</v>
      </c>
      <c r="Y316" t="s">
        <v>13357</v>
      </c>
      <c r="Z316" t="s">
        <v>13772</v>
      </c>
      <c r="AA316" s="3" cm="1">
        <f t="array" ref="AA316">_xlfn.XLOOKUP(LEFT(Z316,MIN(FIND({0,1,2,3,4,5,6,7,8,9},Z316&amp;"0123456789"))-1), $BB$4:$BB$23, $BC$4:$BC$23)*_xlfn.NUMBERVALUE(TRIM(REPLACE(Z316,1,MIN(FIND({0,1,2,3,4,5,6,7,8,9},Z316&amp;"0123456789"))-1,"")), ".", ",")</f>
        <v>4000000</v>
      </c>
      <c r="AB316" t="s">
        <v>13772</v>
      </c>
      <c r="AC316" s="3" cm="1">
        <f t="array" ref="AC316">_xlfn.XLOOKUP(LEFT(AB316,MIN(FIND({0,1,2,3,4,5,6,7,8,9},AB316&amp;"0123456789"))-1), $BB$4:$BB$23, $BC$4:$BC$23)*_xlfn.NUMBERVALUE(TRIM(REPLACE(AB316,1,MIN(FIND({0,1,2,3,4,5,6,7,8,9},AB316&amp;"0123456789"))-1,"")), ".", ",")</f>
        <v>4000000</v>
      </c>
      <c r="AD316" t="s">
        <v>8554</v>
      </c>
      <c r="AE316" t="s">
        <v>8554</v>
      </c>
      <c r="AF316" t="s">
        <v>15137</v>
      </c>
      <c r="AG316" t="s">
        <v>16695</v>
      </c>
      <c r="AH316" t="s">
        <v>17637</v>
      </c>
      <c r="AI316" t="s">
        <v>18301</v>
      </c>
      <c r="AJ316" t="s">
        <v>19176</v>
      </c>
      <c r="AK316" t="s">
        <v>19579</v>
      </c>
      <c r="AL316" t="s">
        <v>20210</v>
      </c>
      <c r="AM316" t="s">
        <v>20555</v>
      </c>
      <c r="AN316" t="s">
        <v>21251</v>
      </c>
      <c r="AO316" t="s">
        <v>21834</v>
      </c>
      <c r="AP316" t="s">
        <v>22532</v>
      </c>
      <c r="AQ316" t="s">
        <v>23742</v>
      </c>
      <c r="AR316" t="s">
        <v>24704</v>
      </c>
      <c r="AS316" t="s">
        <v>19290</v>
      </c>
      <c r="BC316" s="3" t="str" cm="1">
        <f t="array" ref="BC316">LEFT(BB316,MIN(FIND({0,1,2,3,4,5,6,7,8,9},BB316&amp;"0123456789"))-1)</f>
        <v/>
      </c>
      <c r="BE316" t="s">
        <v>12825</v>
      </c>
      <c r="BF316">
        <f t="shared" si="123"/>
        <v>1</v>
      </c>
      <c r="BG316">
        <f t="shared" si="124"/>
        <v>0</v>
      </c>
      <c r="BH316">
        <f t="shared" si="125"/>
        <v>0</v>
      </c>
      <c r="BI316">
        <f t="shared" si="126"/>
        <v>0</v>
      </c>
      <c r="BJ316" s="4">
        <f t="shared" si="127"/>
        <v>0</v>
      </c>
      <c r="BK316" s="4">
        <f t="shared" si="128"/>
        <v>0</v>
      </c>
      <c r="BL316" s="4">
        <f t="shared" si="129"/>
        <v>0</v>
      </c>
      <c r="BY316" t="s">
        <v>11247</v>
      </c>
      <c r="BZ316" t="s">
        <v>25556</v>
      </c>
      <c r="CK316" t="s">
        <v>26135</v>
      </c>
      <c r="CL316">
        <f t="shared" si="130"/>
        <v>3</v>
      </c>
      <c r="CM316">
        <f t="shared" si="131"/>
        <v>1</v>
      </c>
      <c r="CN316">
        <f t="shared" si="132"/>
        <v>0</v>
      </c>
      <c r="CO316">
        <f t="shared" si="133"/>
        <v>0</v>
      </c>
      <c r="CP316" s="4">
        <f t="shared" si="144"/>
        <v>0.33333333333333331</v>
      </c>
      <c r="CQ316" s="4">
        <f t="shared" si="145"/>
        <v>0</v>
      </c>
      <c r="CR316" s="4">
        <f t="shared" si="146"/>
        <v>0</v>
      </c>
      <c r="CT316" t="str">
        <f t="shared" si="134"/>
        <v>Consumer</v>
      </c>
      <c r="CU316" t="str">
        <f t="shared" si="135"/>
        <v>E-Learning</v>
      </c>
      <c r="CV316" t="str">
        <f t="shared" si="136"/>
        <v/>
      </c>
      <c r="CW316" t="str">
        <f t="shared" si="137"/>
        <v/>
      </c>
      <c r="CX316" t="str">
        <f t="shared" si="138"/>
        <v/>
      </c>
      <c r="CY316" t="str">
        <f t="shared" si="139"/>
        <v/>
      </c>
      <c r="CZ316" t="str">
        <f t="shared" si="140"/>
        <v/>
      </c>
      <c r="DA316" t="str">
        <f t="shared" si="141"/>
        <v/>
      </c>
      <c r="DB316" t="str">
        <f t="shared" si="142"/>
        <v/>
      </c>
      <c r="DC316" t="str">
        <f t="shared" si="143"/>
        <v/>
      </c>
    </row>
    <row r="317" spans="1:107" x14ac:dyDescent="0.2">
      <c r="A317">
        <v>314</v>
      </c>
      <c r="B317" t="s">
        <v>312</v>
      </c>
      <c r="C317" t="s">
        <v>2483</v>
      </c>
      <c r="D317" t="s">
        <v>4617</v>
      </c>
      <c r="E317" t="s">
        <v>6065</v>
      </c>
      <c r="F317" t="s">
        <v>6380</v>
      </c>
      <c r="G317" t="s">
        <v>8248</v>
      </c>
      <c r="H317" t="s">
        <v>8552</v>
      </c>
      <c r="I317" t="s">
        <v>8557</v>
      </c>
      <c r="J317" t="s">
        <v>8830</v>
      </c>
      <c r="K317" t="s">
        <v>10119</v>
      </c>
      <c r="L317" t="s">
        <v>10348</v>
      </c>
      <c r="M317" t="s">
        <v>11371</v>
      </c>
      <c r="N317" t="s">
        <v>12750</v>
      </c>
      <c r="O317" t="s">
        <v>13317</v>
      </c>
      <c r="P317" t="s">
        <v>4365</v>
      </c>
      <c r="Q317">
        <v>1</v>
      </c>
      <c r="R317" t="s">
        <v>13357</v>
      </c>
      <c r="S317" t="s">
        <v>13432</v>
      </c>
      <c r="T317" t="s">
        <v>13840</v>
      </c>
      <c r="U317" s="3" t="str" cm="1">
        <f t="array" ref="U317">LEFT(T317,MIN(FIND({0,1,2,3,4,5,6,7,8,9},T317&amp;"0123456789"))-1)</f>
        <v>$</v>
      </c>
      <c r="V317" t="s">
        <v>14422</v>
      </c>
      <c r="W317" t="s">
        <v>13840</v>
      </c>
      <c r="X317" s="3" t="str" cm="1">
        <f t="array" ref="X317">LEFT(W317,MIN(FIND({0,1,2,3,4,5,6,7,8,9},W317&amp;"0123456789"))-1)</f>
        <v>$</v>
      </c>
      <c r="Y317" t="s">
        <v>14422</v>
      </c>
      <c r="Z317" t="s">
        <v>13840</v>
      </c>
      <c r="AA317" s="3" cm="1">
        <f t="array" ref="AA317">_xlfn.XLOOKUP(LEFT(Z317,MIN(FIND({0,1,2,3,4,5,6,7,8,9},Z317&amp;"0123456789"))-1), $BB$4:$BB$23, $BC$4:$BC$23)*_xlfn.NUMBERVALUE(TRIM(REPLACE(Z317,1,MIN(FIND({0,1,2,3,4,5,6,7,8,9},Z317&amp;"0123456789"))-1,"")), ".", ",")</f>
        <v>3250000</v>
      </c>
      <c r="AB317" t="s">
        <v>13840</v>
      </c>
      <c r="AC317" s="3" cm="1">
        <f t="array" ref="AC317">_xlfn.XLOOKUP(LEFT(AB317,MIN(FIND({0,1,2,3,4,5,6,7,8,9},AB317&amp;"0123456789"))-1), $BB$4:$BB$23, $BC$4:$BC$23)*_xlfn.NUMBERVALUE(TRIM(REPLACE(AB317,1,MIN(FIND({0,1,2,3,4,5,6,7,8,9},AB317&amp;"0123456789"))-1,"")), ".", ",")</f>
        <v>3250000</v>
      </c>
      <c r="AD317" t="s">
        <v>8554</v>
      </c>
      <c r="AE317" t="s">
        <v>8556</v>
      </c>
      <c r="AF317" t="s">
        <v>15138</v>
      </c>
      <c r="AG317" t="s">
        <v>16696</v>
      </c>
      <c r="AH317" t="s">
        <v>4365</v>
      </c>
      <c r="AI317" t="s">
        <v>18302</v>
      </c>
      <c r="AJ317" t="s">
        <v>8563</v>
      </c>
      <c r="AK317" t="s">
        <v>19580</v>
      </c>
      <c r="AL317" t="s">
        <v>8555</v>
      </c>
      <c r="AM317" t="s">
        <v>20556</v>
      </c>
      <c r="AN317" t="s">
        <v>18372</v>
      </c>
      <c r="AO317" t="s">
        <v>21835</v>
      </c>
      <c r="AP317" t="s">
        <v>22533</v>
      </c>
      <c r="AQ317" t="s">
        <v>23743</v>
      </c>
      <c r="AR317" t="s">
        <v>24705</v>
      </c>
      <c r="AS317" t="s">
        <v>19202</v>
      </c>
      <c r="BC317" s="3" t="str" cm="1">
        <f t="array" ref="BC317">LEFT(BB317,MIN(FIND({0,1,2,3,4,5,6,7,8,9},BB317&amp;"0123456789"))-1)</f>
        <v/>
      </c>
      <c r="BE317" t="s">
        <v>12829</v>
      </c>
      <c r="BF317">
        <f t="shared" si="123"/>
        <v>1</v>
      </c>
      <c r="BG317">
        <f t="shared" si="124"/>
        <v>0</v>
      </c>
      <c r="BH317">
        <f t="shared" si="125"/>
        <v>0</v>
      </c>
      <c r="BI317">
        <f t="shared" si="126"/>
        <v>0</v>
      </c>
      <c r="BJ317" s="4">
        <f t="shared" si="127"/>
        <v>0</v>
      </c>
      <c r="BK317" s="4">
        <f t="shared" si="128"/>
        <v>0</v>
      </c>
      <c r="BL317" s="4">
        <f t="shared" si="129"/>
        <v>0</v>
      </c>
      <c r="BY317" t="s">
        <v>10163</v>
      </c>
      <c r="BZ317" t="s">
        <v>25515</v>
      </c>
      <c r="CA317" t="s">
        <v>25408</v>
      </c>
      <c r="CK317" t="s">
        <v>26136</v>
      </c>
      <c r="CL317">
        <f t="shared" si="130"/>
        <v>3</v>
      </c>
      <c r="CM317">
        <f t="shared" si="131"/>
        <v>1</v>
      </c>
      <c r="CN317">
        <f t="shared" si="132"/>
        <v>0</v>
      </c>
      <c r="CO317">
        <f t="shared" si="133"/>
        <v>0</v>
      </c>
      <c r="CP317" s="4">
        <f t="shared" si="144"/>
        <v>0.33333333333333331</v>
      </c>
      <c r="CQ317" s="4">
        <f t="shared" si="145"/>
        <v>0</v>
      </c>
      <c r="CR317" s="4">
        <f t="shared" si="146"/>
        <v>0</v>
      </c>
      <c r="CT317" t="str">
        <f t="shared" si="134"/>
        <v>Health Care</v>
      </c>
      <c r="CU317" t="str">
        <f t="shared" si="135"/>
        <v>Security</v>
      </c>
      <c r="CV317" t="str">
        <f t="shared" si="136"/>
        <v>Software</v>
      </c>
      <c r="CW317" t="str">
        <f t="shared" si="137"/>
        <v/>
      </c>
      <c r="CX317" t="str">
        <f t="shared" si="138"/>
        <v/>
      </c>
      <c r="CY317" t="str">
        <f t="shared" si="139"/>
        <v/>
      </c>
      <c r="CZ317" t="str">
        <f t="shared" si="140"/>
        <v/>
      </c>
      <c r="DA317" t="str">
        <f t="shared" si="141"/>
        <v/>
      </c>
      <c r="DB317" t="str">
        <f t="shared" si="142"/>
        <v/>
      </c>
      <c r="DC317" t="str">
        <f t="shared" si="143"/>
        <v/>
      </c>
    </row>
    <row r="318" spans="1:107" x14ac:dyDescent="0.2">
      <c r="A318">
        <v>315</v>
      </c>
      <c r="B318" t="s">
        <v>313</v>
      </c>
      <c r="C318" t="s">
        <v>2484</v>
      </c>
      <c r="D318" t="s">
        <v>4618</v>
      </c>
      <c r="E318" t="s">
        <v>6065</v>
      </c>
      <c r="F318" t="s">
        <v>6381</v>
      </c>
      <c r="G318" t="s">
        <v>8263</v>
      </c>
      <c r="H318" t="s">
        <v>8552</v>
      </c>
      <c r="I318" t="s">
        <v>8555</v>
      </c>
      <c r="J318" t="s">
        <v>8831</v>
      </c>
      <c r="K318" t="s">
        <v>10121</v>
      </c>
      <c r="L318" t="s">
        <v>10189</v>
      </c>
      <c r="M318" t="s">
        <v>11372</v>
      </c>
      <c r="N318" t="s">
        <v>12738</v>
      </c>
      <c r="O318" t="s">
        <v>13307</v>
      </c>
      <c r="P318" t="s">
        <v>4365</v>
      </c>
      <c r="Q318">
        <v>2</v>
      </c>
      <c r="R318" t="s">
        <v>13357</v>
      </c>
      <c r="S318" t="s">
        <v>8494</v>
      </c>
      <c r="T318" t="s">
        <v>13884</v>
      </c>
      <c r="U318" s="3" t="str" cm="1">
        <f t="array" ref="U318">LEFT(T318,MIN(FIND({0,1,2,3,4,5,6,7,8,9},T318&amp;"0123456789"))-1)</f>
        <v>$</v>
      </c>
      <c r="V318" t="s">
        <v>13357</v>
      </c>
      <c r="W318" t="s">
        <v>13884</v>
      </c>
      <c r="X318" s="3" t="str" cm="1">
        <f t="array" ref="X318">LEFT(W318,MIN(FIND({0,1,2,3,4,5,6,7,8,9},W318&amp;"0123456789"))-1)</f>
        <v>$</v>
      </c>
      <c r="Y318" t="s">
        <v>13357</v>
      </c>
      <c r="Z318" t="s">
        <v>13884</v>
      </c>
      <c r="AA318" s="3" cm="1">
        <f t="array" ref="AA318">_xlfn.XLOOKUP(LEFT(Z318,MIN(FIND({0,1,2,3,4,5,6,7,8,9},Z318&amp;"0123456789"))-1), $BB$4:$BB$23, $BC$4:$BC$23)*_xlfn.NUMBERVALUE(TRIM(REPLACE(Z318,1,MIN(FIND({0,1,2,3,4,5,6,7,8,9},Z318&amp;"0123456789"))-1,"")), ".", ",")</f>
        <v>1800000</v>
      </c>
      <c r="AB318" t="s">
        <v>13884</v>
      </c>
      <c r="AC318" s="3" cm="1">
        <f t="array" ref="AC318">_xlfn.XLOOKUP(LEFT(AB318,MIN(FIND({0,1,2,3,4,5,6,7,8,9},AB318&amp;"0123456789"))-1), $BB$4:$BB$23, $BC$4:$BC$23)*_xlfn.NUMBERVALUE(TRIM(REPLACE(AB318,1,MIN(FIND({0,1,2,3,4,5,6,7,8,9},AB318&amp;"0123456789"))-1,"")), ".", ",")</f>
        <v>1800000</v>
      </c>
      <c r="AD318" t="s">
        <v>8555</v>
      </c>
      <c r="AE318" t="s">
        <v>8559</v>
      </c>
      <c r="AF318" t="s">
        <v>15139</v>
      </c>
      <c r="AG318" t="s">
        <v>6155</v>
      </c>
      <c r="AH318" t="s">
        <v>4365</v>
      </c>
      <c r="AI318" t="s">
        <v>18303</v>
      </c>
      <c r="AJ318" t="s">
        <v>8563</v>
      </c>
      <c r="AK318" t="s">
        <v>19581</v>
      </c>
      <c r="AL318" t="s">
        <v>8555</v>
      </c>
      <c r="AM318" t="s">
        <v>20557</v>
      </c>
      <c r="AN318" t="s">
        <v>18372</v>
      </c>
      <c r="AO318" t="s">
        <v>21836</v>
      </c>
      <c r="AP318" t="s">
        <v>22534</v>
      </c>
      <c r="AQ318" t="s">
        <v>23744</v>
      </c>
      <c r="AR318" t="s">
        <v>24706</v>
      </c>
      <c r="AS318" t="s">
        <v>14823</v>
      </c>
      <c r="BC318" s="3" t="str" cm="1">
        <f t="array" ref="BC318">LEFT(BB318,MIN(FIND({0,1,2,3,4,5,6,7,8,9},BB318&amp;"0123456789"))-1)</f>
        <v/>
      </c>
      <c r="BE318" t="s">
        <v>12835</v>
      </c>
      <c r="BF318">
        <f t="shared" si="123"/>
        <v>1</v>
      </c>
      <c r="BG318">
        <f t="shared" si="124"/>
        <v>0</v>
      </c>
      <c r="BH318">
        <f t="shared" si="125"/>
        <v>0</v>
      </c>
      <c r="BI318">
        <f t="shared" si="126"/>
        <v>0</v>
      </c>
      <c r="BJ318" s="4">
        <f t="shared" si="127"/>
        <v>0</v>
      </c>
      <c r="BK318" s="4">
        <f t="shared" si="128"/>
        <v>0</v>
      </c>
      <c r="BL318" s="4">
        <f t="shared" si="129"/>
        <v>0</v>
      </c>
      <c r="BY318" t="s">
        <v>11311</v>
      </c>
      <c r="BZ318" t="s">
        <v>25430</v>
      </c>
      <c r="CA318" t="s">
        <v>25579</v>
      </c>
      <c r="CK318" s="2" t="s">
        <v>26137</v>
      </c>
      <c r="CL318">
        <f t="shared" si="130"/>
        <v>3</v>
      </c>
      <c r="CM318">
        <f t="shared" si="131"/>
        <v>2</v>
      </c>
      <c r="CN318">
        <f t="shared" si="132"/>
        <v>1</v>
      </c>
      <c r="CO318">
        <f t="shared" si="133"/>
        <v>1</v>
      </c>
      <c r="CP318" s="4">
        <f t="shared" si="144"/>
        <v>0.66666666666666663</v>
      </c>
      <c r="CQ318" s="4">
        <f t="shared" si="145"/>
        <v>0.33333333333333331</v>
      </c>
      <c r="CR318" s="4">
        <f t="shared" si="146"/>
        <v>0.33333333333333331</v>
      </c>
      <c r="CT318" t="str">
        <f t="shared" si="134"/>
        <v>Banking</v>
      </c>
      <c r="CU318" t="str">
        <f t="shared" si="135"/>
        <v>FinTech</v>
      </c>
      <c r="CV318" t="str">
        <f t="shared" si="136"/>
        <v>Personal Finance</v>
      </c>
      <c r="CW318" t="str">
        <f t="shared" si="137"/>
        <v/>
      </c>
      <c r="CX318" t="str">
        <f t="shared" si="138"/>
        <v/>
      </c>
      <c r="CY318" t="str">
        <f t="shared" si="139"/>
        <v/>
      </c>
      <c r="CZ318" t="str">
        <f t="shared" si="140"/>
        <v/>
      </c>
      <c r="DA318" t="str">
        <f t="shared" si="141"/>
        <v/>
      </c>
      <c r="DB318" t="str">
        <f t="shared" si="142"/>
        <v/>
      </c>
      <c r="DC318" t="str">
        <f t="shared" si="143"/>
        <v/>
      </c>
    </row>
    <row r="319" spans="1:107" x14ac:dyDescent="0.2">
      <c r="A319">
        <v>316</v>
      </c>
      <c r="B319" t="s">
        <v>314</v>
      </c>
      <c r="C319" t="s">
        <v>2485</v>
      </c>
      <c r="D319" t="s">
        <v>4619</v>
      </c>
      <c r="E319" t="s">
        <v>6065</v>
      </c>
      <c r="F319" t="s">
        <v>6382</v>
      </c>
      <c r="G319" t="s">
        <v>8245</v>
      </c>
      <c r="H319" t="s">
        <v>8552</v>
      </c>
      <c r="I319" t="s">
        <v>8559</v>
      </c>
      <c r="J319" t="s">
        <v>8832</v>
      </c>
      <c r="K319" t="s">
        <v>10119</v>
      </c>
      <c r="L319" t="s">
        <v>10349</v>
      </c>
      <c r="M319" t="s">
        <v>11373</v>
      </c>
      <c r="N319" t="s">
        <v>12770</v>
      </c>
      <c r="O319" t="s">
        <v>13323</v>
      </c>
      <c r="P319" t="s">
        <v>13351</v>
      </c>
      <c r="Q319">
        <v>2</v>
      </c>
      <c r="R319" t="s">
        <v>13358</v>
      </c>
      <c r="S319" t="s">
        <v>8281</v>
      </c>
      <c r="T319" t="s">
        <v>13747</v>
      </c>
      <c r="U319" s="3" t="str" cm="1">
        <f t="array" ref="U319">LEFT(T319,MIN(FIND({0,1,2,3,4,5,6,7,8,9},T319&amp;"0123456789"))-1)</f>
        <v>$</v>
      </c>
      <c r="V319" t="s">
        <v>14414</v>
      </c>
      <c r="W319" t="s">
        <v>13747</v>
      </c>
      <c r="X319" s="3" t="str" cm="1">
        <f t="array" ref="X319">LEFT(W319,MIN(FIND({0,1,2,3,4,5,6,7,8,9},W319&amp;"0123456789"))-1)</f>
        <v>$</v>
      </c>
      <c r="Y319" t="s">
        <v>14414</v>
      </c>
      <c r="Z319" t="s">
        <v>13747</v>
      </c>
      <c r="AA319" s="3" cm="1">
        <f t="array" ref="AA319">_xlfn.XLOOKUP(LEFT(Z319,MIN(FIND({0,1,2,3,4,5,6,7,8,9},Z319&amp;"0123456789"))-1), $BB$4:$BB$23, $BC$4:$BC$23)*_xlfn.NUMBERVALUE(TRIM(REPLACE(Z319,1,MIN(FIND({0,1,2,3,4,5,6,7,8,9},Z319&amp;"0123456789"))-1,"")), ".", ",")</f>
        <v>11000000</v>
      </c>
      <c r="AB319" t="s">
        <v>13747</v>
      </c>
      <c r="AC319" s="3" cm="1">
        <f t="array" ref="AC319">_xlfn.XLOOKUP(LEFT(AB319,MIN(FIND({0,1,2,3,4,5,6,7,8,9},AB319&amp;"0123456789"))-1), $BB$4:$BB$23, $BC$4:$BC$23)*_xlfn.NUMBERVALUE(TRIM(REPLACE(AB319,1,MIN(FIND({0,1,2,3,4,5,6,7,8,9},AB319&amp;"0123456789"))-1,"")), ".", ",")</f>
        <v>11000000</v>
      </c>
      <c r="AD319" t="s">
        <v>8555</v>
      </c>
      <c r="AE319" t="s">
        <v>8560</v>
      </c>
      <c r="AF319" t="s">
        <v>15140</v>
      </c>
      <c r="AG319" t="s">
        <v>16697</v>
      </c>
      <c r="AH319" t="s">
        <v>17638</v>
      </c>
      <c r="AI319" t="s">
        <v>18304</v>
      </c>
      <c r="AJ319" t="s">
        <v>19177</v>
      </c>
      <c r="AK319" t="s">
        <v>19582</v>
      </c>
      <c r="AL319" t="s">
        <v>20200</v>
      </c>
      <c r="AM319" t="s">
        <v>20558</v>
      </c>
      <c r="AN319" t="s">
        <v>21252</v>
      </c>
      <c r="AO319" t="s">
        <v>20052</v>
      </c>
      <c r="AP319" t="s">
        <v>22535</v>
      </c>
      <c r="AQ319" t="s">
        <v>7628</v>
      </c>
      <c r="AR319" t="s">
        <v>21866</v>
      </c>
      <c r="AS319" t="s">
        <v>19072</v>
      </c>
      <c r="BC319" s="3" t="str" cm="1">
        <f t="array" ref="BC319">LEFT(BB319,MIN(FIND({0,1,2,3,4,5,6,7,8,9},BB319&amp;"0123456789"))-1)</f>
        <v/>
      </c>
      <c r="BE319" t="s">
        <v>12852</v>
      </c>
      <c r="BF319">
        <f t="shared" si="123"/>
        <v>1</v>
      </c>
      <c r="BG319">
        <f t="shared" si="124"/>
        <v>0</v>
      </c>
      <c r="BH319">
        <f t="shared" si="125"/>
        <v>0</v>
      </c>
      <c r="BI319">
        <f t="shared" si="126"/>
        <v>0</v>
      </c>
      <c r="BJ319" s="4">
        <f t="shared" si="127"/>
        <v>0</v>
      </c>
      <c r="BK319" s="4">
        <f t="shared" si="128"/>
        <v>0</v>
      </c>
      <c r="BL319" s="4">
        <f t="shared" si="129"/>
        <v>0</v>
      </c>
      <c r="BY319" t="s">
        <v>25632</v>
      </c>
      <c r="BZ319" t="s">
        <v>25408</v>
      </c>
      <c r="CA319" t="s">
        <v>25436</v>
      </c>
      <c r="CK319" s="2" t="s">
        <v>26138</v>
      </c>
      <c r="CL319">
        <f t="shared" si="130"/>
        <v>3</v>
      </c>
      <c r="CM319">
        <f t="shared" si="131"/>
        <v>0</v>
      </c>
      <c r="CN319">
        <f t="shared" si="132"/>
        <v>0</v>
      </c>
      <c r="CO319">
        <f t="shared" si="133"/>
        <v>0</v>
      </c>
      <c r="CP319" s="4">
        <f t="shared" si="144"/>
        <v>0</v>
      </c>
      <c r="CQ319" s="4">
        <f t="shared" si="145"/>
        <v>0</v>
      </c>
      <c r="CR319" s="4">
        <f t="shared" si="146"/>
        <v>0</v>
      </c>
      <c r="CT319" t="str">
        <f t="shared" si="134"/>
        <v>Computer</v>
      </c>
      <c r="CU319" t="str">
        <f t="shared" si="135"/>
        <v>Software</v>
      </c>
      <c r="CV319" t="str">
        <f t="shared" si="136"/>
        <v>Transportation</v>
      </c>
      <c r="CW319" t="str">
        <f t="shared" si="137"/>
        <v/>
      </c>
      <c r="CX319" t="str">
        <f t="shared" si="138"/>
        <v/>
      </c>
      <c r="CY319" t="str">
        <f t="shared" si="139"/>
        <v/>
      </c>
      <c r="CZ319" t="str">
        <f t="shared" si="140"/>
        <v/>
      </c>
      <c r="DA319" t="str">
        <f t="shared" si="141"/>
        <v/>
      </c>
      <c r="DB319" t="str">
        <f t="shared" si="142"/>
        <v/>
      </c>
      <c r="DC319" t="str">
        <f t="shared" si="143"/>
        <v/>
      </c>
    </row>
    <row r="320" spans="1:107" x14ac:dyDescent="0.2">
      <c r="A320">
        <v>317</v>
      </c>
      <c r="B320" t="s">
        <v>315</v>
      </c>
      <c r="C320" t="s">
        <v>2486</v>
      </c>
      <c r="D320" t="s">
        <v>4620</v>
      </c>
      <c r="E320" t="s">
        <v>6065</v>
      </c>
      <c r="F320" t="s">
        <v>6383</v>
      </c>
      <c r="G320" t="s">
        <v>8245</v>
      </c>
      <c r="H320" t="s">
        <v>8552</v>
      </c>
      <c r="I320" t="s">
        <v>8556</v>
      </c>
      <c r="J320" t="s">
        <v>8833</v>
      </c>
      <c r="K320" t="s">
        <v>10119</v>
      </c>
      <c r="L320" t="s">
        <v>10163</v>
      </c>
      <c r="M320" t="s">
        <v>10163</v>
      </c>
      <c r="N320" t="s">
        <v>12736</v>
      </c>
      <c r="O320" t="s">
        <v>13305</v>
      </c>
      <c r="P320" t="s">
        <v>4365</v>
      </c>
      <c r="Q320">
        <v>3</v>
      </c>
      <c r="R320" t="s">
        <v>13358</v>
      </c>
      <c r="S320" t="s">
        <v>13476</v>
      </c>
      <c r="T320" t="s">
        <v>13791</v>
      </c>
      <c r="U320" s="3" t="str" cm="1">
        <f t="array" ref="U320">LEFT(T320,MIN(FIND({0,1,2,3,4,5,6,7,8,9},T320&amp;"0123456789"))-1)</f>
        <v>$</v>
      </c>
      <c r="V320" t="s">
        <v>14414</v>
      </c>
      <c r="W320" t="s">
        <v>13791</v>
      </c>
      <c r="X320" s="3" t="str" cm="1">
        <f t="array" ref="X320">LEFT(W320,MIN(FIND({0,1,2,3,4,5,6,7,8,9},W320&amp;"0123456789"))-1)</f>
        <v>$</v>
      </c>
      <c r="Y320" t="s">
        <v>14414</v>
      </c>
      <c r="Z320" t="s">
        <v>14539</v>
      </c>
      <c r="AA320" s="3" cm="1">
        <f t="array" ref="AA320">_xlfn.XLOOKUP(LEFT(Z320,MIN(FIND({0,1,2,3,4,5,6,7,8,9},Z320&amp;"0123456789"))-1), $BB$4:$BB$23, $BC$4:$BC$23)*_xlfn.NUMBERVALUE(TRIM(REPLACE(Z320,1,MIN(FIND({0,1,2,3,4,5,6,7,8,9},Z320&amp;"0123456789"))-1,"")), ".", ",")</f>
        <v>19650000</v>
      </c>
      <c r="AB320" t="s">
        <v>14539</v>
      </c>
      <c r="AC320" s="3" cm="1">
        <f t="array" ref="AC320">_xlfn.XLOOKUP(LEFT(AB320,MIN(FIND({0,1,2,3,4,5,6,7,8,9},AB320&amp;"0123456789"))-1), $BB$4:$BB$23, $BC$4:$BC$23)*_xlfn.NUMBERVALUE(TRIM(REPLACE(AB320,1,MIN(FIND({0,1,2,3,4,5,6,7,8,9},AB320&amp;"0123456789"))-1,"")), ".", ",")</f>
        <v>19650000</v>
      </c>
      <c r="AD320" t="s">
        <v>8554</v>
      </c>
      <c r="AE320" t="s">
        <v>14819</v>
      </c>
      <c r="AF320" t="s">
        <v>15141</v>
      </c>
      <c r="AG320" t="s">
        <v>6591</v>
      </c>
      <c r="AH320" t="s">
        <v>17639</v>
      </c>
      <c r="AI320" t="s">
        <v>18305</v>
      </c>
      <c r="AJ320" t="s">
        <v>16716</v>
      </c>
      <c r="AK320" t="s">
        <v>19583</v>
      </c>
      <c r="AL320" t="s">
        <v>20211</v>
      </c>
      <c r="AM320" t="s">
        <v>20559</v>
      </c>
      <c r="AN320" t="s">
        <v>21253</v>
      </c>
      <c r="AO320" t="s">
        <v>21837</v>
      </c>
      <c r="AP320" t="s">
        <v>22536</v>
      </c>
      <c r="AQ320" t="s">
        <v>23745</v>
      </c>
      <c r="AR320" t="s">
        <v>24707</v>
      </c>
      <c r="AS320" t="s">
        <v>25315</v>
      </c>
      <c r="BC320" s="3" t="str" cm="1">
        <f t="array" ref="BC320">LEFT(BB320,MIN(FIND({0,1,2,3,4,5,6,7,8,9},BB320&amp;"0123456789"))-1)</f>
        <v/>
      </c>
      <c r="BE320" t="s">
        <v>12854</v>
      </c>
      <c r="BF320">
        <f t="shared" si="123"/>
        <v>1</v>
      </c>
      <c r="BG320">
        <f t="shared" si="124"/>
        <v>0</v>
      </c>
      <c r="BH320">
        <f t="shared" si="125"/>
        <v>0</v>
      </c>
      <c r="BI320">
        <f t="shared" si="126"/>
        <v>0</v>
      </c>
      <c r="BJ320" s="4">
        <f t="shared" si="127"/>
        <v>0</v>
      </c>
      <c r="BK320" s="4">
        <f t="shared" si="128"/>
        <v>0</v>
      </c>
      <c r="BL320" s="4">
        <f t="shared" si="129"/>
        <v>0</v>
      </c>
      <c r="BY320" t="s">
        <v>10163</v>
      </c>
      <c r="CK320" t="s">
        <v>26139</v>
      </c>
      <c r="CL320">
        <f t="shared" si="130"/>
        <v>3</v>
      </c>
      <c r="CM320">
        <f t="shared" si="131"/>
        <v>1</v>
      </c>
      <c r="CN320">
        <f t="shared" si="132"/>
        <v>1</v>
      </c>
      <c r="CO320">
        <f t="shared" si="133"/>
        <v>0</v>
      </c>
      <c r="CP320" s="4">
        <f t="shared" si="144"/>
        <v>0.33333333333333331</v>
      </c>
      <c r="CQ320" s="4">
        <f t="shared" si="145"/>
        <v>0.33333333333333331</v>
      </c>
      <c r="CR320" s="4">
        <f t="shared" si="146"/>
        <v>0</v>
      </c>
      <c r="CT320" t="str">
        <f t="shared" si="134"/>
        <v>Health Care</v>
      </c>
      <c r="CU320" t="str">
        <f t="shared" si="135"/>
        <v/>
      </c>
      <c r="CV320" t="str">
        <f t="shared" si="136"/>
        <v/>
      </c>
      <c r="CW320" t="str">
        <f t="shared" si="137"/>
        <v/>
      </c>
      <c r="CX320" t="str">
        <f t="shared" si="138"/>
        <v/>
      </c>
      <c r="CY320" t="str">
        <f t="shared" si="139"/>
        <v/>
      </c>
      <c r="CZ320" t="str">
        <f t="shared" si="140"/>
        <v/>
      </c>
      <c r="DA320" t="str">
        <f t="shared" si="141"/>
        <v/>
      </c>
      <c r="DB320" t="str">
        <f t="shared" si="142"/>
        <v/>
      </c>
      <c r="DC320" t="str">
        <f t="shared" si="143"/>
        <v/>
      </c>
    </row>
    <row r="321" spans="1:107" x14ac:dyDescent="0.2">
      <c r="A321">
        <v>318</v>
      </c>
      <c r="B321" t="s">
        <v>316</v>
      </c>
      <c r="C321" t="s">
        <v>2487</v>
      </c>
      <c r="D321" t="s">
        <v>4621</v>
      </c>
      <c r="E321" t="s">
        <v>6065</v>
      </c>
      <c r="F321" t="s">
        <v>6384</v>
      </c>
      <c r="G321" t="s">
        <v>8245</v>
      </c>
      <c r="H321" t="s">
        <v>8552</v>
      </c>
      <c r="I321" t="s">
        <v>8554</v>
      </c>
      <c r="J321" t="s">
        <v>8834</v>
      </c>
      <c r="K321" t="s">
        <v>10119</v>
      </c>
      <c r="L321" t="s">
        <v>10350</v>
      </c>
      <c r="M321" t="s">
        <v>11374</v>
      </c>
      <c r="N321" t="s">
        <v>12797</v>
      </c>
      <c r="O321" t="s">
        <v>13314</v>
      </c>
      <c r="P321" t="s">
        <v>4365</v>
      </c>
      <c r="Q321">
        <v>1</v>
      </c>
      <c r="R321" t="s">
        <v>13358</v>
      </c>
      <c r="S321" t="s">
        <v>13439</v>
      </c>
      <c r="T321" t="s">
        <v>13873</v>
      </c>
      <c r="U321" s="3" t="str" cm="1">
        <f t="array" ref="U321">LEFT(T321,MIN(FIND({0,1,2,3,4,5,6,7,8,9},T321&amp;"0123456789"))-1)</f>
        <v>$</v>
      </c>
      <c r="V321" t="s">
        <v>14414</v>
      </c>
      <c r="W321" t="s">
        <v>13873</v>
      </c>
      <c r="X321" s="3" t="str" cm="1">
        <f t="array" ref="X321">LEFT(W321,MIN(FIND({0,1,2,3,4,5,6,7,8,9},W321&amp;"0123456789"))-1)</f>
        <v>$</v>
      </c>
      <c r="Y321" t="s">
        <v>14414</v>
      </c>
      <c r="Z321" t="s">
        <v>13873</v>
      </c>
      <c r="AA321" s="3" cm="1">
        <f t="array" ref="AA321">_xlfn.XLOOKUP(LEFT(Z321,MIN(FIND({0,1,2,3,4,5,6,7,8,9},Z321&amp;"0123456789"))-1), $BB$4:$BB$23, $BC$4:$BC$23)*_xlfn.NUMBERVALUE(TRIM(REPLACE(Z321,1,MIN(FIND({0,1,2,3,4,5,6,7,8,9},Z321&amp;"0123456789"))-1,"")), ".", ",")</f>
        <v>7300000</v>
      </c>
      <c r="AB321" t="s">
        <v>13873</v>
      </c>
      <c r="AC321" s="3" cm="1">
        <f t="array" ref="AC321">_xlfn.XLOOKUP(LEFT(AB321,MIN(FIND({0,1,2,3,4,5,6,7,8,9},AB321&amp;"0123456789"))-1), $BB$4:$BB$23, $BC$4:$BC$23)*_xlfn.NUMBERVALUE(TRIM(REPLACE(AB321,1,MIN(FIND({0,1,2,3,4,5,6,7,8,9},AB321&amp;"0123456789"))-1,"")), ".", ",")</f>
        <v>7300000</v>
      </c>
      <c r="AD321" t="s">
        <v>8555</v>
      </c>
      <c r="AE321" t="s">
        <v>8555</v>
      </c>
      <c r="AF321" t="s">
        <v>14868</v>
      </c>
      <c r="AG321" t="s">
        <v>16698</v>
      </c>
      <c r="AH321" t="s">
        <v>4365</v>
      </c>
      <c r="AI321" t="s">
        <v>18306</v>
      </c>
      <c r="AJ321" t="s">
        <v>14823</v>
      </c>
      <c r="AK321" t="s">
        <v>4365</v>
      </c>
      <c r="AL321" t="s">
        <v>20106</v>
      </c>
      <c r="AM321" t="s">
        <v>20560</v>
      </c>
      <c r="AN321" t="s">
        <v>21254</v>
      </c>
      <c r="AO321" t="s">
        <v>21838</v>
      </c>
      <c r="AP321" t="s">
        <v>22537</v>
      </c>
      <c r="AQ321" t="s">
        <v>23746</v>
      </c>
      <c r="AR321" t="s">
        <v>24708</v>
      </c>
      <c r="AS321" t="s">
        <v>25318</v>
      </c>
      <c r="BC321" s="3" t="str" cm="1">
        <f t="array" ref="BC321">LEFT(BB321,MIN(FIND({0,1,2,3,4,5,6,7,8,9},BB321&amp;"0123456789"))-1)</f>
        <v/>
      </c>
      <c r="BE321" t="s">
        <v>12864</v>
      </c>
      <c r="BF321">
        <f t="shared" si="123"/>
        <v>1</v>
      </c>
      <c r="BG321">
        <f t="shared" si="124"/>
        <v>0</v>
      </c>
      <c r="BH321">
        <f t="shared" si="125"/>
        <v>0</v>
      </c>
      <c r="BI321">
        <f t="shared" si="126"/>
        <v>0</v>
      </c>
      <c r="BJ321" s="4">
        <f t="shared" si="127"/>
        <v>0</v>
      </c>
      <c r="BK321" s="4">
        <f t="shared" si="128"/>
        <v>0</v>
      </c>
      <c r="BL321" s="4">
        <f t="shared" si="129"/>
        <v>0</v>
      </c>
      <c r="BY321" t="s">
        <v>11476</v>
      </c>
      <c r="BZ321" t="s">
        <v>25442</v>
      </c>
      <c r="CA321" t="s">
        <v>25483</v>
      </c>
      <c r="CB321" t="s">
        <v>25431</v>
      </c>
      <c r="CC321" t="s">
        <v>25433</v>
      </c>
      <c r="CD321" t="s">
        <v>25437</v>
      </c>
      <c r="CE321" t="s">
        <v>25408</v>
      </c>
      <c r="CK321" t="s">
        <v>25648</v>
      </c>
      <c r="CL321">
        <f t="shared" si="130"/>
        <v>3</v>
      </c>
      <c r="CM321">
        <f t="shared" si="131"/>
        <v>1</v>
      </c>
      <c r="CN321">
        <f t="shared" si="132"/>
        <v>1</v>
      </c>
      <c r="CO321">
        <f t="shared" si="133"/>
        <v>1</v>
      </c>
      <c r="CP321" s="4">
        <f t="shared" si="144"/>
        <v>0.33333333333333331</v>
      </c>
      <c r="CQ321" s="4">
        <f t="shared" si="145"/>
        <v>0.33333333333333331</v>
      </c>
      <c r="CR321" s="4">
        <f t="shared" si="146"/>
        <v>0.33333333333333331</v>
      </c>
      <c r="CT321" t="str">
        <f t="shared" si="134"/>
        <v>Analytics</v>
      </c>
      <c r="CU321" t="str">
        <f t="shared" si="135"/>
        <v>Artificial Intelligence</v>
      </c>
      <c r="CV321" t="str">
        <f t="shared" si="136"/>
        <v>Computer</v>
      </c>
      <c r="CW321" t="str">
        <f t="shared" si="137"/>
        <v>Human Resources</v>
      </c>
      <c r="CX321" t="str">
        <f t="shared" si="138"/>
        <v>Recruiting</v>
      </c>
      <c r="CY321" t="str">
        <f t="shared" si="139"/>
        <v>SaaS</v>
      </c>
      <c r="CZ321" t="str">
        <f t="shared" si="140"/>
        <v>Software</v>
      </c>
      <c r="DA321" t="str">
        <f t="shared" si="141"/>
        <v/>
      </c>
      <c r="DB321" t="str">
        <f t="shared" si="142"/>
        <v/>
      </c>
      <c r="DC321" t="str">
        <f t="shared" si="143"/>
        <v/>
      </c>
    </row>
    <row r="322" spans="1:107" x14ac:dyDescent="0.2">
      <c r="A322">
        <v>319</v>
      </c>
      <c r="B322" t="s">
        <v>317</v>
      </c>
      <c r="C322" t="s">
        <v>2488</v>
      </c>
      <c r="D322" t="s">
        <v>4622</v>
      </c>
      <c r="E322" t="s">
        <v>6065</v>
      </c>
      <c r="F322" t="s">
        <v>6385</v>
      </c>
      <c r="G322" t="s">
        <v>8245</v>
      </c>
      <c r="H322" t="s">
        <v>8552</v>
      </c>
      <c r="I322" t="s">
        <v>8557</v>
      </c>
      <c r="J322" t="s">
        <v>8835</v>
      </c>
      <c r="K322" t="s">
        <v>10119</v>
      </c>
      <c r="L322" t="s">
        <v>10143</v>
      </c>
      <c r="M322" t="s">
        <v>11103</v>
      </c>
      <c r="N322" t="s">
        <v>12736</v>
      </c>
      <c r="O322" t="s">
        <v>13305</v>
      </c>
      <c r="P322" t="s">
        <v>4365</v>
      </c>
      <c r="Q322">
        <v>1</v>
      </c>
      <c r="R322" t="s">
        <v>13357</v>
      </c>
      <c r="S322" t="s">
        <v>13477</v>
      </c>
      <c r="T322" t="s">
        <v>13885</v>
      </c>
      <c r="U322" s="3" t="str" cm="1">
        <f t="array" ref="U322">LEFT(T322,MIN(FIND({0,1,2,3,4,5,6,7,8,9},T322&amp;"0123456789"))-1)</f>
        <v>$</v>
      </c>
      <c r="V322" t="s">
        <v>13357</v>
      </c>
      <c r="W322" t="s">
        <v>13885</v>
      </c>
      <c r="X322" s="3" t="str" cm="1">
        <f t="array" ref="X322">LEFT(W322,MIN(FIND({0,1,2,3,4,5,6,7,8,9},W322&amp;"0123456789"))-1)</f>
        <v>$</v>
      </c>
      <c r="Y322" t="s">
        <v>13357</v>
      </c>
      <c r="Z322" t="s">
        <v>13885</v>
      </c>
      <c r="AA322" s="3" cm="1">
        <f t="array" ref="AA322">_xlfn.XLOOKUP(LEFT(Z322,MIN(FIND({0,1,2,3,4,5,6,7,8,9},Z322&amp;"0123456789"))-1), $BB$4:$BB$23, $BC$4:$BC$23)*_xlfn.NUMBERVALUE(TRIM(REPLACE(Z322,1,MIN(FIND({0,1,2,3,4,5,6,7,8,9},Z322&amp;"0123456789"))-1,"")), ".", ",")</f>
        <v>8650000</v>
      </c>
      <c r="AB322" t="s">
        <v>13885</v>
      </c>
      <c r="AC322" s="3" cm="1">
        <f t="array" ref="AC322">_xlfn.XLOOKUP(LEFT(AB322,MIN(FIND({0,1,2,3,4,5,6,7,8,9},AB322&amp;"0123456789"))-1), $BB$4:$BB$23, $BC$4:$BC$23)*_xlfn.NUMBERVALUE(TRIM(REPLACE(AB322,1,MIN(FIND({0,1,2,3,4,5,6,7,8,9},AB322&amp;"0123456789"))-1,"")), ".", ",")</f>
        <v>8650000</v>
      </c>
      <c r="AD322" t="s">
        <v>8554</v>
      </c>
      <c r="AE322" t="s">
        <v>14819</v>
      </c>
      <c r="AF322" t="s">
        <v>15142</v>
      </c>
      <c r="AG322" t="s">
        <v>16699</v>
      </c>
      <c r="AH322" t="s">
        <v>17640</v>
      </c>
      <c r="AI322" t="s">
        <v>18307</v>
      </c>
      <c r="AJ322" t="s">
        <v>19178</v>
      </c>
      <c r="AK322" t="s">
        <v>19584</v>
      </c>
      <c r="AL322" t="s">
        <v>20212</v>
      </c>
      <c r="AM322" t="s">
        <v>20561</v>
      </c>
      <c r="AN322" t="s">
        <v>21255</v>
      </c>
      <c r="AO322" t="s">
        <v>19052</v>
      </c>
      <c r="AP322" t="s">
        <v>22538</v>
      </c>
      <c r="AQ322" t="s">
        <v>23747</v>
      </c>
      <c r="AR322" t="s">
        <v>20803</v>
      </c>
      <c r="AS322" t="s">
        <v>4365</v>
      </c>
      <c r="BC322" s="3" t="str" cm="1">
        <f t="array" ref="BC322">LEFT(BB322,MIN(FIND({0,1,2,3,4,5,6,7,8,9},BB322&amp;"0123456789"))-1)</f>
        <v/>
      </c>
      <c r="BE322" t="s">
        <v>12877</v>
      </c>
      <c r="BF322">
        <f t="shared" si="123"/>
        <v>1</v>
      </c>
      <c r="BG322">
        <f t="shared" si="124"/>
        <v>0</v>
      </c>
      <c r="BH322">
        <f t="shared" si="125"/>
        <v>0</v>
      </c>
      <c r="BI322">
        <f t="shared" si="126"/>
        <v>0</v>
      </c>
      <c r="BJ322" s="4">
        <f t="shared" si="127"/>
        <v>0</v>
      </c>
      <c r="BK322" s="4">
        <f t="shared" si="128"/>
        <v>0</v>
      </c>
      <c r="BL322" s="4">
        <f t="shared" si="129"/>
        <v>0</v>
      </c>
      <c r="BY322" t="s">
        <v>11273</v>
      </c>
      <c r="BZ322" t="s">
        <v>25429</v>
      </c>
      <c r="CA322" t="s">
        <v>25430</v>
      </c>
      <c r="CK322" t="s">
        <v>25787</v>
      </c>
      <c r="CL322">
        <f t="shared" si="130"/>
        <v>3</v>
      </c>
      <c r="CM322">
        <f t="shared" si="131"/>
        <v>0</v>
      </c>
      <c r="CN322">
        <f t="shared" si="132"/>
        <v>0</v>
      </c>
      <c r="CO322">
        <f t="shared" si="133"/>
        <v>0</v>
      </c>
      <c r="CP322" s="4">
        <f t="shared" si="144"/>
        <v>0</v>
      </c>
      <c r="CQ322" s="4">
        <f t="shared" si="145"/>
        <v>0</v>
      </c>
      <c r="CR322" s="4">
        <f t="shared" si="146"/>
        <v>0</v>
      </c>
      <c r="CT322" t="str">
        <f t="shared" si="134"/>
        <v>Finance</v>
      </c>
      <c r="CU322" t="str">
        <f t="shared" si="135"/>
        <v>Financial Services</v>
      </c>
      <c r="CV322" t="str">
        <f t="shared" si="136"/>
        <v>FinTech</v>
      </c>
      <c r="CW322" t="str">
        <f t="shared" si="137"/>
        <v/>
      </c>
      <c r="CX322" t="str">
        <f t="shared" si="138"/>
        <v/>
      </c>
      <c r="CY322" t="str">
        <f t="shared" si="139"/>
        <v/>
      </c>
      <c r="CZ322" t="str">
        <f t="shared" si="140"/>
        <v/>
      </c>
      <c r="DA322" t="str">
        <f t="shared" si="141"/>
        <v/>
      </c>
      <c r="DB322" t="str">
        <f t="shared" si="142"/>
        <v/>
      </c>
      <c r="DC322" t="str">
        <f t="shared" si="143"/>
        <v/>
      </c>
    </row>
    <row r="323" spans="1:107" x14ac:dyDescent="0.2">
      <c r="A323">
        <v>320</v>
      </c>
      <c r="B323" t="s">
        <v>318</v>
      </c>
      <c r="C323" t="s">
        <v>2489</v>
      </c>
      <c r="D323" t="s">
        <v>2489</v>
      </c>
      <c r="E323" t="s">
        <v>6065</v>
      </c>
      <c r="F323" t="s">
        <v>6386</v>
      </c>
      <c r="G323" t="s">
        <v>8301</v>
      </c>
      <c r="H323" t="s">
        <v>8552</v>
      </c>
      <c r="I323" t="s">
        <v>4365</v>
      </c>
      <c r="J323" t="s">
        <v>4365</v>
      </c>
      <c r="K323" t="s">
        <v>10119</v>
      </c>
      <c r="L323" t="s">
        <v>10351</v>
      </c>
      <c r="M323" t="s">
        <v>11375</v>
      </c>
      <c r="N323" t="s">
        <v>12757</v>
      </c>
      <c r="O323" t="s">
        <v>13314</v>
      </c>
      <c r="P323" t="s">
        <v>4365</v>
      </c>
      <c r="Q323">
        <v>1</v>
      </c>
      <c r="R323" t="s">
        <v>13357</v>
      </c>
      <c r="S323" t="s">
        <v>13405</v>
      </c>
      <c r="T323" t="s">
        <v>13777</v>
      </c>
      <c r="U323" s="3" t="str" cm="1">
        <f t="array" ref="U323">LEFT(T323,MIN(FIND({0,1,2,3,4,5,6,7,8,9},T323&amp;"0123456789"))-1)</f>
        <v>$</v>
      </c>
      <c r="V323" t="s">
        <v>13357</v>
      </c>
      <c r="W323" t="s">
        <v>13777</v>
      </c>
      <c r="X323" s="3" t="str" cm="1">
        <f t="array" ref="X323">LEFT(W323,MIN(FIND({0,1,2,3,4,5,6,7,8,9},W323&amp;"0123456789"))-1)</f>
        <v>$</v>
      </c>
      <c r="Y323" t="s">
        <v>13357</v>
      </c>
      <c r="Z323" t="s">
        <v>13777</v>
      </c>
      <c r="AA323" s="3" cm="1">
        <f t="array" ref="AA323">_xlfn.XLOOKUP(LEFT(Z323,MIN(FIND({0,1,2,3,4,5,6,7,8,9},Z323&amp;"0123456789"))-1), $BB$4:$BB$23, $BC$4:$BC$23)*_xlfn.NUMBERVALUE(TRIM(REPLACE(Z323,1,MIN(FIND({0,1,2,3,4,5,6,7,8,9},Z323&amp;"0123456789"))-1,"")), ".", ",")</f>
        <v>5400000</v>
      </c>
      <c r="AB323" t="s">
        <v>13777</v>
      </c>
      <c r="AC323" s="3" cm="1">
        <f t="array" ref="AC323">_xlfn.XLOOKUP(LEFT(AB323,MIN(FIND({0,1,2,3,4,5,6,7,8,9},AB323&amp;"0123456789"))-1), $BB$4:$BB$23, $BC$4:$BC$23)*_xlfn.NUMBERVALUE(TRIM(REPLACE(AB323,1,MIN(FIND({0,1,2,3,4,5,6,7,8,9},AB323&amp;"0123456789"))-1,"")), ".", ",")</f>
        <v>5400000</v>
      </c>
      <c r="AD323" t="s">
        <v>8555</v>
      </c>
      <c r="AE323" t="s">
        <v>8556</v>
      </c>
      <c r="AF323" t="s">
        <v>15143</v>
      </c>
      <c r="AG323" t="s">
        <v>16700</v>
      </c>
      <c r="AH323" t="s">
        <v>17641</v>
      </c>
      <c r="AI323" t="s">
        <v>18308</v>
      </c>
      <c r="AJ323" t="s">
        <v>19179</v>
      </c>
      <c r="AK323" t="s">
        <v>19585</v>
      </c>
      <c r="AL323" t="s">
        <v>20138</v>
      </c>
      <c r="AM323" t="s">
        <v>20562</v>
      </c>
      <c r="AN323" t="s">
        <v>21256</v>
      </c>
      <c r="AO323" t="s">
        <v>21839</v>
      </c>
      <c r="AP323" t="s">
        <v>22539</v>
      </c>
      <c r="AQ323" t="s">
        <v>23748</v>
      </c>
      <c r="AR323" t="s">
        <v>24709</v>
      </c>
      <c r="AS323" t="s">
        <v>19072</v>
      </c>
      <c r="BC323" s="3" t="str" cm="1">
        <f t="array" ref="BC323">LEFT(BB323,MIN(FIND({0,1,2,3,4,5,6,7,8,9},BB323&amp;"0123456789"))-1)</f>
        <v/>
      </c>
      <c r="BE323" t="s">
        <v>12878</v>
      </c>
      <c r="BF323">
        <f t="shared" si="123"/>
        <v>1</v>
      </c>
      <c r="BG323">
        <f t="shared" si="124"/>
        <v>0</v>
      </c>
      <c r="BH323">
        <f t="shared" si="125"/>
        <v>0</v>
      </c>
      <c r="BI323">
        <f t="shared" si="126"/>
        <v>0</v>
      </c>
      <c r="BJ323" s="4">
        <f t="shared" si="127"/>
        <v>0</v>
      </c>
      <c r="BK323" s="4">
        <f t="shared" si="128"/>
        <v>0</v>
      </c>
      <c r="BL323" s="4">
        <f t="shared" si="129"/>
        <v>0</v>
      </c>
      <c r="BY323" t="s">
        <v>25632</v>
      </c>
      <c r="BZ323" t="s">
        <v>25444</v>
      </c>
      <c r="CA323" t="s">
        <v>25530</v>
      </c>
      <c r="CK323" t="s">
        <v>25693</v>
      </c>
      <c r="CL323">
        <f t="shared" si="130"/>
        <v>3</v>
      </c>
      <c r="CM323">
        <f t="shared" si="131"/>
        <v>2</v>
      </c>
      <c r="CN323">
        <f t="shared" si="132"/>
        <v>2</v>
      </c>
      <c r="CO323">
        <f t="shared" si="133"/>
        <v>0</v>
      </c>
      <c r="CP323" s="4">
        <f t="shared" si="144"/>
        <v>0.66666666666666663</v>
      </c>
      <c r="CQ323" s="4">
        <f t="shared" si="145"/>
        <v>0.66666666666666663</v>
      </c>
      <c r="CR323" s="4">
        <f t="shared" si="146"/>
        <v>0</v>
      </c>
      <c r="CT323" t="str">
        <f t="shared" si="134"/>
        <v>Computer</v>
      </c>
      <c r="CU323" t="str">
        <f t="shared" si="135"/>
        <v>Machine Learning</v>
      </c>
      <c r="CV323" t="str">
        <f t="shared" si="136"/>
        <v>Web Apps</v>
      </c>
      <c r="CW323" t="str">
        <f t="shared" si="137"/>
        <v/>
      </c>
      <c r="CX323" t="str">
        <f t="shared" si="138"/>
        <v/>
      </c>
      <c r="CY323" t="str">
        <f t="shared" si="139"/>
        <v/>
      </c>
      <c r="CZ323" t="str">
        <f t="shared" si="140"/>
        <v/>
      </c>
      <c r="DA323" t="str">
        <f t="shared" si="141"/>
        <v/>
      </c>
      <c r="DB323" t="str">
        <f t="shared" si="142"/>
        <v/>
      </c>
      <c r="DC323" t="str">
        <f t="shared" si="143"/>
        <v/>
      </c>
    </row>
    <row r="324" spans="1:107" x14ac:dyDescent="0.2">
      <c r="A324">
        <v>321</v>
      </c>
      <c r="B324" t="s">
        <v>319</v>
      </c>
      <c r="C324" t="s">
        <v>2490</v>
      </c>
      <c r="D324" t="s">
        <v>4623</v>
      </c>
      <c r="E324" t="s">
        <v>6065</v>
      </c>
      <c r="F324" t="s">
        <v>6387</v>
      </c>
      <c r="G324" t="s">
        <v>8245</v>
      </c>
      <c r="H324" t="s">
        <v>8552</v>
      </c>
      <c r="I324" t="s">
        <v>8554</v>
      </c>
      <c r="J324" t="s">
        <v>8836</v>
      </c>
      <c r="K324" t="s">
        <v>10121</v>
      </c>
      <c r="L324" t="s">
        <v>10288</v>
      </c>
      <c r="M324" t="s">
        <v>11280</v>
      </c>
      <c r="N324" t="s">
        <v>12750</v>
      </c>
      <c r="O324" t="s">
        <v>13317</v>
      </c>
      <c r="P324" t="s">
        <v>13349</v>
      </c>
      <c r="Q324">
        <v>2</v>
      </c>
      <c r="R324" t="s">
        <v>13357</v>
      </c>
      <c r="S324" t="s">
        <v>13413</v>
      </c>
      <c r="T324" t="s">
        <v>13793</v>
      </c>
      <c r="U324" s="3" t="str" cm="1">
        <f t="array" ref="U324">LEFT(T324,MIN(FIND({0,1,2,3,4,5,6,7,8,9},T324&amp;"0123456789"))-1)</f>
        <v>$</v>
      </c>
      <c r="V324" t="s">
        <v>13357</v>
      </c>
      <c r="W324" t="s">
        <v>13793</v>
      </c>
      <c r="X324" s="3" t="str" cm="1">
        <f t="array" ref="X324">LEFT(W324,MIN(FIND({0,1,2,3,4,5,6,7,8,9},W324&amp;"0123456789"))-1)</f>
        <v>$</v>
      </c>
      <c r="Y324" t="s">
        <v>13357</v>
      </c>
      <c r="Z324" t="s">
        <v>14540</v>
      </c>
      <c r="AA324" s="3" cm="1">
        <f t="array" ref="AA324">_xlfn.XLOOKUP(LEFT(Z324,MIN(FIND({0,1,2,3,4,5,6,7,8,9},Z324&amp;"0123456789"))-1), $BB$4:$BB$23, $BC$4:$BC$23)*_xlfn.NUMBERVALUE(TRIM(REPLACE(Z324,1,MIN(FIND({0,1,2,3,4,5,6,7,8,9},Z324&amp;"0123456789"))-1,"")), ".", ",")</f>
        <v>2715000</v>
      </c>
      <c r="AB324" t="s">
        <v>14540</v>
      </c>
      <c r="AC324" s="3" cm="1">
        <f t="array" ref="AC324">_xlfn.XLOOKUP(LEFT(AB324,MIN(FIND({0,1,2,3,4,5,6,7,8,9},AB324&amp;"0123456789"))-1), $BB$4:$BB$23, $BC$4:$BC$23)*_xlfn.NUMBERVALUE(TRIM(REPLACE(AB324,1,MIN(FIND({0,1,2,3,4,5,6,7,8,9},AB324&amp;"0123456789"))-1,"")), ".", ",")</f>
        <v>2715000</v>
      </c>
      <c r="AD324" t="s">
        <v>8554</v>
      </c>
      <c r="AE324" t="s">
        <v>8557</v>
      </c>
      <c r="AF324" t="s">
        <v>15144</v>
      </c>
      <c r="AG324" t="s">
        <v>16701</v>
      </c>
      <c r="AH324" t="s">
        <v>4365</v>
      </c>
      <c r="AI324" t="s">
        <v>18309</v>
      </c>
      <c r="AJ324" t="s">
        <v>19180</v>
      </c>
      <c r="AK324" t="s">
        <v>19586</v>
      </c>
      <c r="AL324" t="s">
        <v>20121</v>
      </c>
      <c r="AM324" t="s">
        <v>20563</v>
      </c>
      <c r="AN324" t="s">
        <v>21257</v>
      </c>
      <c r="AO324" t="s">
        <v>21840</v>
      </c>
      <c r="AP324" t="s">
        <v>22540</v>
      </c>
      <c r="AQ324" t="s">
        <v>23749</v>
      </c>
      <c r="AR324" t="s">
        <v>18254</v>
      </c>
      <c r="AS324" t="s">
        <v>8559</v>
      </c>
      <c r="BC324" s="3" t="str" cm="1">
        <f t="array" ref="BC324">LEFT(BB324,MIN(FIND({0,1,2,3,4,5,6,7,8,9},BB324&amp;"0123456789"))-1)</f>
        <v/>
      </c>
      <c r="BE324" t="s">
        <v>12883</v>
      </c>
      <c r="BF324">
        <f t="shared" ref="BF324:BF387" si="147">COUNTIF($N$4:$N$2190, $BE324)</f>
        <v>1</v>
      </c>
      <c r="BG324">
        <f t="shared" ref="BG324:BG387" si="148">COUNTIFS($N$4:$N$2190, $BE324, $AA$4:$AA$2190, "&gt;5000000")</f>
        <v>0</v>
      </c>
      <c r="BH324">
        <f t="shared" ref="BH324:BH387" si="149">COUNTIFS($N$4:$N$2190, $BE324, $AA$4:$AA$2190, "&gt;10000000")</f>
        <v>0</v>
      </c>
      <c r="BI324">
        <f t="shared" ref="BI324:BI387" si="150">COUNTIFS($N$4:$N$2190, $BE324, $AA$4:$AA$2190, "&gt;20000000")</f>
        <v>0</v>
      </c>
      <c r="BJ324" s="4">
        <f t="shared" ref="BJ324:BJ387" si="151">BG324/$BF324</f>
        <v>0</v>
      </c>
      <c r="BK324" s="4">
        <f t="shared" ref="BK324:BK387" si="152">BH324/$BF324</f>
        <v>0</v>
      </c>
      <c r="BL324" s="4">
        <f t="shared" ref="BL324:BL387" si="153">BI324/$BF324</f>
        <v>0</v>
      </c>
      <c r="BY324" t="s">
        <v>25632</v>
      </c>
      <c r="BZ324" t="s">
        <v>25437</v>
      </c>
      <c r="CA324" t="s">
        <v>25408</v>
      </c>
      <c r="CK324" t="s">
        <v>12730</v>
      </c>
      <c r="CL324">
        <f t="shared" ref="CL324:CL387" si="154">COUNTIF($CT$4:$DC$2180, $CK324)</f>
        <v>3</v>
      </c>
      <c r="CM324">
        <f t="shared" si="131"/>
        <v>2</v>
      </c>
      <c r="CN324">
        <f t="shared" si="132"/>
        <v>0</v>
      </c>
      <c r="CO324">
        <f t="shared" si="133"/>
        <v>0</v>
      </c>
      <c r="CP324" s="4">
        <f t="shared" si="144"/>
        <v>0.66666666666666663</v>
      </c>
      <c r="CQ324" s="4">
        <f t="shared" si="145"/>
        <v>0</v>
      </c>
      <c r="CR324" s="4">
        <f t="shared" si="146"/>
        <v>0</v>
      </c>
      <c r="CT324" t="str">
        <f t="shared" si="134"/>
        <v>Computer</v>
      </c>
      <c r="CU324" t="str">
        <f t="shared" si="135"/>
        <v>SaaS</v>
      </c>
      <c r="CV324" t="str">
        <f t="shared" si="136"/>
        <v>Software</v>
      </c>
      <c r="CW324" t="str">
        <f t="shared" si="137"/>
        <v/>
      </c>
      <c r="CX324" t="str">
        <f t="shared" si="138"/>
        <v/>
      </c>
      <c r="CY324" t="str">
        <f t="shared" si="139"/>
        <v/>
      </c>
      <c r="CZ324" t="str">
        <f t="shared" si="140"/>
        <v/>
      </c>
      <c r="DA324" t="str">
        <f t="shared" si="141"/>
        <v/>
      </c>
      <c r="DB324" t="str">
        <f t="shared" si="142"/>
        <v/>
      </c>
      <c r="DC324" t="str">
        <f t="shared" si="143"/>
        <v/>
      </c>
    </row>
    <row r="325" spans="1:107" x14ac:dyDescent="0.2">
      <c r="A325">
        <v>322</v>
      </c>
      <c r="B325" t="s">
        <v>320</v>
      </c>
      <c r="C325" t="s">
        <v>2491</v>
      </c>
      <c r="D325" t="s">
        <v>4624</v>
      </c>
      <c r="E325" t="s">
        <v>4365</v>
      </c>
      <c r="F325" t="s">
        <v>6388</v>
      </c>
      <c r="G325" t="s">
        <v>8245</v>
      </c>
      <c r="H325" t="s">
        <v>8552</v>
      </c>
      <c r="I325" t="s">
        <v>4365</v>
      </c>
      <c r="J325" t="s">
        <v>4365</v>
      </c>
      <c r="K325" t="s">
        <v>10119</v>
      </c>
      <c r="L325" t="s">
        <v>10239</v>
      </c>
      <c r="M325" t="s">
        <v>11208</v>
      </c>
      <c r="N325" t="s">
        <v>12768</v>
      </c>
      <c r="O325" t="s">
        <v>13308</v>
      </c>
      <c r="P325" t="s">
        <v>4365</v>
      </c>
      <c r="Q325">
        <v>2</v>
      </c>
      <c r="R325" t="s">
        <v>13358</v>
      </c>
      <c r="S325" t="s">
        <v>13388</v>
      </c>
      <c r="T325" t="s">
        <v>13796</v>
      </c>
      <c r="U325" s="3" t="str" cm="1">
        <f t="array" ref="U325">LEFT(T325,MIN(FIND({0,1,2,3,4,5,6,7,8,9},T325&amp;"0123456789"))-1)</f>
        <v>$</v>
      </c>
      <c r="V325" t="s">
        <v>14416</v>
      </c>
      <c r="W325" t="s">
        <v>13796</v>
      </c>
      <c r="X325" s="3" t="str" cm="1">
        <f t="array" ref="X325">LEFT(W325,MIN(FIND({0,1,2,3,4,5,6,7,8,9},W325&amp;"0123456789"))-1)</f>
        <v>$</v>
      </c>
      <c r="Y325" t="s">
        <v>14416</v>
      </c>
      <c r="Z325" t="s">
        <v>14541</v>
      </c>
      <c r="AA325" s="3" cm="1">
        <f t="array" ref="AA325">_xlfn.XLOOKUP(LEFT(Z325,MIN(FIND({0,1,2,3,4,5,6,7,8,9},Z325&amp;"0123456789"))-1), $BB$4:$BB$23, $BC$4:$BC$23)*_xlfn.NUMBERVALUE(TRIM(REPLACE(Z325,1,MIN(FIND({0,1,2,3,4,5,6,7,8,9},Z325&amp;"0123456789"))-1,"")), ".", ",")</f>
        <v>19800000</v>
      </c>
      <c r="AB325" t="s">
        <v>14541</v>
      </c>
      <c r="AC325" s="3" cm="1">
        <f t="array" ref="AC325">_xlfn.XLOOKUP(LEFT(AB325,MIN(FIND({0,1,2,3,4,5,6,7,8,9},AB325&amp;"0123456789"))-1), $BB$4:$BB$23, $BC$4:$BC$23)*_xlfn.NUMBERVALUE(TRIM(REPLACE(AB325,1,MIN(FIND({0,1,2,3,4,5,6,7,8,9},AB325&amp;"0123456789"))-1,"")), ".", ",")</f>
        <v>19800000</v>
      </c>
      <c r="AD325" t="s">
        <v>8560</v>
      </c>
      <c r="AE325" t="s">
        <v>8560</v>
      </c>
      <c r="AF325" t="s">
        <v>15145</v>
      </c>
      <c r="AG325" t="s">
        <v>16702</v>
      </c>
      <c r="AH325" t="s">
        <v>17642</v>
      </c>
      <c r="AI325" t="s">
        <v>18310</v>
      </c>
      <c r="AJ325" t="s">
        <v>19181</v>
      </c>
      <c r="AK325" t="s">
        <v>19587</v>
      </c>
      <c r="AL325" t="s">
        <v>20213</v>
      </c>
      <c r="AM325" t="s">
        <v>20564</v>
      </c>
      <c r="AN325" t="s">
        <v>21258</v>
      </c>
      <c r="AO325" t="s">
        <v>21841</v>
      </c>
      <c r="AP325" t="s">
        <v>22541</v>
      </c>
      <c r="AQ325" t="s">
        <v>23750</v>
      </c>
      <c r="AR325" t="s">
        <v>24710</v>
      </c>
      <c r="AS325" t="s">
        <v>14822</v>
      </c>
      <c r="BC325" s="3" t="str" cm="1">
        <f t="array" ref="BC325">LEFT(BB325,MIN(FIND({0,1,2,3,4,5,6,7,8,9},BB325&amp;"0123456789"))-1)</f>
        <v/>
      </c>
      <c r="BE325" t="s">
        <v>12888</v>
      </c>
      <c r="BF325">
        <f t="shared" si="147"/>
        <v>1</v>
      </c>
      <c r="BG325">
        <f t="shared" si="148"/>
        <v>0</v>
      </c>
      <c r="BH325">
        <f t="shared" si="149"/>
        <v>0</v>
      </c>
      <c r="BI325">
        <f t="shared" si="150"/>
        <v>0</v>
      </c>
      <c r="BJ325" s="4">
        <f t="shared" si="151"/>
        <v>0</v>
      </c>
      <c r="BK325" s="4">
        <f t="shared" si="152"/>
        <v>0</v>
      </c>
      <c r="BL325" s="4">
        <f t="shared" si="153"/>
        <v>0</v>
      </c>
      <c r="BY325" t="s">
        <v>12134</v>
      </c>
      <c r="BZ325" t="s">
        <v>25571</v>
      </c>
      <c r="CK325" t="s">
        <v>25409</v>
      </c>
      <c r="CL325">
        <f t="shared" si="154"/>
        <v>3</v>
      </c>
      <c r="CM325">
        <f t="shared" ref="CM325:CM388" si="155">SUM(COUNTIFS($CT$4:$CT$2180, $CK325, $AA$4:$AA$2180, "&gt;5000000"), COUNTIFS($CU$4:$CU$2180, $CK325, $AA$4:$AA$2180, "&gt;5000000"), COUNTIFS($CV$4:$CV$2180, $CK325, $AA$4:$AA$2180, "&gt;5000000"),COUNTIFS($CW$4:$CW$2180, $CK325, $AA$4:$AA$2180, "&gt;5000000"),COUNTIFS($CX$4:$CX$2180, $CK325, $AA$4:$AA$2180, "&gt;5000000"),COUNTIFS($CY$4:$CY$2180, $CK325, $AA$4:$AA$2180, "&gt;5000000"),COUNTIFS($CZ$4:$CZ$2180, $CK325, $AA$4:$AA$2180, "&gt;5000000"),COUNTIFS($DA$4:$DA$2180, $CK325, $AA$4:$AA$2180, "&gt;5000000"),COUNTIFS($DB$4:$DB$2180, $CK325, $AA$4:$AA$2180, "&gt;5000000"),COUNTIFS($DC$4:$DC$2180, $CK325, $AA$4:$AA$2180, "&gt;5000000"))</f>
        <v>2</v>
      </c>
      <c r="CN325">
        <f t="shared" ref="CN325:CN388" si="156">SUM(COUNTIFS($CT$4:$CT$2180, $CK325, $AA$4:$AA$2180, "&gt;10000000"), COUNTIFS($CU$4:$CU$2180, $CK325, $AA$4:$AA$2180, "&gt;10000000"), COUNTIFS($CV$4:$CV$2180, $CK325, $AA$4:$AA$2180, "&gt;10000000"),COUNTIFS($CW$4:$CW$2180, $CK325, $AA$4:$AA$2180, "&gt;10000000"),COUNTIFS($CX$4:$CX$2180, $CK325, $AA$4:$AA$2180, "&gt;10000000"),COUNTIFS($CY$4:$CY$2180, $CK325, $AA$4:$AA$2180, "&gt;10000000"),COUNTIFS($CZ$4:$CZ$2180, $CK325, $AA$4:$AA$2180, "&gt;10000000"),COUNTIFS($DA$4:$DA$2180, $CK325, $AA$4:$AA$2180, "&gt;10000000"),COUNTIFS($DB$4:$DB$2180, $CK325, $AA$4:$AA$2180, "&gt;10000000"),COUNTIFS($DC$4:$DC$2180, $CK325, $AA$4:$AA$2180, "&gt;10000000"))</f>
        <v>2</v>
      </c>
      <c r="CO325">
        <f t="shared" ref="CO325:CO388" si="157">SUM(COUNTIFS($CT$4:$CT$2180, $CK325, $AA$4:$AA$2180, "&gt;20000000"), COUNTIFS($CU$4:$CU$2180, $CK325, $AA$4:$AA$2180, "&gt;20000000"), COUNTIFS($CV$4:$CV$2180, $CK325, $AA$4:$AA$2180, "&gt;20000000"),COUNTIFS($CW$4:$CW$2180, $CK325, $AA$4:$AA$2180, "&gt;20000000"),COUNTIFS($CX$4:$CX$2180, $CK325, $AA$4:$AA$2180, "&gt;20000000"),COUNTIFS($CY$4:$CY$2180, $CK325, $AA$4:$AA$2180, "&gt;20000000"),COUNTIFS($CZ$4:$CZ$2180, $CK325, $AA$4:$AA$2180, "&gt;20000000"),COUNTIFS($DA$4:$DA$2180, $CK325, $AA$4:$AA$2180, "&gt;20000000"),COUNTIFS($DB$4:$DB$2180, $CK325, $AA$4:$AA$2180, "&gt;20000000"),COUNTIFS($DC$4:$DC$2180, $CK325, $AA$4:$AA$2180, "&gt;20000000"))</f>
        <v>2</v>
      </c>
      <c r="CP325" s="4">
        <f t="shared" si="144"/>
        <v>0.66666666666666663</v>
      </c>
      <c r="CQ325" s="4">
        <f t="shared" si="145"/>
        <v>0.66666666666666663</v>
      </c>
      <c r="CR325" s="4">
        <f t="shared" si="146"/>
        <v>0.66666666666666663</v>
      </c>
      <c r="CT325" t="str">
        <f t="shared" ref="CT325:CT388" si="158">TRIM(BY325)</f>
        <v>Blockchain</v>
      </c>
      <c r="CU325" t="str">
        <f t="shared" ref="CU325:CU388" si="159">TRIM(BZ325)</f>
        <v>Cryptocurrency</v>
      </c>
      <c r="CV325" t="str">
        <f t="shared" ref="CV325:CV388" si="160">TRIM(CA325)</f>
        <v/>
      </c>
      <c r="CW325" t="str">
        <f t="shared" ref="CW325:CW388" si="161">TRIM(CB325)</f>
        <v/>
      </c>
      <c r="CX325" t="str">
        <f t="shared" ref="CX325:CX388" si="162">TRIM(CC325)</f>
        <v/>
      </c>
      <c r="CY325" t="str">
        <f t="shared" ref="CY325:CY388" si="163">TRIM(CD325)</f>
        <v/>
      </c>
      <c r="CZ325" t="str">
        <f t="shared" ref="CZ325:CZ388" si="164">TRIM(CE325)</f>
        <v/>
      </c>
      <c r="DA325" t="str">
        <f t="shared" ref="DA325:DA388" si="165">TRIM(CF325)</f>
        <v/>
      </c>
      <c r="DB325" t="str">
        <f t="shared" ref="DB325:DB388" si="166">TRIM(CG325)</f>
        <v/>
      </c>
      <c r="DC325" t="str">
        <f t="shared" ref="DC325:DC388" si="167">TRIM(CH325)</f>
        <v/>
      </c>
    </row>
    <row r="326" spans="1:107" x14ac:dyDescent="0.2">
      <c r="A326">
        <v>323</v>
      </c>
      <c r="B326" t="s">
        <v>321</v>
      </c>
      <c r="C326" t="s">
        <v>2492</v>
      </c>
      <c r="D326" t="s">
        <v>4625</v>
      </c>
      <c r="E326" t="s">
        <v>6065</v>
      </c>
      <c r="F326" t="s">
        <v>6389</v>
      </c>
      <c r="G326" t="s">
        <v>8245</v>
      </c>
      <c r="H326" t="s">
        <v>8552</v>
      </c>
      <c r="I326" t="s">
        <v>8554</v>
      </c>
      <c r="J326" t="s">
        <v>8837</v>
      </c>
      <c r="K326" t="s">
        <v>10121</v>
      </c>
      <c r="L326" t="s">
        <v>10352</v>
      </c>
      <c r="M326" t="s">
        <v>11376</v>
      </c>
      <c r="N326" t="s">
        <v>12769</v>
      </c>
      <c r="O326" t="s">
        <v>13322</v>
      </c>
      <c r="P326" t="s">
        <v>13349</v>
      </c>
      <c r="Q326">
        <v>2</v>
      </c>
      <c r="R326" t="s">
        <v>13357</v>
      </c>
      <c r="S326" t="s">
        <v>13470</v>
      </c>
      <c r="T326" t="s">
        <v>13740</v>
      </c>
      <c r="U326" s="3" t="str" cm="1">
        <f t="array" ref="U326">LEFT(T326,MIN(FIND({0,1,2,3,4,5,6,7,8,9},T326&amp;"0123456789"))-1)</f>
        <v>$</v>
      </c>
      <c r="V326" t="s">
        <v>13357</v>
      </c>
      <c r="W326" t="s">
        <v>13740</v>
      </c>
      <c r="X326" s="3" t="str" cm="1">
        <f t="array" ref="X326">LEFT(W326,MIN(FIND({0,1,2,3,4,5,6,7,8,9},W326&amp;"0123456789"))-1)</f>
        <v>$</v>
      </c>
      <c r="Y326" t="s">
        <v>13357</v>
      </c>
      <c r="Z326" t="s">
        <v>14542</v>
      </c>
      <c r="AA326" s="3" cm="1">
        <f t="array" ref="AA326">_xlfn.XLOOKUP(LEFT(Z326,MIN(FIND({0,1,2,3,4,5,6,7,8,9},Z326&amp;"0123456789"))-1), $BB$4:$BB$23, $BC$4:$BC$23)*_xlfn.NUMBERVALUE(TRIM(REPLACE(Z326,1,MIN(FIND({0,1,2,3,4,5,6,7,8,9},Z326&amp;"0123456789"))-1,"")), ".", ",")</f>
        <v>4609997</v>
      </c>
      <c r="AB326" t="s">
        <v>14542</v>
      </c>
      <c r="AC326" s="3" cm="1">
        <f t="array" ref="AC326">_xlfn.XLOOKUP(LEFT(AB326,MIN(FIND({0,1,2,3,4,5,6,7,8,9},AB326&amp;"0123456789"))-1), $BB$4:$BB$23, $BC$4:$BC$23)*_xlfn.NUMBERVALUE(TRIM(REPLACE(AB326,1,MIN(FIND({0,1,2,3,4,5,6,7,8,9},AB326&amp;"0123456789"))-1,"")), ".", ",")</f>
        <v>4609997</v>
      </c>
      <c r="AD326" t="s">
        <v>8555</v>
      </c>
      <c r="AE326" t="s">
        <v>14825</v>
      </c>
      <c r="AF326" t="s">
        <v>15146</v>
      </c>
      <c r="AG326" t="s">
        <v>16703</v>
      </c>
      <c r="AH326" t="s">
        <v>4365</v>
      </c>
      <c r="AI326" t="s">
        <v>18311</v>
      </c>
      <c r="AJ326" t="s">
        <v>19085</v>
      </c>
      <c r="AK326" t="s">
        <v>19588</v>
      </c>
      <c r="AL326" t="s">
        <v>20214</v>
      </c>
      <c r="AM326" t="s">
        <v>20565</v>
      </c>
      <c r="AN326" t="s">
        <v>21259</v>
      </c>
      <c r="AO326" t="s">
        <v>21842</v>
      </c>
      <c r="AP326" t="s">
        <v>22542</v>
      </c>
      <c r="AQ326" t="s">
        <v>23751</v>
      </c>
      <c r="AR326" t="s">
        <v>24711</v>
      </c>
      <c r="AS326" t="s">
        <v>19279</v>
      </c>
      <c r="BC326" s="3" t="str" cm="1">
        <f t="array" ref="BC326">LEFT(BB326,MIN(FIND({0,1,2,3,4,5,6,7,8,9},BB326&amp;"0123456789"))-1)</f>
        <v/>
      </c>
      <c r="BE326" t="s">
        <v>12889</v>
      </c>
      <c r="BF326">
        <f t="shared" si="147"/>
        <v>1</v>
      </c>
      <c r="BG326">
        <f t="shared" si="148"/>
        <v>0</v>
      </c>
      <c r="BH326">
        <f t="shared" si="149"/>
        <v>0</v>
      </c>
      <c r="BI326">
        <f t="shared" si="150"/>
        <v>0</v>
      </c>
      <c r="BJ326" s="4">
        <f t="shared" si="151"/>
        <v>0</v>
      </c>
      <c r="BK326" s="4">
        <f t="shared" si="152"/>
        <v>0</v>
      </c>
      <c r="BL326" s="4">
        <f t="shared" si="153"/>
        <v>0</v>
      </c>
      <c r="BY326" t="s">
        <v>10221</v>
      </c>
      <c r="BZ326" t="s">
        <v>25456</v>
      </c>
      <c r="CA326" t="s">
        <v>25678</v>
      </c>
      <c r="CB326" t="s">
        <v>25573</v>
      </c>
      <c r="CK326" t="s">
        <v>25954</v>
      </c>
      <c r="CL326">
        <f t="shared" si="154"/>
        <v>3</v>
      </c>
      <c r="CM326">
        <f t="shared" si="155"/>
        <v>1</v>
      </c>
      <c r="CN326">
        <f t="shared" si="156"/>
        <v>0</v>
      </c>
      <c r="CO326">
        <f t="shared" si="157"/>
        <v>0</v>
      </c>
      <c r="CP326" s="4">
        <f t="shared" si="144"/>
        <v>0.33333333333333331</v>
      </c>
      <c r="CQ326" s="4">
        <f t="shared" si="145"/>
        <v>0</v>
      </c>
      <c r="CR326" s="4">
        <f t="shared" si="146"/>
        <v>0</v>
      </c>
      <c r="CT326" t="str">
        <f t="shared" si="158"/>
        <v>Consumer Goods</v>
      </c>
      <c r="CU326" t="str">
        <f t="shared" si="159"/>
        <v>Manufacturing</v>
      </c>
      <c r="CV326" t="str">
        <f t="shared" si="160"/>
        <v>Paper Manufacturing</v>
      </c>
      <c r="CW326" t="str">
        <f t="shared" si="161"/>
        <v>Sustainability</v>
      </c>
      <c r="CX326" t="str">
        <f t="shared" si="162"/>
        <v/>
      </c>
      <c r="CY326" t="str">
        <f t="shared" si="163"/>
        <v/>
      </c>
      <c r="CZ326" t="str">
        <f t="shared" si="164"/>
        <v/>
      </c>
      <c r="DA326" t="str">
        <f t="shared" si="165"/>
        <v/>
      </c>
      <c r="DB326" t="str">
        <f t="shared" si="166"/>
        <v/>
      </c>
      <c r="DC326" t="str">
        <f t="shared" si="167"/>
        <v/>
      </c>
    </row>
    <row r="327" spans="1:107" x14ac:dyDescent="0.2">
      <c r="A327">
        <v>324</v>
      </c>
      <c r="B327" t="s">
        <v>322</v>
      </c>
      <c r="C327" t="s">
        <v>2493</v>
      </c>
      <c r="D327" t="s">
        <v>4626</v>
      </c>
      <c r="E327" t="s">
        <v>6065</v>
      </c>
      <c r="F327" t="s">
        <v>6390</v>
      </c>
      <c r="G327" t="s">
        <v>8245</v>
      </c>
      <c r="H327" t="s">
        <v>8552</v>
      </c>
      <c r="I327" t="s">
        <v>8554</v>
      </c>
      <c r="J327" t="s">
        <v>8838</v>
      </c>
      <c r="K327" t="s">
        <v>10119</v>
      </c>
      <c r="L327" t="s">
        <v>10161</v>
      </c>
      <c r="M327" t="s">
        <v>11377</v>
      </c>
      <c r="N327" t="s">
        <v>12736</v>
      </c>
      <c r="O327" t="s">
        <v>13305</v>
      </c>
      <c r="P327" t="s">
        <v>13349</v>
      </c>
      <c r="Q327">
        <v>2</v>
      </c>
      <c r="R327" t="s">
        <v>13358</v>
      </c>
      <c r="S327" t="s">
        <v>8374</v>
      </c>
      <c r="T327" t="s">
        <v>13886</v>
      </c>
      <c r="U327" s="3" t="str" cm="1">
        <f t="array" ref="U327">LEFT(T327,MIN(FIND({0,1,2,3,4,5,6,7,8,9},T327&amp;"0123456789"))-1)</f>
        <v>$</v>
      </c>
      <c r="V327" t="s">
        <v>14414</v>
      </c>
      <c r="W327" t="s">
        <v>13886</v>
      </c>
      <c r="X327" s="3" t="str" cm="1">
        <f t="array" ref="X327">LEFT(W327,MIN(FIND({0,1,2,3,4,5,6,7,8,9},W327&amp;"0123456789"))-1)</f>
        <v>$</v>
      </c>
      <c r="Y327" t="s">
        <v>14414</v>
      </c>
      <c r="Z327" t="s">
        <v>13804</v>
      </c>
      <c r="AA327" s="3" cm="1">
        <f t="array" ref="AA327">_xlfn.XLOOKUP(LEFT(Z327,MIN(FIND({0,1,2,3,4,5,6,7,8,9},Z327&amp;"0123456789"))-1), $BB$4:$BB$23, $BC$4:$BC$23)*_xlfn.NUMBERVALUE(TRIM(REPLACE(Z327,1,MIN(FIND({0,1,2,3,4,5,6,7,8,9},Z327&amp;"0123456789"))-1,"")), ".", ",")</f>
        <v>26000000</v>
      </c>
      <c r="AB327" t="s">
        <v>13804</v>
      </c>
      <c r="AC327" s="3" cm="1">
        <f t="array" ref="AC327">_xlfn.XLOOKUP(LEFT(AB327,MIN(FIND({0,1,2,3,4,5,6,7,8,9},AB327&amp;"0123456789"))-1), $BB$4:$BB$23, $BC$4:$BC$23)*_xlfn.NUMBERVALUE(TRIM(REPLACE(AB327,1,MIN(FIND({0,1,2,3,4,5,6,7,8,9},AB327&amp;"0123456789"))-1,"")), ".", ",")</f>
        <v>26000000</v>
      </c>
      <c r="AD327" t="s">
        <v>8554</v>
      </c>
      <c r="AE327" t="s">
        <v>8556</v>
      </c>
      <c r="AF327" t="s">
        <v>15147</v>
      </c>
      <c r="AG327" t="s">
        <v>16704</v>
      </c>
      <c r="AH327" t="s">
        <v>17643</v>
      </c>
      <c r="AI327" t="s">
        <v>18312</v>
      </c>
      <c r="AJ327" t="s">
        <v>19182</v>
      </c>
      <c r="AK327" t="s">
        <v>19589</v>
      </c>
      <c r="AL327" t="s">
        <v>20215</v>
      </c>
      <c r="AM327" t="s">
        <v>20566</v>
      </c>
      <c r="AN327" t="s">
        <v>21260</v>
      </c>
      <c r="AO327" t="s">
        <v>21843</v>
      </c>
      <c r="AP327" t="s">
        <v>22543</v>
      </c>
      <c r="AQ327" t="s">
        <v>23752</v>
      </c>
      <c r="AR327" t="s">
        <v>24712</v>
      </c>
      <c r="AS327" t="s">
        <v>19111</v>
      </c>
      <c r="BC327" s="3" t="str" cm="1">
        <f t="array" ref="BC327">LEFT(BB327,MIN(FIND({0,1,2,3,4,5,6,7,8,9},BB327&amp;"0123456789"))-1)</f>
        <v/>
      </c>
      <c r="BE327" t="s">
        <v>12890</v>
      </c>
      <c r="BF327">
        <f t="shared" si="147"/>
        <v>1</v>
      </c>
      <c r="BG327">
        <f t="shared" si="148"/>
        <v>0</v>
      </c>
      <c r="BH327">
        <f t="shared" si="149"/>
        <v>0</v>
      </c>
      <c r="BI327">
        <f t="shared" si="150"/>
        <v>0</v>
      </c>
      <c r="BJ327" s="4">
        <f t="shared" si="151"/>
        <v>0</v>
      </c>
      <c r="BK327" s="4">
        <f t="shared" si="152"/>
        <v>0</v>
      </c>
      <c r="BL327" s="4">
        <f t="shared" si="153"/>
        <v>0</v>
      </c>
      <c r="BY327" t="s">
        <v>11311</v>
      </c>
      <c r="BZ327" t="s">
        <v>25429</v>
      </c>
      <c r="CA327" t="s">
        <v>25430</v>
      </c>
      <c r="CB327" t="s">
        <v>25408</v>
      </c>
      <c r="CK327" t="s">
        <v>25782</v>
      </c>
      <c r="CL327">
        <f t="shared" si="154"/>
        <v>3</v>
      </c>
      <c r="CM327">
        <f t="shared" si="155"/>
        <v>1</v>
      </c>
      <c r="CN327">
        <f t="shared" si="156"/>
        <v>1</v>
      </c>
      <c r="CO327">
        <f t="shared" si="157"/>
        <v>1</v>
      </c>
      <c r="CP327" s="4">
        <f t="shared" si="144"/>
        <v>0.33333333333333331</v>
      </c>
      <c r="CQ327" s="4">
        <f t="shared" si="145"/>
        <v>0.33333333333333331</v>
      </c>
      <c r="CR327" s="4">
        <f t="shared" si="146"/>
        <v>0.33333333333333331</v>
      </c>
      <c r="CT327" t="str">
        <f t="shared" si="158"/>
        <v>Banking</v>
      </c>
      <c r="CU327" t="str">
        <f t="shared" si="159"/>
        <v>Financial Services</v>
      </c>
      <c r="CV327" t="str">
        <f t="shared" si="160"/>
        <v>FinTech</v>
      </c>
      <c r="CW327" t="str">
        <f t="shared" si="161"/>
        <v>Software</v>
      </c>
      <c r="CX327" t="str">
        <f t="shared" si="162"/>
        <v/>
      </c>
      <c r="CY327" t="str">
        <f t="shared" si="163"/>
        <v/>
      </c>
      <c r="CZ327" t="str">
        <f t="shared" si="164"/>
        <v/>
      </c>
      <c r="DA327" t="str">
        <f t="shared" si="165"/>
        <v/>
      </c>
      <c r="DB327" t="str">
        <f t="shared" si="166"/>
        <v/>
      </c>
      <c r="DC327" t="str">
        <f t="shared" si="167"/>
        <v/>
      </c>
    </row>
    <row r="328" spans="1:107" x14ac:dyDescent="0.2">
      <c r="A328">
        <v>325</v>
      </c>
      <c r="B328" t="s">
        <v>323</v>
      </c>
      <c r="C328" t="s">
        <v>2494</v>
      </c>
      <c r="D328" t="s">
        <v>4627</v>
      </c>
      <c r="E328" t="s">
        <v>6065</v>
      </c>
      <c r="F328" t="s">
        <v>6391</v>
      </c>
      <c r="G328" t="s">
        <v>8245</v>
      </c>
      <c r="H328" t="s">
        <v>8552</v>
      </c>
      <c r="I328" t="s">
        <v>8554</v>
      </c>
      <c r="J328" t="s">
        <v>8839</v>
      </c>
      <c r="K328" t="s">
        <v>10119</v>
      </c>
      <c r="L328" t="s">
        <v>10143</v>
      </c>
      <c r="M328" t="s">
        <v>11151</v>
      </c>
      <c r="N328" t="s">
        <v>12774</v>
      </c>
      <c r="O328" t="s">
        <v>13306</v>
      </c>
      <c r="P328" t="s">
        <v>4365</v>
      </c>
      <c r="Q328">
        <v>2</v>
      </c>
      <c r="R328" t="s">
        <v>13357</v>
      </c>
      <c r="S328" t="s">
        <v>13376</v>
      </c>
      <c r="T328" t="s">
        <v>13887</v>
      </c>
      <c r="U328" s="3" t="str" cm="1">
        <f t="array" ref="U328">LEFT(T328,MIN(FIND({0,1,2,3,4,5,6,7,8,9},T328&amp;"0123456789"))-1)</f>
        <v>€</v>
      </c>
      <c r="V328" t="s">
        <v>13357</v>
      </c>
      <c r="W328" t="s">
        <v>13887</v>
      </c>
      <c r="X328" s="3" t="str" cm="1">
        <f t="array" ref="X328">LEFT(W328,MIN(FIND({0,1,2,3,4,5,6,7,8,9},W328&amp;"0123456789"))-1)</f>
        <v>€</v>
      </c>
      <c r="Y328" t="s">
        <v>13357</v>
      </c>
      <c r="Z328" t="s">
        <v>14543</v>
      </c>
      <c r="AA328" s="3" cm="1">
        <f t="array" ref="AA328">_xlfn.XLOOKUP(LEFT(Z328,MIN(FIND({0,1,2,3,4,5,6,7,8,9},Z328&amp;"0123456789"))-1), $BB$4:$BB$23, $BC$4:$BC$23)*_xlfn.NUMBERVALUE(TRIM(REPLACE(Z328,1,MIN(FIND({0,1,2,3,4,5,6,7,8,9},Z328&amp;"0123456789"))-1,"")), ".", ",")</f>
        <v>20160000</v>
      </c>
      <c r="AB328" t="s">
        <v>14543</v>
      </c>
      <c r="AC328" s="3" cm="1">
        <f t="array" ref="AC328">_xlfn.XLOOKUP(LEFT(AB328,MIN(FIND({0,1,2,3,4,5,6,7,8,9},AB328&amp;"0123456789"))-1), $BB$4:$BB$23, $BC$4:$BC$23)*_xlfn.NUMBERVALUE(TRIM(REPLACE(AB328,1,MIN(FIND({0,1,2,3,4,5,6,7,8,9},AB328&amp;"0123456789"))-1,"")), ".", ",")</f>
        <v>20160000</v>
      </c>
      <c r="AD328" t="s">
        <v>8555</v>
      </c>
      <c r="AE328" t="s">
        <v>14830</v>
      </c>
      <c r="AF328" t="s">
        <v>15148</v>
      </c>
      <c r="AG328" t="s">
        <v>16705</v>
      </c>
      <c r="AH328" t="s">
        <v>17644</v>
      </c>
      <c r="AI328" t="s">
        <v>18313</v>
      </c>
      <c r="AJ328" t="s">
        <v>19183</v>
      </c>
      <c r="AK328" t="s">
        <v>19590</v>
      </c>
      <c r="AL328" t="s">
        <v>20216</v>
      </c>
      <c r="AM328" t="s">
        <v>20567</v>
      </c>
      <c r="AN328" t="s">
        <v>21261</v>
      </c>
      <c r="AO328" t="s">
        <v>21276</v>
      </c>
      <c r="AP328" t="s">
        <v>22544</v>
      </c>
      <c r="AQ328" t="s">
        <v>23753</v>
      </c>
      <c r="AR328" t="s">
        <v>24713</v>
      </c>
      <c r="AS328" t="s">
        <v>14822</v>
      </c>
      <c r="BC328" s="3" t="str" cm="1">
        <f t="array" ref="BC328">LEFT(BB328,MIN(FIND({0,1,2,3,4,5,6,7,8,9},BB328&amp;"0123456789"))-1)</f>
        <v/>
      </c>
      <c r="BE328" t="s">
        <v>12896</v>
      </c>
      <c r="BF328">
        <f t="shared" si="147"/>
        <v>1</v>
      </c>
      <c r="BG328">
        <f t="shared" si="148"/>
        <v>0</v>
      </c>
      <c r="BH328">
        <f t="shared" si="149"/>
        <v>0</v>
      </c>
      <c r="BI328">
        <f t="shared" si="150"/>
        <v>0</v>
      </c>
      <c r="BJ328" s="4">
        <f t="shared" si="151"/>
        <v>0</v>
      </c>
      <c r="BK328" s="4">
        <f t="shared" si="152"/>
        <v>0</v>
      </c>
      <c r="BL328" s="4">
        <f t="shared" si="153"/>
        <v>0</v>
      </c>
      <c r="BY328" t="s">
        <v>10143</v>
      </c>
      <c r="BZ328" t="s">
        <v>25430</v>
      </c>
      <c r="CK328" t="s">
        <v>25796</v>
      </c>
      <c r="CL328">
        <f t="shared" si="154"/>
        <v>3</v>
      </c>
      <c r="CM328">
        <f t="shared" si="155"/>
        <v>1</v>
      </c>
      <c r="CN328">
        <f t="shared" si="156"/>
        <v>0</v>
      </c>
      <c r="CO328">
        <f t="shared" si="157"/>
        <v>0</v>
      </c>
      <c r="CP328" s="4">
        <f t="shared" si="144"/>
        <v>0.33333333333333331</v>
      </c>
      <c r="CQ328" s="4">
        <f t="shared" si="145"/>
        <v>0</v>
      </c>
      <c r="CR328" s="4">
        <f t="shared" si="146"/>
        <v>0</v>
      </c>
      <c r="CT328" t="str">
        <f t="shared" si="158"/>
        <v>Financial Services</v>
      </c>
      <c r="CU328" t="str">
        <f t="shared" si="159"/>
        <v>FinTech</v>
      </c>
      <c r="CV328" t="str">
        <f t="shared" si="160"/>
        <v/>
      </c>
      <c r="CW328" t="str">
        <f t="shared" si="161"/>
        <v/>
      </c>
      <c r="CX328" t="str">
        <f t="shared" si="162"/>
        <v/>
      </c>
      <c r="CY328" t="str">
        <f t="shared" si="163"/>
        <v/>
      </c>
      <c r="CZ328" t="str">
        <f t="shared" si="164"/>
        <v/>
      </c>
      <c r="DA328" t="str">
        <f t="shared" si="165"/>
        <v/>
      </c>
      <c r="DB328" t="str">
        <f t="shared" si="166"/>
        <v/>
      </c>
      <c r="DC328" t="str">
        <f t="shared" si="167"/>
        <v/>
      </c>
    </row>
    <row r="329" spans="1:107" x14ac:dyDescent="0.2">
      <c r="A329">
        <v>326</v>
      </c>
      <c r="B329" t="s">
        <v>324</v>
      </c>
      <c r="C329" t="s">
        <v>2495</v>
      </c>
      <c r="D329" t="s">
        <v>4628</v>
      </c>
      <c r="E329" t="s">
        <v>6065</v>
      </c>
      <c r="F329" t="s">
        <v>6392</v>
      </c>
      <c r="G329" t="s">
        <v>8245</v>
      </c>
      <c r="H329" t="s">
        <v>8552</v>
      </c>
      <c r="I329" t="s">
        <v>8557</v>
      </c>
      <c r="J329" t="s">
        <v>8840</v>
      </c>
      <c r="K329" t="s">
        <v>10119</v>
      </c>
      <c r="L329" t="s">
        <v>10189</v>
      </c>
      <c r="M329" t="s">
        <v>11149</v>
      </c>
      <c r="N329" t="s">
        <v>12751</v>
      </c>
      <c r="O329" t="s">
        <v>4365</v>
      </c>
      <c r="P329" t="s">
        <v>13349</v>
      </c>
      <c r="Q329">
        <v>2</v>
      </c>
      <c r="R329" t="s">
        <v>13358</v>
      </c>
      <c r="S329" t="s">
        <v>13478</v>
      </c>
      <c r="T329" t="s">
        <v>13888</v>
      </c>
      <c r="U329" s="3" t="str" cm="1">
        <f t="array" ref="U329">LEFT(T329,MIN(FIND({0,1,2,3,4,5,6,7,8,9},T329&amp;"0123456789"))-1)</f>
        <v>£</v>
      </c>
      <c r="V329" t="s">
        <v>14413</v>
      </c>
      <c r="W329" t="s">
        <v>14430</v>
      </c>
      <c r="X329" s="3" t="str" cm="1">
        <f t="array" ref="X329">LEFT(W329,MIN(FIND({0,1,2,3,4,5,6,7,8,9},W329&amp;"0123456789"))-1)</f>
        <v>£</v>
      </c>
      <c r="Y329" t="s">
        <v>14414</v>
      </c>
      <c r="Z329" t="s">
        <v>14430</v>
      </c>
      <c r="AA329" s="3" cm="1">
        <f t="array" ref="AA329">_xlfn.XLOOKUP(LEFT(Z329,MIN(FIND({0,1,2,3,4,5,6,7,8,9},Z329&amp;"0123456789"))-1), $BB$4:$BB$23, $BC$4:$BC$23)*_xlfn.NUMBERVALUE(TRIM(REPLACE(Z329,1,MIN(FIND({0,1,2,3,4,5,6,7,8,9},Z329&amp;"0123456789"))-1,"")), ".", ",")</f>
        <v>16440000.000000002</v>
      </c>
      <c r="AB329" t="s">
        <v>14789</v>
      </c>
      <c r="AC329" s="3" cm="1">
        <f t="array" ref="AC329">_xlfn.XLOOKUP(LEFT(AB329,MIN(FIND({0,1,2,3,4,5,6,7,8,9},AB329&amp;"0123456789"))-1), $BB$4:$BB$23, $BC$4:$BC$23)*_xlfn.NUMBERVALUE(TRIM(REPLACE(AB329,1,MIN(FIND({0,1,2,3,4,5,6,7,8,9},AB329&amp;"0123456789"))-1,"")), ".", ",")</f>
        <v>57540000.000000007</v>
      </c>
      <c r="AD329" t="s">
        <v>4365</v>
      </c>
      <c r="AE329" t="s">
        <v>8554</v>
      </c>
      <c r="AF329" t="s">
        <v>15149</v>
      </c>
      <c r="AG329" t="s">
        <v>16706</v>
      </c>
      <c r="AH329" t="s">
        <v>4365</v>
      </c>
      <c r="AI329" t="s">
        <v>18314</v>
      </c>
      <c r="AJ329" t="s">
        <v>19184</v>
      </c>
      <c r="AK329" t="s">
        <v>19591</v>
      </c>
      <c r="AL329" t="s">
        <v>20158</v>
      </c>
      <c r="AM329" t="s">
        <v>20568</v>
      </c>
      <c r="AN329" t="s">
        <v>21262</v>
      </c>
      <c r="AO329" t="s">
        <v>20612</v>
      </c>
      <c r="AP329" t="s">
        <v>22545</v>
      </c>
      <c r="AQ329" t="s">
        <v>23754</v>
      </c>
      <c r="AR329" t="s">
        <v>24714</v>
      </c>
      <c r="AS329" t="s">
        <v>19093</v>
      </c>
      <c r="BC329" s="3" t="str" cm="1">
        <f t="array" ref="BC329">LEFT(BB329,MIN(FIND({0,1,2,3,4,5,6,7,8,9},BB329&amp;"0123456789"))-1)</f>
        <v/>
      </c>
      <c r="BE329" t="s">
        <v>12897</v>
      </c>
      <c r="BF329">
        <f t="shared" si="147"/>
        <v>1</v>
      </c>
      <c r="BG329">
        <f t="shared" si="148"/>
        <v>0</v>
      </c>
      <c r="BH329">
        <f t="shared" si="149"/>
        <v>0</v>
      </c>
      <c r="BI329">
        <f t="shared" si="150"/>
        <v>0</v>
      </c>
      <c r="BJ329" s="4">
        <f t="shared" si="151"/>
        <v>0</v>
      </c>
      <c r="BK329" s="4">
        <f t="shared" si="152"/>
        <v>0</v>
      </c>
      <c r="BL329" s="4">
        <f t="shared" si="153"/>
        <v>0</v>
      </c>
      <c r="BY329" t="s">
        <v>11311</v>
      </c>
      <c r="BZ329" t="s">
        <v>25429</v>
      </c>
      <c r="CA329" t="s">
        <v>25430</v>
      </c>
      <c r="CK329" t="s">
        <v>26034</v>
      </c>
      <c r="CL329">
        <f t="shared" si="154"/>
        <v>3</v>
      </c>
      <c r="CM329">
        <f t="shared" si="155"/>
        <v>0</v>
      </c>
      <c r="CN329">
        <f t="shared" si="156"/>
        <v>0</v>
      </c>
      <c r="CO329">
        <f t="shared" si="157"/>
        <v>0</v>
      </c>
      <c r="CP329" s="4">
        <f t="shared" ref="CP329:CP392" si="168">CM329/$CL329</f>
        <v>0</v>
      </c>
      <c r="CQ329" s="4">
        <f t="shared" ref="CQ329:CQ392" si="169">CN329/$CL329</f>
        <v>0</v>
      </c>
      <c r="CR329" s="4">
        <f t="shared" ref="CR329:CR392" si="170">CO329/$CL329</f>
        <v>0</v>
      </c>
      <c r="CT329" t="str">
        <f t="shared" si="158"/>
        <v>Banking</v>
      </c>
      <c r="CU329" t="str">
        <f t="shared" si="159"/>
        <v>Financial Services</v>
      </c>
      <c r="CV329" t="str">
        <f t="shared" si="160"/>
        <v>FinTech</v>
      </c>
      <c r="CW329" t="str">
        <f t="shared" si="161"/>
        <v/>
      </c>
      <c r="CX329" t="str">
        <f t="shared" si="162"/>
        <v/>
      </c>
      <c r="CY329" t="str">
        <f t="shared" si="163"/>
        <v/>
      </c>
      <c r="CZ329" t="str">
        <f t="shared" si="164"/>
        <v/>
      </c>
      <c r="DA329" t="str">
        <f t="shared" si="165"/>
        <v/>
      </c>
      <c r="DB329" t="str">
        <f t="shared" si="166"/>
        <v/>
      </c>
      <c r="DC329" t="str">
        <f t="shared" si="167"/>
        <v/>
      </c>
    </row>
    <row r="330" spans="1:107" x14ac:dyDescent="0.2">
      <c r="A330">
        <v>327</v>
      </c>
      <c r="B330" t="s">
        <v>325</v>
      </c>
      <c r="C330" t="s">
        <v>2496</v>
      </c>
      <c r="D330" t="s">
        <v>4629</v>
      </c>
      <c r="E330" t="s">
        <v>6065</v>
      </c>
      <c r="F330" t="s">
        <v>6393</v>
      </c>
      <c r="G330" t="s">
        <v>8313</v>
      </c>
      <c r="H330" t="s">
        <v>8552</v>
      </c>
      <c r="I330" t="s">
        <v>8557</v>
      </c>
      <c r="J330" t="s">
        <v>8841</v>
      </c>
      <c r="K330" t="s">
        <v>10119</v>
      </c>
      <c r="L330" t="s">
        <v>10353</v>
      </c>
      <c r="M330" t="s">
        <v>11378</v>
      </c>
      <c r="N330" t="s">
        <v>12736</v>
      </c>
      <c r="O330" t="s">
        <v>13305</v>
      </c>
      <c r="P330" t="s">
        <v>4365</v>
      </c>
      <c r="Q330">
        <v>2</v>
      </c>
      <c r="R330" t="s">
        <v>13358</v>
      </c>
      <c r="S330" t="s">
        <v>13431</v>
      </c>
      <c r="T330" t="s">
        <v>13759</v>
      </c>
      <c r="U330" s="3" t="str" cm="1">
        <f t="array" ref="U330">LEFT(T330,MIN(FIND({0,1,2,3,4,5,6,7,8,9},T330&amp;"0123456789"))-1)</f>
        <v>$</v>
      </c>
      <c r="V330" t="s">
        <v>14414</v>
      </c>
      <c r="W330" t="s">
        <v>13759</v>
      </c>
      <c r="X330" s="3" t="str" cm="1">
        <f t="array" ref="X330">LEFT(W330,MIN(FIND({0,1,2,3,4,5,6,7,8,9},W330&amp;"0123456789"))-1)</f>
        <v>$</v>
      </c>
      <c r="Y330" t="s">
        <v>14414</v>
      </c>
      <c r="Z330" t="s">
        <v>13796</v>
      </c>
      <c r="AA330" s="3" cm="1">
        <f t="array" ref="AA330">_xlfn.XLOOKUP(LEFT(Z330,MIN(FIND({0,1,2,3,4,5,6,7,8,9},Z330&amp;"0123456789"))-1), $BB$4:$BB$23, $BC$4:$BC$23)*_xlfn.NUMBERVALUE(TRIM(REPLACE(Z330,1,MIN(FIND({0,1,2,3,4,5,6,7,8,9},Z330&amp;"0123456789"))-1,"")), ".", ",")</f>
        <v>12000000</v>
      </c>
      <c r="AB330" t="s">
        <v>13796</v>
      </c>
      <c r="AC330" s="3" cm="1">
        <f t="array" ref="AC330">_xlfn.XLOOKUP(LEFT(AB330,MIN(FIND({0,1,2,3,4,5,6,7,8,9},AB330&amp;"0123456789"))-1), $BB$4:$BB$23, $BC$4:$BC$23)*_xlfn.NUMBERVALUE(TRIM(REPLACE(AB330,1,MIN(FIND({0,1,2,3,4,5,6,7,8,9},AB330&amp;"0123456789"))-1,"")), ".", ",")</f>
        <v>12000000</v>
      </c>
      <c r="AD330" t="s">
        <v>8557</v>
      </c>
      <c r="AE330" t="s">
        <v>8562</v>
      </c>
      <c r="AF330" t="s">
        <v>15150</v>
      </c>
      <c r="AG330" t="s">
        <v>4365</v>
      </c>
      <c r="AH330" t="s">
        <v>4365</v>
      </c>
      <c r="AI330" t="s">
        <v>4365</v>
      </c>
      <c r="AJ330" t="s">
        <v>4365</v>
      </c>
      <c r="AK330" t="s">
        <v>4365</v>
      </c>
      <c r="AL330" t="s">
        <v>4365</v>
      </c>
      <c r="AM330" t="s">
        <v>4365</v>
      </c>
      <c r="AN330" t="s">
        <v>4365</v>
      </c>
      <c r="AO330" t="s">
        <v>4365</v>
      </c>
      <c r="AP330" t="s">
        <v>4365</v>
      </c>
      <c r="AQ330" t="s">
        <v>4365</v>
      </c>
      <c r="AR330" t="s">
        <v>4365</v>
      </c>
      <c r="AS330" t="s">
        <v>19302</v>
      </c>
      <c r="BC330" s="3" t="str" cm="1">
        <f t="array" ref="BC330">LEFT(BB330,MIN(FIND({0,1,2,3,4,5,6,7,8,9},BB330&amp;"0123456789"))-1)</f>
        <v/>
      </c>
      <c r="BE330" t="s">
        <v>12899</v>
      </c>
      <c r="BF330">
        <f t="shared" si="147"/>
        <v>1</v>
      </c>
      <c r="BG330">
        <f t="shared" si="148"/>
        <v>0</v>
      </c>
      <c r="BH330">
        <f t="shared" si="149"/>
        <v>0</v>
      </c>
      <c r="BI330">
        <f t="shared" si="150"/>
        <v>0</v>
      </c>
      <c r="BJ330" s="4">
        <f t="shared" si="151"/>
        <v>0</v>
      </c>
      <c r="BK330" s="4">
        <f t="shared" si="152"/>
        <v>0</v>
      </c>
      <c r="BL330" s="4">
        <f t="shared" si="153"/>
        <v>0</v>
      </c>
      <c r="BY330" t="s">
        <v>25491</v>
      </c>
      <c r="BZ330" t="s">
        <v>25526</v>
      </c>
      <c r="CA330" t="s">
        <v>25515</v>
      </c>
      <c r="CK330" t="s">
        <v>25978</v>
      </c>
      <c r="CL330">
        <f t="shared" si="154"/>
        <v>3</v>
      </c>
      <c r="CM330">
        <f t="shared" si="155"/>
        <v>0</v>
      </c>
      <c r="CN330">
        <f t="shared" si="156"/>
        <v>0</v>
      </c>
      <c r="CO330">
        <f t="shared" si="157"/>
        <v>0</v>
      </c>
      <c r="CP330" s="4">
        <f t="shared" si="168"/>
        <v>0</v>
      </c>
      <c r="CQ330" s="4">
        <f t="shared" si="169"/>
        <v>0</v>
      </c>
      <c r="CR330" s="4">
        <f t="shared" si="170"/>
        <v>0</v>
      </c>
      <c r="CT330" t="str">
        <f t="shared" si="158"/>
        <v>Compliance</v>
      </c>
      <c r="CU330" t="str">
        <f t="shared" si="159"/>
        <v>Developer Tools</v>
      </c>
      <c r="CV330" t="str">
        <f t="shared" si="160"/>
        <v>Security</v>
      </c>
      <c r="CW330" t="str">
        <f t="shared" si="161"/>
        <v/>
      </c>
      <c r="CX330" t="str">
        <f t="shared" si="162"/>
        <v/>
      </c>
      <c r="CY330" t="str">
        <f t="shared" si="163"/>
        <v/>
      </c>
      <c r="CZ330" t="str">
        <f t="shared" si="164"/>
        <v/>
      </c>
      <c r="DA330" t="str">
        <f t="shared" si="165"/>
        <v/>
      </c>
      <c r="DB330" t="str">
        <f t="shared" si="166"/>
        <v/>
      </c>
      <c r="DC330" t="str">
        <f t="shared" si="167"/>
        <v/>
      </c>
    </row>
    <row r="331" spans="1:107" x14ac:dyDescent="0.2">
      <c r="A331">
        <v>328</v>
      </c>
      <c r="B331" t="s">
        <v>326</v>
      </c>
      <c r="C331" t="s">
        <v>2497</v>
      </c>
      <c r="D331" t="s">
        <v>4630</v>
      </c>
      <c r="E331" t="s">
        <v>6065</v>
      </c>
      <c r="F331" t="s">
        <v>6394</v>
      </c>
      <c r="G331" t="s">
        <v>8341</v>
      </c>
      <c r="H331" t="s">
        <v>8552</v>
      </c>
      <c r="I331" t="s">
        <v>8557</v>
      </c>
      <c r="J331" t="s">
        <v>8842</v>
      </c>
      <c r="K331" t="s">
        <v>10121</v>
      </c>
      <c r="L331" t="s">
        <v>10143</v>
      </c>
      <c r="M331" t="s">
        <v>11151</v>
      </c>
      <c r="N331" t="s">
        <v>12850</v>
      </c>
      <c r="O331" t="s">
        <v>13314</v>
      </c>
      <c r="P331" t="s">
        <v>4365</v>
      </c>
      <c r="Q331">
        <v>1</v>
      </c>
      <c r="R331" t="s">
        <v>13357</v>
      </c>
      <c r="S331" t="s">
        <v>13368</v>
      </c>
      <c r="T331" t="s">
        <v>13889</v>
      </c>
      <c r="U331" s="3" t="str" cm="1">
        <f t="array" ref="U331">LEFT(T331,MIN(FIND({0,1,2,3,4,5,6,7,8,9},T331&amp;"0123456789"))-1)</f>
        <v>$</v>
      </c>
      <c r="V331" t="s">
        <v>13357</v>
      </c>
      <c r="W331" t="s">
        <v>13889</v>
      </c>
      <c r="X331" s="3" t="str" cm="1">
        <f t="array" ref="X331">LEFT(W331,MIN(FIND({0,1,2,3,4,5,6,7,8,9},W331&amp;"0123456789"))-1)</f>
        <v>$</v>
      </c>
      <c r="Y331" t="s">
        <v>13357</v>
      </c>
      <c r="Z331" t="s">
        <v>13889</v>
      </c>
      <c r="AA331" s="3" cm="1">
        <f t="array" ref="AA331">_xlfn.XLOOKUP(LEFT(Z331,MIN(FIND({0,1,2,3,4,5,6,7,8,9},Z331&amp;"0123456789"))-1), $BB$4:$BB$23, $BC$4:$BC$23)*_xlfn.NUMBERVALUE(TRIM(REPLACE(Z331,1,MIN(FIND({0,1,2,3,4,5,6,7,8,9},Z331&amp;"0123456789"))-1,"")), ".", ",")</f>
        <v>3649999</v>
      </c>
      <c r="AB331" t="s">
        <v>13889</v>
      </c>
      <c r="AC331" s="3" cm="1">
        <f t="array" ref="AC331">_xlfn.XLOOKUP(LEFT(AB331,MIN(FIND({0,1,2,3,4,5,6,7,8,9},AB331&amp;"0123456789"))-1), $BB$4:$BB$23, $BC$4:$BC$23)*_xlfn.NUMBERVALUE(TRIM(REPLACE(AB331,1,MIN(FIND({0,1,2,3,4,5,6,7,8,9},AB331&amp;"0123456789"))-1,"")), ".", ",")</f>
        <v>3649999</v>
      </c>
      <c r="AD331" t="s">
        <v>4365</v>
      </c>
      <c r="AE331" t="s">
        <v>4365</v>
      </c>
      <c r="AF331" t="s">
        <v>4365</v>
      </c>
      <c r="AG331" t="s">
        <v>4365</v>
      </c>
      <c r="AH331" t="s">
        <v>4365</v>
      </c>
      <c r="AI331" t="s">
        <v>4365</v>
      </c>
      <c r="AJ331" t="s">
        <v>4365</v>
      </c>
      <c r="AK331" t="s">
        <v>4365</v>
      </c>
      <c r="AL331" t="s">
        <v>4365</v>
      </c>
      <c r="AM331" t="s">
        <v>4365</v>
      </c>
      <c r="AN331" t="s">
        <v>4365</v>
      </c>
      <c r="AO331" t="s">
        <v>4365</v>
      </c>
      <c r="AP331" t="s">
        <v>4365</v>
      </c>
      <c r="AQ331" t="s">
        <v>4365</v>
      </c>
      <c r="AR331" t="s">
        <v>4365</v>
      </c>
      <c r="AS331" t="s">
        <v>14834</v>
      </c>
      <c r="BC331" s="3" t="str" cm="1">
        <f t="array" ref="BC331">LEFT(BB331,MIN(FIND({0,1,2,3,4,5,6,7,8,9},BB331&amp;"0123456789"))-1)</f>
        <v/>
      </c>
      <c r="BE331" t="s">
        <v>12901</v>
      </c>
      <c r="BF331">
        <f t="shared" si="147"/>
        <v>1</v>
      </c>
      <c r="BG331">
        <f t="shared" si="148"/>
        <v>0</v>
      </c>
      <c r="BH331">
        <f t="shared" si="149"/>
        <v>0</v>
      </c>
      <c r="BI331">
        <f t="shared" si="150"/>
        <v>0</v>
      </c>
      <c r="BJ331" s="4">
        <f t="shared" si="151"/>
        <v>0</v>
      </c>
      <c r="BK331" s="4">
        <f t="shared" si="152"/>
        <v>0</v>
      </c>
      <c r="BL331" s="4">
        <f t="shared" si="153"/>
        <v>0</v>
      </c>
      <c r="BY331" t="s">
        <v>10143</v>
      </c>
      <c r="BZ331" t="s">
        <v>25430</v>
      </c>
      <c r="CK331" t="s">
        <v>25781</v>
      </c>
      <c r="CL331">
        <f t="shared" si="154"/>
        <v>3</v>
      </c>
      <c r="CM331">
        <f t="shared" si="155"/>
        <v>2</v>
      </c>
      <c r="CN331">
        <f t="shared" si="156"/>
        <v>1</v>
      </c>
      <c r="CO331">
        <f t="shared" si="157"/>
        <v>1</v>
      </c>
      <c r="CP331" s="4">
        <f t="shared" si="168"/>
        <v>0.66666666666666663</v>
      </c>
      <c r="CQ331" s="4">
        <f t="shared" si="169"/>
        <v>0.33333333333333331</v>
      </c>
      <c r="CR331" s="4">
        <f t="shared" si="170"/>
        <v>0.33333333333333331</v>
      </c>
      <c r="CT331" t="str">
        <f t="shared" si="158"/>
        <v>Financial Services</v>
      </c>
      <c r="CU331" t="str">
        <f t="shared" si="159"/>
        <v>FinTech</v>
      </c>
      <c r="CV331" t="str">
        <f t="shared" si="160"/>
        <v/>
      </c>
      <c r="CW331" t="str">
        <f t="shared" si="161"/>
        <v/>
      </c>
      <c r="CX331" t="str">
        <f t="shared" si="162"/>
        <v/>
      </c>
      <c r="CY331" t="str">
        <f t="shared" si="163"/>
        <v/>
      </c>
      <c r="CZ331" t="str">
        <f t="shared" si="164"/>
        <v/>
      </c>
      <c r="DA331" t="str">
        <f t="shared" si="165"/>
        <v/>
      </c>
      <c r="DB331" t="str">
        <f t="shared" si="166"/>
        <v/>
      </c>
      <c r="DC331" t="str">
        <f t="shared" si="167"/>
        <v/>
      </c>
    </row>
    <row r="332" spans="1:107" x14ac:dyDescent="0.2">
      <c r="A332">
        <v>329</v>
      </c>
      <c r="B332" t="s">
        <v>327</v>
      </c>
      <c r="C332" t="s">
        <v>2498</v>
      </c>
      <c r="D332" t="s">
        <v>4631</v>
      </c>
      <c r="E332" t="s">
        <v>6065</v>
      </c>
      <c r="F332" t="s">
        <v>6395</v>
      </c>
      <c r="G332" t="s">
        <v>8245</v>
      </c>
      <c r="H332" t="s">
        <v>8552</v>
      </c>
      <c r="I332" t="s">
        <v>4365</v>
      </c>
      <c r="J332" t="s">
        <v>4365</v>
      </c>
      <c r="K332" t="s">
        <v>10119</v>
      </c>
      <c r="L332" t="s">
        <v>10199</v>
      </c>
      <c r="M332" t="s">
        <v>11379</v>
      </c>
      <c r="N332" t="s">
        <v>12851</v>
      </c>
      <c r="O332" t="s">
        <v>13336</v>
      </c>
      <c r="P332" t="s">
        <v>4365</v>
      </c>
      <c r="Q332">
        <v>2</v>
      </c>
      <c r="R332" t="s">
        <v>13357</v>
      </c>
      <c r="S332" t="s">
        <v>13371</v>
      </c>
      <c r="T332" t="s">
        <v>13890</v>
      </c>
      <c r="U332" s="3" t="str" cm="1">
        <f t="array" ref="U332">LEFT(T332,MIN(FIND({0,1,2,3,4,5,6,7,8,9},T332&amp;"0123456789"))-1)</f>
        <v>CA$</v>
      </c>
      <c r="V332" t="s">
        <v>13357</v>
      </c>
      <c r="W332" t="s">
        <v>13890</v>
      </c>
      <c r="X332" s="3" t="str" cm="1">
        <f t="array" ref="X332">LEFT(W332,MIN(FIND({0,1,2,3,4,5,6,7,8,9},W332&amp;"0123456789"))-1)</f>
        <v>CA$</v>
      </c>
      <c r="Y332" t="s">
        <v>13357</v>
      </c>
      <c r="Z332" t="s">
        <v>13890</v>
      </c>
      <c r="AA332" s="3" cm="1">
        <f t="array" ref="AA332">_xlfn.XLOOKUP(LEFT(Z332,MIN(FIND({0,1,2,3,4,5,6,7,8,9},Z332&amp;"0123456789"))-1), $BB$4:$BB$23, $BC$4:$BC$23)*_xlfn.NUMBERVALUE(TRIM(REPLACE(Z332,1,MIN(FIND({0,1,2,3,4,5,6,7,8,9},Z332&amp;"0123456789"))-1,"")), ".", ",")</f>
        <v>4992000</v>
      </c>
      <c r="AB332" t="s">
        <v>14790</v>
      </c>
      <c r="AC332" s="3" cm="1">
        <f t="array" ref="AC332">_xlfn.XLOOKUP(LEFT(AB332,MIN(FIND({0,1,2,3,4,5,6,7,8,9},AB332&amp;"0123456789"))-1), $BB$4:$BB$23, $BC$4:$BC$23)*_xlfn.NUMBERVALUE(TRIM(REPLACE(AB332,1,MIN(FIND({0,1,2,3,4,5,6,7,8,9},AB332&amp;"0123456789"))-1,"")), ".", ",")</f>
        <v>6240000</v>
      </c>
      <c r="AD332" t="s">
        <v>8554</v>
      </c>
      <c r="AE332" t="s">
        <v>8560</v>
      </c>
      <c r="AF332" t="s">
        <v>15151</v>
      </c>
      <c r="AG332" t="s">
        <v>16504</v>
      </c>
      <c r="AH332" t="s">
        <v>4365</v>
      </c>
      <c r="AI332" t="s">
        <v>18315</v>
      </c>
      <c r="AJ332" t="s">
        <v>8563</v>
      </c>
      <c r="AK332" t="s">
        <v>19592</v>
      </c>
      <c r="AL332" t="s">
        <v>8555</v>
      </c>
      <c r="AM332" t="s">
        <v>18817</v>
      </c>
      <c r="AN332" t="s">
        <v>18372</v>
      </c>
      <c r="AO332" t="s">
        <v>4365</v>
      </c>
      <c r="AP332" t="s">
        <v>22546</v>
      </c>
      <c r="AQ332" t="s">
        <v>23755</v>
      </c>
      <c r="AR332" t="s">
        <v>24715</v>
      </c>
      <c r="AS332" t="s">
        <v>19069</v>
      </c>
      <c r="BC332" s="3" t="str" cm="1">
        <f t="array" ref="BC332">LEFT(BB332,MIN(FIND({0,1,2,3,4,5,6,7,8,9},BB332&amp;"0123456789"))-1)</f>
        <v/>
      </c>
      <c r="BE332" t="s">
        <v>12911</v>
      </c>
      <c r="BF332">
        <f t="shared" si="147"/>
        <v>1</v>
      </c>
      <c r="BG332">
        <f t="shared" si="148"/>
        <v>0</v>
      </c>
      <c r="BH332">
        <f t="shared" si="149"/>
        <v>0</v>
      </c>
      <c r="BI332">
        <f t="shared" si="150"/>
        <v>0</v>
      </c>
      <c r="BJ332" s="4">
        <f t="shared" si="151"/>
        <v>0</v>
      </c>
      <c r="BK332" s="4">
        <f t="shared" si="152"/>
        <v>0</v>
      </c>
      <c r="BL332" s="4">
        <f t="shared" si="153"/>
        <v>0</v>
      </c>
      <c r="BY332" t="s">
        <v>11581</v>
      </c>
      <c r="BZ332" t="s">
        <v>25408</v>
      </c>
      <c r="CK332" t="s">
        <v>26035</v>
      </c>
      <c r="CL332">
        <f t="shared" si="154"/>
        <v>3</v>
      </c>
      <c r="CM332">
        <f t="shared" si="155"/>
        <v>1</v>
      </c>
      <c r="CN332">
        <f t="shared" si="156"/>
        <v>1</v>
      </c>
      <c r="CO332">
        <f t="shared" si="157"/>
        <v>0</v>
      </c>
      <c r="CP332" s="4">
        <f t="shared" si="168"/>
        <v>0.33333333333333331</v>
      </c>
      <c r="CQ332" s="4">
        <f t="shared" si="169"/>
        <v>0.33333333333333331</v>
      </c>
      <c r="CR332" s="4">
        <f t="shared" si="170"/>
        <v>0</v>
      </c>
      <c r="CT332" t="str">
        <f t="shared" si="158"/>
        <v>Internet</v>
      </c>
      <c r="CU332" t="str">
        <f t="shared" si="159"/>
        <v>Software</v>
      </c>
      <c r="CV332" t="str">
        <f t="shared" si="160"/>
        <v/>
      </c>
      <c r="CW332" t="str">
        <f t="shared" si="161"/>
        <v/>
      </c>
      <c r="CX332" t="str">
        <f t="shared" si="162"/>
        <v/>
      </c>
      <c r="CY332" t="str">
        <f t="shared" si="163"/>
        <v/>
      </c>
      <c r="CZ332" t="str">
        <f t="shared" si="164"/>
        <v/>
      </c>
      <c r="DA332" t="str">
        <f t="shared" si="165"/>
        <v/>
      </c>
      <c r="DB332" t="str">
        <f t="shared" si="166"/>
        <v/>
      </c>
      <c r="DC332" t="str">
        <f t="shared" si="167"/>
        <v/>
      </c>
    </row>
    <row r="333" spans="1:107" x14ac:dyDescent="0.2">
      <c r="A333">
        <v>330</v>
      </c>
      <c r="B333" t="s">
        <v>328</v>
      </c>
      <c r="C333" t="s">
        <v>2499</v>
      </c>
      <c r="D333" t="s">
        <v>4632</v>
      </c>
      <c r="E333" t="s">
        <v>6065</v>
      </c>
      <c r="F333" t="s">
        <v>6396</v>
      </c>
      <c r="G333" t="s">
        <v>8245</v>
      </c>
      <c r="H333" t="s">
        <v>8552</v>
      </c>
      <c r="I333" t="s">
        <v>8556</v>
      </c>
      <c r="J333" t="s">
        <v>8843</v>
      </c>
      <c r="K333" t="s">
        <v>10119</v>
      </c>
      <c r="L333" t="s">
        <v>10354</v>
      </c>
      <c r="M333" t="s">
        <v>11380</v>
      </c>
      <c r="N333" t="s">
        <v>12741</v>
      </c>
      <c r="O333" t="s">
        <v>13310</v>
      </c>
      <c r="P333" t="s">
        <v>13349</v>
      </c>
      <c r="Q333">
        <v>4</v>
      </c>
      <c r="R333" t="s">
        <v>13358</v>
      </c>
      <c r="S333" t="s">
        <v>13434</v>
      </c>
      <c r="T333" t="s">
        <v>13741</v>
      </c>
      <c r="U333" s="3" t="str" cm="1">
        <f t="array" ref="U333">LEFT(T333,MIN(FIND({0,1,2,3,4,5,6,7,8,9},T333&amp;"0123456789"))-1)</f>
        <v>$</v>
      </c>
      <c r="V333" t="s">
        <v>14416</v>
      </c>
      <c r="W333" t="s">
        <v>13741</v>
      </c>
      <c r="X333" s="3" t="str" cm="1">
        <f t="array" ref="X333">LEFT(W333,MIN(FIND({0,1,2,3,4,5,6,7,8,9},W333&amp;"0123456789"))-1)</f>
        <v>$</v>
      </c>
      <c r="Y333" t="s">
        <v>14416</v>
      </c>
      <c r="Z333" t="s">
        <v>13735</v>
      </c>
      <c r="AA333" s="3" cm="1">
        <f t="array" ref="AA333">_xlfn.XLOOKUP(LEFT(Z333,MIN(FIND({0,1,2,3,4,5,6,7,8,9},Z333&amp;"0123456789"))-1), $BB$4:$BB$23, $BC$4:$BC$23)*_xlfn.NUMBERVALUE(TRIM(REPLACE(Z333,1,MIN(FIND({0,1,2,3,4,5,6,7,8,9},Z333&amp;"0123456789"))-1,"")), ".", ",")</f>
        <v>12500000</v>
      </c>
      <c r="AB333" t="s">
        <v>13735</v>
      </c>
      <c r="AC333" s="3" cm="1">
        <f t="array" ref="AC333">_xlfn.XLOOKUP(LEFT(AB333,MIN(FIND({0,1,2,3,4,5,6,7,8,9},AB333&amp;"0123456789"))-1), $BB$4:$BB$23, $BC$4:$BC$23)*_xlfn.NUMBERVALUE(TRIM(REPLACE(AB333,1,MIN(FIND({0,1,2,3,4,5,6,7,8,9},AB333&amp;"0123456789"))-1,"")), ".", ",")</f>
        <v>12500000</v>
      </c>
      <c r="AD333" t="s">
        <v>4365</v>
      </c>
      <c r="AE333" t="s">
        <v>4365</v>
      </c>
      <c r="AF333" t="s">
        <v>4365</v>
      </c>
      <c r="AG333" t="s">
        <v>16707</v>
      </c>
      <c r="AH333" t="s">
        <v>17645</v>
      </c>
      <c r="AI333" t="s">
        <v>18316</v>
      </c>
      <c r="AJ333" t="s">
        <v>8563</v>
      </c>
      <c r="AK333" t="s">
        <v>19593</v>
      </c>
      <c r="AL333" t="s">
        <v>8555</v>
      </c>
      <c r="AM333" t="s">
        <v>20569</v>
      </c>
      <c r="AN333" t="s">
        <v>18372</v>
      </c>
      <c r="AO333" t="s">
        <v>20994</v>
      </c>
      <c r="AP333" t="s">
        <v>22547</v>
      </c>
      <c r="AQ333" t="s">
        <v>23756</v>
      </c>
      <c r="AR333" t="s">
        <v>24716</v>
      </c>
      <c r="AS333" t="s">
        <v>19073</v>
      </c>
      <c r="BC333" s="3" t="str" cm="1">
        <f t="array" ref="BC333">LEFT(BB333,MIN(FIND({0,1,2,3,4,5,6,7,8,9},BB333&amp;"0123456789"))-1)</f>
        <v/>
      </c>
      <c r="BE333" t="s">
        <v>12917</v>
      </c>
      <c r="BF333">
        <f t="shared" si="147"/>
        <v>1</v>
      </c>
      <c r="BG333">
        <f t="shared" si="148"/>
        <v>0</v>
      </c>
      <c r="BH333">
        <f t="shared" si="149"/>
        <v>0</v>
      </c>
      <c r="BI333">
        <f t="shared" si="150"/>
        <v>0</v>
      </c>
      <c r="BJ333" s="4">
        <f t="shared" si="151"/>
        <v>0</v>
      </c>
      <c r="BK333" s="4">
        <f t="shared" si="152"/>
        <v>0</v>
      </c>
      <c r="BL333" s="4">
        <f t="shared" si="153"/>
        <v>0</v>
      </c>
      <c r="BY333" t="s">
        <v>25679</v>
      </c>
      <c r="BZ333" t="s">
        <v>25590</v>
      </c>
      <c r="CA333" t="s">
        <v>25422</v>
      </c>
      <c r="CK333" t="s">
        <v>26007</v>
      </c>
      <c r="CL333">
        <f t="shared" si="154"/>
        <v>3</v>
      </c>
      <c r="CM333">
        <f t="shared" si="155"/>
        <v>1</v>
      </c>
      <c r="CN333">
        <f t="shared" si="156"/>
        <v>0</v>
      </c>
      <c r="CO333">
        <f t="shared" si="157"/>
        <v>0</v>
      </c>
      <c r="CP333" s="4">
        <f t="shared" si="168"/>
        <v>0.33333333333333331</v>
      </c>
      <c r="CQ333" s="4">
        <f t="shared" si="169"/>
        <v>0</v>
      </c>
      <c r="CR333" s="4">
        <f t="shared" si="170"/>
        <v>0</v>
      </c>
      <c r="CT333" t="str">
        <f t="shared" si="158"/>
        <v>Advertising Platforms</v>
      </c>
      <c r="CU333" t="str">
        <f t="shared" si="159"/>
        <v>Marketing</v>
      </c>
      <c r="CV333" t="str">
        <f t="shared" si="160"/>
        <v>Marketplace</v>
      </c>
      <c r="CW333" t="str">
        <f t="shared" si="161"/>
        <v/>
      </c>
      <c r="CX333" t="str">
        <f t="shared" si="162"/>
        <v/>
      </c>
      <c r="CY333" t="str">
        <f t="shared" si="163"/>
        <v/>
      </c>
      <c r="CZ333" t="str">
        <f t="shared" si="164"/>
        <v/>
      </c>
      <c r="DA333" t="str">
        <f t="shared" si="165"/>
        <v/>
      </c>
      <c r="DB333" t="str">
        <f t="shared" si="166"/>
        <v/>
      </c>
      <c r="DC333" t="str">
        <f t="shared" si="167"/>
        <v/>
      </c>
    </row>
    <row r="334" spans="1:107" x14ac:dyDescent="0.2">
      <c r="A334">
        <v>331</v>
      </c>
      <c r="B334" t="s">
        <v>329</v>
      </c>
      <c r="C334" t="s">
        <v>2500</v>
      </c>
      <c r="D334" t="s">
        <v>4633</v>
      </c>
      <c r="E334" t="s">
        <v>6065</v>
      </c>
      <c r="F334" t="s">
        <v>6397</v>
      </c>
      <c r="G334" t="s">
        <v>8250</v>
      </c>
      <c r="H334" t="s">
        <v>8552</v>
      </c>
      <c r="I334" t="s">
        <v>8555</v>
      </c>
      <c r="J334" t="s">
        <v>8844</v>
      </c>
      <c r="K334" t="s">
        <v>10121</v>
      </c>
      <c r="L334" t="s">
        <v>10355</v>
      </c>
      <c r="M334" t="s">
        <v>11381</v>
      </c>
      <c r="N334" t="s">
        <v>12739</v>
      </c>
      <c r="O334" t="s">
        <v>13308</v>
      </c>
      <c r="P334" t="s">
        <v>4365</v>
      </c>
      <c r="Q334">
        <v>2</v>
      </c>
      <c r="R334" t="s">
        <v>13358</v>
      </c>
      <c r="S334" t="s">
        <v>13370</v>
      </c>
      <c r="T334" t="s">
        <v>13733</v>
      </c>
      <c r="U334" s="3" t="str" cm="1">
        <f t="array" ref="U334">LEFT(T334,MIN(FIND({0,1,2,3,4,5,6,7,8,9},T334&amp;"0123456789"))-1)</f>
        <v>$</v>
      </c>
      <c r="V334" t="s">
        <v>14416</v>
      </c>
      <c r="W334" t="s">
        <v>13733</v>
      </c>
      <c r="X334" s="3" t="str" cm="1">
        <f t="array" ref="X334">LEFT(W334,MIN(FIND({0,1,2,3,4,5,6,7,8,9},W334&amp;"0123456789"))-1)</f>
        <v>$</v>
      </c>
      <c r="Y334" t="s">
        <v>14416</v>
      </c>
      <c r="Z334" t="s">
        <v>13733</v>
      </c>
      <c r="AA334" s="3" cm="1">
        <f t="array" ref="AA334">_xlfn.XLOOKUP(LEFT(Z334,MIN(FIND({0,1,2,3,4,5,6,7,8,9},Z334&amp;"0123456789"))-1), $BB$4:$BB$23, $BC$4:$BC$23)*_xlfn.NUMBERVALUE(TRIM(REPLACE(Z334,1,MIN(FIND({0,1,2,3,4,5,6,7,8,9},Z334&amp;"0123456789"))-1,"")), ".", ",")</f>
        <v>25000000</v>
      </c>
      <c r="AB334" t="s">
        <v>13733</v>
      </c>
      <c r="AC334" s="3" cm="1">
        <f t="array" ref="AC334">_xlfn.XLOOKUP(LEFT(AB334,MIN(FIND({0,1,2,3,4,5,6,7,8,9},AB334&amp;"0123456789"))-1), $BB$4:$BB$23, $BC$4:$BC$23)*_xlfn.NUMBERVALUE(TRIM(REPLACE(AB334,1,MIN(FIND({0,1,2,3,4,5,6,7,8,9},AB334&amp;"0123456789"))-1,"")), ".", ",")</f>
        <v>25000000</v>
      </c>
      <c r="AD334" t="s">
        <v>4365</v>
      </c>
      <c r="AE334" t="s">
        <v>4365</v>
      </c>
      <c r="AF334" t="s">
        <v>4365</v>
      </c>
      <c r="AG334" t="s">
        <v>4365</v>
      </c>
      <c r="AH334" t="s">
        <v>4365</v>
      </c>
      <c r="AI334" t="s">
        <v>4365</v>
      </c>
      <c r="AJ334" t="s">
        <v>4365</v>
      </c>
      <c r="AK334" t="s">
        <v>4365</v>
      </c>
      <c r="AL334" t="s">
        <v>4365</v>
      </c>
      <c r="AM334" t="s">
        <v>4365</v>
      </c>
      <c r="AN334" t="s">
        <v>4365</v>
      </c>
      <c r="AO334" t="s">
        <v>4365</v>
      </c>
      <c r="AP334" t="s">
        <v>4365</v>
      </c>
      <c r="AQ334" t="s">
        <v>4365</v>
      </c>
      <c r="AR334" t="s">
        <v>4365</v>
      </c>
      <c r="AS334" t="s">
        <v>19174</v>
      </c>
      <c r="BC334" s="3" t="str" cm="1">
        <f t="array" ref="BC334">LEFT(BB334,MIN(FIND({0,1,2,3,4,5,6,7,8,9},BB334&amp;"0123456789"))-1)</f>
        <v/>
      </c>
      <c r="BE334" t="s">
        <v>12919</v>
      </c>
      <c r="BF334">
        <f t="shared" si="147"/>
        <v>1</v>
      </c>
      <c r="BG334">
        <f t="shared" si="148"/>
        <v>0</v>
      </c>
      <c r="BH334">
        <f t="shared" si="149"/>
        <v>0</v>
      </c>
      <c r="BI334">
        <f t="shared" si="150"/>
        <v>0</v>
      </c>
      <c r="BJ334" s="4">
        <f t="shared" si="151"/>
        <v>0</v>
      </c>
      <c r="BK334" s="4">
        <f t="shared" si="152"/>
        <v>0</v>
      </c>
      <c r="BL334" s="4">
        <f t="shared" si="153"/>
        <v>0</v>
      </c>
      <c r="BY334" t="s">
        <v>25489</v>
      </c>
      <c r="BZ334" t="s">
        <v>25421</v>
      </c>
      <c r="CA334" t="s">
        <v>25456</v>
      </c>
      <c r="CK334" t="s">
        <v>25952</v>
      </c>
      <c r="CL334">
        <f t="shared" si="154"/>
        <v>3</v>
      </c>
      <c r="CM334">
        <f t="shared" si="155"/>
        <v>0</v>
      </c>
      <c r="CN334">
        <f t="shared" si="156"/>
        <v>0</v>
      </c>
      <c r="CO334">
        <f t="shared" si="157"/>
        <v>0</v>
      </c>
      <c r="CP334" s="4">
        <f t="shared" si="168"/>
        <v>0</v>
      </c>
      <c r="CQ334" s="4">
        <f t="shared" si="169"/>
        <v>0</v>
      </c>
      <c r="CR334" s="4">
        <f t="shared" si="170"/>
        <v>0</v>
      </c>
      <c r="CT334" t="str">
        <f t="shared" si="158"/>
        <v>B2B</v>
      </c>
      <c r="CU334" t="str">
        <f t="shared" si="159"/>
        <v>E-Commerce</v>
      </c>
      <c r="CV334" t="str">
        <f t="shared" si="160"/>
        <v>Manufacturing</v>
      </c>
      <c r="CW334" t="str">
        <f t="shared" si="161"/>
        <v/>
      </c>
      <c r="CX334" t="str">
        <f t="shared" si="162"/>
        <v/>
      </c>
      <c r="CY334" t="str">
        <f t="shared" si="163"/>
        <v/>
      </c>
      <c r="CZ334" t="str">
        <f t="shared" si="164"/>
        <v/>
      </c>
      <c r="DA334" t="str">
        <f t="shared" si="165"/>
        <v/>
      </c>
      <c r="DB334" t="str">
        <f t="shared" si="166"/>
        <v/>
      </c>
      <c r="DC334" t="str">
        <f t="shared" si="167"/>
        <v/>
      </c>
    </row>
    <row r="335" spans="1:107" x14ac:dyDescent="0.2">
      <c r="A335">
        <v>332</v>
      </c>
      <c r="B335" t="s">
        <v>330</v>
      </c>
      <c r="C335" t="s">
        <v>2501</v>
      </c>
      <c r="D335" t="s">
        <v>4634</v>
      </c>
      <c r="E335" t="s">
        <v>6065</v>
      </c>
      <c r="F335" t="s">
        <v>6398</v>
      </c>
      <c r="G335" t="s">
        <v>8308</v>
      </c>
      <c r="H335" t="s">
        <v>8552</v>
      </c>
      <c r="I335" t="s">
        <v>8554</v>
      </c>
      <c r="J335" t="s">
        <v>8845</v>
      </c>
      <c r="K335" t="s">
        <v>10119</v>
      </c>
      <c r="L335" t="s">
        <v>10208</v>
      </c>
      <c r="M335" t="s">
        <v>11382</v>
      </c>
      <c r="N335" t="s">
        <v>12777</v>
      </c>
      <c r="O335" t="s">
        <v>13319</v>
      </c>
      <c r="P335" t="s">
        <v>4365</v>
      </c>
      <c r="Q335">
        <v>1</v>
      </c>
      <c r="R335" t="s">
        <v>13357</v>
      </c>
      <c r="S335" t="s">
        <v>13426</v>
      </c>
      <c r="T335" t="s">
        <v>13891</v>
      </c>
      <c r="U335" s="3" t="str" cm="1">
        <f t="array" ref="U335">LEFT(T335,MIN(FIND({0,1,2,3,4,5,6,7,8,9},T335&amp;"0123456789"))-1)</f>
        <v>$</v>
      </c>
      <c r="V335" t="s">
        <v>13357</v>
      </c>
      <c r="W335" t="s">
        <v>13891</v>
      </c>
      <c r="X335" s="3" t="str" cm="1">
        <f t="array" ref="X335">LEFT(W335,MIN(FIND({0,1,2,3,4,5,6,7,8,9},W335&amp;"0123456789"))-1)</f>
        <v>$</v>
      </c>
      <c r="Y335" t="s">
        <v>13357</v>
      </c>
      <c r="Z335" t="s">
        <v>13891</v>
      </c>
      <c r="AA335" s="3" cm="1">
        <f t="array" ref="AA335">_xlfn.XLOOKUP(LEFT(Z335,MIN(FIND({0,1,2,3,4,5,6,7,8,9},Z335&amp;"0123456789"))-1), $BB$4:$BB$23, $BC$4:$BC$23)*_xlfn.NUMBERVALUE(TRIM(REPLACE(Z335,1,MIN(FIND({0,1,2,3,4,5,6,7,8,9},Z335&amp;"0123456789"))-1,"")), ".", ",")</f>
        <v>7600000</v>
      </c>
      <c r="AB335" t="s">
        <v>13891</v>
      </c>
      <c r="AC335" s="3" cm="1">
        <f t="array" ref="AC335">_xlfn.XLOOKUP(LEFT(AB335,MIN(FIND({0,1,2,3,4,5,6,7,8,9},AB335&amp;"0123456789"))-1), $BB$4:$BB$23, $BC$4:$BC$23)*_xlfn.NUMBERVALUE(TRIM(REPLACE(AB335,1,MIN(FIND({0,1,2,3,4,5,6,7,8,9},AB335&amp;"0123456789"))-1,"")), ".", ",")</f>
        <v>7600000</v>
      </c>
      <c r="AD335" t="s">
        <v>4365</v>
      </c>
      <c r="AE335" t="s">
        <v>8554</v>
      </c>
      <c r="AF335" t="s">
        <v>15152</v>
      </c>
      <c r="AG335" t="s">
        <v>16708</v>
      </c>
      <c r="AH335" t="s">
        <v>4365</v>
      </c>
      <c r="AI335" t="s">
        <v>18317</v>
      </c>
      <c r="AJ335" t="s">
        <v>19184</v>
      </c>
      <c r="AK335" t="s">
        <v>19471</v>
      </c>
      <c r="AL335" t="s">
        <v>20217</v>
      </c>
      <c r="AM335" t="s">
        <v>20570</v>
      </c>
      <c r="AN335" t="s">
        <v>21263</v>
      </c>
      <c r="AO335" t="s">
        <v>21844</v>
      </c>
      <c r="AP335" t="s">
        <v>22548</v>
      </c>
      <c r="AQ335" t="s">
        <v>23757</v>
      </c>
      <c r="AR335" t="s">
        <v>24717</v>
      </c>
      <c r="AS335" t="s">
        <v>19149</v>
      </c>
      <c r="BC335" s="3" t="str" cm="1">
        <f t="array" ref="BC335">LEFT(BB335,MIN(FIND({0,1,2,3,4,5,6,7,8,9},BB335&amp;"0123456789"))-1)</f>
        <v/>
      </c>
      <c r="BE335" t="s">
        <v>12927</v>
      </c>
      <c r="BF335">
        <f t="shared" si="147"/>
        <v>1</v>
      </c>
      <c r="BG335">
        <f t="shared" si="148"/>
        <v>0</v>
      </c>
      <c r="BH335">
        <f t="shared" si="149"/>
        <v>0</v>
      </c>
      <c r="BI335">
        <f t="shared" si="150"/>
        <v>0</v>
      </c>
      <c r="BJ335" s="4">
        <f t="shared" si="151"/>
        <v>0</v>
      </c>
      <c r="BK335" s="4">
        <f t="shared" si="152"/>
        <v>0</v>
      </c>
      <c r="BL335" s="4">
        <f t="shared" si="153"/>
        <v>0</v>
      </c>
      <c r="BY335" t="s">
        <v>12657</v>
      </c>
      <c r="BZ335" t="s">
        <v>25472</v>
      </c>
      <c r="CK335" t="s">
        <v>25701</v>
      </c>
      <c r="CL335">
        <f t="shared" si="154"/>
        <v>3</v>
      </c>
      <c r="CM335">
        <f t="shared" si="155"/>
        <v>2</v>
      </c>
      <c r="CN335">
        <f t="shared" si="156"/>
        <v>0</v>
      </c>
      <c r="CO335">
        <f t="shared" si="157"/>
        <v>0</v>
      </c>
      <c r="CP335" s="4">
        <f t="shared" si="168"/>
        <v>0.66666666666666663</v>
      </c>
      <c r="CQ335" s="4">
        <f t="shared" si="169"/>
        <v>0</v>
      </c>
      <c r="CR335" s="4">
        <f t="shared" si="170"/>
        <v>0</v>
      </c>
      <c r="CT335" t="str">
        <f t="shared" si="158"/>
        <v>Fitness</v>
      </c>
      <c r="CU335" t="str">
        <f t="shared" si="159"/>
        <v>Wellness</v>
      </c>
      <c r="CV335" t="str">
        <f t="shared" si="160"/>
        <v/>
      </c>
      <c r="CW335" t="str">
        <f t="shared" si="161"/>
        <v/>
      </c>
      <c r="CX335" t="str">
        <f t="shared" si="162"/>
        <v/>
      </c>
      <c r="CY335" t="str">
        <f t="shared" si="163"/>
        <v/>
      </c>
      <c r="CZ335" t="str">
        <f t="shared" si="164"/>
        <v/>
      </c>
      <c r="DA335" t="str">
        <f t="shared" si="165"/>
        <v/>
      </c>
      <c r="DB335" t="str">
        <f t="shared" si="166"/>
        <v/>
      </c>
      <c r="DC335" t="str">
        <f t="shared" si="167"/>
        <v/>
      </c>
    </row>
    <row r="336" spans="1:107" x14ac:dyDescent="0.2">
      <c r="A336">
        <v>333</v>
      </c>
      <c r="B336" t="s">
        <v>331</v>
      </c>
      <c r="C336" t="s">
        <v>2502</v>
      </c>
      <c r="D336" t="s">
        <v>4635</v>
      </c>
      <c r="E336" t="s">
        <v>6065</v>
      </c>
      <c r="F336" t="s">
        <v>6399</v>
      </c>
      <c r="G336" t="s">
        <v>8245</v>
      </c>
      <c r="H336" t="s">
        <v>8552</v>
      </c>
      <c r="I336" t="s">
        <v>8554</v>
      </c>
      <c r="J336" t="s">
        <v>8846</v>
      </c>
      <c r="K336" t="s">
        <v>10121</v>
      </c>
      <c r="L336" t="s">
        <v>10356</v>
      </c>
      <c r="M336" t="s">
        <v>11383</v>
      </c>
      <c r="N336" t="s">
        <v>12736</v>
      </c>
      <c r="O336" t="s">
        <v>13305</v>
      </c>
      <c r="P336" t="s">
        <v>4365</v>
      </c>
      <c r="Q336">
        <v>1</v>
      </c>
      <c r="R336" t="s">
        <v>13357</v>
      </c>
      <c r="S336" t="s">
        <v>13479</v>
      </c>
      <c r="T336" t="s">
        <v>13759</v>
      </c>
      <c r="U336" s="3" t="str" cm="1">
        <f t="array" ref="U336">LEFT(T336,MIN(FIND({0,1,2,3,4,5,6,7,8,9},T336&amp;"0123456789"))-1)</f>
        <v>$</v>
      </c>
      <c r="V336" t="s">
        <v>13357</v>
      </c>
      <c r="W336" t="s">
        <v>13759</v>
      </c>
      <c r="X336" s="3" t="str" cm="1">
        <f t="array" ref="X336">LEFT(W336,MIN(FIND({0,1,2,3,4,5,6,7,8,9},W336&amp;"0123456789"))-1)</f>
        <v>$</v>
      </c>
      <c r="Y336" t="s">
        <v>13357</v>
      </c>
      <c r="Z336" t="s">
        <v>13759</v>
      </c>
      <c r="AA336" s="3" cm="1">
        <f t="array" ref="AA336">_xlfn.XLOOKUP(LEFT(Z336,MIN(FIND({0,1,2,3,4,5,6,7,8,9},Z336&amp;"0123456789"))-1), $BB$4:$BB$23, $BC$4:$BC$23)*_xlfn.NUMBERVALUE(TRIM(REPLACE(Z336,1,MIN(FIND({0,1,2,3,4,5,6,7,8,9},Z336&amp;"0123456789"))-1,"")), ".", ",")</f>
        <v>9000000</v>
      </c>
      <c r="AB336" t="s">
        <v>13759</v>
      </c>
      <c r="AC336" s="3" cm="1">
        <f t="array" ref="AC336">_xlfn.XLOOKUP(LEFT(AB336,MIN(FIND({0,1,2,3,4,5,6,7,8,9},AB336&amp;"0123456789"))-1), $BB$4:$BB$23, $BC$4:$BC$23)*_xlfn.NUMBERVALUE(TRIM(REPLACE(AB336,1,MIN(FIND({0,1,2,3,4,5,6,7,8,9},AB336&amp;"0123456789"))-1,"")), ".", ",")</f>
        <v>9000000</v>
      </c>
      <c r="AD336" t="s">
        <v>8555</v>
      </c>
      <c r="AE336" t="s">
        <v>8557</v>
      </c>
      <c r="AF336" t="s">
        <v>15153</v>
      </c>
      <c r="AG336" t="s">
        <v>16709</v>
      </c>
      <c r="AH336" t="s">
        <v>17646</v>
      </c>
      <c r="AI336" t="s">
        <v>18318</v>
      </c>
      <c r="AJ336" t="s">
        <v>8563</v>
      </c>
      <c r="AK336" t="s">
        <v>19594</v>
      </c>
      <c r="AL336" t="s">
        <v>8555</v>
      </c>
      <c r="AM336" t="s">
        <v>20571</v>
      </c>
      <c r="AN336" t="s">
        <v>18372</v>
      </c>
      <c r="AO336" t="s">
        <v>21845</v>
      </c>
      <c r="AP336" t="s">
        <v>22549</v>
      </c>
      <c r="AQ336" t="s">
        <v>23758</v>
      </c>
      <c r="AR336" t="s">
        <v>24718</v>
      </c>
      <c r="AS336" t="s">
        <v>14829</v>
      </c>
      <c r="BC336" s="3" t="str" cm="1">
        <f t="array" ref="BC336">LEFT(BB336,MIN(FIND({0,1,2,3,4,5,6,7,8,9},BB336&amp;"0123456789"))-1)</f>
        <v/>
      </c>
      <c r="BE336" t="s">
        <v>12928</v>
      </c>
      <c r="BF336">
        <f t="shared" si="147"/>
        <v>1</v>
      </c>
      <c r="BG336">
        <f t="shared" si="148"/>
        <v>0</v>
      </c>
      <c r="BH336">
        <f t="shared" si="149"/>
        <v>0</v>
      </c>
      <c r="BI336">
        <f t="shared" si="150"/>
        <v>0</v>
      </c>
      <c r="BJ336" s="4">
        <f t="shared" si="151"/>
        <v>0</v>
      </c>
      <c r="BK336" s="4">
        <f t="shared" si="152"/>
        <v>0</v>
      </c>
      <c r="BL336" s="4">
        <f t="shared" si="153"/>
        <v>0</v>
      </c>
      <c r="BY336" t="s">
        <v>11994</v>
      </c>
      <c r="BZ336" t="s">
        <v>25581</v>
      </c>
      <c r="CA336" t="s">
        <v>25680</v>
      </c>
      <c r="CK336" t="s">
        <v>12640</v>
      </c>
      <c r="CL336">
        <f t="shared" si="154"/>
        <v>3</v>
      </c>
      <c r="CM336">
        <f t="shared" si="155"/>
        <v>1</v>
      </c>
      <c r="CN336">
        <f t="shared" si="156"/>
        <v>0</v>
      </c>
      <c r="CO336">
        <f t="shared" si="157"/>
        <v>0</v>
      </c>
      <c r="CP336" s="4">
        <f t="shared" si="168"/>
        <v>0.33333333333333331</v>
      </c>
      <c r="CQ336" s="4">
        <f t="shared" si="169"/>
        <v>0</v>
      </c>
      <c r="CR336" s="4">
        <f t="shared" si="170"/>
        <v>0</v>
      </c>
      <c r="CT336" t="str">
        <f t="shared" si="158"/>
        <v>Architecture</v>
      </c>
      <c r="CU336" t="str">
        <f t="shared" si="159"/>
        <v>Construction</v>
      </c>
      <c r="CV336" t="str">
        <f t="shared" si="160"/>
        <v>Home Renovation</v>
      </c>
      <c r="CW336" t="str">
        <f t="shared" si="161"/>
        <v/>
      </c>
      <c r="CX336" t="str">
        <f t="shared" si="162"/>
        <v/>
      </c>
      <c r="CY336" t="str">
        <f t="shared" si="163"/>
        <v/>
      </c>
      <c r="CZ336" t="str">
        <f t="shared" si="164"/>
        <v/>
      </c>
      <c r="DA336" t="str">
        <f t="shared" si="165"/>
        <v/>
      </c>
      <c r="DB336" t="str">
        <f t="shared" si="166"/>
        <v/>
      </c>
      <c r="DC336" t="str">
        <f t="shared" si="167"/>
        <v/>
      </c>
    </row>
    <row r="337" spans="1:107" x14ac:dyDescent="0.2">
      <c r="A337">
        <v>334</v>
      </c>
      <c r="B337" t="s">
        <v>332</v>
      </c>
      <c r="C337" t="s">
        <v>2503</v>
      </c>
      <c r="D337" t="s">
        <v>4636</v>
      </c>
      <c r="E337" t="s">
        <v>6065</v>
      </c>
      <c r="F337" t="s">
        <v>6400</v>
      </c>
      <c r="G337" t="s">
        <v>8342</v>
      </c>
      <c r="H337" t="s">
        <v>8552</v>
      </c>
      <c r="I337" t="s">
        <v>8557</v>
      </c>
      <c r="J337" t="s">
        <v>8847</v>
      </c>
      <c r="K337" t="s">
        <v>10119</v>
      </c>
      <c r="L337" t="s">
        <v>10357</v>
      </c>
      <c r="M337" t="s">
        <v>11384</v>
      </c>
      <c r="N337" t="s">
        <v>12751</v>
      </c>
      <c r="O337" t="s">
        <v>4365</v>
      </c>
      <c r="P337" t="s">
        <v>4365</v>
      </c>
      <c r="Q337">
        <v>2</v>
      </c>
      <c r="R337" t="s">
        <v>13357</v>
      </c>
      <c r="S337" t="s">
        <v>8294</v>
      </c>
      <c r="T337" t="s">
        <v>13892</v>
      </c>
      <c r="U337" s="3" t="str" cm="1">
        <f t="array" ref="U337">LEFT(T337,MIN(FIND({0,1,2,3,4,5,6,7,8,9},T337&amp;"0123456789"))-1)</f>
        <v>$</v>
      </c>
      <c r="V337" t="s">
        <v>13357</v>
      </c>
      <c r="W337" t="s">
        <v>13892</v>
      </c>
      <c r="X337" s="3" t="str" cm="1">
        <f t="array" ref="X337">LEFT(W337,MIN(FIND({0,1,2,3,4,5,6,7,8,9},W337&amp;"0123456789"))-1)</f>
        <v>$</v>
      </c>
      <c r="Y337" t="s">
        <v>13357</v>
      </c>
      <c r="Z337" t="s">
        <v>13892</v>
      </c>
      <c r="AA337" s="3" cm="1">
        <f t="array" ref="AA337">_xlfn.XLOOKUP(LEFT(Z337,MIN(FIND({0,1,2,3,4,5,6,7,8,9},Z337&amp;"0123456789"))-1), $BB$4:$BB$23, $BC$4:$BC$23)*_xlfn.NUMBERVALUE(TRIM(REPLACE(Z337,1,MIN(FIND({0,1,2,3,4,5,6,7,8,9},Z337&amp;"0123456789"))-1,"")), ".", ",")</f>
        <v>3400000</v>
      </c>
      <c r="AB337" t="s">
        <v>13892</v>
      </c>
      <c r="AC337" s="3" cm="1">
        <f t="array" ref="AC337">_xlfn.XLOOKUP(LEFT(AB337,MIN(FIND({0,1,2,3,4,5,6,7,8,9},AB337&amp;"0123456789"))-1), $BB$4:$BB$23, $BC$4:$BC$23)*_xlfn.NUMBERVALUE(TRIM(REPLACE(AB337,1,MIN(FIND({0,1,2,3,4,5,6,7,8,9},AB337&amp;"0123456789"))-1,"")), ".", ",")</f>
        <v>3400000</v>
      </c>
      <c r="AD337" t="s">
        <v>4365</v>
      </c>
      <c r="AE337" t="s">
        <v>8556</v>
      </c>
      <c r="AF337" t="s">
        <v>15154</v>
      </c>
      <c r="AG337" t="s">
        <v>16710</v>
      </c>
      <c r="AH337" t="s">
        <v>4365</v>
      </c>
      <c r="AI337" t="s">
        <v>18319</v>
      </c>
      <c r="AJ337" t="s">
        <v>19146</v>
      </c>
      <c r="AK337" t="s">
        <v>4365</v>
      </c>
      <c r="AL337" t="s">
        <v>20218</v>
      </c>
      <c r="AM337" t="s">
        <v>20572</v>
      </c>
      <c r="AN337" t="s">
        <v>21264</v>
      </c>
      <c r="AO337" t="s">
        <v>21846</v>
      </c>
      <c r="AP337" t="s">
        <v>22550</v>
      </c>
      <c r="AQ337" t="s">
        <v>23759</v>
      </c>
      <c r="AR337" t="s">
        <v>24582</v>
      </c>
      <c r="AS337" t="s">
        <v>14835</v>
      </c>
      <c r="BC337" s="3" t="str" cm="1">
        <f t="array" ref="BC337">LEFT(BB337,MIN(FIND({0,1,2,3,4,5,6,7,8,9},BB337&amp;"0123456789"))-1)</f>
        <v/>
      </c>
      <c r="BE337" t="s">
        <v>12930</v>
      </c>
      <c r="BF337">
        <f t="shared" si="147"/>
        <v>1</v>
      </c>
      <c r="BG337">
        <f t="shared" si="148"/>
        <v>0</v>
      </c>
      <c r="BH337">
        <f t="shared" si="149"/>
        <v>0</v>
      </c>
      <c r="BI337">
        <f t="shared" si="150"/>
        <v>0</v>
      </c>
      <c r="BJ337" s="4">
        <f t="shared" si="151"/>
        <v>0</v>
      </c>
      <c r="BK337" s="4">
        <f t="shared" si="152"/>
        <v>0</v>
      </c>
      <c r="BL337" s="4">
        <f t="shared" si="153"/>
        <v>0</v>
      </c>
      <c r="BY337" t="s">
        <v>11267</v>
      </c>
      <c r="BZ337" t="s">
        <v>25681</v>
      </c>
      <c r="CA337" t="s">
        <v>25460</v>
      </c>
      <c r="CB337" t="s">
        <v>25682</v>
      </c>
      <c r="CC337" t="s">
        <v>25437</v>
      </c>
      <c r="CD337" t="s">
        <v>25408</v>
      </c>
      <c r="CE337" t="s">
        <v>25683</v>
      </c>
      <c r="CF337" t="s">
        <v>25573</v>
      </c>
      <c r="CK337" t="s">
        <v>12298</v>
      </c>
      <c r="CL337">
        <f t="shared" si="154"/>
        <v>3</v>
      </c>
      <c r="CM337">
        <f t="shared" si="155"/>
        <v>0</v>
      </c>
      <c r="CN337">
        <f t="shared" si="156"/>
        <v>0</v>
      </c>
      <c r="CO337">
        <f t="shared" si="157"/>
        <v>0</v>
      </c>
      <c r="CP337" s="4">
        <f t="shared" si="168"/>
        <v>0</v>
      </c>
      <c r="CQ337" s="4">
        <f t="shared" si="169"/>
        <v>0</v>
      </c>
      <c r="CR337" s="4">
        <f t="shared" si="170"/>
        <v>0</v>
      </c>
      <c r="CT337" t="str">
        <f t="shared" si="158"/>
        <v>Artificial Intelligence</v>
      </c>
      <c r="CU337" t="str">
        <f t="shared" si="159"/>
        <v>CleanTech</v>
      </c>
      <c r="CV337" t="str">
        <f t="shared" si="160"/>
        <v>Enterprise Software</v>
      </c>
      <c r="CW337" t="str">
        <f t="shared" si="161"/>
        <v>GreenTech</v>
      </c>
      <c r="CX337" t="str">
        <f t="shared" si="162"/>
        <v>SaaS</v>
      </c>
      <c r="CY337" t="str">
        <f t="shared" si="163"/>
        <v>Software</v>
      </c>
      <c r="CZ337" t="str">
        <f t="shared" si="164"/>
        <v>Supply Chain Management</v>
      </c>
      <c r="DA337" t="str">
        <f t="shared" si="165"/>
        <v>Sustainability</v>
      </c>
      <c r="DB337" t="str">
        <f t="shared" si="166"/>
        <v/>
      </c>
      <c r="DC337" t="str">
        <f t="shared" si="167"/>
        <v/>
      </c>
    </row>
    <row r="338" spans="1:107" x14ac:dyDescent="0.2">
      <c r="A338">
        <v>335</v>
      </c>
      <c r="B338" t="s">
        <v>333</v>
      </c>
      <c r="C338" t="s">
        <v>2504</v>
      </c>
      <c r="D338" t="s">
        <v>4637</v>
      </c>
      <c r="E338" t="s">
        <v>4365</v>
      </c>
      <c r="F338" t="s">
        <v>6401</v>
      </c>
      <c r="G338" t="s">
        <v>8248</v>
      </c>
      <c r="H338" t="s">
        <v>8552</v>
      </c>
      <c r="I338" t="s">
        <v>8554</v>
      </c>
      <c r="J338" t="s">
        <v>8848</v>
      </c>
      <c r="K338" t="s">
        <v>10121</v>
      </c>
      <c r="L338" t="s">
        <v>10358</v>
      </c>
      <c r="M338" t="s">
        <v>11385</v>
      </c>
      <c r="N338" t="s">
        <v>12852</v>
      </c>
      <c r="O338" t="s">
        <v>4365</v>
      </c>
      <c r="P338" t="s">
        <v>4365</v>
      </c>
      <c r="Q338">
        <v>2</v>
      </c>
      <c r="R338" t="s">
        <v>13357</v>
      </c>
      <c r="S338" t="s">
        <v>13438</v>
      </c>
      <c r="T338" t="s">
        <v>13740</v>
      </c>
      <c r="U338" s="3" t="str" cm="1">
        <f t="array" ref="U338">LEFT(T338,MIN(FIND({0,1,2,3,4,5,6,7,8,9},T338&amp;"0123456789"))-1)</f>
        <v>$</v>
      </c>
      <c r="V338" t="s">
        <v>13357</v>
      </c>
      <c r="W338" t="s">
        <v>13740</v>
      </c>
      <c r="X338" s="3" t="str" cm="1">
        <f t="array" ref="X338">LEFT(W338,MIN(FIND({0,1,2,3,4,5,6,7,8,9},W338&amp;"0123456789"))-1)</f>
        <v>$</v>
      </c>
      <c r="Y338" t="s">
        <v>13357</v>
      </c>
      <c r="Z338" t="s">
        <v>13740</v>
      </c>
      <c r="AA338" s="3" cm="1">
        <f t="array" ref="AA338">_xlfn.XLOOKUP(LEFT(Z338,MIN(FIND({0,1,2,3,4,5,6,7,8,9},Z338&amp;"0123456789"))-1), $BB$4:$BB$23, $BC$4:$BC$23)*_xlfn.NUMBERVALUE(TRIM(REPLACE(Z338,1,MIN(FIND({0,1,2,3,4,5,6,7,8,9},Z338&amp;"0123456789"))-1,"")), ".", ",")</f>
        <v>3000000</v>
      </c>
      <c r="AB338" t="s">
        <v>13740</v>
      </c>
      <c r="AC338" s="3" cm="1">
        <f t="array" ref="AC338">_xlfn.XLOOKUP(LEFT(AB338,MIN(FIND({0,1,2,3,4,5,6,7,8,9},AB338&amp;"0123456789"))-1), $BB$4:$BB$23, $BC$4:$BC$23)*_xlfn.NUMBERVALUE(TRIM(REPLACE(AB338,1,MIN(FIND({0,1,2,3,4,5,6,7,8,9},AB338&amp;"0123456789"))-1,"")), ".", ",")</f>
        <v>3000000</v>
      </c>
      <c r="AD338" t="s">
        <v>8555</v>
      </c>
      <c r="AE338" t="s">
        <v>14820</v>
      </c>
      <c r="AF338" t="s">
        <v>15155</v>
      </c>
      <c r="AG338" t="s">
        <v>16711</v>
      </c>
      <c r="AH338" t="s">
        <v>4365</v>
      </c>
      <c r="AI338" t="s">
        <v>18320</v>
      </c>
      <c r="AJ338" t="s">
        <v>17486</v>
      </c>
      <c r="AK338" t="s">
        <v>19595</v>
      </c>
      <c r="AL338" t="s">
        <v>20158</v>
      </c>
      <c r="AM338" t="s">
        <v>20573</v>
      </c>
      <c r="AN338" t="s">
        <v>21265</v>
      </c>
      <c r="AO338" t="s">
        <v>21847</v>
      </c>
      <c r="AP338" t="s">
        <v>22551</v>
      </c>
      <c r="AQ338" t="s">
        <v>23760</v>
      </c>
      <c r="AR338" t="s">
        <v>24719</v>
      </c>
      <c r="AS338" t="s">
        <v>14826</v>
      </c>
      <c r="BC338" s="3" t="str" cm="1">
        <f t="array" ref="BC338">LEFT(BB338,MIN(FIND({0,1,2,3,4,5,6,7,8,9},BB338&amp;"0123456789"))-1)</f>
        <v/>
      </c>
      <c r="BE338" t="s">
        <v>12931</v>
      </c>
      <c r="BF338">
        <f t="shared" si="147"/>
        <v>1</v>
      </c>
      <c r="BG338">
        <f t="shared" si="148"/>
        <v>0</v>
      </c>
      <c r="BH338">
        <f t="shared" si="149"/>
        <v>0</v>
      </c>
      <c r="BI338">
        <f t="shared" si="150"/>
        <v>0</v>
      </c>
      <c r="BJ338" s="4">
        <f t="shared" si="151"/>
        <v>0</v>
      </c>
      <c r="BK338" s="4">
        <f t="shared" si="152"/>
        <v>0</v>
      </c>
      <c r="BL338" s="4">
        <f t="shared" si="153"/>
        <v>0</v>
      </c>
      <c r="BY338" t="s">
        <v>12134</v>
      </c>
      <c r="BZ338" t="s">
        <v>25592</v>
      </c>
      <c r="CK338" t="s">
        <v>25457</v>
      </c>
      <c r="CL338">
        <f t="shared" si="154"/>
        <v>2</v>
      </c>
      <c r="CM338">
        <f t="shared" si="155"/>
        <v>1</v>
      </c>
      <c r="CN338">
        <f t="shared" si="156"/>
        <v>1</v>
      </c>
      <c r="CO338">
        <f t="shared" si="157"/>
        <v>0</v>
      </c>
      <c r="CP338" s="4">
        <f t="shared" si="168"/>
        <v>0.5</v>
      </c>
      <c r="CQ338" s="4">
        <f t="shared" si="169"/>
        <v>0.5</v>
      </c>
      <c r="CR338" s="4">
        <f t="shared" si="170"/>
        <v>0</v>
      </c>
      <c r="CT338" t="str">
        <f t="shared" si="158"/>
        <v>Blockchain</v>
      </c>
      <c r="CU338" t="str">
        <f t="shared" si="159"/>
        <v>Developer APIs</v>
      </c>
      <c r="CV338" t="str">
        <f t="shared" si="160"/>
        <v/>
      </c>
      <c r="CW338" t="str">
        <f t="shared" si="161"/>
        <v/>
      </c>
      <c r="CX338" t="str">
        <f t="shared" si="162"/>
        <v/>
      </c>
      <c r="CY338" t="str">
        <f t="shared" si="163"/>
        <v/>
      </c>
      <c r="CZ338" t="str">
        <f t="shared" si="164"/>
        <v/>
      </c>
      <c r="DA338" t="str">
        <f t="shared" si="165"/>
        <v/>
      </c>
      <c r="DB338" t="str">
        <f t="shared" si="166"/>
        <v/>
      </c>
      <c r="DC338" t="str">
        <f t="shared" si="167"/>
        <v/>
      </c>
    </row>
    <row r="339" spans="1:107" x14ac:dyDescent="0.2">
      <c r="A339">
        <v>336</v>
      </c>
      <c r="B339" t="s">
        <v>334</v>
      </c>
      <c r="C339" t="s">
        <v>2505</v>
      </c>
      <c r="D339" t="s">
        <v>4365</v>
      </c>
      <c r="E339" t="s">
        <v>6065</v>
      </c>
      <c r="F339" t="s">
        <v>6402</v>
      </c>
      <c r="G339" t="s">
        <v>8245</v>
      </c>
      <c r="H339" t="s">
        <v>8552</v>
      </c>
      <c r="I339" t="s">
        <v>8554</v>
      </c>
      <c r="J339" t="s">
        <v>8849</v>
      </c>
      <c r="K339" t="s">
        <v>10119</v>
      </c>
      <c r="L339" t="s">
        <v>10143</v>
      </c>
      <c r="M339" t="s">
        <v>11151</v>
      </c>
      <c r="N339" t="s">
        <v>12741</v>
      </c>
      <c r="O339" t="s">
        <v>13310</v>
      </c>
      <c r="P339" t="s">
        <v>13351</v>
      </c>
      <c r="Q339">
        <v>2</v>
      </c>
      <c r="R339" t="s">
        <v>13357</v>
      </c>
      <c r="S339" t="s">
        <v>8308</v>
      </c>
      <c r="T339" t="s">
        <v>13794</v>
      </c>
      <c r="U339" s="3" t="str" cm="1">
        <f t="array" ref="U339">LEFT(T339,MIN(FIND({0,1,2,3,4,5,6,7,8,9},T339&amp;"0123456789"))-1)</f>
        <v>$</v>
      </c>
      <c r="V339" t="s">
        <v>13357</v>
      </c>
      <c r="W339" t="s">
        <v>13794</v>
      </c>
      <c r="X339" s="3" t="str" cm="1">
        <f t="array" ref="X339">LEFT(W339,MIN(FIND({0,1,2,3,4,5,6,7,8,9},W339&amp;"0123456789"))-1)</f>
        <v>$</v>
      </c>
      <c r="Y339" t="s">
        <v>13357</v>
      </c>
      <c r="Z339" t="s">
        <v>13905</v>
      </c>
      <c r="AA339" s="3" cm="1">
        <f t="array" ref="AA339">_xlfn.XLOOKUP(LEFT(Z339,MIN(FIND({0,1,2,3,4,5,6,7,8,9},Z339&amp;"0123456789"))-1), $BB$4:$BB$23, $BC$4:$BC$23)*_xlfn.NUMBERVALUE(TRIM(REPLACE(Z339,1,MIN(FIND({0,1,2,3,4,5,6,7,8,9},Z339&amp;"0123456789"))-1,"")), ".", ",")</f>
        <v>5800000</v>
      </c>
      <c r="AB339" t="s">
        <v>13905</v>
      </c>
      <c r="AC339" s="3" cm="1">
        <f t="array" ref="AC339">_xlfn.XLOOKUP(LEFT(AB339,MIN(FIND({0,1,2,3,4,5,6,7,8,9},AB339&amp;"0123456789"))-1), $BB$4:$BB$23, $BC$4:$BC$23)*_xlfn.NUMBERVALUE(TRIM(REPLACE(AB339,1,MIN(FIND({0,1,2,3,4,5,6,7,8,9},AB339&amp;"0123456789"))-1,"")), ".", ",")</f>
        <v>5800000</v>
      </c>
      <c r="AD339" t="s">
        <v>8554</v>
      </c>
      <c r="AE339" t="s">
        <v>8559</v>
      </c>
      <c r="AF339" t="s">
        <v>15156</v>
      </c>
      <c r="AG339" t="s">
        <v>16712</v>
      </c>
      <c r="AH339" t="s">
        <v>17647</v>
      </c>
      <c r="AI339" t="s">
        <v>18321</v>
      </c>
      <c r="AJ339" t="s">
        <v>19185</v>
      </c>
      <c r="AK339" t="s">
        <v>19596</v>
      </c>
      <c r="AL339" t="s">
        <v>20219</v>
      </c>
      <c r="AM339" t="s">
        <v>20574</v>
      </c>
      <c r="AN339" t="s">
        <v>21266</v>
      </c>
      <c r="AO339" t="s">
        <v>21848</v>
      </c>
      <c r="AP339" t="s">
        <v>22552</v>
      </c>
      <c r="AQ339" t="s">
        <v>23761</v>
      </c>
      <c r="AR339" t="s">
        <v>24720</v>
      </c>
      <c r="AS339" t="s">
        <v>19248</v>
      </c>
      <c r="BC339" s="3" t="str" cm="1">
        <f t="array" ref="BC339">LEFT(BB339,MIN(FIND({0,1,2,3,4,5,6,7,8,9},BB339&amp;"0123456789"))-1)</f>
        <v/>
      </c>
      <c r="BE339" t="s">
        <v>12934</v>
      </c>
      <c r="BF339">
        <f t="shared" si="147"/>
        <v>1</v>
      </c>
      <c r="BG339">
        <f t="shared" si="148"/>
        <v>0</v>
      </c>
      <c r="BH339">
        <f t="shared" si="149"/>
        <v>0</v>
      </c>
      <c r="BI339">
        <f t="shared" si="150"/>
        <v>0</v>
      </c>
      <c r="BJ339" s="4">
        <f t="shared" si="151"/>
        <v>0</v>
      </c>
      <c r="BK339" s="4">
        <f t="shared" si="152"/>
        <v>0</v>
      </c>
      <c r="BL339" s="4">
        <f t="shared" si="153"/>
        <v>0</v>
      </c>
      <c r="BY339" t="s">
        <v>10143</v>
      </c>
      <c r="BZ339" t="s">
        <v>25430</v>
      </c>
      <c r="CK339" t="s">
        <v>25586</v>
      </c>
      <c r="CL339">
        <f t="shared" si="154"/>
        <v>2</v>
      </c>
      <c r="CM339">
        <f t="shared" si="155"/>
        <v>1</v>
      </c>
      <c r="CN339">
        <f t="shared" si="156"/>
        <v>0</v>
      </c>
      <c r="CO339">
        <f t="shared" si="157"/>
        <v>0</v>
      </c>
      <c r="CP339" s="4">
        <f t="shared" si="168"/>
        <v>0.5</v>
      </c>
      <c r="CQ339" s="4">
        <f t="shared" si="169"/>
        <v>0</v>
      </c>
      <c r="CR339" s="4">
        <f t="shared" si="170"/>
        <v>0</v>
      </c>
      <c r="CT339" t="str">
        <f t="shared" si="158"/>
        <v>Financial Services</v>
      </c>
      <c r="CU339" t="str">
        <f t="shared" si="159"/>
        <v>FinTech</v>
      </c>
      <c r="CV339" t="str">
        <f t="shared" si="160"/>
        <v/>
      </c>
      <c r="CW339" t="str">
        <f t="shared" si="161"/>
        <v/>
      </c>
      <c r="CX339" t="str">
        <f t="shared" si="162"/>
        <v/>
      </c>
      <c r="CY339" t="str">
        <f t="shared" si="163"/>
        <v/>
      </c>
      <c r="CZ339" t="str">
        <f t="shared" si="164"/>
        <v/>
      </c>
      <c r="DA339" t="str">
        <f t="shared" si="165"/>
        <v/>
      </c>
      <c r="DB339" t="str">
        <f t="shared" si="166"/>
        <v/>
      </c>
      <c r="DC339" t="str">
        <f t="shared" si="167"/>
        <v/>
      </c>
    </row>
    <row r="340" spans="1:107" x14ac:dyDescent="0.2">
      <c r="A340">
        <v>337</v>
      </c>
      <c r="B340" t="s">
        <v>335</v>
      </c>
      <c r="C340" t="s">
        <v>2506</v>
      </c>
      <c r="D340" t="s">
        <v>4638</v>
      </c>
      <c r="E340" t="s">
        <v>6065</v>
      </c>
      <c r="F340" t="s">
        <v>6403</v>
      </c>
      <c r="G340" t="s">
        <v>8245</v>
      </c>
      <c r="H340" t="s">
        <v>8552</v>
      </c>
      <c r="I340" t="s">
        <v>8555</v>
      </c>
      <c r="J340" t="s">
        <v>8850</v>
      </c>
      <c r="K340" t="s">
        <v>10119</v>
      </c>
      <c r="L340" t="s">
        <v>10195</v>
      </c>
      <c r="M340" t="s">
        <v>11386</v>
      </c>
      <c r="N340" t="s">
        <v>12736</v>
      </c>
      <c r="O340" t="s">
        <v>13305</v>
      </c>
      <c r="P340" t="s">
        <v>13349</v>
      </c>
      <c r="Q340">
        <v>2</v>
      </c>
      <c r="R340" t="s">
        <v>13358</v>
      </c>
      <c r="S340" t="s">
        <v>13398</v>
      </c>
      <c r="T340" t="s">
        <v>13736</v>
      </c>
      <c r="U340" s="3" t="str" cm="1">
        <f t="array" ref="U340">LEFT(T340,MIN(FIND({0,1,2,3,4,5,6,7,8,9},T340&amp;"0123456789"))-1)</f>
        <v>$</v>
      </c>
      <c r="V340" t="s">
        <v>14414</v>
      </c>
      <c r="W340" t="s">
        <v>13736</v>
      </c>
      <c r="X340" s="3" t="str" cm="1">
        <f t="array" ref="X340">LEFT(W340,MIN(FIND({0,1,2,3,4,5,6,7,8,9},W340&amp;"0123456789"))-1)</f>
        <v>$</v>
      </c>
      <c r="Y340" t="s">
        <v>14414</v>
      </c>
      <c r="Z340" t="s">
        <v>14544</v>
      </c>
      <c r="AA340" s="3" cm="1">
        <f t="array" ref="AA340">_xlfn.XLOOKUP(LEFT(Z340,MIN(FIND({0,1,2,3,4,5,6,7,8,9},Z340&amp;"0123456789"))-1), $BB$4:$BB$23, $BC$4:$BC$23)*_xlfn.NUMBERVALUE(TRIM(REPLACE(Z340,1,MIN(FIND({0,1,2,3,4,5,6,7,8,9},Z340&amp;"0123456789"))-1,"")), ".", ",")</f>
        <v>10150000</v>
      </c>
      <c r="AB340" t="s">
        <v>14544</v>
      </c>
      <c r="AC340" s="3" cm="1">
        <f t="array" ref="AC340">_xlfn.XLOOKUP(LEFT(AB340,MIN(FIND({0,1,2,3,4,5,6,7,8,9},AB340&amp;"0123456789"))-1), $BB$4:$BB$23, $BC$4:$BC$23)*_xlfn.NUMBERVALUE(TRIM(REPLACE(AB340,1,MIN(FIND({0,1,2,3,4,5,6,7,8,9},AB340&amp;"0123456789"))-1,"")), ".", ",")</f>
        <v>10150000</v>
      </c>
      <c r="AD340" t="s">
        <v>8555</v>
      </c>
      <c r="AE340" t="s">
        <v>14820</v>
      </c>
      <c r="AF340" t="s">
        <v>15157</v>
      </c>
      <c r="AG340" t="s">
        <v>16713</v>
      </c>
      <c r="AH340" t="s">
        <v>17648</v>
      </c>
      <c r="AI340" t="s">
        <v>18322</v>
      </c>
      <c r="AJ340" t="s">
        <v>19172</v>
      </c>
      <c r="AK340" t="s">
        <v>19597</v>
      </c>
      <c r="AL340" t="s">
        <v>20220</v>
      </c>
      <c r="AM340" t="s">
        <v>19903</v>
      </c>
      <c r="AN340" t="s">
        <v>21267</v>
      </c>
      <c r="AO340" t="s">
        <v>21849</v>
      </c>
      <c r="AP340" t="s">
        <v>22553</v>
      </c>
      <c r="AQ340" t="s">
        <v>23762</v>
      </c>
      <c r="AR340" t="s">
        <v>18341</v>
      </c>
      <c r="AS340" t="s">
        <v>14830</v>
      </c>
      <c r="BC340" s="3" t="str" cm="1">
        <f t="array" ref="BC340">LEFT(BB340,MIN(FIND({0,1,2,3,4,5,6,7,8,9},BB340&amp;"0123456789"))-1)</f>
        <v/>
      </c>
      <c r="BE340" t="s">
        <v>12937</v>
      </c>
      <c r="BF340">
        <f t="shared" si="147"/>
        <v>1</v>
      </c>
      <c r="BG340">
        <f t="shared" si="148"/>
        <v>0</v>
      </c>
      <c r="BH340">
        <f t="shared" si="149"/>
        <v>0</v>
      </c>
      <c r="BI340">
        <f t="shared" si="150"/>
        <v>0</v>
      </c>
      <c r="BJ340" s="4">
        <f t="shared" si="151"/>
        <v>0</v>
      </c>
      <c r="BK340" s="4">
        <f t="shared" si="152"/>
        <v>0</v>
      </c>
      <c r="BL340" s="4">
        <f t="shared" si="153"/>
        <v>0</v>
      </c>
      <c r="BY340" t="s">
        <v>25600</v>
      </c>
      <c r="BZ340" t="s">
        <v>25684</v>
      </c>
      <c r="CA340" t="s">
        <v>25461</v>
      </c>
      <c r="CB340" t="s">
        <v>25408</v>
      </c>
      <c r="CK340" t="s">
        <v>25780</v>
      </c>
      <c r="CL340">
        <f t="shared" si="154"/>
        <v>2</v>
      </c>
      <c r="CM340">
        <f t="shared" si="155"/>
        <v>0</v>
      </c>
      <c r="CN340">
        <f t="shared" si="156"/>
        <v>0</v>
      </c>
      <c r="CO340">
        <f t="shared" si="157"/>
        <v>0</v>
      </c>
      <c r="CP340" s="4">
        <f t="shared" si="168"/>
        <v>0</v>
      </c>
      <c r="CQ340" s="4">
        <f t="shared" si="169"/>
        <v>0</v>
      </c>
      <c r="CR340" s="4">
        <f t="shared" si="170"/>
        <v>0</v>
      </c>
      <c r="CT340" t="str">
        <f t="shared" si="158"/>
        <v>Asset Management</v>
      </c>
      <c r="CU340" t="str">
        <f t="shared" si="159"/>
        <v>Impact Investing</v>
      </c>
      <c r="CV340" t="str">
        <f t="shared" si="160"/>
        <v>Information Services</v>
      </c>
      <c r="CW340" t="str">
        <f t="shared" si="161"/>
        <v>Software</v>
      </c>
      <c r="CX340" t="str">
        <f t="shared" si="162"/>
        <v/>
      </c>
      <c r="CY340" t="str">
        <f t="shared" si="163"/>
        <v/>
      </c>
      <c r="CZ340" t="str">
        <f t="shared" si="164"/>
        <v/>
      </c>
      <c r="DA340" t="str">
        <f t="shared" si="165"/>
        <v/>
      </c>
      <c r="DB340" t="str">
        <f t="shared" si="166"/>
        <v/>
      </c>
      <c r="DC340" t="str">
        <f t="shared" si="167"/>
        <v/>
      </c>
    </row>
    <row r="341" spans="1:107" x14ac:dyDescent="0.2">
      <c r="A341">
        <v>338</v>
      </c>
      <c r="B341" t="s">
        <v>336</v>
      </c>
      <c r="C341" t="s">
        <v>2507</v>
      </c>
      <c r="D341" t="s">
        <v>4639</v>
      </c>
      <c r="E341" t="s">
        <v>6065</v>
      </c>
      <c r="F341" t="s">
        <v>6404</v>
      </c>
      <c r="G341" t="s">
        <v>8245</v>
      </c>
      <c r="H341" t="s">
        <v>8552</v>
      </c>
      <c r="I341" t="s">
        <v>8554</v>
      </c>
      <c r="J341" t="s">
        <v>8851</v>
      </c>
      <c r="K341" t="s">
        <v>10119</v>
      </c>
      <c r="L341" t="s">
        <v>10359</v>
      </c>
      <c r="M341" t="s">
        <v>11387</v>
      </c>
      <c r="N341" t="s">
        <v>12738</v>
      </c>
      <c r="O341" t="s">
        <v>13307</v>
      </c>
      <c r="P341" t="s">
        <v>13349</v>
      </c>
      <c r="Q341">
        <v>3</v>
      </c>
      <c r="R341" t="s">
        <v>13357</v>
      </c>
      <c r="S341" t="s">
        <v>8537</v>
      </c>
      <c r="T341" t="s">
        <v>13872</v>
      </c>
      <c r="U341" s="3" t="str" cm="1">
        <f t="array" ref="U341">LEFT(T341,MIN(FIND({0,1,2,3,4,5,6,7,8,9},T341&amp;"0123456789"))-1)</f>
        <v>$</v>
      </c>
      <c r="V341" t="s">
        <v>13357</v>
      </c>
      <c r="W341" t="s">
        <v>13872</v>
      </c>
      <c r="X341" s="3" t="str" cm="1">
        <f t="array" ref="X341">LEFT(W341,MIN(FIND({0,1,2,3,4,5,6,7,8,9},W341&amp;"0123456789"))-1)</f>
        <v>$</v>
      </c>
      <c r="Y341" t="s">
        <v>13357</v>
      </c>
      <c r="Z341" t="s">
        <v>14277</v>
      </c>
      <c r="AA341" s="3" cm="1">
        <f t="array" ref="AA341">_xlfn.XLOOKUP(LEFT(Z341,MIN(FIND({0,1,2,3,4,5,6,7,8,9},Z341&amp;"0123456789"))-1), $BB$4:$BB$23, $BC$4:$BC$23)*_xlfn.NUMBERVALUE(TRIM(REPLACE(Z341,1,MIN(FIND({0,1,2,3,4,5,6,7,8,9},Z341&amp;"0123456789"))-1,"")), ".", ",")</f>
        <v>1070000</v>
      </c>
      <c r="AB341" t="s">
        <v>14277</v>
      </c>
      <c r="AC341" s="3" cm="1">
        <f t="array" ref="AC341">_xlfn.XLOOKUP(LEFT(AB341,MIN(FIND({0,1,2,3,4,5,6,7,8,9},AB341&amp;"0123456789"))-1), $BB$4:$BB$23, $BC$4:$BC$23)*_xlfn.NUMBERVALUE(TRIM(REPLACE(AB341,1,MIN(FIND({0,1,2,3,4,5,6,7,8,9},AB341&amp;"0123456789"))-1,"")), ".", ",")</f>
        <v>1070000</v>
      </c>
      <c r="AD341" t="s">
        <v>8555</v>
      </c>
      <c r="AE341" t="s">
        <v>8556</v>
      </c>
      <c r="AF341" t="s">
        <v>15158</v>
      </c>
      <c r="AG341" t="s">
        <v>16714</v>
      </c>
      <c r="AH341" t="s">
        <v>4365</v>
      </c>
      <c r="AI341" t="s">
        <v>18323</v>
      </c>
      <c r="AJ341" t="s">
        <v>16929</v>
      </c>
      <c r="AK341" t="s">
        <v>19598</v>
      </c>
      <c r="AL341" t="s">
        <v>20186</v>
      </c>
      <c r="AM341" t="s">
        <v>20575</v>
      </c>
      <c r="AN341" t="s">
        <v>21268</v>
      </c>
      <c r="AO341" t="s">
        <v>18528</v>
      </c>
      <c r="AP341" t="s">
        <v>22554</v>
      </c>
      <c r="AQ341" t="s">
        <v>23763</v>
      </c>
      <c r="AR341" t="s">
        <v>24721</v>
      </c>
      <c r="AS341" t="s">
        <v>19156</v>
      </c>
      <c r="BC341" s="3" t="str" cm="1">
        <f t="array" ref="BC341">LEFT(BB341,MIN(FIND({0,1,2,3,4,5,6,7,8,9},BB341&amp;"0123456789"))-1)</f>
        <v/>
      </c>
      <c r="BE341" t="s">
        <v>12938</v>
      </c>
      <c r="BF341">
        <f t="shared" si="147"/>
        <v>1</v>
      </c>
      <c r="BG341">
        <f t="shared" si="148"/>
        <v>0</v>
      </c>
      <c r="BH341">
        <f t="shared" si="149"/>
        <v>0</v>
      </c>
      <c r="BI341">
        <f t="shared" si="150"/>
        <v>0</v>
      </c>
      <c r="BJ341" s="4">
        <f t="shared" si="151"/>
        <v>0</v>
      </c>
      <c r="BK341" s="4">
        <f t="shared" si="152"/>
        <v>0</v>
      </c>
      <c r="BL341" s="4">
        <f t="shared" si="153"/>
        <v>0</v>
      </c>
      <c r="BY341" t="s">
        <v>11267</v>
      </c>
      <c r="BZ341" t="s">
        <v>25428</v>
      </c>
      <c r="CA341" t="s">
        <v>25514</v>
      </c>
      <c r="CB341" t="s">
        <v>25408</v>
      </c>
      <c r="CC341" t="s">
        <v>25619</v>
      </c>
      <c r="CD341" t="s">
        <v>25500</v>
      </c>
      <c r="CE341" t="s">
        <v>25685</v>
      </c>
      <c r="CK341" t="s">
        <v>25984</v>
      </c>
      <c r="CL341">
        <f t="shared" si="154"/>
        <v>2</v>
      </c>
      <c r="CM341">
        <f t="shared" si="155"/>
        <v>1</v>
      </c>
      <c r="CN341">
        <f t="shared" si="156"/>
        <v>0</v>
      </c>
      <c r="CO341">
        <f t="shared" si="157"/>
        <v>0</v>
      </c>
      <c r="CP341" s="4">
        <f t="shared" si="168"/>
        <v>0.5</v>
      </c>
      <c r="CQ341" s="4">
        <f t="shared" si="169"/>
        <v>0</v>
      </c>
      <c r="CR341" s="4">
        <f t="shared" si="170"/>
        <v>0</v>
      </c>
      <c r="CT341" t="str">
        <f t="shared" si="158"/>
        <v>Artificial Intelligence</v>
      </c>
      <c r="CU341" t="str">
        <f t="shared" si="159"/>
        <v>Health Care</v>
      </c>
      <c r="CV341" t="str">
        <f t="shared" si="160"/>
        <v>mHealth</v>
      </c>
      <c r="CW341" t="str">
        <f t="shared" si="161"/>
        <v>Software</v>
      </c>
      <c r="CX341" t="str">
        <f t="shared" si="162"/>
        <v>Speech Recognition</v>
      </c>
      <c r="CY341" t="str">
        <f t="shared" si="163"/>
        <v>Video Conferencing</v>
      </c>
      <c r="CZ341" t="str">
        <f t="shared" si="164"/>
        <v>Virtual Assistant</v>
      </c>
      <c r="DA341" t="str">
        <f t="shared" si="165"/>
        <v/>
      </c>
      <c r="DB341" t="str">
        <f t="shared" si="166"/>
        <v/>
      </c>
      <c r="DC341" t="str">
        <f t="shared" si="167"/>
        <v/>
      </c>
    </row>
    <row r="342" spans="1:107" x14ac:dyDescent="0.2">
      <c r="A342">
        <v>339</v>
      </c>
      <c r="B342" t="s">
        <v>337</v>
      </c>
      <c r="C342" t="s">
        <v>2508</v>
      </c>
      <c r="D342" t="s">
        <v>4640</v>
      </c>
      <c r="E342" t="s">
        <v>6065</v>
      </c>
      <c r="F342" t="s">
        <v>6405</v>
      </c>
      <c r="G342" t="s">
        <v>8343</v>
      </c>
      <c r="H342" t="s">
        <v>8552</v>
      </c>
      <c r="I342" t="s">
        <v>4365</v>
      </c>
      <c r="J342" t="s">
        <v>4365</v>
      </c>
      <c r="K342" t="s">
        <v>10121</v>
      </c>
      <c r="L342" t="s">
        <v>10360</v>
      </c>
      <c r="M342" t="s">
        <v>11388</v>
      </c>
      <c r="N342" t="s">
        <v>12741</v>
      </c>
      <c r="O342" t="s">
        <v>13310</v>
      </c>
      <c r="P342" t="s">
        <v>4365</v>
      </c>
      <c r="Q342">
        <v>1</v>
      </c>
      <c r="R342" t="s">
        <v>13357</v>
      </c>
      <c r="S342" t="s">
        <v>13468</v>
      </c>
      <c r="T342" t="s">
        <v>13740</v>
      </c>
      <c r="U342" s="3" t="str" cm="1">
        <f t="array" ref="U342">LEFT(T342,MIN(FIND({0,1,2,3,4,5,6,7,8,9},T342&amp;"0123456789"))-1)</f>
        <v>$</v>
      </c>
      <c r="V342" t="s">
        <v>13357</v>
      </c>
      <c r="W342" t="s">
        <v>13740</v>
      </c>
      <c r="X342" s="3" t="str" cm="1">
        <f t="array" ref="X342">LEFT(W342,MIN(FIND({0,1,2,3,4,5,6,7,8,9},W342&amp;"0123456789"))-1)</f>
        <v>$</v>
      </c>
      <c r="Y342" t="s">
        <v>13357</v>
      </c>
      <c r="Z342" t="s">
        <v>13740</v>
      </c>
      <c r="AA342" s="3" cm="1">
        <f t="array" ref="AA342">_xlfn.XLOOKUP(LEFT(Z342,MIN(FIND({0,1,2,3,4,5,6,7,8,9},Z342&amp;"0123456789"))-1), $BB$4:$BB$23, $BC$4:$BC$23)*_xlfn.NUMBERVALUE(TRIM(REPLACE(Z342,1,MIN(FIND({0,1,2,3,4,5,6,7,8,9},Z342&amp;"0123456789"))-1,"")), ".", ",")</f>
        <v>3000000</v>
      </c>
      <c r="AB342" t="s">
        <v>13740</v>
      </c>
      <c r="AC342" s="3" cm="1">
        <f t="array" ref="AC342">_xlfn.XLOOKUP(LEFT(AB342,MIN(FIND({0,1,2,3,4,5,6,7,8,9},AB342&amp;"0123456789"))-1), $BB$4:$BB$23, $BC$4:$BC$23)*_xlfn.NUMBERVALUE(TRIM(REPLACE(AB342,1,MIN(FIND({0,1,2,3,4,5,6,7,8,9},AB342&amp;"0123456789"))-1,"")), ".", ",")</f>
        <v>3000000</v>
      </c>
      <c r="AD342" t="s">
        <v>8555</v>
      </c>
      <c r="AE342" t="s">
        <v>8557</v>
      </c>
      <c r="AF342" t="s">
        <v>15159</v>
      </c>
      <c r="AG342" t="s">
        <v>4365</v>
      </c>
      <c r="AH342" t="s">
        <v>4365</v>
      </c>
      <c r="AI342" t="s">
        <v>4365</v>
      </c>
      <c r="AJ342" t="s">
        <v>4365</v>
      </c>
      <c r="AK342" t="s">
        <v>4365</v>
      </c>
      <c r="AL342" t="s">
        <v>4365</v>
      </c>
      <c r="AM342" t="s">
        <v>4365</v>
      </c>
      <c r="AN342" t="s">
        <v>4365</v>
      </c>
      <c r="AO342" t="s">
        <v>4365</v>
      </c>
      <c r="AP342" t="s">
        <v>4365</v>
      </c>
      <c r="AQ342" t="s">
        <v>4365</v>
      </c>
      <c r="AR342" t="s">
        <v>4365</v>
      </c>
      <c r="AS342" t="s">
        <v>14832</v>
      </c>
      <c r="BC342" s="3" t="str" cm="1">
        <f t="array" ref="BC342">LEFT(BB342,MIN(FIND({0,1,2,3,4,5,6,7,8,9},BB342&amp;"0123456789"))-1)</f>
        <v/>
      </c>
      <c r="BE342" t="s">
        <v>12941</v>
      </c>
      <c r="BF342">
        <f t="shared" si="147"/>
        <v>1</v>
      </c>
      <c r="BG342">
        <f t="shared" si="148"/>
        <v>0</v>
      </c>
      <c r="BH342">
        <f t="shared" si="149"/>
        <v>0</v>
      </c>
      <c r="BI342">
        <f t="shared" si="150"/>
        <v>0</v>
      </c>
      <c r="BJ342" s="4">
        <f t="shared" si="151"/>
        <v>0</v>
      </c>
      <c r="BK342" s="4">
        <f t="shared" si="152"/>
        <v>0</v>
      </c>
      <c r="BL342" s="4">
        <f t="shared" si="153"/>
        <v>0</v>
      </c>
      <c r="BY342" t="s">
        <v>12260</v>
      </c>
      <c r="BZ342" t="s">
        <v>25686</v>
      </c>
      <c r="CA342" t="s">
        <v>25404</v>
      </c>
      <c r="CB342" t="s">
        <v>25408</v>
      </c>
      <c r="CC342" t="s">
        <v>25668</v>
      </c>
      <c r="CK342" t="s">
        <v>25997</v>
      </c>
      <c r="CL342">
        <f t="shared" si="154"/>
        <v>2</v>
      </c>
      <c r="CM342">
        <f t="shared" si="155"/>
        <v>1</v>
      </c>
      <c r="CN342">
        <f t="shared" si="156"/>
        <v>0</v>
      </c>
      <c r="CO342">
        <f t="shared" si="157"/>
        <v>0</v>
      </c>
      <c r="CP342" s="4">
        <f t="shared" si="168"/>
        <v>0.5</v>
      </c>
      <c r="CQ342" s="4">
        <f t="shared" si="169"/>
        <v>0</v>
      </c>
      <c r="CR342" s="4">
        <f t="shared" si="170"/>
        <v>0</v>
      </c>
      <c r="CT342" t="str">
        <f t="shared" si="158"/>
        <v>Fantasy Sports</v>
      </c>
      <c r="CU342" t="str">
        <f t="shared" si="159"/>
        <v>Gambling</v>
      </c>
      <c r="CV342" t="str">
        <f t="shared" si="160"/>
        <v>Information Technology</v>
      </c>
      <c r="CW342" t="str">
        <f t="shared" si="161"/>
        <v>Software</v>
      </c>
      <c r="CX342" t="str">
        <f t="shared" si="162"/>
        <v>Sports</v>
      </c>
      <c r="CY342" t="str">
        <f t="shared" si="163"/>
        <v/>
      </c>
      <c r="CZ342" t="str">
        <f t="shared" si="164"/>
        <v/>
      </c>
      <c r="DA342" t="str">
        <f t="shared" si="165"/>
        <v/>
      </c>
      <c r="DB342" t="str">
        <f t="shared" si="166"/>
        <v/>
      </c>
      <c r="DC342" t="str">
        <f t="shared" si="167"/>
        <v/>
      </c>
    </row>
    <row r="343" spans="1:107" x14ac:dyDescent="0.2">
      <c r="A343">
        <v>340</v>
      </c>
      <c r="B343" t="s">
        <v>338</v>
      </c>
      <c r="C343" t="s">
        <v>2509</v>
      </c>
      <c r="D343" t="s">
        <v>4641</v>
      </c>
      <c r="E343" t="s">
        <v>6065</v>
      </c>
      <c r="F343" t="s">
        <v>6406</v>
      </c>
      <c r="G343" t="s">
        <v>8248</v>
      </c>
      <c r="H343" t="s">
        <v>8552</v>
      </c>
      <c r="I343" t="s">
        <v>8556</v>
      </c>
      <c r="J343" t="s">
        <v>8852</v>
      </c>
      <c r="K343" t="s">
        <v>10121</v>
      </c>
      <c r="L343" t="s">
        <v>10361</v>
      </c>
      <c r="M343" t="s">
        <v>11389</v>
      </c>
      <c r="N343" t="s">
        <v>12736</v>
      </c>
      <c r="O343" t="s">
        <v>13305</v>
      </c>
      <c r="P343" t="s">
        <v>4365</v>
      </c>
      <c r="Q343">
        <v>1</v>
      </c>
      <c r="R343" t="s">
        <v>13357</v>
      </c>
      <c r="S343" t="s">
        <v>13468</v>
      </c>
      <c r="T343" t="s">
        <v>13753</v>
      </c>
      <c r="U343" s="3" t="str" cm="1">
        <f t="array" ref="U343">LEFT(T343,MIN(FIND({0,1,2,3,4,5,6,7,8,9},T343&amp;"0123456789"))-1)</f>
        <v>$</v>
      </c>
      <c r="V343" t="s">
        <v>13357</v>
      </c>
      <c r="W343" t="s">
        <v>13753</v>
      </c>
      <c r="X343" s="3" t="str" cm="1">
        <f t="array" ref="X343">LEFT(W343,MIN(FIND({0,1,2,3,4,5,6,7,8,9},W343&amp;"0123456789"))-1)</f>
        <v>$</v>
      </c>
      <c r="Y343" t="s">
        <v>13357</v>
      </c>
      <c r="Z343" t="s">
        <v>13753</v>
      </c>
      <c r="AA343" s="3" cm="1">
        <f t="array" ref="AA343">_xlfn.XLOOKUP(LEFT(Z343,MIN(FIND({0,1,2,3,4,5,6,7,8,9},Z343&amp;"0123456789"))-1), $BB$4:$BB$23, $BC$4:$BC$23)*_xlfn.NUMBERVALUE(TRIM(REPLACE(Z343,1,MIN(FIND({0,1,2,3,4,5,6,7,8,9},Z343&amp;"0123456789"))-1,"")), ".", ",")</f>
        <v>3500000</v>
      </c>
      <c r="AB343" t="s">
        <v>13753</v>
      </c>
      <c r="AC343" s="3" cm="1">
        <f t="array" ref="AC343">_xlfn.XLOOKUP(LEFT(AB343,MIN(FIND({0,1,2,3,4,5,6,7,8,9},AB343&amp;"0123456789"))-1), $BB$4:$BB$23, $BC$4:$BC$23)*_xlfn.NUMBERVALUE(TRIM(REPLACE(AB343,1,MIN(FIND({0,1,2,3,4,5,6,7,8,9},AB343&amp;"0123456789"))-1,"")), ".", ",")</f>
        <v>3500000</v>
      </c>
      <c r="AD343" t="s">
        <v>8554</v>
      </c>
      <c r="AE343" t="s">
        <v>8554</v>
      </c>
      <c r="AF343" t="s">
        <v>15160</v>
      </c>
      <c r="AG343" t="s">
        <v>16715</v>
      </c>
      <c r="AH343" t="s">
        <v>4365</v>
      </c>
      <c r="AI343" t="s">
        <v>18324</v>
      </c>
      <c r="AJ343" t="s">
        <v>19186</v>
      </c>
      <c r="AK343" t="s">
        <v>4365</v>
      </c>
      <c r="AL343" t="s">
        <v>20195</v>
      </c>
      <c r="AM343" t="s">
        <v>20576</v>
      </c>
      <c r="AN343" t="s">
        <v>21269</v>
      </c>
      <c r="AO343" t="s">
        <v>21850</v>
      </c>
      <c r="AP343" t="s">
        <v>22555</v>
      </c>
      <c r="AQ343" t="s">
        <v>23764</v>
      </c>
      <c r="AR343" t="s">
        <v>24722</v>
      </c>
      <c r="AS343" t="s">
        <v>14828</v>
      </c>
      <c r="BC343" s="3" t="str" cm="1">
        <f t="array" ref="BC343">LEFT(BB343,MIN(FIND({0,1,2,3,4,5,6,7,8,9},BB343&amp;"0123456789"))-1)</f>
        <v/>
      </c>
      <c r="BE343" t="s">
        <v>12945</v>
      </c>
      <c r="BF343">
        <f t="shared" si="147"/>
        <v>1</v>
      </c>
      <c r="BG343">
        <f t="shared" si="148"/>
        <v>0</v>
      </c>
      <c r="BH343">
        <f t="shared" si="149"/>
        <v>0</v>
      </c>
      <c r="BI343">
        <f t="shared" si="150"/>
        <v>0</v>
      </c>
      <c r="BJ343" s="4">
        <f t="shared" si="151"/>
        <v>0</v>
      </c>
      <c r="BK343" s="4">
        <f t="shared" si="152"/>
        <v>0</v>
      </c>
      <c r="BL343" s="4">
        <f t="shared" si="153"/>
        <v>0</v>
      </c>
      <c r="BY343" t="s">
        <v>11273</v>
      </c>
      <c r="BZ343" t="s">
        <v>25428</v>
      </c>
      <c r="CA343" t="s">
        <v>25454</v>
      </c>
      <c r="CB343" t="s">
        <v>25591</v>
      </c>
      <c r="CK343" t="s">
        <v>26003</v>
      </c>
      <c r="CL343">
        <f t="shared" si="154"/>
        <v>2</v>
      </c>
      <c r="CM343">
        <f t="shared" si="155"/>
        <v>1</v>
      </c>
      <c r="CN343">
        <f t="shared" si="156"/>
        <v>0</v>
      </c>
      <c r="CO343">
        <f t="shared" si="157"/>
        <v>0</v>
      </c>
      <c r="CP343" s="4">
        <f t="shared" si="168"/>
        <v>0.5</v>
      </c>
      <c r="CQ343" s="4">
        <f t="shared" si="169"/>
        <v>0</v>
      </c>
      <c r="CR343" s="4">
        <f t="shared" si="170"/>
        <v>0</v>
      </c>
      <c r="CT343" t="str">
        <f t="shared" si="158"/>
        <v>Finance</v>
      </c>
      <c r="CU343" t="str">
        <f t="shared" si="159"/>
        <v>Health Care</v>
      </c>
      <c r="CV343" t="str">
        <f t="shared" si="160"/>
        <v>Insurance</v>
      </c>
      <c r="CW343" t="str">
        <f t="shared" si="161"/>
        <v>InsurTech</v>
      </c>
      <c r="CX343" t="str">
        <f t="shared" si="162"/>
        <v/>
      </c>
      <c r="CY343" t="str">
        <f t="shared" si="163"/>
        <v/>
      </c>
      <c r="CZ343" t="str">
        <f t="shared" si="164"/>
        <v/>
      </c>
      <c r="DA343" t="str">
        <f t="shared" si="165"/>
        <v/>
      </c>
      <c r="DB343" t="str">
        <f t="shared" si="166"/>
        <v/>
      </c>
      <c r="DC343" t="str">
        <f t="shared" si="167"/>
        <v/>
      </c>
    </row>
    <row r="344" spans="1:107" x14ac:dyDescent="0.2">
      <c r="A344">
        <v>341</v>
      </c>
      <c r="B344" t="s">
        <v>339</v>
      </c>
      <c r="C344" t="s">
        <v>2510</v>
      </c>
      <c r="D344" t="s">
        <v>4642</v>
      </c>
      <c r="E344" t="s">
        <v>6065</v>
      </c>
      <c r="F344" t="s">
        <v>6407</v>
      </c>
      <c r="G344" t="s">
        <v>8245</v>
      </c>
      <c r="H344" t="s">
        <v>8552</v>
      </c>
      <c r="I344" t="s">
        <v>8554</v>
      </c>
      <c r="J344" t="s">
        <v>8853</v>
      </c>
      <c r="K344" t="s">
        <v>10119</v>
      </c>
      <c r="L344" t="s">
        <v>10229</v>
      </c>
      <c r="M344" t="s">
        <v>11390</v>
      </c>
      <c r="N344" t="s">
        <v>12743</v>
      </c>
      <c r="O344" t="s">
        <v>13311</v>
      </c>
      <c r="P344" t="s">
        <v>13350</v>
      </c>
      <c r="Q344">
        <v>2</v>
      </c>
      <c r="R344" t="s">
        <v>13358</v>
      </c>
      <c r="S344" t="s">
        <v>13389</v>
      </c>
      <c r="T344" t="s">
        <v>13791</v>
      </c>
      <c r="U344" s="3" t="str" cm="1">
        <f t="array" ref="U344">LEFT(T344,MIN(FIND({0,1,2,3,4,5,6,7,8,9},T344&amp;"0123456789"))-1)</f>
        <v>$</v>
      </c>
      <c r="V344" t="s">
        <v>14414</v>
      </c>
      <c r="W344" t="s">
        <v>13791</v>
      </c>
      <c r="X344" s="3" t="str" cm="1">
        <f t="array" ref="X344">LEFT(W344,MIN(FIND({0,1,2,3,4,5,6,7,8,9},W344&amp;"0123456789"))-1)</f>
        <v>$</v>
      </c>
      <c r="Y344" t="s">
        <v>14414</v>
      </c>
      <c r="Z344" t="s">
        <v>14545</v>
      </c>
      <c r="AA344" s="3" cm="1">
        <f t="array" ref="AA344">_xlfn.XLOOKUP(LEFT(Z344,MIN(FIND({0,1,2,3,4,5,6,7,8,9},Z344&amp;"0123456789"))-1), $BB$4:$BB$23, $BC$4:$BC$23)*_xlfn.NUMBERVALUE(TRIM(REPLACE(Z344,1,MIN(FIND({0,1,2,3,4,5,6,7,8,9},Z344&amp;"0123456789"))-1,"")), ".", ",")</f>
        <v>19100000</v>
      </c>
      <c r="AB344" t="s">
        <v>14545</v>
      </c>
      <c r="AC344" s="3" cm="1">
        <f t="array" ref="AC344">_xlfn.XLOOKUP(LEFT(AB344,MIN(FIND({0,1,2,3,4,5,6,7,8,9},AB344&amp;"0123456789"))-1), $BB$4:$BB$23, $BC$4:$BC$23)*_xlfn.NUMBERVALUE(TRIM(REPLACE(AB344,1,MIN(FIND({0,1,2,3,4,5,6,7,8,9},AB344&amp;"0123456789"))-1,"")), ".", ",")</f>
        <v>19100000</v>
      </c>
      <c r="AD344" t="s">
        <v>8554</v>
      </c>
      <c r="AE344" t="s">
        <v>8560</v>
      </c>
      <c r="AF344" t="s">
        <v>15161</v>
      </c>
      <c r="AG344" t="s">
        <v>16716</v>
      </c>
      <c r="AH344" t="s">
        <v>4365</v>
      </c>
      <c r="AI344" t="s">
        <v>18325</v>
      </c>
      <c r="AJ344" t="s">
        <v>8563</v>
      </c>
      <c r="AK344" t="s">
        <v>4365</v>
      </c>
      <c r="AL344" t="s">
        <v>8555</v>
      </c>
      <c r="AM344" t="s">
        <v>18794</v>
      </c>
      <c r="AN344" t="s">
        <v>18372</v>
      </c>
      <c r="AO344" t="s">
        <v>18794</v>
      </c>
      <c r="AP344" t="s">
        <v>22556</v>
      </c>
      <c r="AQ344" t="s">
        <v>23765</v>
      </c>
      <c r="AR344" t="s">
        <v>24723</v>
      </c>
      <c r="AS344" t="s">
        <v>14821</v>
      </c>
      <c r="BC344" s="3" t="str" cm="1">
        <f t="array" ref="BC344">LEFT(BB344,MIN(FIND({0,1,2,3,4,5,6,7,8,9},BB344&amp;"0123456789"))-1)</f>
        <v/>
      </c>
      <c r="BE344" t="s">
        <v>12946</v>
      </c>
      <c r="BF344">
        <f t="shared" si="147"/>
        <v>1</v>
      </c>
      <c r="BG344">
        <f t="shared" si="148"/>
        <v>0</v>
      </c>
      <c r="BH344">
        <f t="shared" si="149"/>
        <v>0</v>
      </c>
      <c r="BI344">
        <f t="shared" si="150"/>
        <v>0</v>
      </c>
      <c r="BJ344" s="4">
        <f t="shared" si="151"/>
        <v>0</v>
      </c>
      <c r="BK344" s="4">
        <f t="shared" si="152"/>
        <v>0</v>
      </c>
      <c r="BL344" s="4">
        <f t="shared" si="153"/>
        <v>0</v>
      </c>
      <c r="BY344" t="s">
        <v>11260</v>
      </c>
      <c r="BZ344" t="s">
        <v>25583</v>
      </c>
      <c r="CK344" t="s">
        <v>26021</v>
      </c>
      <c r="CL344">
        <f t="shared" si="154"/>
        <v>2</v>
      </c>
      <c r="CM344">
        <f t="shared" si="155"/>
        <v>0</v>
      </c>
      <c r="CN344">
        <f t="shared" si="156"/>
        <v>0</v>
      </c>
      <c r="CO344">
        <f t="shared" si="157"/>
        <v>0</v>
      </c>
      <c r="CP344" s="4">
        <f t="shared" si="168"/>
        <v>0</v>
      </c>
      <c r="CQ344" s="4">
        <f t="shared" si="169"/>
        <v>0</v>
      </c>
      <c r="CR344" s="4">
        <f t="shared" si="170"/>
        <v>0</v>
      </c>
      <c r="CT344" t="str">
        <f t="shared" si="158"/>
        <v>Cyber Security</v>
      </c>
      <c r="CU344" t="str">
        <f t="shared" si="159"/>
        <v>Network Security</v>
      </c>
      <c r="CV344" t="str">
        <f t="shared" si="160"/>
        <v/>
      </c>
      <c r="CW344" t="str">
        <f t="shared" si="161"/>
        <v/>
      </c>
      <c r="CX344" t="str">
        <f t="shared" si="162"/>
        <v/>
      </c>
      <c r="CY344" t="str">
        <f t="shared" si="163"/>
        <v/>
      </c>
      <c r="CZ344" t="str">
        <f t="shared" si="164"/>
        <v/>
      </c>
      <c r="DA344" t="str">
        <f t="shared" si="165"/>
        <v/>
      </c>
      <c r="DB344" t="str">
        <f t="shared" si="166"/>
        <v/>
      </c>
      <c r="DC344" t="str">
        <f t="shared" si="167"/>
        <v/>
      </c>
    </row>
    <row r="345" spans="1:107" x14ac:dyDescent="0.2">
      <c r="A345">
        <v>342</v>
      </c>
      <c r="B345" t="s">
        <v>340</v>
      </c>
      <c r="C345" t="s">
        <v>2511</v>
      </c>
      <c r="D345" t="s">
        <v>2511</v>
      </c>
      <c r="E345" t="s">
        <v>4365</v>
      </c>
      <c r="F345" t="s">
        <v>6408</v>
      </c>
      <c r="G345" t="s">
        <v>8277</v>
      </c>
      <c r="H345" t="s">
        <v>8552</v>
      </c>
      <c r="I345" t="s">
        <v>4365</v>
      </c>
      <c r="J345" t="s">
        <v>4365</v>
      </c>
      <c r="K345" t="s">
        <v>4365</v>
      </c>
      <c r="L345" t="s">
        <v>10362</v>
      </c>
      <c r="M345" t="s">
        <v>11391</v>
      </c>
      <c r="N345" t="s">
        <v>12777</v>
      </c>
      <c r="O345" t="s">
        <v>13319</v>
      </c>
      <c r="P345" t="s">
        <v>4365</v>
      </c>
      <c r="Q345">
        <v>3</v>
      </c>
      <c r="R345" t="s">
        <v>13358</v>
      </c>
      <c r="S345" t="s">
        <v>13393</v>
      </c>
      <c r="T345" t="s">
        <v>13893</v>
      </c>
      <c r="U345" s="3" t="str" cm="1">
        <f t="array" ref="U345">LEFT(T345,MIN(FIND({0,1,2,3,4,5,6,7,8,9},T345&amp;"0123456789"))-1)</f>
        <v>₹</v>
      </c>
      <c r="V345" t="s">
        <v>14414</v>
      </c>
      <c r="W345" t="s">
        <v>13893</v>
      </c>
      <c r="X345" s="3" t="str" cm="1">
        <f t="array" ref="X345">LEFT(W345,MIN(FIND({0,1,2,3,4,5,6,7,8,9},W345&amp;"0123456789"))-1)</f>
        <v>₹</v>
      </c>
      <c r="Y345" t="s">
        <v>14414</v>
      </c>
      <c r="Z345" t="s">
        <v>14546</v>
      </c>
      <c r="AA345" s="3" cm="1">
        <f t="array" ref="AA345">_xlfn.XLOOKUP(LEFT(Z345,MIN(FIND({0,1,2,3,4,5,6,7,8,9},Z345&amp;"0123456789"))-1), $BB$4:$BB$23, $BC$4:$BC$23)*_xlfn.NUMBERVALUE(TRIM(REPLACE(Z345,1,MIN(FIND({0,1,2,3,4,5,6,7,8,9},Z345&amp;"0123456789"))-1,"")), ".", ",")</f>
        <v>7040600</v>
      </c>
      <c r="AB345" t="s">
        <v>14546</v>
      </c>
      <c r="AC345" s="3" cm="1">
        <f t="array" ref="AC345">_xlfn.XLOOKUP(LEFT(AB345,MIN(FIND({0,1,2,3,4,5,6,7,8,9},AB345&amp;"0123456789"))-1), $BB$4:$BB$23, $BC$4:$BC$23)*_xlfn.NUMBERVALUE(TRIM(REPLACE(AB345,1,MIN(FIND({0,1,2,3,4,5,6,7,8,9},AB345&amp;"0123456789"))-1,"")), ".", ",")</f>
        <v>7040600</v>
      </c>
      <c r="AD345" t="s">
        <v>8554</v>
      </c>
      <c r="AE345" t="s">
        <v>14823</v>
      </c>
      <c r="AF345" t="s">
        <v>15162</v>
      </c>
      <c r="AG345" t="s">
        <v>16717</v>
      </c>
      <c r="AH345" t="s">
        <v>4365</v>
      </c>
      <c r="AI345" t="s">
        <v>18326</v>
      </c>
      <c r="AJ345" t="s">
        <v>19187</v>
      </c>
      <c r="AK345" t="s">
        <v>4365</v>
      </c>
      <c r="AL345" t="s">
        <v>8556</v>
      </c>
      <c r="AM345" t="s">
        <v>20577</v>
      </c>
      <c r="AN345" t="s">
        <v>18794</v>
      </c>
      <c r="AO345" t="s">
        <v>18083</v>
      </c>
      <c r="AP345" t="s">
        <v>22557</v>
      </c>
      <c r="AQ345" t="s">
        <v>23766</v>
      </c>
      <c r="AR345" t="s">
        <v>21539</v>
      </c>
      <c r="AS345" t="s">
        <v>14833</v>
      </c>
      <c r="BC345" s="3" t="str" cm="1">
        <f t="array" ref="BC345">LEFT(BB345,MIN(FIND({0,1,2,3,4,5,6,7,8,9},BB345&amp;"0123456789"))-1)</f>
        <v/>
      </c>
      <c r="BE345" t="s">
        <v>12949</v>
      </c>
      <c r="BF345">
        <f t="shared" si="147"/>
        <v>1</v>
      </c>
      <c r="BG345">
        <f t="shared" si="148"/>
        <v>0</v>
      </c>
      <c r="BH345">
        <f t="shared" si="149"/>
        <v>0</v>
      </c>
      <c r="BI345">
        <f t="shared" si="150"/>
        <v>0</v>
      </c>
      <c r="BJ345" s="4">
        <f t="shared" si="151"/>
        <v>0</v>
      </c>
      <c r="BK345" s="4">
        <f t="shared" si="152"/>
        <v>0</v>
      </c>
      <c r="BL345" s="4">
        <f t="shared" si="153"/>
        <v>0</v>
      </c>
      <c r="BY345" t="s">
        <v>11391</v>
      </c>
      <c r="CK345" t="s">
        <v>26140</v>
      </c>
      <c r="CL345">
        <f t="shared" si="154"/>
        <v>2</v>
      </c>
      <c r="CM345">
        <f t="shared" si="155"/>
        <v>0</v>
      </c>
      <c r="CN345">
        <f t="shared" si="156"/>
        <v>0</v>
      </c>
      <c r="CO345">
        <f t="shared" si="157"/>
        <v>0</v>
      </c>
      <c r="CP345" s="4">
        <f t="shared" si="168"/>
        <v>0</v>
      </c>
      <c r="CQ345" s="4">
        <f t="shared" si="169"/>
        <v>0</v>
      </c>
      <c r="CR345" s="4">
        <f t="shared" si="170"/>
        <v>0</v>
      </c>
      <c r="CT345" t="str">
        <f t="shared" si="158"/>
        <v>Livestock</v>
      </c>
      <c r="CU345" t="str">
        <f t="shared" si="159"/>
        <v/>
      </c>
      <c r="CV345" t="str">
        <f t="shared" si="160"/>
        <v/>
      </c>
      <c r="CW345" t="str">
        <f t="shared" si="161"/>
        <v/>
      </c>
      <c r="CX345" t="str">
        <f t="shared" si="162"/>
        <v/>
      </c>
      <c r="CY345" t="str">
        <f t="shared" si="163"/>
        <v/>
      </c>
      <c r="CZ345" t="str">
        <f t="shared" si="164"/>
        <v/>
      </c>
      <c r="DA345" t="str">
        <f t="shared" si="165"/>
        <v/>
      </c>
      <c r="DB345" t="str">
        <f t="shared" si="166"/>
        <v/>
      </c>
      <c r="DC345" t="str">
        <f t="shared" si="167"/>
        <v/>
      </c>
    </row>
    <row r="346" spans="1:107" x14ac:dyDescent="0.2">
      <c r="A346">
        <v>343</v>
      </c>
      <c r="B346" t="s">
        <v>341</v>
      </c>
      <c r="C346" t="s">
        <v>2512</v>
      </c>
      <c r="D346" t="s">
        <v>4643</v>
      </c>
      <c r="E346" t="s">
        <v>6065</v>
      </c>
      <c r="F346" t="s">
        <v>6409</v>
      </c>
      <c r="G346" t="s">
        <v>8248</v>
      </c>
      <c r="H346" t="s">
        <v>8552</v>
      </c>
      <c r="I346" t="s">
        <v>8556</v>
      </c>
      <c r="J346" t="s">
        <v>8854</v>
      </c>
      <c r="K346" t="s">
        <v>10119</v>
      </c>
      <c r="L346" t="s">
        <v>10147</v>
      </c>
      <c r="M346" t="s">
        <v>11392</v>
      </c>
      <c r="N346" t="s">
        <v>12853</v>
      </c>
      <c r="O346" t="s">
        <v>13310</v>
      </c>
      <c r="P346" t="s">
        <v>4365</v>
      </c>
      <c r="Q346">
        <v>1</v>
      </c>
      <c r="R346" t="s">
        <v>4365</v>
      </c>
      <c r="S346" t="s">
        <v>13457</v>
      </c>
      <c r="T346" t="s">
        <v>13894</v>
      </c>
      <c r="U346" s="3" t="str" cm="1">
        <f t="array" ref="U346">LEFT(T346,MIN(FIND({0,1,2,3,4,5,6,7,8,9},T346&amp;"0123456789"))-1)</f>
        <v>$</v>
      </c>
      <c r="V346" t="s">
        <v>14415</v>
      </c>
      <c r="W346" t="s">
        <v>13894</v>
      </c>
      <c r="X346" s="3" t="str" cm="1">
        <f t="array" ref="X346">LEFT(W346,MIN(FIND({0,1,2,3,4,5,6,7,8,9},W346&amp;"0123456789"))-1)</f>
        <v>$</v>
      </c>
      <c r="Y346" t="s">
        <v>14415</v>
      </c>
      <c r="Z346" t="s">
        <v>13894</v>
      </c>
      <c r="AA346" s="3" cm="1">
        <f t="array" ref="AA346">_xlfn.XLOOKUP(LEFT(Z346,MIN(FIND({0,1,2,3,4,5,6,7,8,9},Z346&amp;"0123456789"))-1), $BB$4:$BB$23, $BC$4:$BC$23)*_xlfn.NUMBERVALUE(TRIM(REPLACE(Z346,1,MIN(FIND({0,1,2,3,4,5,6,7,8,9},Z346&amp;"0123456789"))-1,"")), ".", ",")</f>
        <v>5110000</v>
      </c>
      <c r="AB346" t="s">
        <v>13894</v>
      </c>
      <c r="AC346" s="3" cm="1">
        <f t="array" ref="AC346">_xlfn.XLOOKUP(LEFT(AB346,MIN(FIND({0,1,2,3,4,5,6,7,8,9},AB346&amp;"0123456789"))-1), $BB$4:$BB$23, $BC$4:$BC$23)*_xlfn.NUMBERVALUE(TRIM(REPLACE(AB346,1,MIN(FIND({0,1,2,3,4,5,6,7,8,9},AB346&amp;"0123456789"))-1,"")), ".", ",")</f>
        <v>5110000</v>
      </c>
      <c r="AD346" t="s">
        <v>4365</v>
      </c>
      <c r="AE346" t="s">
        <v>4365</v>
      </c>
      <c r="AF346" t="s">
        <v>4365</v>
      </c>
      <c r="AG346" t="s">
        <v>16718</v>
      </c>
      <c r="AH346" t="s">
        <v>4365</v>
      </c>
      <c r="AI346" t="s">
        <v>18327</v>
      </c>
      <c r="AJ346" t="s">
        <v>19188</v>
      </c>
      <c r="AK346" t="s">
        <v>19599</v>
      </c>
      <c r="AL346" t="s">
        <v>20221</v>
      </c>
      <c r="AM346" t="s">
        <v>20578</v>
      </c>
      <c r="AN346" t="s">
        <v>21270</v>
      </c>
      <c r="AO346" t="s">
        <v>21851</v>
      </c>
      <c r="AP346" t="s">
        <v>22558</v>
      </c>
      <c r="AQ346" t="s">
        <v>23767</v>
      </c>
      <c r="AR346" t="s">
        <v>24724</v>
      </c>
      <c r="AS346" t="s">
        <v>19331</v>
      </c>
      <c r="BC346" s="3" t="str" cm="1">
        <f t="array" ref="BC346">LEFT(BB346,MIN(FIND({0,1,2,3,4,5,6,7,8,9},BB346&amp;"0123456789"))-1)</f>
        <v/>
      </c>
      <c r="BE346" t="s">
        <v>12953</v>
      </c>
      <c r="BF346">
        <f t="shared" si="147"/>
        <v>1</v>
      </c>
      <c r="BG346">
        <f t="shared" si="148"/>
        <v>0</v>
      </c>
      <c r="BH346">
        <f t="shared" si="149"/>
        <v>0</v>
      </c>
      <c r="BI346">
        <f t="shared" si="150"/>
        <v>0</v>
      </c>
      <c r="BJ346" s="4">
        <f t="shared" si="151"/>
        <v>0</v>
      </c>
      <c r="BK346" s="4">
        <f t="shared" si="152"/>
        <v>0</v>
      </c>
      <c r="BL346" s="4">
        <f t="shared" si="153"/>
        <v>0</v>
      </c>
      <c r="BY346" t="s">
        <v>11706</v>
      </c>
      <c r="BZ346" t="s">
        <v>25422</v>
      </c>
      <c r="CA346" t="s">
        <v>25416</v>
      </c>
      <c r="CK346" t="s">
        <v>26141</v>
      </c>
      <c r="CL346">
        <f t="shared" si="154"/>
        <v>2</v>
      </c>
      <c r="CM346">
        <f t="shared" si="155"/>
        <v>0</v>
      </c>
      <c r="CN346">
        <f t="shared" si="156"/>
        <v>0</v>
      </c>
      <c r="CO346">
        <f t="shared" si="157"/>
        <v>0</v>
      </c>
      <c r="CP346" s="4">
        <f t="shared" si="168"/>
        <v>0</v>
      </c>
      <c r="CQ346" s="4">
        <f t="shared" si="169"/>
        <v>0</v>
      </c>
      <c r="CR346" s="4">
        <f t="shared" si="170"/>
        <v>0</v>
      </c>
      <c r="CT346" t="str">
        <f t="shared" si="158"/>
        <v>E-Commerce</v>
      </c>
      <c r="CU346" t="str">
        <f t="shared" si="159"/>
        <v>Marketplace</v>
      </c>
      <c r="CV346" t="str">
        <f t="shared" si="160"/>
        <v>Retail</v>
      </c>
      <c r="CW346" t="str">
        <f t="shared" si="161"/>
        <v/>
      </c>
      <c r="CX346" t="str">
        <f t="shared" si="162"/>
        <v/>
      </c>
      <c r="CY346" t="str">
        <f t="shared" si="163"/>
        <v/>
      </c>
      <c r="CZ346" t="str">
        <f t="shared" si="164"/>
        <v/>
      </c>
      <c r="DA346" t="str">
        <f t="shared" si="165"/>
        <v/>
      </c>
      <c r="DB346" t="str">
        <f t="shared" si="166"/>
        <v/>
      </c>
      <c r="DC346" t="str">
        <f t="shared" si="167"/>
        <v/>
      </c>
    </row>
    <row r="347" spans="1:107" x14ac:dyDescent="0.2">
      <c r="A347">
        <v>344</v>
      </c>
      <c r="B347" t="s">
        <v>342</v>
      </c>
      <c r="C347" t="s">
        <v>2513</v>
      </c>
      <c r="D347" t="s">
        <v>4644</v>
      </c>
      <c r="E347" t="s">
        <v>6065</v>
      </c>
      <c r="F347" t="s">
        <v>6410</v>
      </c>
      <c r="G347" t="s">
        <v>8273</v>
      </c>
      <c r="H347" t="s">
        <v>8552</v>
      </c>
      <c r="I347" t="s">
        <v>8555</v>
      </c>
      <c r="J347" t="s">
        <v>8855</v>
      </c>
      <c r="K347" t="s">
        <v>10119</v>
      </c>
      <c r="L347" t="s">
        <v>10361</v>
      </c>
      <c r="M347" t="s">
        <v>11393</v>
      </c>
      <c r="N347" t="s">
        <v>12854</v>
      </c>
      <c r="O347" t="s">
        <v>13317</v>
      </c>
      <c r="P347" t="s">
        <v>4365</v>
      </c>
      <c r="Q347">
        <v>1</v>
      </c>
      <c r="R347" t="s">
        <v>13362</v>
      </c>
      <c r="S347" t="s">
        <v>13383</v>
      </c>
      <c r="T347" t="s">
        <v>13760</v>
      </c>
      <c r="U347" s="3" t="str" cm="1">
        <f t="array" ref="U347">LEFT(T347,MIN(FIND({0,1,2,3,4,5,6,7,8,9},T347&amp;"0123456789"))-1)</f>
        <v>$</v>
      </c>
      <c r="V347" t="s">
        <v>13362</v>
      </c>
      <c r="W347" t="s">
        <v>13760</v>
      </c>
      <c r="X347" s="3" t="str" cm="1">
        <f t="array" ref="X347">LEFT(W347,MIN(FIND({0,1,2,3,4,5,6,7,8,9},W347&amp;"0123456789"))-1)</f>
        <v>$</v>
      </c>
      <c r="Y347" t="s">
        <v>13362</v>
      </c>
      <c r="Z347" t="s">
        <v>13760</v>
      </c>
      <c r="AA347" s="3" cm="1">
        <f t="array" ref="AA347">_xlfn.XLOOKUP(LEFT(Z347,MIN(FIND({0,1,2,3,4,5,6,7,8,9},Z347&amp;"0123456789"))-1), $BB$4:$BB$23, $BC$4:$BC$23)*_xlfn.NUMBERVALUE(TRIM(REPLACE(Z347,1,MIN(FIND({0,1,2,3,4,5,6,7,8,9},Z347&amp;"0123456789"))-1,"")), ".", ",")</f>
        <v>5000000</v>
      </c>
      <c r="AB347" t="s">
        <v>13760</v>
      </c>
      <c r="AC347" s="3" cm="1">
        <f t="array" ref="AC347">_xlfn.XLOOKUP(LEFT(AB347,MIN(FIND({0,1,2,3,4,5,6,7,8,9},AB347&amp;"0123456789"))-1), $BB$4:$BB$23, $BC$4:$BC$23)*_xlfn.NUMBERVALUE(TRIM(REPLACE(AB347,1,MIN(FIND({0,1,2,3,4,5,6,7,8,9},AB347&amp;"0123456789"))-1,"")), ".", ",")</f>
        <v>5000000</v>
      </c>
      <c r="AD347" t="s">
        <v>4365</v>
      </c>
      <c r="AE347" t="s">
        <v>4365</v>
      </c>
      <c r="AF347" t="s">
        <v>4365</v>
      </c>
      <c r="AG347" t="s">
        <v>4365</v>
      </c>
      <c r="AH347" t="s">
        <v>4365</v>
      </c>
      <c r="AI347" t="s">
        <v>4365</v>
      </c>
      <c r="AJ347" t="s">
        <v>4365</v>
      </c>
      <c r="AK347" t="s">
        <v>4365</v>
      </c>
      <c r="AL347" t="s">
        <v>4365</v>
      </c>
      <c r="AM347" t="s">
        <v>4365</v>
      </c>
      <c r="AN347" t="s">
        <v>4365</v>
      </c>
      <c r="AO347" t="s">
        <v>4365</v>
      </c>
      <c r="AP347" t="s">
        <v>4365</v>
      </c>
      <c r="AQ347" t="s">
        <v>4365</v>
      </c>
      <c r="AR347" t="s">
        <v>4365</v>
      </c>
      <c r="AS347" t="s">
        <v>14831</v>
      </c>
      <c r="BC347" s="3" t="str" cm="1">
        <f t="array" ref="BC347">LEFT(BB347,MIN(FIND({0,1,2,3,4,5,6,7,8,9},BB347&amp;"0123456789"))-1)</f>
        <v/>
      </c>
      <c r="BE347" t="s">
        <v>12954</v>
      </c>
      <c r="BF347">
        <f t="shared" si="147"/>
        <v>1</v>
      </c>
      <c r="BG347">
        <f t="shared" si="148"/>
        <v>0</v>
      </c>
      <c r="BH347">
        <f t="shared" si="149"/>
        <v>0</v>
      </c>
      <c r="BI347">
        <f t="shared" si="150"/>
        <v>0</v>
      </c>
      <c r="BJ347" s="4">
        <f t="shared" si="151"/>
        <v>0</v>
      </c>
      <c r="BK347" s="4">
        <f t="shared" si="152"/>
        <v>0</v>
      </c>
      <c r="BL347" s="4">
        <f t="shared" si="153"/>
        <v>0</v>
      </c>
      <c r="BY347" t="s">
        <v>10163</v>
      </c>
      <c r="BZ347" t="s">
        <v>25450</v>
      </c>
      <c r="CA347" t="s">
        <v>25687</v>
      </c>
      <c r="CK347" t="s">
        <v>26142</v>
      </c>
      <c r="CL347">
        <f t="shared" si="154"/>
        <v>2</v>
      </c>
      <c r="CM347">
        <f t="shared" si="155"/>
        <v>2</v>
      </c>
      <c r="CN347">
        <f t="shared" si="156"/>
        <v>2</v>
      </c>
      <c r="CO347">
        <f t="shared" si="157"/>
        <v>1</v>
      </c>
      <c r="CP347" s="4">
        <f t="shared" si="168"/>
        <v>1</v>
      </c>
      <c r="CQ347" s="4">
        <f t="shared" si="169"/>
        <v>1</v>
      </c>
      <c r="CR347" s="4">
        <f t="shared" si="170"/>
        <v>0.5</v>
      </c>
      <c r="CT347" t="str">
        <f t="shared" si="158"/>
        <v>Health Care</v>
      </c>
      <c r="CU347" t="str">
        <f t="shared" si="159"/>
        <v>Health Insurance</v>
      </c>
      <c r="CV347" t="str">
        <f t="shared" si="160"/>
        <v>Hospital</v>
      </c>
      <c r="CW347" t="str">
        <f t="shared" si="161"/>
        <v/>
      </c>
      <c r="CX347" t="str">
        <f t="shared" si="162"/>
        <v/>
      </c>
      <c r="CY347" t="str">
        <f t="shared" si="163"/>
        <v/>
      </c>
      <c r="CZ347" t="str">
        <f t="shared" si="164"/>
        <v/>
      </c>
      <c r="DA347" t="str">
        <f t="shared" si="165"/>
        <v/>
      </c>
      <c r="DB347" t="str">
        <f t="shared" si="166"/>
        <v/>
      </c>
      <c r="DC347" t="str">
        <f t="shared" si="167"/>
        <v/>
      </c>
    </row>
    <row r="348" spans="1:107" x14ac:dyDescent="0.2">
      <c r="A348">
        <v>345</v>
      </c>
      <c r="B348" t="s">
        <v>343</v>
      </c>
      <c r="C348" t="s">
        <v>2514</v>
      </c>
      <c r="D348" t="s">
        <v>4645</v>
      </c>
      <c r="E348" t="s">
        <v>6065</v>
      </c>
      <c r="F348" t="s">
        <v>6411</v>
      </c>
      <c r="G348" t="s">
        <v>8344</v>
      </c>
      <c r="H348" t="s">
        <v>8552</v>
      </c>
      <c r="I348" t="s">
        <v>8560</v>
      </c>
      <c r="J348" t="s">
        <v>8856</v>
      </c>
      <c r="K348" t="s">
        <v>10119</v>
      </c>
      <c r="L348" t="s">
        <v>10363</v>
      </c>
      <c r="M348" t="s">
        <v>11394</v>
      </c>
      <c r="N348" t="s">
        <v>12741</v>
      </c>
      <c r="O348" t="s">
        <v>13310</v>
      </c>
      <c r="P348" t="s">
        <v>4365</v>
      </c>
      <c r="Q348">
        <v>1</v>
      </c>
      <c r="R348" t="s">
        <v>13357</v>
      </c>
      <c r="S348" t="s">
        <v>13440</v>
      </c>
      <c r="T348" t="s">
        <v>13803</v>
      </c>
      <c r="U348" s="3" t="str" cm="1">
        <f t="array" ref="U348">LEFT(T348,MIN(FIND({0,1,2,3,4,5,6,7,8,9},T348&amp;"0123456789"))-1)</f>
        <v>$</v>
      </c>
      <c r="V348" t="s">
        <v>13357</v>
      </c>
      <c r="W348" t="s">
        <v>13803</v>
      </c>
      <c r="X348" s="3" t="str" cm="1">
        <f t="array" ref="X348">LEFT(W348,MIN(FIND({0,1,2,3,4,5,6,7,8,9},W348&amp;"0123456789"))-1)</f>
        <v>$</v>
      </c>
      <c r="Y348" t="s">
        <v>13357</v>
      </c>
      <c r="Z348" t="s">
        <v>13803</v>
      </c>
      <c r="AA348" s="3" cm="1">
        <f t="array" ref="AA348">_xlfn.XLOOKUP(LEFT(Z348,MIN(FIND({0,1,2,3,4,5,6,7,8,9},Z348&amp;"0123456789"))-1), $BB$4:$BB$23, $BC$4:$BC$23)*_xlfn.NUMBERVALUE(TRIM(REPLACE(Z348,1,MIN(FIND({0,1,2,3,4,5,6,7,8,9},Z348&amp;"0123456789"))-1,"")), ".", ",")</f>
        <v>2500000</v>
      </c>
      <c r="AB348" t="s">
        <v>13803</v>
      </c>
      <c r="AC348" s="3" cm="1">
        <f t="array" ref="AC348">_xlfn.XLOOKUP(LEFT(AB348,MIN(FIND({0,1,2,3,4,5,6,7,8,9},AB348&amp;"0123456789"))-1), $BB$4:$BB$23, $BC$4:$BC$23)*_xlfn.NUMBERVALUE(TRIM(REPLACE(AB348,1,MIN(FIND({0,1,2,3,4,5,6,7,8,9},AB348&amp;"0123456789"))-1,"")), ".", ",")</f>
        <v>2500000</v>
      </c>
      <c r="AD348" t="s">
        <v>4365</v>
      </c>
      <c r="AE348" t="s">
        <v>8561</v>
      </c>
      <c r="AF348" t="s">
        <v>15163</v>
      </c>
      <c r="AG348" t="s">
        <v>16719</v>
      </c>
      <c r="AH348" t="s">
        <v>17649</v>
      </c>
      <c r="AI348" t="s">
        <v>18328</v>
      </c>
      <c r="AJ348" t="s">
        <v>6082</v>
      </c>
      <c r="AK348" t="s">
        <v>19600</v>
      </c>
      <c r="AL348" t="s">
        <v>20138</v>
      </c>
      <c r="AM348" t="s">
        <v>20579</v>
      </c>
      <c r="AN348" t="s">
        <v>21271</v>
      </c>
      <c r="AO348" t="s">
        <v>21852</v>
      </c>
      <c r="AP348" t="s">
        <v>22559</v>
      </c>
      <c r="AQ348" t="s">
        <v>23768</v>
      </c>
      <c r="AR348" t="s">
        <v>24725</v>
      </c>
      <c r="AS348" t="s">
        <v>14833</v>
      </c>
      <c r="BC348" s="3" t="str" cm="1">
        <f t="array" ref="BC348">LEFT(BB348,MIN(FIND({0,1,2,3,4,5,6,7,8,9},BB348&amp;"0123456789"))-1)</f>
        <v/>
      </c>
      <c r="BE348" t="s">
        <v>12956</v>
      </c>
      <c r="BF348">
        <f t="shared" si="147"/>
        <v>1</v>
      </c>
      <c r="BG348">
        <f t="shared" si="148"/>
        <v>0</v>
      </c>
      <c r="BH348">
        <f t="shared" si="149"/>
        <v>0</v>
      </c>
      <c r="BI348">
        <f t="shared" si="150"/>
        <v>0</v>
      </c>
      <c r="BJ348" s="4">
        <f t="shared" si="151"/>
        <v>0</v>
      </c>
      <c r="BK348" s="4">
        <f t="shared" si="152"/>
        <v>0</v>
      </c>
      <c r="BL348" s="4">
        <f t="shared" si="153"/>
        <v>0</v>
      </c>
      <c r="BY348" t="s">
        <v>12657</v>
      </c>
      <c r="BZ348" t="s">
        <v>25414</v>
      </c>
      <c r="CA348" t="s">
        <v>25422</v>
      </c>
      <c r="CB348" t="s">
        <v>25408</v>
      </c>
      <c r="CK348" t="s">
        <v>26143</v>
      </c>
      <c r="CL348">
        <f t="shared" si="154"/>
        <v>2</v>
      </c>
      <c r="CM348">
        <f t="shared" si="155"/>
        <v>1</v>
      </c>
      <c r="CN348">
        <f t="shared" si="156"/>
        <v>1</v>
      </c>
      <c r="CO348">
        <f t="shared" si="157"/>
        <v>0</v>
      </c>
      <c r="CP348" s="4">
        <f t="shared" si="168"/>
        <v>0.5</v>
      </c>
      <c r="CQ348" s="4">
        <f t="shared" si="169"/>
        <v>0.5</v>
      </c>
      <c r="CR348" s="4">
        <f t="shared" si="170"/>
        <v>0</v>
      </c>
      <c r="CT348" t="str">
        <f t="shared" si="158"/>
        <v>Fitness</v>
      </c>
      <c r="CU348" t="str">
        <f t="shared" si="159"/>
        <v>Internet</v>
      </c>
      <c r="CV348" t="str">
        <f t="shared" si="160"/>
        <v>Marketplace</v>
      </c>
      <c r="CW348" t="str">
        <f t="shared" si="161"/>
        <v>Software</v>
      </c>
      <c r="CX348" t="str">
        <f t="shared" si="162"/>
        <v/>
      </c>
      <c r="CY348" t="str">
        <f t="shared" si="163"/>
        <v/>
      </c>
      <c r="CZ348" t="str">
        <f t="shared" si="164"/>
        <v/>
      </c>
      <c r="DA348" t="str">
        <f t="shared" si="165"/>
        <v/>
      </c>
      <c r="DB348" t="str">
        <f t="shared" si="166"/>
        <v/>
      </c>
      <c r="DC348" t="str">
        <f t="shared" si="167"/>
        <v/>
      </c>
    </row>
    <row r="349" spans="1:107" x14ac:dyDescent="0.2">
      <c r="A349">
        <v>346</v>
      </c>
      <c r="B349" t="s">
        <v>344</v>
      </c>
      <c r="C349" t="s">
        <v>2515</v>
      </c>
      <c r="D349" t="s">
        <v>4646</v>
      </c>
      <c r="E349" t="s">
        <v>4365</v>
      </c>
      <c r="F349" t="s">
        <v>6412</v>
      </c>
      <c r="G349" t="s">
        <v>8248</v>
      </c>
      <c r="H349" t="s">
        <v>8552</v>
      </c>
      <c r="I349" t="s">
        <v>4365</v>
      </c>
      <c r="J349" t="s">
        <v>4365</v>
      </c>
      <c r="K349" t="s">
        <v>10121</v>
      </c>
      <c r="L349" t="s">
        <v>10224</v>
      </c>
      <c r="M349" t="s">
        <v>11395</v>
      </c>
      <c r="N349" t="s">
        <v>4365</v>
      </c>
      <c r="O349" t="s">
        <v>4365</v>
      </c>
      <c r="P349" t="s">
        <v>4365</v>
      </c>
      <c r="Q349">
        <v>1</v>
      </c>
      <c r="R349" t="s">
        <v>13357</v>
      </c>
      <c r="S349" t="s">
        <v>13423</v>
      </c>
      <c r="T349" t="s">
        <v>13745</v>
      </c>
      <c r="U349" s="3" t="str" cm="1">
        <f t="array" ref="U349">LEFT(T349,MIN(FIND({0,1,2,3,4,5,6,7,8,9},T349&amp;"0123456789"))-1)</f>
        <v>$</v>
      </c>
      <c r="V349" t="s">
        <v>13357</v>
      </c>
      <c r="W349" t="s">
        <v>13745</v>
      </c>
      <c r="X349" s="3" t="str" cm="1">
        <f t="array" ref="X349">LEFT(W349,MIN(FIND({0,1,2,3,4,5,6,7,8,9},W349&amp;"0123456789"))-1)</f>
        <v>$</v>
      </c>
      <c r="Y349" t="s">
        <v>13357</v>
      </c>
      <c r="Z349" t="s">
        <v>13745</v>
      </c>
      <c r="AA349" s="3" cm="1">
        <f t="array" ref="AA349">_xlfn.XLOOKUP(LEFT(Z349,MIN(FIND({0,1,2,3,4,5,6,7,8,9},Z349&amp;"0123456789"))-1), $BB$4:$BB$23, $BC$4:$BC$23)*_xlfn.NUMBERVALUE(TRIM(REPLACE(Z349,1,MIN(FIND({0,1,2,3,4,5,6,7,8,9},Z349&amp;"0123456789"))-1,"")), ".", ",")</f>
        <v>2100000</v>
      </c>
      <c r="AB349" t="s">
        <v>13745</v>
      </c>
      <c r="AC349" s="3" cm="1">
        <f t="array" ref="AC349">_xlfn.XLOOKUP(LEFT(AB349,MIN(FIND({0,1,2,3,4,5,6,7,8,9},AB349&amp;"0123456789"))-1), $BB$4:$BB$23, $BC$4:$BC$23)*_xlfn.NUMBERVALUE(TRIM(REPLACE(AB349,1,MIN(FIND({0,1,2,3,4,5,6,7,8,9},AB349&amp;"0123456789"))-1,"")), ".", ",")</f>
        <v>2100000</v>
      </c>
      <c r="AD349" t="s">
        <v>8555</v>
      </c>
      <c r="AE349" t="s">
        <v>8557</v>
      </c>
      <c r="AF349" t="s">
        <v>15164</v>
      </c>
      <c r="AG349" t="s">
        <v>16720</v>
      </c>
      <c r="AH349" t="s">
        <v>4365</v>
      </c>
      <c r="AI349" t="s">
        <v>18329</v>
      </c>
      <c r="AJ349" t="s">
        <v>19188</v>
      </c>
      <c r="AK349" t="s">
        <v>19601</v>
      </c>
      <c r="AL349" t="s">
        <v>20222</v>
      </c>
      <c r="AM349" t="s">
        <v>20580</v>
      </c>
      <c r="AN349" t="s">
        <v>21272</v>
      </c>
      <c r="AO349" t="s">
        <v>21853</v>
      </c>
      <c r="AP349" t="s">
        <v>22560</v>
      </c>
      <c r="AQ349" t="s">
        <v>23769</v>
      </c>
      <c r="AR349" t="s">
        <v>24726</v>
      </c>
      <c r="AS349" t="s">
        <v>14825</v>
      </c>
      <c r="BC349" s="3" t="str" cm="1">
        <f t="array" ref="BC349">LEFT(BB349,MIN(FIND({0,1,2,3,4,5,6,7,8,9},BB349&amp;"0123456789"))-1)</f>
        <v/>
      </c>
      <c r="BE349" t="s">
        <v>12961</v>
      </c>
      <c r="BF349">
        <f t="shared" si="147"/>
        <v>1</v>
      </c>
      <c r="BG349">
        <f t="shared" si="148"/>
        <v>0</v>
      </c>
      <c r="BH349">
        <f t="shared" si="149"/>
        <v>0</v>
      </c>
      <c r="BI349">
        <f t="shared" si="150"/>
        <v>0</v>
      </c>
      <c r="BJ349" s="4">
        <f t="shared" si="151"/>
        <v>0</v>
      </c>
      <c r="BK349" s="4">
        <f t="shared" si="152"/>
        <v>0</v>
      </c>
      <c r="BL349" s="4">
        <f t="shared" si="153"/>
        <v>0</v>
      </c>
      <c r="BY349" t="s">
        <v>25688</v>
      </c>
      <c r="BZ349" t="s">
        <v>25487</v>
      </c>
      <c r="CA349" t="s">
        <v>25429</v>
      </c>
      <c r="CB349" t="s">
        <v>25452</v>
      </c>
      <c r="CK349" t="s">
        <v>26144</v>
      </c>
      <c r="CL349">
        <f t="shared" si="154"/>
        <v>2</v>
      </c>
      <c r="CM349">
        <f t="shared" si="155"/>
        <v>0</v>
      </c>
      <c r="CN349">
        <f t="shared" si="156"/>
        <v>0</v>
      </c>
      <c r="CO349">
        <f t="shared" si="157"/>
        <v>0</v>
      </c>
      <c r="CP349" s="4">
        <f t="shared" si="168"/>
        <v>0</v>
      </c>
      <c r="CQ349" s="4">
        <f t="shared" si="169"/>
        <v>0</v>
      </c>
      <c r="CR349" s="4">
        <f t="shared" si="170"/>
        <v>0</v>
      </c>
      <c r="CT349" t="str">
        <f t="shared" si="158"/>
        <v>Bitcoin</v>
      </c>
      <c r="CU349" t="str">
        <f t="shared" si="159"/>
        <v>Finance</v>
      </c>
      <c r="CV349" t="str">
        <f t="shared" si="160"/>
        <v>Financial Services</v>
      </c>
      <c r="CW349" t="str">
        <f t="shared" si="161"/>
        <v>Trading Platform</v>
      </c>
      <c r="CX349" t="str">
        <f t="shared" si="162"/>
        <v/>
      </c>
      <c r="CY349" t="str">
        <f t="shared" si="163"/>
        <v/>
      </c>
      <c r="CZ349" t="str">
        <f t="shared" si="164"/>
        <v/>
      </c>
      <c r="DA349" t="str">
        <f t="shared" si="165"/>
        <v/>
      </c>
      <c r="DB349" t="str">
        <f t="shared" si="166"/>
        <v/>
      </c>
      <c r="DC349" t="str">
        <f t="shared" si="167"/>
        <v/>
      </c>
    </row>
    <row r="350" spans="1:107" x14ac:dyDescent="0.2">
      <c r="A350">
        <v>347</v>
      </c>
      <c r="B350" t="s">
        <v>345</v>
      </c>
      <c r="C350" t="s">
        <v>2516</v>
      </c>
      <c r="D350" t="s">
        <v>4647</v>
      </c>
      <c r="E350" t="s">
        <v>6065</v>
      </c>
      <c r="F350" t="s">
        <v>6413</v>
      </c>
      <c r="G350" t="s">
        <v>8245</v>
      </c>
      <c r="H350" t="s">
        <v>8552</v>
      </c>
      <c r="I350" t="s">
        <v>8554</v>
      </c>
      <c r="J350" t="s">
        <v>8857</v>
      </c>
      <c r="K350" t="s">
        <v>10119</v>
      </c>
      <c r="L350" t="s">
        <v>10364</v>
      </c>
      <c r="M350" t="s">
        <v>11396</v>
      </c>
      <c r="N350" t="s">
        <v>12780</v>
      </c>
      <c r="O350" t="s">
        <v>13319</v>
      </c>
      <c r="P350" t="s">
        <v>13351</v>
      </c>
      <c r="Q350">
        <v>2</v>
      </c>
      <c r="R350" t="s">
        <v>13357</v>
      </c>
      <c r="S350" t="s">
        <v>13480</v>
      </c>
      <c r="T350" t="s">
        <v>13772</v>
      </c>
      <c r="U350" s="3" t="str" cm="1">
        <f t="array" ref="U350">LEFT(T350,MIN(FIND({0,1,2,3,4,5,6,7,8,9},T350&amp;"0123456789"))-1)</f>
        <v>$</v>
      </c>
      <c r="V350" t="s">
        <v>13357</v>
      </c>
      <c r="W350" t="s">
        <v>13772</v>
      </c>
      <c r="X350" s="3" t="str" cm="1">
        <f t="array" ref="X350">LEFT(W350,MIN(FIND({0,1,2,3,4,5,6,7,8,9},W350&amp;"0123456789"))-1)</f>
        <v>$</v>
      </c>
      <c r="Y350" t="s">
        <v>13357</v>
      </c>
      <c r="Z350" t="s">
        <v>13760</v>
      </c>
      <c r="AA350" s="3" cm="1">
        <f t="array" ref="AA350">_xlfn.XLOOKUP(LEFT(Z350,MIN(FIND({0,1,2,3,4,5,6,7,8,9},Z350&amp;"0123456789"))-1), $BB$4:$BB$23, $BC$4:$BC$23)*_xlfn.NUMBERVALUE(TRIM(REPLACE(Z350,1,MIN(FIND({0,1,2,3,4,5,6,7,8,9},Z350&amp;"0123456789"))-1,"")), ".", ",")</f>
        <v>5000000</v>
      </c>
      <c r="AB350" t="s">
        <v>13760</v>
      </c>
      <c r="AC350" s="3" cm="1">
        <f t="array" ref="AC350">_xlfn.XLOOKUP(LEFT(AB350,MIN(FIND({0,1,2,3,4,5,6,7,8,9},AB350&amp;"0123456789"))-1), $BB$4:$BB$23, $BC$4:$BC$23)*_xlfn.NUMBERVALUE(TRIM(REPLACE(AB350,1,MIN(FIND({0,1,2,3,4,5,6,7,8,9},AB350&amp;"0123456789"))-1,"")), ".", ",")</f>
        <v>5000000</v>
      </c>
      <c r="AD350" t="s">
        <v>8554</v>
      </c>
      <c r="AE350" t="s">
        <v>8560</v>
      </c>
      <c r="AF350" t="s">
        <v>15165</v>
      </c>
      <c r="AG350" t="s">
        <v>16721</v>
      </c>
      <c r="AH350" t="s">
        <v>17650</v>
      </c>
      <c r="AI350" t="s">
        <v>18330</v>
      </c>
      <c r="AJ350" t="s">
        <v>19123</v>
      </c>
      <c r="AK350" t="s">
        <v>19602</v>
      </c>
      <c r="AL350" t="s">
        <v>20223</v>
      </c>
      <c r="AM350" t="s">
        <v>20581</v>
      </c>
      <c r="AN350" t="s">
        <v>21273</v>
      </c>
      <c r="AO350" t="s">
        <v>21854</v>
      </c>
      <c r="AP350" t="s">
        <v>22561</v>
      </c>
      <c r="AQ350" t="s">
        <v>23770</v>
      </c>
      <c r="AR350" t="s">
        <v>24727</v>
      </c>
      <c r="AS350" t="s">
        <v>19149</v>
      </c>
      <c r="BC350" s="3" t="str" cm="1">
        <f t="array" ref="BC350">LEFT(BB350,MIN(FIND({0,1,2,3,4,5,6,7,8,9},BB350&amp;"0123456789"))-1)</f>
        <v/>
      </c>
      <c r="BE350" t="s">
        <v>12963</v>
      </c>
      <c r="BF350">
        <f t="shared" si="147"/>
        <v>1</v>
      </c>
      <c r="BG350">
        <f t="shared" si="148"/>
        <v>0</v>
      </c>
      <c r="BH350">
        <f t="shared" si="149"/>
        <v>0</v>
      </c>
      <c r="BI350">
        <f t="shared" si="150"/>
        <v>0</v>
      </c>
      <c r="BJ350" s="4">
        <f t="shared" si="151"/>
        <v>0</v>
      </c>
      <c r="BK350" s="4">
        <f t="shared" si="152"/>
        <v>0</v>
      </c>
      <c r="BL350" s="4">
        <f t="shared" si="153"/>
        <v>0</v>
      </c>
      <c r="BY350" t="s">
        <v>25427</v>
      </c>
      <c r="BZ350" t="s">
        <v>25428</v>
      </c>
      <c r="CA350" t="s">
        <v>25450</v>
      </c>
      <c r="CB350" t="s">
        <v>25431</v>
      </c>
      <c r="CC350" t="s">
        <v>25454</v>
      </c>
      <c r="CK350" t="s">
        <v>26145</v>
      </c>
      <c r="CL350">
        <f t="shared" si="154"/>
        <v>2</v>
      </c>
      <c r="CM350">
        <f t="shared" si="155"/>
        <v>1</v>
      </c>
      <c r="CN350">
        <f t="shared" si="156"/>
        <v>0</v>
      </c>
      <c r="CO350">
        <f t="shared" si="157"/>
        <v>0</v>
      </c>
      <c r="CP350" s="4">
        <f t="shared" si="168"/>
        <v>0.5</v>
      </c>
      <c r="CQ350" s="4">
        <f t="shared" si="169"/>
        <v>0</v>
      </c>
      <c r="CR350" s="4">
        <f t="shared" si="170"/>
        <v>0</v>
      </c>
      <c r="CT350" t="str">
        <f t="shared" si="158"/>
        <v>Employee Benefits</v>
      </c>
      <c r="CU350" t="str">
        <f t="shared" si="159"/>
        <v>Health Care</v>
      </c>
      <c r="CV350" t="str">
        <f t="shared" si="160"/>
        <v>Health Insurance</v>
      </c>
      <c r="CW350" t="str">
        <f t="shared" si="161"/>
        <v>Human Resources</v>
      </c>
      <c r="CX350" t="str">
        <f t="shared" si="162"/>
        <v>Insurance</v>
      </c>
      <c r="CY350" t="str">
        <f t="shared" si="163"/>
        <v/>
      </c>
      <c r="CZ350" t="str">
        <f t="shared" si="164"/>
        <v/>
      </c>
      <c r="DA350" t="str">
        <f t="shared" si="165"/>
        <v/>
      </c>
      <c r="DB350" t="str">
        <f t="shared" si="166"/>
        <v/>
      </c>
      <c r="DC350" t="str">
        <f t="shared" si="167"/>
        <v/>
      </c>
    </row>
    <row r="351" spans="1:107" x14ac:dyDescent="0.2">
      <c r="A351">
        <v>348</v>
      </c>
      <c r="B351" t="s">
        <v>346</v>
      </c>
      <c r="C351" t="s">
        <v>2517</v>
      </c>
      <c r="D351" t="s">
        <v>4648</v>
      </c>
      <c r="E351" t="s">
        <v>6065</v>
      </c>
      <c r="F351" t="s">
        <v>6414</v>
      </c>
      <c r="G351" t="s">
        <v>8245</v>
      </c>
      <c r="H351" t="s">
        <v>8552</v>
      </c>
      <c r="I351" t="s">
        <v>8557</v>
      </c>
      <c r="J351" t="s">
        <v>8858</v>
      </c>
      <c r="K351" t="s">
        <v>10119</v>
      </c>
      <c r="L351" t="s">
        <v>10143</v>
      </c>
      <c r="M351" t="s">
        <v>10143</v>
      </c>
      <c r="N351" t="s">
        <v>12741</v>
      </c>
      <c r="O351" t="s">
        <v>13310</v>
      </c>
      <c r="P351" t="s">
        <v>4365</v>
      </c>
      <c r="Q351">
        <v>2</v>
      </c>
      <c r="R351" t="s">
        <v>13357</v>
      </c>
      <c r="S351" t="s">
        <v>8457</v>
      </c>
      <c r="T351" t="s">
        <v>13759</v>
      </c>
      <c r="U351" s="3" t="str" cm="1">
        <f t="array" ref="U351">LEFT(T351,MIN(FIND({0,1,2,3,4,5,6,7,8,9},T351&amp;"0123456789"))-1)</f>
        <v>$</v>
      </c>
      <c r="V351" t="s">
        <v>13357</v>
      </c>
      <c r="W351" t="s">
        <v>13759</v>
      </c>
      <c r="X351" s="3" t="str" cm="1">
        <f t="array" ref="X351">LEFT(W351,MIN(FIND({0,1,2,3,4,5,6,7,8,9},W351&amp;"0123456789"))-1)</f>
        <v>$</v>
      </c>
      <c r="Y351" t="s">
        <v>13357</v>
      </c>
      <c r="Z351" t="s">
        <v>13845</v>
      </c>
      <c r="AA351" s="3" cm="1">
        <f t="array" ref="AA351">_xlfn.XLOOKUP(LEFT(Z351,MIN(FIND({0,1,2,3,4,5,6,7,8,9},Z351&amp;"0123456789"))-1), $BB$4:$BB$23, $BC$4:$BC$23)*_xlfn.NUMBERVALUE(TRIM(REPLACE(Z351,1,MIN(FIND({0,1,2,3,4,5,6,7,8,9},Z351&amp;"0123456789"))-1,"")), ".", ",")</f>
        <v>14000000</v>
      </c>
      <c r="AB351" t="s">
        <v>13845</v>
      </c>
      <c r="AC351" s="3" cm="1">
        <f t="array" ref="AC351">_xlfn.XLOOKUP(LEFT(AB351,MIN(FIND({0,1,2,3,4,5,6,7,8,9},AB351&amp;"0123456789"))-1), $BB$4:$BB$23, $BC$4:$BC$23)*_xlfn.NUMBERVALUE(TRIM(REPLACE(AB351,1,MIN(FIND({0,1,2,3,4,5,6,7,8,9},AB351&amp;"0123456789"))-1,"")), ".", ",")</f>
        <v>14000000</v>
      </c>
      <c r="AD351" t="s">
        <v>8555</v>
      </c>
      <c r="AE351" t="s">
        <v>8562</v>
      </c>
      <c r="AF351" t="s">
        <v>15166</v>
      </c>
      <c r="AG351" t="s">
        <v>16722</v>
      </c>
      <c r="AH351" t="s">
        <v>17651</v>
      </c>
      <c r="AI351" t="s">
        <v>18331</v>
      </c>
      <c r="AJ351" t="s">
        <v>19189</v>
      </c>
      <c r="AK351" t="s">
        <v>19603</v>
      </c>
      <c r="AL351" t="s">
        <v>20224</v>
      </c>
      <c r="AM351" t="s">
        <v>20582</v>
      </c>
      <c r="AN351" t="s">
        <v>18794</v>
      </c>
      <c r="AO351" t="s">
        <v>18794</v>
      </c>
      <c r="AP351" t="s">
        <v>22562</v>
      </c>
      <c r="AQ351" t="s">
        <v>23771</v>
      </c>
      <c r="AR351" t="s">
        <v>24728</v>
      </c>
      <c r="AS351" t="s">
        <v>14823</v>
      </c>
      <c r="BC351" s="3" t="str" cm="1">
        <f t="array" ref="BC351">LEFT(BB351,MIN(FIND({0,1,2,3,4,5,6,7,8,9},BB351&amp;"0123456789"))-1)</f>
        <v/>
      </c>
      <c r="BE351" t="s">
        <v>12966</v>
      </c>
      <c r="BF351">
        <f t="shared" si="147"/>
        <v>1</v>
      </c>
      <c r="BG351">
        <f t="shared" si="148"/>
        <v>0</v>
      </c>
      <c r="BH351">
        <f t="shared" si="149"/>
        <v>0</v>
      </c>
      <c r="BI351">
        <f t="shared" si="150"/>
        <v>0</v>
      </c>
      <c r="BJ351" s="4">
        <f t="shared" si="151"/>
        <v>0</v>
      </c>
      <c r="BK351" s="4">
        <f t="shared" si="152"/>
        <v>0</v>
      </c>
      <c r="BL351" s="4">
        <f t="shared" si="153"/>
        <v>0</v>
      </c>
      <c r="BY351" t="s">
        <v>10143</v>
      </c>
      <c r="CK351" t="s">
        <v>26146</v>
      </c>
      <c r="CL351">
        <f t="shared" si="154"/>
        <v>2</v>
      </c>
      <c r="CM351">
        <f t="shared" si="155"/>
        <v>1</v>
      </c>
      <c r="CN351">
        <f t="shared" si="156"/>
        <v>1</v>
      </c>
      <c r="CO351">
        <f t="shared" si="157"/>
        <v>0</v>
      </c>
      <c r="CP351" s="4">
        <f t="shared" si="168"/>
        <v>0.5</v>
      </c>
      <c r="CQ351" s="4">
        <f t="shared" si="169"/>
        <v>0.5</v>
      </c>
      <c r="CR351" s="4">
        <f t="shared" si="170"/>
        <v>0</v>
      </c>
      <c r="CT351" t="str">
        <f t="shared" si="158"/>
        <v>Financial Services</v>
      </c>
      <c r="CU351" t="str">
        <f t="shared" si="159"/>
        <v/>
      </c>
      <c r="CV351" t="str">
        <f t="shared" si="160"/>
        <v/>
      </c>
      <c r="CW351" t="str">
        <f t="shared" si="161"/>
        <v/>
      </c>
      <c r="CX351" t="str">
        <f t="shared" si="162"/>
        <v/>
      </c>
      <c r="CY351" t="str">
        <f t="shared" si="163"/>
        <v/>
      </c>
      <c r="CZ351" t="str">
        <f t="shared" si="164"/>
        <v/>
      </c>
      <c r="DA351" t="str">
        <f t="shared" si="165"/>
        <v/>
      </c>
      <c r="DB351" t="str">
        <f t="shared" si="166"/>
        <v/>
      </c>
      <c r="DC351" t="str">
        <f t="shared" si="167"/>
        <v/>
      </c>
    </row>
    <row r="352" spans="1:107" x14ac:dyDescent="0.2">
      <c r="A352">
        <v>349</v>
      </c>
      <c r="B352" t="s">
        <v>347</v>
      </c>
      <c r="C352" t="s">
        <v>2518</v>
      </c>
      <c r="D352" t="s">
        <v>4649</v>
      </c>
      <c r="E352" t="s">
        <v>6065</v>
      </c>
      <c r="F352" t="s">
        <v>6415</v>
      </c>
      <c r="G352" t="s">
        <v>8246</v>
      </c>
      <c r="H352" t="s">
        <v>8552</v>
      </c>
      <c r="I352" t="s">
        <v>8557</v>
      </c>
      <c r="J352" t="s">
        <v>8859</v>
      </c>
      <c r="K352" t="s">
        <v>10119</v>
      </c>
      <c r="L352" t="s">
        <v>10185</v>
      </c>
      <c r="M352" t="s">
        <v>11397</v>
      </c>
      <c r="N352" t="s">
        <v>12736</v>
      </c>
      <c r="O352" t="s">
        <v>13305</v>
      </c>
      <c r="P352" t="s">
        <v>4365</v>
      </c>
      <c r="Q352">
        <v>3</v>
      </c>
      <c r="R352" t="s">
        <v>13357</v>
      </c>
      <c r="S352" t="s">
        <v>13481</v>
      </c>
      <c r="T352" t="s">
        <v>13769</v>
      </c>
      <c r="U352" s="3" t="str" cm="1">
        <f t="array" ref="U352">LEFT(T352,MIN(FIND({0,1,2,3,4,5,6,7,8,9},T352&amp;"0123456789"))-1)</f>
        <v>$</v>
      </c>
      <c r="V352" t="s">
        <v>13357</v>
      </c>
      <c r="W352" t="s">
        <v>13769</v>
      </c>
      <c r="X352" s="3" t="str" cm="1">
        <f t="array" ref="X352">LEFT(W352,MIN(FIND({0,1,2,3,4,5,6,7,8,9},W352&amp;"0123456789"))-1)</f>
        <v>$</v>
      </c>
      <c r="Y352" t="s">
        <v>13357</v>
      </c>
      <c r="Z352" t="s">
        <v>13759</v>
      </c>
      <c r="AA352" s="3" cm="1">
        <f t="array" ref="AA352">_xlfn.XLOOKUP(LEFT(Z352,MIN(FIND({0,1,2,3,4,5,6,7,8,9},Z352&amp;"0123456789"))-1), $BB$4:$BB$23, $BC$4:$BC$23)*_xlfn.NUMBERVALUE(TRIM(REPLACE(Z352,1,MIN(FIND({0,1,2,3,4,5,6,7,8,9},Z352&amp;"0123456789"))-1,"")), ".", ",")</f>
        <v>9000000</v>
      </c>
      <c r="AB352" t="s">
        <v>13759</v>
      </c>
      <c r="AC352" s="3" cm="1">
        <f t="array" ref="AC352">_xlfn.XLOOKUP(LEFT(AB352,MIN(FIND({0,1,2,3,4,5,6,7,8,9},AB352&amp;"0123456789"))-1), $BB$4:$BB$23, $BC$4:$BC$23)*_xlfn.NUMBERVALUE(TRIM(REPLACE(AB352,1,MIN(FIND({0,1,2,3,4,5,6,7,8,9},AB352&amp;"0123456789"))-1,"")), ".", ",")</f>
        <v>9000000</v>
      </c>
      <c r="AD352" t="s">
        <v>8555</v>
      </c>
      <c r="AE352" t="s">
        <v>8558</v>
      </c>
      <c r="AF352" t="s">
        <v>15167</v>
      </c>
      <c r="AG352" t="s">
        <v>16723</v>
      </c>
      <c r="AH352" t="s">
        <v>17652</v>
      </c>
      <c r="AI352" t="s">
        <v>18332</v>
      </c>
      <c r="AJ352" t="s">
        <v>19190</v>
      </c>
      <c r="AK352" t="s">
        <v>19604</v>
      </c>
      <c r="AL352" t="s">
        <v>20225</v>
      </c>
      <c r="AM352" t="s">
        <v>18828</v>
      </c>
      <c r="AN352" t="s">
        <v>21274</v>
      </c>
      <c r="AO352" t="s">
        <v>21855</v>
      </c>
      <c r="AP352" t="s">
        <v>22563</v>
      </c>
      <c r="AQ352" t="s">
        <v>23772</v>
      </c>
      <c r="AR352" t="s">
        <v>19575</v>
      </c>
      <c r="AS352" t="s">
        <v>14824</v>
      </c>
      <c r="BC352" s="3" t="str" cm="1">
        <f t="array" ref="BC352">LEFT(BB352,MIN(FIND({0,1,2,3,4,5,6,7,8,9},BB352&amp;"0123456789"))-1)</f>
        <v/>
      </c>
      <c r="BE352" t="s">
        <v>12967</v>
      </c>
      <c r="BF352">
        <f t="shared" si="147"/>
        <v>1</v>
      </c>
      <c r="BG352">
        <f t="shared" si="148"/>
        <v>0</v>
      </c>
      <c r="BH352">
        <f t="shared" si="149"/>
        <v>0</v>
      </c>
      <c r="BI352">
        <f t="shared" si="150"/>
        <v>0</v>
      </c>
      <c r="BJ352" s="4">
        <f t="shared" si="151"/>
        <v>0</v>
      </c>
      <c r="BK352" s="4">
        <f t="shared" si="152"/>
        <v>0</v>
      </c>
      <c r="BL352" s="4">
        <f t="shared" si="153"/>
        <v>0</v>
      </c>
      <c r="BY352" t="s">
        <v>25552</v>
      </c>
      <c r="BZ352" t="s">
        <v>25505</v>
      </c>
      <c r="CA352" t="s">
        <v>25405</v>
      </c>
      <c r="CK352" t="s">
        <v>26147</v>
      </c>
      <c r="CL352">
        <f t="shared" si="154"/>
        <v>2</v>
      </c>
      <c r="CM352">
        <f t="shared" si="155"/>
        <v>0</v>
      </c>
      <c r="CN352">
        <f t="shared" si="156"/>
        <v>0</v>
      </c>
      <c r="CO352">
        <f t="shared" si="157"/>
        <v>0</v>
      </c>
      <c r="CP352" s="4">
        <f t="shared" si="168"/>
        <v>0</v>
      </c>
      <c r="CQ352" s="4">
        <f t="shared" si="169"/>
        <v>0</v>
      </c>
      <c r="CR352" s="4">
        <f t="shared" si="170"/>
        <v>0</v>
      </c>
      <c r="CT352" t="str">
        <f t="shared" si="158"/>
        <v>Collaboration</v>
      </c>
      <c r="CU352" t="str">
        <f t="shared" si="159"/>
        <v>Knowledge Management</v>
      </c>
      <c r="CV352" t="str">
        <f t="shared" si="160"/>
        <v>Productivity Tools</v>
      </c>
      <c r="CW352" t="str">
        <f t="shared" si="161"/>
        <v/>
      </c>
      <c r="CX352" t="str">
        <f t="shared" si="162"/>
        <v/>
      </c>
      <c r="CY352" t="str">
        <f t="shared" si="163"/>
        <v/>
      </c>
      <c r="CZ352" t="str">
        <f t="shared" si="164"/>
        <v/>
      </c>
      <c r="DA352" t="str">
        <f t="shared" si="165"/>
        <v/>
      </c>
      <c r="DB352" t="str">
        <f t="shared" si="166"/>
        <v/>
      </c>
      <c r="DC352" t="str">
        <f t="shared" si="167"/>
        <v/>
      </c>
    </row>
    <row r="353" spans="1:107" x14ac:dyDescent="0.2">
      <c r="A353">
        <v>350</v>
      </c>
      <c r="B353" t="s">
        <v>348</v>
      </c>
      <c r="C353" t="s">
        <v>2519</v>
      </c>
      <c r="D353" t="s">
        <v>4650</v>
      </c>
      <c r="E353" t="s">
        <v>6065</v>
      </c>
      <c r="F353" t="s">
        <v>6416</v>
      </c>
      <c r="G353" t="s">
        <v>8245</v>
      </c>
      <c r="H353" t="s">
        <v>8552</v>
      </c>
      <c r="I353" t="s">
        <v>4365</v>
      </c>
      <c r="J353" t="s">
        <v>4365</v>
      </c>
      <c r="K353" t="s">
        <v>10122</v>
      </c>
      <c r="L353" t="s">
        <v>10365</v>
      </c>
      <c r="M353" t="s">
        <v>11398</v>
      </c>
      <c r="N353" t="s">
        <v>12855</v>
      </c>
      <c r="O353" t="s">
        <v>13319</v>
      </c>
      <c r="P353" t="s">
        <v>4365</v>
      </c>
      <c r="Q353">
        <v>2</v>
      </c>
      <c r="R353" t="s">
        <v>13358</v>
      </c>
      <c r="S353" t="s">
        <v>13417</v>
      </c>
      <c r="T353" t="s">
        <v>13895</v>
      </c>
      <c r="U353" s="3" t="str" cm="1">
        <f t="array" ref="U353">LEFT(T353,MIN(FIND({0,1,2,3,4,5,6,7,8,9},T353&amp;"0123456789"))-1)</f>
        <v>$</v>
      </c>
      <c r="V353" t="s">
        <v>14416</v>
      </c>
      <c r="W353" t="s">
        <v>13895</v>
      </c>
      <c r="X353" s="3" t="str" cm="1">
        <f t="array" ref="X353">LEFT(W353,MIN(FIND({0,1,2,3,4,5,6,7,8,9},W353&amp;"0123456789"))-1)</f>
        <v>$</v>
      </c>
      <c r="Y353" t="s">
        <v>14416</v>
      </c>
      <c r="Z353" t="s">
        <v>14547</v>
      </c>
      <c r="AA353" s="3" cm="1">
        <f t="array" ref="AA353">_xlfn.XLOOKUP(LEFT(Z353,MIN(FIND({0,1,2,3,4,5,6,7,8,9},Z353&amp;"0123456789"))-1), $BB$4:$BB$23, $BC$4:$BC$23)*_xlfn.NUMBERVALUE(TRIM(REPLACE(Z353,1,MIN(FIND({0,1,2,3,4,5,6,7,8,9},Z353&amp;"0123456789"))-1,"")), ".", ",")</f>
        <v>285213771</v>
      </c>
      <c r="AB353" t="s">
        <v>14547</v>
      </c>
      <c r="AC353" s="3" cm="1">
        <f t="array" ref="AC353">_xlfn.XLOOKUP(LEFT(AB353,MIN(FIND({0,1,2,3,4,5,6,7,8,9},AB353&amp;"0123456789"))-1), $BB$4:$BB$23, $BC$4:$BC$23)*_xlfn.NUMBERVALUE(TRIM(REPLACE(AB353,1,MIN(FIND({0,1,2,3,4,5,6,7,8,9},AB353&amp;"0123456789"))-1,"")), ".", ",")</f>
        <v>285213771</v>
      </c>
      <c r="AD353" t="s">
        <v>8556</v>
      </c>
      <c r="AE353" t="s">
        <v>14831</v>
      </c>
      <c r="AF353" t="s">
        <v>15168</v>
      </c>
      <c r="AG353" t="s">
        <v>16724</v>
      </c>
      <c r="AH353" t="s">
        <v>4365</v>
      </c>
      <c r="AI353" t="s">
        <v>18333</v>
      </c>
      <c r="AJ353" t="s">
        <v>8561</v>
      </c>
      <c r="AK353" t="s">
        <v>19556</v>
      </c>
      <c r="AL353" t="s">
        <v>20191</v>
      </c>
      <c r="AM353" t="s">
        <v>18853</v>
      </c>
      <c r="AN353" t="s">
        <v>21275</v>
      </c>
      <c r="AO353" t="s">
        <v>4365</v>
      </c>
      <c r="AP353" t="s">
        <v>22564</v>
      </c>
      <c r="AQ353" t="s">
        <v>23773</v>
      </c>
      <c r="AR353" t="s">
        <v>24729</v>
      </c>
      <c r="AS353" t="s">
        <v>8554</v>
      </c>
      <c r="BC353" s="3" t="str" cm="1">
        <f t="array" ref="BC353">LEFT(BB353,MIN(FIND({0,1,2,3,4,5,6,7,8,9},BB353&amp;"0123456789"))-1)</f>
        <v/>
      </c>
      <c r="BE353" t="s">
        <v>12968</v>
      </c>
      <c r="BF353">
        <f t="shared" si="147"/>
        <v>1</v>
      </c>
      <c r="BG353">
        <f t="shared" si="148"/>
        <v>0</v>
      </c>
      <c r="BH353">
        <f t="shared" si="149"/>
        <v>0</v>
      </c>
      <c r="BI353">
        <f t="shared" si="150"/>
        <v>0</v>
      </c>
      <c r="BJ353" s="4">
        <f t="shared" si="151"/>
        <v>0</v>
      </c>
      <c r="BK353" s="4">
        <f t="shared" si="152"/>
        <v>0</v>
      </c>
      <c r="BL353" s="4">
        <f t="shared" si="153"/>
        <v>0</v>
      </c>
      <c r="BY353" t="s">
        <v>11083</v>
      </c>
      <c r="BZ353" t="s">
        <v>25404</v>
      </c>
      <c r="CA353" t="s">
        <v>25414</v>
      </c>
      <c r="CB353" t="s">
        <v>25408</v>
      </c>
      <c r="CK353" t="s">
        <v>26148</v>
      </c>
      <c r="CL353">
        <f t="shared" si="154"/>
        <v>2</v>
      </c>
      <c r="CM353">
        <f t="shared" si="155"/>
        <v>1</v>
      </c>
      <c r="CN353">
        <f t="shared" si="156"/>
        <v>1</v>
      </c>
      <c r="CO353">
        <f t="shared" si="157"/>
        <v>0</v>
      </c>
      <c r="CP353" s="4">
        <f t="shared" si="168"/>
        <v>0.5</v>
      </c>
      <c r="CQ353" s="4">
        <f t="shared" si="169"/>
        <v>0.5</v>
      </c>
      <c r="CR353" s="4">
        <f t="shared" si="170"/>
        <v>0</v>
      </c>
      <c r="CT353" t="str">
        <f t="shared" si="158"/>
        <v>Hardware</v>
      </c>
      <c r="CU353" t="str">
        <f t="shared" si="159"/>
        <v>Information Technology</v>
      </c>
      <c r="CV353" t="str">
        <f t="shared" si="160"/>
        <v>Internet</v>
      </c>
      <c r="CW353" t="str">
        <f t="shared" si="161"/>
        <v>Software</v>
      </c>
      <c r="CX353" t="str">
        <f t="shared" si="162"/>
        <v/>
      </c>
      <c r="CY353" t="str">
        <f t="shared" si="163"/>
        <v/>
      </c>
      <c r="CZ353" t="str">
        <f t="shared" si="164"/>
        <v/>
      </c>
      <c r="DA353" t="str">
        <f t="shared" si="165"/>
        <v/>
      </c>
      <c r="DB353" t="str">
        <f t="shared" si="166"/>
        <v/>
      </c>
      <c r="DC353" t="str">
        <f t="shared" si="167"/>
        <v/>
      </c>
    </row>
    <row r="354" spans="1:107" x14ac:dyDescent="0.2">
      <c r="A354">
        <v>351</v>
      </c>
      <c r="B354" t="s">
        <v>349</v>
      </c>
      <c r="C354" t="s">
        <v>2520</v>
      </c>
      <c r="D354" t="s">
        <v>4651</v>
      </c>
      <c r="E354" t="s">
        <v>6065</v>
      </c>
      <c r="F354" t="s">
        <v>6417</v>
      </c>
      <c r="G354" t="s">
        <v>8248</v>
      </c>
      <c r="H354" t="s">
        <v>8552</v>
      </c>
      <c r="I354" t="s">
        <v>8554</v>
      </c>
      <c r="J354" t="s">
        <v>8860</v>
      </c>
      <c r="K354" t="s">
        <v>10121</v>
      </c>
      <c r="L354" t="s">
        <v>10366</v>
      </c>
      <c r="M354" t="s">
        <v>11399</v>
      </c>
      <c r="N354" t="s">
        <v>12736</v>
      </c>
      <c r="O354" t="s">
        <v>13305</v>
      </c>
      <c r="P354" t="s">
        <v>4365</v>
      </c>
      <c r="Q354">
        <v>2</v>
      </c>
      <c r="R354" t="s">
        <v>13357</v>
      </c>
      <c r="S354" t="s">
        <v>13482</v>
      </c>
      <c r="T354" t="s">
        <v>13752</v>
      </c>
      <c r="U354" s="3" t="str" cm="1">
        <f t="array" ref="U354">LEFT(T354,MIN(FIND({0,1,2,3,4,5,6,7,8,9},T354&amp;"0123456789"))-1)</f>
        <v>$</v>
      </c>
      <c r="V354" t="s">
        <v>13357</v>
      </c>
      <c r="W354" t="s">
        <v>13752</v>
      </c>
      <c r="X354" s="3" t="str" cm="1">
        <f t="array" ref="X354">LEFT(W354,MIN(FIND({0,1,2,3,4,5,6,7,8,9},W354&amp;"0123456789"))-1)</f>
        <v>$</v>
      </c>
      <c r="Y354" t="s">
        <v>13357</v>
      </c>
      <c r="Z354" t="s">
        <v>14327</v>
      </c>
      <c r="AA354" s="3" cm="1">
        <f t="array" ref="AA354">_xlfn.XLOOKUP(LEFT(Z354,MIN(FIND({0,1,2,3,4,5,6,7,8,9},Z354&amp;"0123456789"))-1), $BB$4:$BB$23, $BC$4:$BC$23)*_xlfn.NUMBERVALUE(TRIM(REPLACE(Z354,1,MIN(FIND({0,1,2,3,4,5,6,7,8,9},Z354&amp;"0123456789"))-1,"")), ".", ",")</f>
        <v>1325000</v>
      </c>
      <c r="AB354" t="s">
        <v>14327</v>
      </c>
      <c r="AC354" s="3" cm="1">
        <f t="array" ref="AC354">_xlfn.XLOOKUP(LEFT(AB354,MIN(FIND({0,1,2,3,4,5,6,7,8,9},AB354&amp;"0123456789"))-1), $BB$4:$BB$23, $BC$4:$BC$23)*_xlfn.NUMBERVALUE(TRIM(REPLACE(AB354,1,MIN(FIND({0,1,2,3,4,5,6,7,8,9},AB354&amp;"0123456789"))-1,"")), ".", ",")</f>
        <v>1325000</v>
      </c>
      <c r="AD354" t="s">
        <v>8555</v>
      </c>
      <c r="AE354" t="s">
        <v>8556</v>
      </c>
      <c r="AF354" t="s">
        <v>15169</v>
      </c>
      <c r="AG354" t="s">
        <v>16725</v>
      </c>
      <c r="AH354" t="s">
        <v>4365</v>
      </c>
      <c r="AI354" t="s">
        <v>18334</v>
      </c>
      <c r="AJ354" t="s">
        <v>19191</v>
      </c>
      <c r="AK354" t="s">
        <v>19605</v>
      </c>
      <c r="AL354" t="s">
        <v>20149</v>
      </c>
      <c r="AM354" t="s">
        <v>20583</v>
      </c>
      <c r="AN354" t="s">
        <v>20488</v>
      </c>
      <c r="AO354" t="s">
        <v>21856</v>
      </c>
      <c r="AP354" t="s">
        <v>22565</v>
      </c>
      <c r="AQ354" t="s">
        <v>23774</v>
      </c>
      <c r="AR354" t="s">
        <v>21886</v>
      </c>
      <c r="AS354" t="s">
        <v>19202</v>
      </c>
      <c r="BC354" s="3" t="str" cm="1">
        <f t="array" ref="BC354">LEFT(BB354,MIN(FIND({0,1,2,3,4,5,6,7,8,9},BB354&amp;"0123456789"))-1)</f>
        <v/>
      </c>
      <c r="BE354" t="s">
        <v>12969</v>
      </c>
      <c r="BF354">
        <f t="shared" si="147"/>
        <v>1</v>
      </c>
      <c r="BG354">
        <f t="shared" si="148"/>
        <v>0</v>
      </c>
      <c r="BH354">
        <f t="shared" si="149"/>
        <v>0</v>
      </c>
      <c r="BI354">
        <f t="shared" si="150"/>
        <v>0</v>
      </c>
      <c r="BJ354" s="4">
        <f t="shared" si="151"/>
        <v>0</v>
      </c>
      <c r="BK354" s="4">
        <f t="shared" si="152"/>
        <v>0</v>
      </c>
      <c r="BL354" s="4">
        <f t="shared" si="153"/>
        <v>0</v>
      </c>
      <c r="BY354" t="s">
        <v>25497</v>
      </c>
      <c r="BZ354" t="s">
        <v>25404</v>
      </c>
      <c r="CA354" t="s">
        <v>25590</v>
      </c>
      <c r="CB354" t="s">
        <v>25408</v>
      </c>
      <c r="CC354" t="s">
        <v>25557</v>
      </c>
      <c r="CK354" t="s">
        <v>26149</v>
      </c>
      <c r="CL354">
        <f t="shared" si="154"/>
        <v>2</v>
      </c>
      <c r="CM354">
        <f t="shared" si="155"/>
        <v>0</v>
      </c>
      <c r="CN354">
        <f t="shared" si="156"/>
        <v>0</v>
      </c>
      <c r="CO354">
        <f t="shared" si="157"/>
        <v>0</v>
      </c>
      <c r="CP354" s="4">
        <f t="shared" si="168"/>
        <v>0</v>
      </c>
      <c r="CQ354" s="4">
        <f t="shared" si="169"/>
        <v>0</v>
      </c>
      <c r="CR354" s="4">
        <f t="shared" si="170"/>
        <v>0</v>
      </c>
      <c r="CT354" t="str">
        <f t="shared" si="158"/>
        <v>Events</v>
      </c>
      <c r="CU354" t="str">
        <f t="shared" si="159"/>
        <v>Information Technology</v>
      </c>
      <c r="CV354" t="str">
        <f t="shared" si="160"/>
        <v>Marketing</v>
      </c>
      <c r="CW354" t="str">
        <f t="shared" si="161"/>
        <v>Software</v>
      </c>
      <c r="CX354" t="str">
        <f t="shared" si="162"/>
        <v>Video</v>
      </c>
      <c r="CY354" t="str">
        <f t="shared" si="163"/>
        <v/>
      </c>
      <c r="CZ354" t="str">
        <f t="shared" si="164"/>
        <v/>
      </c>
      <c r="DA354" t="str">
        <f t="shared" si="165"/>
        <v/>
      </c>
      <c r="DB354" t="str">
        <f t="shared" si="166"/>
        <v/>
      </c>
      <c r="DC354" t="str">
        <f t="shared" si="167"/>
        <v/>
      </c>
    </row>
    <row r="355" spans="1:107" x14ac:dyDescent="0.2">
      <c r="A355">
        <v>352</v>
      </c>
      <c r="B355" t="s">
        <v>350</v>
      </c>
      <c r="C355" t="s">
        <v>2521</v>
      </c>
      <c r="D355" t="s">
        <v>4652</v>
      </c>
      <c r="E355" t="s">
        <v>6065</v>
      </c>
      <c r="F355" t="s">
        <v>6418</v>
      </c>
      <c r="G355" t="s">
        <v>8334</v>
      </c>
      <c r="H355" t="s">
        <v>8552</v>
      </c>
      <c r="I355" t="s">
        <v>8557</v>
      </c>
      <c r="J355" t="s">
        <v>8861</v>
      </c>
      <c r="K355" t="s">
        <v>10118</v>
      </c>
      <c r="L355" t="s">
        <v>10367</v>
      </c>
      <c r="M355" t="s">
        <v>11400</v>
      </c>
      <c r="N355" t="s">
        <v>12768</v>
      </c>
      <c r="O355" t="s">
        <v>13308</v>
      </c>
      <c r="P355" t="s">
        <v>4365</v>
      </c>
      <c r="Q355">
        <v>2</v>
      </c>
      <c r="R355" t="s">
        <v>13358</v>
      </c>
      <c r="S355" t="s">
        <v>13483</v>
      </c>
      <c r="T355" t="s">
        <v>13769</v>
      </c>
      <c r="U355" s="3" t="str" cm="1">
        <f t="array" ref="U355">LEFT(T355,MIN(FIND({0,1,2,3,4,5,6,7,8,9},T355&amp;"0123456789"))-1)</f>
        <v>$</v>
      </c>
      <c r="V355" t="s">
        <v>14414</v>
      </c>
      <c r="W355" t="s">
        <v>13769</v>
      </c>
      <c r="X355" s="3" t="str" cm="1">
        <f t="array" ref="X355">LEFT(W355,MIN(FIND({0,1,2,3,4,5,6,7,8,9},W355&amp;"0123456789"))-1)</f>
        <v>$</v>
      </c>
      <c r="Y355" t="s">
        <v>14414</v>
      </c>
      <c r="Z355" t="s">
        <v>14548</v>
      </c>
      <c r="AA355" s="3" cm="1">
        <f t="array" ref="AA355">_xlfn.XLOOKUP(LEFT(Z355,MIN(FIND({0,1,2,3,4,5,6,7,8,9},Z355&amp;"0123456789"))-1), $BB$4:$BB$23, $BC$4:$BC$23)*_xlfn.NUMBERVALUE(TRIM(REPLACE(Z355,1,MIN(FIND({0,1,2,3,4,5,6,7,8,9},Z355&amp;"0123456789"))-1,"")), ".", ",")</f>
        <v>7001000</v>
      </c>
      <c r="AB355" t="s">
        <v>14548</v>
      </c>
      <c r="AC355" s="3" cm="1">
        <f t="array" ref="AC355">_xlfn.XLOOKUP(LEFT(AB355,MIN(FIND({0,1,2,3,4,5,6,7,8,9},AB355&amp;"0123456789"))-1), $BB$4:$BB$23, $BC$4:$BC$23)*_xlfn.NUMBERVALUE(TRIM(REPLACE(AB355,1,MIN(FIND({0,1,2,3,4,5,6,7,8,9},AB355&amp;"0123456789"))-1,"")), ".", ",")</f>
        <v>7001000</v>
      </c>
      <c r="AD355" t="s">
        <v>8554</v>
      </c>
      <c r="AE355" t="s">
        <v>8558</v>
      </c>
      <c r="AF355" t="s">
        <v>15170</v>
      </c>
      <c r="AG355" t="s">
        <v>16726</v>
      </c>
      <c r="AH355" t="s">
        <v>4365</v>
      </c>
      <c r="AI355" t="s">
        <v>4365</v>
      </c>
      <c r="AJ355" t="s">
        <v>8563</v>
      </c>
      <c r="AK355" t="s">
        <v>4365</v>
      </c>
      <c r="AL355" t="s">
        <v>8555</v>
      </c>
      <c r="AM355" t="s">
        <v>4365</v>
      </c>
      <c r="AN355" t="s">
        <v>18372</v>
      </c>
      <c r="AO355" t="s">
        <v>4365</v>
      </c>
      <c r="AP355" t="s">
        <v>22566</v>
      </c>
      <c r="AQ355" t="s">
        <v>4365</v>
      </c>
      <c r="AR355" t="s">
        <v>4365</v>
      </c>
      <c r="AS355" t="s">
        <v>8557</v>
      </c>
      <c r="BC355" s="3" t="str" cm="1">
        <f t="array" ref="BC355">LEFT(BB355,MIN(FIND({0,1,2,3,4,5,6,7,8,9},BB355&amp;"0123456789"))-1)</f>
        <v/>
      </c>
      <c r="BE355" t="s">
        <v>12973</v>
      </c>
      <c r="BF355">
        <f t="shared" si="147"/>
        <v>1</v>
      </c>
      <c r="BG355">
        <f t="shared" si="148"/>
        <v>0</v>
      </c>
      <c r="BH355">
        <f t="shared" si="149"/>
        <v>0</v>
      </c>
      <c r="BI355">
        <f t="shared" si="150"/>
        <v>0</v>
      </c>
      <c r="BJ355" s="4">
        <f t="shared" si="151"/>
        <v>0</v>
      </c>
      <c r="BK355" s="4">
        <f t="shared" si="152"/>
        <v>0</v>
      </c>
      <c r="BL355" s="4">
        <f t="shared" si="153"/>
        <v>0</v>
      </c>
      <c r="BY355" t="s">
        <v>11267</v>
      </c>
      <c r="BZ355" t="s">
        <v>25404</v>
      </c>
      <c r="CA355" t="s">
        <v>25689</v>
      </c>
      <c r="CB355" t="s">
        <v>25408</v>
      </c>
      <c r="CK355" t="s">
        <v>26150</v>
      </c>
      <c r="CL355">
        <f t="shared" si="154"/>
        <v>2</v>
      </c>
      <c r="CM355">
        <f t="shared" si="155"/>
        <v>0</v>
      </c>
      <c r="CN355">
        <f t="shared" si="156"/>
        <v>0</v>
      </c>
      <c r="CO355">
        <f t="shared" si="157"/>
        <v>0</v>
      </c>
      <c r="CP355" s="4">
        <f t="shared" si="168"/>
        <v>0</v>
      </c>
      <c r="CQ355" s="4">
        <f t="shared" si="169"/>
        <v>0</v>
      </c>
      <c r="CR355" s="4">
        <f t="shared" si="170"/>
        <v>0</v>
      </c>
      <c r="CT355" t="str">
        <f t="shared" si="158"/>
        <v>Artificial Intelligence</v>
      </c>
      <c r="CU355" t="str">
        <f t="shared" si="159"/>
        <v>Information Technology</v>
      </c>
      <c r="CV355" t="str">
        <f t="shared" si="160"/>
        <v>Mapping Services</v>
      </c>
      <c r="CW355" t="str">
        <f t="shared" si="161"/>
        <v>Software</v>
      </c>
      <c r="CX355" t="str">
        <f t="shared" si="162"/>
        <v/>
      </c>
      <c r="CY355" t="str">
        <f t="shared" si="163"/>
        <v/>
      </c>
      <c r="CZ355" t="str">
        <f t="shared" si="164"/>
        <v/>
      </c>
      <c r="DA355" t="str">
        <f t="shared" si="165"/>
        <v/>
      </c>
      <c r="DB355" t="str">
        <f t="shared" si="166"/>
        <v/>
      </c>
      <c r="DC355" t="str">
        <f t="shared" si="167"/>
        <v/>
      </c>
    </row>
    <row r="356" spans="1:107" x14ac:dyDescent="0.2">
      <c r="A356">
        <v>353</v>
      </c>
      <c r="B356" t="s">
        <v>351</v>
      </c>
      <c r="C356" t="s">
        <v>2522</v>
      </c>
      <c r="D356" t="s">
        <v>4653</v>
      </c>
      <c r="E356" t="s">
        <v>6065</v>
      </c>
      <c r="F356" t="s">
        <v>6419</v>
      </c>
      <c r="G356" t="s">
        <v>8322</v>
      </c>
      <c r="H356" t="s">
        <v>8552</v>
      </c>
      <c r="I356" t="s">
        <v>8554</v>
      </c>
      <c r="J356" t="s">
        <v>8862</v>
      </c>
      <c r="K356" t="s">
        <v>10119</v>
      </c>
      <c r="L356" t="s">
        <v>10150</v>
      </c>
      <c r="M356" t="s">
        <v>11401</v>
      </c>
      <c r="N356" t="s">
        <v>12736</v>
      </c>
      <c r="O356" t="s">
        <v>13305</v>
      </c>
      <c r="P356" t="s">
        <v>4365</v>
      </c>
      <c r="Q356">
        <v>1</v>
      </c>
      <c r="R356" t="s">
        <v>13357</v>
      </c>
      <c r="S356" t="s">
        <v>13484</v>
      </c>
      <c r="T356" t="s">
        <v>13775</v>
      </c>
      <c r="U356" s="3" t="str" cm="1">
        <f t="array" ref="U356">LEFT(T356,MIN(FIND({0,1,2,3,4,5,6,7,8,9},T356&amp;"0123456789"))-1)</f>
        <v>$</v>
      </c>
      <c r="V356" t="s">
        <v>13357</v>
      </c>
      <c r="W356" t="s">
        <v>13775</v>
      </c>
      <c r="X356" s="3" t="str" cm="1">
        <f t="array" ref="X356">LEFT(W356,MIN(FIND({0,1,2,3,4,5,6,7,8,9},W356&amp;"0123456789"))-1)</f>
        <v>$</v>
      </c>
      <c r="Y356" t="s">
        <v>13357</v>
      </c>
      <c r="Z356" t="s">
        <v>13775</v>
      </c>
      <c r="AA356" s="3" cm="1">
        <f t="array" ref="AA356">_xlfn.XLOOKUP(LEFT(Z356,MIN(FIND({0,1,2,3,4,5,6,7,8,9},Z356&amp;"0123456789"))-1), $BB$4:$BB$23, $BC$4:$BC$23)*_xlfn.NUMBERVALUE(TRIM(REPLACE(Z356,1,MIN(FIND({0,1,2,3,4,5,6,7,8,9},Z356&amp;"0123456789"))-1,"")), ".", ",")</f>
        <v>5700000</v>
      </c>
      <c r="AB356" t="s">
        <v>13775</v>
      </c>
      <c r="AC356" s="3" cm="1">
        <f t="array" ref="AC356">_xlfn.XLOOKUP(LEFT(AB356,MIN(FIND({0,1,2,3,4,5,6,7,8,9},AB356&amp;"0123456789"))-1), $BB$4:$BB$23, $BC$4:$BC$23)*_xlfn.NUMBERVALUE(TRIM(REPLACE(AB356,1,MIN(FIND({0,1,2,3,4,5,6,7,8,9},AB356&amp;"0123456789"))-1,"")), ".", ",")</f>
        <v>5700000</v>
      </c>
      <c r="AD356" t="s">
        <v>8555</v>
      </c>
      <c r="AE356" t="s">
        <v>8562</v>
      </c>
      <c r="AF356" t="s">
        <v>15171</v>
      </c>
      <c r="AG356" t="s">
        <v>16727</v>
      </c>
      <c r="AH356" t="s">
        <v>17653</v>
      </c>
      <c r="AI356" t="s">
        <v>18335</v>
      </c>
      <c r="AJ356" t="s">
        <v>16934</v>
      </c>
      <c r="AK356" t="s">
        <v>19606</v>
      </c>
      <c r="AL356" t="s">
        <v>20226</v>
      </c>
      <c r="AM356" t="s">
        <v>20584</v>
      </c>
      <c r="AN356" t="s">
        <v>21276</v>
      </c>
      <c r="AO356" t="s">
        <v>21857</v>
      </c>
      <c r="AP356" t="s">
        <v>22567</v>
      </c>
      <c r="AQ356" t="s">
        <v>23775</v>
      </c>
      <c r="AR356" t="s">
        <v>24730</v>
      </c>
      <c r="AS356" t="s">
        <v>8560</v>
      </c>
      <c r="BC356" s="3" t="str" cm="1">
        <f t="array" ref="BC356">LEFT(BB356,MIN(FIND({0,1,2,3,4,5,6,7,8,9},BB356&amp;"0123456789"))-1)</f>
        <v/>
      </c>
      <c r="BE356" t="s">
        <v>12975</v>
      </c>
      <c r="BF356">
        <f t="shared" si="147"/>
        <v>1</v>
      </c>
      <c r="BG356">
        <f t="shared" si="148"/>
        <v>0</v>
      </c>
      <c r="BH356">
        <f t="shared" si="149"/>
        <v>0</v>
      </c>
      <c r="BI356">
        <f t="shared" si="150"/>
        <v>0</v>
      </c>
      <c r="BJ356" s="4">
        <f t="shared" si="151"/>
        <v>0</v>
      </c>
      <c r="BK356" s="4">
        <f t="shared" si="152"/>
        <v>0</v>
      </c>
      <c r="BL356" s="4">
        <f t="shared" si="153"/>
        <v>0</v>
      </c>
      <c r="BY356" t="s">
        <v>25688</v>
      </c>
      <c r="BZ356" t="s">
        <v>25690</v>
      </c>
      <c r="CA356" t="s">
        <v>25571</v>
      </c>
      <c r="CB356" t="s">
        <v>25572</v>
      </c>
      <c r="CC356" t="s">
        <v>25429</v>
      </c>
      <c r="CD356" t="s">
        <v>25430</v>
      </c>
      <c r="CK356" t="s">
        <v>26151</v>
      </c>
      <c r="CL356">
        <f t="shared" si="154"/>
        <v>2</v>
      </c>
      <c r="CM356">
        <f t="shared" si="155"/>
        <v>1</v>
      </c>
      <c r="CN356">
        <f t="shared" si="156"/>
        <v>1</v>
      </c>
      <c r="CO356">
        <f t="shared" si="157"/>
        <v>0</v>
      </c>
      <c r="CP356" s="4">
        <f t="shared" si="168"/>
        <v>0.5</v>
      </c>
      <c r="CQ356" s="4">
        <f t="shared" si="169"/>
        <v>0.5</v>
      </c>
      <c r="CR356" s="4">
        <f t="shared" si="170"/>
        <v>0</v>
      </c>
      <c r="CT356" t="str">
        <f t="shared" si="158"/>
        <v>Bitcoin</v>
      </c>
      <c r="CU356" t="str">
        <f t="shared" si="159"/>
        <v>Blockchain</v>
      </c>
      <c r="CV356" t="str">
        <f t="shared" si="160"/>
        <v>Cryptocurrency</v>
      </c>
      <c r="CW356" t="str">
        <f t="shared" si="161"/>
        <v>Financial Exchanges</v>
      </c>
      <c r="CX356" t="str">
        <f t="shared" si="162"/>
        <v>Financial Services</v>
      </c>
      <c r="CY356" t="str">
        <f t="shared" si="163"/>
        <v>FinTech</v>
      </c>
      <c r="CZ356" t="str">
        <f t="shared" si="164"/>
        <v/>
      </c>
      <c r="DA356" t="str">
        <f t="shared" si="165"/>
        <v/>
      </c>
      <c r="DB356" t="str">
        <f t="shared" si="166"/>
        <v/>
      </c>
      <c r="DC356" t="str">
        <f t="shared" si="167"/>
        <v/>
      </c>
    </row>
    <row r="357" spans="1:107" x14ac:dyDescent="0.2">
      <c r="A357">
        <v>354</v>
      </c>
      <c r="B357" t="s">
        <v>352</v>
      </c>
      <c r="C357" t="s">
        <v>2523</v>
      </c>
      <c r="D357" t="s">
        <v>4654</v>
      </c>
      <c r="E357" t="s">
        <v>6065</v>
      </c>
      <c r="F357" t="s">
        <v>6420</v>
      </c>
      <c r="G357" t="s">
        <v>8284</v>
      </c>
      <c r="H357" t="s">
        <v>8552</v>
      </c>
      <c r="I357" t="s">
        <v>8554</v>
      </c>
      <c r="J357" t="s">
        <v>8863</v>
      </c>
      <c r="K357" t="s">
        <v>10119</v>
      </c>
      <c r="L357" t="s">
        <v>10368</v>
      </c>
      <c r="M357" t="s">
        <v>11402</v>
      </c>
      <c r="N357" t="s">
        <v>12749</v>
      </c>
      <c r="O357" t="s">
        <v>13316</v>
      </c>
      <c r="P357" t="s">
        <v>13349</v>
      </c>
      <c r="Q357">
        <v>2</v>
      </c>
      <c r="R357" t="s">
        <v>13358</v>
      </c>
      <c r="S357" t="s">
        <v>13485</v>
      </c>
      <c r="T357" t="s">
        <v>13736</v>
      </c>
      <c r="U357" s="3" t="str" cm="1">
        <f t="array" ref="U357">LEFT(T357,MIN(FIND({0,1,2,3,4,5,6,7,8,9},T357&amp;"0123456789"))-1)</f>
        <v>$</v>
      </c>
      <c r="V357" t="s">
        <v>14414</v>
      </c>
      <c r="W357" t="s">
        <v>13736</v>
      </c>
      <c r="X357" s="3" t="str" cm="1">
        <f t="array" ref="X357">LEFT(W357,MIN(FIND({0,1,2,3,4,5,6,7,8,9},W357&amp;"0123456789"))-1)</f>
        <v>$</v>
      </c>
      <c r="Y357" t="s">
        <v>14414</v>
      </c>
      <c r="Z357" t="s">
        <v>13770</v>
      </c>
      <c r="AA357" s="3" cm="1">
        <f t="array" ref="AA357">_xlfn.XLOOKUP(LEFT(Z357,MIN(FIND({0,1,2,3,4,5,6,7,8,9},Z357&amp;"0123456789"))-1), $BB$4:$BB$23, $BC$4:$BC$23)*_xlfn.NUMBERVALUE(TRIM(REPLACE(Z357,1,MIN(FIND({0,1,2,3,4,5,6,7,8,9},Z357&amp;"0123456789"))-1,"")), ".", ",")</f>
        <v>15500000</v>
      </c>
      <c r="AB357" t="s">
        <v>13770</v>
      </c>
      <c r="AC357" s="3" cm="1">
        <f t="array" ref="AC357">_xlfn.XLOOKUP(LEFT(AB357,MIN(FIND({0,1,2,3,4,5,6,7,8,9},AB357&amp;"0123456789"))-1), $BB$4:$BB$23, $BC$4:$BC$23)*_xlfn.NUMBERVALUE(TRIM(REPLACE(AB357,1,MIN(FIND({0,1,2,3,4,5,6,7,8,9},AB357&amp;"0123456789"))-1,"")), ".", ",")</f>
        <v>15500000</v>
      </c>
      <c r="AD357" t="s">
        <v>8554</v>
      </c>
      <c r="AE357" t="s">
        <v>14830</v>
      </c>
      <c r="AF357" t="s">
        <v>15172</v>
      </c>
      <c r="AG357" t="s">
        <v>16728</v>
      </c>
      <c r="AH357" t="s">
        <v>17654</v>
      </c>
      <c r="AI357" t="s">
        <v>18336</v>
      </c>
      <c r="AJ357" t="s">
        <v>17302</v>
      </c>
      <c r="AK357" t="s">
        <v>19607</v>
      </c>
      <c r="AL357" t="s">
        <v>20227</v>
      </c>
      <c r="AM357" t="s">
        <v>20585</v>
      </c>
      <c r="AN357" t="s">
        <v>21277</v>
      </c>
      <c r="AO357" t="s">
        <v>21858</v>
      </c>
      <c r="AP357" t="s">
        <v>22568</v>
      </c>
      <c r="AQ357" t="s">
        <v>23776</v>
      </c>
      <c r="AR357" t="s">
        <v>24731</v>
      </c>
      <c r="AS357" t="s">
        <v>19184</v>
      </c>
      <c r="BC357" s="3" t="str" cm="1">
        <f t="array" ref="BC357">LEFT(BB357,MIN(FIND({0,1,2,3,4,5,6,7,8,9},BB357&amp;"0123456789"))-1)</f>
        <v/>
      </c>
      <c r="BE357" t="s">
        <v>12978</v>
      </c>
      <c r="BF357">
        <f t="shared" si="147"/>
        <v>1</v>
      </c>
      <c r="BG357">
        <f t="shared" si="148"/>
        <v>0</v>
      </c>
      <c r="BH357">
        <f t="shared" si="149"/>
        <v>0</v>
      </c>
      <c r="BI357">
        <f t="shared" si="150"/>
        <v>0</v>
      </c>
      <c r="BJ357" s="4">
        <f t="shared" si="151"/>
        <v>0</v>
      </c>
      <c r="BK357" s="4">
        <f t="shared" si="152"/>
        <v>0</v>
      </c>
      <c r="BL357" s="4">
        <f t="shared" si="153"/>
        <v>0</v>
      </c>
      <c r="BY357" t="s">
        <v>25691</v>
      </c>
      <c r="BZ357" t="s">
        <v>25411</v>
      </c>
      <c r="CA357" t="s">
        <v>25647</v>
      </c>
      <c r="CB357" t="s">
        <v>25413</v>
      </c>
      <c r="CC357" t="s">
        <v>25408</v>
      </c>
      <c r="CK357" t="s">
        <v>26152</v>
      </c>
      <c r="CL357">
        <f t="shared" si="154"/>
        <v>2</v>
      </c>
      <c r="CM357">
        <f t="shared" si="155"/>
        <v>1</v>
      </c>
      <c r="CN357">
        <f t="shared" si="156"/>
        <v>1</v>
      </c>
      <c r="CO357">
        <f t="shared" si="157"/>
        <v>1</v>
      </c>
      <c r="CP357" s="4">
        <f t="shared" si="168"/>
        <v>0.5</v>
      </c>
      <c r="CQ357" s="4">
        <f t="shared" si="169"/>
        <v>0.5</v>
      </c>
      <c r="CR357" s="4">
        <f t="shared" si="170"/>
        <v>0.5</v>
      </c>
      <c r="CT357" t="str">
        <f t="shared" si="158"/>
        <v>Home Renovation</v>
      </c>
      <c r="CU357" t="str">
        <f t="shared" si="159"/>
        <v>Real Estate</v>
      </c>
      <c r="CV357" t="str">
        <f t="shared" si="160"/>
        <v>Real Estate Investment</v>
      </c>
      <c r="CW357" t="str">
        <f t="shared" si="161"/>
        <v>Residential</v>
      </c>
      <c r="CX357" t="str">
        <f t="shared" si="162"/>
        <v>Software</v>
      </c>
      <c r="CY357" t="str">
        <f t="shared" si="163"/>
        <v/>
      </c>
      <c r="CZ357" t="str">
        <f t="shared" si="164"/>
        <v/>
      </c>
      <c r="DA357" t="str">
        <f t="shared" si="165"/>
        <v/>
      </c>
      <c r="DB357" t="str">
        <f t="shared" si="166"/>
        <v/>
      </c>
      <c r="DC357" t="str">
        <f t="shared" si="167"/>
        <v/>
      </c>
    </row>
    <row r="358" spans="1:107" x14ac:dyDescent="0.2">
      <c r="A358">
        <v>355</v>
      </c>
      <c r="B358" t="s">
        <v>353</v>
      </c>
      <c r="C358" t="s">
        <v>2524</v>
      </c>
      <c r="D358" t="s">
        <v>4655</v>
      </c>
      <c r="E358" t="s">
        <v>6065</v>
      </c>
      <c r="F358" t="s">
        <v>6421</v>
      </c>
      <c r="G358" t="s">
        <v>8345</v>
      </c>
      <c r="H358" t="s">
        <v>8552</v>
      </c>
      <c r="I358" t="s">
        <v>8554</v>
      </c>
      <c r="J358" t="s">
        <v>8864</v>
      </c>
      <c r="K358" t="s">
        <v>10119</v>
      </c>
      <c r="L358" t="s">
        <v>10243</v>
      </c>
      <c r="M358" t="s">
        <v>11403</v>
      </c>
      <c r="N358" t="s">
        <v>12765</v>
      </c>
      <c r="O358" t="s">
        <v>13306</v>
      </c>
      <c r="P358" t="s">
        <v>13351</v>
      </c>
      <c r="Q358">
        <v>2</v>
      </c>
      <c r="R358" t="s">
        <v>4365</v>
      </c>
      <c r="S358" t="s">
        <v>13470</v>
      </c>
      <c r="T358" t="s">
        <v>13794</v>
      </c>
      <c r="U358" s="3" t="str" cm="1">
        <f t="array" ref="U358">LEFT(T358,MIN(FIND({0,1,2,3,4,5,6,7,8,9},T358&amp;"0123456789"))-1)</f>
        <v>$</v>
      </c>
      <c r="V358" t="s">
        <v>14425</v>
      </c>
      <c r="W358" t="s">
        <v>13794</v>
      </c>
      <c r="X358" s="3" t="str" cm="1">
        <f t="array" ref="X358">LEFT(W358,MIN(FIND({0,1,2,3,4,5,6,7,8,9},W358&amp;"0123456789"))-1)</f>
        <v>$</v>
      </c>
      <c r="Y358" t="s">
        <v>14425</v>
      </c>
      <c r="Z358" t="s">
        <v>13766</v>
      </c>
      <c r="AA358" s="3" cm="1">
        <f t="array" ref="AA358">_xlfn.XLOOKUP(LEFT(Z358,MIN(FIND({0,1,2,3,4,5,6,7,8,9},Z358&amp;"0123456789"))-1), $BB$4:$BB$23, $BC$4:$BC$23)*_xlfn.NUMBERVALUE(TRIM(REPLACE(Z358,1,MIN(FIND({0,1,2,3,4,5,6,7,8,9},Z358&amp;"0123456789"))-1,"")), ".", ",")</f>
        <v>7500000</v>
      </c>
      <c r="AB358" t="s">
        <v>13766</v>
      </c>
      <c r="AC358" s="3" cm="1">
        <f t="array" ref="AC358">_xlfn.XLOOKUP(LEFT(AB358,MIN(FIND({0,1,2,3,4,5,6,7,8,9},AB358&amp;"0123456789"))-1), $BB$4:$BB$23, $BC$4:$BC$23)*_xlfn.NUMBERVALUE(TRIM(REPLACE(AB358,1,MIN(FIND({0,1,2,3,4,5,6,7,8,9},AB358&amp;"0123456789"))-1,"")), ".", ",")</f>
        <v>7500000</v>
      </c>
      <c r="AD358" t="s">
        <v>8554</v>
      </c>
      <c r="AE358" t="s">
        <v>8557</v>
      </c>
      <c r="AF358" t="s">
        <v>15173</v>
      </c>
      <c r="AG358" t="s">
        <v>16729</v>
      </c>
      <c r="AH358" t="s">
        <v>17655</v>
      </c>
      <c r="AI358" t="s">
        <v>18337</v>
      </c>
      <c r="AJ358" t="s">
        <v>17089</v>
      </c>
      <c r="AK358" t="s">
        <v>19608</v>
      </c>
      <c r="AL358" t="s">
        <v>20228</v>
      </c>
      <c r="AM358" t="s">
        <v>20586</v>
      </c>
      <c r="AN358" t="s">
        <v>21278</v>
      </c>
      <c r="AO358" t="s">
        <v>21859</v>
      </c>
      <c r="AP358" t="s">
        <v>22569</v>
      </c>
      <c r="AQ358" t="s">
        <v>23777</v>
      </c>
      <c r="AR358" t="s">
        <v>24732</v>
      </c>
      <c r="AS358" t="s">
        <v>19238</v>
      </c>
      <c r="BC358" s="3" t="str" cm="1">
        <f t="array" ref="BC358">LEFT(BB358,MIN(FIND({0,1,2,3,4,5,6,7,8,9},BB358&amp;"0123456789"))-1)</f>
        <v/>
      </c>
      <c r="BE358" t="s">
        <v>12979</v>
      </c>
      <c r="BF358">
        <f t="shared" si="147"/>
        <v>1</v>
      </c>
      <c r="BG358">
        <f t="shared" si="148"/>
        <v>0</v>
      </c>
      <c r="BH358">
        <f t="shared" si="149"/>
        <v>0</v>
      </c>
      <c r="BI358">
        <f t="shared" si="150"/>
        <v>0</v>
      </c>
      <c r="BJ358" s="4">
        <f t="shared" si="151"/>
        <v>0</v>
      </c>
      <c r="BK358" s="4">
        <f t="shared" si="152"/>
        <v>0</v>
      </c>
      <c r="BL358" s="4">
        <f t="shared" si="153"/>
        <v>0</v>
      </c>
      <c r="BY358" t="s">
        <v>11267</v>
      </c>
      <c r="BZ358" t="s">
        <v>25444</v>
      </c>
      <c r="CA358" t="s">
        <v>25516</v>
      </c>
      <c r="CB358" t="s">
        <v>25408</v>
      </c>
      <c r="CK358" t="s">
        <v>26153</v>
      </c>
      <c r="CL358">
        <f t="shared" si="154"/>
        <v>2</v>
      </c>
      <c r="CM358">
        <f t="shared" si="155"/>
        <v>0</v>
      </c>
      <c r="CN358">
        <f t="shared" si="156"/>
        <v>0</v>
      </c>
      <c r="CO358">
        <f t="shared" si="157"/>
        <v>0</v>
      </c>
      <c r="CP358" s="4">
        <f t="shared" si="168"/>
        <v>0</v>
      </c>
      <c r="CQ358" s="4">
        <f t="shared" si="169"/>
        <v>0</v>
      </c>
      <c r="CR358" s="4">
        <f t="shared" si="170"/>
        <v>0</v>
      </c>
      <c r="CT358" t="str">
        <f t="shared" si="158"/>
        <v>Artificial Intelligence</v>
      </c>
      <c r="CU358" t="str">
        <f t="shared" si="159"/>
        <v>Machine Learning</v>
      </c>
      <c r="CV358" t="str">
        <f t="shared" si="160"/>
        <v>Open Source</v>
      </c>
      <c r="CW358" t="str">
        <f t="shared" si="161"/>
        <v>Software</v>
      </c>
      <c r="CX358" t="str">
        <f t="shared" si="162"/>
        <v/>
      </c>
      <c r="CY358" t="str">
        <f t="shared" si="163"/>
        <v/>
      </c>
      <c r="CZ358" t="str">
        <f t="shared" si="164"/>
        <v/>
      </c>
      <c r="DA358" t="str">
        <f t="shared" si="165"/>
        <v/>
      </c>
      <c r="DB358" t="str">
        <f t="shared" si="166"/>
        <v/>
      </c>
      <c r="DC358" t="str">
        <f t="shared" si="167"/>
        <v/>
      </c>
    </row>
    <row r="359" spans="1:107" x14ac:dyDescent="0.2">
      <c r="A359">
        <v>356</v>
      </c>
      <c r="B359" t="s">
        <v>354</v>
      </c>
      <c r="C359" t="s">
        <v>2525</v>
      </c>
      <c r="D359" t="s">
        <v>4656</v>
      </c>
      <c r="E359" t="s">
        <v>6065</v>
      </c>
      <c r="F359" t="s">
        <v>6422</v>
      </c>
      <c r="G359" t="s">
        <v>8346</v>
      </c>
      <c r="H359" t="s">
        <v>8552</v>
      </c>
      <c r="I359" t="s">
        <v>8555</v>
      </c>
      <c r="J359" t="s">
        <v>8865</v>
      </c>
      <c r="K359" t="s">
        <v>10119</v>
      </c>
      <c r="L359" t="s">
        <v>10133</v>
      </c>
      <c r="M359" t="s">
        <v>10133</v>
      </c>
      <c r="N359" t="s">
        <v>12736</v>
      </c>
      <c r="O359" t="s">
        <v>13305</v>
      </c>
      <c r="P359" t="s">
        <v>13349</v>
      </c>
      <c r="Q359">
        <v>1</v>
      </c>
      <c r="R359" t="s">
        <v>13357</v>
      </c>
      <c r="S359" t="s">
        <v>13444</v>
      </c>
      <c r="T359" t="s">
        <v>13760</v>
      </c>
      <c r="U359" s="3" t="str" cm="1">
        <f t="array" ref="U359">LEFT(T359,MIN(FIND({0,1,2,3,4,5,6,7,8,9},T359&amp;"0123456789"))-1)</f>
        <v>$</v>
      </c>
      <c r="V359" t="s">
        <v>13357</v>
      </c>
      <c r="W359" t="s">
        <v>13760</v>
      </c>
      <c r="X359" s="3" t="str" cm="1">
        <f t="array" ref="X359">LEFT(W359,MIN(FIND({0,1,2,3,4,5,6,7,8,9},W359&amp;"0123456789"))-1)</f>
        <v>$</v>
      </c>
      <c r="Y359" t="s">
        <v>13357</v>
      </c>
      <c r="Z359" t="s">
        <v>13760</v>
      </c>
      <c r="AA359" s="3" cm="1">
        <f t="array" ref="AA359">_xlfn.XLOOKUP(LEFT(Z359,MIN(FIND({0,1,2,3,4,5,6,7,8,9},Z359&amp;"0123456789"))-1), $BB$4:$BB$23, $BC$4:$BC$23)*_xlfn.NUMBERVALUE(TRIM(REPLACE(Z359,1,MIN(FIND({0,1,2,3,4,5,6,7,8,9},Z359&amp;"0123456789"))-1,"")), ".", ",")</f>
        <v>5000000</v>
      </c>
      <c r="AB359" t="s">
        <v>13760</v>
      </c>
      <c r="AC359" s="3" cm="1">
        <f t="array" ref="AC359">_xlfn.XLOOKUP(LEFT(AB359,MIN(FIND({0,1,2,3,4,5,6,7,8,9},AB359&amp;"0123456789"))-1), $BB$4:$BB$23, $BC$4:$BC$23)*_xlfn.NUMBERVALUE(TRIM(REPLACE(AB359,1,MIN(FIND({0,1,2,3,4,5,6,7,8,9},AB359&amp;"0123456789"))-1,"")), ".", ",")</f>
        <v>5000000</v>
      </c>
      <c r="AD359" t="s">
        <v>8555</v>
      </c>
      <c r="AE359" t="s">
        <v>8556</v>
      </c>
      <c r="AF359" t="s">
        <v>15174</v>
      </c>
      <c r="AG359" t="s">
        <v>16730</v>
      </c>
      <c r="AH359" t="s">
        <v>17656</v>
      </c>
      <c r="AI359" t="s">
        <v>18338</v>
      </c>
      <c r="AJ359" t="s">
        <v>19191</v>
      </c>
      <c r="AK359" t="s">
        <v>19609</v>
      </c>
      <c r="AL359" t="s">
        <v>20160</v>
      </c>
      <c r="AM359" t="s">
        <v>20587</v>
      </c>
      <c r="AN359" t="s">
        <v>21279</v>
      </c>
      <c r="AO359" t="s">
        <v>21860</v>
      </c>
      <c r="AP359" t="s">
        <v>22570</v>
      </c>
      <c r="AQ359" t="s">
        <v>23778</v>
      </c>
      <c r="AR359" t="s">
        <v>24733</v>
      </c>
      <c r="AS359" t="s">
        <v>14836</v>
      </c>
      <c r="BC359" s="3" t="str" cm="1">
        <f t="array" ref="BC359">LEFT(BB359,MIN(FIND({0,1,2,3,4,5,6,7,8,9},BB359&amp;"0123456789"))-1)</f>
        <v/>
      </c>
      <c r="BE359" t="s">
        <v>12981</v>
      </c>
      <c r="BF359">
        <f t="shared" si="147"/>
        <v>1</v>
      </c>
      <c r="BG359">
        <f t="shared" si="148"/>
        <v>0</v>
      </c>
      <c r="BH359">
        <f t="shared" si="149"/>
        <v>0</v>
      </c>
      <c r="BI359">
        <f t="shared" si="150"/>
        <v>0</v>
      </c>
      <c r="BJ359" s="4">
        <f t="shared" si="151"/>
        <v>0</v>
      </c>
      <c r="BK359" s="4">
        <f t="shared" si="152"/>
        <v>0</v>
      </c>
      <c r="BL359" s="4">
        <f t="shared" si="153"/>
        <v>0</v>
      </c>
      <c r="BY359" t="s">
        <v>10331</v>
      </c>
      <c r="BZ359" t="s">
        <v>25408</v>
      </c>
      <c r="CK359" t="s">
        <v>26154</v>
      </c>
      <c r="CL359">
        <f t="shared" si="154"/>
        <v>2</v>
      </c>
      <c r="CM359">
        <f t="shared" si="155"/>
        <v>1</v>
      </c>
      <c r="CN359">
        <f t="shared" si="156"/>
        <v>1</v>
      </c>
      <c r="CO359">
        <f t="shared" si="157"/>
        <v>1</v>
      </c>
      <c r="CP359" s="4">
        <f t="shared" si="168"/>
        <v>0.5</v>
      </c>
      <c r="CQ359" s="4">
        <f t="shared" si="169"/>
        <v>0.5</v>
      </c>
      <c r="CR359" s="4">
        <f t="shared" si="170"/>
        <v>0.5</v>
      </c>
      <c r="CT359" t="str">
        <f t="shared" si="158"/>
        <v>Information Technology</v>
      </c>
      <c r="CU359" t="str">
        <f t="shared" si="159"/>
        <v>Software</v>
      </c>
      <c r="CV359" t="str">
        <f t="shared" si="160"/>
        <v/>
      </c>
      <c r="CW359" t="str">
        <f t="shared" si="161"/>
        <v/>
      </c>
      <c r="CX359" t="str">
        <f t="shared" si="162"/>
        <v/>
      </c>
      <c r="CY359" t="str">
        <f t="shared" si="163"/>
        <v/>
      </c>
      <c r="CZ359" t="str">
        <f t="shared" si="164"/>
        <v/>
      </c>
      <c r="DA359" t="str">
        <f t="shared" si="165"/>
        <v/>
      </c>
      <c r="DB359" t="str">
        <f t="shared" si="166"/>
        <v/>
      </c>
      <c r="DC359" t="str">
        <f t="shared" si="167"/>
        <v/>
      </c>
    </row>
    <row r="360" spans="1:107" x14ac:dyDescent="0.2">
      <c r="A360">
        <v>357</v>
      </c>
      <c r="B360" t="s">
        <v>355</v>
      </c>
      <c r="C360" t="s">
        <v>2526</v>
      </c>
      <c r="D360" t="s">
        <v>4657</v>
      </c>
      <c r="E360" t="s">
        <v>6065</v>
      </c>
      <c r="F360" t="s">
        <v>6423</v>
      </c>
      <c r="G360" t="s">
        <v>8347</v>
      </c>
      <c r="H360" t="s">
        <v>8552</v>
      </c>
      <c r="I360" t="s">
        <v>8554</v>
      </c>
      <c r="J360" t="s">
        <v>8866</v>
      </c>
      <c r="K360" t="s">
        <v>10119</v>
      </c>
      <c r="L360" t="s">
        <v>10143</v>
      </c>
      <c r="M360" t="s">
        <v>11404</v>
      </c>
      <c r="N360" t="s">
        <v>12851</v>
      </c>
      <c r="O360" t="s">
        <v>13336</v>
      </c>
      <c r="P360" t="s">
        <v>13349</v>
      </c>
      <c r="Q360">
        <v>4</v>
      </c>
      <c r="R360" t="s">
        <v>13357</v>
      </c>
      <c r="S360" t="s">
        <v>13486</v>
      </c>
      <c r="T360" t="s">
        <v>13896</v>
      </c>
      <c r="U360" s="3" t="str" cm="1">
        <f t="array" ref="U360">LEFT(T360,MIN(FIND({0,1,2,3,4,5,6,7,8,9},T360&amp;"0123456789"))-1)</f>
        <v>CA$</v>
      </c>
      <c r="V360" t="s">
        <v>13357</v>
      </c>
      <c r="W360" t="s">
        <v>13896</v>
      </c>
      <c r="X360" s="3" t="str" cm="1">
        <f t="array" ref="X360">LEFT(W360,MIN(FIND({0,1,2,3,4,5,6,7,8,9},W360&amp;"0123456789"))-1)</f>
        <v>CA$</v>
      </c>
      <c r="Y360" t="s">
        <v>13357</v>
      </c>
      <c r="Z360" t="s">
        <v>14549</v>
      </c>
      <c r="AA360" s="3" cm="1">
        <f t="array" ref="AA360">_xlfn.XLOOKUP(LEFT(Z360,MIN(FIND({0,1,2,3,4,5,6,7,8,9},Z360&amp;"0123456789"))-1), $BB$4:$BB$23, $BC$4:$BC$23)*_xlfn.NUMBERVALUE(TRIM(REPLACE(Z360,1,MIN(FIND({0,1,2,3,4,5,6,7,8,9},Z360&amp;"0123456789"))-1,"")), ".", ",")</f>
        <v>9740819</v>
      </c>
      <c r="AB360" t="s">
        <v>14549</v>
      </c>
      <c r="AC360" s="3" cm="1">
        <f t="array" ref="AC360">_xlfn.XLOOKUP(LEFT(AB360,MIN(FIND({0,1,2,3,4,5,6,7,8,9},AB360&amp;"0123456789"))-1), $BB$4:$BB$23, $BC$4:$BC$23)*_xlfn.NUMBERVALUE(TRIM(REPLACE(AB360,1,MIN(FIND({0,1,2,3,4,5,6,7,8,9},AB360&amp;"0123456789"))-1,"")), ".", ",")</f>
        <v>9740819</v>
      </c>
      <c r="AD360" t="s">
        <v>4365</v>
      </c>
      <c r="AE360" t="s">
        <v>4365</v>
      </c>
      <c r="AF360" t="s">
        <v>4365</v>
      </c>
      <c r="AG360" t="s">
        <v>16731</v>
      </c>
      <c r="AH360" t="s">
        <v>17657</v>
      </c>
      <c r="AI360" t="s">
        <v>18339</v>
      </c>
      <c r="AJ360" t="s">
        <v>19192</v>
      </c>
      <c r="AK360" t="s">
        <v>19610</v>
      </c>
      <c r="AL360" t="s">
        <v>20229</v>
      </c>
      <c r="AM360" t="s">
        <v>20588</v>
      </c>
      <c r="AN360" t="s">
        <v>21280</v>
      </c>
      <c r="AO360" t="s">
        <v>21861</v>
      </c>
      <c r="AP360" t="s">
        <v>22571</v>
      </c>
      <c r="AQ360" t="s">
        <v>23779</v>
      </c>
      <c r="AR360" t="s">
        <v>18209</v>
      </c>
      <c r="AS360" t="s">
        <v>14820</v>
      </c>
      <c r="BC360" s="3" t="str" cm="1">
        <f t="array" ref="BC360">LEFT(BB360,MIN(FIND({0,1,2,3,4,5,6,7,8,9},BB360&amp;"0123456789"))-1)</f>
        <v/>
      </c>
      <c r="BE360" t="s">
        <v>12984</v>
      </c>
      <c r="BF360">
        <f t="shared" si="147"/>
        <v>1</v>
      </c>
      <c r="BG360">
        <f t="shared" si="148"/>
        <v>0</v>
      </c>
      <c r="BH360">
        <f t="shared" si="149"/>
        <v>0</v>
      </c>
      <c r="BI360">
        <f t="shared" si="150"/>
        <v>0</v>
      </c>
      <c r="BJ360" s="4">
        <f t="shared" si="151"/>
        <v>0</v>
      </c>
      <c r="BK360" s="4">
        <f t="shared" si="152"/>
        <v>0</v>
      </c>
      <c r="BL360" s="4">
        <f t="shared" si="153"/>
        <v>0</v>
      </c>
      <c r="BY360" t="s">
        <v>11273</v>
      </c>
      <c r="BZ360" t="s">
        <v>25429</v>
      </c>
      <c r="CA360" t="s">
        <v>25430</v>
      </c>
      <c r="CB360" t="s">
        <v>25454</v>
      </c>
      <c r="CC360" t="s">
        <v>25575</v>
      </c>
      <c r="CD360" t="s">
        <v>25633</v>
      </c>
      <c r="CK360" t="s">
        <v>26155</v>
      </c>
      <c r="CL360">
        <f t="shared" si="154"/>
        <v>2</v>
      </c>
      <c r="CM360">
        <f t="shared" si="155"/>
        <v>0</v>
      </c>
      <c r="CN360">
        <f t="shared" si="156"/>
        <v>0</v>
      </c>
      <c r="CO360">
        <f t="shared" si="157"/>
        <v>0</v>
      </c>
      <c r="CP360" s="4">
        <f t="shared" si="168"/>
        <v>0</v>
      </c>
      <c r="CQ360" s="4">
        <f t="shared" si="169"/>
        <v>0</v>
      </c>
      <c r="CR360" s="4">
        <f t="shared" si="170"/>
        <v>0</v>
      </c>
      <c r="CT360" t="str">
        <f t="shared" si="158"/>
        <v>Finance</v>
      </c>
      <c r="CU360" t="str">
        <f t="shared" si="159"/>
        <v>Financial Services</v>
      </c>
      <c r="CV360" t="str">
        <f t="shared" si="160"/>
        <v>FinTech</v>
      </c>
      <c r="CW360" t="str">
        <f t="shared" si="161"/>
        <v>Insurance</v>
      </c>
      <c r="CX360" t="str">
        <f t="shared" si="162"/>
        <v>Lending</v>
      </c>
      <c r="CY360" t="str">
        <f t="shared" si="163"/>
        <v>Wealth Management</v>
      </c>
      <c r="CZ360" t="str">
        <f t="shared" si="164"/>
        <v/>
      </c>
      <c r="DA360" t="str">
        <f t="shared" si="165"/>
        <v/>
      </c>
      <c r="DB360" t="str">
        <f t="shared" si="166"/>
        <v/>
      </c>
      <c r="DC360" t="str">
        <f t="shared" si="167"/>
        <v/>
      </c>
    </row>
    <row r="361" spans="1:107" x14ac:dyDescent="0.2">
      <c r="A361">
        <v>358</v>
      </c>
      <c r="B361" t="s">
        <v>356</v>
      </c>
      <c r="C361" t="s">
        <v>2527</v>
      </c>
      <c r="D361" t="s">
        <v>4658</v>
      </c>
      <c r="E361" t="s">
        <v>6065</v>
      </c>
      <c r="F361" t="s">
        <v>6424</v>
      </c>
      <c r="G361" t="s">
        <v>8260</v>
      </c>
      <c r="H361" t="s">
        <v>8552</v>
      </c>
      <c r="I361" t="s">
        <v>8554</v>
      </c>
      <c r="J361" t="s">
        <v>8867</v>
      </c>
      <c r="K361" t="s">
        <v>10119</v>
      </c>
      <c r="L361" t="s">
        <v>10336</v>
      </c>
      <c r="M361" t="s">
        <v>11405</v>
      </c>
      <c r="N361" t="s">
        <v>12767</v>
      </c>
      <c r="O361" t="s">
        <v>4365</v>
      </c>
      <c r="P361" t="s">
        <v>4365</v>
      </c>
      <c r="Q361">
        <v>1</v>
      </c>
      <c r="R361" t="s">
        <v>13357</v>
      </c>
      <c r="S361" t="s">
        <v>13439</v>
      </c>
      <c r="T361" t="s">
        <v>13760</v>
      </c>
      <c r="U361" s="3" t="str" cm="1">
        <f t="array" ref="U361">LEFT(T361,MIN(FIND({0,1,2,3,4,5,6,7,8,9},T361&amp;"0123456789"))-1)</f>
        <v>$</v>
      </c>
      <c r="V361" t="s">
        <v>13357</v>
      </c>
      <c r="W361" t="s">
        <v>13760</v>
      </c>
      <c r="X361" s="3" t="str" cm="1">
        <f t="array" ref="X361">LEFT(W361,MIN(FIND({0,1,2,3,4,5,6,7,8,9},W361&amp;"0123456789"))-1)</f>
        <v>$</v>
      </c>
      <c r="Y361" t="s">
        <v>13357</v>
      </c>
      <c r="Z361" t="s">
        <v>13760</v>
      </c>
      <c r="AA361" s="3" cm="1">
        <f t="array" ref="AA361">_xlfn.XLOOKUP(LEFT(Z361,MIN(FIND({0,1,2,3,4,5,6,7,8,9},Z361&amp;"0123456789"))-1), $BB$4:$BB$23, $BC$4:$BC$23)*_xlfn.NUMBERVALUE(TRIM(REPLACE(Z361,1,MIN(FIND({0,1,2,3,4,5,6,7,8,9},Z361&amp;"0123456789"))-1,"")), ".", ",")</f>
        <v>5000000</v>
      </c>
      <c r="AB361" t="s">
        <v>13760</v>
      </c>
      <c r="AC361" s="3" cm="1">
        <f t="array" ref="AC361">_xlfn.XLOOKUP(LEFT(AB361,MIN(FIND({0,1,2,3,4,5,6,7,8,9},AB361&amp;"0123456789"))-1), $BB$4:$BB$23, $BC$4:$BC$23)*_xlfn.NUMBERVALUE(TRIM(REPLACE(AB361,1,MIN(FIND({0,1,2,3,4,5,6,7,8,9},AB361&amp;"0123456789"))-1,"")), ".", ",")</f>
        <v>5000000</v>
      </c>
      <c r="AD361" t="s">
        <v>8555</v>
      </c>
      <c r="AE361" t="s">
        <v>8557</v>
      </c>
      <c r="AF361" t="s">
        <v>15175</v>
      </c>
      <c r="AG361" t="s">
        <v>16732</v>
      </c>
      <c r="AH361" t="s">
        <v>17658</v>
      </c>
      <c r="AI361" t="s">
        <v>18340</v>
      </c>
      <c r="AJ361" t="s">
        <v>19164</v>
      </c>
      <c r="AK361" t="s">
        <v>19611</v>
      </c>
      <c r="AL361" t="s">
        <v>20115</v>
      </c>
      <c r="AM361" t="s">
        <v>20589</v>
      </c>
      <c r="AN361" t="s">
        <v>21281</v>
      </c>
      <c r="AO361" t="s">
        <v>21862</v>
      </c>
      <c r="AP361" t="s">
        <v>22572</v>
      </c>
      <c r="AQ361" t="s">
        <v>23780</v>
      </c>
      <c r="AR361" t="s">
        <v>20503</v>
      </c>
      <c r="AS361" t="s">
        <v>14835</v>
      </c>
      <c r="BC361" s="3" t="str" cm="1">
        <f t="array" ref="BC361">LEFT(BB361,MIN(FIND({0,1,2,3,4,5,6,7,8,9},BB361&amp;"0123456789"))-1)</f>
        <v/>
      </c>
      <c r="BE361" t="s">
        <v>12986</v>
      </c>
      <c r="BF361">
        <f t="shared" si="147"/>
        <v>1</v>
      </c>
      <c r="BG361">
        <f t="shared" si="148"/>
        <v>0</v>
      </c>
      <c r="BH361">
        <f t="shared" si="149"/>
        <v>0</v>
      </c>
      <c r="BI361">
        <f t="shared" si="150"/>
        <v>0</v>
      </c>
      <c r="BJ361" s="4">
        <f t="shared" si="151"/>
        <v>0</v>
      </c>
      <c r="BK361" s="4">
        <f t="shared" si="152"/>
        <v>0</v>
      </c>
      <c r="BL361" s="4">
        <f t="shared" si="153"/>
        <v>0</v>
      </c>
      <c r="BY361" t="s">
        <v>25491</v>
      </c>
      <c r="BZ361" t="s">
        <v>25629</v>
      </c>
      <c r="CA361" t="s">
        <v>25526</v>
      </c>
      <c r="CB361" t="s">
        <v>25460</v>
      </c>
      <c r="CC361" t="s">
        <v>25437</v>
      </c>
      <c r="CD361" t="s">
        <v>25408</v>
      </c>
      <c r="CK361" t="s">
        <v>26156</v>
      </c>
      <c r="CL361">
        <f t="shared" si="154"/>
        <v>2</v>
      </c>
      <c r="CM361">
        <f t="shared" si="155"/>
        <v>0</v>
      </c>
      <c r="CN361">
        <f t="shared" si="156"/>
        <v>0</v>
      </c>
      <c r="CO361">
        <f t="shared" si="157"/>
        <v>0</v>
      </c>
      <c r="CP361" s="4">
        <f t="shared" si="168"/>
        <v>0</v>
      </c>
      <c r="CQ361" s="4">
        <f t="shared" si="169"/>
        <v>0</v>
      </c>
      <c r="CR361" s="4">
        <f t="shared" si="170"/>
        <v>0</v>
      </c>
      <c r="CT361" t="str">
        <f t="shared" si="158"/>
        <v>Compliance</v>
      </c>
      <c r="CU361" t="str">
        <f t="shared" si="159"/>
        <v>Developer Platform</v>
      </c>
      <c r="CV361" t="str">
        <f t="shared" si="160"/>
        <v>Developer Tools</v>
      </c>
      <c r="CW361" t="str">
        <f t="shared" si="161"/>
        <v>Enterprise Software</v>
      </c>
      <c r="CX361" t="str">
        <f t="shared" si="162"/>
        <v>SaaS</v>
      </c>
      <c r="CY361" t="str">
        <f t="shared" si="163"/>
        <v>Software</v>
      </c>
      <c r="CZ361" t="str">
        <f t="shared" si="164"/>
        <v/>
      </c>
      <c r="DA361" t="str">
        <f t="shared" si="165"/>
        <v/>
      </c>
      <c r="DB361" t="str">
        <f t="shared" si="166"/>
        <v/>
      </c>
      <c r="DC361" t="str">
        <f t="shared" si="167"/>
        <v/>
      </c>
    </row>
    <row r="362" spans="1:107" x14ac:dyDescent="0.2">
      <c r="A362">
        <v>359</v>
      </c>
      <c r="B362" t="s">
        <v>357</v>
      </c>
      <c r="C362" t="s">
        <v>2528</v>
      </c>
      <c r="D362" t="s">
        <v>4659</v>
      </c>
      <c r="E362" t="s">
        <v>6065</v>
      </c>
      <c r="F362" t="s">
        <v>6425</v>
      </c>
      <c r="G362" t="s">
        <v>8245</v>
      </c>
      <c r="H362" t="s">
        <v>8552</v>
      </c>
      <c r="I362" t="s">
        <v>8555</v>
      </c>
      <c r="J362" t="s">
        <v>8868</v>
      </c>
      <c r="K362" t="s">
        <v>10121</v>
      </c>
      <c r="L362" t="s">
        <v>10369</v>
      </c>
      <c r="M362" t="s">
        <v>11406</v>
      </c>
      <c r="N362" t="s">
        <v>12747</v>
      </c>
      <c r="O362" t="s">
        <v>13314</v>
      </c>
      <c r="P362" t="s">
        <v>4365</v>
      </c>
      <c r="Q362">
        <v>2</v>
      </c>
      <c r="R362" t="s">
        <v>13358</v>
      </c>
      <c r="S362" t="s">
        <v>13482</v>
      </c>
      <c r="T362" t="s">
        <v>13796</v>
      </c>
      <c r="U362" s="3" t="str" cm="1">
        <f t="array" ref="U362">LEFT(T362,MIN(FIND({0,1,2,3,4,5,6,7,8,9},T362&amp;"0123456789"))-1)</f>
        <v>$</v>
      </c>
      <c r="V362" t="s">
        <v>14414</v>
      </c>
      <c r="W362" t="s">
        <v>13796</v>
      </c>
      <c r="X362" s="3" t="str" cm="1">
        <f t="array" ref="X362">LEFT(W362,MIN(FIND({0,1,2,3,4,5,6,7,8,9},W362&amp;"0123456789"))-1)</f>
        <v>$</v>
      </c>
      <c r="Y362" t="s">
        <v>14414</v>
      </c>
      <c r="Z362" t="s">
        <v>13797</v>
      </c>
      <c r="AA362" s="3" cm="1">
        <f t="array" ref="AA362">_xlfn.XLOOKUP(LEFT(Z362,MIN(FIND({0,1,2,3,4,5,6,7,8,9},Z362&amp;"0123456789"))-1), $BB$4:$BB$23, $BC$4:$BC$23)*_xlfn.NUMBERVALUE(TRIM(REPLACE(Z362,1,MIN(FIND({0,1,2,3,4,5,6,7,8,9},Z362&amp;"0123456789"))-1,"")), ".", ",")</f>
        <v>16000000</v>
      </c>
      <c r="AB362" t="s">
        <v>13797</v>
      </c>
      <c r="AC362" s="3" cm="1">
        <f t="array" ref="AC362">_xlfn.XLOOKUP(LEFT(AB362,MIN(FIND({0,1,2,3,4,5,6,7,8,9},AB362&amp;"0123456789"))-1), $BB$4:$BB$23, $BC$4:$BC$23)*_xlfn.NUMBERVALUE(TRIM(REPLACE(AB362,1,MIN(FIND({0,1,2,3,4,5,6,7,8,9},AB362&amp;"0123456789"))-1,"")), ".", ",")</f>
        <v>16000000</v>
      </c>
      <c r="AD362" t="s">
        <v>4365</v>
      </c>
      <c r="AE362" t="s">
        <v>8559</v>
      </c>
      <c r="AF362" t="s">
        <v>15176</v>
      </c>
      <c r="AG362" t="s">
        <v>16571</v>
      </c>
      <c r="AH362" t="s">
        <v>4365</v>
      </c>
      <c r="AI362" t="s">
        <v>4365</v>
      </c>
      <c r="AJ362" t="s">
        <v>8563</v>
      </c>
      <c r="AK362" t="s">
        <v>4365</v>
      </c>
      <c r="AL362" t="s">
        <v>8555</v>
      </c>
      <c r="AM362" t="s">
        <v>4365</v>
      </c>
      <c r="AN362" t="s">
        <v>18372</v>
      </c>
      <c r="AO362" t="s">
        <v>4365</v>
      </c>
      <c r="AP362" t="s">
        <v>22573</v>
      </c>
      <c r="AQ362" t="s">
        <v>4365</v>
      </c>
      <c r="AR362" t="s">
        <v>4365</v>
      </c>
      <c r="AS362" t="s">
        <v>14835</v>
      </c>
      <c r="BC362" s="3" t="str" cm="1">
        <f t="array" ref="BC362">LEFT(BB362,MIN(FIND({0,1,2,3,4,5,6,7,8,9},BB362&amp;"0123456789"))-1)</f>
        <v/>
      </c>
      <c r="BE362" t="s">
        <v>12989</v>
      </c>
      <c r="BF362">
        <f t="shared" si="147"/>
        <v>1</v>
      </c>
      <c r="BG362">
        <f t="shared" si="148"/>
        <v>0</v>
      </c>
      <c r="BH362">
        <f t="shared" si="149"/>
        <v>0</v>
      </c>
      <c r="BI362">
        <f t="shared" si="150"/>
        <v>0</v>
      </c>
      <c r="BJ362" s="4">
        <f t="shared" si="151"/>
        <v>0</v>
      </c>
      <c r="BK362" s="4">
        <f t="shared" si="152"/>
        <v>0</v>
      </c>
      <c r="BL362" s="4">
        <f t="shared" si="153"/>
        <v>0</v>
      </c>
      <c r="BY362" t="s">
        <v>11476</v>
      </c>
      <c r="BZ362" t="s">
        <v>25526</v>
      </c>
      <c r="CA362" t="s">
        <v>25613</v>
      </c>
      <c r="CB362" t="s">
        <v>25408</v>
      </c>
      <c r="CC362" t="s">
        <v>25605</v>
      </c>
      <c r="CK362" t="s">
        <v>26157</v>
      </c>
      <c r="CL362">
        <f t="shared" si="154"/>
        <v>2</v>
      </c>
      <c r="CM362">
        <f t="shared" si="155"/>
        <v>0</v>
      </c>
      <c r="CN362">
        <f t="shared" si="156"/>
        <v>0</v>
      </c>
      <c r="CO362">
        <f t="shared" si="157"/>
        <v>0</v>
      </c>
      <c r="CP362" s="4">
        <f t="shared" si="168"/>
        <v>0</v>
      </c>
      <c r="CQ362" s="4">
        <f t="shared" si="169"/>
        <v>0</v>
      </c>
      <c r="CR362" s="4">
        <f t="shared" si="170"/>
        <v>0</v>
      </c>
      <c r="CT362" t="str">
        <f t="shared" si="158"/>
        <v>Analytics</v>
      </c>
      <c r="CU362" t="str">
        <f t="shared" si="159"/>
        <v>Developer Tools</v>
      </c>
      <c r="CV362" t="str">
        <f t="shared" si="160"/>
        <v>Quality Assurance</v>
      </c>
      <c r="CW362" t="str">
        <f t="shared" si="161"/>
        <v>Software</v>
      </c>
      <c r="CX362" t="str">
        <f t="shared" si="162"/>
        <v>Software Engineering</v>
      </c>
      <c r="CY362" t="str">
        <f t="shared" si="163"/>
        <v/>
      </c>
      <c r="CZ362" t="str">
        <f t="shared" si="164"/>
        <v/>
      </c>
      <c r="DA362" t="str">
        <f t="shared" si="165"/>
        <v/>
      </c>
      <c r="DB362" t="str">
        <f t="shared" si="166"/>
        <v/>
      </c>
      <c r="DC362" t="str">
        <f t="shared" si="167"/>
        <v/>
      </c>
    </row>
    <row r="363" spans="1:107" x14ac:dyDescent="0.2">
      <c r="A363">
        <v>360</v>
      </c>
      <c r="B363" t="s">
        <v>358</v>
      </c>
      <c r="C363" t="s">
        <v>2529</v>
      </c>
      <c r="D363" t="s">
        <v>4660</v>
      </c>
      <c r="E363" t="s">
        <v>6065</v>
      </c>
      <c r="F363" t="s">
        <v>6426</v>
      </c>
      <c r="G363" t="s">
        <v>8245</v>
      </c>
      <c r="H363" t="s">
        <v>8552</v>
      </c>
      <c r="I363" t="s">
        <v>8554</v>
      </c>
      <c r="J363" t="s">
        <v>8869</v>
      </c>
      <c r="K363" t="s">
        <v>10119</v>
      </c>
      <c r="L363" t="s">
        <v>10370</v>
      </c>
      <c r="M363" t="s">
        <v>11407</v>
      </c>
      <c r="N363" t="s">
        <v>12777</v>
      </c>
      <c r="O363" t="s">
        <v>13319</v>
      </c>
      <c r="P363" t="s">
        <v>13351</v>
      </c>
      <c r="Q363">
        <v>1</v>
      </c>
      <c r="R363" t="s">
        <v>13357</v>
      </c>
      <c r="S363" t="s">
        <v>8383</v>
      </c>
      <c r="T363" t="s">
        <v>13742</v>
      </c>
      <c r="U363" s="3" t="str" cm="1">
        <f t="array" ref="U363">LEFT(T363,MIN(FIND({0,1,2,3,4,5,6,7,8,9},T363&amp;"0123456789"))-1)</f>
        <v>$</v>
      </c>
      <c r="V363" t="s">
        <v>13357</v>
      </c>
      <c r="W363" t="s">
        <v>13742</v>
      </c>
      <c r="X363" s="3" t="str" cm="1">
        <f t="array" ref="X363">LEFT(W363,MIN(FIND({0,1,2,3,4,5,6,7,8,9},W363&amp;"0123456789"))-1)</f>
        <v>$</v>
      </c>
      <c r="Y363" t="s">
        <v>13357</v>
      </c>
      <c r="Z363" t="s">
        <v>13742</v>
      </c>
      <c r="AA363" s="3" cm="1">
        <f t="array" ref="AA363">_xlfn.XLOOKUP(LEFT(Z363,MIN(FIND({0,1,2,3,4,5,6,7,8,9},Z363&amp;"0123456789"))-1), $BB$4:$BB$23, $BC$4:$BC$23)*_xlfn.NUMBERVALUE(TRIM(REPLACE(Z363,1,MIN(FIND({0,1,2,3,4,5,6,7,8,9},Z363&amp;"0123456789"))-1,"")), ".", ",")</f>
        <v>13200000</v>
      </c>
      <c r="AB363" t="s">
        <v>13742</v>
      </c>
      <c r="AC363" s="3" cm="1">
        <f t="array" ref="AC363">_xlfn.XLOOKUP(LEFT(AB363,MIN(FIND({0,1,2,3,4,5,6,7,8,9},AB363&amp;"0123456789"))-1), $BB$4:$BB$23, $BC$4:$BC$23)*_xlfn.NUMBERVALUE(TRIM(REPLACE(AB363,1,MIN(FIND({0,1,2,3,4,5,6,7,8,9},AB363&amp;"0123456789"))-1,"")), ".", ",")</f>
        <v>13200000</v>
      </c>
      <c r="AD363" t="s">
        <v>8557</v>
      </c>
      <c r="AE363" t="s">
        <v>8557</v>
      </c>
      <c r="AF363" t="s">
        <v>15177</v>
      </c>
      <c r="AG363" t="s">
        <v>16733</v>
      </c>
      <c r="AH363" t="s">
        <v>17659</v>
      </c>
      <c r="AI363" t="s">
        <v>18341</v>
      </c>
      <c r="AJ363" t="s">
        <v>19126</v>
      </c>
      <c r="AK363" t="s">
        <v>19612</v>
      </c>
      <c r="AL363" t="s">
        <v>20148</v>
      </c>
      <c r="AM363" t="s">
        <v>20590</v>
      </c>
      <c r="AN363" t="s">
        <v>21282</v>
      </c>
      <c r="AO363" t="s">
        <v>21863</v>
      </c>
      <c r="AP363" t="s">
        <v>22574</v>
      </c>
      <c r="AQ363" t="s">
        <v>23781</v>
      </c>
      <c r="AR363" t="s">
        <v>24734</v>
      </c>
      <c r="AS363" t="s">
        <v>19177</v>
      </c>
      <c r="BC363" s="3" t="str" cm="1">
        <f t="array" ref="BC363">LEFT(BB363,MIN(FIND({0,1,2,3,4,5,6,7,8,9},BB363&amp;"0123456789"))-1)</f>
        <v/>
      </c>
      <c r="BE363" t="s">
        <v>12990</v>
      </c>
      <c r="BF363">
        <f t="shared" si="147"/>
        <v>1</v>
      </c>
      <c r="BG363">
        <f t="shared" si="148"/>
        <v>0</v>
      </c>
      <c r="BH363">
        <f t="shared" si="149"/>
        <v>0</v>
      </c>
      <c r="BI363">
        <f t="shared" si="150"/>
        <v>0</v>
      </c>
      <c r="BJ363" s="4">
        <f t="shared" si="151"/>
        <v>0</v>
      </c>
      <c r="BK363" s="4">
        <f t="shared" si="152"/>
        <v>0</v>
      </c>
      <c r="BL363" s="4">
        <f t="shared" si="153"/>
        <v>0</v>
      </c>
      <c r="BY363" t="s">
        <v>10143</v>
      </c>
      <c r="BZ363" t="s">
        <v>25430</v>
      </c>
      <c r="CA363" t="s">
        <v>25404</v>
      </c>
      <c r="CB363" t="s">
        <v>25414</v>
      </c>
      <c r="CC363" t="s">
        <v>25415</v>
      </c>
      <c r="CD363" t="s">
        <v>25432</v>
      </c>
      <c r="CK363" t="s">
        <v>26158</v>
      </c>
      <c r="CL363">
        <f t="shared" si="154"/>
        <v>2</v>
      </c>
      <c r="CM363">
        <f t="shared" si="155"/>
        <v>0</v>
      </c>
      <c r="CN363">
        <f t="shared" si="156"/>
        <v>0</v>
      </c>
      <c r="CO363">
        <f t="shared" si="157"/>
        <v>0</v>
      </c>
      <c r="CP363" s="4">
        <f t="shared" si="168"/>
        <v>0</v>
      </c>
      <c r="CQ363" s="4">
        <f t="shared" si="169"/>
        <v>0</v>
      </c>
      <c r="CR363" s="4">
        <f t="shared" si="170"/>
        <v>0</v>
      </c>
      <c r="CT363" t="str">
        <f t="shared" si="158"/>
        <v>Financial Services</v>
      </c>
      <c r="CU363" t="str">
        <f t="shared" si="159"/>
        <v>FinTech</v>
      </c>
      <c r="CV363" t="str">
        <f t="shared" si="160"/>
        <v>Information Technology</v>
      </c>
      <c r="CW363" t="str">
        <f t="shared" si="161"/>
        <v>Internet</v>
      </c>
      <c r="CX363" t="str">
        <f t="shared" si="162"/>
        <v>Mobile Payments</v>
      </c>
      <c r="CY363" t="str">
        <f t="shared" si="163"/>
        <v>Payments</v>
      </c>
      <c r="CZ363" t="str">
        <f t="shared" si="164"/>
        <v/>
      </c>
      <c r="DA363" t="str">
        <f t="shared" si="165"/>
        <v/>
      </c>
      <c r="DB363" t="str">
        <f t="shared" si="166"/>
        <v/>
      </c>
      <c r="DC363" t="str">
        <f t="shared" si="167"/>
        <v/>
      </c>
    </row>
    <row r="364" spans="1:107" x14ac:dyDescent="0.2">
      <c r="A364">
        <v>361</v>
      </c>
      <c r="B364" t="s">
        <v>359</v>
      </c>
      <c r="C364" t="s">
        <v>2530</v>
      </c>
      <c r="D364" t="s">
        <v>4661</v>
      </c>
      <c r="E364" t="s">
        <v>6065</v>
      </c>
      <c r="F364" t="s">
        <v>6427</v>
      </c>
      <c r="G364" t="s">
        <v>8245</v>
      </c>
      <c r="H364" t="s">
        <v>8552</v>
      </c>
      <c r="I364" t="s">
        <v>8554</v>
      </c>
      <c r="J364" t="s">
        <v>8870</v>
      </c>
      <c r="K364" t="s">
        <v>10121</v>
      </c>
      <c r="L364" t="s">
        <v>10371</v>
      </c>
      <c r="M364" t="s">
        <v>11408</v>
      </c>
      <c r="N364" t="s">
        <v>12736</v>
      </c>
      <c r="O364" t="s">
        <v>13305</v>
      </c>
      <c r="P364" t="s">
        <v>4365</v>
      </c>
      <c r="Q364">
        <v>2</v>
      </c>
      <c r="R364" t="s">
        <v>13357</v>
      </c>
      <c r="S364" t="s">
        <v>13411</v>
      </c>
      <c r="T364" t="s">
        <v>13793</v>
      </c>
      <c r="U364" s="3" t="str" cm="1">
        <f t="array" ref="U364">LEFT(T364,MIN(FIND({0,1,2,3,4,5,6,7,8,9},T364&amp;"0123456789"))-1)</f>
        <v>$</v>
      </c>
      <c r="V364" t="s">
        <v>13357</v>
      </c>
      <c r="W364" t="s">
        <v>13793</v>
      </c>
      <c r="X364" s="3" t="str" cm="1">
        <f t="array" ref="X364">LEFT(W364,MIN(FIND({0,1,2,3,4,5,6,7,8,9},W364&amp;"0123456789"))-1)</f>
        <v>$</v>
      </c>
      <c r="Y364" t="s">
        <v>13357</v>
      </c>
      <c r="Z364" t="s">
        <v>14550</v>
      </c>
      <c r="AA364" s="3" cm="1">
        <f t="array" ref="AA364">_xlfn.XLOOKUP(LEFT(Z364,MIN(FIND({0,1,2,3,4,5,6,7,8,9},Z364&amp;"0123456789"))-1), $BB$4:$BB$23, $BC$4:$BC$23)*_xlfn.NUMBERVALUE(TRIM(REPLACE(Z364,1,MIN(FIND({0,1,2,3,4,5,6,7,8,9},Z364&amp;"0123456789"))-1,"")), ".", ",")</f>
        <v>2350000</v>
      </c>
      <c r="AB364" t="s">
        <v>14550</v>
      </c>
      <c r="AC364" s="3" cm="1">
        <f t="array" ref="AC364">_xlfn.XLOOKUP(LEFT(AB364,MIN(FIND({0,1,2,3,4,5,6,7,8,9},AB364&amp;"0123456789"))-1), $BB$4:$BB$23, $BC$4:$BC$23)*_xlfn.NUMBERVALUE(TRIM(REPLACE(AB364,1,MIN(FIND({0,1,2,3,4,5,6,7,8,9},AB364&amp;"0123456789"))-1,"")), ".", ",")</f>
        <v>2350000</v>
      </c>
      <c r="AD364" t="s">
        <v>8555</v>
      </c>
      <c r="AE364" t="s">
        <v>8554</v>
      </c>
      <c r="AF364" t="s">
        <v>15178</v>
      </c>
      <c r="AG364" t="s">
        <v>16611</v>
      </c>
      <c r="AH364" t="s">
        <v>4365</v>
      </c>
      <c r="AI364" t="s">
        <v>4365</v>
      </c>
      <c r="AJ364" t="s">
        <v>8563</v>
      </c>
      <c r="AK364" t="s">
        <v>4365</v>
      </c>
      <c r="AL364" t="s">
        <v>8555</v>
      </c>
      <c r="AM364" t="s">
        <v>4365</v>
      </c>
      <c r="AN364" t="s">
        <v>18372</v>
      </c>
      <c r="AO364" t="s">
        <v>4365</v>
      </c>
      <c r="AP364" t="s">
        <v>22575</v>
      </c>
      <c r="AQ364" t="s">
        <v>4365</v>
      </c>
      <c r="AR364" t="s">
        <v>4365</v>
      </c>
      <c r="AS364" t="s">
        <v>14833</v>
      </c>
      <c r="BC364" s="3" t="str" cm="1">
        <f t="array" ref="BC364">LEFT(BB364,MIN(FIND({0,1,2,3,4,5,6,7,8,9},BB364&amp;"0123456789"))-1)</f>
        <v/>
      </c>
      <c r="BE364" t="s">
        <v>12992</v>
      </c>
      <c r="BF364">
        <f t="shared" si="147"/>
        <v>1</v>
      </c>
      <c r="BG364">
        <f t="shared" si="148"/>
        <v>0</v>
      </c>
      <c r="BH364">
        <f t="shared" si="149"/>
        <v>0</v>
      </c>
      <c r="BI364">
        <f t="shared" si="150"/>
        <v>0</v>
      </c>
      <c r="BJ364" s="4">
        <f t="shared" si="151"/>
        <v>0</v>
      </c>
      <c r="BK364" s="4">
        <f t="shared" si="152"/>
        <v>0</v>
      </c>
      <c r="BL364" s="4">
        <f t="shared" si="153"/>
        <v>0</v>
      </c>
      <c r="BY364" t="s">
        <v>25692</v>
      </c>
      <c r="BZ364" t="s">
        <v>25526</v>
      </c>
      <c r="CA364" t="s">
        <v>25414</v>
      </c>
      <c r="CB364" t="s">
        <v>25405</v>
      </c>
      <c r="CC364" t="s">
        <v>25408</v>
      </c>
      <c r="CK364" t="s">
        <v>26159</v>
      </c>
      <c r="CL364">
        <f t="shared" si="154"/>
        <v>2</v>
      </c>
      <c r="CM364">
        <f t="shared" si="155"/>
        <v>0</v>
      </c>
      <c r="CN364">
        <f t="shared" si="156"/>
        <v>0</v>
      </c>
      <c r="CO364">
        <f t="shared" si="157"/>
        <v>0</v>
      </c>
      <c r="CP364" s="4">
        <f t="shared" si="168"/>
        <v>0</v>
      </c>
      <c r="CQ364" s="4">
        <f t="shared" si="169"/>
        <v>0</v>
      </c>
      <c r="CR364" s="4">
        <f t="shared" si="170"/>
        <v>0</v>
      </c>
      <c r="CT364" t="str">
        <f t="shared" si="158"/>
        <v>Business Intelligence</v>
      </c>
      <c r="CU364" t="str">
        <f t="shared" si="159"/>
        <v>Developer Tools</v>
      </c>
      <c r="CV364" t="str">
        <f t="shared" si="160"/>
        <v>Internet</v>
      </c>
      <c r="CW364" t="str">
        <f t="shared" si="161"/>
        <v>Productivity Tools</v>
      </c>
      <c r="CX364" t="str">
        <f t="shared" si="162"/>
        <v>Software</v>
      </c>
      <c r="CY364" t="str">
        <f t="shared" si="163"/>
        <v/>
      </c>
      <c r="CZ364" t="str">
        <f t="shared" si="164"/>
        <v/>
      </c>
      <c r="DA364" t="str">
        <f t="shared" si="165"/>
        <v/>
      </c>
      <c r="DB364" t="str">
        <f t="shared" si="166"/>
        <v/>
      </c>
      <c r="DC364" t="str">
        <f t="shared" si="167"/>
        <v/>
      </c>
    </row>
    <row r="365" spans="1:107" x14ac:dyDescent="0.2">
      <c r="A365">
        <v>362</v>
      </c>
      <c r="B365" t="s">
        <v>360</v>
      </c>
      <c r="C365" t="s">
        <v>2531</v>
      </c>
      <c r="D365" t="s">
        <v>4365</v>
      </c>
      <c r="E365" t="s">
        <v>6065</v>
      </c>
      <c r="F365" t="s">
        <v>6428</v>
      </c>
      <c r="G365" t="s">
        <v>8348</v>
      </c>
      <c r="H365" t="s">
        <v>8552</v>
      </c>
      <c r="I365" t="s">
        <v>8559</v>
      </c>
      <c r="J365" t="s">
        <v>8871</v>
      </c>
      <c r="K365" t="s">
        <v>10119</v>
      </c>
      <c r="L365" t="s">
        <v>10347</v>
      </c>
      <c r="M365" t="s">
        <v>11369</v>
      </c>
      <c r="N365" t="s">
        <v>12783</v>
      </c>
      <c r="O365" t="s">
        <v>13314</v>
      </c>
      <c r="P365" t="s">
        <v>4365</v>
      </c>
      <c r="Q365">
        <v>2</v>
      </c>
      <c r="R365" t="s">
        <v>13358</v>
      </c>
      <c r="S365" t="s">
        <v>13427</v>
      </c>
      <c r="T365" t="s">
        <v>13791</v>
      </c>
      <c r="U365" s="3" t="str" cm="1">
        <f t="array" ref="U365">LEFT(T365,MIN(FIND({0,1,2,3,4,5,6,7,8,9},T365&amp;"0123456789"))-1)</f>
        <v>$</v>
      </c>
      <c r="V365" t="s">
        <v>14414</v>
      </c>
      <c r="W365" t="s">
        <v>13791</v>
      </c>
      <c r="X365" s="3" t="str" cm="1">
        <f t="array" ref="X365">LEFT(W365,MIN(FIND({0,1,2,3,4,5,6,7,8,9},W365&amp;"0123456789"))-1)</f>
        <v>$</v>
      </c>
      <c r="Y365" t="s">
        <v>14414</v>
      </c>
      <c r="Z365" t="s">
        <v>13757</v>
      </c>
      <c r="AA365" s="3" cm="1">
        <f t="array" ref="AA365">_xlfn.XLOOKUP(LEFT(Z365,MIN(FIND({0,1,2,3,4,5,6,7,8,9},Z365&amp;"0123456789"))-1), $BB$4:$BB$23, $BC$4:$BC$23)*_xlfn.NUMBERVALUE(TRIM(REPLACE(Z365,1,MIN(FIND({0,1,2,3,4,5,6,7,8,9},Z365&amp;"0123456789"))-1,"")), ".", ",")</f>
        <v>22500000</v>
      </c>
      <c r="AB365" t="s">
        <v>13757</v>
      </c>
      <c r="AC365" s="3" cm="1">
        <f t="array" ref="AC365">_xlfn.XLOOKUP(LEFT(AB365,MIN(FIND({0,1,2,3,4,5,6,7,8,9},AB365&amp;"0123456789"))-1), $BB$4:$BB$23, $BC$4:$BC$23)*_xlfn.NUMBERVALUE(TRIM(REPLACE(AB365,1,MIN(FIND({0,1,2,3,4,5,6,7,8,9},AB365&amp;"0123456789"))-1,"")), ".", ",")</f>
        <v>22500000</v>
      </c>
      <c r="AD365" t="s">
        <v>8554</v>
      </c>
      <c r="AE365" t="s">
        <v>8557</v>
      </c>
      <c r="AF365" t="s">
        <v>15179</v>
      </c>
      <c r="AG365" t="s">
        <v>16734</v>
      </c>
      <c r="AH365" t="s">
        <v>17309</v>
      </c>
      <c r="AI365" t="s">
        <v>18342</v>
      </c>
      <c r="AJ365" t="s">
        <v>8563</v>
      </c>
      <c r="AK365" t="s">
        <v>4365</v>
      </c>
      <c r="AL365" t="s">
        <v>8555</v>
      </c>
      <c r="AM365" t="s">
        <v>18794</v>
      </c>
      <c r="AN365" t="s">
        <v>18372</v>
      </c>
      <c r="AO365" t="s">
        <v>18794</v>
      </c>
      <c r="AP365" t="s">
        <v>22576</v>
      </c>
      <c r="AQ365" t="s">
        <v>23782</v>
      </c>
      <c r="AR365" t="s">
        <v>18857</v>
      </c>
      <c r="AS365" t="s">
        <v>19202</v>
      </c>
      <c r="BC365" s="3" t="str" cm="1">
        <f t="array" ref="BC365">LEFT(BB365,MIN(FIND({0,1,2,3,4,5,6,7,8,9},BB365&amp;"0123456789"))-1)</f>
        <v/>
      </c>
      <c r="BE365" t="s">
        <v>12994</v>
      </c>
      <c r="BF365">
        <f t="shared" si="147"/>
        <v>1</v>
      </c>
      <c r="BG365">
        <f t="shared" si="148"/>
        <v>0</v>
      </c>
      <c r="BH365">
        <f t="shared" si="149"/>
        <v>0</v>
      </c>
      <c r="BI365">
        <f t="shared" si="150"/>
        <v>0</v>
      </c>
      <c r="BJ365" s="4">
        <f t="shared" si="151"/>
        <v>0</v>
      </c>
      <c r="BK365" s="4">
        <f t="shared" si="152"/>
        <v>0</v>
      </c>
      <c r="BL365" s="4">
        <f t="shared" si="153"/>
        <v>0</v>
      </c>
      <c r="BY365" t="s">
        <v>11929</v>
      </c>
      <c r="BZ365" t="s">
        <v>25408</v>
      </c>
      <c r="CK365" t="s">
        <v>26160</v>
      </c>
      <c r="CL365">
        <f t="shared" si="154"/>
        <v>2</v>
      </c>
      <c r="CM365">
        <f t="shared" si="155"/>
        <v>1</v>
      </c>
      <c r="CN365">
        <f t="shared" si="156"/>
        <v>1</v>
      </c>
      <c r="CO365">
        <f t="shared" si="157"/>
        <v>0</v>
      </c>
      <c r="CP365" s="4">
        <f t="shared" si="168"/>
        <v>0.5</v>
      </c>
      <c r="CQ365" s="4">
        <f t="shared" si="169"/>
        <v>0.5</v>
      </c>
      <c r="CR365" s="4">
        <f t="shared" si="170"/>
        <v>0</v>
      </c>
      <c r="CT365" t="str">
        <f t="shared" si="158"/>
        <v>Robotics</v>
      </c>
      <c r="CU365" t="str">
        <f t="shared" si="159"/>
        <v>Software</v>
      </c>
      <c r="CV365" t="str">
        <f t="shared" si="160"/>
        <v/>
      </c>
      <c r="CW365" t="str">
        <f t="shared" si="161"/>
        <v/>
      </c>
      <c r="CX365" t="str">
        <f t="shared" si="162"/>
        <v/>
      </c>
      <c r="CY365" t="str">
        <f t="shared" si="163"/>
        <v/>
      </c>
      <c r="CZ365" t="str">
        <f t="shared" si="164"/>
        <v/>
      </c>
      <c r="DA365" t="str">
        <f t="shared" si="165"/>
        <v/>
      </c>
      <c r="DB365" t="str">
        <f t="shared" si="166"/>
        <v/>
      </c>
      <c r="DC365" t="str">
        <f t="shared" si="167"/>
        <v/>
      </c>
    </row>
    <row r="366" spans="1:107" x14ac:dyDescent="0.2">
      <c r="A366">
        <v>363</v>
      </c>
      <c r="B366" t="s">
        <v>361</v>
      </c>
      <c r="C366" t="s">
        <v>2532</v>
      </c>
      <c r="D366" t="s">
        <v>4662</v>
      </c>
      <c r="E366" t="s">
        <v>6065</v>
      </c>
      <c r="F366" t="s">
        <v>6429</v>
      </c>
      <c r="G366" t="s">
        <v>8254</v>
      </c>
      <c r="H366" t="s">
        <v>8552</v>
      </c>
      <c r="I366" t="s">
        <v>8557</v>
      </c>
      <c r="J366" t="s">
        <v>8872</v>
      </c>
      <c r="K366" t="s">
        <v>10118</v>
      </c>
      <c r="L366" t="s">
        <v>10186</v>
      </c>
      <c r="M366" t="s">
        <v>11409</v>
      </c>
      <c r="N366" t="s">
        <v>12777</v>
      </c>
      <c r="O366" t="s">
        <v>13319</v>
      </c>
      <c r="P366" t="s">
        <v>13349</v>
      </c>
      <c r="Q366">
        <v>2</v>
      </c>
      <c r="R366" t="s">
        <v>13358</v>
      </c>
      <c r="S366" t="s">
        <v>13487</v>
      </c>
      <c r="T366" t="s">
        <v>13759</v>
      </c>
      <c r="U366" s="3" t="str" cm="1">
        <f t="array" ref="U366">LEFT(T366,MIN(FIND({0,1,2,3,4,5,6,7,8,9},T366&amp;"0123456789"))-1)</f>
        <v>$</v>
      </c>
      <c r="V366" t="s">
        <v>14416</v>
      </c>
      <c r="W366" t="s">
        <v>13759</v>
      </c>
      <c r="X366" s="3" t="str" cm="1">
        <f t="array" ref="X366">LEFT(W366,MIN(FIND({0,1,2,3,4,5,6,7,8,9},W366&amp;"0123456789"))-1)</f>
        <v>$</v>
      </c>
      <c r="Y366" t="s">
        <v>14416</v>
      </c>
      <c r="Z366" t="s">
        <v>13747</v>
      </c>
      <c r="AA366" s="3" cm="1">
        <f t="array" ref="AA366">_xlfn.XLOOKUP(LEFT(Z366,MIN(FIND({0,1,2,3,4,5,6,7,8,9},Z366&amp;"0123456789"))-1), $BB$4:$BB$23, $BC$4:$BC$23)*_xlfn.NUMBERVALUE(TRIM(REPLACE(Z366,1,MIN(FIND({0,1,2,3,4,5,6,7,8,9},Z366&amp;"0123456789"))-1,"")), ".", ",")</f>
        <v>11000000</v>
      </c>
      <c r="AB366" t="s">
        <v>13747</v>
      </c>
      <c r="AC366" s="3" cm="1">
        <f t="array" ref="AC366">_xlfn.XLOOKUP(LEFT(AB366,MIN(FIND({0,1,2,3,4,5,6,7,8,9},AB366&amp;"0123456789"))-1), $BB$4:$BB$23, $BC$4:$BC$23)*_xlfn.NUMBERVALUE(TRIM(REPLACE(AB366,1,MIN(FIND({0,1,2,3,4,5,6,7,8,9},AB366&amp;"0123456789"))-1,"")), ".", ",")</f>
        <v>11000000</v>
      </c>
      <c r="AD366" t="s">
        <v>8555</v>
      </c>
      <c r="AE366" t="s">
        <v>8557</v>
      </c>
      <c r="AF366" t="s">
        <v>15180</v>
      </c>
      <c r="AG366" t="s">
        <v>16735</v>
      </c>
      <c r="AH366" t="s">
        <v>17660</v>
      </c>
      <c r="AI366" t="s">
        <v>18343</v>
      </c>
      <c r="AJ366" t="s">
        <v>19193</v>
      </c>
      <c r="AK366" t="s">
        <v>19613</v>
      </c>
      <c r="AL366" t="s">
        <v>20230</v>
      </c>
      <c r="AM366" t="s">
        <v>20591</v>
      </c>
      <c r="AN366" t="s">
        <v>21283</v>
      </c>
      <c r="AO366" t="s">
        <v>21864</v>
      </c>
      <c r="AP366" t="s">
        <v>22577</v>
      </c>
      <c r="AQ366" t="s">
        <v>23783</v>
      </c>
      <c r="AR366" t="s">
        <v>24735</v>
      </c>
      <c r="AS366" t="s">
        <v>19154</v>
      </c>
      <c r="BC366" s="3" t="str" cm="1">
        <f t="array" ref="BC366">LEFT(BB366,MIN(FIND({0,1,2,3,4,5,6,7,8,9},BB366&amp;"0123456789"))-1)</f>
        <v/>
      </c>
      <c r="BE366" t="s">
        <v>12996</v>
      </c>
      <c r="BF366">
        <f t="shared" si="147"/>
        <v>1</v>
      </c>
      <c r="BG366">
        <f t="shared" si="148"/>
        <v>0</v>
      </c>
      <c r="BH366">
        <f t="shared" si="149"/>
        <v>0</v>
      </c>
      <c r="BI366">
        <f t="shared" si="150"/>
        <v>0</v>
      </c>
      <c r="BJ366" s="4">
        <f t="shared" si="151"/>
        <v>0</v>
      </c>
      <c r="BK366" s="4">
        <f t="shared" si="152"/>
        <v>0</v>
      </c>
      <c r="BL366" s="4">
        <f t="shared" si="153"/>
        <v>0</v>
      </c>
      <c r="BY366" t="s">
        <v>25693</v>
      </c>
      <c r="BZ366" t="s">
        <v>25421</v>
      </c>
      <c r="CA366" t="s">
        <v>25414</v>
      </c>
      <c r="CK366" t="s">
        <v>26161</v>
      </c>
      <c r="CL366">
        <f t="shared" si="154"/>
        <v>2</v>
      </c>
      <c r="CM366">
        <f t="shared" si="155"/>
        <v>0</v>
      </c>
      <c r="CN366">
        <f t="shared" si="156"/>
        <v>0</v>
      </c>
      <c r="CO366">
        <f t="shared" si="157"/>
        <v>0</v>
      </c>
      <c r="CP366" s="4">
        <f t="shared" si="168"/>
        <v>0</v>
      </c>
      <c r="CQ366" s="4">
        <f t="shared" si="169"/>
        <v>0</v>
      </c>
      <c r="CR366" s="4">
        <f t="shared" si="170"/>
        <v>0</v>
      </c>
      <c r="CT366" t="str">
        <f t="shared" si="158"/>
        <v>B2C</v>
      </c>
      <c r="CU366" t="str">
        <f t="shared" si="159"/>
        <v>E-Commerce</v>
      </c>
      <c r="CV366" t="str">
        <f t="shared" si="160"/>
        <v>Internet</v>
      </c>
      <c r="CW366" t="str">
        <f t="shared" si="161"/>
        <v/>
      </c>
      <c r="CX366" t="str">
        <f t="shared" si="162"/>
        <v/>
      </c>
      <c r="CY366" t="str">
        <f t="shared" si="163"/>
        <v/>
      </c>
      <c r="CZ366" t="str">
        <f t="shared" si="164"/>
        <v/>
      </c>
      <c r="DA366" t="str">
        <f t="shared" si="165"/>
        <v/>
      </c>
      <c r="DB366" t="str">
        <f t="shared" si="166"/>
        <v/>
      </c>
      <c r="DC366" t="str">
        <f t="shared" si="167"/>
        <v/>
      </c>
    </row>
    <row r="367" spans="1:107" x14ac:dyDescent="0.2">
      <c r="A367">
        <v>364</v>
      </c>
      <c r="B367" t="s">
        <v>362</v>
      </c>
      <c r="C367" t="s">
        <v>2533</v>
      </c>
      <c r="D367" t="s">
        <v>4663</v>
      </c>
      <c r="E367" t="s">
        <v>6065</v>
      </c>
      <c r="F367" t="s">
        <v>6430</v>
      </c>
      <c r="G367" t="s">
        <v>8245</v>
      </c>
      <c r="H367" t="s">
        <v>8552</v>
      </c>
      <c r="I367" t="s">
        <v>4365</v>
      </c>
      <c r="J367" t="s">
        <v>4365</v>
      </c>
      <c r="K367" t="s">
        <v>10120</v>
      </c>
      <c r="L367" t="s">
        <v>10372</v>
      </c>
      <c r="M367" t="s">
        <v>11410</v>
      </c>
      <c r="N367" t="s">
        <v>12856</v>
      </c>
      <c r="O367" t="s">
        <v>4365</v>
      </c>
      <c r="P367" t="s">
        <v>13349</v>
      </c>
      <c r="Q367">
        <v>1</v>
      </c>
      <c r="R367" t="s">
        <v>13357</v>
      </c>
      <c r="S367" t="s">
        <v>13488</v>
      </c>
      <c r="T367" t="s">
        <v>13785</v>
      </c>
      <c r="U367" s="3" t="str" cm="1">
        <f t="array" ref="U367">LEFT(T367,MIN(FIND({0,1,2,3,4,5,6,7,8,9},T367&amp;"0123456789"))-1)</f>
        <v>$</v>
      </c>
      <c r="V367" t="s">
        <v>13357</v>
      </c>
      <c r="W367" t="s">
        <v>13785</v>
      </c>
      <c r="X367" s="3" t="str" cm="1">
        <f t="array" ref="X367">LEFT(W367,MIN(FIND({0,1,2,3,4,5,6,7,8,9},W367&amp;"0123456789"))-1)</f>
        <v>$</v>
      </c>
      <c r="Y367" t="s">
        <v>13357</v>
      </c>
      <c r="Z367" t="s">
        <v>13785</v>
      </c>
      <c r="AA367" s="3" cm="1">
        <f t="array" ref="AA367">_xlfn.XLOOKUP(LEFT(Z367,MIN(FIND({0,1,2,3,4,5,6,7,8,9},Z367&amp;"0123456789"))-1), $BB$4:$BB$23, $BC$4:$BC$23)*_xlfn.NUMBERVALUE(TRIM(REPLACE(Z367,1,MIN(FIND({0,1,2,3,4,5,6,7,8,9},Z367&amp;"0123456789"))-1,"")), ".", ",")</f>
        <v>40000000</v>
      </c>
      <c r="AB367" t="s">
        <v>13785</v>
      </c>
      <c r="AC367" s="3" cm="1">
        <f t="array" ref="AC367">_xlfn.XLOOKUP(LEFT(AB367,MIN(FIND({0,1,2,3,4,5,6,7,8,9},AB367&amp;"0123456789"))-1), $BB$4:$BB$23, $BC$4:$BC$23)*_xlfn.NUMBERVALUE(TRIM(REPLACE(AB367,1,MIN(FIND({0,1,2,3,4,5,6,7,8,9},AB367&amp;"0123456789"))-1,"")), ".", ",")</f>
        <v>40000000</v>
      </c>
      <c r="AD367" t="s">
        <v>8555</v>
      </c>
      <c r="AE367" t="s">
        <v>8557</v>
      </c>
      <c r="AF367" t="s">
        <v>15181</v>
      </c>
      <c r="AG367" t="s">
        <v>16736</v>
      </c>
      <c r="AH367" t="s">
        <v>17661</v>
      </c>
      <c r="AI367" t="s">
        <v>18344</v>
      </c>
      <c r="AJ367" t="s">
        <v>19194</v>
      </c>
      <c r="AK367" t="s">
        <v>19614</v>
      </c>
      <c r="AL367" t="s">
        <v>20156</v>
      </c>
      <c r="AM367" t="s">
        <v>20592</v>
      </c>
      <c r="AN367" t="s">
        <v>21284</v>
      </c>
      <c r="AO367" t="s">
        <v>21865</v>
      </c>
      <c r="AP367" t="s">
        <v>22578</v>
      </c>
      <c r="AQ367" t="s">
        <v>23784</v>
      </c>
      <c r="AR367" t="s">
        <v>24736</v>
      </c>
      <c r="AS367" t="s">
        <v>19184</v>
      </c>
      <c r="BC367" s="3" t="str" cm="1">
        <f t="array" ref="BC367">LEFT(BB367,MIN(FIND({0,1,2,3,4,5,6,7,8,9},BB367&amp;"0123456789"))-1)</f>
        <v/>
      </c>
      <c r="BE367" t="s">
        <v>12998</v>
      </c>
      <c r="BF367">
        <f t="shared" si="147"/>
        <v>1</v>
      </c>
      <c r="BG367">
        <f t="shared" si="148"/>
        <v>0</v>
      </c>
      <c r="BH367">
        <f t="shared" si="149"/>
        <v>0</v>
      </c>
      <c r="BI367">
        <f t="shared" si="150"/>
        <v>0</v>
      </c>
      <c r="BJ367" s="4">
        <f t="shared" si="151"/>
        <v>0</v>
      </c>
      <c r="BK367" s="4">
        <f t="shared" si="152"/>
        <v>0</v>
      </c>
      <c r="BL367" s="4">
        <f t="shared" si="153"/>
        <v>0</v>
      </c>
      <c r="BY367" t="s">
        <v>25419</v>
      </c>
      <c r="BZ367" t="s">
        <v>25429</v>
      </c>
      <c r="CA367" t="s">
        <v>25430</v>
      </c>
      <c r="CB367" t="s">
        <v>25432</v>
      </c>
      <c r="CK367" t="s">
        <v>26162</v>
      </c>
      <c r="CL367">
        <f t="shared" si="154"/>
        <v>2</v>
      </c>
      <c r="CM367">
        <f t="shared" si="155"/>
        <v>1</v>
      </c>
      <c r="CN367">
        <f t="shared" si="156"/>
        <v>0</v>
      </c>
      <c r="CO367">
        <f t="shared" si="157"/>
        <v>0</v>
      </c>
      <c r="CP367" s="4">
        <f t="shared" si="168"/>
        <v>0.5</v>
      </c>
      <c r="CQ367" s="4">
        <f t="shared" si="169"/>
        <v>0</v>
      </c>
      <c r="CR367" s="4">
        <f t="shared" si="170"/>
        <v>0</v>
      </c>
      <c r="CT367" t="str">
        <f t="shared" si="158"/>
        <v>Apps</v>
      </c>
      <c r="CU367" t="str">
        <f t="shared" si="159"/>
        <v>Financial Services</v>
      </c>
      <c r="CV367" t="str">
        <f t="shared" si="160"/>
        <v>FinTech</v>
      </c>
      <c r="CW367" t="str">
        <f t="shared" si="161"/>
        <v>Payments</v>
      </c>
      <c r="CX367" t="str">
        <f t="shared" si="162"/>
        <v/>
      </c>
      <c r="CY367" t="str">
        <f t="shared" si="163"/>
        <v/>
      </c>
      <c r="CZ367" t="str">
        <f t="shared" si="164"/>
        <v/>
      </c>
      <c r="DA367" t="str">
        <f t="shared" si="165"/>
        <v/>
      </c>
      <c r="DB367" t="str">
        <f t="shared" si="166"/>
        <v/>
      </c>
      <c r="DC367" t="str">
        <f t="shared" si="167"/>
        <v/>
      </c>
    </row>
    <row r="368" spans="1:107" x14ac:dyDescent="0.2">
      <c r="A368">
        <v>365</v>
      </c>
      <c r="B368" t="s">
        <v>363</v>
      </c>
      <c r="C368" t="s">
        <v>2534</v>
      </c>
      <c r="D368" t="s">
        <v>4664</v>
      </c>
      <c r="E368" t="s">
        <v>4365</v>
      </c>
      <c r="F368" t="s">
        <v>6431</v>
      </c>
      <c r="G368" t="s">
        <v>8287</v>
      </c>
      <c r="H368" t="s">
        <v>8552</v>
      </c>
      <c r="I368" t="s">
        <v>8559</v>
      </c>
      <c r="J368" t="s">
        <v>8873</v>
      </c>
      <c r="K368" t="s">
        <v>10119</v>
      </c>
      <c r="L368" t="s">
        <v>10174</v>
      </c>
      <c r="M368" t="s">
        <v>11411</v>
      </c>
      <c r="N368" t="s">
        <v>12758</v>
      </c>
      <c r="O368" t="s">
        <v>13314</v>
      </c>
      <c r="P368" t="s">
        <v>4365</v>
      </c>
      <c r="Q368">
        <v>1</v>
      </c>
      <c r="R368" t="s">
        <v>13357</v>
      </c>
      <c r="S368" t="s">
        <v>13439</v>
      </c>
      <c r="T368" t="s">
        <v>13897</v>
      </c>
      <c r="U368" s="3" t="str" cm="1">
        <f t="array" ref="U368">LEFT(T368,MIN(FIND({0,1,2,3,4,5,6,7,8,9},T368&amp;"0123456789"))-1)</f>
        <v>$</v>
      </c>
      <c r="V368" t="s">
        <v>13357</v>
      </c>
      <c r="W368" t="s">
        <v>13897</v>
      </c>
      <c r="X368" s="3" t="str" cm="1">
        <f t="array" ref="X368">LEFT(W368,MIN(FIND({0,1,2,3,4,5,6,7,8,9},W368&amp;"0123456789"))-1)</f>
        <v>$</v>
      </c>
      <c r="Y368" t="s">
        <v>13357</v>
      </c>
      <c r="Z368" t="s">
        <v>13897</v>
      </c>
      <c r="AA368" s="3" cm="1">
        <f t="array" ref="AA368">_xlfn.XLOOKUP(LEFT(Z368,MIN(FIND({0,1,2,3,4,5,6,7,8,9},Z368&amp;"0123456789"))-1), $BB$4:$BB$23, $BC$4:$BC$23)*_xlfn.NUMBERVALUE(TRIM(REPLACE(Z368,1,MIN(FIND({0,1,2,3,4,5,6,7,8,9},Z368&amp;"0123456789"))-1,"")), ".", ",")</f>
        <v>14500000</v>
      </c>
      <c r="AB368" t="s">
        <v>13897</v>
      </c>
      <c r="AC368" s="3" cm="1">
        <f t="array" ref="AC368">_xlfn.XLOOKUP(LEFT(AB368,MIN(FIND({0,1,2,3,4,5,6,7,8,9},AB368&amp;"0123456789"))-1), $BB$4:$BB$23, $BC$4:$BC$23)*_xlfn.NUMBERVALUE(TRIM(REPLACE(AB368,1,MIN(FIND({0,1,2,3,4,5,6,7,8,9},AB368&amp;"0123456789"))-1,"")), ".", ",")</f>
        <v>14500000</v>
      </c>
      <c r="AD368" t="s">
        <v>8555</v>
      </c>
      <c r="AE368" t="s">
        <v>8560</v>
      </c>
      <c r="AF368" t="s">
        <v>15182</v>
      </c>
      <c r="AG368" t="s">
        <v>16737</v>
      </c>
      <c r="AH368" t="s">
        <v>17662</v>
      </c>
      <c r="AI368" t="s">
        <v>18345</v>
      </c>
      <c r="AJ368" t="s">
        <v>19195</v>
      </c>
      <c r="AK368" t="s">
        <v>19434</v>
      </c>
      <c r="AL368" t="s">
        <v>20231</v>
      </c>
      <c r="AM368" t="s">
        <v>20593</v>
      </c>
      <c r="AN368" t="s">
        <v>21285</v>
      </c>
      <c r="AO368" t="s">
        <v>21866</v>
      </c>
      <c r="AP368" t="s">
        <v>22579</v>
      </c>
      <c r="AQ368" t="s">
        <v>23785</v>
      </c>
      <c r="AR368" t="s">
        <v>24737</v>
      </c>
      <c r="AS368" t="s">
        <v>19079</v>
      </c>
      <c r="BC368" s="3" t="str" cm="1">
        <f t="array" ref="BC368">LEFT(BB368,MIN(FIND({0,1,2,3,4,5,6,7,8,9},BB368&amp;"0123456789"))-1)</f>
        <v/>
      </c>
      <c r="BE368" t="s">
        <v>13003</v>
      </c>
      <c r="BF368">
        <f t="shared" si="147"/>
        <v>1</v>
      </c>
      <c r="BG368">
        <f t="shared" si="148"/>
        <v>0</v>
      </c>
      <c r="BH368">
        <f t="shared" si="149"/>
        <v>0</v>
      </c>
      <c r="BI368">
        <f t="shared" si="150"/>
        <v>0</v>
      </c>
      <c r="BJ368" s="4">
        <f t="shared" si="151"/>
        <v>0</v>
      </c>
      <c r="BK368" s="4">
        <f t="shared" si="152"/>
        <v>0</v>
      </c>
      <c r="BL368" s="4">
        <f t="shared" si="153"/>
        <v>0</v>
      </c>
      <c r="BY368" t="s">
        <v>11134</v>
      </c>
      <c r="BZ368" t="s">
        <v>25694</v>
      </c>
      <c r="CK368" t="s">
        <v>26163</v>
      </c>
      <c r="CL368">
        <f t="shared" si="154"/>
        <v>2</v>
      </c>
      <c r="CM368">
        <f t="shared" si="155"/>
        <v>0</v>
      </c>
      <c r="CN368">
        <f t="shared" si="156"/>
        <v>0</v>
      </c>
      <c r="CO368">
        <f t="shared" si="157"/>
        <v>0</v>
      </c>
      <c r="CP368" s="4">
        <f t="shared" si="168"/>
        <v>0</v>
      </c>
      <c r="CQ368" s="4">
        <f t="shared" si="169"/>
        <v>0</v>
      </c>
      <c r="CR368" s="4">
        <f t="shared" si="170"/>
        <v>0</v>
      </c>
      <c r="CT368" t="str">
        <f t="shared" si="158"/>
        <v>E-Learning</v>
      </c>
      <c r="CU368" t="str">
        <f t="shared" si="159"/>
        <v>Higher Education</v>
      </c>
      <c r="CV368" t="str">
        <f t="shared" si="160"/>
        <v/>
      </c>
      <c r="CW368" t="str">
        <f t="shared" si="161"/>
        <v/>
      </c>
      <c r="CX368" t="str">
        <f t="shared" si="162"/>
        <v/>
      </c>
      <c r="CY368" t="str">
        <f t="shared" si="163"/>
        <v/>
      </c>
      <c r="CZ368" t="str">
        <f t="shared" si="164"/>
        <v/>
      </c>
      <c r="DA368" t="str">
        <f t="shared" si="165"/>
        <v/>
      </c>
      <c r="DB368" t="str">
        <f t="shared" si="166"/>
        <v/>
      </c>
      <c r="DC368" t="str">
        <f t="shared" si="167"/>
        <v/>
      </c>
    </row>
    <row r="369" spans="1:107" x14ac:dyDescent="0.2">
      <c r="A369">
        <v>366</v>
      </c>
      <c r="B369" t="s">
        <v>364</v>
      </c>
      <c r="C369" t="s">
        <v>2535</v>
      </c>
      <c r="D369" t="s">
        <v>4665</v>
      </c>
      <c r="E369" t="s">
        <v>6065</v>
      </c>
      <c r="F369" t="s">
        <v>6432</v>
      </c>
      <c r="G369" t="s">
        <v>8245</v>
      </c>
      <c r="H369" t="s">
        <v>8552</v>
      </c>
      <c r="I369" t="s">
        <v>8555</v>
      </c>
      <c r="J369" t="s">
        <v>8874</v>
      </c>
      <c r="K369" t="s">
        <v>10119</v>
      </c>
      <c r="L369" t="s">
        <v>10373</v>
      </c>
      <c r="M369" t="s">
        <v>11412</v>
      </c>
      <c r="N369" t="s">
        <v>12741</v>
      </c>
      <c r="O369" t="s">
        <v>13310</v>
      </c>
      <c r="P369" t="s">
        <v>13351</v>
      </c>
      <c r="Q369">
        <v>1</v>
      </c>
      <c r="R369" t="s">
        <v>13357</v>
      </c>
      <c r="S369" t="s">
        <v>13489</v>
      </c>
      <c r="T369" t="s">
        <v>13898</v>
      </c>
      <c r="U369" s="3" t="str" cm="1">
        <f t="array" ref="U369">LEFT(T369,MIN(FIND({0,1,2,3,4,5,6,7,8,9},T369&amp;"0123456789"))-1)</f>
        <v>$</v>
      </c>
      <c r="V369" t="s">
        <v>13357</v>
      </c>
      <c r="W369" t="s">
        <v>13898</v>
      </c>
      <c r="X369" s="3" t="str" cm="1">
        <f t="array" ref="X369">LEFT(W369,MIN(FIND({0,1,2,3,4,5,6,7,8,9},W369&amp;"0123456789"))-1)</f>
        <v>$</v>
      </c>
      <c r="Y369" t="s">
        <v>13357</v>
      </c>
      <c r="Z369" t="s">
        <v>13898</v>
      </c>
      <c r="AA369" s="3" cm="1">
        <f t="array" ref="AA369">_xlfn.XLOOKUP(LEFT(Z369,MIN(FIND({0,1,2,3,4,5,6,7,8,9},Z369&amp;"0123456789"))-1), $BB$4:$BB$23, $BC$4:$BC$23)*_xlfn.NUMBERVALUE(TRIM(REPLACE(Z369,1,MIN(FIND({0,1,2,3,4,5,6,7,8,9},Z369&amp;"0123456789"))-1,"")), ".", ",")</f>
        <v>5200000</v>
      </c>
      <c r="AB369" t="s">
        <v>13898</v>
      </c>
      <c r="AC369" s="3" cm="1">
        <f t="array" ref="AC369">_xlfn.XLOOKUP(LEFT(AB369,MIN(FIND({0,1,2,3,4,5,6,7,8,9},AB369&amp;"0123456789"))-1), $BB$4:$BB$23, $BC$4:$BC$23)*_xlfn.NUMBERVALUE(TRIM(REPLACE(AB369,1,MIN(FIND({0,1,2,3,4,5,6,7,8,9},AB369&amp;"0123456789"))-1,"")), ".", ",")</f>
        <v>5200000</v>
      </c>
      <c r="AD369" t="s">
        <v>8555</v>
      </c>
      <c r="AE369" t="s">
        <v>8560</v>
      </c>
      <c r="AF369" t="s">
        <v>15183</v>
      </c>
      <c r="AG369" t="s">
        <v>16738</v>
      </c>
      <c r="AH369" t="s">
        <v>4365</v>
      </c>
      <c r="AI369" t="s">
        <v>18346</v>
      </c>
      <c r="AJ369" t="s">
        <v>8563</v>
      </c>
      <c r="AK369" t="s">
        <v>4365</v>
      </c>
      <c r="AL369" t="s">
        <v>8555</v>
      </c>
      <c r="AM369" t="s">
        <v>18794</v>
      </c>
      <c r="AN369" t="s">
        <v>18372</v>
      </c>
      <c r="AO369" t="s">
        <v>18794</v>
      </c>
      <c r="AP369" t="s">
        <v>22580</v>
      </c>
      <c r="AQ369" t="s">
        <v>23786</v>
      </c>
      <c r="AR369" t="s">
        <v>24738</v>
      </c>
      <c r="AS369" t="s">
        <v>14822</v>
      </c>
      <c r="BC369" s="3" t="str" cm="1">
        <f t="array" ref="BC369">LEFT(BB369,MIN(FIND({0,1,2,3,4,5,6,7,8,9},BB369&amp;"0123456789"))-1)</f>
        <v/>
      </c>
      <c r="BE369" t="s">
        <v>13005</v>
      </c>
      <c r="BF369">
        <f t="shared" si="147"/>
        <v>1</v>
      </c>
      <c r="BG369">
        <f t="shared" si="148"/>
        <v>0</v>
      </c>
      <c r="BH369">
        <f t="shared" si="149"/>
        <v>0</v>
      </c>
      <c r="BI369">
        <f t="shared" si="150"/>
        <v>0</v>
      </c>
      <c r="BJ369" s="4">
        <f t="shared" si="151"/>
        <v>0</v>
      </c>
      <c r="BK369" s="4">
        <f t="shared" si="152"/>
        <v>0</v>
      </c>
      <c r="BL369" s="4">
        <f t="shared" si="153"/>
        <v>0</v>
      </c>
      <c r="BY369" t="s">
        <v>11348</v>
      </c>
      <c r="BZ369" t="s">
        <v>25404</v>
      </c>
      <c r="CA369" t="s">
        <v>25414</v>
      </c>
      <c r="CB369" t="s">
        <v>25408</v>
      </c>
      <c r="CK369" t="s">
        <v>26164</v>
      </c>
      <c r="CL369">
        <f t="shared" si="154"/>
        <v>2</v>
      </c>
      <c r="CM369">
        <f t="shared" si="155"/>
        <v>2</v>
      </c>
      <c r="CN369">
        <f t="shared" si="156"/>
        <v>1</v>
      </c>
      <c r="CO369">
        <f t="shared" si="157"/>
        <v>1</v>
      </c>
      <c r="CP369" s="4">
        <f t="shared" si="168"/>
        <v>1</v>
      </c>
      <c r="CQ369" s="4">
        <f t="shared" si="169"/>
        <v>0.5</v>
      </c>
      <c r="CR369" s="4">
        <f t="shared" si="170"/>
        <v>0.5</v>
      </c>
      <c r="CT369" t="str">
        <f t="shared" si="158"/>
        <v>FinTech</v>
      </c>
      <c r="CU369" t="str">
        <f t="shared" si="159"/>
        <v>Information Technology</v>
      </c>
      <c r="CV369" t="str">
        <f t="shared" si="160"/>
        <v>Internet</v>
      </c>
      <c r="CW369" t="str">
        <f t="shared" si="161"/>
        <v>Software</v>
      </c>
      <c r="CX369" t="str">
        <f t="shared" si="162"/>
        <v/>
      </c>
      <c r="CY369" t="str">
        <f t="shared" si="163"/>
        <v/>
      </c>
      <c r="CZ369" t="str">
        <f t="shared" si="164"/>
        <v/>
      </c>
      <c r="DA369" t="str">
        <f t="shared" si="165"/>
        <v/>
      </c>
      <c r="DB369" t="str">
        <f t="shared" si="166"/>
        <v/>
      </c>
      <c r="DC369" t="str">
        <f t="shared" si="167"/>
        <v/>
      </c>
    </row>
    <row r="370" spans="1:107" x14ac:dyDescent="0.2">
      <c r="A370">
        <v>367</v>
      </c>
      <c r="B370" t="s">
        <v>365</v>
      </c>
      <c r="C370" t="s">
        <v>2536</v>
      </c>
      <c r="D370" t="s">
        <v>4666</v>
      </c>
      <c r="E370" t="s">
        <v>6065</v>
      </c>
      <c r="F370" t="s">
        <v>6433</v>
      </c>
      <c r="G370" t="s">
        <v>8349</v>
      </c>
      <c r="H370" t="s">
        <v>8552</v>
      </c>
      <c r="I370" t="s">
        <v>8555</v>
      </c>
      <c r="J370" t="s">
        <v>8875</v>
      </c>
      <c r="K370" t="s">
        <v>10120</v>
      </c>
      <c r="L370" t="s">
        <v>10150</v>
      </c>
      <c r="M370" t="s">
        <v>11413</v>
      </c>
      <c r="N370" t="s">
        <v>12751</v>
      </c>
      <c r="O370" t="s">
        <v>4365</v>
      </c>
      <c r="P370" t="s">
        <v>4365</v>
      </c>
      <c r="Q370">
        <v>2</v>
      </c>
      <c r="R370" t="s">
        <v>13358</v>
      </c>
      <c r="S370" t="s">
        <v>13490</v>
      </c>
      <c r="T370" t="s">
        <v>13763</v>
      </c>
      <c r="U370" s="3" t="str" cm="1">
        <f t="array" ref="U370">LEFT(T370,MIN(FIND({0,1,2,3,4,5,6,7,8,9},T370&amp;"0123456789"))-1)</f>
        <v>$</v>
      </c>
      <c r="V370" t="s">
        <v>14414</v>
      </c>
      <c r="W370" t="s">
        <v>13763</v>
      </c>
      <c r="X370" s="3" t="str" cm="1">
        <f t="array" ref="X370">LEFT(W370,MIN(FIND({0,1,2,3,4,5,6,7,8,9},W370&amp;"0123456789"))-1)</f>
        <v>$</v>
      </c>
      <c r="Y370" t="s">
        <v>14414</v>
      </c>
      <c r="Z370" t="s">
        <v>13833</v>
      </c>
      <c r="AA370" s="3" cm="1">
        <f t="array" ref="AA370">_xlfn.XLOOKUP(LEFT(Z370,MIN(FIND({0,1,2,3,4,5,6,7,8,9},Z370&amp;"0123456789"))-1), $BB$4:$BB$23, $BC$4:$BC$23)*_xlfn.NUMBERVALUE(TRIM(REPLACE(Z370,1,MIN(FIND({0,1,2,3,4,5,6,7,8,9},Z370&amp;"0123456789"))-1,"")), ".", ",")</f>
        <v>32000000</v>
      </c>
      <c r="AB370" t="s">
        <v>13833</v>
      </c>
      <c r="AC370" s="3" cm="1">
        <f t="array" ref="AC370">_xlfn.XLOOKUP(LEFT(AB370,MIN(FIND({0,1,2,3,4,5,6,7,8,9},AB370&amp;"0123456789"))-1), $BB$4:$BB$23, $BC$4:$BC$23)*_xlfn.NUMBERVALUE(TRIM(REPLACE(AB370,1,MIN(FIND({0,1,2,3,4,5,6,7,8,9},AB370&amp;"0123456789"))-1,"")), ".", ",")</f>
        <v>32000000</v>
      </c>
      <c r="AD370" t="s">
        <v>4365</v>
      </c>
      <c r="AE370" t="s">
        <v>4365</v>
      </c>
      <c r="AF370" t="s">
        <v>4365</v>
      </c>
      <c r="AG370" t="s">
        <v>16739</v>
      </c>
      <c r="AH370" t="s">
        <v>4365</v>
      </c>
      <c r="AI370" t="s">
        <v>18347</v>
      </c>
      <c r="AJ370" t="s">
        <v>8563</v>
      </c>
      <c r="AK370" t="s">
        <v>4365</v>
      </c>
      <c r="AL370" t="s">
        <v>8555</v>
      </c>
      <c r="AM370" t="s">
        <v>18794</v>
      </c>
      <c r="AN370" t="s">
        <v>18372</v>
      </c>
      <c r="AO370" t="s">
        <v>18794</v>
      </c>
      <c r="AP370" t="s">
        <v>22581</v>
      </c>
      <c r="AQ370" t="s">
        <v>23787</v>
      </c>
      <c r="AR370" t="s">
        <v>24739</v>
      </c>
      <c r="AS370" t="s">
        <v>14821</v>
      </c>
      <c r="BC370" s="3" t="str" cm="1">
        <f t="array" ref="BC370">LEFT(BB370,MIN(FIND({0,1,2,3,4,5,6,7,8,9},BB370&amp;"0123456789"))-1)</f>
        <v/>
      </c>
      <c r="BE370" t="s">
        <v>13008</v>
      </c>
      <c r="BF370">
        <f t="shared" si="147"/>
        <v>1</v>
      </c>
      <c r="BG370">
        <f t="shared" si="148"/>
        <v>0</v>
      </c>
      <c r="BH370">
        <f t="shared" si="149"/>
        <v>0</v>
      </c>
      <c r="BI370">
        <f t="shared" si="150"/>
        <v>0</v>
      </c>
      <c r="BJ370" s="4">
        <f t="shared" si="151"/>
        <v>0</v>
      </c>
      <c r="BK370" s="4">
        <f t="shared" si="152"/>
        <v>0</v>
      </c>
      <c r="BL370" s="4">
        <f t="shared" si="153"/>
        <v>0</v>
      </c>
      <c r="BY370" t="s">
        <v>25688</v>
      </c>
      <c r="BZ370" t="s">
        <v>25690</v>
      </c>
      <c r="CA370" t="s">
        <v>25571</v>
      </c>
      <c r="CB370" t="s">
        <v>25572</v>
      </c>
      <c r="CC370" t="s">
        <v>25430</v>
      </c>
      <c r="CD370" t="s">
        <v>25695</v>
      </c>
      <c r="CK370" t="s">
        <v>26165</v>
      </c>
      <c r="CL370">
        <f t="shared" si="154"/>
        <v>2</v>
      </c>
      <c r="CM370">
        <f t="shared" si="155"/>
        <v>2</v>
      </c>
      <c r="CN370">
        <f t="shared" si="156"/>
        <v>2</v>
      </c>
      <c r="CO370">
        <f t="shared" si="157"/>
        <v>2</v>
      </c>
      <c r="CP370" s="4">
        <f t="shared" si="168"/>
        <v>1</v>
      </c>
      <c r="CQ370" s="4">
        <f t="shared" si="169"/>
        <v>1</v>
      </c>
      <c r="CR370" s="4">
        <f t="shared" si="170"/>
        <v>1</v>
      </c>
      <c r="CT370" t="str">
        <f t="shared" si="158"/>
        <v>Bitcoin</v>
      </c>
      <c r="CU370" t="str">
        <f t="shared" si="159"/>
        <v>Blockchain</v>
      </c>
      <c r="CV370" t="str">
        <f t="shared" si="160"/>
        <v>Cryptocurrency</v>
      </c>
      <c r="CW370" t="str">
        <f t="shared" si="161"/>
        <v>Financial Exchanges</v>
      </c>
      <c r="CX370" t="str">
        <f t="shared" si="162"/>
        <v>FinTech</v>
      </c>
      <c r="CY370" t="str">
        <f t="shared" si="163"/>
        <v>Hedge Funds</v>
      </c>
      <c r="CZ370" t="str">
        <f t="shared" si="164"/>
        <v/>
      </c>
      <c r="DA370" t="str">
        <f t="shared" si="165"/>
        <v/>
      </c>
      <c r="DB370" t="str">
        <f t="shared" si="166"/>
        <v/>
      </c>
      <c r="DC370" t="str">
        <f t="shared" si="167"/>
        <v/>
      </c>
    </row>
    <row r="371" spans="1:107" x14ac:dyDescent="0.2">
      <c r="A371">
        <v>368</v>
      </c>
      <c r="B371" t="s">
        <v>366</v>
      </c>
      <c r="C371" t="s">
        <v>2537</v>
      </c>
      <c r="D371" t="s">
        <v>4667</v>
      </c>
      <c r="E371" t="s">
        <v>6065</v>
      </c>
      <c r="F371" t="s">
        <v>6434</v>
      </c>
      <c r="G371" t="s">
        <v>8248</v>
      </c>
      <c r="H371" t="s">
        <v>8552</v>
      </c>
      <c r="I371" t="s">
        <v>4365</v>
      </c>
      <c r="J371" t="s">
        <v>4365</v>
      </c>
      <c r="K371" t="s">
        <v>10121</v>
      </c>
      <c r="L371" t="s">
        <v>10188</v>
      </c>
      <c r="M371" t="s">
        <v>11414</v>
      </c>
      <c r="N371" t="s">
        <v>12768</v>
      </c>
      <c r="O371" t="s">
        <v>13308</v>
      </c>
      <c r="P371" t="s">
        <v>13349</v>
      </c>
      <c r="Q371">
        <v>2</v>
      </c>
      <c r="R371" t="s">
        <v>13357</v>
      </c>
      <c r="S371" t="s">
        <v>13423</v>
      </c>
      <c r="T371" t="s">
        <v>13741</v>
      </c>
      <c r="U371" s="3" t="str" cm="1">
        <f t="array" ref="U371">LEFT(T371,MIN(FIND({0,1,2,3,4,5,6,7,8,9},T371&amp;"0123456789"))-1)</f>
        <v>$</v>
      </c>
      <c r="V371" t="s">
        <v>13357</v>
      </c>
      <c r="W371" t="s">
        <v>13741</v>
      </c>
      <c r="X371" s="3" t="str" cm="1">
        <f t="array" ref="X371">LEFT(W371,MIN(FIND({0,1,2,3,4,5,6,7,8,9},W371&amp;"0123456789"))-1)</f>
        <v>$</v>
      </c>
      <c r="Y371" t="s">
        <v>13357</v>
      </c>
      <c r="Z371" t="s">
        <v>14551</v>
      </c>
      <c r="AA371" s="3" cm="1">
        <f t="array" ref="AA371">_xlfn.XLOOKUP(LEFT(Z371,MIN(FIND({0,1,2,3,4,5,6,7,8,9},Z371&amp;"0123456789"))-1), $BB$4:$BB$23, $BC$4:$BC$23)*_xlfn.NUMBERVALUE(TRIM(REPLACE(Z371,1,MIN(FIND({0,1,2,3,4,5,6,7,8,9},Z371&amp;"0123456789"))-1,"")), ".", ",")</f>
        <v>6125000</v>
      </c>
      <c r="AB371" t="s">
        <v>14551</v>
      </c>
      <c r="AC371" s="3" cm="1">
        <f t="array" ref="AC371">_xlfn.XLOOKUP(LEFT(AB371,MIN(FIND({0,1,2,3,4,5,6,7,8,9},AB371&amp;"0123456789"))-1), $BB$4:$BB$23, $BC$4:$BC$23)*_xlfn.NUMBERVALUE(TRIM(REPLACE(AB371,1,MIN(FIND({0,1,2,3,4,5,6,7,8,9},AB371&amp;"0123456789"))-1,"")), ".", ",")</f>
        <v>6125000</v>
      </c>
      <c r="AD371" t="s">
        <v>8554</v>
      </c>
      <c r="AE371" t="s">
        <v>8556</v>
      </c>
      <c r="AF371" t="s">
        <v>15184</v>
      </c>
      <c r="AG371" t="s">
        <v>16740</v>
      </c>
      <c r="AH371" t="s">
        <v>17663</v>
      </c>
      <c r="AI371" t="s">
        <v>18348</v>
      </c>
      <c r="AJ371" t="s">
        <v>19075</v>
      </c>
      <c r="AK371" t="s">
        <v>19615</v>
      </c>
      <c r="AL371" t="s">
        <v>20232</v>
      </c>
      <c r="AM371" t="s">
        <v>20594</v>
      </c>
      <c r="AN371" t="s">
        <v>21286</v>
      </c>
      <c r="AO371" t="s">
        <v>21867</v>
      </c>
      <c r="AP371" t="s">
        <v>22582</v>
      </c>
      <c r="AQ371" t="s">
        <v>23788</v>
      </c>
      <c r="AR371" t="s">
        <v>24740</v>
      </c>
      <c r="AS371" t="s">
        <v>19072</v>
      </c>
      <c r="BC371" s="3" t="str" cm="1">
        <f t="array" ref="BC371">LEFT(BB371,MIN(FIND({0,1,2,3,4,5,6,7,8,9},BB371&amp;"0123456789"))-1)</f>
        <v/>
      </c>
      <c r="BE371" t="s">
        <v>13009</v>
      </c>
      <c r="BF371">
        <f t="shared" si="147"/>
        <v>1</v>
      </c>
      <c r="BG371">
        <f t="shared" si="148"/>
        <v>0</v>
      </c>
      <c r="BH371">
        <f t="shared" si="149"/>
        <v>0</v>
      </c>
      <c r="BI371">
        <f t="shared" si="150"/>
        <v>0</v>
      </c>
      <c r="BJ371" s="4">
        <f t="shared" si="151"/>
        <v>0</v>
      </c>
      <c r="BK371" s="4">
        <f t="shared" si="152"/>
        <v>0</v>
      </c>
      <c r="BL371" s="4">
        <f t="shared" si="153"/>
        <v>0</v>
      </c>
      <c r="BY371" t="s">
        <v>25623</v>
      </c>
      <c r="BZ371" t="s">
        <v>25526</v>
      </c>
      <c r="CA371" t="s">
        <v>25461</v>
      </c>
      <c r="CB371" t="s">
        <v>25404</v>
      </c>
      <c r="CC371" t="s">
        <v>25408</v>
      </c>
      <c r="CK371" t="s">
        <v>26166</v>
      </c>
      <c r="CL371">
        <f t="shared" si="154"/>
        <v>2</v>
      </c>
      <c r="CM371">
        <f t="shared" si="155"/>
        <v>1</v>
      </c>
      <c r="CN371">
        <f t="shared" si="156"/>
        <v>0</v>
      </c>
      <c r="CO371">
        <f t="shared" si="157"/>
        <v>0</v>
      </c>
      <c r="CP371" s="4">
        <f t="shared" si="168"/>
        <v>0.5</v>
      </c>
      <c r="CQ371" s="4">
        <f t="shared" si="169"/>
        <v>0</v>
      </c>
      <c r="CR371" s="4">
        <f t="shared" si="170"/>
        <v>0</v>
      </c>
      <c r="CT371" t="str">
        <f t="shared" si="158"/>
        <v>Database</v>
      </c>
      <c r="CU371" t="str">
        <f t="shared" si="159"/>
        <v>Developer Tools</v>
      </c>
      <c r="CV371" t="str">
        <f t="shared" si="160"/>
        <v>Information Services</v>
      </c>
      <c r="CW371" t="str">
        <f t="shared" si="161"/>
        <v>Information Technology</v>
      </c>
      <c r="CX371" t="str">
        <f t="shared" si="162"/>
        <v>Software</v>
      </c>
      <c r="CY371" t="str">
        <f t="shared" si="163"/>
        <v/>
      </c>
      <c r="CZ371" t="str">
        <f t="shared" si="164"/>
        <v/>
      </c>
      <c r="DA371" t="str">
        <f t="shared" si="165"/>
        <v/>
      </c>
      <c r="DB371" t="str">
        <f t="shared" si="166"/>
        <v/>
      </c>
      <c r="DC371" t="str">
        <f t="shared" si="167"/>
        <v/>
      </c>
    </row>
    <row r="372" spans="1:107" x14ac:dyDescent="0.2">
      <c r="A372">
        <v>369</v>
      </c>
      <c r="B372" t="s">
        <v>367</v>
      </c>
      <c r="C372" t="s">
        <v>2538</v>
      </c>
      <c r="D372" t="s">
        <v>4668</v>
      </c>
      <c r="E372" t="s">
        <v>6065</v>
      </c>
      <c r="F372" t="s">
        <v>6435</v>
      </c>
      <c r="G372" t="s">
        <v>8245</v>
      </c>
      <c r="H372" t="s">
        <v>8552</v>
      </c>
      <c r="I372" t="s">
        <v>8554</v>
      </c>
      <c r="J372" t="s">
        <v>8876</v>
      </c>
      <c r="K372" t="s">
        <v>10121</v>
      </c>
      <c r="L372" t="s">
        <v>10374</v>
      </c>
      <c r="M372" t="s">
        <v>11415</v>
      </c>
      <c r="N372" t="s">
        <v>12777</v>
      </c>
      <c r="O372" t="s">
        <v>13319</v>
      </c>
      <c r="P372" t="s">
        <v>4365</v>
      </c>
      <c r="Q372">
        <v>3</v>
      </c>
      <c r="R372" t="s">
        <v>4365</v>
      </c>
      <c r="S372" t="s">
        <v>13491</v>
      </c>
      <c r="T372" t="s">
        <v>4365</v>
      </c>
      <c r="U372" s="3" t="str" cm="1">
        <f t="array" ref="U372">LEFT(T372,MIN(FIND({0,1,2,3,4,5,6,7,8,9},T372&amp;"0123456789"))-1)</f>
        <v>—</v>
      </c>
      <c r="V372" t="s">
        <v>14415</v>
      </c>
      <c r="W372" t="s">
        <v>4365</v>
      </c>
      <c r="X372" s="3" t="str" cm="1">
        <f t="array" ref="X372">LEFT(W372,MIN(FIND({0,1,2,3,4,5,6,7,8,9},W372&amp;"0123456789"))-1)</f>
        <v>—</v>
      </c>
      <c r="Y372" t="s">
        <v>14415</v>
      </c>
      <c r="Z372" t="s">
        <v>14552</v>
      </c>
      <c r="AA372" s="3" cm="1">
        <f t="array" ref="AA372">_xlfn.XLOOKUP(LEFT(Z372,MIN(FIND({0,1,2,3,4,5,6,7,8,9},Z372&amp;"0123456789"))-1), $BB$4:$BB$23, $BC$4:$BC$23)*_xlfn.NUMBERVALUE(TRIM(REPLACE(Z372,1,MIN(FIND({0,1,2,3,4,5,6,7,8,9},Z372&amp;"0123456789"))-1,"")), ".", ",")</f>
        <v>5265058</v>
      </c>
      <c r="AB372" t="s">
        <v>14552</v>
      </c>
      <c r="AC372" s="3" cm="1">
        <f t="array" ref="AC372">_xlfn.XLOOKUP(LEFT(AB372,MIN(FIND({0,1,2,3,4,5,6,7,8,9},AB372&amp;"0123456789"))-1), $BB$4:$BB$23, $BC$4:$BC$23)*_xlfn.NUMBERVALUE(TRIM(REPLACE(AB372,1,MIN(FIND({0,1,2,3,4,5,6,7,8,9},AB372&amp;"0123456789"))-1,"")), ".", ",")</f>
        <v>5265058</v>
      </c>
      <c r="AD372" t="s">
        <v>8559</v>
      </c>
      <c r="AE372" t="s">
        <v>14819</v>
      </c>
      <c r="AF372" t="s">
        <v>15185</v>
      </c>
      <c r="AG372" t="s">
        <v>4365</v>
      </c>
      <c r="AH372" t="s">
        <v>4365</v>
      </c>
      <c r="AI372" t="s">
        <v>4365</v>
      </c>
      <c r="AJ372" t="s">
        <v>4365</v>
      </c>
      <c r="AK372" t="s">
        <v>4365</v>
      </c>
      <c r="AL372" t="s">
        <v>4365</v>
      </c>
      <c r="AM372" t="s">
        <v>4365</v>
      </c>
      <c r="AN372" t="s">
        <v>4365</v>
      </c>
      <c r="AO372" t="s">
        <v>4365</v>
      </c>
      <c r="AP372" t="s">
        <v>4365</v>
      </c>
      <c r="AQ372" t="s">
        <v>4365</v>
      </c>
      <c r="AR372" t="s">
        <v>4365</v>
      </c>
      <c r="AS372" t="s">
        <v>14832</v>
      </c>
      <c r="BC372" s="3" t="str" cm="1">
        <f t="array" ref="BC372">LEFT(BB372,MIN(FIND({0,1,2,3,4,5,6,7,8,9},BB372&amp;"0123456789"))-1)</f>
        <v/>
      </c>
      <c r="BE372" t="s">
        <v>13012</v>
      </c>
      <c r="BF372">
        <f t="shared" si="147"/>
        <v>1</v>
      </c>
      <c r="BG372">
        <f t="shared" si="148"/>
        <v>0</v>
      </c>
      <c r="BH372">
        <f t="shared" si="149"/>
        <v>0</v>
      </c>
      <c r="BI372">
        <f t="shared" si="150"/>
        <v>0</v>
      </c>
      <c r="BJ372" s="4">
        <f t="shared" si="151"/>
        <v>0</v>
      </c>
      <c r="BK372" s="4">
        <f t="shared" si="152"/>
        <v>0</v>
      </c>
      <c r="BL372" s="4">
        <f t="shared" si="153"/>
        <v>0</v>
      </c>
      <c r="BY372" t="s">
        <v>12194</v>
      </c>
      <c r="BZ372" t="s">
        <v>25557</v>
      </c>
      <c r="CK372" t="s">
        <v>26167</v>
      </c>
      <c r="CL372">
        <f t="shared" si="154"/>
        <v>2</v>
      </c>
      <c r="CM372">
        <f t="shared" si="155"/>
        <v>1</v>
      </c>
      <c r="CN372">
        <f t="shared" si="156"/>
        <v>0</v>
      </c>
      <c r="CO372">
        <f t="shared" si="157"/>
        <v>0</v>
      </c>
      <c r="CP372" s="4">
        <f t="shared" si="168"/>
        <v>0.5</v>
      </c>
      <c r="CQ372" s="4">
        <f t="shared" si="169"/>
        <v>0</v>
      </c>
      <c r="CR372" s="4">
        <f t="shared" si="170"/>
        <v>0</v>
      </c>
      <c r="CT372" t="str">
        <f t="shared" si="158"/>
        <v>Social Network</v>
      </c>
      <c r="CU372" t="str">
        <f t="shared" si="159"/>
        <v>Video</v>
      </c>
      <c r="CV372" t="str">
        <f t="shared" si="160"/>
        <v/>
      </c>
      <c r="CW372" t="str">
        <f t="shared" si="161"/>
        <v/>
      </c>
      <c r="CX372" t="str">
        <f t="shared" si="162"/>
        <v/>
      </c>
      <c r="CY372" t="str">
        <f t="shared" si="163"/>
        <v/>
      </c>
      <c r="CZ372" t="str">
        <f t="shared" si="164"/>
        <v/>
      </c>
      <c r="DA372" t="str">
        <f t="shared" si="165"/>
        <v/>
      </c>
      <c r="DB372" t="str">
        <f t="shared" si="166"/>
        <v/>
      </c>
      <c r="DC372" t="str">
        <f t="shared" si="167"/>
        <v/>
      </c>
    </row>
    <row r="373" spans="1:107" x14ac:dyDescent="0.2">
      <c r="A373">
        <v>370</v>
      </c>
      <c r="B373" t="s">
        <v>368</v>
      </c>
      <c r="C373" t="s">
        <v>2539</v>
      </c>
      <c r="D373" t="s">
        <v>4365</v>
      </c>
      <c r="E373" t="s">
        <v>4365</v>
      </c>
      <c r="F373" t="s">
        <v>6436</v>
      </c>
      <c r="G373" t="s">
        <v>8350</v>
      </c>
      <c r="H373" t="s">
        <v>8552</v>
      </c>
      <c r="I373" t="s">
        <v>8555</v>
      </c>
      <c r="J373" t="s">
        <v>8877</v>
      </c>
      <c r="K373" t="s">
        <v>10121</v>
      </c>
      <c r="L373" t="s">
        <v>10252</v>
      </c>
      <c r="M373" t="s">
        <v>11416</v>
      </c>
      <c r="N373" t="s">
        <v>12857</v>
      </c>
      <c r="O373" t="s">
        <v>13334</v>
      </c>
      <c r="P373" t="s">
        <v>4365</v>
      </c>
      <c r="Q373">
        <v>2</v>
      </c>
      <c r="R373" t="s">
        <v>13357</v>
      </c>
      <c r="S373" t="s">
        <v>13394</v>
      </c>
      <c r="T373" t="s">
        <v>13899</v>
      </c>
      <c r="U373" s="3" t="str" cm="1">
        <f t="array" ref="U373">LEFT(T373,MIN(FIND({0,1,2,3,4,5,6,7,8,9},T373&amp;"0123456789"))-1)</f>
        <v>$</v>
      </c>
      <c r="V373" t="s">
        <v>13357</v>
      </c>
      <c r="W373" t="s">
        <v>13899</v>
      </c>
      <c r="X373" s="3" t="str" cm="1">
        <f t="array" ref="X373">LEFT(W373,MIN(FIND({0,1,2,3,4,5,6,7,8,9},W373&amp;"0123456789"))-1)</f>
        <v>$</v>
      </c>
      <c r="Y373" t="s">
        <v>13357</v>
      </c>
      <c r="Z373" t="s">
        <v>14553</v>
      </c>
      <c r="AA373" s="3" cm="1">
        <f t="array" ref="AA373">_xlfn.XLOOKUP(LEFT(Z373,MIN(FIND({0,1,2,3,4,5,6,7,8,9},Z373&amp;"0123456789"))-1), $BB$4:$BB$23, $BC$4:$BC$23)*_xlfn.NUMBERVALUE(TRIM(REPLACE(Z373,1,MIN(FIND({0,1,2,3,4,5,6,7,8,9},Z373&amp;"0123456789"))-1,"")), ".", ",")</f>
        <v>2958500</v>
      </c>
      <c r="AB373" t="s">
        <v>14553</v>
      </c>
      <c r="AC373" s="3" cm="1">
        <f t="array" ref="AC373">_xlfn.XLOOKUP(LEFT(AB373,MIN(FIND({0,1,2,3,4,5,6,7,8,9},AB373&amp;"0123456789"))-1), $BB$4:$BB$23, $BC$4:$BC$23)*_xlfn.NUMBERVALUE(TRIM(REPLACE(AB373,1,MIN(FIND({0,1,2,3,4,5,6,7,8,9},AB373&amp;"0123456789"))-1,"")), ".", ",")</f>
        <v>2958500</v>
      </c>
      <c r="AD373" t="s">
        <v>4365</v>
      </c>
      <c r="AE373" t="s">
        <v>4365</v>
      </c>
      <c r="AF373" t="s">
        <v>4365</v>
      </c>
      <c r="AG373" t="s">
        <v>16628</v>
      </c>
      <c r="AH373" t="s">
        <v>4365</v>
      </c>
      <c r="AI373" t="s">
        <v>18349</v>
      </c>
      <c r="AJ373" t="s">
        <v>14819</v>
      </c>
      <c r="AK373" t="s">
        <v>19616</v>
      </c>
      <c r="AL373" t="s">
        <v>20233</v>
      </c>
      <c r="AM373" t="s">
        <v>20595</v>
      </c>
      <c r="AN373" t="s">
        <v>20610</v>
      </c>
      <c r="AO373" t="s">
        <v>4365</v>
      </c>
      <c r="AP373" t="s">
        <v>22583</v>
      </c>
      <c r="AQ373" t="s">
        <v>23789</v>
      </c>
      <c r="AR373" t="s">
        <v>24741</v>
      </c>
      <c r="AS373" t="s">
        <v>14826</v>
      </c>
      <c r="BC373" s="3" t="str" cm="1">
        <f t="array" ref="BC373">LEFT(BB373,MIN(FIND({0,1,2,3,4,5,6,7,8,9},BB373&amp;"0123456789"))-1)</f>
        <v/>
      </c>
      <c r="BE373" t="s">
        <v>13015</v>
      </c>
      <c r="BF373">
        <f t="shared" si="147"/>
        <v>1</v>
      </c>
      <c r="BG373">
        <f t="shared" si="148"/>
        <v>0</v>
      </c>
      <c r="BH373">
        <f t="shared" si="149"/>
        <v>0</v>
      </c>
      <c r="BI373">
        <f t="shared" si="150"/>
        <v>0</v>
      </c>
      <c r="BJ373" s="4">
        <f t="shared" si="151"/>
        <v>0</v>
      </c>
      <c r="BK373" s="4">
        <f t="shared" si="152"/>
        <v>0</v>
      </c>
      <c r="BL373" s="4">
        <f t="shared" si="153"/>
        <v>0</v>
      </c>
      <c r="BY373" t="s">
        <v>11435</v>
      </c>
      <c r="BZ373" t="s">
        <v>25589</v>
      </c>
      <c r="CA373" t="s">
        <v>25436</v>
      </c>
      <c r="CK373" t="s">
        <v>26168</v>
      </c>
      <c r="CL373">
        <f t="shared" si="154"/>
        <v>2</v>
      </c>
      <c r="CM373">
        <f t="shared" si="155"/>
        <v>0</v>
      </c>
      <c r="CN373">
        <f t="shared" si="156"/>
        <v>0</v>
      </c>
      <c r="CO373">
        <f t="shared" si="157"/>
        <v>0</v>
      </c>
      <c r="CP373" s="4">
        <f t="shared" si="168"/>
        <v>0</v>
      </c>
      <c r="CQ373" s="4">
        <f t="shared" si="169"/>
        <v>0</v>
      </c>
      <c r="CR373" s="4">
        <f t="shared" si="170"/>
        <v>0</v>
      </c>
      <c r="CT373" t="str">
        <f t="shared" si="158"/>
        <v>Aerospace</v>
      </c>
      <c r="CU373" t="str">
        <f t="shared" si="159"/>
        <v>Space Travel</v>
      </c>
      <c r="CV373" t="str">
        <f t="shared" si="160"/>
        <v>Transportation</v>
      </c>
      <c r="CW373" t="str">
        <f t="shared" si="161"/>
        <v/>
      </c>
      <c r="CX373" t="str">
        <f t="shared" si="162"/>
        <v/>
      </c>
      <c r="CY373" t="str">
        <f t="shared" si="163"/>
        <v/>
      </c>
      <c r="CZ373" t="str">
        <f t="shared" si="164"/>
        <v/>
      </c>
      <c r="DA373" t="str">
        <f t="shared" si="165"/>
        <v/>
      </c>
      <c r="DB373" t="str">
        <f t="shared" si="166"/>
        <v/>
      </c>
      <c r="DC373" t="str">
        <f t="shared" si="167"/>
        <v/>
      </c>
    </row>
    <row r="374" spans="1:107" x14ac:dyDescent="0.2">
      <c r="A374">
        <v>371</v>
      </c>
      <c r="B374" t="s">
        <v>369</v>
      </c>
      <c r="C374" t="s">
        <v>2540</v>
      </c>
      <c r="D374" t="s">
        <v>4669</v>
      </c>
      <c r="E374" t="s">
        <v>4365</v>
      </c>
      <c r="F374" t="s">
        <v>6437</v>
      </c>
      <c r="G374" t="s">
        <v>8245</v>
      </c>
      <c r="H374" t="s">
        <v>8552</v>
      </c>
      <c r="I374" t="s">
        <v>4365</v>
      </c>
      <c r="J374" t="s">
        <v>4365</v>
      </c>
      <c r="K374" t="s">
        <v>10119</v>
      </c>
      <c r="L374" t="s">
        <v>10375</v>
      </c>
      <c r="M374" t="s">
        <v>11417</v>
      </c>
      <c r="N374" t="s">
        <v>12761</v>
      </c>
      <c r="O374" t="s">
        <v>13319</v>
      </c>
      <c r="P374" t="s">
        <v>4365</v>
      </c>
      <c r="Q374">
        <v>1</v>
      </c>
      <c r="R374" t="s">
        <v>13358</v>
      </c>
      <c r="S374" t="s">
        <v>13413</v>
      </c>
      <c r="T374" t="s">
        <v>13900</v>
      </c>
      <c r="U374" s="3" t="str" cm="1">
        <f t="array" ref="U374">LEFT(T374,MIN(FIND({0,1,2,3,4,5,6,7,8,9},T374&amp;"0123456789"))-1)</f>
        <v>CN¥</v>
      </c>
      <c r="V374" t="s">
        <v>14414</v>
      </c>
      <c r="W374" t="s">
        <v>13900</v>
      </c>
      <c r="X374" s="3" t="str" cm="1">
        <f t="array" ref="X374">LEFT(W374,MIN(FIND({0,1,2,3,4,5,6,7,8,9},W374&amp;"0123456789"))-1)</f>
        <v>CN¥</v>
      </c>
      <c r="Y374" t="s">
        <v>14414</v>
      </c>
      <c r="Z374" t="s">
        <v>13900</v>
      </c>
      <c r="AA374" s="3" cm="1">
        <f t="array" ref="AA374">_xlfn.XLOOKUP(LEFT(Z374,MIN(FIND({0,1,2,3,4,5,6,7,8,9},Z374&amp;"0123456789"))-1), $BB$4:$BB$23, $BC$4:$BC$23)*_xlfn.NUMBERVALUE(TRIM(REPLACE(Z374,1,MIN(FIND({0,1,2,3,4,5,6,7,8,9},Z374&amp;"0123456789"))-1,"")), ".", ",")</f>
        <v>165000000</v>
      </c>
      <c r="AB374" t="s">
        <v>13900</v>
      </c>
      <c r="AC374" s="3" cm="1">
        <f t="array" ref="AC374">_xlfn.XLOOKUP(LEFT(AB374,MIN(FIND({0,1,2,3,4,5,6,7,8,9},AB374&amp;"0123456789"))-1), $BB$4:$BB$23, $BC$4:$BC$23)*_xlfn.NUMBERVALUE(TRIM(REPLACE(AB374,1,MIN(FIND({0,1,2,3,4,5,6,7,8,9},AB374&amp;"0123456789"))-1,"")), ".", ",")</f>
        <v>165000000</v>
      </c>
      <c r="AD374" t="s">
        <v>8555</v>
      </c>
      <c r="AE374" t="s">
        <v>8556</v>
      </c>
      <c r="AF374" t="s">
        <v>15186</v>
      </c>
      <c r="AG374" t="s">
        <v>6541</v>
      </c>
      <c r="AH374" t="s">
        <v>17664</v>
      </c>
      <c r="AI374" t="s">
        <v>18350</v>
      </c>
      <c r="AJ374" t="s">
        <v>19196</v>
      </c>
      <c r="AK374" t="s">
        <v>19617</v>
      </c>
      <c r="AL374" t="s">
        <v>20234</v>
      </c>
      <c r="AM374" t="s">
        <v>20596</v>
      </c>
      <c r="AN374" t="s">
        <v>21287</v>
      </c>
      <c r="AO374" t="s">
        <v>21868</v>
      </c>
      <c r="AP374" t="s">
        <v>22584</v>
      </c>
      <c r="AQ374" t="s">
        <v>23790</v>
      </c>
      <c r="AR374" t="s">
        <v>24742</v>
      </c>
      <c r="AS374" t="s">
        <v>14819</v>
      </c>
      <c r="BC374" s="3" t="str" cm="1">
        <f t="array" ref="BC374">LEFT(BB374,MIN(FIND({0,1,2,3,4,5,6,7,8,9},BB374&amp;"0123456789"))-1)</f>
        <v/>
      </c>
      <c r="BE374" t="s">
        <v>13017</v>
      </c>
      <c r="BF374">
        <f t="shared" si="147"/>
        <v>1</v>
      </c>
      <c r="BG374">
        <f t="shared" si="148"/>
        <v>0</v>
      </c>
      <c r="BH374">
        <f t="shared" si="149"/>
        <v>0</v>
      </c>
      <c r="BI374">
        <f t="shared" si="150"/>
        <v>0</v>
      </c>
      <c r="BJ374" s="4">
        <f t="shared" si="151"/>
        <v>0</v>
      </c>
      <c r="BK374" s="4">
        <f t="shared" si="152"/>
        <v>0</v>
      </c>
      <c r="BL374" s="4">
        <f t="shared" si="153"/>
        <v>0</v>
      </c>
      <c r="BY374" t="s">
        <v>10331</v>
      </c>
      <c r="BZ374" t="s">
        <v>25503</v>
      </c>
      <c r="CA374" t="s">
        <v>25408</v>
      </c>
      <c r="CK374" t="s">
        <v>26169</v>
      </c>
      <c r="CL374">
        <f t="shared" si="154"/>
        <v>2</v>
      </c>
      <c r="CM374">
        <f t="shared" si="155"/>
        <v>1</v>
      </c>
      <c r="CN374">
        <f t="shared" si="156"/>
        <v>0</v>
      </c>
      <c r="CO374">
        <f t="shared" si="157"/>
        <v>0</v>
      </c>
      <c r="CP374" s="4">
        <f t="shared" si="168"/>
        <v>0.5</v>
      </c>
      <c r="CQ374" s="4">
        <f t="shared" si="169"/>
        <v>0</v>
      </c>
      <c r="CR374" s="4">
        <f t="shared" si="170"/>
        <v>0</v>
      </c>
      <c r="CT374" t="str">
        <f t="shared" si="158"/>
        <v>Information Technology</v>
      </c>
      <c r="CU374" t="str">
        <f t="shared" si="159"/>
        <v>Operating Systems</v>
      </c>
      <c r="CV374" t="str">
        <f t="shared" si="160"/>
        <v>Software</v>
      </c>
      <c r="CW374" t="str">
        <f t="shared" si="161"/>
        <v/>
      </c>
      <c r="CX374" t="str">
        <f t="shared" si="162"/>
        <v/>
      </c>
      <c r="CY374" t="str">
        <f t="shared" si="163"/>
        <v/>
      </c>
      <c r="CZ374" t="str">
        <f t="shared" si="164"/>
        <v/>
      </c>
      <c r="DA374" t="str">
        <f t="shared" si="165"/>
        <v/>
      </c>
      <c r="DB374" t="str">
        <f t="shared" si="166"/>
        <v/>
      </c>
      <c r="DC374" t="str">
        <f t="shared" si="167"/>
        <v/>
      </c>
    </row>
    <row r="375" spans="1:107" x14ac:dyDescent="0.2">
      <c r="A375">
        <v>372</v>
      </c>
      <c r="B375" t="s">
        <v>370</v>
      </c>
      <c r="C375" t="s">
        <v>2541</v>
      </c>
      <c r="D375" t="s">
        <v>4670</v>
      </c>
      <c r="E375" t="s">
        <v>6065</v>
      </c>
      <c r="F375" t="s">
        <v>6438</v>
      </c>
      <c r="G375" t="s">
        <v>8245</v>
      </c>
      <c r="H375" t="s">
        <v>8552</v>
      </c>
      <c r="I375" t="s">
        <v>4365</v>
      </c>
      <c r="J375" t="s">
        <v>4365</v>
      </c>
      <c r="K375" t="s">
        <v>10121</v>
      </c>
      <c r="L375" t="s">
        <v>10239</v>
      </c>
      <c r="M375" t="s">
        <v>11418</v>
      </c>
      <c r="N375" t="s">
        <v>12858</v>
      </c>
      <c r="O375" t="s">
        <v>4365</v>
      </c>
      <c r="P375" t="s">
        <v>4365</v>
      </c>
      <c r="Q375">
        <v>1</v>
      </c>
      <c r="R375" t="s">
        <v>4365</v>
      </c>
      <c r="S375" t="s">
        <v>13492</v>
      </c>
      <c r="T375" t="s">
        <v>13901</v>
      </c>
      <c r="U375" s="3" t="str" cm="1">
        <f t="array" ref="U375">LEFT(T375,MIN(FIND({0,1,2,3,4,5,6,7,8,9},T375&amp;"0123456789"))-1)</f>
        <v>$</v>
      </c>
      <c r="V375" t="s">
        <v>14418</v>
      </c>
      <c r="W375" t="s">
        <v>13901</v>
      </c>
      <c r="X375" s="3" t="str" cm="1">
        <f t="array" ref="X375">LEFT(W375,MIN(FIND({0,1,2,3,4,5,6,7,8,9},W375&amp;"0123456789"))-1)</f>
        <v>$</v>
      </c>
      <c r="Y375" t="s">
        <v>14418</v>
      </c>
      <c r="Z375" t="s">
        <v>13901</v>
      </c>
      <c r="AA375" s="3" cm="1">
        <f t="array" ref="AA375">_xlfn.XLOOKUP(LEFT(Z375,MIN(FIND({0,1,2,3,4,5,6,7,8,9},Z375&amp;"0123456789"))-1), $BB$4:$BB$23, $BC$4:$BC$23)*_xlfn.NUMBERVALUE(TRIM(REPLACE(Z375,1,MIN(FIND({0,1,2,3,4,5,6,7,8,9},Z375&amp;"0123456789"))-1,"")), ".", ",")</f>
        <v>13860000</v>
      </c>
      <c r="AB375" t="s">
        <v>13901</v>
      </c>
      <c r="AC375" s="3" cm="1">
        <f t="array" ref="AC375">_xlfn.XLOOKUP(LEFT(AB375,MIN(FIND({0,1,2,3,4,5,6,7,8,9},AB375&amp;"0123456789"))-1), $BB$4:$BB$23, $BC$4:$BC$23)*_xlfn.NUMBERVALUE(TRIM(REPLACE(AB375,1,MIN(FIND({0,1,2,3,4,5,6,7,8,9},AB375&amp;"0123456789"))-1,"")), ".", ",")</f>
        <v>13860000</v>
      </c>
      <c r="AD375" t="s">
        <v>8555</v>
      </c>
      <c r="AE375" t="s">
        <v>8555</v>
      </c>
      <c r="AF375" t="s">
        <v>15187</v>
      </c>
      <c r="AG375" t="s">
        <v>4365</v>
      </c>
      <c r="AH375" t="s">
        <v>4365</v>
      </c>
      <c r="AI375" t="s">
        <v>4365</v>
      </c>
      <c r="AJ375" t="s">
        <v>4365</v>
      </c>
      <c r="AK375" t="s">
        <v>4365</v>
      </c>
      <c r="AL375" t="s">
        <v>4365</v>
      </c>
      <c r="AM375" t="s">
        <v>4365</v>
      </c>
      <c r="AN375" t="s">
        <v>4365</v>
      </c>
      <c r="AO375" t="s">
        <v>4365</v>
      </c>
      <c r="AP375" t="s">
        <v>4365</v>
      </c>
      <c r="AQ375" t="s">
        <v>4365</v>
      </c>
      <c r="AR375" t="s">
        <v>4365</v>
      </c>
      <c r="AS375" t="s">
        <v>14828</v>
      </c>
      <c r="BC375" s="3" t="str" cm="1">
        <f t="array" ref="BC375">LEFT(BB375,MIN(FIND({0,1,2,3,4,5,6,7,8,9},BB375&amp;"0123456789"))-1)</f>
        <v/>
      </c>
      <c r="BE375" t="s">
        <v>13018</v>
      </c>
      <c r="BF375">
        <f t="shared" si="147"/>
        <v>1</v>
      </c>
      <c r="BG375">
        <f t="shared" si="148"/>
        <v>0</v>
      </c>
      <c r="BH375">
        <f t="shared" si="149"/>
        <v>0</v>
      </c>
      <c r="BI375">
        <f t="shared" si="150"/>
        <v>0</v>
      </c>
      <c r="BJ375" s="4">
        <f t="shared" si="151"/>
        <v>0</v>
      </c>
      <c r="BK375" s="4">
        <f t="shared" si="152"/>
        <v>0</v>
      </c>
      <c r="BL375" s="4">
        <f t="shared" si="153"/>
        <v>0</v>
      </c>
      <c r="BY375" t="s">
        <v>25600</v>
      </c>
      <c r="BZ375" t="s">
        <v>25696</v>
      </c>
      <c r="CA375" t="s">
        <v>25690</v>
      </c>
      <c r="CB375" t="s">
        <v>25571</v>
      </c>
      <c r="CC375" t="s">
        <v>25429</v>
      </c>
      <c r="CK375" t="s">
        <v>26170</v>
      </c>
      <c r="CL375">
        <f t="shared" si="154"/>
        <v>2</v>
      </c>
      <c r="CM375">
        <f t="shared" si="155"/>
        <v>1</v>
      </c>
      <c r="CN375">
        <f t="shared" si="156"/>
        <v>0</v>
      </c>
      <c r="CO375">
        <f t="shared" si="157"/>
        <v>0</v>
      </c>
      <c r="CP375" s="4">
        <f t="shared" si="168"/>
        <v>0.5</v>
      </c>
      <c r="CQ375" s="4">
        <f t="shared" si="169"/>
        <v>0</v>
      </c>
      <c r="CR375" s="4">
        <f t="shared" si="170"/>
        <v>0</v>
      </c>
      <c r="CT375" t="str">
        <f t="shared" si="158"/>
        <v>Asset Management</v>
      </c>
      <c r="CU375" t="str">
        <f t="shared" si="159"/>
        <v>Bitcoin</v>
      </c>
      <c r="CV375" t="str">
        <f t="shared" si="160"/>
        <v>Blockchain</v>
      </c>
      <c r="CW375" t="str">
        <f t="shared" si="161"/>
        <v>Cryptocurrency</v>
      </c>
      <c r="CX375" t="str">
        <f t="shared" si="162"/>
        <v>Financial Services</v>
      </c>
      <c r="CY375" t="str">
        <f t="shared" si="163"/>
        <v/>
      </c>
      <c r="CZ375" t="str">
        <f t="shared" si="164"/>
        <v/>
      </c>
      <c r="DA375" t="str">
        <f t="shared" si="165"/>
        <v/>
      </c>
      <c r="DB375" t="str">
        <f t="shared" si="166"/>
        <v/>
      </c>
      <c r="DC375" t="str">
        <f t="shared" si="167"/>
        <v/>
      </c>
    </row>
    <row r="376" spans="1:107" x14ac:dyDescent="0.2">
      <c r="A376">
        <v>373</v>
      </c>
      <c r="B376" t="s">
        <v>371</v>
      </c>
      <c r="C376" t="s">
        <v>2542</v>
      </c>
      <c r="D376" t="s">
        <v>4671</v>
      </c>
      <c r="E376" t="s">
        <v>6065</v>
      </c>
      <c r="F376" t="s">
        <v>6439</v>
      </c>
      <c r="G376" t="s">
        <v>8245</v>
      </c>
      <c r="H376" t="s">
        <v>8552</v>
      </c>
      <c r="I376" t="s">
        <v>8557</v>
      </c>
      <c r="J376" t="s">
        <v>8878</v>
      </c>
      <c r="K376" t="s">
        <v>10121</v>
      </c>
      <c r="L376" t="s">
        <v>10376</v>
      </c>
      <c r="M376" t="s">
        <v>11419</v>
      </c>
      <c r="N376" t="s">
        <v>12736</v>
      </c>
      <c r="O376" t="s">
        <v>13305</v>
      </c>
      <c r="P376" t="s">
        <v>4365</v>
      </c>
      <c r="Q376">
        <v>1</v>
      </c>
      <c r="R376" t="s">
        <v>13357</v>
      </c>
      <c r="S376" t="s">
        <v>13493</v>
      </c>
      <c r="T376" t="s">
        <v>13753</v>
      </c>
      <c r="U376" s="3" t="str" cm="1">
        <f t="array" ref="U376">LEFT(T376,MIN(FIND({0,1,2,3,4,5,6,7,8,9},T376&amp;"0123456789"))-1)</f>
        <v>$</v>
      </c>
      <c r="V376" t="s">
        <v>13357</v>
      </c>
      <c r="W376" t="s">
        <v>13753</v>
      </c>
      <c r="X376" s="3" t="str" cm="1">
        <f t="array" ref="X376">LEFT(W376,MIN(FIND({0,1,2,3,4,5,6,7,8,9},W376&amp;"0123456789"))-1)</f>
        <v>$</v>
      </c>
      <c r="Y376" t="s">
        <v>13357</v>
      </c>
      <c r="Z376" t="s">
        <v>13753</v>
      </c>
      <c r="AA376" s="3" cm="1">
        <f t="array" ref="AA376">_xlfn.XLOOKUP(LEFT(Z376,MIN(FIND({0,1,2,3,4,5,6,7,8,9},Z376&amp;"0123456789"))-1), $BB$4:$BB$23, $BC$4:$BC$23)*_xlfn.NUMBERVALUE(TRIM(REPLACE(Z376,1,MIN(FIND({0,1,2,3,4,5,6,7,8,9},Z376&amp;"0123456789"))-1,"")), ".", ",")</f>
        <v>3500000</v>
      </c>
      <c r="AB376" t="s">
        <v>13753</v>
      </c>
      <c r="AC376" s="3" cm="1">
        <f t="array" ref="AC376">_xlfn.XLOOKUP(LEFT(AB376,MIN(FIND({0,1,2,3,4,5,6,7,8,9},AB376&amp;"0123456789"))-1), $BB$4:$BB$23, $BC$4:$BC$23)*_xlfn.NUMBERVALUE(TRIM(REPLACE(AB376,1,MIN(FIND({0,1,2,3,4,5,6,7,8,9},AB376&amp;"0123456789"))-1,"")), ".", ",")</f>
        <v>3500000</v>
      </c>
      <c r="AD376" t="s">
        <v>8555</v>
      </c>
      <c r="AE376" t="s">
        <v>8562</v>
      </c>
      <c r="AF376" t="s">
        <v>15188</v>
      </c>
      <c r="AG376" t="s">
        <v>16741</v>
      </c>
      <c r="AH376" t="s">
        <v>17665</v>
      </c>
      <c r="AI376" t="s">
        <v>18351</v>
      </c>
      <c r="AJ376" t="s">
        <v>8561</v>
      </c>
      <c r="AK376" t="s">
        <v>19618</v>
      </c>
      <c r="AL376" t="s">
        <v>20189</v>
      </c>
      <c r="AM376" t="s">
        <v>20597</v>
      </c>
      <c r="AN376" t="s">
        <v>21288</v>
      </c>
      <c r="AO376" t="s">
        <v>21869</v>
      </c>
      <c r="AP376" t="s">
        <v>22585</v>
      </c>
      <c r="AQ376" t="s">
        <v>23791</v>
      </c>
      <c r="AR376" t="s">
        <v>22268</v>
      </c>
      <c r="AS376" t="s">
        <v>14831</v>
      </c>
      <c r="BC376" s="3" t="str" cm="1">
        <f t="array" ref="BC376">LEFT(BB376,MIN(FIND({0,1,2,3,4,5,6,7,8,9},BB376&amp;"0123456789"))-1)</f>
        <v/>
      </c>
      <c r="BE376" t="s">
        <v>13020</v>
      </c>
      <c r="BF376">
        <f t="shared" si="147"/>
        <v>1</v>
      </c>
      <c r="BG376">
        <f t="shared" si="148"/>
        <v>0</v>
      </c>
      <c r="BH376">
        <f t="shared" si="149"/>
        <v>0</v>
      </c>
      <c r="BI376">
        <f t="shared" si="150"/>
        <v>0</v>
      </c>
      <c r="BJ376" s="4">
        <f t="shared" si="151"/>
        <v>0</v>
      </c>
      <c r="BK376" s="4">
        <f t="shared" si="152"/>
        <v>0</v>
      </c>
      <c r="BL376" s="4">
        <f t="shared" si="153"/>
        <v>0</v>
      </c>
      <c r="BY376" t="s">
        <v>25447</v>
      </c>
      <c r="BZ376" t="s">
        <v>25414</v>
      </c>
      <c r="CA376" t="s">
        <v>25568</v>
      </c>
      <c r="CK376" t="s">
        <v>26171</v>
      </c>
      <c r="CL376">
        <f t="shared" si="154"/>
        <v>2</v>
      </c>
      <c r="CM376">
        <f t="shared" si="155"/>
        <v>1</v>
      </c>
      <c r="CN376">
        <f t="shared" si="156"/>
        <v>0</v>
      </c>
      <c r="CO376">
        <f t="shared" si="157"/>
        <v>0</v>
      </c>
      <c r="CP376" s="4">
        <f t="shared" si="168"/>
        <v>0.5</v>
      </c>
      <c r="CQ376" s="4">
        <f t="shared" si="169"/>
        <v>0</v>
      </c>
      <c r="CR376" s="4">
        <f t="shared" si="170"/>
        <v>0</v>
      </c>
      <c r="CT376" t="str">
        <f t="shared" si="158"/>
        <v>Employment</v>
      </c>
      <c r="CU376" t="str">
        <f t="shared" si="159"/>
        <v>Internet</v>
      </c>
      <c r="CV376" t="str">
        <f t="shared" si="160"/>
        <v>Virtual Workforce</v>
      </c>
      <c r="CW376" t="str">
        <f t="shared" si="161"/>
        <v/>
      </c>
      <c r="CX376" t="str">
        <f t="shared" si="162"/>
        <v/>
      </c>
      <c r="CY376" t="str">
        <f t="shared" si="163"/>
        <v/>
      </c>
      <c r="CZ376" t="str">
        <f t="shared" si="164"/>
        <v/>
      </c>
      <c r="DA376" t="str">
        <f t="shared" si="165"/>
        <v/>
      </c>
      <c r="DB376" t="str">
        <f t="shared" si="166"/>
        <v/>
      </c>
      <c r="DC376" t="str">
        <f t="shared" si="167"/>
        <v/>
      </c>
    </row>
    <row r="377" spans="1:107" x14ac:dyDescent="0.2">
      <c r="A377">
        <v>374</v>
      </c>
      <c r="B377" t="s">
        <v>372</v>
      </c>
      <c r="C377" t="s">
        <v>2543</v>
      </c>
      <c r="D377" t="s">
        <v>4672</v>
      </c>
      <c r="E377" t="s">
        <v>6065</v>
      </c>
      <c r="F377" t="s">
        <v>6440</v>
      </c>
      <c r="G377" t="s">
        <v>8245</v>
      </c>
      <c r="H377" t="s">
        <v>8552</v>
      </c>
      <c r="I377" t="s">
        <v>8554</v>
      </c>
      <c r="J377" t="s">
        <v>8879</v>
      </c>
      <c r="K377" t="s">
        <v>10119</v>
      </c>
      <c r="L377" t="s">
        <v>10377</v>
      </c>
      <c r="M377" t="s">
        <v>11420</v>
      </c>
      <c r="N377" t="s">
        <v>12751</v>
      </c>
      <c r="O377" t="s">
        <v>4365</v>
      </c>
      <c r="P377" t="s">
        <v>13349</v>
      </c>
      <c r="Q377">
        <v>2</v>
      </c>
      <c r="R377" t="s">
        <v>13358</v>
      </c>
      <c r="S377" t="s">
        <v>13441</v>
      </c>
      <c r="T377" t="s">
        <v>13902</v>
      </c>
      <c r="U377" s="3" t="str" cm="1">
        <f t="array" ref="U377">LEFT(T377,MIN(FIND({0,1,2,3,4,5,6,7,8,9},T377&amp;"0123456789"))-1)</f>
        <v>$</v>
      </c>
      <c r="V377" t="s">
        <v>14414</v>
      </c>
      <c r="W377" t="s">
        <v>13902</v>
      </c>
      <c r="X377" s="3" t="str" cm="1">
        <f t="array" ref="X377">LEFT(W377,MIN(FIND({0,1,2,3,4,5,6,7,8,9},W377&amp;"0123456789"))-1)</f>
        <v>$</v>
      </c>
      <c r="Y377" t="s">
        <v>14414</v>
      </c>
      <c r="Z377" t="s">
        <v>14468</v>
      </c>
      <c r="AA377" s="3" cm="1">
        <f t="array" ref="AA377">_xlfn.XLOOKUP(LEFT(Z377,MIN(FIND({0,1,2,3,4,5,6,7,8,9},Z377&amp;"0123456789"))-1), $BB$4:$BB$23, $BC$4:$BC$23)*_xlfn.NUMBERVALUE(TRIM(REPLACE(Z377,1,MIN(FIND({0,1,2,3,4,5,6,7,8,9},Z377&amp;"0123456789"))-1,"")), ".", ",")</f>
        <v>17800000</v>
      </c>
      <c r="AB377" t="s">
        <v>14468</v>
      </c>
      <c r="AC377" s="3" cm="1">
        <f t="array" ref="AC377">_xlfn.XLOOKUP(LEFT(AB377,MIN(FIND({0,1,2,3,4,5,6,7,8,9},AB377&amp;"0123456789"))-1), $BB$4:$BB$23, $BC$4:$BC$23)*_xlfn.NUMBERVALUE(TRIM(REPLACE(AB377,1,MIN(FIND({0,1,2,3,4,5,6,7,8,9},AB377&amp;"0123456789"))-1,"")), ".", ",")</f>
        <v>17800000</v>
      </c>
      <c r="AD377" t="s">
        <v>8554</v>
      </c>
      <c r="AE377" t="s">
        <v>8561</v>
      </c>
      <c r="AF377" t="s">
        <v>15189</v>
      </c>
      <c r="AG377" t="s">
        <v>4365</v>
      </c>
      <c r="AH377" t="s">
        <v>4365</v>
      </c>
      <c r="AI377" t="s">
        <v>4365</v>
      </c>
      <c r="AJ377" t="s">
        <v>4365</v>
      </c>
      <c r="AK377" t="s">
        <v>4365</v>
      </c>
      <c r="AL377" t="s">
        <v>4365</v>
      </c>
      <c r="AM377" t="s">
        <v>4365</v>
      </c>
      <c r="AN377" t="s">
        <v>4365</v>
      </c>
      <c r="AO377" t="s">
        <v>4365</v>
      </c>
      <c r="AP377" t="s">
        <v>4365</v>
      </c>
      <c r="AQ377" t="s">
        <v>4365</v>
      </c>
      <c r="AR377" t="s">
        <v>4365</v>
      </c>
      <c r="AS377" t="s">
        <v>8561</v>
      </c>
      <c r="BC377" s="3" t="str" cm="1">
        <f t="array" ref="BC377">LEFT(BB377,MIN(FIND({0,1,2,3,4,5,6,7,8,9},BB377&amp;"0123456789"))-1)</f>
        <v/>
      </c>
      <c r="BE377" t="s">
        <v>13021</v>
      </c>
      <c r="BF377">
        <f t="shared" si="147"/>
        <v>1</v>
      </c>
      <c r="BG377">
        <f t="shared" si="148"/>
        <v>0</v>
      </c>
      <c r="BH377">
        <f t="shared" si="149"/>
        <v>0</v>
      </c>
      <c r="BI377">
        <f t="shared" si="150"/>
        <v>0</v>
      </c>
      <c r="BJ377" s="4">
        <f t="shared" si="151"/>
        <v>0</v>
      </c>
      <c r="BK377" s="4">
        <f t="shared" si="152"/>
        <v>0</v>
      </c>
      <c r="BL377" s="4">
        <f t="shared" si="153"/>
        <v>0</v>
      </c>
      <c r="BY377" t="s">
        <v>25447</v>
      </c>
      <c r="BZ377" t="s">
        <v>25431</v>
      </c>
      <c r="CA377" t="s">
        <v>25697</v>
      </c>
      <c r="CB377" t="s">
        <v>25433</v>
      </c>
      <c r="CK377" t="s">
        <v>26172</v>
      </c>
      <c r="CL377">
        <f t="shared" si="154"/>
        <v>2</v>
      </c>
      <c r="CM377">
        <f t="shared" si="155"/>
        <v>0</v>
      </c>
      <c r="CN377">
        <f t="shared" si="156"/>
        <v>0</v>
      </c>
      <c r="CO377">
        <f t="shared" si="157"/>
        <v>0</v>
      </c>
      <c r="CP377" s="4">
        <f t="shared" si="168"/>
        <v>0</v>
      </c>
      <c r="CQ377" s="4">
        <f t="shared" si="169"/>
        <v>0</v>
      </c>
      <c r="CR377" s="4">
        <f t="shared" si="170"/>
        <v>0</v>
      </c>
      <c r="CT377" t="str">
        <f t="shared" si="158"/>
        <v>Employment</v>
      </c>
      <c r="CU377" t="str">
        <f t="shared" si="159"/>
        <v>Human Resources</v>
      </c>
      <c r="CV377" t="str">
        <f t="shared" si="160"/>
        <v>Management Information Systems</v>
      </c>
      <c r="CW377" t="str">
        <f t="shared" si="161"/>
        <v>Recruiting</v>
      </c>
      <c r="CX377" t="str">
        <f t="shared" si="162"/>
        <v/>
      </c>
      <c r="CY377" t="str">
        <f t="shared" si="163"/>
        <v/>
      </c>
      <c r="CZ377" t="str">
        <f t="shared" si="164"/>
        <v/>
      </c>
      <c r="DA377" t="str">
        <f t="shared" si="165"/>
        <v/>
      </c>
      <c r="DB377" t="str">
        <f t="shared" si="166"/>
        <v/>
      </c>
      <c r="DC377" t="str">
        <f t="shared" si="167"/>
        <v/>
      </c>
    </row>
    <row r="378" spans="1:107" x14ac:dyDescent="0.2">
      <c r="A378">
        <v>375</v>
      </c>
      <c r="B378" t="s">
        <v>373</v>
      </c>
      <c r="C378" t="s">
        <v>2544</v>
      </c>
      <c r="D378" t="s">
        <v>4673</v>
      </c>
      <c r="E378" t="s">
        <v>4365</v>
      </c>
      <c r="F378" t="s">
        <v>6441</v>
      </c>
      <c r="G378" t="s">
        <v>8351</v>
      </c>
      <c r="H378" t="s">
        <v>8552</v>
      </c>
      <c r="I378" t="s">
        <v>8554</v>
      </c>
      <c r="J378" t="s">
        <v>8880</v>
      </c>
      <c r="K378" t="s">
        <v>10119</v>
      </c>
      <c r="L378" t="s">
        <v>10239</v>
      </c>
      <c r="M378" t="s">
        <v>11421</v>
      </c>
      <c r="N378" t="s">
        <v>12768</v>
      </c>
      <c r="O378" t="s">
        <v>13308</v>
      </c>
      <c r="P378" t="s">
        <v>4365</v>
      </c>
      <c r="Q378">
        <v>1</v>
      </c>
      <c r="R378" t="s">
        <v>4365</v>
      </c>
      <c r="S378" t="s">
        <v>13494</v>
      </c>
      <c r="T378" t="s">
        <v>13729</v>
      </c>
      <c r="U378" s="3" t="str" cm="1">
        <f t="array" ref="U378">LEFT(T378,MIN(FIND({0,1,2,3,4,5,6,7,8,9},T378&amp;"0123456789"))-1)</f>
        <v>$</v>
      </c>
      <c r="V378" t="s">
        <v>14415</v>
      </c>
      <c r="W378" t="s">
        <v>13729</v>
      </c>
      <c r="X378" s="3" t="str" cm="1">
        <f t="array" ref="X378">LEFT(W378,MIN(FIND({0,1,2,3,4,5,6,7,8,9},W378&amp;"0123456789"))-1)</f>
        <v>$</v>
      </c>
      <c r="Y378" t="s">
        <v>14415</v>
      </c>
      <c r="Z378" t="s">
        <v>13729</v>
      </c>
      <c r="AA378" s="3" cm="1">
        <f t="array" ref="AA378">_xlfn.XLOOKUP(LEFT(Z378,MIN(FIND({0,1,2,3,4,5,6,7,8,9},Z378&amp;"0123456789"))-1), $BB$4:$BB$23, $BC$4:$BC$23)*_xlfn.NUMBERVALUE(TRIM(REPLACE(Z378,1,MIN(FIND({0,1,2,3,4,5,6,7,8,9},Z378&amp;"0123456789"))-1,"")), ".", ",")</f>
        <v>20000000</v>
      </c>
      <c r="AB378" t="s">
        <v>13729</v>
      </c>
      <c r="AC378" s="3" cm="1">
        <f t="array" ref="AC378">_xlfn.XLOOKUP(LEFT(AB378,MIN(FIND({0,1,2,3,4,5,6,7,8,9},AB378&amp;"0123456789"))-1), $BB$4:$BB$23, $BC$4:$BC$23)*_xlfn.NUMBERVALUE(TRIM(REPLACE(AB378,1,MIN(FIND({0,1,2,3,4,5,6,7,8,9},AB378&amp;"0123456789"))-1,"")), ".", ",")</f>
        <v>20000000</v>
      </c>
      <c r="AD378" t="s">
        <v>4365</v>
      </c>
      <c r="AE378" t="s">
        <v>8559</v>
      </c>
      <c r="AF378" t="s">
        <v>15190</v>
      </c>
      <c r="AG378" t="s">
        <v>16742</v>
      </c>
      <c r="AH378" t="s">
        <v>4365</v>
      </c>
      <c r="AI378" t="s">
        <v>18352</v>
      </c>
      <c r="AJ378" t="s">
        <v>14830</v>
      </c>
      <c r="AK378" t="s">
        <v>19619</v>
      </c>
      <c r="AL378" t="s">
        <v>20175</v>
      </c>
      <c r="AM378" t="s">
        <v>20598</v>
      </c>
      <c r="AN378" t="s">
        <v>21289</v>
      </c>
      <c r="AO378" t="s">
        <v>21870</v>
      </c>
      <c r="AP378" t="s">
        <v>22586</v>
      </c>
      <c r="AQ378" t="s">
        <v>23792</v>
      </c>
      <c r="AR378" t="s">
        <v>24743</v>
      </c>
      <c r="AS378" t="s">
        <v>19072</v>
      </c>
      <c r="BC378" s="3" t="str" cm="1">
        <f t="array" ref="BC378">LEFT(BB378,MIN(FIND({0,1,2,3,4,5,6,7,8,9},BB378&amp;"0123456789"))-1)</f>
        <v/>
      </c>
      <c r="BE378" t="s">
        <v>13022</v>
      </c>
      <c r="BF378">
        <f t="shared" si="147"/>
        <v>1</v>
      </c>
      <c r="BG378">
        <f t="shared" si="148"/>
        <v>0</v>
      </c>
      <c r="BH378">
        <f t="shared" si="149"/>
        <v>0</v>
      </c>
      <c r="BI378">
        <f t="shared" si="150"/>
        <v>0</v>
      </c>
      <c r="BJ378" s="4">
        <f t="shared" si="151"/>
        <v>0</v>
      </c>
      <c r="BK378" s="4">
        <f t="shared" si="152"/>
        <v>0</v>
      </c>
      <c r="BL378" s="4">
        <f t="shared" si="153"/>
        <v>0</v>
      </c>
      <c r="BY378" t="s">
        <v>12134</v>
      </c>
      <c r="BZ378" t="s">
        <v>25571</v>
      </c>
      <c r="CA378" t="s">
        <v>25451</v>
      </c>
      <c r="CB378" t="s">
        <v>25430</v>
      </c>
      <c r="CK378" t="s">
        <v>26173</v>
      </c>
      <c r="CL378">
        <f t="shared" si="154"/>
        <v>2</v>
      </c>
      <c r="CM378">
        <f t="shared" si="155"/>
        <v>0</v>
      </c>
      <c r="CN378">
        <f t="shared" si="156"/>
        <v>0</v>
      </c>
      <c r="CO378">
        <f t="shared" si="157"/>
        <v>0</v>
      </c>
      <c r="CP378" s="4">
        <f t="shared" si="168"/>
        <v>0</v>
      </c>
      <c r="CQ378" s="4">
        <f t="shared" si="169"/>
        <v>0</v>
      </c>
      <c r="CR378" s="4">
        <f t="shared" si="170"/>
        <v>0</v>
      </c>
      <c r="CT378" t="str">
        <f t="shared" si="158"/>
        <v>Blockchain</v>
      </c>
      <c r="CU378" t="str">
        <f t="shared" si="159"/>
        <v>Cryptocurrency</v>
      </c>
      <c r="CV378" t="str">
        <f t="shared" si="160"/>
        <v>Ethereum</v>
      </c>
      <c r="CW378" t="str">
        <f t="shared" si="161"/>
        <v>FinTech</v>
      </c>
      <c r="CX378" t="str">
        <f t="shared" si="162"/>
        <v/>
      </c>
      <c r="CY378" t="str">
        <f t="shared" si="163"/>
        <v/>
      </c>
      <c r="CZ378" t="str">
        <f t="shared" si="164"/>
        <v/>
      </c>
      <c r="DA378" t="str">
        <f t="shared" si="165"/>
        <v/>
      </c>
      <c r="DB378" t="str">
        <f t="shared" si="166"/>
        <v/>
      </c>
      <c r="DC378" t="str">
        <f t="shared" si="167"/>
        <v/>
      </c>
    </row>
    <row r="379" spans="1:107" x14ac:dyDescent="0.2">
      <c r="A379">
        <v>376</v>
      </c>
      <c r="B379" t="s">
        <v>374</v>
      </c>
      <c r="C379" t="s">
        <v>2545</v>
      </c>
      <c r="D379" t="s">
        <v>4674</v>
      </c>
      <c r="E379" t="s">
        <v>6065</v>
      </c>
      <c r="F379" t="s">
        <v>6442</v>
      </c>
      <c r="G379" t="s">
        <v>8246</v>
      </c>
      <c r="H379" t="s">
        <v>8552</v>
      </c>
      <c r="I379" t="s">
        <v>8554</v>
      </c>
      <c r="J379" t="s">
        <v>8881</v>
      </c>
      <c r="K379" t="s">
        <v>10119</v>
      </c>
      <c r="L379" t="s">
        <v>10378</v>
      </c>
      <c r="M379" t="s">
        <v>11422</v>
      </c>
      <c r="N379" t="s">
        <v>12807</v>
      </c>
      <c r="O379" t="s">
        <v>13314</v>
      </c>
      <c r="P379" t="s">
        <v>4365</v>
      </c>
      <c r="Q379">
        <v>2</v>
      </c>
      <c r="R379" t="s">
        <v>13357</v>
      </c>
      <c r="S379" t="s">
        <v>13439</v>
      </c>
      <c r="T379" t="s">
        <v>13753</v>
      </c>
      <c r="U379" s="3" t="str" cm="1">
        <f t="array" ref="U379">LEFT(T379,MIN(FIND({0,1,2,3,4,5,6,7,8,9},T379&amp;"0123456789"))-1)</f>
        <v>$</v>
      </c>
      <c r="V379" t="s">
        <v>13357</v>
      </c>
      <c r="W379" t="s">
        <v>13753</v>
      </c>
      <c r="X379" s="3" t="str" cm="1">
        <f t="array" ref="X379">LEFT(W379,MIN(FIND({0,1,2,3,4,5,6,7,8,9},W379&amp;"0123456789"))-1)</f>
        <v>$</v>
      </c>
      <c r="Y379" t="s">
        <v>13357</v>
      </c>
      <c r="Z379" t="s">
        <v>13753</v>
      </c>
      <c r="AA379" s="3" cm="1">
        <f t="array" ref="AA379">_xlfn.XLOOKUP(LEFT(Z379,MIN(FIND({0,1,2,3,4,5,6,7,8,9},Z379&amp;"0123456789"))-1), $BB$4:$BB$23, $BC$4:$BC$23)*_xlfn.NUMBERVALUE(TRIM(REPLACE(Z379,1,MIN(FIND({0,1,2,3,4,5,6,7,8,9},Z379&amp;"0123456789"))-1,"")), ".", ",")</f>
        <v>3500000</v>
      </c>
      <c r="AB379" t="s">
        <v>13753</v>
      </c>
      <c r="AC379" s="3" cm="1">
        <f t="array" ref="AC379">_xlfn.XLOOKUP(LEFT(AB379,MIN(FIND({0,1,2,3,4,5,6,7,8,9},AB379&amp;"0123456789"))-1), $BB$4:$BB$23, $BC$4:$BC$23)*_xlfn.NUMBERVALUE(TRIM(REPLACE(AB379,1,MIN(FIND({0,1,2,3,4,5,6,7,8,9},AB379&amp;"0123456789"))-1,"")), ".", ",")</f>
        <v>3500000</v>
      </c>
      <c r="AD379" t="s">
        <v>8555</v>
      </c>
      <c r="AE379" t="s">
        <v>8560</v>
      </c>
      <c r="AF379" t="s">
        <v>15191</v>
      </c>
      <c r="AG379" t="s">
        <v>16743</v>
      </c>
      <c r="AH379" t="s">
        <v>17666</v>
      </c>
      <c r="AI379" t="s">
        <v>18353</v>
      </c>
      <c r="AJ379" t="s">
        <v>17490</v>
      </c>
      <c r="AK379" t="s">
        <v>18265</v>
      </c>
      <c r="AL379" t="s">
        <v>20220</v>
      </c>
      <c r="AM379" t="s">
        <v>20599</v>
      </c>
      <c r="AN379" t="s">
        <v>18339</v>
      </c>
      <c r="AO379" t="s">
        <v>21871</v>
      </c>
      <c r="AP379" t="s">
        <v>22587</v>
      </c>
      <c r="AQ379" t="s">
        <v>23793</v>
      </c>
      <c r="AR379" t="s">
        <v>24744</v>
      </c>
      <c r="AS379" t="s">
        <v>14827</v>
      </c>
      <c r="BC379" s="3" t="str" cm="1">
        <f t="array" ref="BC379">LEFT(BB379,MIN(FIND({0,1,2,3,4,5,6,7,8,9},BB379&amp;"0123456789"))-1)</f>
        <v/>
      </c>
      <c r="BE379" t="s">
        <v>13027</v>
      </c>
      <c r="BF379">
        <f t="shared" si="147"/>
        <v>1</v>
      </c>
      <c r="BG379">
        <f t="shared" si="148"/>
        <v>0</v>
      </c>
      <c r="BH379">
        <f t="shared" si="149"/>
        <v>0</v>
      </c>
      <c r="BI379">
        <f t="shared" si="150"/>
        <v>0</v>
      </c>
      <c r="BJ379" s="4">
        <f t="shared" si="151"/>
        <v>0</v>
      </c>
      <c r="BK379" s="4">
        <f t="shared" si="152"/>
        <v>0</v>
      </c>
      <c r="BL379" s="4">
        <f t="shared" si="153"/>
        <v>0</v>
      </c>
      <c r="BY379" t="s">
        <v>11422</v>
      </c>
      <c r="CK379" t="s">
        <v>26174</v>
      </c>
      <c r="CL379">
        <f t="shared" si="154"/>
        <v>2</v>
      </c>
      <c r="CM379">
        <f t="shared" si="155"/>
        <v>1</v>
      </c>
      <c r="CN379">
        <f t="shared" si="156"/>
        <v>1</v>
      </c>
      <c r="CO379">
        <f t="shared" si="157"/>
        <v>1</v>
      </c>
      <c r="CP379" s="4">
        <f t="shared" si="168"/>
        <v>0.5</v>
      </c>
      <c r="CQ379" s="4">
        <f t="shared" si="169"/>
        <v>0.5</v>
      </c>
      <c r="CR379" s="4">
        <f t="shared" si="170"/>
        <v>0.5</v>
      </c>
      <c r="CT379" t="str">
        <f t="shared" si="158"/>
        <v>News</v>
      </c>
      <c r="CU379" t="str">
        <f t="shared" si="159"/>
        <v/>
      </c>
      <c r="CV379" t="str">
        <f t="shared" si="160"/>
        <v/>
      </c>
      <c r="CW379" t="str">
        <f t="shared" si="161"/>
        <v/>
      </c>
      <c r="CX379" t="str">
        <f t="shared" si="162"/>
        <v/>
      </c>
      <c r="CY379" t="str">
        <f t="shared" si="163"/>
        <v/>
      </c>
      <c r="CZ379" t="str">
        <f t="shared" si="164"/>
        <v/>
      </c>
      <c r="DA379" t="str">
        <f t="shared" si="165"/>
        <v/>
      </c>
      <c r="DB379" t="str">
        <f t="shared" si="166"/>
        <v/>
      </c>
      <c r="DC379" t="str">
        <f t="shared" si="167"/>
        <v/>
      </c>
    </row>
    <row r="380" spans="1:107" x14ac:dyDescent="0.2">
      <c r="A380">
        <v>377</v>
      </c>
      <c r="B380" t="s">
        <v>375</v>
      </c>
      <c r="C380" t="s">
        <v>2546</v>
      </c>
      <c r="D380" t="s">
        <v>4365</v>
      </c>
      <c r="E380" t="s">
        <v>6065</v>
      </c>
      <c r="F380" t="s">
        <v>6443</v>
      </c>
      <c r="G380" t="s">
        <v>8245</v>
      </c>
      <c r="H380" t="s">
        <v>8552</v>
      </c>
      <c r="I380" t="s">
        <v>8555</v>
      </c>
      <c r="J380" t="s">
        <v>8882</v>
      </c>
      <c r="K380" t="s">
        <v>10119</v>
      </c>
      <c r="L380" t="s">
        <v>10379</v>
      </c>
      <c r="M380" t="s">
        <v>11423</v>
      </c>
      <c r="N380" t="s">
        <v>12859</v>
      </c>
      <c r="O380" t="s">
        <v>13337</v>
      </c>
      <c r="P380" t="s">
        <v>13349</v>
      </c>
      <c r="Q380">
        <v>2</v>
      </c>
      <c r="R380" t="s">
        <v>13357</v>
      </c>
      <c r="S380" t="s">
        <v>13482</v>
      </c>
      <c r="T380" t="s">
        <v>13862</v>
      </c>
      <c r="U380" s="3" t="str" cm="1">
        <f t="array" ref="U380">LEFT(T380,MIN(FIND({0,1,2,3,4,5,6,7,8,9},T380&amp;"0123456789"))-1)</f>
        <v>$</v>
      </c>
      <c r="V380" t="s">
        <v>13357</v>
      </c>
      <c r="W380" t="s">
        <v>13862</v>
      </c>
      <c r="X380" s="3" t="str" cm="1">
        <f t="array" ref="X380">LEFT(W380,MIN(FIND({0,1,2,3,4,5,6,7,8,9},W380&amp;"0123456789"))-1)</f>
        <v>$</v>
      </c>
      <c r="Y380" t="s">
        <v>13357</v>
      </c>
      <c r="Z380" t="s">
        <v>13939</v>
      </c>
      <c r="AA380" s="3" cm="1">
        <f t="array" ref="AA380">_xlfn.XLOOKUP(LEFT(Z380,MIN(FIND({0,1,2,3,4,5,6,7,8,9},Z380&amp;"0123456789"))-1), $BB$4:$BB$23, $BC$4:$BC$23)*_xlfn.NUMBERVALUE(TRIM(REPLACE(Z380,1,MIN(FIND({0,1,2,3,4,5,6,7,8,9},Z380&amp;"0123456789"))-1,"")), ".", ",")</f>
        <v>4700000</v>
      </c>
      <c r="AB380" t="s">
        <v>13939</v>
      </c>
      <c r="AC380" s="3" cm="1">
        <f t="array" ref="AC380">_xlfn.XLOOKUP(LEFT(AB380,MIN(FIND({0,1,2,3,4,5,6,7,8,9},AB380&amp;"0123456789"))-1), $BB$4:$BB$23, $BC$4:$BC$23)*_xlfn.NUMBERVALUE(TRIM(REPLACE(AB380,1,MIN(FIND({0,1,2,3,4,5,6,7,8,9},AB380&amp;"0123456789"))-1,"")), ".", ",")</f>
        <v>4700000</v>
      </c>
      <c r="AD380" t="s">
        <v>8555</v>
      </c>
      <c r="AE380" t="s">
        <v>8556</v>
      </c>
      <c r="AF380" t="s">
        <v>15192</v>
      </c>
      <c r="AG380" t="s">
        <v>16744</v>
      </c>
      <c r="AH380" t="s">
        <v>4365</v>
      </c>
      <c r="AI380" t="s">
        <v>4365</v>
      </c>
      <c r="AJ380" t="s">
        <v>8563</v>
      </c>
      <c r="AK380" t="s">
        <v>4365</v>
      </c>
      <c r="AL380" t="s">
        <v>8555</v>
      </c>
      <c r="AM380" t="s">
        <v>4365</v>
      </c>
      <c r="AN380" t="s">
        <v>18372</v>
      </c>
      <c r="AO380" t="s">
        <v>4365</v>
      </c>
      <c r="AP380" t="s">
        <v>22588</v>
      </c>
      <c r="AQ380" t="s">
        <v>4365</v>
      </c>
      <c r="AR380" t="s">
        <v>4365</v>
      </c>
      <c r="AS380" t="s">
        <v>19323</v>
      </c>
      <c r="BC380" s="3" t="str" cm="1">
        <f t="array" ref="BC380">LEFT(BB380,MIN(FIND({0,1,2,3,4,5,6,7,8,9},BB380&amp;"0123456789"))-1)</f>
        <v/>
      </c>
      <c r="BE380" t="s">
        <v>13028</v>
      </c>
      <c r="BF380">
        <f t="shared" si="147"/>
        <v>1</v>
      </c>
      <c r="BG380">
        <f t="shared" si="148"/>
        <v>0</v>
      </c>
      <c r="BH380">
        <f t="shared" si="149"/>
        <v>0</v>
      </c>
      <c r="BI380">
        <f t="shared" si="150"/>
        <v>0</v>
      </c>
      <c r="BJ380" s="4">
        <f t="shared" si="151"/>
        <v>0</v>
      </c>
      <c r="BK380" s="4">
        <f t="shared" si="152"/>
        <v>0</v>
      </c>
      <c r="BL380" s="4">
        <f t="shared" si="153"/>
        <v>0</v>
      </c>
      <c r="BY380" t="s">
        <v>11260</v>
      </c>
      <c r="BZ380" t="s">
        <v>25404</v>
      </c>
      <c r="CA380" t="s">
        <v>25515</v>
      </c>
      <c r="CB380" t="s">
        <v>25466</v>
      </c>
      <c r="CK380" t="s">
        <v>26175</v>
      </c>
      <c r="CL380">
        <f t="shared" si="154"/>
        <v>2</v>
      </c>
      <c r="CM380">
        <f t="shared" si="155"/>
        <v>1</v>
      </c>
      <c r="CN380">
        <f t="shared" si="156"/>
        <v>1</v>
      </c>
      <c r="CO380">
        <f t="shared" si="157"/>
        <v>1</v>
      </c>
      <c r="CP380" s="4">
        <f t="shared" si="168"/>
        <v>0.5</v>
      </c>
      <c r="CQ380" s="4">
        <f t="shared" si="169"/>
        <v>0.5</v>
      </c>
      <c r="CR380" s="4">
        <f t="shared" si="170"/>
        <v>0.5</v>
      </c>
      <c r="CT380" t="str">
        <f t="shared" si="158"/>
        <v>Cyber Security</v>
      </c>
      <c r="CU380" t="str">
        <f t="shared" si="159"/>
        <v>Information Technology</v>
      </c>
      <c r="CV380" t="str">
        <f t="shared" si="160"/>
        <v>Security</v>
      </c>
      <c r="CW380" t="str">
        <f t="shared" si="161"/>
        <v>Small and Medium Businesses</v>
      </c>
      <c r="CX380" t="str">
        <f t="shared" si="162"/>
        <v/>
      </c>
      <c r="CY380" t="str">
        <f t="shared" si="163"/>
        <v/>
      </c>
      <c r="CZ380" t="str">
        <f t="shared" si="164"/>
        <v/>
      </c>
      <c r="DA380" t="str">
        <f t="shared" si="165"/>
        <v/>
      </c>
      <c r="DB380" t="str">
        <f t="shared" si="166"/>
        <v/>
      </c>
      <c r="DC380" t="str">
        <f t="shared" si="167"/>
        <v/>
      </c>
    </row>
    <row r="381" spans="1:107" x14ac:dyDescent="0.2">
      <c r="A381">
        <v>378</v>
      </c>
      <c r="B381" t="s">
        <v>376</v>
      </c>
      <c r="C381" t="s">
        <v>2547</v>
      </c>
      <c r="D381" t="s">
        <v>4675</v>
      </c>
      <c r="E381" t="s">
        <v>6065</v>
      </c>
      <c r="F381" t="s">
        <v>6444</v>
      </c>
      <c r="G381" t="s">
        <v>8245</v>
      </c>
      <c r="H381" t="s">
        <v>8552</v>
      </c>
      <c r="I381" t="s">
        <v>8554</v>
      </c>
      <c r="J381" t="s">
        <v>8883</v>
      </c>
      <c r="K381" t="s">
        <v>10119</v>
      </c>
      <c r="L381" t="s">
        <v>10356</v>
      </c>
      <c r="M381" t="s">
        <v>11424</v>
      </c>
      <c r="N381" t="s">
        <v>12793</v>
      </c>
      <c r="O381" t="s">
        <v>13316</v>
      </c>
      <c r="P381" t="s">
        <v>13349</v>
      </c>
      <c r="Q381">
        <v>5</v>
      </c>
      <c r="R381" t="s">
        <v>13357</v>
      </c>
      <c r="S381" t="s">
        <v>13470</v>
      </c>
      <c r="T381" t="s">
        <v>4365</v>
      </c>
      <c r="U381" s="3" t="str" cm="1">
        <f t="array" ref="U381">LEFT(T381,MIN(FIND({0,1,2,3,4,5,6,7,8,9},T381&amp;"0123456789"))-1)</f>
        <v>—</v>
      </c>
      <c r="V381" t="s">
        <v>13357</v>
      </c>
      <c r="W381" t="s">
        <v>4365</v>
      </c>
      <c r="X381" s="3" t="str" cm="1">
        <f t="array" ref="X381">LEFT(W381,MIN(FIND({0,1,2,3,4,5,6,7,8,9},W381&amp;"0123456789"))-1)</f>
        <v>—</v>
      </c>
      <c r="Y381" t="s">
        <v>13357</v>
      </c>
      <c r="Z381" t="s">
        <v>14554</v>
      </c>
      <c r="AA381" s="3" cm="1">
        <f t="array" ref="AA381">_xlfn.XLOOKUP(LEFT(Z381,MIN(FIND({0,1,2,3,4,5,6,7,8,9},Z381&amp;"0123456789"))-1), $BB$4:$BB$23, $BC$4:$BC$23)*_xlfn.NUMBERVALUE(TRIM(REPLACE(Z381,1,MIN(FIND({0,1,2,3,4,5,6,7,8,9},Z381&amp;"0123456789"))-1,"")), ".", ",")</f>
        <v>4625000</v>
      </c>
      <c r="AB381" t="s">
        <v>14791</v>
      </c>
      <c r="AC381" s="3" cm="1">
        <f t="array" ref="AC381">_xlfn.XLOOKUP(LEFT(AB381,MIN(FIND({0,1,2,3,4,5,6,7,8,9},AB381&amp;"0123456789"))-1), $BB$4:$BB$23, $BC$4:$BC$23)*_xlfn.NUMBERVALUE(TRIM(REPLACE(AB381,1,MIN(FIND({0,1,2,3,4,5,6,7,8,9},AB381&amp;"0123456789"))-1,"")), ".", ",")</f>
        <v>29625000</v>
      </c>
      <c r="AD381" t="s">
        <v>8557</v>
      </c>
      <c r="AE381" t="s">
        <v>8562</v>
      </c>
      <c r="AF381" t="s">
        <v>15193</v>
      </c>
      <c r="AG381" t="s">
        <v>16745</v>
      </c>
      <c r="AH381" t="s">
        <v>17667</v>
      </c>
      <c r="AI381" t="s">
        <v>18354</v>
      </c>
      <c r="AJ381" t="s">
        <v>8558</v>
      </c>
      <c r="AK381" t="s">
        <v>19620</v>
      </c>
      <c r="AL381" t="s">
        <v>20235</v>
      </c>
      <c r="AM381" t="s">
        <v>20600</v>
      </c>
      <c r="AN381" t="s">
        <v>21290</v>
      </c>
      <c r="AO381" t="s">
        <v>21872</v>
      </c>
      <c r="AP381" t="s">
        <v>22589</v>
      </c>
      <c r="AQ381" t="s">
        <v>23794</v>
      </c>
      <c r="AR381" t="s">
        <v>24745</v>
      </c>
      <c r="AS381" t="s">
        <v>19149</v>
      </c>
      <c r="BC381" s="3" t="str" cm="1">
        <f t="array" ref="BC381">LEFT(BB381,MIN(FIND({0,1,2,3,4,5,6,7,8,9},BB381&amp;"0123456789"))-1)</f>
        <v/>
      </c>
      <c r="BE381" t="s">
        <v>13029</v>
      </c>
      <c r="BF381">
        <f t="shared" si="147"/>
        <v>1</v>
      </c>
      <c r="BG381">
        <f t="shared" si="148"/>
        <v>0</v>
      </c>
      <c r="BH381">
        <f t="shared" si="149"/>
        <v>0</v>
      </c>
      <c r="BI381">
        <f t="shared" si="150"/>
        <v>0</v>
      </c>
      <c r="BJ381" s="4">
        <f t="shared" si="151"/>
        <v>0</v>
      </c>
      <c r="BK381" s="4">
        <f t="shared" si="152"/>
        <v>0</v>
      </c>
      <c r="BL381" s="4">
        <f t="shared" si="153"/>
        <v>0</v>
      </c>
      <c r="BY381" t="s">
        <v>25698</v>
      </c>
      <c r="BZ381" t="s">
        <v>25699</v>
      </c>
      <c r="CA381" t="s">
        <v>25411</v>
      </c>
      <c r="CK381" t="s">
        <v>26176</v>
      </c>
      <c r="CL381">
        <f t="shared" si="154"/>
        <v>2</v>
      </c>
      <c r="CM381">
        <f t="shared" si="155"/>
        <v>1</v>
      </c>
      <c r="CN381">
        <f t="shared" si="156"/>
        <v>1</v>
      </c>
      <c r="CO381">
        <f t="shared" si="157"/>
        <v>1</v>
      </c>
      <c r="CP381" s="4">
        <f t="shared" si="168"/>
        <v>0.5</v>
      </c>
      <c r="CQ381" s="4">
        <f t="shared" si="169"/>
        <v>0.5</v>
      </c>
      <c r="CR381" s="4">
        <f t="shared" si="170"/>
        <v>0.5</v>
      </c>
      <c r="CT381" t="str">
        <f t="shared" si="158"/>
        <v>Property Development</v>
      </c>
      <c r="CU381" t="str">
        <f t="shared" si="159"/>
        <v>Property Management</v>
      </c>
      <c r="CV381" t="str">
        <f t="shared" si="160"/>
        <v>Real Estate</v>
      </c>
      <c r="CW381" t="str">
        <f t="shared" si="161"/>
        <v/>
      </c>
      <c r="CX381" t="str">
        <f t="shared" si="162"/>
        <v/>
      </c>
      <c r="CY381" t="str">
        <f t="shared" si="163"/>
        <v/>
      </c>
      <c r="CZ381" t="str">
        <f t="shared" si="164"/>
        <v/>
      </c>
      <c r="DA381" t="str">
        <f t="shared" si="165"/>
        <v/>
      </c>
      <c r="DB381" t="str">
        <f t="shared" si="166"/>
        <v/>
      </c>
      <c r="DC381" t="str">
        <f t="shared" si="167"/>
        <v/>
      </c>
    </row>
    <row r="382" spans="1:107" x14ac:dyDescent="0.2">
      <c r="A382">
        <v>379</v>
      </c>
      <c r="B382" t="s">
        <v>377</v>
      </c>
      <c r="C382" t="s">
        <v>2548</v>
      </c>
      <c r="D382" t="s">
        <v>4676</v>
      </c>
      <c r="E382" t="s">
        <v>6065</v>
      </c>
      <c r="F382" t="s">
        <v>6445</v>
      </c>
      <c r="G382" t="s">
        <v>8248</v>
      </c>
      <c r="H382" t="s">
        <v>8552</v>
      </c>
      <c r="I382" t="s">
        <v>4365</v>
      </c>
      <c r="J382" t="s">
        <v>4365</v>
      </c>
      <c r="K382" t="s">
        <v>10119</v>
      </c>
      <c r="L382" t="s">
        <v>10380</v>
      </c>
      <c r="M382" t="s">
        <v>11425</v>
      </c>
      <c r="N382" t="s">
        <v>12860</v>
      </c>
      <c r="O382" t="s">
        <v>13311</v>
      </c>
      <c r="P382" t="s">
        <v>4365</v>
      </c>
      <c r="Q382">
        <v>1</v>
      </c>
      <c r="R382" t="s">
        <v>4365</v>
      </c>
      <c r="S382" t="s">
        <v>13377</v>
      </c>
      <c r="T382" t="s">
        <v>13836</v>
      </c>
      <c r="U382" s="3" t="str" cm="1">
        <f t="array" ref="U382">LEFT(T382,MIN(FIND({0,1,2,3,4,5,6,7,8,9},T382&amp;"0123456789"))-1)</f>
        <v>€</v>
      </c>
      <c r="V382" t="s">
        <v>14418</v>
      </c>
      <c r="W382" t="s">
        <v>13836</v>
      </c>
      <c r="X382" s="3" t="str" cm="1">
        <f t="array" ref="X382">LEFT(W382,MIN(FIND({0,1,2,3,4,5,6,7,8,9},W382&amp;"0123456789"))-1)</f>
        <v>€</v>
      </c>
      <c r="Y382" t="s">
        <v>14418</v>
      </c>
      <c r="Z382" t="s">
        <v>13836</v>
      </c>
      <c r="AA382" s="3" cm="1">
        <f t="array" ref="AA382">_xlfn.XLOOKUP(LEFT(Z382,MIN(FIND({0,1,2,3,4,5,6,7,8,9},Z382&amp;"0123456789"))-1), $BB$4:$BB$23, $BC$4:$BC$23)*_xlfn.NUMBERVALUE(TRIM(REPLACE(Z382,1,MIN(FIND({0,1,2,3,4,5,6,7,8,9},Z382&amp;"0123456789"))-1,"")), ".", ",")</f>
        <v>30000000</v>
      </c>
      <c r="AB382" t="s">
        <v>13836</v>
      </c>
      <c r="AC382" s="3" cm="1">
        <f t="array" ref="AC382">_xlfn.XLOOKUP(LEFT(AB382,MIN(FIND({0,1,2,3,4,5,6,7,8,9},AB382&amp;"0123456789"))-1), $BB$4:$BB$23, $BC$4:$BC$23)*_xlfn.NUMBERVALUE(TRIM(REPLACE(AB382,1,MIN(FIND({0,1,2,3,4,5,6,7,8,9},AB382&amp;"0123456789"))-1,"")), ".", ",")</f>
        <v>30000000</v>
      </c>
      <c r="AD382" t="s">
        <v>8555</v>
      </c>
      <c r="AE382" t="s">
        <v>8555</v>
      </c>
      <c r="AF382" t="s">
        <v>15194</v>
      </c>
      <c r="AG382" t="s">
        <v>4365</v>
      </c>
      <c r="AH382" t="s">
        <v>4365</v>
      </c>
      <c r="AI382" t="s">
        <v>4365</v>
      </c>
      <c r="AJ382" t="s">
        <v>4365</v>
      </c>
      <c r="AK382" t="s">
        <v>4365</v>
      </c>
      <c r="AL382" t="s">
        <v>4365</v>
      </c>
      <c r="AM382" t="s">
        <v>4365</v>
      </c>
      <c r="AN382" t="s">
        <v>4365</v>
      </c>
      <c r="AO382" t="s">
        <v>4365</v>
      </c>
      <c r="AP382" t="s">
        <v>4365</v>
      </c>
      <c r="AQ382" t="s">
        <v>4365</v>
      </c>
      <c r="AR382" t="s">
        <v>4365</v>
      </c>
      <c r="AS382" t="s">
        <v>14831</v>
      </c>
      <c r="BC382" s="3" t="str" cm="1">
        <f t="array" ref="BC382">LEFT(BB382,MIN(FIND({0,1,2,3,4,5,6,7,8,9},BB382&amp;"0123456789"))-1)</f>
        <v/>
      </c>
      <c r="BE382" t="s">
        <v>13033</v>
      </c>
      <c r="BF382">
        <f t="shared" si="147"/>
        <v>1</v>
      </c>
      <c r="BG382">
        <f t="shared" si="148"/>
        <v>0</v>
      </c>
      <c r="BH382">
        <f t="shared" si="149"/>
        <v>0</v>
      </c>
      <c r="BI382">
        <f t="shared" si="150"/>
        <v>0</v>
      </c>
      <c r="BJ382" s="4">
        <f t="shared" si="151"/>
        <v>0</v>
      </c>
      <c r="BK382" s="4">
        <f t="shared" si="152"/>
        <v>0</v>
      </c>
      <c r="BL382" s="4">
        <f t="shared" si="153"/>
        <v>0</v>
      </c>
      <c r="BY382" t="s">
        <v>11267</v>
      </c>
      <c r="BZ382" t="s">
        <v>25428</v>
      </c>
      <c r="CA382" t="s">
        <v>25649</v>
      </c>
      <c r="CB382" t="s">
        <v>25408</v>
      </c>
      <c r="CK382" t="s">
        <v>26177</v>
      </c>
      <c r="CL382">
        <f t="shared" si="154"/>
        <v>2</v>
      </c>
      <c r="CM382">
        <f t="shared" si="155"/>
        <v>0</v>
      </c>
      <c r="CN382">
        <f t="shared" si="156"/>
        <v>0</v>
      </c>
      <c r="CO382">
        <f t="shared" si="157"/>
        <v>0</v>
      </c>
      <c r="CP382" s="4">
        <f t="shared" si="168"/>
        <v>0</v>
      </c>
      <c r="CQ382" s="4">
        <f t="shared" si="169"/>
        <v>0</v>
      </c>
      <c r="CR382" s="4">
        <f t="shared" si="170"/>
        <v>0</v>
      </c>
      <c r="CT382" t="str">
        <f t="shared" si="158"/>
        <v>Artificial Intelligence</v>
      </c>
      <c r="CU382" t="str">
        <f t="shared" si="159"/>
        <v>Health Care</v>
      </c>
      <c r="CV382" t="str">
        <f t="shared" si="160"/>
        <v>Home Health Care</v>
      </c>
      <c r="CW382" t="str">
        <f t="shared" si="161"/>
        <v>Software</v>
      </c>
      <c r="CX382" t="str">
        <f t="shared" si="162"/>
        <v/>
      </c>
      <c r="CY382" t="str">
        <f t="shared" si="163"/>
        <v/>
      </c>
      <c r="CZ382" t="str">
        <f t="shared" si="164"/>
        <v/>
      </c>
      <c r="DA382" t="str">
        <f t="shared" si="165"/>
        <v/>
      </c>
      <c r="DB382" t="str">
        <f t="shared" si="166"/>
        <v/>
      </c>
      <c r="DC382" t="str">
        <f t="shared" si="167"/>
        <v/>
      </c>
    </row>
    <row r="383" spans="1:107" x14ac:dyDescent="0.2">
      <c r="A383">
        <v>380</v>
      </c>
      <c r="B383" t="s">
        <v>378</v>
      </c>
      <c r="C383" t="s">
        <v>2549</v>
      </c>
      <c r="D383" t="s">
        <v>4677</v>
      </c>
      <c r="E383" t="s">
        <v>6065</v>
      </c>
      <c r="F383" t="s">
        <v>6446</v>
      </c>
      <c r="G383" t="s">
        <v>8245</v>
      </c>
      <c r="H383" t="s">
        <v>8552</v>
      </c>
      <c r="I383" t="s">
        <v>8557</v>
      </c>
      <c r="J383" t="s">
        <v>8884</v>
      </c>
      <c r="K383" t="s">
        <v>10119</v>
      </c>
      <c r="L383" t="s">
        <v>10379</v>
      </c>
      <c r="M383" t="s">
        <v>11426</v>
      </c>
      <c r="N383" t="s">
        <v>12851</v>
      </c>
      <c r="O383" t="s">
        <v>13336</v>
      </c>
      <c r="P383" t="s">
        <v>13351</v>
      </c>
      <c r="Q383">
        <v>2</v>
      </c>
      <c r="R383" t="s">
        <v>13358</v>
      </c>
      <c r="S383" t="s">
        <v>13391</v>
      </c>
      <c r="T383" t="s">
        <v>13796</v>
      </c>
      <c r="U383" s="3" t="str" cm="1">
        <f t="array" ref="U383">LEFT(T383,MIN(FIND({0,1,2,3,4,5,6,7,8,9},T383&amp;"0123456789"))-1)</f>
        <v>$</v>
      </c>
      <c r="V383" t="s">
        <v>14414</v>
      </c>
      <c r="W383" t="s">
        <v>13796</v>
      </c>
      <c r="X383" s="3" t="str" cm="1">
        <f t="array" ref="X383">LEFT(W383,MIN(FIND({0,1,2,3,4,5,6,7,8,9},W383&amp;"0123456789"))-1)</f>
        <v>$</v>
      </c>
      <c r="Y383" t="s">
        <v>14414</v>
      </c>
      <c r="Z383" t="s">
        <v>13791</v>
      </c>
      <c r="AA383" s="3" cm="1">
        <f t="array" ref="AA383">_xlfn.XLOOKUP(LEFT(Z383,MIN(FIND({0,1,2,3,4,5,6,7,8,9},Z383&amp;"0123456789"))-1), $BB$4:$BB$23, $BC$4:$BC$23)*_xlfn.NUMBERVALUE(TRIM(REPLACE(Z383,1,MIN(FIND({0,1,2,3,4,5,6,7,8,9},Z383&amp;"0123456789"))-1,"")), ".", ",")</f>
        <v>15000000</v>
      </c>
      <c r="AB383" t="s">
        <v>13791</v>
      </c>
      <c r="AC383" s="3" cm="1">
        <f t="array" ref="AC383">_xlfn.XLOOKUP(LEFT(AB383,MIN(FIND({0,1,2,3,4,5,6,7,8,9},AB383&amp;"0123456789"))-1), $BB$4:$BB$23, $BC$4:$BC$23)*_xlfn.NUMBERVALUE(TRIM(REPLACE(AB383,1,MIN(FIND({0,1,2,3,4,5,6,7,8,9},AB383&amp;"0123456789"))-1,"")), ".", ",")</f>
        <v>15000000</v>
      </c>
      <c r="AD383" t="s">
        <v>8554</v>
      </c>
      <c r="AE383" t="s">
        <v>8557</v>
      </c>
      <c r="AF383" t="s">
        <v>15195</v>
      </c>
      <c r="AG383" t="s">
        <v>16746</v>
      </c>
      <c r="AH383" t="s">
        <v>17668</v>
      </c>
      <c r="AI383" t="s">
        <v>18355</v>
      </c>
      <c r="AJ383" t="s">
        <v>16975</v>
      </c>
      <c r="AK383" t="s">
        <v>19621</v>
      </c>
      <c r="AL383" t="s">
        <v>20132</v>
      </c>
      <c r="AM383" t="s">
        <v>20601</v>
      </c>
      <c r="AN383" t="s">
        <v>21291</v>
      </c>
      <c r="AO383" t="s">
        <v>21873</v>
      </c>
      <c r="AP383" t="s">
        <v>22590</v>
      </c>
      <c r="AQ383" t="s">
        <v>23795</v>
      </c>
      <c r="AR383" t="s">
        <v>19030</v>
      </c>
      <c r="AS383" t="s">
        <v>19154</v>
      </c>
      <c r="BC383" s="3" t="str" cm="1">
        <f t="array" ref="BC383">LEFT(BB383,MIN(FIND({0,1,2,3,4,5,6,7,8,9},BB383&amp;"0123456789"))-1)</f>
        <v/>
      </c>
      <c r="BE383" t="s">
        <v>13035</v>
      </c>
      <c r="BF383">
        <f t="shared" si="147"/>
        <v>1</v>
      </c>
      <c r="BG383">
        <f t="shared" si="148"/>
        <v>0</v>
      </c>
      <c r="BH383">
        <f t="shared" si="149"/>
        <v>0</v>
      </c>
      <c r="BI383">
        <f t="shared" si="150"/>
        <v>0</v>
      </c>
      <c r="BJ383" s="4">
        <f t="shared" si="151"/>
        <v>0</v>
      </c>
      <c r="BK383" s="4">
        <f t="shared" si="152"/>
        <v>0</v>
      </c>
      <c r="BL383" s="4">
        <f t="shared" si="153"/>
        <v>0</v>
      </c>
      <c r="BY383" t="s">
        <v>11260</v>
      </c>
      <c r="BZ383" t="s">
        <v>25404</v>
      </c>
      <c r="CA383" t="s">
        <v>25700</v>
      </c>
      <c r="CB383" t="s">
        <v>25583</v>
      </c>
      <c r="CC383" t="s">
        <v>25515</v>
      </c>
      <c r="CK383" s="2" t="s">
        <v>26178</v>
      </c>
      <c r="CL383">
        <f t="shared" si="154"/>
        <v>2</v>
      </c>
      <c r="CM383">
        <f t="shared" si="155"/>
        <v>0</v>
      </c>
      <c r="CN383">
        <f t="shared" si="156"/>
        <v>0</v>
      </c>
      <c r="CO383">
        <f t="shared" si="157"/>
        <v>0</v>
      </c>
      <c r="CP383" s="4">
        <f t="shared" si="168"/>
        <v>0</v>
      </c>
      <c r="CQ383" s="4">
        <f t="shared" si="169"/>
        <v>0</v>
      </c>
      <c r="CR383" s="4">
        <f t="shared" si="170"/>
        <v>0</v>
      </c>
      <c r="CT383" t="str">
        <f t="shared" si="158"/>
        <v>Cyber Security</v>
      </c>
      <c r="CU383" t="str">
        <f t="shared" si="159"/>
        <v>Information Technology</v>
      </c>
      <c r="CV383" t="str">
        <f t="shared" si="160"/>
        <v>Infrastructure</v>
      </c>
      <c r="CW383" t="str">
        <f t="shared" si="161"/>
        <v>Network Security</v>
      </c>
      <c r="CX383" t="str">
        <f t="shared" si="162"/>
        <v>Security</v>
      </c>
      <c r="CY383" t="str">
        <f t="shared" si="163"/>
        <v/>
      </c>
      <c r="CZ383" t="str">
        <f t="shared" si="164"/>
        <v/>
      </c>
      <c r="DA383" t="str">
        <f t="shared" si="165"/>
        <v/>
      </c>
      <c r="DB383" t="str">
        <f t="shared" si="166"/>
        <v/>
      </c>
      <c r="DC383" t="str">
        <f t="shared" si="167"/>
        <v/>
      </c>
    </row>
    <row r="384" spans="1:107" x14ac:dyDescent="0.2">
      <c r="A384">
        <v>381</v>
      </c>
      <c r="B384" t="s">
        <v>379</v>
      </c>
      <c r="C384" t="s">
        <v>2550</v>
      </c>
      <c r="D384" t="s">
        <v>4678</v>
      </c>
      <c r="E384" t="s">
        <v>6065</v>
      </c>
      <c r="F384" t="s">
        <v>6447</v>
      </c>
      <c r="G384" t="s">
        <v>8245</v>
      </c>
      <c r="H384" t="s">
        <v>8552</v>
      </c>
      <c r="I384" t="s">
        <v>8554</v>
      </c>
      <c r="J384" t="s">
        <v>8885</v>
      </c>
      <c r="K384" t="s">
        <v>10121</v>
      </c>
      <c r="L384" t="s">
        <v>10381</v>
      </c>
      <c r="M384" t="s">
        <v>11427</v>
      </c>
      <c r="N384" t="s">
        <v>12736</v>
      </c>
      <c r="O384" t="s">
        <v>13305</v>
      </c>
      <c r="P384" t="s">
        <v>4365</v>
      </c>
      <c r="Q384">
        <v>2</v>
      </c>
      <c r="R384" t="s">
        <v>13358</v>
      </c>
      <c r="S384" t="s">
        <v>13471</v>
      </c>
      <c r="T384" t="s">
        <v>13903</v>
      </c>
      <c r="U384" s="3" t="str" cm="1">
        <f t="array" ref="U384">LEFT(T384,MIN(FIND({0,1,2,3,4,5,6,7,8,9},T384&amp;"0123456789"))-1)</f>
        <v>$</v>
      </c>
      <c r="V384" t="s">
        <v>14414</v>
      </c>
      <c r="W384" t="s">
        <v>13903</v>
      </c>
      <c r="X384" s="3" t="str" cm="1">
        <f t="array" ref="X384">LEFT(W384,MIN(FIND({0,1,2,3,4,5,6,7,8,9},W384&amp;"0123456789"))-1)</f>
        <v>$</v>
      </c>
      <c r="Y384" t="s">
        <v>14414</v>
      </c>
      <c r="Z384" t="s">
        <v>13730</v>
      </c>
      <c r="AA384" s="3" cm="1">
        <f t="array" ref="AA384">_xlfn.XLOOKUP(LEFT(Z384,MIN(FIND({0,1,2,3,4,5,6,7,8,9},Z384&amp;"0123456789"))-1), $BB$4:$BB$23, $BC$4:$BC$23)*_xlfn.NUMBERVALUE(TRIM(REPLACE(Z384,1,MIN(FIND({0,1,2,3,4,5,6,7,8,9},Z384&amp;"0123456789"))-1,"")), ".", ",")</f>
        <v>13000000</v>
      </c>
      <c r="AB384" t="s">
        <v>13730</v>
      </c>
      <c r="AC384" s="3" cm="1">
        <f t="array" ref="AC384">_xlfn.XLOOKUP(LEFT(AB384,MIN(FIND({0,1,2,3,4,5,6,7,8,9},AB384&amp;"0123456789"))-1), $BB$4:$BB$23, $BC$4:$BC$23)*_xlfn.NUMBERVALUE(TRIM(REPLACE(AB384,1,MIN(FIND({0,1,2,3,4,5,6,7,8,9},AB384&amp;"0123456789"))-1,"")), ".", ",")</f>
        <v>13000000</v>
      </c>
      <c r="AD384" t="s">
        <v>8554</v>
      </c>
      <c r="AE384" t="s">
        <v>8554</v>
      </c>
      <c r="AF384" t="s">
        <v>15196</v>
      </c>
      <c r="AG384" t="s">
        <v>16747</v>
      </c>
      <c r="AH384" t="s">
        <v>17669</v>
      </c>
      <c r="AI384" t="s">
        <v>18356</v>
      </c>
      <c r="AJ384" t="s">
        <v>19088</v>
      </c>
      <c r="AK384" t="s">
        <v>19622</v>
      </c>
      <c r="AL384" t="s">
        <v>20222</v>
      </c>
      <c r="AM384" t="s">
        <v>20602</v>
      </c>
      <c r="AN384" t="s">
        <v>18825</v>
      </c>
      <c r="AO384" t="s">
        <v>21874</v>
      </c>
      <c r="AP384" t="s">
        <v>22591</v>
      </c>
      <c r="AQ384" t="s">
        <v>23796</v>
      </c>
      <c r="AR384" t="s">
        <v>24746</v>
      </c>
      <c r="AS384" t="s">
        <v>19331</v>
      </c>
      <c r="BC384" s="3" t="str" cm="1">
        <f t="array" ref="BC384">LEFT(BB384,MIN(FIND({0,1,2,3,4,5,6,7,8,9},BB384&amp;"0123456789"))-1)</f>
        <v/>
      </c>
      <c r="BE384" t="s">
        <v>13036</v>
      </c>
      <c r="BF384">
        <f t="shared" si="147"/>
        <v>1</v>
      </c>
      <c r="BG384">
        <f t="shared" si="148"/>
        <v>0</v>
      </c>
      <c r="BH384">
        <f t="shared" si="149"/>
        <v>0</v>
      </c>
      <c r="BI384">
        <f t="shared" si="150"/>
        <v>0</v>
      </c>
      <c r="BJ384" s="4">
        <f t="shared" si="151"/>
        <v>0</v>
      </c>
      <c r="BK384" s="4">
        <f t="shared" si="152"/>
        <v>0</v>
      </c>
      <c r="BL384" s="4">
        <f t="shared" si="153"/>
        <v>0</v>
      </c>
      <c r="BY384" t="s">
        <v>25552</v>
      </c>
      <c r="BZ384" t="s">
        <v>25405</v>
      </c>
      <c r="CA384" t="s">
        <v>25408</v>
      </c>
      <c r="CB384" t="s">
        <v>25546</v>
      </c>
      <c r="CK384" s="2" t="s">
        <v>26179</v>
      </c>
      <c r="CL384">
        <f t="shared" si="154"/>
        <v>2</v>
      </c>
      <c r="CM384">
        <f t="shared" si="155"/>
        <v>1</v>
      </c>
      <c r="CN384">
        <f t="shared" si="156"/>
        <v>0</v>
      </c>
      <c r="CO384">
        <f t="shared" si="157"/>
        <v>0</v>
      </c>
      <c r="CP384" s="4">
        <f t="shared" si="168"/>
        <v>0.5</v>
      </c>
      <c r="CQ384" s="4">
        <f t="shared" si="169"/>
        <v>0</v>
      </c>
      <c r="CR384" s="4">
        <f t="shared" si="170"/>
        <v>0</v>
      </c>
      <c r="CT384" t="str">
        <f t="shared" si="158"/>
        <v>Collaboration</v>
      </c>
      <c r="CU384" t="str">
        <f t="shared" si="159"/>
        <v>Productivity Tools</v>
      </c>
      <c r="CV384" t="str">
        <f t="shared" si="160"/>
        <v>Software</v>
      </c>
      <c r="CW384" t="str">
        <f t="shared" si="161"/>
        <v>Video Chat</v>
      </c>
      <c r="CX384" t="str">
        <f t="shared" si="162"/>
        <v/>
      </c>
      <c r="CY384" t="str">
        <f t="shared" si="163"/>
        <v/>
      </c>
      <c r="CZ384" t="str">
        <f t="shared" si="164"/>
        <v/>
      </c>
      <c r="DA384" t="str">
        <f t="shared" si="165"/>
        <v/>
      </c>
      <c r="DB384" t="str">
        <f t="shared" si="166"/>
        <v/>
      </c>
      <c r="DC384" t="str">
        <f t="shared" si="167"/>
        <v/>
      </c>
    </row>
    <row r="385" spans="1:107" x14ac:dyDescent="0.2">
      <c r="A385">
        <v>382</v>
      </c>
      <c r="B385" t="s">
        <v>380</v>
      </c>
      <c r="C385" t="s">
        <v>2551</v>
      </c>
      <c r="D385" t="s">
        <v>4679</v>
      </c>
      <c r="E385" t="s">
        <v>4365</v>
      </c>
      <c r="F385" t="s">
        <v>6448</v>
      </c>
      <c r="G385" t="s">
        <v>8245</v>
      </c>
      <c r="H385" t="s">
        <v>8552</v>
      </c>
      <c r="I385" t="s">
        <v>4365</v>
      </c>
      <c r="J385" t="s">
        <v>4365</v>
      </c>
      <c r="K385" t="s">
        <v>10119</v>
      </c>
      <c r="L385" t="s">
        <v>10382</v>
      </c>
      <c r="M385" t="s">
        <v>11428</v>
      </c>
      <c r="N385" t="s">
        <v>12861</v>
      </c>
      <c r="O385" t="s">
        <v>13338</v>
      </c>
      <c r="P385" t="s">
        <v>4365</v>
      </c>
      <c r="Q385">
        <v>1</v>
      </c>
      <c r="R385" t="s">
        <v>13358</v>
      </c>
      <c r="S385" t="s">
        <v>13364</v>
      </c>
      <c r="T385" t="s">
        <v>13735</v>
      </c>
      <c r="U385" s="3" t="str" cm="1">
        <f t="array" ref="U385">LEFT(T385,MIN(FIND({0,1,2,3,4,5,6,7,8,9},T385&amp;"0123456789"))-1)</f>
        <v>$</v>
      </c>
      <c r="V385" t="s">
        <v>14414</v>
      </c>
      <c r="W385" t="s">
        <v>13735</v>
      </c>
      <c r="X385" s="3" t="str" cm="1">
        <f t="array" ref="X385">LEFT(W385,MIN(FIND({0,1,2,3,4,5,6,7,8,9},W385&amp;"0123456789"))-1)</f>
        <v>$</v>
      </c>
      <c r="Y385" t="s">
        <v>14414</v>
      </c>
      <c r="Z385" t="s">
        <v>13735</v>
      </c>
      <c r="AA385" s="3" cm="1">
        <f t="array" ref="AA385">_xlfn.XLOOKUP(LEFT(Z385,MIN(FIND({0,1,2,3,4,5,6,7,8,9},Z385&amp;"0123456789"))-1), $BB$4:$BB$23, $BC$4:$BC$23)*_xlfn.NUMBERVALUE(TRIM(REPLACE(Z385,1,MIN(FIND({0,1,2,3,4,5,6,7,8,9},Z385&amp;"0123456789"))-1,"")), ".", ",")</f>
        <v>12500000</v>
      </c>
      <c r="AB385" t="s">
        <v>13735</v>
      </c>
      <c r="AC385" s="3" cm="1">
        <f t="array" ref="AC385">_xlfn.XLOOKUP(LEFT(AB385,MIN(FIND({0,1,2,3,4,5,6,7,8,9},AB385&amp;"0123456789"))-1), $BB$4:$BB$23, $BC$4:$BC$23)*_xlfn.NUMBERVALUE(TRIM(REPLACE(AB385,1,MIN(FIND({0,1,2,3,4,5,6,7,8,9},AB385&amp;"0123456789"))-1,"")), ".", ",")</f>
        <v>12500000</v>
      </c>
      <c r="AD385" t="s">
        <v>8555</v>
      </c>
      <c r="AE385" t="s">
        <v>8557</v>
      </c>
      <c r="AF385" t="s">
        <v>15197</v>
      </c>
      <c r="AG385" t="s">
        <v>4365</v>
      </c>
      <c r="AH385" t="s">
        <v>4365</v>
      </c>
      <c r="AI385" t="s">
        <v>4365</v>
      </c>
      <c r="AJ385" t="s">
        <v>4365</v>
      </c>
      <c r="AK385" t="s">
        <v>4365</v>
      </c>
      <c r="AL385" t="s">
        <v>4365</v>
      </c>
      <c r="AM385" t="s">
        <v>4365</v>
      </c>
      <c r="AN385" t="s">
        <v>4365</v>
      </c>
      <c r="AO385" t="s">
        <v>4365</v>
      </c>
      <c r="AP385" t="s">
        <v>4365</v>
      </c>
      <c r="AQ385" t="s">
        <v>4365</v>
      </c>
      <c r="AR385" t="s">
        <v>4365</v>
      </c>
      <c r="AS385" t="s">
        <v>4365</v>
      </c>
      <c r="BC385" s="3" t="str" cm="1">
        <f t="array" ref="BC385">LEFT(BB385,MIN(FIND({0,1,2,3,4,5,6,7,8,9},BB385&amp;"0123456789"))-1)</f>
        <v/>
      </c>
      <c r="BE385" t="s">
        <v>13037</v>
      </c>
      <c r="BF385">
        <f t="shared" si="147"/>
        <v>1</v>
      </c>
      <c r="BG385">
        <f t="shared" si="148"/>
        <v>0</v>
      </c>
      <c r="BH385">
        <f t="shared" si="149"/>
        <v>0</v>
      </c>
      <c r="BI385">
        <f t="shared" si="150"/>
        <v>0</v>
      </c>
      <c r="BJ385" s="4">
        <f t="shared" si="151"/>
        <v>0</v>
      </c>
      <c r="BK385" s="4">
        <f t="shared" si="152"/>
        <v>0</v>
      </c>
      <c r="BL385" s="4">
        <f t="shared" si="153"/>
        <v>0</v>
      </c>
      <c r="BY385" t="s">
        <v>11267</v>
      </c>
      <c r="BZ385" t="s">
        <v>25677</v>
      </c>
      <c r="CA385" t="s">
        <v>25428</v>
      </c>
      <c r="CB385" t="s">
        <v>25425</v>
      </c>
      <c r="CK385" t="s">
        <v>26180</v>
      </c>
      <c r="CL385">
        <f t="shared" si="154"/>
        <v>2</v>
      </c>
      <c r="CM385">
        <f t="shared" si="155"/>
        <v>1</v>
      </c>
      <c r="CN385">
        <f t="shared" si="156"/>
        <v>0</v>
      </c>
      <c r="CO385">
        <f t="shared" si="157"/>
        <v>0</v>
      </c>
      <c r="CP385" s="4">
        <f t="shared" si="168"/>
        <v>0.5</v>
      </c>
      <c r="CQ385" s="4">
        <f t="shared" si="169"/>
        <v>0</v>
      </c>
      <c r="CR385" s="4">
        <f t="shared" si="170"/>
        <v>0</v>
      </c>
      <c r="CT385" t="str">
        <f t="shared" si="158"/>
        <v>Artificial Intelligence</v>
      </c>
      <c r="CU385" t="str">
        <f t="shared" si="159"/>
        <v>Fitness</v>
      </c>
      <c r="CV385" t="str">
        <f t="shared" si="160"/>
        <v>Health Care</v>
      </c>
      <c r="CW385" t="str">
        <f t="shared" si="161"/>
        <v>Robotics</v>
      </c>
      <c r="CX385" t="str">
        <f t="shared" si="162"/>
        <v/>
      </c>
      <c r="CY385" t="str">
        <f t="shared" si="163"/>
        <v/>
      </c>
      <c r="CZ385" t="str">
        <f t="shared" si="164"/>
        <v/>
      </c>
      <c r="DA385" t="str">
        <f t="shared" si="165"/>
        <v/>
      </c>
      <c r="DB385" t="str">
        <f t="shared" si="166"/>
        <v/>
      </c>
      <c r="DC385" t="str">
        <f t="shared" si="167"/>
        <v/>
      </c>
    </row>
    <row r="386" spans="1:107" x14ac:dyDescent="0.2">
      <c r="A386">
        <v>383</v>
      </c>
      <c r="B386" t="s">
        <v>381</v>
      </c>
      <c r="C386" t="s">
        <v>2552</v>
      </c>
      <c r="D386" t="s">
        <v>4680</v>
      </c>
      <c r="E386" t="s">
        <v>6065</v>
      </c>
      <c r="F386" t="s">
        <v>6449</v>
      </c>
      <c r="G386" t="s">
        <v>8245</v>
      </c>
      <c r="H386" t="s">
        <v>8552</v>
      </c>
      <c r="I386" t="s">
        <v>8554</v>
      </c>
      <c r="J386" t="s">
        <v>8886</v>
      </c>
      <c r="K386" t="s">
        <v>10120</v>
      </c>
      <c r="L386" t="s">
        <v>10383</v>
      </c>
      <c r="M386" t="s">
        <v>11429</v>
      </c>
      <c r="N386" t="s">
        <v>12738</v>
      </c>
      <c r="O386" t="s">
        <v>13307</v>
      </c>
      <c r="P386" t="s">
        <v>4365</v>
      </c>
      <c r="Q386">
        <v>1</v>
      </c>
      <c r="R386" t="s">
        <v>13358</v>
      </c>
      <c r="S386" t="s">
        <v>13495</v>
      </c>
      <c r="T386" t="s">
        <v>13736</v>
      </c>
      <c r="U386" s="3" t="str" cm="1">
        <f t="array" ref="U386">LEFT(T386,MIN(FIND({0,1,2,3,4,5,6,7,8,9},T386&amp;"0123456789"))-1)</f>
        <v>$</v>
      </c>
      <c r="V386" t="s">
        <v>14414</v>
      </c>
      <c r="W386" t="s">
        <v>13736</v>
      </c>
      <c r="X386" s="3" t="str" cm="1">
        <f t="array" ref="X386">LEFT(W386,MIN(FIND({0,1,2,3,4,5,6,7,8,9},W386&amp;"0123456789"))-1)</f>
        <v>$</v>
      </c>
      <c r="Y386" t="s">
        <v>14414</v>
      </c>
      <c r="Z386" t="s">
        <v>13736</v>
      </c>
      <c r="AA386" s="3" cm="1">
        <f t="array" ref="AA386">_xlfn.XLOOKUP(LEFT(Z386,MIN(FIND({0,1,2,3,4,5,6,7,8,9},Z386&amp;"0123456789"))-1), $BB$4:$BB$23, $BC$4:$BC$23)*_xlfn.NUMBERVALUE(TRIM(REPLACE(Z386,1,MIN(FIND({0,1,2,3,4,5,6,7,8,9},Z386&amp;"0123456789"))-1,"")), ".", ",")</f>
        <v>10000000</v>
      </c>
      <c r="AB386" t="s">
        <v>13736</v>
      </c>
      <c r="AC386" s="3" cm="1">
        <f t="array" ref="AC386">_xlfn.XLOOKUP(LEFT(AB386,MIN(FIND({0,1,2,3,4,5,6,7,8,9},AB386&amp;"0123456789"))-1), $BB$4:$BB$23, $BC$4:$BC$23)*_xlfn.NUMBERVALUE(TRIM(REPLACE(AB386,1,MIN(FIND({0,1,2,3,4,5,6,7,8,9},AB386&amp;"0123456789"))-1,"")), ".", ",")</f>
        <v>10000000</v>
      </c>
      <c r="AD386" t="s">
        <v>8554</v>
      </c>
      <c r="AE386" t="s">
        <v>8554</v>
      </c>
      <c r="AF386" t="s">
        <v>15198</v>
      </c>
      <c r="AG386" t="s">
        <v>16748</v>
      </c>
      <c r="AH386" t="s">
        <v>17670</v>
      </c>
      <c r="AI386" t="s">
        <v>18357</v>
      </c>
      <c r="AJ386" t="s">
        <v>14828</v>
      </c>
      <c r="AK386" t="s">
        <v>19623</v>
      </c>
      <c r="AL386" t="s">
        <v>8557</v>
      </c>
      <c r="AM386" t="s">
        <v>20603</v>
      </c>
      <c r="AN386" t="s">
        <v>18794</v>
      </c>
      <c r="AO386" t="s">
        <v>21875</v>
      </c>
      <c r="AP386" t="s">
        <v>22592</v>
      </c>
      <c r="AQ386" t="s">
        <v>23797</v>
      </c>
      <c r="AR386" t="s">
        <v>22077</v>
      </c>
      <c r="AS386" t="s">
        <v>19217</v>
      </c>
      <c r="BC386" s="3" t="str" cm="1">
        <f t="array" ref="BC386">LEFT(BB386,MIN(FIND({0,1,2,3,4,5,6,7,8,9},BB386&amp;"0123456789"))-1)</f>
        <v/>
      </c>
      <c r="BE386" t="s">
        <v>13039</v>
      </c>
      <c r="BF386">
        <f t="shared" si="147"/>
        <v>1</v>
      </c>
      <c r="BG386">
        <f t="shared" si="148"/>
        <v>0</v>
      </c>
      <c r="BH386">
        <f t="shared" si="149"/>
        <v>0</v>
      </c>
      <c r="BI386">
        <f t="shared" si="150"/>
        <v>0</v>
      </c>
      <c r="BJ386" s="4">
        <f t="shared" si="151"/>
        <v>0</v>
      </c>
      <c r="BK386" s="4">
        <f t="shared" si="152"/>
        <v>0</v>
      </c>
      <c r="BL386" s="4">
        <f t="shared" si="153"/>
        <v>0</v>
      </c>
      <c r="BY386" t="s">
        <v>25701</v>
      </c>
      <c r="BZ386" t="s">
        <v>25428</v>
      </c>
      <c r="CA386" t="s">
        <v>25437</v>
      </c>
      <c r="CB386" t="s">
        <v>25408</v>
      </c>
      <c r="CK386" t="s">
        <v>26181</v>
      </c>
      <c r="CL386">
        <f t="shared" si="154"/>
        <v>2</v>
      </c>
      <c r="CM386">
        <f t="shared" si="155"/>
        <v>1</v>
      </c>
      <c r="CN386">
        <f t="shared" si="156"/>
        <v>1</v>
      </c>
      <c r="CO386">
        <f t="shared" si="157"/>
        <v>0</v>
      </c>
      <c r="CP386" s="4">
        <f t="shared" si="168"/>
        <v>0.5</v>
      </c>
      <c r="CQ386" s="4">
        <f t="shared" si="169"/>
        <v>0.5</v>
      </c>
      <c r="CR386" s="4">
        <f t="shared" si="170"/>
        <v>0</v>
      </c>
      <c r="CT386" t="str">
        <f t="shared" si="158"/>
        <v>Consumer Software</v>
      </c>
      <c r="CU386" t="str">
        <f t="shared" si="159"/>
        <v>Health Care</v>
      </c>
      <c r="CV386" t="str">
        <f t="shared" si="160"/>
        <v>SaaS</v>
      </c>
      <c r="CW386" t="str">
        <f t="shared" si="161"/>
        <v>Software</v>
      </c>
      <c r="CX386" t="str">
        <f t="shared" si="162"/>
        <v/>
      </c>
      <c r="CY386" t="str">
        <f t="shared" si="163"/>
        <v/>
      </c>
      <c r="CZ386" t="str">
        <f t="shared" si="164"/>
        <v/>
      </c>
      <c r="DA386" t="str">
        <f t="shared" si="165"/>
        <v/>
      </c>
      <c r="DB386" t="str">
        <f t="shared" si="166"/>
        <v/>
      </c>
      <c r="DC386" t="str">
        <f t="shared" si="167"/>
        <v/>
      </c>
    </row>
    <row r="387" spans="1:107" x14ac:dyDescent="0.2">
      <c r="A387">
        <v>384</v>
      </c>
      <c r="B387" t="s">
        <v>382</v>
      </c>
      <c r="C387" t="s">
        <v>2553</v>
      </c>
      <c r="D387" t="s">
        <v>4681</v>
      </c>
      <c r="E387" t="s">
        <v>6065</v>
      </c>
      <c r="F387" t="s">
        <v>6450</v>
      </c>
      <c r="G387" t="s">
        <v>8352</v>
      </c>
      <c r="H387" t="s">
        <v>8552</v>
      </c>
      <c r="I387" t="s">
        <v>8555</v>
      </c>
      <c r="J387" t="s">
        <v>8887</v>
      </c>
      <c r="K387" t="s">
        <v>10121</v>
      </c>
      <c r="L387" t="s">
        <v>10384</v>
      </c>
      <c r="M387" t="s">
        <v>11430</v>
      </c>
      <c r="N387" t="s">
        <v>12862</v>
      </c>
      <c r="O387" t="s">
        <v>13339</v>
      </c>
      <c r="P387" t="s">
        <v>4365</v>
      </c>
      <c r="Q387">
        <v>1</v>
      </c>
      <c r="R387" t="s">
        <v>13357</v>
      </c>
      <c r="S387" t="s">
        <v>13396</v>
      </c>
      <c r="T387" t="s">
        <v>13904</v>
      </c>
      <c r="U387" s="3" t="str" cm="1">
        <f t="array" ref="U387">LEFT(T387,MIN(FIND({0,1,2,3,4,5,6,7,8,9},T387&amp;"0123456789"))-1)</f>
        <v>$</v>
      </c>
      <c r="V387" t="s">
        <v>13357</v>
      </c>
      <c r="W387" t="s">
        <v>13904</v>
      </c>
      <c r="X387" s="3" t="str" cm="1">
        <f t="array" ref="X387">LEFT(W387,MIN(FIND({0,1,2,3,4,5,6,7,8,9},W387&amp;"0123456789"))-1)</f>
        <v>$</v>
      </c>
      <c r="Y387" t="s">
        <v>13357</v>
      </c>
      <c r="Z387" t="s">
        <v>13904</v>
      </c>
      <c r="AA387" s="3" cm="1">
        <f t="array" ref="AA387">_xlfn.XLOOKUP(LEFT(Z387,MIN(FIND({0,1,2,3,4,5,6,7,8,9},Z387&amp;"0123456789"))-1), $BB$4:$BB$23, $BC$4:$BC$23)*_xlfn.NUMBERVALUE(TRIM(REPLACE(Z387,1,MIN(FIND({0,1,2,3,4,5,6,7,8,9},Z387&amp;"0123456789"))-1,"")), ".", ",")</f>
        <v>2980493</v>
      </c>
      <c r="AB387" t="s">
        <v>13904</v>
      </c>
      <c r="AC387" s="3" cm="1">
        <f t="array" ref="AC387">_xlfn.XLOOKUP(LEFT(AB387,MIN(FIND({0,1,2,3,4,5,6,7,8,9},AB387&amp;"0123456789"))-1), $BB$4:$BB$23, $BC$4:$BC$23)*_xlfn.NUMBERVALUE(TRIM(REPLACE(AB387,1,MIN(FIND({0,1,2,3,4,5,6,7,8,9},AB387&amp;"0123456789"))-1,"")), ".", ",")</f>
        <v>2980493</v>
      </c>
      <c r="AD387" t="s">
        <v>8555</v>
      </c>
      <c r="AE387" t="s">
        <v>8559</v>
      </c>
      <c r="AF387" t="s">
        <v>15199</v>
      </c>
      <c r="AG387" t="s">
        <v>16749</v>
      </c>
      <c r="AH387" t="s">
        <v>4365</v>
      </c>
      <c r="AI387" t="s">
        <v>18358</v>
      </c>
      <c r="AJ387" t="s">
        <v>8562</v>
      </c>
      <c r="AK387" t="s">
        <v>19624</v>
      </c>
      <c r="AL387" t="s">
        <v>20196</v>
      </c>
      <c r="AM387" t="s">
        <v>20604</v>
      </c>
      <c r="AN387" t="s">
        <v>21292</v>
      </c>
      <c r="AO387" t="s">
        <v>21876</v>
      </c>
      <c r="AP387" t="s">
        <v>22593</v>
      </c>
      <c r="AQ387" t="s">
        <v>23798</v>
      </c>
      <c r="AR387" t="s">
        <v>24747</v>
      </c>
      <c r="AS387" t="s">
        <v>19111</v>
      </c>
      <c r="BC387" s="3" t="str" cm="1">
        <f t="array" ref="BC387">LEFT(BB387,MIN(FIND({0,1,2,3,4,5,6,7,8,9},BB387&amp;"0123456789"))-1)</f>
        <v/>
      </c>
      <c r="BE387" t="s">
        <v>13040</v>
      </c>
      <c r="BF387">
        <f t="shared" si="147"/>
        <v>1</v>
      </c>
      <c r="BG387">
        <f t="shared" si="148"/>
        <v>0</v>
      </c>
      <c r="BH387">
        <f t="shared" si="149"/>
        <v>0</v>
      </c>
      <c r="BI387">
        <f t="shared" si="150"/>
        <v>0</v>
      </c>
      <c r="BJ387" s="4">
        <f t="shared" si="151"/>
        <v>0</v>
      </c>
      <c r="BK387" s="4">
        <f t="shared" si="152"/>
        <v>0</v>
      </c>
      <c r="BL387" s="4">
        <f t="shared" si="153"/>
        <v>0</v>
      </c>
      <c r="BY387" t="s">
        <v>11134</v>
      </c>
      <c r="BZ387" t="s">
        <v>25561</v>
      </c>
      <c r="CA387" t="s">
        <v>25599</v>
      </c>
      <c r="CK387" t="s">
        <v>26182</v>
      </c>
      <c r="CL387">
        <f t="shared" si="154"/>
        <v>2</v>
      </c>
      <c r="CM387">
        <f t="shared" si="155"/>
        <v>0</v>
      </c>
      <c r="CN387">
        <f t="shared" si="156"/>
        <v>0</v>
      </c>
      <c r="CO387">
        <f t="shared" si="157"/>
        <v>0</v>
      </c>
      <c r="CP387" s="4">
        <f t="shared" si="168"/>
        <v>0</v>
      </c>
      <c r="CQ387" s="4">
        <f t="shared" si="169"/>
        <v>0</v>
      </c>
      <c r="CR387" s="4">
        <f t="shared" si="170"/>
        <v>0</v>
      </c>
      <c r="CT387" t="str">
        <f t="shared" si="158"/>
        <v>E-Learning</v>
      </c>
      <c r="CU387" t="str">
        <f t="shared" si="159"/>
        <v>Gaming</v>
      </c>
      <c r="CV387" t="str">
        <f t="shared" si="160"/>
        <v>Online Games</v>
      </c>
      <c r="CW387" t="str">
        <f t="shared" si="161"/>
        <v/>
      </c>
      <c r="CX387" t="str">
        <f t="shared" si="162"/>
        <v/>
      </c>
      <c r="CY387" t="str">
        <f t="shared" si="163"/>
        <v/>
      </c>
      <c r="CZ387" t="str">
        <f t="shared" si="164"/>
        <v/>
      </c>
      <c r="DA387" t="str">
        <f t="shared" si="165"/>
        <v/>
      </c>
      <c r="DB387" t="str">
        <f t="shared" si="166"/>
        <v/>
      </c>
      <c r="DC387" t="str">
        <f t="shared" si="167"/>
        <v/>
      </c>
    </row>
    <row r="388" spans="1:107" x14ac:dyDescent="0.2">
      <c r="A388">
        <v>385</v>
      </c>
      <c r="B388" t="s">
        <v>383</v>
      </c>
      <c r="C388" t="s">
        <v>2554</v>
      </c>
      <c r="D388" t="s">
        <v>4682</v>
      </c>
      <c r="E388" t="s">
        <v>6065</v>
      </c>
      <c r="F388" t="s">
        <v>6451</v>
      </c>
      <c r="G388" t="s">
        <v>8245</v>
      </c>
      <c r="H388" t="s">
        <v>8552</v>
      </c>
      <c r="I388" t="s">
        <v>8557</v>
      </c>
      <c r="J388" t="s">
        <v>8888</v>
      </c>
      <c r="K388" t="s">
        <v>10121</v>
      </c>
      <c r="L388" t="s">
        <v>10385</v>
      </c>
      <c r="M388" t="s">
        <v>11431</v>
      </c>
      <c r="N388" t="s">
        <v>12765</v>
      </c>
      <c r="O388" t="s">
        <v>13306</v>
      </c>
      <c r="P388" t="s">
        <v>4365</v>
      </c>
      <c r="Q388">
        <v>1</v>
      </c>
      <c r="R388" t="s">
        <v>13357</v>
      </c>
      <c r="S388" t="s">
        <v>13384</v>
      </c>
      <c r="T388" t="s">
        <v>13905</v>
      </c>
      <c r="U388" s="3" t="str" cm="1">
        <f t="array" ref="U388">LEFT(T388,MIN(FIND({0,1,2,3,4,5,6,7,8,9},T388&amp;"0123456789"))-1)</f>
        <v>$</v>
      </c>
      <c r="V388" t="s">
        <v>13357</v>
      </c>
      <c r="W388" t="s">
        <v>13905</v>
      </c>
      <c r="X388" s="3" t="str" cm="1">
        <f t="array" ref="X388">LEFT(W388,MIN(FIND({0,1,2,3,4,5,6,7,8,9},W388&amp;"0123456789"))-1)</f>
        <v>$</v>
      </c>
      <c r="Y388" t="s">
        <v>13357</v>
      </c>
      <c r="Z388" t="s">
        <v>13905</v>
      </c>
      <c r="AA388" s="3" cm="1">
        <f t="array" ref="AA388">_xlfn.XLOOKUP(LEFT(Z388,MIN(FIND({0,1,2,3,4,5,6,7,8,9},Z388&amp;"0123456789"))-1), $BB$4:$BB$23, $BC$4:$BC$23)*_xlfn.NUMBERVALUE(TRIM(REPLACE(Z388,1,MIN(FIND({0,1,2,3,4,5,6,7,8,9},Z388&amp;"0123456789"))-1,"")), ".", ",")</f>
        <v>5800000</v>
      </c>
      <c r="AB388" t="s">
        <v>13905</v>
      </c>
      <c r="AC388" s="3" cm="1">
        <f t="array" ref="AC388">_xlfn.XLOOKUP(LEFT(AB388,MIN(FIND({0,1,2,3,4,5,6,7,8,9},AB388&amp;"0123456789"))-1), $BB$4:$BB$23, $BC$4:$BC$23)*_xlfn.NUMBERVALUE(TRIM(REPLACE(AB388,1,MIN(FIND({0,1,2,3,4,5,6,7,8,9},AB388&amp;"0123456789"))-1,"")), ".", ",")</f>
        <v>5800000</v>
      </c>
      <c r="AD388" t="s">
        <v>8555</v>
      </c>
      <c r="AE388" t="s">
        <v>8560</v>
      </c>
      <c r="AF388" t="s">
        <v>15200</v>
      </c>
      <c r="AG388" t="s">
        <v>16750</v>
      </c>
      <c r="AH388" t="s">
        <v>4365</v>
      </c>
      <c r="AI388" t="s">
        <v>18359</v>
      </c>
      <c r="AJ388" t="s">
        <v>19085</v>
      </c>
      <c r="AK388" t="s">
        <v>19625</v>
      </c>
      <c r="AL388" t="s">
        <v>20126</v>
      </c>
      <c r="AM388" t="s">
        <v>20605</v>
      </c>
      <c r="AN388" t="s">
        <v>21293</v>
      </c>
      <c r="AO388" t="s">
        <v>21877</v>
      </c>
      <c r="AP388" t="s">
        <v>22594</v>
      </c>
      <c r="AQ388" t="s">
        <v>23799</v>
      </c>
      <c r="AR388" t="s">
        <v>24748</v>
      </c>
      <c r="AS388" t="s">
        <v>14824</v>
      </c>
      <c r="BC388" s="3" t="str" cm="1">
        <f t="array" ref="BC388">LEFT(BB388,MIN(FIND({0,1,2,3,4,5,6,7,8,9},BB388&amp;"0123456789"))-1)</f>
        <v/>
      </c>
      <c r="BE388" t="s">
        <v>13042</v>
      </c>
      <c r="BF388">
        <f t="shared" ref="BF388:BF451" si="171">COUNTIF($N$4:$N$2190, $BE388)</f>
        <v>1</v>
      </c>
      <c r="BG388">
        <f t="shared" ref="BG388:BG451" si="172">COUNTIFS($N$4:$N$2190, $BE388, $AA$4:$AA$2190, "&gt;5000000")</f>
        <v>0</v>
      </c>
      <c r="BH388">
        <f t="shared" ref="BH388:BH451" si="173">COUNTIFS($N$4:$N$2190, $BE388, $AA$4:$AA$2190, "&gt;10000000")</f>
        <v>0</v>
      </c>
      <c r="BI388">
        <f t="shared" ref="BI388:BI451" si="174">COUNTIFS($N$4:$N$2190, $BE388, $AA$4:$AA$2190, "&gt;20000000")</f>
        <v>0</v>
      </c>
      <c r="BJ388" s="4">
        <f t="shared" ref="BJ388:BJ451" si="175">BG388/$BF388</f>
        <v>0</v>
      </c>
      <c r="BK388" s="4">
        <f t="shared" ref="BK388:BK451" si="176">BH388/$BF388</f>
        <v>0</v>
      </c>
      <c r="BL388" s="4">
        <f t="shared" ref="BL388:BL451" si="177">BI388/$BF388</f>
        <v>0</v>
      </c>
      <c r="BY388" t="s">
        <v>25489</v>
      </c>
      <c r="BZ388" t="s">
        <v>25702</v>
      </c>
      <c r="CA388" t="s">
        <v>25641</v>
      </c>
      <c r="CB388" t="s">
        <v>25408</v>
      </c>
      <c r="CK388" t="s">
        <v>26183</v>
      </c>
      <c r="CL388">
        <f t="shared" ref="CL388:CL451" si="178">COUNTIF($CT$4:$DC$2180, $CK388)</f>
        <v>2</v>
      </c>
      <c r="CM388">
        <f t="shared" si="155"/>
        <v>0</v>
      </c>
      <c r="CN388">
        <f t="shared" si="156"/>
        <v>0</v>
      </c>
      <c r="CO388">
        <f t="shared" si="157"/>
        <v>0</v>
      </c>
      <c r="CP388" s="4">
        <f t="shared" si="168"/>
        <v>0</v>
      </c>
      <c r="CQ388" s="4">
        <f t="shared" si="169"/>
        <v>0</v>
      </c>
      <c r="CR388" s="4">
        <f t="shared" si="170"/>
        <v>0</v>
      </c>
      <c r="CT388" t="str">
        <f t="shared" si="158"/>
        <v>B2B</v>
      </c>
      <c r="CU388" t="str">
        <f t="shared" si="159"/>
        <v>Environmental Engineering</v>
      </c>
      <c r="CV388" t="str">
        <f t="shared" si="160"/>
        <v>Renewable Energy</v>
      </c>
      <c r="CW388" t="str">
        <f t="shared" si="161"/>
        <v>Software</v>
      </c>
      <c r="CX388" t="str">
        <f t="shared" si="162"/>
        <v/>
      </c>
      <c r="CY388" t="str">
        <f t="shared" si="163"/>
        <v/>
      </c>
      <c r="CZ388" t="str">
        <f t="shared" si="164"/>
        <v/>
      </c>
      <c r="DA388" t="str">
        <f t="shared" si="165"/>
        <v/>
      </c>
      <c r="DB388" t="str">
        <f t="shared" si="166"/>
        <v/>
      </c>
      <c r="DC388" t="str">
        <f t="shared" si="167"/>
        <v/>
      </c>
    </row>
    <row r="389" spans="1:107" x14ac:dyDescent="0.2">
      <c r="A389">
        <v>386</v>
      </c>
      <c r="B389" t="s">
        <v>384</v>
      </c>
      <c r="C389" t="s">
        <v>2555</v>
      </c>
      <c r="D389" t="s">
        <v>4683</v>
      </c>
      <c r="E389" t="s">
        <v>6065</v>
      </c>
      <c r="F389" t="s">
        <v>6452</v>
      </c>
      <c r="G389" t="s">
        <v>8292</v>
      </c>
      <c r="H389" t="s">
        <v>8552</v>
      </c>
      <c r="I389" t="s">
        <v>8559</v>
      </c>
      <c r="J389" t="s">
        <v>8889</v>
      </c>
      <c r="K389" t="s">
        <v>10119</v>
      </c>
      <c r="L389" t="s">
        <v>10386</v>
      </c>
      <c r="M389" t="s">
        <v>11432</v>
      </c>
      <c r="N389" t="s">
        <v>12863</v>
      </c>
      <c r="O389" t="s">
        <v>4365</v>
      </c>
      <c r="P389" t="s">
        <v>4365</v>
      </c>
      <c r="Q389">
        <v>2</v>
      </c>
      <c r="R389" t="s">
        <v>13358</v>
      </c>
      <c r="S389" t="s">
        <v>13496</v>
      </c>
      <c r="T389" t="s">
        <v>13906</v>
      </c>
      <c r="U389" s="3" t="str" cm="1">
        <f t="array" ref="U389">LEFT(T389,MIN(FIND({0,1,2,3,4,5,6,7,8,9},T389&amp;"0123456789"))-1)</f>
        <v>CHF</v>
      </c>
      <c r="V389" t="s">
        <v>14414</v>
      </c>
      <c r="W389" t="s">
        <v>13906</v>
      </c>
      <c r="X389" s="3" t="str" cm="1">
        <f t="array" ref="X389">LEFT(W389,MIN(FIND({0,1,2,3,4,5,6,7,8,9},W389&amp;"0123456789"))-1)</f>
        <v>CHF</v>
      </c>
      <c r="Y389" t="s">
        <v>14414</v>
      </c>
      <c r="Z389" t="s">
        <v>13906</v>
      </c>
      <c r="AA389" s="3" cm="1">
        <f t="array" ref="AA389">_xlfn.XLOOKUP(LEFT(Z389,MIN(FIND({0,1,2,3,4,5,6,7,8,9},Z389&amp;"0123456789"))-1), $BB$4:$BB$23, $BC$4:$BC$23)*_xlfn.NUMBERVALUE(TRIM(REPLACE(Z389,1,MIN(FIND({0,1,2,3,4,5,6,7,8,9},Z389&amp;"0123456789"))-1,"")), ".", ",")</f>
        <v>13542000.000000002</v>
      </c>
      <c r="AB389" t="s">
        <v>13906</v>
      </c>
      <c r="AC389" s="3" cm="1">
        <f t="array" ref="AC389">_xlfn.XLOOKUP(LEFT(AB389,MIN(FIND({0,1,2,3,4,5,6,7,8,9},AB389&amp;"0123456789"))-1), $BB$4:$BB$23, $BC$4:$BC$23)*_xlfn.NUMBERVALUE(TRIM(REPLACE(AB389,1,MIN(FIND({0,1,2,3,4,5,6,7,8,9},AB389&amp;"0123456789"))-1,"")), ".", ",")</f>
        <v>13542000.000000002</v>
      </c>
      <c r="AD389" t="s">
        <v>4365</v>
      </c>
      <c r="AE389" t="s">
        <v>8555</v>
      </c>
      <c r="AF389" t="s">
        <v>15201</v>
      </c>
      <c r="AG389" t="s">
        <v>16751</v>
      </c>
      <c r="AH389" t="s">
        <v>4365</v>
      </c>
      <c r="AI389" t="s">
        <v>4365</v>
      </c>
      <c r="AJ389" t="s">
        <v>19197</v>
      </c>
      <c r="AK389" t="s">
        <v>4365</v>
      </c>
      <c r="AL389" t="s">
        <v>20236</v>
      </c>
      <c r="AM389" t="s">
        <v>4365</v>
      </c>
      <c r="AN389" t="s">
        <v>21117</v>
      </c>
      <c r="AO389" t="s">
        <v>4365</v>
      </c>
      <c r="AP389" t="s">
        <v>22595</v>
      </c>
      <c r="AQ389" t="s">
        <v>4365</v>
      </c>
      <c r="AR389" t="s">
        <v>4365</v>
      </c>
      <c r="AS389" t="s">
        <v>19302</v>
      </c>
      <c r="BC389" s="3" t="str" cm="1">
        <f t="array" ref="BC389">LEFT(BB389,MIN(FIND({0,1,2,3,4,5,6,7,8,9},BB389&amp;"0123456789"))-1)</f>
        <v/>
      </c>
      <c r="BE389" t="s">
        <v>13044</v>
      </c>
      <c r="BF389">
        <f t="shared" si="171"/>
        <v>1</v>
      </c>
      <c r="BG389">
        <f t="shared" si="172"/>
        <v>0</v>
      </c>
      <c r="BH389">
        <f t="shared" si="173"/>
        <v>0</v>
      </c>
      <c r="BI389">
        <f t="shared" si="174"/>
        <v>0</v>
      </c>
      <c r="BJ389" s="4">
        <f t="shared" si="175"/>
        <v>0</v>
      </c>
      <c r="BK389" s="4">
        <f t="shared" si="176"/>
        <v>0</v>
      </c>
      <c r="BL389" s="4">
        <f t="shared" si="177"/>
        <v>0</v>
      </c>
      <c r="BY389" t="s">
        <v>11311</v>
      </c>
      <c r="BZ389" t="s">
        <v>25429</v>
      </c>
      <c r="CA389" t="s">
        <v>25430</v>
      </c>
      <c r="CB389" t="s">
        <v>25404</v>
      </c>
      <c r="CK389" t="s">
        <v>26184</v>
      </c>
      <c r="CL389">
        <f t="shared" si="178"/>
        <v>2</v>
      </c>
      <c r="CM389">
        <f t="shared" ref="CM389:CM452" si="179">SUM(COUNTIFS($CT$4:$CT$2180, $CK389, $AA$4:$AA$2180, "&gt;5000000"), COUNTIFS($CU$4:$CU$2180, $CK389, $AA$4:$AA$2180, "&gt;5000000"), COUNTIFS($CV$4:$CV$2180, $CK389, $AA$4:$AA$2180, "&gt;5000000"),COUNTIFS($CW$4:$CW$2180, $CK389, $AA$4:$AA$2180, "&gt;5000000"),COUNTIFS($CX$4:$CX$2180, $CK389, $AA$4:$AA$2180, "&gt;5000000"),COUNTIFS($CY$4:$CY$2180, $CK389, $AA$4:$AA$2180, "&gt;5000000"),COUNTIFS($CZ$4:$CZ$2180, $CK389, $AA$4:$AA$2180, "&gt;5000000"),COUNTIFS($DA$4:$DA$2180, $CK389, $AA$4:$AA$2180, "&gt;5000000"),COUNTIFS($DB$4:$DB$2180, $CK389, $AA$4:$AA$2180, "&gt;5000000"),COUNTIFS($DC$4:$DC$2180, $CK389, $AA$4:$AA$2180, "&gt;5000000"))</f>
        <v>0</v>
      </c>
      <c r="CN389">
        <f t="shared" ref="CN389:CN452" si="180">SUM(COUNTIFS($CT$4:$CT$2180, $CK389, $AA$4:$AA$2180, "&gt;10000000"), COUNTIFS($CU$4:$CU$2180, $CK389, $AA$4:$AA$2180, "&gt;10000000"), COUNTIFS($CV$4:$CV$2180, $CK389, $AA$4:$AA$2180, "&gt;10000000"),COUNTIFS($CW$4:$CW$2180, $CK389, $AA$4:$AA$2180, "&gt;10000000"),COUNTIFS($CX$4:$CX$2180, $CK389, $AA$4:$AA$2180, "&gt;10000000"),COUNTIFS($CY$4:$CY$2180, $CK389, $AA$4:$AA$2180, "&gt;10000000"),COUNTIFS($CZ$4:$CZ$2180, $CK389, $AA$4:$AA$2180, "&gt;10000000"),COUNTIFS($DA$4:$DA$2180, $CK389, $AA$4:$AA$2180, "&gt;10000000"),COUNTIFS($DB$4:$DB$2180, $CK389, $AA$4:$AA$2180, "&gt;10000000"),COUNTIFS($DC$4:$DC$2180, $CK389, $AA$4:$AA$2180, "&gt;10000000"))</f>
        <v>0</v>
      </c>
      <c r="CO389">
        <f t="shared" ref="CO389:CO452" si="181">SUM(COUNTIFS($CT$4:$CT$2180, $CK389, $AA$4:$AA$2180, "&gt;20000000"), COUNTIFS($CU$4:$CU$2180, $CK389, $AA$4:$AA$2180, "&gt;20000000"), COUNTIFS($CV$4:$CV$2180, $CK389, $AA$4:$AA$2180, "&gt;20000000"),COUNTIFS($CW$4:$CW$2180, $CK389, $AA$4:$AA$2180, "&gt;20000000"),COUNTIFS($CX$4:$CX$2180, $CK389, $AA$4:$AA$2180, "&gt;20000000"),COUNTIFS($CY$4:$CY$2180, $CK389, $AA$4:$AA$2180, "&gt;20000000"),COUNTIFS($CZ$4:$CZ$2180, $CK389, $AA$4:$AA$2180, "&gt;20000000"),COUNTIFS($DA$4:$DA$2180, $CK389, $AA$4:$AA$2180, "&gt;20000000"),COUNTIFS($DB$4:$DB$2180, $CK389, $AA$4:$AA$2180, "&gt;20000000"),COUNTIFS($DC$4:$DC$2180, $CK389, $AA$4:$AA$2180, "&gt;20000000"))</f>
        <v>0</v>
      </c>
      <c r="CP389" s="4">
        <f t="shared" si="168"/>
        <v>0</v>
      </c>
      <c r="CQ389" s="4">
        <f t="shared" si="169"/>
        <v>0</v>
      </c>
      <c r="CR389" s="4">
        <f t="shared" si="170"/>
        <v>0</v>
      </c>
      <c r="CT389" t="str">
        <f t="shared" ref="CT389:CT452" si="182">TRIM(BY389)</f>
        <v>Banking</v>
      </c>
      <c r="CU389" t="str">
        <f t="shared" ref="CU389:CU452" si="183">TRIM(BZ389)</f>
        <v>Financial Services</v>
      </c>
      <c r="CV389" t="str">
        <f t="shared" ref="CV389:CV452" si="184">TRIM(CA389)</f>
        <v>FinTech</v>
      </c>
      <c r="CW389" t="str">
        <f t="shared" ref="CW389:CW452" si="185">TRIM(CB389)</f>
        <v>Information Technology</v>
      </c>
      <c r="CX389" t="str">
        <f t="shared" ref="CX389:CX452" si="186">TRIM(CC389)</f>
        <v/>
      </c>
      <c r="CY389" t="str">
        <f t="shared" ref="CY389:CY452" si="187">TRIM(CD389)</f>
        <v/>
      </c>
      <c r="CZ389" t="str">
        <f t="shared" ref="CZ389:CZ452" si="188">TRIM(CE389)</f>
        <v/>
      </c>
      <c r="DA389" t="str">
        <f t="shared" ref="DA389:DA452" si="189">TRIM(CF389)</f>
        <v/>
      </c>
      <c r="DB389" t="str">
        <f t="shared" ref="DB389:DB452" si="190">TRIM(CG389)</f>
        <v/>
      </c>
      <c r="DC389" t="str">
        <f t="shared" ref="DC389:DC452" si="191">TRIM(CH389)</f>
        <v/>
      </c>
    </row>
    <row r="390" spans="1:107" x14ac:dyDescent="0.2">
      <c r="A390">
        <v>387</v>
      </c>
      <c r="B390" t="s">
        <v>385</v>
      </c>
      <c r="C390" t="s">
        <v>2556</v>
      </c>
      <c r="D390" t="s">
        <v>2556</v>
      </c>
      <c r="E390" t="s">
        <v>6065</v>
      </c>
      <c r="F390" t="s">
        <v>6453</v>
      </c>
      <c r="G390" t="s">
        <v>8248</v>
      </c>
      <c r="H390" t="s">
        <v>8552</v>
      </c>
      <c r="I390" t="s">
        <v>8555</v>
      </c>
      <c r="J390" t="s">
        <v>8890</v>
      </c>
      <c r="K390" t="s">
        <v>10121</v>
      </c>
      <c r="L390" t="s">
        <v>10208</v>
      </c>
      <c r="M390" t="s">
        <v>11173</v>
      </c>
      <c r="N390" t="s">
        <v>12736</v>
      </c>
      <c r="O390" t="s">
        <v>13305</v>
      </c>
      <c r="P390" t="s">
        <v>4365</v>
      </c>
      <c r="Q390">
        <v>2</v>
      </c>
      <c r="R390" t="s">
        <v>13357</v>
      </c>
      <c r="S390" t="s">
        <v>13497</v>
      </c>
      <c r="T390" t="s">
        <v>13907</v>
      </c>
      <c r="U390" s="3" t="str" cm="1">
        <f t="array" ref="U390">LEFT(T390,MIN(FIND({0,1,2,3,4,5,6,7,8,9},T390&amp;"0123456789"))-1)</f>
        <v>$</v>
      </c>
      <c r="V390" t="s">
        <v>13357</v>
      </c>
      <c r="W390" t="s">
        <v>13907</v>
      </c>
      <c r="X390" s="3" t="str" cm="1">
        <f t="array" ref="X390">LEFT(W390,MIN(FIND({0,1,2,3,4,5,6,7,8,9},W390&amp;"0123456789"))-1)</f>
        <v>$</v>
      </c>
      <c r="Y390" t="s">
        <v>13357</v>
      </c>
      <c r="Z390" t="s">
        <v>14555</v>
      </c>
      <c r="AA390" s="3" cm="1">
        <f t="array" ref="AA390">_xlfn.XLOOKUP(LEFT(Z390,MIN(FIND({0,1,2,3,4,5,6,7,8,9},Z390&amp;"0123456789"))-1), $BB$4:$BB$23, $BC$4:$BC$23)*_xlfn.NUMBERVALUE(TRIM(REPLACE(Z390,1,MIN(FIND({0,1,2,3,4,5,6,7,8,9},Z390&amp;"0123456789"))-1,"")), ".", ",")</f>
        <v>1220000</v>
      </c>
      <c r="AB390" t="s">
        <v>14555</v>
      </c>
      <c r="AC390" s="3" cm="1">
        <f t="array" ref="AC390">_xlfn.XLOOKUP(LEFT(AB390,MIN(FIND({0,1,2,3,4,5,6,7,8,9},AB390&amp;"0123456789"))-1), $BB$4:$BB$23, $BC$4:$BC$23)*_xlfn.NUMBERVALUE(TRIM(REPLACE(AB390,1,MIN(FIND({0,1,2,3,4,5,6,7,8,9},AB390&amp;"0123456789"))-1,"")), ".", ",")</f>
        <v>1220000</v>
      </c>
      <c r="AD390" t="s">
        <v>8555</v>
      </c>
      <c r="AE390" t="s">
        <v>8559</v>
      </c>
      <c r="AF390" t="s">
        <v>15202</v>
      </c>
      <c r="AG390" t="s">
        <v>16752</v>
      </c>
      <c r="AH390" t="s">
        <v>4365</v>
      </c>
      <c r="AI390" t="s">
        <v>18360</v>
      </c>
      <c r="AJ390" t="s">
        <v>8563</v>
      </c>
      <c r="AK390" t="s">
        <v>4365</v>
      </c>
      <c r="AL390" t="s">
        <v>8555</v>
      </c>
      <c r="AM390" t="s">
        <v>20606</v>
      </c>
      <c r="AN390" t="s">
        <v>18372</v>
      </c>
      <c r="AO390" t="s">
        <v>21878</v>
      </c>
      <c r="AP390" t="s">
        <v>22596</v>
      </c>
      <c r="AQ390" t="s">
        <v>23800</v>
      </c>
      <c r="AR390" t="s">
        <v>24749</v>
      </c>
      <c r="AS390" t="s">
        <v>14827</v>
      </c>
      <c r="BC390" s="3" t="str" cm="1">
        <f t="array" ref="BC390">LEFT(BB390,MIN(FIND({0,1,2,3,4,5,6,7,8,9},BB390&amp;"0123456789"))-1)</f>
        <v/>
      </c>
      <c r="BE390" t="s">
        <v>13047</v>
      </c>
      <c r="BF390">
        <f t="shared" si="171"/>
        <v>1</v>
      </c>
      <c r="BG390">
        <f t="shared" si="172"/>
        <v>0</v>
      </c>
      <c r="BH390">
        <f t="shared" si="173"/>
        <v>0</v>
      </c>
      <c r="BI390">
        <f t="shared" si="174"/>
        <v>0</v>
      </c>
      <c r="BJ390" s="4">
        <f t="shared" si="175"/>
        <v>0</v>
      </c>
      <c r="BK390" s="4">
        <f t="shared" si="176"/>
        <v>0</v>
      </c>
      <c r="BL390" s="4">
        <f t="shared" si="177"/>
        <v>0</v>
      </c>
      <c r="BY390" t="s">
        <v>12657</v>
      </c>
      <c r="BZ390" t="s">
        <v>25428</v>
      </c>
      <c r="CA390" t="s">
        <v>25472</v>
      </c>
      <c r="CK390" s="2" t="s">
        <v>26185</v>
      </c>
      <c r="CL390">
        <f t="shared" si="178"/>
        <v>2</v>
      </c>
      <c r="CM390">
        <f t="shared" si="179"/>
        <v>0</v>
      </c>
      <c r="CN390">
        <f t="shared" si="180"/>
        <v>0</v>
      </c>
      <c r="CO390">
        <f t="shared" si="181"/>
        <v>0</v>
      </c>
      <c r="CP390" s="4">
        <f t="shared" si="168"/>
        <v>0</v>
      </c>
      <c r="CQ390" s="4">
        <f t="shared" si="169"/>
        <v>0</v>
      </c>
      <c r="CR390" s="4">
        <f t="shared" si="170"/>
        <v>0</v>
      </c>
      <c r="CT390" t="str">
        <f t="shared" si="182"/>
        <v>Fitness</v>
      </c>
      <c r="CU390" t="str">
        <f t="shared" si="183"/>
        <v>Health Care</v>
      </c>
      <c r="CV390" t="str">
        <f t="shared" si="184"/>
        <v>Wellness</v>
      </c>
      <c r="CW390" t="str">
        <f t="shared" si="185"/>
        <v/>
      </c>
      <c r="CX390" t="str">
        <f t="shared" si="186"/>
        <v/>
      </c>
      <c r="CY390" t="str">
        <f t="shared" si="187"/>
        <v/>
      </c>
      <c r="CZ390" t="str">
        <f t="shared" si="188"/>
        <v/>
      </c>
      <c r="DA390" t="str">
        <f t="shared" si="189"/>
        <v/>
      </c>
      <c r="DB390" t="str">
        <f t="shared" si="190"/>
        <v/>
      </c>
      <c r="DC390" t="str">
        <f t="shared" si="191"/>
        <v/>
      </c>
    </row>
    <row r="391" spans="1:107" x14ac:dyDescent="0.2">
      <c r="A391">
        <v>388</v>
      </c>
      <c r="B391" t="s">
        <v>386</v>
      </c>
      <c r="C391" t="s">
        <v>2557</v>
      </c>
      <c r="D391" t="s">
        <v>4684</v>
      </c>
      <c r="E391" t="s">
        <v>6065</v>
      </c>
      <c r="F391" t="s">
        <v>6454</v>
      </c>
      <c r="G391" t="s">
        <v>8248</v>
      </c>
      <c r="H391" t="s">
        <v>8552</v>
      </c>
      <c r="I391" t="s">
        <v>8555</v>
      </c>
      <c r="J391" t="s">
        <v>8891</v>
      </c>
      <c r="K391" t="s">
        <v>10119</v>
      </c>
      <c r="L391" t="s">
        <v>10387</v>
      </c>
      <c r="M391" t="s">
        <v>11433</v>
      </c>
      <c r="N391" t="s">
        <v>12736</v>
      </c>
      <c r="O391" t="s">
        <v>13305</v>
      </c>
      <c r="P391" t="s">
        <v>4365</v>
      </c>
      <c r="Q391">
        <v>1</v>
      </c>
      <c r="R391" t="s">
        <v>13357</v>
      </c>
      <c r="S391" t="s">
        <v>13404</v>
      </c>
      <c r="T391" t="s">
        <v>13908</v>
      </c>
      <c r="U391" s="3" t="str" cm="1">
        <f t="array" ref="U391">LEFT(T391,MIN(FIND({0,1,2,3,4,5,6,7,8,9},T391&amp;"0123456789"))-1)</f>
        <v>$</v>
      </c>
      <c r="V391" t="s">
        <v>13357</v>
      </c>
      <c r="W391" t="s">
        <v>13908</v>
      </c>
      <c r="X391" s="3" t="str" cm="1">
        <f t="array" ref="X391">LEFT(W391,MIN(FIND({0,1,2,3,4,5,6,7,8,9},W391&amp;"0123456789"))-1)</f>
        <v>$</v>
      </c>
      <c r="Y391" t="s">
        <v>13357</v>
      </c>
      <c r="Z391" t="s">
        <v>13908</v>
      </c>
      <c r="AA391" s="3" cm="1">
        <f t="array" ref="AA391">_xlfn.XLOOKUP(LEFT(Z391,MIN(FIND({0,1,2,3,4,5,6,7,8,9},Z391&amp;"0123456789"))-1), $BB$4:$BB$23, $BC$4:$BC$23)*_xlfn.NUMBERVALUE(TRIM(REPLACE(Z391,1,MIN(FIND({0,1,2,3,4,5,6,7,8,9},Z391&amp;"0123456789"))-1,"")), ".", ",")</f>
        <v>3323000</v>
      </c>
      <c r="AB391" t="s">
        <v>13908</v>
      </c>
      <c r="AC391" s="3" cm="1">
        <f t="array" ref="AC391">_xlfn.XLOOKUP(LEFT(AB391,MIN(FIND({0,1,2,3,4,5,6,7,8,9},AB391&amp;"0123456789"))-1), $BB$4:$BB$23, $BC$4:$BC$23)*_xlfn.NUMBERVALUE(TRIM(REPLACE(AB391,1,MIN(FIND({0,1,2,3,4,5,6,7,8,9},AB391&amp;"0123456789"))-1,"")), ".", ",")</f>
        <v>3323000</v>
      </c>
      <c r="AD391" t="s">
        <v>4365</v>
      </c>
      <c r="AE391" t="s">
        <v>8560</v>
      </c>
      <c r="AF391" t="s">
        <v>15203</v>
      </c>
      <c r="AG391" t="s">
        <v>4365</v>
      </c>
      <c r="AH391" t="s">
        <v>4365</v>
      </c>
      <c r="AI391" t="s">
        <v>4365</v>
      </c>
      <c r="AJ391" t="s">
        <v>4365</v>
      </c>
      <c r="AK391" t="s">
        <v>4365</v>
      </c>
      <c r="AL391" t="s">
        <v>4365</v>
      </c>
      <c r="AM391" t="s">
        <v>4365</v>
      </c>
      <c r="AN391" t="s">
        <v>4365</v>
      </c>
      <c r="AO391" t="s">
        <v>4365</v>
      </c>
      <c r="AP391" t="s">
        <v>4365</v>
      </c>
      <c r="AQ391" t="s">
        <v>4365</v>
      </c>
      <c r="AR391" t="s">
        <v>4365</v>
      </c>
      <c r="AS391" t="s">
        <v>4365</v>
      </c>
      <c r="BC391" s="3" t="str" cm="1">
        <f t="array" ref="BC391">LEFT(BB391,MIN(FIND({0,1,2,3,4,5,6,7,8,9},BB391&amp;"0123456789"))-1)</f>
        <v/>
      </c>
      <c r="BE391" t="s">
        <v>13048</v>
      </c>
      <c r="BF391">
        <f t="shared" si="171"/>
        <v>1</v>
      </c>
      <c r="BG391">
        <f t="shared" si="172"/>
        <v>0</v>
      </c>
      <c r="BH391">
        <f t="shared" si="173"/>
        <v>0</v>
      </c>
      <c r="BI391">
        <f t="shared" si="174"/>
        <v>0</v>
      </c>
      <c r="BJ391" s="4">
        <f t="shared" si="175"/>
        <v>0</v>
      </c>
      <c r="BK391" s="4">
        <f t="shared" si="176"/>
        <v>0</v>
      </c>
      <c r="BL391" s="4">
        <f t="shared" si="177"/>
        <v>0</v>
      </c>
      <c r="BY391" t="s">
        <v>10163</v>
      </c>
      <c r="BZ391" t="s">
        <v>25534</v>
      </c>
      <c r="CA391" t="s">
        <v>25649</v>
      </c>
      <c r="CB391" t="s">
        <v>25591</v>
      </c>
      <c r="CC391" t="s">
        <v>25418</v>
      </c>
      <c r="CD391" t="s">
        <v>25532</v>
      </c>
      <c r="CE391" t="s">
        <v>25408</v>
      </c>
      <c r="CF391" t="s">
        <v>25472</v>
      </c>
      <c r="CK391" s="2" t="s">
        <v>26186</v>
      </c>
      <c r="CL391">
        <f t="shared" si="178"/>
        <v>2</v>
      </c>
      <c r="CM391">
        <f t="shared" si="179"/>
        <v>1</v>
      </c>
      <c r="CN391">
        <f t="shared" si="180"/>
        <v>0</v>
      </c>
      <c r="CO391">
        <f t="shared" si="181"/>
        <v>0</v>
      </c>
      <c r="CP391" s="4">
        <f t="shared" si="168"/>
        <v>0.5</v>
      </c>
      <c r="CQ391" s="4">
        <f t="shared" si="169"/>
        <v>0</v>
      </c>
      <c r="CR391" s="4">
        <f t="shared" si="170"/>
        <v>0</v>
      </c>
      <c r="CT391" t="str">
        <f t="shared" si="182"/>
        <v>Health Care</v>
      </c>
      <c r="CU391" t="str">
        <f t="shared" si="183"/>
        <v>Health Diagnostics</v>
      </c>
      <c r="CV391" t="str">
        <f t="shared" si="184"/>
        <v>Home Health Care</v>
      </c>
      <c r="CW391" t="str">
        <f t="shared" si="185"/>
        <v>InsurTech</v>
      </c>
      <c r="CX391" t="str">
        <f t="shared" si="186"/>
        <v>Medical</v>
      </c>
      <c r="CY391" t="str">
        <f t="shared" si="187"/>
        <v>Mobile</v>
      </c>
      <c r="CZ391" t="str">
        <f t="shared" si="188"/>
        <v>Software</v>
      </c>
      <c r="DA391" t="str">
        <f t="shared" si="189"/>
        <v>Wellness</v>
      </c>
      <c r="DB391" t="str">
        <f t="shared" si="190"/>
        <v/>
      </c>
      <c r="DC391" t="str">
        <f t="shared" si="191"/>
        <v/>
      </c>
    </row>
    <row r="392" spans="1:107" x14ac:dyDescent="0.2">
      <c r="A392">
        <v>389</v>
      </c>
      <c r="B392" t="s">
        <v>387</v>
      </c>
      <c r="C392" t="s">
        <v>2558</v>
      </c>
      <c r="D392" t="s">
        <v>2558</v>
      </c>
      <c r="E392" t="s">
        <v>4365</v>
      </c>
      <c r="F392" t="s">
        <v>6455</v>
      </c>
      <c r="G392" t="s">
        <v>8248</v>
      </c>
      <c r="H392" t="s">
        <v>8552</v>
      </c>
      <c r="I392" t="s">
        <v>4365</v>
      </c>
      <c r="J392" t="s">
        <v>4365</v>
      </c>
      <c r="K392" t="s">
        <v>10121</v>
      </c>
      <c r="L392" t="s">
        <v>10388</v>
      </c>
      <c r="M392" t="s">
        <v>11434</v>
      </c>
      <c r="N392" t="s">
        <v>12741</v>
      </c>
      <c r="O392" t="s">
        <v>13310</v>
      </c>
      <c r="P392" t="s">
        <v>4365</v>
      </c>
      <c r="Q392">
        <v>1</v>
      </c>
      <c r="R392" t="s">
        <v>13357</v>
      </c>
      <c r="S392" t="s">
        <v>13365</v>
      </c>
      <c r="T392" t="s">
        <v>13813</v>
      </c>
      <c r="U392" s="3" t="str" cm="1">
        <f t="array" ref="U392">LEFT(T392,MIN(FIND({0,1,2,3,4,5,6,7,8,9},T392&amp;"0123456789"))-1)</f>
        <v>$</v>
      </c>
      <c r="V392" t="s">
        <v>13357</v>
      </c>
      <c r="W392" t="s">
        <v>13813</v>
      </c>
      <c r="X392" s="3" t="str" cm="1">
        <f t="array" ref="X392">LEFT(W392,MIN(FIND({0,1,2,3,4,5,6,7,8,9},W392&amp;"0123456789"))-1)</f>
        <v>$</v>
      </c>
      <c r="Y392" t="s">
        <v>13357</v>
      </c>
      <c r="Z392" t="s">
        <v>13813</v>
      </c>
      <c r="AA392" s="3" cm="1">
        <f t="array" ref="AA392">_xlfn.XLOOKUP(LEFT(Z392,MIN(FIND({0,1,2,3,4,5,6,7,8,9},Z392&amp;"0123456789"))-1), $BB$4:$BB$23, $BC$4:$BC$23)*_xlfn.NUMBERVALUE(TRIM(REPLACE(Z392,1,MIN(FIND({0,1,2,3,4,5,6,7,8,9},Z392&amp;"0123456789"))-1,"")), ".", ",")</f>
        <v>2000000</v>
      </c>
      <c r="AB392" t="s">
        <v>13813</v>
      </c>
      <c r="AC392" s="3" cm="1">
        <f t="array" ref="AC392">_xlfn.XLOOKUP(LEFT(AB392,MIN(FIND({0,1,2,3,4,5,6,7,8,9},AB392&amp;"0123456789"))-1), $BB$4:$BB$23, $BC$4:$BC$23)*_xlfn.NUMBERVALUE(TRIM(REPLACE(AB392,1,MIN(FIND({0,1,2,3,4,5,6,7,8,9},AB392&amp;"0123456789"))-1,"")), ".", ",")</f>
        <v>2000000</v>
      </c>
      <c r="AD392" t="s">
        <v>8555</v>
      </c>
      <c r="AE392" t="s">
        <v>8554</v>
      </c>
      <c r="AF392" t="s">
        <v>15204</v>
      </c>
      <c r="AG392" t="s">
        <v>4365</v>
      </c>
      <c r="AH392" t="s">
        <v>4365</v>
      </c>
      <c r="AI392" t="s">
        <v>4365</v>
      </c>
      <c r="AJ392" t="s">
        <v>4365</v>
      </c>
      <c r="AK392" t="s">
        <v>4365</v>
      </c>
      <c r="AL392" t="s">
        <v>4365</v>
      </c>
      <c r="AM392" t="s">
        <v>4365</v>
      </c>
      <c r="AN392" t="s">
        <v>4365</v>
      </c>
      <c r="AO392" t="s">
        <v>4365</v>
      </c>
      <c r="AP392" t="s">
        <v>4365</v>
      </c>
      <c r="AQ392" t="s">
        <v>4365</v>
      </c>
      <c r="AR392" t="s">
        <v>4365</v>
      </c>
      <c r="AS392" t="s">
        <v>19073</v>
      </c>
      <c r="BC392" s="3" t="str" cm="1">
        <f t="array" ref="BC392">LEFT(BB392,MIN(FIND({0,1,2,3,4,5,6,7,8,9},BB392&amp;"0123456789"))-1)</f>
        <v/>
      </c>
      <c r="BE392" t="s">
        <v>13050</v>
      </c>
      <c r="BF392">
        <f t="shared" si="171"/>
        <v>1</v>
      </c>
      <c r="BG392">
        <f t="shared" si="172"/>
        <v>0</v>
      </c>
      <c r="BH392">
        <f t="shared" si="173"/>
        <v>0</v>
      </c>
      <c r="BI392">
        <f t="shared" si="174"/>
        <v>0</v>
      </c>
      <c r="BJ392" s="4">
        <f t="shared" si="175"/>
        <v>0</v>
      </c>
      <c r="BK392" s="4">
        <f t="shared" si="176"/>
        <v>0</v>
      </c>
      <c r="BL392" s="4">
        <f t="shared" si="177"/>
        <v>0</v>
      </c>
      <c r="BY392" t="s">
        <v>10331</v>
      </c>
      <c r="BZ392" t="s">
        <v>25408</v>
      </c>
      <c r="CA392" t="s">
        <v>25557</v>
      </c>
      <c r="CK392" s="2" t="s">
        <v>26187</v>
      </c>
      <c r="CL392">
        <f t="shared" si="178"/>
        <v>2</v>
      </c>
      <c r="CM392">
        <f t="shared" si="179"/>
        <v>0</v>
      </c>
      <c r="CN392">
        <f t="shared" si="180"/>
        <v>0</v>
      </c>
      <c r="CO392">
        <f t="shared" si="181"/>
        <v>0</v>
      </c>
      <c r="CP392" s="4">
        <f t="shared" si="168"/>
        <v>0</v>
      </c>
      <c r="CQ392" s="4">
        <f t="shared" si="169"/>
        <v>0</v>
      </c>
      <c r="CR392" s="4">
        <f t="shared" si="170"/>
        <v>0</v>
      </c>
      <c r="CT392" t="str">
        <f t="shared" si="182"/>
        <v>Information Technology</v>
      </c>
      <c r="CU392" t="str">
        <f t="shared" si="183"/>
        <v>Software</v>
      </c>
      <c r="CV392" t="str">
        <f t="shared" si="184"/>
        <v>Video</v>
      </c>
      <c r="CW392" t="str">
        <f t="shared" si="185"/>
        <v/>
      </c>
      <c r="CX392" t="str">
        <f t="shared" si="186"/>
        <v/>
      </c>
      <c r="CY392" t="str">
        <f t="shared" si="187"/>
        <v/>
      </c>
      <c r="CZ392" t="str">
        <f t="shared" si="188"/>
        <v/>
      </c>
      <c r="DA392" t="str">
        <f t="shared" si="189"/>
        <v/>
      </c>
      <c r="DB392" t="str">
        <f t="shared" si="190"/>
        <v/>
      </c>
      <c r="DC392" t="str">
        <f t="shared" si="191"/>
        <v/>
      </c>
    </row>
    <row r="393" spans="1:107" x14ac:dyDescent="0.2">
      <c r="A393">
        <v>390</v>
      </c>
      <c r="B393" t="s">
        <v>388</v>
      </c>
      <c r="C393" t="s">
        <v>2559</v>
      </c>
      <c r="D393" t="s">
        <v>4685</v>
      </c>
      <c r="E393" t="s">
        <v>6065</v>
      </c>
      <c r="F393" t="s">
        <v>6456</v>
      </c>
      <c r="G393" t="s">
        <v>8248</v>
      </c>
      <c r="H393" t="s">
        <v>8552</v>
      </c>
      <c r="I393" t="s">
        <v>8557</v>
      </c>
      <c r="J393" t="s">
        <v>8892</v>
      </c>
      <c r="K393" t="s">
        <v>10121</v>
      </c>
      <c r="L393" t="s">
        <v>10243</v>
      </c>
      <c r="M393" t="s">
        <v>11214</v>
      </c>
      <c r="N393" t="s">
        <v>12757</v>
      </c>
      <c r="O393" t="s">
        <v>13314</v>
      </c>
      <c r="P393" t="s">
        <v>4365</v>
      </c>
      <c r="Q393">
        <v>2</v>
      </c>
      <c r="R393" t="s">
        <v>13357</v>
      </c>
      <c r="S393" t="s">
        <v>13385</v>
      </c>
      <c r="T393" t="s">
        <v>13909</v>
      </c>
      <c r="U393" s="3" t="str" cm="1">
        <f t="array" ref="U393">LEFT(T393,MIN(FIND({0,1,2,3,4,5,6,7,8,9},T393&amp;"0123456789"))-1)</f>
        <v>$</v>
      </c>
      <c r="V393" t="s">
        <v>13357</v>
      </c>
      <c r="W393" t="s">
        <v>13909</v>
      </c>
      <c r="X393" s="3" t="str" cm="1">
        <f t="array" ref="X393">LEFT(W393,MIN(FIND({0,1,2,3,4,5,6,7,8,9},W393&amp;"0123456789"))-1)</f>
        <v>$</v>
      </c>
      <c r="Y393" t="s">
        <v>13357</v>
      </c>
      <c r="Z393" t="s">
        <v>14556</v>
      </c>
      <c r="AA393" s="3" cm="1">
        <f t="array" ref="AA393">_xlfn.XLOOKUP(LEFT(Z393,MIN(FIND({0,1,2,3,4,5,6,7,8,9},Z393&amp;"0123456789"))-1), $BB$4:$BB$23, $BC$4:$BC$23)*_xlfn.NUMBERVALUE(TRIM(REPLACE(Z393,1,MIN(FIND({0,1,2,3,4,5,6,7,8,9},Z393&amp;"0123456789"))-1,"")), ".", ",")</f>
        <v>7874997</v>
      </c>
      <c r="AB393" t="s">
        <v>14556</v>
      </c>
      <c r="AC393" s="3" cm="1">
        <f t="array" ref="AC393">_xlfn.XLOOKUP(LEFT(AB393,MIN(FIND({0,1,2,3,4,5,6,7,8,9},AB393&amp;"0123456789"))-1), $BB$4:$BB$23, $BC$4:$BC$23)*_xlfn.NUMBERVALUE(TRIM(REPLACE(AB393,1,MIN(FIND({0,1,2,3,4,5,6,7,8,9},AB393&amp;"0123456789"))-1,"")), ".", ",")</f>
        <v>7874997</v>
      </c>
      <c r="AD393" t="s">
        <v>4365</v>
      </c>
      <c r="AE393" t="s">
        <v>4365</v>
      </c>
      <c r="AF393" t="s">
        <v>4365</v>
      </c>
      <c r="AG393" t="s">
        <v>4365</v>
      </c>
      <c r="AH393" t="s">
        <v>4365</v>
      </c>
      <c r="AI393" t="s">
        <v>4365</v>
      </c>
      <c r="AJ393" t="s">
        <v>4365</v>
      </c>
      <c r="AK393" t="s">
        <v>4365</v>
      </c>
      <c r="AL393" t="s">
        <v>4365</v>
      </c>
      <c r="AM393" t="s">
        <v>4365</v>
      </c>
      <c r="AN393" t="s">
        <v>4365</v>
      </c>
      <c r="AO393" t="s">
        <v>4365</v>
      </c>
      <c r="AP393" t="s">
        <v>4365</v>
      </c>
      <c r="AQ393" t="s">
        <v>4365</v>
      </c>
      <c r="AR393" t="s">
        <v>4365</v>
      </c>
      <c r="AS393" t="s">
        <v>4365</v>
      </c>
      <c r="BC393" s="3" t="str" cm="1">
        <f t="array" ref="BC393">LEFT(BB393,MIN(FIND({0,1,2,3,4,5,6,7,8,9},BB393&amp;"0123456789"))-1)</f>
        <v/>
      </c>
      <c r="BE393" t="s">
        <v>13051</v>
      </c>
      <c r="BF393">
        <f t="shared" si="171"/>
        <v>1</v>
      </c>
      <c r="BG393">
        <f t="shared" si="172"/>
        <v>0</v>
      </c>
      <c r="BH393">
        <f t="shared" si="173"/>
        <v>0</v>
      </c>
      <c r="BI393">
        <f t="shared" si="174"/>
        <v>0</v>
      </c>
      <c r="BJ393" s="4">
        <f t="shared" si="175"/>
        <v>0</v>
      </c>
      <c r="BK393" s="4">
        <f t="shared" si="176"/>
        <v>0</v>
      </c>
      <c r="BL393" s="4">
        <f t="shared" si="177"/>
        <v>0</v>
      </c>
      <c r="BY393" t="s">
        <v>11267</v>
      </c>
      <c r="BZ393" t="s">
        <v>25444</v>
      </c>
      <c r="CA393" t="s">
        <v>25408</v>
      </c>
      <c r="CK393" t="s">
        <v>25653</v>
      </c>
      <c r="CL393">
        <f t="shared" si="178"/>
        <v>2</v>
      </c>
      <c r="CM393">
        <f t="shared" si="179"/>
        <v>0</v>
      </c>
      <c r="CN393">
        <f t="shared" si="180"/>
        <v>0</v>
      </c>
      <c r="CO393">
        <f t="shared" si="181"/>
        <v>0</v>
      </c>
      <c r="CP393" s="4">
        <f t="shared" ref="CP393:CP456" si="192">CM393/$CL393</f>
        <v>0</v>
      </c>
      <c r="CQ393" s="4">
        <f t="shared" ref="CQ393:CQ456" si="193">CN393/$CL393</f>
        <v>0</v>
      </c>
      <c r="CR393" s="4">
        <f t="shared" ref="CR393:CR456" si="194">CO393/$CL393</f>
        <v>0</v>
      </c>
      <c r="CT393" t="str">
        <f t="shared" si="182"/>
        <v>Artificial Intelligence</v>
      </c>
      <c r="CU393" t="str">
        <f t="shared" si="183"/>
        <v>Machine Learning</v>
      </c>
      <c r="CV393" t="str">
        <f t="shared" si="184"/>
        <v>Software</v>
      </c>
      <c r="CW393" t="str">
        <f t="shared" si="185"/>
        <v/>
      </c>
      <c r="CX393" t="str">
        <f t="shared" si="186"/>
        <v/>
      </c>
      <c r="CY393" t="str">
        <f t="shared" si="187"/>
        <v/>
      </c>
      <c r="CZ393" t="str">
        <f t="shared" si="188"/>
        <v/>
      </c>
      <c r="DA393" t="str">
        <f t="shared" si="189"/>
        <v/>
      </c>
      <c r="DB393" t="str">
        <f t="shared" si="190"/>
        <v/>
      </c>
      <c r="DC393" t="str">
        <f t="shared" si="191"/>
        <v/>
      </c>
    </row>
    <row r="394" spans="1:107" x14ac:dyDescent="0.2">
      <c r="A394">
        <v>391</v>
      </c>
      <c r="B394" t="s">
        <v>389</v>
      </c>
      <c r="C394" t="s">
        <v>2560</v>
      </c>
      <c r="D394" t="s">
        <v>4686</v>
      </c>
      <c r="E394" t="s">
        <v>6065</v>
      </c>
      <c r="F394" t="s">
        <v>6457</v>
      </c>
      <c r="G394" t="s">
        <v>8316</v>
      </c>
      <c r="H394" t="s">
        <v>8552</v>
      </c>
      <c r="I394" t="s">
        <v>8554</v>
      </c>
      <c r="J394" t="s">
        <v>8893</v>
      </c>
      <c r="K394" t="s">
        <v>10119</v>
      </c>
      <c r="L394" t="s">
        <v>10234</v>
      </c>
      <c r="M394" t="s">
        <v>11435</v>
      </c>
      <c r="N394" t="s">
        <v>12780</v>
      </c>
      <c r="O394" t="s">
        <v>13319</v>
      </c>
      <c r="P394" t="s">
        <v>4365</v>
      </c>
      <c r="Q394">
        <v>3</v>
      </c>
      <c r="R394" t="s">
        <v>13357</v>
      </c>
      <c r="S394" t="s">
        <v>13453</v>
      </c>
      <c r="T394" t="s">
        <v>13760</v>
      </c>
      <c r="U394" s="3" t="str" cm="1">
        <f t="array" ref="U394">LEFT(T394,MIN(FIND({0,1,2,3,4,5,6,7,8,9},T394&amp;"0123456789"))-1)</f>
        <v>$</v>
      </c>
      <c r="V394" t="s">
        <v>13357</v>
      </c>
      <c r="W394" t="s">
        <v>13760</v>
      </c>
      <c r="X394" s="3" t="str" cm="1">
        <f t="array" ref="X394">LEFT(W394,MIN(FIND({0,1,2,3,4,5,6,7,8,9},W394&amp;"0123456789"))-1)</f>
        <v>$</v>
      </c>
      <c r="Y394" t="s">
        <v>13357</v>
      </c>
      <c r="Z394" t="s">
        <v>14557</v>
      </c>
      <c r="AA394" s="3" cm="1">
        <f t="array" ref="AA394">_xlfn.XLOOKUP(LEFT(Z394,MIN(FIND({0,1,2,3,4,5,6,7,8,9},Z394&amp;"0123456789"))-1), $BB$4:$BB$23, $BC$4:$BC$23)*_xlfn.NUMBERVALUE(TRIM(REPLACE(Z394,1,MIN(FIND({0,1,2,3,4,5,6,7,8,9},Z394&amp;"0123456789"))-1,"")), ".", ",")</f>
        <v>5681000</v>
      </c>
      <c r="AB394" t="s">
        <v>14557</v>
      </c>
      <c r="AC394" s="3" cm="1">
        <f t="array" ref="AC394">_xlfn.XLOOKUP(LEFT(AB394,MIN(FIND({0,1,2,3,4,5,6,7,8,9},AB394&amp;"0123456789"))-1), $BB$4:$BB$23, $BC$4:$BC$23)*_xlfn.NUMBERVALUE(TRIM(REPLACE(AB394,1,MIN(FIND({0,1,2,3,4,5,6,7,8,9},AB394&amp;"0123456789"))-1,"")), ".", ",")</f>
        <v>5681000</v>
      </c>
      <c r="AD394" t="s">
        <v>8556</v>
      </c>
      <c r="AE394" t="s">
        <v>14820</v>
      </c>
      <c r="AF394" t="s">
        <v>15205</v>
      </c>
      <c r="AG394" t="s">
        <v>16753</v>
      </c>
      <c r="AH394" t="s">
        <v>17671</v>
      </c>
      <c r="AI394" t="s">
        <v>18361</v>
      </c>
      <c r="AJ394" t="s">
        <v>16540</v>
      </c>
      <c r="AK394" t="s">
        <v>19626</v>
      </c>
      <c r="AL394" t="s">
        <v>20237</v>
      </c>
      <c r="AM394" t="s">
        <v>20607</v>
      </c>
      <c r="AN394" t="s">
        <v>21294</v>
      </c>
      <c r="AO394" t="s">
        <v>21879</v>
      </c>
      <c r="AP394" t="s">
        <v>22597</v>
      </c>
      <c r="AQ394" t="s">
        <v>23801</v>
      </c>
      <c r="AR394" t="s">
        <v>24750</v>
      </c>
      <c r="AS394" t="s">
        <v>8557</v>
      </c>
      <c r="BC394" s="3" t="str" cm="1">
        <f t="array" ref="BC394">LEFT(BB394,MIN(FIND({0,1,2,3,4,5,6,7,8,9},BB394&amp;"0123456789"))-1)</f>
        <v/>
      </c>
      <c r="BE394" t="s">
        <v>13052</v>
      </c>
      <c r="BF394">
        <f t="shared" si="171"/>
        <v>1</v>
      </c>
      <c r="BG394">
        <f t="shared" si="172"/>
        <v>0</v>
      </c>
      <c r="BH394">
        <f t="shared" si="173"/>
        <v>0</v>
      </c>
      <c r="BI394">
        <f t="shared" si="174"/>
        <v>0</v>
      </c>
      <c r="BJ394" s="4">
        <f t="shared" si="175"/>
        <v>0</v>
      </c>
      <c r="BK394" s="4">
        <f t="shared" si="176"/>
        <v>0</v>
      </c>
      <c r="BL394" s="4">
        <f t="shared" si="177"/>
        <v>0</v>
      </c>
      <c r="BY394" t="s">
        <v>11435</v>
      </c>
      <c r="CK394" t="s">
        <v>25691</v>
      </c>
      <c r="CL394">
        <f t="shared" si="178"/>
        <v>2</v>
      </c>
      <c r="CM394">
        <f t="shared" si="179"/>
        <v>2</v>
      </c>
      <c r="CN394">
        <f t="shared" si="180"/>
        <v>1</v>
      </c>
      <c r="CO394">
        <f t="shared" si="181"/>
        <v>0</v>
      </c>
      <c r="CP394" s="4">
        <f t="shared" si="192"/>
        <v>1</v>
      </c>
      <c r="CQ394" s="4">
        <f t="shared" si="193"/>
        <v>0.5</v>
      </c>
      <c r="CR394" s="4">
        <f t="shared" si="194"/>
        <v>0</v>
      </c>
      <c r="CT394" t="str">
        <f t="shared" si="182"/>
        <v>Aerospace</v>
      </c>
      <c r="CU394" t="str">
        <f t="shared" si="183"/>
        <v/>
      </c>
      <c r="CV394" t="str">
        <f t="shared" si="184"/>
        <v/>
      </c>
      <c r="CW394" t="str">
        <f t="shared" si="185"/>
        <v/>
      </c>
      <c r="CX394" t="str">
        <f t="shared" si="186"/>
        <v/>
      </c>
      <c r="CY394" t="str">
        <f t="shared" si="187"/>
        <v/>
      </c>
      <c r="CZ394" t="str">
        <f t="shared" si="188"/>
        <v/>
      </c>
      <c r="DA394" t="str">
        <f t="shared" si="189"/>
        <v/>
      </c>
      <c r="DB394" t="str">
        <f t="shared" si="190"/>
        <v/>
      </c>
      <c r="DC394" t="str">
        <f t="shared" si="191"/>
        <v/>
      </c>
    </row>
    <row r="395" spans="1:107" x14ac:dyDescent="0.2">
      <c r="A395">
        <v>392</v>
      </c>
      <c r="B395" t="s">
        <v>390</v>
      </c>
      <c r="C395" t="s">
        <v>2561</v>
      </c>
      <c r="D395" t="s">
        <v>4687</v>
      </c>
      <c r="E395" t="s">
        <v>4365</v>
      </c>
      <c r="F395" t="s">
        <v>6458</v>
      </c>
      <c r="G395" t="s">
        <v>8245</v>
      </c>
      <c r="H395" t="s">
        <v>8552</v>
      </c>
      <c r="I395" t="s">
        <v>4365</v>
      </c>
      <c r="J395" t="s">
        <v>4365</v>
      </c>
      <c r="K395" t="s">
        <v>10119</v>
      </c>
      <c r="L395" t="s">
        <v>10389</v>
      </c>
      <c r="M395" t="s">
        <v>11436</v>
      </c>
      <c r="N395" t="s">
        <v>12864</v>
      </c>
      <c r="O395" t="s">
        <v>13308</v>
      </c>
      <c r="P395" t="s">
        <v>4365</v>
      </c>
      <c r="Q395">
        <v>1</v>
      </c>
      <c r="R395" t="s">
        <v>13357</v>
      </c>
      <c r="S395" t="s">
        <v>13466</v>
      </c>
      <c r="T395" t="s">
        <v>13910</v>
      </c>
      <c r="U395" s="3" t="str" cm="1">
        <f t="array" ref="U395">LEFT(T395,MIN(FIND({0,1,2,3,4,5,6,7,8,9},T395&amp;"0123456789"))-1)</f>
        <v>IDR</v>
      </c>
      <c r="V395" t="s">
        <v>13357</v>
      </c>
      <c r="W395" t="s">
        <v>13910</v>
      </c>
      <c r="X395" s="3" t="str" cm="1">
        <f t="array" ref="X395">LEFT(W395,MIN(FIND({0,1,2,3,4,5,6,7,8,9},W395&amp;"0123456789"))-1)</f>
        <v>IDR</v>
      </c>
      <c r="Y395" t="s">
        <v>13357</v>
      </c>
      <c r="Z395" t="s">
        <v>13910</v>
      </c>
      <c r="AA395" s="3" cm="1">
        <f t="array" ref="AA395">_xlfn.XLOOKUP(LEFT(Z395,MIN(FIND({0,1,2,3,4,5,6,7,8,9},Z395&amp;"0123456789"))-1), $BB$4:$BB$23, $BC$4:$BC$23)*_xlfn.NUMBERVALUE(TRIM(REPLACE(Z395,1,MIN(FIND({0,1,2,3,4,5,6,7,8,9},Z395&amp;"0123456789"))-1,"")), ".", ",")</f>
        <v>1988000.0000000002</v>
      </c>
      <c r="AB395" t="s">
        <v>13910</v>
      </c>
      <c r="AC395" s="3" cm="1">
        <f t="array" ref="AC395">_xlfn.XLOOKUP(LEFT(AB395,MIN(FIND({0,1,2,3,4,5,6,7,8,9},AB395&amp;"0123456789"))-1), $BB$4:$BB$23, $BC$4:$BC$23)*_xlfn.NUMBERVALUE(TRIM(REPLACE(AB395,1,MIN(FIND({0,1,2,3,4,5,6,7,8,9},AB395&amp;"0123456789"))-1,"")), ".", ",")</f>
        <v>1988000.0000000002</v>
      </c>
      <c r="AD395" t="s">
        <v>8555</v>
      </c>
      <c r="AE395" t="s">
        <v>8560</v>
      </c>
      <c r="AF395" t="s">
        <v>15206</v>
      </c>
      <c r="AG395" t="s">
        <v>16754</v>
      </c>
      <c r="AH395" t="s">
        <v>4365</v>
      </c>
      <c r="AI395" t="s">
        <v>18362</v>
      </c>
      <c r="AJ395" t="s">
        <v>8563</v>
      </c>
      <c r="AK395" t="s">
        <v>19627</v>
      </c>
      <c r="AL395" t="s">
        <v>8555</v>
      </c>
      <c r="AM395" t="s">
        <v>20608</v>
      </c>
      <c r="AN395" t="s">
        <v>18372</v>
      </c>
      <c r="AO395" t="s">
        <v>20610</v>
      </c>
      <c r="AP395" t="s">
        <v>22598</v>
      </c>
      <c r="AQ395" t="s">
        <v>23802</v>
      </c>
      <c r="AR395" t="s">
        <v>24751</v>
      </c>
      <c r="AS395" t="s">
        <v>25317</v>
      </c>
      <c r="BC395" s="3" t="str" cm="1">
        <f t="array" ref="BC395">LEFT(BB395,MIN(FIND({0,1,2,3,4,5,6,7,8,9},BB395&amp;"0123456789"))-1)</f>
        <v/>
      </c>
      <c r="BE395" t="s">
        <v>13053</v>
      </c>
      <c r="BF395">
        <f t="shared" si="171"/>
        <v>1</v>
      </c>
      <c r="BG395">
        <f t="shared" si="172"/>
        <v>0</v>
      </c>
      <c r="BH395">
        <f t="shared" si="173"/>
        <v>0</v>
      </c>
      <c r="BI395">
        <f t="shared" si="174"/>
        <v>0</v>
      </c>
      <c r="BJ395" s="4">
        <f t="shared" si="175"/>
        <v>0</v>
      </c>
      <c r="BK395" s="4">
        <f t="shared" si="176"/>
        <v>0</v>
      </c>
      <c r="BL395" s="4">
        <f t="shared" si="177"/>
        <v>0</v>
      </c>
      <c r="BY395" t="s">
        <v>11993</v>
      </c>
      <c r="BZ395" t="s">
        <v>25408</v>
      </c>
      <c r="CK395" t="s">
        <v>25708</v>
      </c>
      <c r="CL395">
        <f t="shared" si="178"/>
        <v>2</v>
      </c>
      <c r="CM395">
        <f t="shared" si="179"/>
        <v>1</v>
      </c>
      <c r="CN395">
        <f t="shared" si="180"/>
        <v>0</v>
      </c>
      <c r="CO395">
        <f t="shared" si="181"/>
        <v>0</v>
      </c>
      <c r="CP395" s="4">
        <f t="shared" si="192"/>
        <v>0.5</v>
      </c>
      <c r="CQ395" s="4">
        <f t="shared" si="193"/>
        <v>0</v>
      </c>
      <c r="CR395" s="4">
        <f t="shared" si="194"/>
        <v>0</v>
      </c>
      <c r="CT395" t="str">
        <f t="shared" si="182"/>
        <v>Automotive</v>
      </c>
      <c r="CU395" t="str">
        <f t="shared" si="183"/>
        <v>Software</v>
      </c>
      <c r="CV395" t="str">
        <f t="shared" si="184"/>
        <v/>
      </c>
      <c r="CW395" t="str">
        <f t="shared" si="185"/>
        <v/>
      </c>
      <c r="CX395" t="str">
        <f t="shared" si="186"/>
        <v/>
      </c>
      <c r="CY395" t="str">
        <f t="shared" si="187"/>
        <v/>
      </c>
      <c r="CZ395" t="str">
        <f t="shared" si="188"/>
        <v/>
      </c>
      <c r="DA395" t="str">
        <f t="shared" si="189"/>
        <v/>
      </c>
      <c r="DB395" t="str">
        <f t="shared" si="190"/>
        <v/>
      </c>
      <c r="DC395" t="str">
        <f t="shared" si="191"/>
        <v/>
      </c>
    </row>
    <row r="396" spans="1:107" x14ac:dyDescent="0.2">
      <c r="A396">
        <v>393</v>
      </c>
      <c r="B396" t="s">
        <v>391</v>
      </c>
      <c r="C396" t="s">
        <v>2562</v>
      </c>
      <c r="D396" t="s">
        <v>4365</v>
      </c>
      <c r="E396" t="s">
        <v>6065</v>
      </c>
      <c r="F396" t="s">
        <v>6459</v>
      </c>
      <c r="G396" t="s">
        <v>8245</v>
      </c>
      <c r="H396" t="s">
        <v>8552</v>
      </c>
      <c r="I396" t="s">
        <v>8557</v>
      </c>
      <c r="J396" t="s">
        <v>8894</v>
      </c>
      <c r="K396" t="s">
        <v>10119</v>
      </c>
      <c r="L396" t="s">
        <v>10331</v>
      </c>
      <c r="M396" t="s">
        <v>10331</v>
      </c>
      <c r="N396" t="s">
        <v>12736</v>
      </c>
      <c r="O396" t="s">
        <v>13305</v>
      </c>
      <c r="P396" t="s">
        <v>13349</v>
      </c>
      <c r="Q396">
        <v>1</v>
      </c>
      <c r="R396" t="s">
        <v>13358</v>
      </c>
      <c r="S396" t="s">
        <v>8367</v>
      </c>
      <c r="T396" t="s">
        <v>13769</v>
      </c>
      <c r="U396" s="3" t="str" cm="1">
        <f t="array" ref="U396">LEFT(T396,MIN(FIND({0,1,2,3,4,5,6,7,8,9},T396&amp;"0123456789"))-1)</f>
        <v>$</v>
      </c>
      <c r="V396" t="s">
        <v>14414</v>
      </c>
      <c r="W396" t="s">
        <v>13769</v>
      </c>
      <c r="X396" s="3" t="str" cm="1">
        <f t="array" ref="X396">LEFT(W396,MIN(FIND({0,1,2,3,4,5,6,7,8,9},W396&amp;"0123456789"))-1)</f>
        <v>$</v>
      </c>
      <c r="Y396" t="s">
        <v>14414</v>
      </c>
      <c r="Z396" t="s">
        <v>13769</v>
      </c>
      <c r="AA396" s="3" cm="1">
        <f t="array" ref="AA396">_xlfn.XLOOKUP(LEFT(Z396,MIN(FIND({0,1,2,3,4,5,6,7,8,9},Z396&amp;"0123456789"))-1), $BB$4:$BB$23, $BC$4:$BC$23)*_xlfn.NUMBERVALUE(TRIM(REPLACE(Z396,1,MIN(FIND({0,1,2,3,4,5,6,7,8,9},Z396&amp;"0123456789"))-1,"")), ".", ",")</f>
        <v>7000000</v>
      </c>
      <c r="AB396" t="s">
        <v>13769</v>
      </c>
      <c r="AC396" s="3" cm="1">
        <f t="array" ref="AC396">_xlfn.XLOOKUP(LEFT(AB396,MIN(FIND({0,1,2,3,4,5,6,7,8,9},AB396&amp;"0123456789"))-1), $BB$4:$BB$23, $BC$4:$BC$23)*_xlfn.NUMBERVALUE(TRIM(REPLACE(AB396,1,MIN(FIND({0,1,2,3,4,5,6,7,8,9},AB396&amp;"0123456789"))-1,"")), ".", ",")</f>
        <v>7000000</v>
      </c>
      <c r="AD396" t="s">
        <v>8555</v>
      </c>
      <c r="AE396" t="s">
        <v>8556</v>
      </c>
      <c r="AF396" t="s">
        <v>15207</v>
      </c>
      <c r="AG396" t="s">
        <v>16755</v>
      </c>
      <c r="AH396" t="s">
        <v>17672</v>
      </c>
      <c r="AI396" t="s">
        <v>18363</v>
      </c>
      <c r="AJ396" t="s">
        <v>19198</v>
      </c>
      <c r="AK396" t="s">
        <v>19628</v>
      </c>
      <c r="AL396" t="s">
        <v>20238</v>
      </c>
      <c r="AM396" t="s">
        <v>20609</v>
      </c>
      <c r="AN396" t="s">
        <v>21295</v>
      </c>
      <c r="AO396" t="s">
        <v>21880</v>
      </c>
      <c r="AP396" t="s">
        <v>22599</v>
      </c>
      <c r="AQ396" t="s">
        <v>23803</v>
      </c>
      <c r="AR396" t="s">
        <v>24752</v>
      </c>
      <c r="AS396" t="s">
        <v>19099</v>
      </c>
      <c r="BC396" s="3" t="str" cm="1">
        <f t="array" ref="BC396">LEFT(BB396,MIN(FIND({0,1,2,3,4,5,6,7,8,9},BB396&amp;"0123456789"))-1)</f>
        <v/>
      </c>
      <c r="BE396" t="s">
        <v>13054</v>
      </c>
      <c r="BF396">
        <f t="shared" si="171"/>
        <v>1</v>
      </c>
      <c r="BG396">
        <f t="shared" si="172"/>
        <v>0</v>
      </c>
      <c r="BH396">
        <f t="shared" si="173"/>
        <v>0</v>
      </c>
      <c r="BI396">
        <f t="shared" si="174"/>
        <v>0</v>
      </c>
      <c r="BJ396" s="4">
        <f t="shared" si="175"/>
        <v>0</v>
      </c>
      <c r="BK396" s="4">
        <f t="shared" si="176"/>
        <v>0</v>
      </c>
      <c r="BL396" s="4">
        <f t="shared" si="177"/>
        <v>0</v>
      </c>
      <c r="BY396" t="s">
        <v>10331</v>
      </c>
      <c r="CK396" t="s">
        <v>25720</v>
      </c>
      <c r="CL396">
        <f t="shared" si="178"/>
        <v>2</v>
      </c>
      <c r="CM396">
        <f t="shared" si="179"/>
        <v>0</v>
      </c>
      <c r="CN396">
        <f t="shared" si="180"/>
        <v>0</v>
      </c>
      <c r="CO396">
        <f t="shared" si="181"/>
        <v>0</v>
      </c>
      <c r="CP396" s="4">
        <f t="shared" si="192"/>
        <v>0</v>
      </c>
      <c r="CQ396" s="4">
        <f t="shared" si="193"/>
        <v>0</v>
      </c>
      <c r="CR396" s="4">
        <f t="shared" si="194"/>
        <v>0</v>
      </c>
      <c r="CT396" t="str">
        <f t="shared" si="182"/>
        <v>Information Technology</v>
      </c>
      <c r="CU396" t="str">
        <f t="shared" si="183"/>
        <v/>
      </c>
      <c r="CV396" t="str">
        <f t="shared" si="184"/>
        <v/>
      </c>
      <c r="CW396" t="str">
        <f t="shared" si="185"/>
        <v/>
      </c>
      <c r="CX396" t="str">
        <f t="shared" si="186"/>
        <v/>
      </c>
      <c r="CY396" t="str">
        <f t="shared" si="187"/>
        <v/>
      </c>
      <c r="CZ396" t="str">
        <f t="shared" si="188"/>
        <v/>
      </c>
      <c r="DA396" t="str">
        <f t="shared" si="189"/>
        <v/>
      </c>
      <c r="DB396" t="str">
        <f t="shared" si="190"/>
        <v/>
      </c>
      <c r="DC396" t="str">
        <f t="shared" si="191"/>
        <v/>
      </c>
    </row>
    <row r="397" spans="1:107" x14ac:dyDescent="0.2">
      <c r="A397">
        <v>394</v>
      </c>
      <c r="B397" t="s">
        <v>392</v>
      </c>
      <c r="C397" t="s">
        <v>2563</v>
      </c>
      <c r="D397" t="s">
        <v>4688</v>
      </c>
      <c r="E397" t="s">
        <v>6065</v>
      </c>
      <c r="F397" t="s">
        <v>6460</v>
      </c>
      <c r="G397" t="s">
        <v>8353</v>
      </c>
      <c r="H397" t="s">
        <v>8552</v>
      </c>
      <c r="I397" t="s">
        <v>8554</v>
      </c>
      <c r="J397" t="s">
        <v>8895</v>
      </c>
      <c r="K397" t="s">
        <v>10119</v>
      </c>
      <c r="L397" t="s">
        <v>10390</v>
      </c>
      <c r="M397" t="s">
        <v>11437</v>
      </c>
      <c r="N397" t="s">
        <v>12865</v>
      </c>
      <c r="O397" t="s">
        <v>13309</v>
      </c>
      <c r="P397" t="s">
        <v>13349</v>
      </c>
      <c r="Q397">
        <v>2</v>
      </c>
      <c r="R397" t="s">
        <v>13358</v>
      </c>
      <c r="S397" t="s">
        <v>13396</v>
      </c>
      <c r="T397" t="s">
        <v>13740</v>
      </c>
      <c r="U397" s="3" t="str" cm="1">
        <f t="array" ref="U397">LEFT(T397,MIN(FIND({0,1,2,3,4,5,6,7,8,9},T397&amp;"0123456789"))-1)</f>
        <v>$</v>
      </c>
      <c r="V397" t="s">
        <v>14413</v>
      </c>
      <c r="W397" t="s">
        <v>13759</v>
      </c>
      <c r="X397" s="3" t="str" cm="1">
        <f t="array" ref="X397">LEFT(W397,MIN(FIND({0,1,2,3,4,5,6,7,8,9},W397&amp;"0123456789"))-1)</f>
        <v>$</v>
      </c>
      <c r="Y397" t="s">
        <v>14414</v>
      </c>
      <c r="Z397" t="s">
        <v>13759</v>
      </c>
      <c r="AA397" s="3" cm="1">
        <f t="array" ref="AA397">_xlfn.XLOOKUP(LEFT(Z397,MIN(FIND({0,1,2,3,4,5,6,7,8,9},Z397&amp;"0123456789"))-1), $BB$4:$BB$23, $BC$4:$BC$23)*_xlfn.NUMBERVALUE(TRIM(REPLACE(Z397,1,MIN(FIND({0,1,2,3,4,5,6,7,8,9},Z397&amp;"0123456789"))-1,"")), ".", ",")</f>
        <v>9000000</v>
      </c>
      <c r="AB397" t="s">
        <v>13796</v>
      </c>
      <c r="AC397" s="3" cm="1">
        <f t="array" ref="AC397">_xlfn.XLOOKUP(LEFT(AB397,MIN(FIND({0,1,2,3,4,5,6,7,8,9},AB397&amp;"0123456789"))-1), $BB$4:$BB$23, $BC$4:$BC$23)*_xlfn.NUMBERVALUE(TRIM(REPLACE(AB397,1,MIN(FIND({0,1,2,3,4,5,6,7,8,9},AB397&amp;"0123456789"))-1,"")), ".", ",")</f>
        <v>12000000</v>
      </c>
      <c r="AD397" t="s">
        <v>8555</v>
      </c>
      <c r="AE397" t="s">
        <v>8554</v>
      </c>
      <c r="AF397" t="s">
        <v>15208</v>
      </c>
      <c r="AG397" t="s">
        <v>16756</v>
      </c>
      <c r="AH397" t="s">
        <v>17673</v>
      </c>
      <c r="AI397" t="s">
        <v>18364</v>
      </c>
      <c r="AJ397" t="s">
        <v>19096</v>
      </c>
      <c r="AK397" t="s">
        <v>4365</v>
      </c>
      <c r="AL397" t="s">
        <v>20233</v>
      </c>
      <c r="AM397" t="s">
        <v>20610</v>
      </c>
      <c r="AN397" t="s">
        <v>20610</v>
      </c>
      <c r="AO397" t="s">
        <v>19505</v>
      </c>
      <c r="AP397" t="s">
        <v>22600</v>
      </c>
      <c r="AQ397" t="s">
        <v>23804</v>
      </c>
      <c r="AR397" t="s">
        <v>24753</v>
      </c>
      <c r="AS397" t="s">
        <v>19107</v>
      </c>
      <c r="BC397" s="3" t="str" cm="1">
        <f t="array" ref="BC397">LEFT(BB397,MIN(FIND({0,1,2,3,4,5,6,7,8,9},BB397&amp;"0123456789"))-1)</f>
        <v/>
      </c>
      <c r="BE397" t="s">
        <v>13056</v>
      </c>
      <c r="BF397">
        <f t="shared" si="171"/>
        <v>1</v>
      </c>
      <c r="BG397">
        <f t="shared" si="172"/>
        <v>0</v>
      </c>
      <c r="BH397">
        <f t="shared" si="173"/>
        <v>0</v>
      </c>
      <c r="BI397">
        <f t="shared" si="174"/>
        <v>0</v>
      </c>
      <c r="BJ397" s="4">
        <f t="shared" si="175"/>
        <v>0</v>
      </c>
      <c r="BK397" s="4">
        <f t="shared" si="176"/>
        <v>0</v>
      </c>
      <c r="BL397" s="4">
        <f t="shared" si="177"/>
        <v>0</v>
      </c>
      <c r="BY397" t="s">
        <v>11181</v>
      </c>
      <c r="BZ397" t="s">
        <v>25495</v>
      </c>
      <c r="CA397" t="s">
        <v>25703</v>
      </c>
      <c r="CB397" t="s">
        <v>25404</v>
      </c>
      <c r="CC397" t="s">
        <v>25704</v>
      </c>
      <c r="CD397" t="s">
        <v>25705</v>
      </c>
      <c r="CE397" t="s">
        <v>25631</v>
      </c>
      <c r="CF397" t="s">
        <v>25407</v>
      </c>
      <c r="CG397" t="s">
        <v>25408</v>
      </c>
      <c r="CK397" t="s">
        <v>25724</v>
      </c>
      <c r="CL397">
        <f t="shared" si="178"/>
        <v>2</v>
      </c>
      <c r="CM397">
        <f t="shared" si="179"/>
        <v>1</v>
      </c>
      <c r="CN397">
        <f t="shared" si="180"/>
        <v>1</v>
      </c>
      <c r="CO397">
        <f t="shared" si="181"/>
        <v>0</v>
      </c>
      <c r="CP397" s="4">
        <f t="shared" si="192"/>
        <v>0.5</v>
      </c>
      <c r="CQ397" s="4">
        <f t="shared" si="193"/>
        <v>0.5</v>
      </c>
      <c r="CR397" s="4">
        <f t="shared" si="194"/>
        <v>0</v>
      </c>
      <c r="CT397" t="str">
        <f t="shared" si="182"/>
        <v>Advertising</v>
      </c>
      <c r="CU397" t="str">
        <f t="shared" si="183"/>
        <v>Data Integration</v>
      </c>
      <c r="CV397" t="str">
        <f t="shared" si="184"/>
        <v>Direct Marketing</v>
      </c>
      <c r="CW397" t="str">
        <f t="shared" si="185"/>
        <v>Information Technology</v>
      </c>
      <c r="CX397" t="str">
        <f t="shared" si="186"/>
        <v>Lead Generation</v>
      </c>
      <c r="CY397" t="str">
        <f t="shared" si="187"/>
        <v>Lead Management</v>
      </c>
      <c r="CZ397" t="str">
        <f t="shared" si="188"/>
        <v>Marketing Automation</v>
      </c>
      <c r="DA397" t="str">
        <f t="shared" si="189"/>
        <v>Sales Automation</v>
      </c>
      <c r="DB397" t="str">
        <f t="shared" si="190"/>
        <v>Software</v>
      </c>
      <c r="DC397" t="str">
        <f t="shared" si="191"/>
        <v/>
      </c>
    </row>
    <row r="398" spans="1:107" x14ac:dyDescent="0.2">
      <c r="A398">
        <v>395</v>
      </c>
      <c r="B398" t="s">
        <v>393</v>
      </c>
      <c r="C398" t="s">
        <v>2564</v>
      </c>
      <c r="D398" t="s">
        <v>4689</v>
      </c>
      <c r="E398" t="s">
        <v>6065</v>
      </c>
      <c r="F398" t="s">
        <v>6461</v>
      </c>
      <c r="G398" t="s">
        <v>8248</v>
      </c>
      <c r="H398" t="s">
        <v>8552</v>
      </c>
      <c r="I398" t="s">
        <v>8554</v>
      </c>
      <c r="J398" t="s">
        <v>8896</v>
      </c>
      <c r="K398" t="s">
        <v>10121</v>
      </c>
      <c r="L398" t="s">
        <v>10135</v>
      </c>
      <c r="M398" t="s">
        <v>11438</v>
      </c>
      <c r="N398" t="s">
        <v>12741</v>
      </c>
      <c r="O398" t="s">
        <v>13310</v>
      </c>
      <c r="P398" t="s">
        <v>4365</v>
      </c>
      <c r="Q398">
        <v>1</v>
      </c>
      <c r="R398" t="s">
        <v>13357</v>
      </c>
      <c r="S398" t="s">
        <v>13420</v>
      </c>
      <c r="T398" t="s">
        <v>13761</v>
      </c>
      <c r="U398" s="3" t="str" cm="1">
        <f t="array" ref="U398">LEFT(T398,MIN(FIND({0,1,2,3,4,5,6,7,8,9},T398&amp;"0123456789"))-1)</f>
        <v>$</v>
      </c>
      <c r="V398" t="s">
        <v>13357</v>
      </c>
      <c r="W398" t="s">
        <v>13761</v>
      </c>
      <c r="X398" s="3" t="str" cm="1">
        <f t="array" ref="X398">LEFT(W398,MIN(FIND({0,1,2,3,4,5,6,7,8,9},W398&amp;"0123456789"))-1)</f>
        <v>$</v>
      </c>
      <c r="Y398" t="s">
        <v>13357</v>
      </c>
      <c r="Z398" t="s">
        <v>13761</v>
      </c>
      <c r="AA398" s="3" cm="1">
        <f t="array" ref="AA398">_xlfn.XLOOKUP(LEFT(Z398,MIN(FIND({0,1,2,3,4,5,6,7,8,9},Z398&amp;"0123456789"))-1), $BB$4:$BB$23, $BC$4:$BC$23)*_xlfn.NUMBERVALUE(TRIM(REPLACE(Z398,1,MIN(FIND({0,1,2,3,4,5,6,7,8,9},Z398&amp;"0123456789"))-1,"")), ".", ",")</f>
        <v>4500000</v>
      </c>
      <c r="AB398" t="s">
        <v>13761</v>
      </c>
      <c r="AC398" s="3" cm="1">
        <f t="array" ref="AC398">_xlfn.XLOOKUP(LEFT(AB398,MIN(FIND({0,1,2,3,4,5,6,7,8,9},AB398&amp;"0123456789"))-1), $BB$4:$BB$23, $BC$4:$BC$23)*_xlfn.NUMBERVALUE(TRIM(REPLACE(AB398,1,MIN(FIND({0,1,2,3,4,5,6,7,8,9},AB398&amp;"0123456789"))-1,"")), ".", ",")</f>
        <v>4500000</v>
      </c>
      <c r="AD398" t="s">
        <v>8554</v>
      </c>
      <c r="AE398" t="s">
        <v>8554</v>
      </c>
      <c r="AF398" t="s">
        <v>15209</v>
      </c>
      <c r="AG398" t="s">
        <v>16757</v>
      </c>
      <c r="AH398" t="s">
        <v>4365</v>
      </c>
      <c r="AI398" t="s">
        <v>18365</v>
      </c>
      <c r="AJ398" t="s">
        <v>17089</v>
      </c>
      <c r="AK398" t="s">
        <v>4365</v>
      </c>
      <c r="AL398" t="s">
        <v>20239</v>
      </c>
      <c r="AM398" t="s">
        <v>20611</v>
      </c>
      <c r="AN398" t="s">
        <v>21296</v>
      </c>
      <c r="AO398" t="s">
        <v>21881</v>
      </c>
      <c r="AP398" t="s">
        <v>22601</v>
      </c>
      <c r="AQ398" t="s">
        <v>23805</v>
      </c>
      <c r="AR398" t="s">
        <v>24754</v>
      </c>
      <c r="AS398" t="s">
        <v>14827</v>
      </c>
      <c r="BC398" s="3" t="str" cm="1">
        <f t="array" ref="BC398">LEFT(BB398,MIN(FIND({0,1,2,3,4,5,6,7,8,9},BB398&amp;"0123456789"))-1)</f>
        <v/>
      </c>
      <c r="BE398" t="s">
        <v>13058</v>
      </c>
      <c r="BF398">
        <f t="shared" si="171"/>
        <v>1</v>
      </c>
      <c r="BG398">
        <f t="shared" si="172"/>
        <v>0</v>
      </c>
      <c r="BH398">
        <f t="shared" si="173"/>
        <v>0</v>
      </c>
      <c r="BI398">
        <f t="shared" si="174"/>
        <v>0</v>
      </c>
      <c r="BJ398" s="4">
        <f t="shared" si="175"/>
        <v>0</v>
      </c>
      <c r="BK398" s="4">
        <f t="shared" si="176"/>
        <v>0</v>
      </c>
      <c r="BL398" s="4">
        <f t="shared" si="177"/>
        <v>0</v>
      </c>
      <c r="BY398" t="s">
        <v>10163</v>
      </c>
      <c r="BZ398" t="s">
        <v>25687</v>
      </c>
      <c r="CA398" t="s">
        <v>25418</v>
      </c>
      <c r="CB398" t="s">
        <v>25535</v>
      </c>
      <c r="CC398" t="s">
        <v>25568</v>
      </c>
      <c r="CK398" t="s">
        <v>25757</v>
      </c>
      <c r="CL398">
        <f t="shared" si="178"/>
        <v>2</v>
      </c>
      <c r="CM398">
        <f t="shared" si="179"/>
        <v>1</v>
      </c>
      <c r="CN398">
        <f t="shared" si="180"/>
        <v>0</v>
      </c>
      <c r="CO398">
        <f t="shared" si="181"/>
        <v>0</v>
      </c>
      <c r="CP398" s="4">
        <f t="shared" si="192"/>
        <v>0.5</v>
      </c>
      <c r="CQ398" s="4">
        <f t="shared" si="193"/>
        <v>0</v>
      </c>
      <c r="CR398" s="4">
        <f t="shared" si="194"/>
        <v>0</v>
      </c>
      <c r="CT398" t="str">
        <f t="shared" si="182"/>
        <v>Health Care</v>
      </c>
      <c r="CU398" t="str">
        <f t="shared" si="183"/>
        <v>Hospital</v>
      </c>
      <c r="CV398" t="str">
        <f t="shared" si="184"/>
        <v>Medical</v>
      </c>
      <c r="CW398" t="str">
        <f t="shared" si="185"/>
        <v>Medical Device</v>
      </c>
      <c r="CX398" t="str">
        <f t="shared" si="186"/>
        <v>Virtual Workforce</v>
      </c>
      <c r="CY398" t="str">
        <f t="shared" si="187"/>
        <v/>
      </c>
      <c r="CZ398" t="str">
        <f t="shared" si="188"/>
        <v/>
      </c>
      <c r="DA398" t="str">
        <f t="shared" si="189"/>
        <v/>
      </c>
      <c r="DB398" t="str">
        <f t="shared" si="190"/>
        <v/>
      </c>
      <c r="DC398" t="str">
        <f t="shared" si="191"/>
        <v/>
      </c>
    </row>
    <row r="399" spans="1:107" x14ac:dyDescent="0.2">
      <c r="A399">
        <v>396</v>
      </c>
      <c r="B399" t="s">
        <v>394</v>
      </c>
      <c r="C399" t="s">
        <v>2565</v>
      </c>
      <c r="D399" t="s">
        <v>4690</v>
      </c>
      <c r="E399" t="s">
        <v>6065</v>
      </c>
      <c r="F399" t="s">
        <v>6462</v>
      </c>
      <c r="G399" t="s">
        <v>8270</v>
      </c>
      <c r="H399" t="s">
        <v>8552</v>
      </c>
      <c r="I399" t="s">
        <v>8557</v>
      </c>
      <c r="J399" t="s">
        <v>8897</v>
      </c>
      <c r="K399" t="s">
        <v>10120</v>
      </c>
      <c r="L399" t="s">
        <v>10361</v>
      </c>
      <c r="M399" t="s">
        <v>11439</v>
      </c>
      <c r="N399" t="s">
        <v>12788</v>
      </c>
      <c r="O399" t="s">
        <v>13316</v>
      </c>
      <c r="P399" t="s">
        <v>4365</v>
      </c>
      <c r="Q399">
        <v>3</v>
      </c>
      <c r="R399" t="s">
        <v>13358</v>
      </c>
      <c r="S399" t="s">
        <v>13498</v>
      </c>
      <c r="T399" t="s">
        <v>13735</v>
      </c>
      <c r="U399" s="3" t="str" cm="1">
        <f t="array" ref="U399">LEFT(T399,MIN(FIND({0,1,2,3,4,5,6,7,8,9},T399&amp;"0123456789"))-1)</f>
        <v>$</v>
      </c>
      <c r="V399" t="s">
        <v>14414</v>
      </c>
      <c r="W399" t="s">
        <v>13735</v>
      </c>
      <c r="X399" s="3" t="str" cm="1">
        <f t="array" ref="X399">LEFT(W399,MIN(FIND({0,1,2,3,4,5,6,7,8,9},W399&amp;"0123456789"))-1)</f>
        <v>$</v>
      </c>
      <c r="Y399" t="s">
        <v>14414</v>
      </c>
      <c r="Z399" t="s">
        <v>13797</v>
      </c>
      <c r="AA399" s="3" cm="1">
        <f t="array" ref="AA399">_xlfn.XLOOKUP(LEFT(Z399,MIN(FIND({0,1,2,3,4,5,6,7,8,9},Z399&amp;"0123456789"))-1), $BB$4:$BB$23, $BC$4:$BC$23)*_xlfn.NUMBERVALUE(TRIM(REPLACE(Z399,1,MIN(FIND({0,1,2,3,4,5,6,7,8,9},Z399&amp;"0123456789"))-1,"")), ".", ",")</f>
        <v>16000000</v>
      </c>
      <c r="AB399" t="s">
        <v>13797</v>
      </c>
      <c r="AC399" s="3" cm="1">
        <f t="array" ref="AC399">_xlfn.XLOOKUP(LEFT(AB399,MIN(FIND({0,1,2,3,4,5,6,7,8,9},AB399&amp;"0123456789"))-1), $BB$4:$BB$23, $BC$4:$BC$23)*_xlfn.NUMBERVALUE(TRIM(REPLACE(AB399,1,MIN(FIND({0,1,2,3,4,5,6,7,8,9},AB399&amp;"0123456789"))-1,"")), ".", ",")</f>
        <v>16000000</v>
      </c>
      <c r="AD399" t="s">
        <v>8554</v>
      </c>
      <c r="AE399" t="s">
        <v>8557</v>
      </c>
      <c r="AF399" t="s">
        <v>15210</v>
      </c>
      <c r="AG399" t="s">
        <v>16758</v>
      </c>
      <c r="AH399" t="s">
        <v>17674</v>
      </c>
      <c r="AI399" t="s">
        <v>18366</v>
      </c>
      <c r="AJ399" t="s">
        <v>19187</v>
      </c>
      <c r="AK399" t="s">
        <v>19629</v>
      </c>
      <c r="AL399" t="s">
        <v>20240</v>
      </c>
      <c r="AM399" t="s">
        <v>20612</v>
      </c>
      <c r="AN399" t="s">
        <v>19591</v>
      </c>
      <c r="AO399" t="s">
        <v>21882</v>
      </c>
      <c r="AP399" t="s">
        <v>22602</v>
      </c>
      <c r="AQ399" t="s">
        <v>23806</v>
      </c>
      <c r="AR399" t="s">
        <v>24755</v>
      </c>
      <c r="AS399" t="s">
        <v>19184</v>
      </c>
      <c r="BC399" s="3" t="str" cm="1">
        <f t="array" ref="BC399">LEFT(BB399,MIN(FIND({0,1,2,3,4,5,6,7,8,9},BB399&amp;"0123456789"))-1)</f>
        <v/>
      </c>
      <c r="BE399" t="s">
        <v>13059</v>
      </c>
      <c r="BF399">
        <f t="shared" si="171"/>
        <v>1</v>
      </c>
      <c r="BG399">
        <f t="shared" si="172"/>
        <v>0</v>
      </c>
      <c r="BH399">
        <f t="shared" si="173"/>
        <v>0</v>
      </c>
      <c r="BI399">
        <f t="shared" si="174"/>
        <v>0</v>
      </c>
      <c r="BJ399" s="4">
        <f t="shared" si="175"/>
        <v>0</v>
      </c>
      <c r="BK399" s="4">
        <f t="shared" si="176"/>
        <v>0</v>
      </c>
      <c r="BL399" s="4">
        <f t="shared" si="177"/>
        <v>0</v>
      </c>
      <c r="BY399" t="s">
        <v>10163</v>
      </c>
      <c r="BZ399" t="s">
        <v>25450</v>
      </c>
      <c r="CA399" t="s">
        <v>25418</v>
      </c>
      <c r="CK399" t="s">
        <v>25882</v>
      </c>
      <c r="CL399">
        <f t="shared" si="178"/>
        <v>2</v>
      </c>
      <c r="CM399">
        <f t="shared" si="179"/>
        <v>1</v>
      </c>
      <c r="CN399">
        <f t="shared" si="180"/>
        <v>1</v>
      </c>
      <c r="CO399">
        <f t="shared" si="181"/>
        <v>1</v>
      </c>
      <c r="CP399" s="4">
        <f t="shared" si="192"/>
        <v>0.5</v>
      </c>
      <c r="CQ399" s="4">
        <f t="shared" si="193"/>
        <v>0.5</v>
      </c>
      <c r="CR399" s="4">
        <f t="shared" si="194"/>
        <v>0.5</v>
      </c>
      <c r="CT399" t="str">
        <f t="shared" si="182"/>
        <v>Health Care</v>
      </c>
      <c r="CU399" t="str">
        <f t="shared" si="183"/>
        <v>Health Insurance</v>
      </c>
      <c r="CV399" t="str">
        <f t="shared" si="184"/>
        <v>Medical</v>
      </c>
      <c r="CW399" t="str">
        <f t="shared" si="185"/>
        <v/>
      </c>
      <c r="CX399" t="str">
        <f t="shared" si="186"/>
        <v/>
      </c>
      <c r="CY399" t="str">
        <f t="shared" si="187"/>
        <v/>
      </c>
      <c r="CZ399" t="str">
        <f t="shared" si="188"/>
        <v/>
      </c>
      <c r="DA399" t="str">
        <f t="shared" si="189"/>
        <v/>
      </c>
      <c r="DB399" t="str">
        <f t="shared" si="190"/>
        <v/>
      </c>
      <c r="DC399" t="str">
        <f t="shared" si="191"/>
        <v/>
      </c>
    </row>
    <row r="400" spans="1:107" x14ac:dyDescent="0.2">
      <c r="A400">
        <v>397</v>
      </c>
      <c r="B400" t="s">
        <v>395</v>
      </c>
      <c r="C400" t="s">
        <v>2566</v>
      </c>
      <c r="D400" t="s">
        <v>4691</v>
      </c>
      <c r="E400" t="s">
        <v>4365</v>
      </c>
      <c r="F400" t="s">
        <v>6463</v>
      </c>
      <c r="G400" t="s">
        <v>8245</v>
      </c>
      <c r="H400" t="s">
        <v>8552</v>
      </c>
      <c r="I400" t="s">
        <v>8554</v>
      </c>
      <c r="J400" t="s">
        <v>8898</v>
      </c>
      <c r="K400" t="s">
        <v>10121</v>
      </c>
      <c r="L400" t="s">
        <v>10163</v>
      </c>
      <c r="M400" t="s">
        <v>11440</v>
      </c>
      <c r="N400" t="s">
        <v>12866</v>
      </c>
      <c r="O400" t="s">
        <v>13311</v>
      </c>
      <c r="P400" t="s">
        <v>4365</v>
      </c>
      <c r="Q400">
        <v>2</v>
      </c>
      <c r="R400" t="s">
        <v>13358</v>
      </c>
      <c r="S400" t="s">
        <v>13370</v>
      </c>
      <c r="T400" t="s">
        <v>13911</v>
      </c>
      <c r="U400" s="3" t="str" cm="1">
        <f t="array" ref="U400">LEFT(T400,MIN(FIND({0,1,2,3,4,5,6,7,8,9},T400&amp;"0123456789"))-1)</f>
        <v>$</v>
      </c>
      <c r="V400" t="s">
        <v>14416</v>
      </c>
      <c r="W400" t="s">
        <v>13911</v>
      </c>
      <c r="X400" s="3" t="str" cm="1">
        <f t="array" ref="X400">LEFT(W400,MIN(FIND({0,1,2,3,4,5,6,7,8,9},W400&amp;"0123456789"))-1)</f>
        <v>$</v>
      </c>
      <c r="Y400" t="s">
        <v>14416</v>
      </c>
      <c r="Z400" t="s">
        <v>13911</v>
      </c>
      <c r="AA400" s="3" cm="1">
        <f t="array" ref="AA400">_xlfn.XLOOKUP(LEFT(Z400,MIN(FIND({0,1,2,3,4,5,6,7,8,9},Z400&amp;"0123456789"))-1), $BB$4:$BB$23, $BC$4:$BC$23)*_xlfn.NUMBERVALUE(TRIM(REPLACE(Z400,1,MIN(FIND({0,1,2,3,4,5,6,7,8,9},Z400&amp;"0123456789"))-1,"")), ".", ",")</f>
        <v>27500000</v>
      </c>
      <c r="AB400" t="s">
        <v>13911</v>
      </c>
      <c r="AC400" s="3" cm="1">
        <f t="array" ref="AC400">_xlfn.XLOOKUP(LEFT(AB400,MIN(FIND({0,1,2,3,4,5,6,7,8,9},AB400&amp;"0123456789"))-1), $BB$4:$BB$23, $BC$4:$BC$23)*_xlfn.NUMBERVALUE(TRIM(REPLACE(AB400,1,MIN(FIND({0,1,2,3,4,5,6,7,8,9},AB400&amp;"0123456789"))-1,"")), ".", ",")</f>
        <v>27500000</v>
      </c>
      <c r="AD400" t="s">
        <v>8555</v>
      </c>
      <c r="AE400" t="s">
        <v>8554</v>
      </c>
      <c r="AF400" t="s">
        <v>15211</v>
      </c>
      <c r="AG400" t="s">
        <v>4365</v>
      </c>
      <c r="AH400" t="s">
        <v>4365</v>
      </c>
      <c r="AI400" t="s">
        <v>4365</v>
      </c>
      <c r="AJ400" t="s">
        <v>4365</v>
      </c>
      <c r="AK400" t="s">
        <v>4365</v>
      </c>
      <c r="AL400" t="s">
        <v>4365</v>
      </c>
      <c r="AM400" t="s">
        <v>4365</v>
      </c>
      <c r="AN400" t="s">
        <v>4365</v>
      </c>
      <c r="AO400" t="s">
        <v>4365</v>
      </c>
      <c r="AP400" t="s">
        <v>4365</v>
      </c>
      <c r="AQ400" t="s">
        <v>4365</v>
      </c>
      <c r="AR400" t="s">
        <v>4365</v>
      </c>
      <c r="AS400" t="s">
        <v>4365</v>
      </c>
      <c r="BC400" s="3" t="str" cm="1">
        <f t="array" ref="BC400">LEFT(BB400,MIN(FIND({0,1,2,3,4,5,6,7,8,9},BB400&amp;"0123456789"))-1)</f>
        <v/>
      </c>
      <c r="BE400" t="s">
        <v>13060</v>
      </c>
      <c r="BF400">
        <f t="shared" si="171"/>
        <v>1</v>
      </c>
      <c r="BG400">
        <f t="shared" si="172"/>
        <v>0</v>
      </c>
      <c r="BH400">
        <f t="shared" si="173"/>
        <v>0</v>
      </c>
      <c r="BI400">
        <f t="shared" si="174"/>
        <v>0</v>
      </c>
      <c r="BJ400" s="4">
        <f t="shared" si="175"/>
        <v>0</v>
      </c>
      <c r="BK400" s="4">
        <f t="shared" si="176"/>
        <v>0</v>
      </c>
      <c r="BL400" s="4">
        <f t="shared" si="177"/>
        <v>0</v>
      </c>
      <c r="BY400" t="s">
        <v>10163</v>
      </c>
      <c r="BZ400" t="s">
        <v>25534</v>
      </c>
      <c r="CA400" t="s">
        <v>25535</v>
      </c>
      <c r="CB400" t="s">
        <v>25472</v>
      </c>
      <c r="CK400" t="s">
        <v>25914</v>
      </c>
      <c r="CL400">
        <f t="shared" si="178"/>
        <v>2</v>
      </c>
      <c r="CM400">
        <f t="shared" si="179"/>
        <v>0</v>
      </c>
      <c r="CN400">
        <f t="shared" si="180"/>
        <v>0</v>
      </c>
      <c r="CO400">
        <f t="shared" si="181"/>
        <v>0</v>
      </c>
      <c r="CP400" s="4">
        <f t="shared" si="192"/>
        <v>0</v>
      </c>
      <c r="CQ400" s="4">
        <f t="shared" si="193"/>
        <v>0</v>
      </c>
      <c r="CR400" s="4">
        <f t="shared" si="194"/>
        <v>0</v>
      </c>
      <c r="CT400" t="str">
        <f t="shared" si="182"/>
        <v>Health Care</v>
      </c>
      <c r="CU400" t="str">
        <f t="shared" si="183"/>
        <v>Health Diagnostics</v>
      </c>
      <c r="CV400" t="str">
        <f t="shared" si="184"/>
        <v>Medical Device</v>
      </c>
      <c r="CW400" t="str">
        <f t="shared" si="185"/>
        <v>Wellness</v>
      </c>
      <c r="CX400" t="str">
        <f t="shared" si="186"/>
        <v/>
      </c>
      <c r="CY400" t="str">
        <f t="shared" si="187"/>
        <v/>
      </c>
      <c r="CZ400" t="str">
        <f t="shared" si="188"/>
        <v/>
      </c>
      <c r="DA400" t="str">
        <f t="shared" si="189"/>
        <v/>
      </c>
      <c r="DB400" t="str">
        <f t="shared" si="190"/>
        <v/>
      </c>
      <c r="DC400" t="str">
        <f t="shared" si="191"/>
        <v/>
      </c>
    </row>
    <row r="401" spans="1:107" x14ac:dyDescent="0.2">
      <c r="A401">
        <v>398</v>
      </c>
      <c r="B401" t="s">
        <v>396</v>
      </c>
      <c r="C401" t="s">
        <v>2567</v>
      </c>
      <c r="D401" t="s">
        <v>4365</v>
      </c>
      <c r="E401" t="s">
        <v>4365</v>
      </c>
      <c r="F401" t="s">
        <v>6464</v>
      </c>
      <c r="G401" t="s">
        <v>8309</v>
      </c>
      <c r="H401" t="s">
        <v>8552</v>
      </c>
      <c r="I401" t="s">
        <v>8557</v>
      </c>
      <c r="J401" t="s">
        <v>8899</v>
      </c>
      <c r="K401" t="s">
        <v>10119</v>
      </c>
      <c r="L401" t="s">
        <v>10391</v>
      </c>
      <c r="M401" t="s">
        <v>11441</v>
      </c>
      <c r="N401" t="s">
        <v>12743</v>
      </c>
      <c r="O401" t="s">
        <v>13311</v>
      </c>
      <c r="P401" t="s">
        <v>4365</v>
      </c>
      <c r="Q401">
        <v>1</v>
      </c>
      <c r="R401" t="s">
        <v>13357</v>
      </c>
      <c r="S401" t="s">
        <v>13471</v>
      </c>
      <c r="T401" t="s">
        <v>13810</v>
      </c>
      <c r="U401" s="3" t="str" cm="1">
        <f t="array" ref="U401">LEFT(T401,MIN(FIND({0,1,2,3,4,5,6,7,8,9},T401&amp;"0123456789"))-1)</f>
        <v>$</v>
      </c>
      <c r="V401" t="s">
        <v>13357</v>
      </c>
      <c r="W401" t="s">
        <v>13810</v>
      </c>
      <c r="X401" s="3" t="str" cm="1">
        <f t="array" ref="X401">LEFT(W401,MIN(FIND({0,1,2,3,4,5,6,7,8,9},W401&amp;"0123456789"))-1)</f>
        <v>$</v>
      </c>
      <c r="Y401" t="s">
        <v>13357</v>
      </c>
      <c r="Z401" t="s">
        <v>13810</v>
      </c>
      <c r="AA401" s="3" cm="1">
        <f t="array" ref="AA401">_xlfn.XLOOKUP(LEFT(Z401,MIN(FIND({0,1,2,3,4,5,6,7,8,9},Z401&amp;"0123456789"))-1), $BB$4:$BB$23, $BC$4:$BC$23)*_xlfn.NUMBERVALUE(TRIM(REPLACE(Z401,1,MIN(FIND({0,1,2,3,4,5,6,7,8,9},Z401&amp;"0123456789"))-1,"")), ".", ",")</f>
        <v>1500000</v>
      </c>
      <c r="AB401" t="s">
        <v>13810</v>
      </c>
      <c r="AC401" s="3" cm="1">
        <f t="array" ref="AC401">_xlfn.XLOOKUP(LEFT(AB401,MIN(FIND({0,1,2,3,4,5,6,7,8,9},AB401&amp;"0123456789"))-1), $BB$4:$BB$23, $BC$4:$BC$23)*_xlfn.NUMBERVALUE(TRIM(REPLACE(AB401,1,MIN(FIND({0,1,2,3,4,5,6,7,8,9},AB401&amp;"0123456789"))-1,"")), ".", ",")</f>
        <v>1500000</v>
      </c>
      <c r="AD401" t="s">
        <v>8555</v>
      </c>
      <c r="AE401" t="s">
        <v>14830</v>
      </c>
      <c r="AF401" t="s">
        <v>15212</v>
      </c>
      <c r="AG401" t="s">
        <v>16759</v>
      </c>
      <c r="AH401" t="s">
        <v>17675</v>
      </c>
      <c r="AI401" t="s">
        <v>18367</v>
      </c>
      <c r="AJ401" t="s">
        <v>19071</v>
      </c>
      <c r="AK401" t="s">
        <v>19630</v>
      </c>
      <c r="AL401" t="s">
        <v>20188</v>
      </c>
      <c r="AM401" t="s">
        <v>20613</v>
      </c>
      <c r="AN401" t="s">
        <v>21297</v>
      </c>
      <c r="AO401" t="s">
        <v>21520</v>
      </c>
      <c r="AP401" t="s">
        <v>22603</v>
      </c>
      <c r="AQ401" t="s">
        <v>23807</v>
      </c>
      <c r="AR401" t="s">
        <v>24756</v>
      </c>
      <c r="AS401" t="s">
        <v>19154</v>
      </c>
      <c r="BC401" s="3" t="str" cm="1">
        <f t="array" ref="BC401">LEFT(BB401,MIN(FIND({0,1,2,3,4,5,6,7,8,9},BB401&amp;"0123456789"))-1)</f>
        <v/>
      </c>
      <c r="BE401" t="s">
        <v>13061</v>
      </c>
      <c r="BF401">
        <f t="shared" si="171"/>
        <v>1</v>
      </c>
      <c r="BG401">
        <f t="shared" si="172"/>
        <v>0</v>
      </c>
      <c r="BH401">
        <f t="shared" si="173"/>
        <v>0</v>
      </c>
      <c r="BI401">
        <f t="shared" si="174"/>
        <v>0</v>
      </c>
      <c r="BJ401" s="4">
        <f t="shared" si="175"/>
        <v>0</v>
      </c>
      <c r="BK401" s="4">
        <f t="shared" si="176"/>
        <v>0</v>
      </c>
      <c r="BL401" s="4">
        <f t="shared" si="177"/>
        <v>0</v>
      </c>
      <c r="BY401" t="s">
        <v>25706</v>
      </c>
      <c r="BZ401" t="s">
        <v>25521</v>
      </c>
      <c r="CK401" t="s">
        <v>25933</v>
      </c>
      <c r="CL401">
        <f t="shared" si="178"/>
        <v>2</v>
      </c>
      <c r="CM401">
        <f t="shared" si="179"/>
        <v>0</v>
      </c>
      <c r="CN401">
        <f t="shared" si="180"/>
        <v>0</v>
      </c>
      <c r="CO401">
        <f t="shared" si="181"/>
        <v>0</v>
      </c>
      <c r="CP401" s="4">
        <f t="shared" si="192"/>
        <v>0</v>
      </c>
      <c r="CQ401" s="4">
        <f t="shared" si="193"/>
        <v>0</v>
      </c>
      <c r="CR401" s="4">
        <f t="shared" si="194"/>
        <v>0</v>
      </c>
      <c r="CT401" t="str">
        <f t="shared" si="182"/>
        <v>Digital Media</v>
      </c>
      <c r="CU401" t="str">
        <f t="shared" si="183"/>
        <v>Media and Entertainment</v>
      </c>
      <c r="CV401" t="str">
        <f t="shared" si="184"/>
        <v/>
      </c>
      <c r="CW401" t="str">
        <f t="shared" si="185"/>
        <v/>
      </c>
      <c r="CX401" t="str">
        <f t="shared" si="186"/>
        <v/>
      </c>
      <c r="CY401" t="str">
        <f t="shared" si="187"/>
        <v/>
      </c>
      <c r="CZ401" t="str">
        <f t="shared" si="188"/>
        <v/>
      </c>
      <c r="DA401" t="str">
        <f t="shared" si="189"/>
        <v/>
      </c>
      <c r="DB401" t="str">
        <f t="shared" si="190"/>
        <v/>
      </c>
      <c r="DC401" t="str">
        <f t="shared" si="191"/>
        <v/>
      </c>
    </row>
    <row r="402" spans="1:107" x14ac:dyDescent="0.2">
      <c r="A402">
        <v>399</v>
      </c>
      <c r="B402" t="s">
        <v>397</v>
      </c>
      <c r="C402" t="s">
        <v>2568</v>
      </c>
      <c r="D402" t="s">
        <v>4692</v>
      </c>
      <c r="E402" t="s">
        <v>6065</v>
      </c>
      <c r="F402" t="s">
        <v>6465</v>
      </c>
      <c r="G402" t="s">
        <v>8250</v>
      </c>
      <c r="H402" t="s">
        <v>8552</v>
      </c>
      <c r="I402" t="s">
        <v>8554</v>
      </c>
      <c r="J402" t="s">
        <v>8900</v>
      </c>
      <c r="K402" t="s">
        <v>10119</v>
      </c>
      <c r="L402" t="s">
        <v>10128</v>
      </c>
      <c r="M402" t="s">
        <v>11442</v>
      </c>
      <c r="N402" t="s">
        <v>12867</v>
      </c>
      <c r="O402" t="s">
        <v>13338</v>
      </c>
      <c r="P402" t="s">
        <v>4365</v>
      </c>
      <c r="Q402">
        <v>1</v>
      </c>
      <c r="R402" t="s">
        <v>13357</v>
      </c>
      <c r="S402" t="s">
        <v>13385</v>
      </c>
      <c r="T402" t="s">
        <v>13879</v>
      </c>
      <c r="U402" s="3" t="str" cm="1">
        <f t="array" ref="U402">LEFT(T402,MIN(FIND({0,1,2,3,4,5,6,7,8,9},T402&amp;"0123456789"))-1)</f>
        <v>$</v>
      </c>
      <c r="V402" t="s">
        <v>13357</v>
      </c>
      <c r="W402" t="s">
        <v>13879</v>
      </c>
      <c r="X402" s="3" t="str" cm="1">
        <f t="array" ref="X402">LEFT(W402,MIN(FIND({0,1,2,3,4,5,6,7,8,9},W402&amp;"0123456789"))-1)</f>
        <v>$</v>
      </c>
      <c r="Y402" t="s">
        <v>13357</v>
      </c>
      <c r="Z402" t="s">
        <v>13879</v>
      </c>
      <c r="AA402" s="3" cm="1">
        <f t="array" ref="AA402">_xlfn.XLOOKUP(LEFT(Z402,MIN(FIND({0,1,2,3,4,5,6,7,8,9},Z402&amp;"0123456789"))-1), $BB$4:$BB$23, $BC$4:$BC$23)*_xlfn.NUMBERVALUE(TRIM(REPLACE(Z402,1,MIN(FIND({0,1,2,3,4,5,6,7,8,9},Z402&amp;"0123456789"))-1,"")), ".", ",")</f>
        <v>2300000</v>
      </c>
      <c r="AB402" t="s">
        <v>13879</v>
      </c>
      <c r="AC402" s="3" cm="1">
        <f t="array" ref="AC402">_xlfn.XLOOKUP(LEFT(AB402,MIN(FIND({0,1,2,3,4,5,6,7,8,9},AB402&amp;"0123456789"))-1), $BB$4:$BB$23, $BC$4:$BC$23)*_xlfn.NUMBERVALUE(TRIM(REPLACE(AB402,1,MIN(FIND({0,1,2,3,4,5,6,7,8,9},AB402&amp;"0123456789"))-1,"")), ".", ",")</f>
        <v>2300000</v>
      </c>
      <c r="AD402" t="s">
        <v>4365</v>
      </c>
      <c r="AE402" t="s">
        <v>4365</v>
      </c>
      <c r="AF402" t="s">
        <v>4365</v>
      </c>
      <c r="AG402" t="s">
        <v>16571</v>
      </c>
      <c r="AH402" t="s">
        <v>4365</v>
      </c>
      <c r="AI402" t="s">
        <v>4365</v>
      </c>
      <c r="AJ402" t="s">
        <v>19079</v>
      </c>
      <c r="AK402" t="s">
        <v>4365</v>
      </c>
      <c r="AL402" t="s">
        <v>8556</v>
      </c>
      <c r="AM402" t="s">
        <v>4365</v>
      </c>
      <c r="AN402" t="s">
        <v>18794</v>
      </c>
      <c r="AO402" t="s">
        <v>4365</v>
      </c>
      <c r="AP402" t="s">
        <v>22604</v>
      </c>
      <c r="AQ402" t="s">
        <v>4365</v>
      </c>
      <c r="AR402" t="s">
        <v>4365</v>
      </c>
      <c r="AS402" t="s">
        <v>19202</v>
      </c>
      <c r="BC402" s="3" t="str" cm="1">
        <f t="array" ref="BC402">LEFT(BB402,MIN(FIND({0,1,2,3,4,5,6,7,8,9},BB402&amp;"0123456789"))-1)</f>
        <v/>
      </c>
      <c r="BE402" t="s">
        <v>13064</v>
      </c>
      <c r="BF402">
        <f t="shared" si="171"/>
        <v>1</v>
      </c>
      <c r="BG402">
        <f t="shared" si="172"/>
        <v>0</v>
      </c>
      <c r="BH402">
        <f t="shared" si="173"/>
        <v>0</v>
      </c>
      <c r="BI402">
        <f t="shared" si="174"/>
        <v>0</v>
      </c>
      <c r="BJ402" s="4">
        <f t="shared" si="175"/>
        <v>0</v>
      </c>
      <c r="BK402" s="4">
        <f t="shared" si="176"/>
        <v>0</v>
      </c>
      <c r="BL402" s="4">
        <f t="shared" si="177"/>
        <v>0</v>
      </c>
      <c r="BY402" t="s">
        <v>25403</v>
      </c>
      <c r="BZ402" t="s">
        <v>25404</v>
      </c>
      <c r="CA402" t="s">
        <v>25408</v>
      </c>
      <c r="CK402" t="s">
        <v>25939</v>
      </c>
      <c r="CL402">
        <f t="shared" si="178"/>
        <v>2</v>
      </c>
      <c r="CM402">
        <f t="shared" si="179"/>
        <v>2</v>
      </c>
      <c r="CN402">
        <f t="shared" si="180"/>
        <v>2</v>
      </c>
      <c r="CO402">
        <f t="shared" si="181"/>
        <v>2</v>
      </c>
      <c r="CP402" s="4">
        <f t="shared" si="192"/>
        <v>1</v>
      </c>
      <c r="CQ402" s="4">
        <f t="shared" si="193"/>
        <v>1</v>
      </c>
      <c r="CR402" s="4">
        <f t="shared" si="194"/>
        <v>1</v>
      </c>
      <c r="CT402" t="str">
        <f t="shared" si="182"/>
        <v>CRM</v>
      </c>
      <c r="CU402" t="str">
        <f t="shared" si="183"/>
        <v>Information Technology</v>
      </c>
      <c r="CV402" t="str">
        <f t="shared" si="184"/>
        <v>Software</v>
      </c>
      <c r="CW402" t="str">
        <f t="shared" si="185"/>
        <v/>
      </c>
      <c r="CX402" t="str">
        <f t="shared" si="186"/>
        <v/>
      </c>
      <c r="CY402" t="str">
        <f t="shared" si="187"/>
        <v/>
      </c>
      <c r="CZ402" t="str">
        <f t="shared" si="188"/>
        <v/>
      </c>
      <c r="DA402" t="str">
        <f t="shared" si="189"/>
        <v/>
      </c>
      <c r="DB402" t="str">
        <f t="shared" si="190"/>
        <v/>
      </c>
      <c r="DC402" t="str">
        <f t="shared" si="191"/>
        <v/>
      </c>
    </row>
    <row r="403" spans="1:107" x14ac:dyDescent="0.2">
      <c r="A403">
        <v>400</v>
      </c>
      <c r="B403" t="s">
        <v>398</v>
      </c>
      <c r="C403" t="s">
        <v>2569</v>
      </c>
      <c r="D403" t="s">
        <v>4693</v>
      </c>
      <c r="E403" t="s">
        <v>6065</v>
      </c>
      <c r="F403" t="s">
        <v>6466</v>
      </c>
      <c r="G403" t="s">
        <v>8249</v>
      </c>
      <c r="H403" t="s">
        <v>8552</v>
      </c>
      <c r="I403" t="s">
        <v>8559</v>
      </c>
      <c r="J403" t="s">
        <v>8901</v>
      </c>
      <c r="K403" t="s">
        <v>10121</v>
      </c>
      <c r="L403" t="s">
        <v>10167</v>
      </c>
      <c r="M403" t="s">
        <v>10167</v>
      </c>
      <c r="N403" t="s">
        <v>12765</v>
      </c>
      <c r="O403" t="s">
        <v>13306</v>
      </c>
      <c r="P403" t="s">
        <v>4365</v>
      </c>
      <c r="Q403">
        <v>2</v>
      </c>
      <c r="R403" t="s">
        <v>13357</v>
      </c>
      <c r="S403" t="s">
        <v>8470</v>
      </c>
      <c r="T403" t="s">
        <v>13912</v>
      </c>
      <c r="U403" s="3" t="str" cm="1">
        <f t="array" ref="U403">LEFT(T403,MIN(FIND({0,1,2,3,4,5,6,7,8,9},T403&amp;"0123456789"))-1)</f>
        <v>€</v>
      </c>
      <c r="V403" t="s">
        <v>13357</v>
      </c>
      <c r="W403" t="s">
        <v>13912</v>
      </c>
      <c r="X403" s="3" t="str" cm="1">
        <f t="array" ref="X403">LEFT(W403,MIN(FIND({0,1,2,3,4,5,6,7,8,9},W403&amp;"0123456789"))-1)</f>
        <v>€</v>
      </c>
      <c r="Y403" t="s">
        <v>13357</v>
      </c>
      <c r="Z403" t="s">
        <v>14558</v>
      </c>
      <c r="AA403" s="3" cm="1">
        <f t="array" ref="AA403">_xlfn.XLOOKUP(LEFT(Z403,MIN(FIND({0,1,2,3,4,5,6,7,8,9},Z403&amp;"0123456789"))-1), $BB$4:$BB$23, $BC$4:$BC$23)*_xlfn.NUMBERVALUE(TRIM(REPLACE(Z403,1,MIN(FIND({0,1,2,3,4,5,6,7,8,9},Z403&amp;"0123456789"))-1,"")), ".", ",")</f>
        <v>6840000</v>
      </c>
      <c r="AB403" t="s">
        <v>14558</v>
      </c>
      <c r="AC403" s="3" cm="1">
        <f t="array" ref="AC403">_xlfn.XLOOKUP(LEFT(AB403,MIN(FIND({0,1,2,3,4,5,6,7,8,9},AB403&amp;"0123456789"))-1), $BB$4:$BB$23, $BC$4:$BC$23)*_xlfn.NUMBERVALUE(TRIM(REPLACE(AB403,1,MIN(FIND({0,1,2,3,4,5,6,7,8,9},AB403&amp;"0123456789"))-1,"")), ".", ",")</f>
        <v>6840000</v>
      </c>
      <c r="AD403" t="s">
        <v>8554</v>
      </c>
      <c r="AE403" t="s">
        <v>8558</v>
      </c>
      <c r="AF403" t="s">
        <v>15213</v>
      </c>
      <c r="AG403" t="s">
        <v>16760</v>
      </c>
      <c r="AH403" t="s">
        <v>17676</v>
      </c>
      <c r="AI403" t="s">
        <v>18368</v>
      </c>
      <c r="AJ403" t="s">
        <v>14830</v>
      </c>
      <c r="AK403" t="s">
        <v>4365</v>
      </c>
      <c r="AL403" t="s">
        <v>20241</v>
      </c>
      <c r="AM403" t="s">
        <v>20614</v>
      </c>
      <c r="AN403" t="s">
        <v>21298</v>
      </c>
      <c r="AO403" t="s">
        <v>21883</v>
      </c>
      <c r="AP403" t="s">
        <v>22605</v>
      </c>
      <c r="AQ403" t="s">
        <v>23808</v>
      </c>
      <c r="AR403" t="s">
        <v>22017</v>
      </c>
      <c r="AS403" t="s">
        <v>19072</v>
      </c>
      <c r="BC403" s="3" t="str" cm="1">
        <f t="array" ref="BC403">LEFT(BB403,MIN(FIND({0,1,2,3,4,5,6,7,8,9},BB403&amp;"0123456789"))-1)</f>
        <v/>
      </c>
      <c r="BE403" t="s">
        <v>13065</v>
      </c>
      <c r="BF403">
        <f t="shared" si="171"/>
        <v>1</v>
      </c>
      <c r="BG403">
        <f t="shared" si="172"/>
        <v>0</v>
      </c>
      <c r="BH403">
        <f t="shared" si="173"/>
        <v>0</v>
      </c>
      <c r="BI403">
        <f t="shared" si="174"/>
        <v>0</v>
      </c>
      <c r="BJ403" s="4">
        <f t="shared" si="175"/>
        <v>0</v>
      </c>
      <c r="BK403" s="4">
        <f t="shared" si="176"/>
        <v>0</v>
      </c>
      <c r="BL403" s="4">
        <f t="shared" si="177"/>
        <v>0</v>
      </c>
      <c r="BY403" t="s">
        <v>10167</v>
      </c>
      <c r="CK403" t="s">
        <v>25963</v>
      </c>
      <c r="CL403">
        <f t="shared" si="178"/>
        <v>2</v>
      </c>
      <c r="CM403">
        <f t="shared" si="179"/>
        <v>0</v>
      </c>
      <c r="CN403">
        <f t="shared" si="180"/>
        <v>0</v>
      </c>
      <c r="CO403">
        <f t="shared" si="181"/>
        <v>0</v>
      </c>
      <c r="CP403" s="4">
        <f t="shared" si="192"/>
        <v>0</v>
      </c>
      <c r="CQ403" s="4">
        <f t="shared" si="193"/>
        <v>0</v>
      </c>
      <c r="CR403" s="4">
        <f t="shared" si="194"/>
        <v>0</v>
      </c>
      <c r="CT403" t="str">
        <f t="shared" si="182"/>
        <v>Software</v>
      </c>
      <c r="CU403" t="str">
        <f t="shared" si="183"/>
        <v/>
      </c>
      <c r="CV403" t="str">
        <f t="shared" si="184"/>
        <v/>
      </c>
      <c r="CW403" t="str">
        <f t="shared" si="185"/>
        <v/>
      </c>
      <c r="CX403" t="str">
        <f t="shared" si="186"/>
        <v/>
      </c>
      <c r="CY403" t="str">
        <f t="shared" si="187"/>
        <v/>
      </c>
      <c r="CZ403" t="str">
        <f t="shared" si="188"/>
        <v/>
      </c>
      <c r="DA403" t="str">
        <f t="shared" si="189"/>
        <v/>
      </c>
      <c r="DB403" t="str">
        <f t="shared" si="190"/>
        <v/>
      </c>
      <c r="DC403" t="str">
        <f t="shared" si="191"/>
        <v/>
      </c>
    </row>
    <row r="404" spans="1:107" x14ac:dyDescent="0.2">
      <c r="A404">
        <v>401</v>
      </c>
      <c r="B404" t="s">
        <v>399</v>
      </c>
      <c r="C404" t="s">
        <v>2570</v>
      </c>
      <c r="D404" t="s">
        <v>4694</v>
      </c>
      <c r="E404" t="s">
        <v>4365</v>
      </c>
      <c r="F404" t="s">
        <v>6467</v>
      </c>
      <c r="G404" t="s">
        <v>8248</v>
      </c>
      <c r="H404" t="s">
        <v>8552</v>
      </c>
      <c r="I404" t="s">
        <v>4365</v>
      </c>
      <c r="J404" t="s">
        <v>4365</v>
      </c>
      <c r="K404" t="s">
        <v>10119</v>
      </c>
      <c r="L404" t="s">
        <v>10392</v>
      </c>
      <c r="M404" t="s">
        <v>11443</v>
      </c>
      <c r="N404" t="s">
        <v>12780</v>
      </c>
      <c r="O404" t="s">
        <v>13319</v>
      </c>
      <c r="P404" t="s">
        <v>4365</v>
      </c>
      <c r="Q404">
        <v>1</v>
      </c>
      <c r="R404" t="s">
        <v>13357</v>
      </c>
      <c r="S404" t="s">
        <v>13381</v>
      </c>
      <c r="T404" t="s">
        <v>13740</v>
      </c>
      <c r="U404" s="3" t="str" cm="1">
        <f t="array" ref="U404">LEFT(T404,MIN(FIND({0,1,2,3,4,5,6,7,8,9},T404&amp;"0123456789"))-1)</f>
        <v>$</v>
      </c>
      <c r="V404" t="s">
        <v>13357</v>
      </c>
      <c r="W404" t="s">
        <v>13740</v>
      </c>
      <c r="X404" s="3" t="str" cm="1">
        <f t="array" ref="X404">LEFT(W404,MIN(FIND({0,1,2,3,4,5,6,7,8,9},W404&amp;"0123456789"))-1)</f>
        <v>$</v>
      </c>
      <c r="Y404" t="s">
        <v>13357</v>
      </c>
      <c r="Z404" t="s">
        <v>13740</v>
      </c>
      <c r="AA404" s="3" cm="1">
        <f t="array" ref="AA404">_xlfn.XLOOKUP(LEFT(Z404,MIN(FIND({0,1,2,3,4,5,6,7,8,9},Z404&amp;"0123456789"))-1), $BB$4:$BB$23, $BC$4:$BC$23)*_xlfn.NUMBERVALUE(TRIM(REPLACE(Z404,1,MIN(FIND({0,1,2,3,4,5,6,7,8,9},Z404&amp;"0123456789"))-1,"")), ".", ",")</f>
        <v>3000000</v>
      </c>
      <c r="AB404" t="s">
        <v>13740</v>
      </c>
      <c r="AC404" s="3" cm="1">
        <f t="array" ref="AC404">_xlfn.XLOOKUP(LEFT(AB404,MIN(FIND({0,1,2,3,4,5,6,7,8,9},AB404&amp;"0123456789"))-1), $BB$4:$BB$23, $BC$4:$BC$23)*_xlfn.NUMBERVALUE(TRIM(REPLACE(AB404,1,MIN(FIND({0,1,2,3,4,5,6,7,8,9},AB404&amp;"0123456789"))-1,"")), ".", ",")</f>
        <v>3000000</v>
      </c>
      <c r="AD404" t="s">
        <v>8554</v>
      </c>
      <c r="AE404" t="s">
        <v>8559</v>
      </c>
      <c r="AF404" t="s">
        <v>15214</v>
      </c>
      <c r="AG404" t="s">
        <v>4365</v>
      </c>
      <c r="AH404" t="s">
        <v>4365</v>
      </c>
      <c r="AI404" t="s">
        <v>4365</v>
      </c>
      <c r="AJ404" t="s">
        <v>4365</v>
      </c>
      <c r="AK404" t="s">
        <v>4365</v>
      </c>
      <c r="AL404" t="s">
        <v>4365</v>
      </c>
      <c r="AM404" t="s">
        <v>4365</v>
      </c>
      <c r="AN404" t="s">
        <v>4365</v>
      </c>
      <c r="AO404" t="s">
        <v>4365</v>
      </c>
      <c r="AP404" t="s">
        <v>4365</v>
      </c>
      <c r="AQ404" t="s">
        <v>4365</v>
      </c>
      <c r="AR404" t="s">
        <v>4365</v>
      </c>
      <c r="AS404" t="s">
        <v>8557</v>
      </c>
      <c r="BC404" s="3" t="str" cm="1">
        <f t="array" ref="BC404">LEFT(BB404,MIN(FIND({0,1,2,3,4,5,6,7,8,9},BB404&amp;"0123456789"))-1)</f>
        <v/>
      </c>
      <c r="BE404" t="s">
        <v>13071</v>
      </c>
      <c r="BF404">
        <f t="shared" si="171"/>
        <v>1</v>
      </c>
      <c r="BG404">
        <f t="shared" si="172"/>
        <v>0</v>
      </c>
      <c r="BH404">
        <f t="shared" si="173"/>
        <v>0</v>
      </c>
      <c r="BI404">
        <f t="shared" si="174"/>
        <v>0</v>
      </c>
      <c r="BJ404" s="4">
        <f t="shared" si="175"/>
        <v>0</v>
      </c>
      <c r="BK404" s="4">
        <f t="shared" si="176"/>
        <v>0</v>
      </c>
      <c r="BL404" s="4">
        <f t="shared" si="177"/>
        <v>0</v>
      </c>
      <c r="BY404" t="s">
        <v>25489</v>
      </c>
      <c r="BZ404" t="s">
        <v>25455</v>
      </c>
      <c r="CA404" t="s">
        <v>25414</v>
      </c>
      <c r="CB404" t="s">
        <v>25456</v>
      </c>
      <c r="CK404" t="s">
        <v>25964</v>
      </c>
      <c r="CL404">
        <f t="shared" si="178"/>
        <v>2</v>
      </c>
      <c r="CM404">
        <f t="shared" si="179"/>
        <v>1</v>
      </c>
      <c r="CN404">
        <f t="shared" si="180"/>
        <v>1</v>
      </c>
      <c r="CO404">
        <f t="shared" si="181"/>
        <v>1</v>
      </c>
      <c r="CP404" s="4">
        <f t="shared" si="192"/>
        <v>0.5</v>
      </c>
      <c r="CQ404" s="4">
        <f t="shared" si="193"/>
        <v>0.5</v>
      </c>
      <c r="CR404" s="4">
        <f t="shared" si="194"/>
        <v>0.5</v>
      </c>
      <c r="CT404" t="str">
        <f t="shared" si="182"/>
        <v>B2B</v>
      </c>
      <c r="CU404" t="str">
        <f t="shared" si="183"/>
        <v>Industrial</v>
      </c>
      <c r="CV404" t="str">
        <f t="shared" si="184"/>
        <v>Internet</v>
      </c>
      <c r="CW404" t="str">
        <f t="shared" si="185"/>
        <v>Manufacturing</v>
      </c>
      <c r="CX404" t="str">
        <f t="shared" si="186"/>
        <v/>
      </c>
      <c r="CY404" t="str">
        <f t="shared" si="187"/>
        <v/>
      </c>
      <c r="CZ404" t="str">
        <f t="shared" si="188"/>
        <v/>
      </c>
      <c r="DA404" t="str">
        <f t="shared" si="189"/>
        <v/>
      </c>
      <c r="DB404" t="str">
        <f t="shared" si="190"/>
        <v/>
      </c>
      <c r="DC404" t="str">
        <f t="shared" si="191"/>
        <v/>
      </c>
    </row>
    <row r="405" spans="1:107" x14ac:dyDescent="0.2">
      <c r="A405">
        <v>402</v>
      </c>
      <c r="B405" t="s">
        <v>400</v>
      </c>
      <c r="C405" t="s">
        <v>2571</v>
      </c>
      <c r="D405" t="s">
        <v>4695</v>
      </c>
      <c r="E405" t="s">
        <v>6065</v>
      </c>
      <c r="F405" t="s">
        <v>6468</v>
      </c>
      <c r="G405" t="s">
        <v>8246</v>
      </c>
      <c r="H405" t="s">
        <v>8552</v>
      </c>
      <c r="I405" t="s">
        <v>8554</v>
      </c>
      <c r="J405" t="s">
        <v>8902</v>
      </c>
      <c r="K405" t="s">
        <v>10119</v>
      </c>
      <c r="L405" t="s">
        <v>10180</v>
      </c>
      <c r="M405" t="s">
        <v>11444</v>
      </c>
      <c r="N405" t="s">
        <v>12868</v>
      </c>
      <c r="O405" t="s">
        <v>4365</v>
      </c>
      <c r="P405" t="s">
        <v>4365</v>
      </c>
      <c r="Q405">
        <v>2</v>
      </c>
      <c r="R405" t="s">
        <v>13357</v>
      </c>
      <c r="S405" t="s">
        <v>13390</v>
      </c>
      <c r="T405" t="s">
        <v>13851</v>
      </c>
      <c r="U405" s="3" t="str" cm="1">
        <f t="array" ref="U405">LEFT(T405,MIN(FIND({0,1,2,3,4,5,6,7,8,9},T405&amp;"0123456789"))-1)</f>
        <v>$</v>
      </c>
      <c r="V405" t="s">
        <v>13357</v>
      </c>
      <c r="W405" t="s">
        <v>13851</v>
      </c>
      <c r="X405" s="3" t="str" cm="1">
        <f t="array" ref="X405">LEFT(W405,MIN(FIND({0,1,2,3,4,5,6,7,8,9},W405&amp;"0123456789"))-1)</f>
        <v>$</v>
      </c>
      <c r="Y405" t="s">
        <v>13357</v>
      </c>
      <c r="Z405" t="s">
        <v>13994</v>
      </c>
      <c r="AA405" s="3" cm="1">
        <f t="array" ref="AA405">_xlfn.XLOOKUP(LEFT(Z405,MIN(FIND({0,1,2,3,4,5,6,7,8,9},Z405&amp;"0123456789"))-1), $BB$4:$BB$23, $BC$4:$BC$23)*_xlfn.NUMBERVALUE(TRIM(REPLACE(Z405,1,MIN(FIND({0,1,2,3,4,5,6,7,8,9},Z405&amp;"0123456789"))-1,"")), ".", ",")</f>
        <v>7200000</v>
      </c>
      <c r="AB405" t="s">
        <v>13994</v>
      </c>
      <c r="AC405" s="3" cm="1">
        <f t="array" ref="AC405">_xlfn.XLOOKUP(LEFT(AB405,MIN(FIND({0,1,2,3,4,5,6,7,8,9},AB405&amp;"0123456789"))-1), $BB$4:$BB$23, $BC$4:$BC$23)*_xlfn.NUMBERVALUE(TRIM(REPLACE(AB405,1,MIN(FIND({0,1,2,3,4,5,6,7,8,9},AB405&amp;"0123456789"))-1,"")), ".", ",")</f>
        <v>7200000</v>
      </c>
      <c r="AD405" t="s">
        <v>8555</v>
      </c>
      <c r="AE405" t="s">
        <v>8555</v>
      </c>
      <c r="AF405" t="s">
        <v>15215</v>
      </c>
      <c r="AG405" t="s">
        <v>16546</v>
      </c>
      <c r="AH405" t="s">
        <v>4365</v>
      </c>
      <c r="AI405" t="s">
        <v>4365</v>
      </c>
      <c r="AJ405" t="s">
        <v>17428</v>
      </c>
      <c r="AK405" t="s">
        <v>4365</v>
      </c>
      <c r="AL405" t="s">
        <v>8554</v>
      </c>
      <c r="AM405" t="s">
        <v>4365</v>
      </c>
      <c r="AN405" t="s">
        <v>18794</v>
      </c>
      <c r="AO405" t="s">
        <v>4365</v>
      </c>
      <c r="AP405" t="s">
        <v>22606</v>
      </c>
      <c r="AQ405" t="s">
        <v>4365</v>
      </c>
      <c r="AR405" t="s">
        <v>4365</v>
      </c>
      <c r="AS405" t="s">
        <v>19184</v>
      </c>
      <c r="BC405" s="3" t="str" cm="1">
        <f t="array" ref="BC405">LEFT(BB405,MIN(FIND({0,1,2,3,4,5,6,7,8,9},BB405&amp;"0123456789"))-1)</f>
        <v/>
      </c>
      <c r="BE405" t="s">
        <v>13073</v>
      </c>
      <c r="BF405">
        <f t="shared" si="171"/>
        <v>1</v>
      </c>
      <c r="BG405">
        <f t="shared" si="172"/>
        <v>0</v>
      </c>
      <c r="BH405">
        <f t="shared" si="173"/>
        <v>0</v>
      </c>
      <c r="BI405">
        <f t="shared" si="174"/>
        <v>0</v>
      </c>
      <c r="BJ405" s="4">
        <f t="shared" si="175"/>
        <v>0</v>
      </c>
      <c r="BK405" s="4">
        <f t="shared" si="176"/>
        <v>0</v>
      </c>
      <c r="BL405" s="4">
        <f t="shared" si="177"/>
        <v>0</v>
      </c>
      <c r="BY405" t="s">
        <v>25665</v>
      </c>
      <c r="BZ405" t="s">
        <v>25494</v>
      </c>
      <c r="CA405" t="s">
        <v>25551</v>
      </c>
      <c r="CB405" t="s">
        <v>25404</v>
      </c>
      <c r="CC405" t="s">
        <v>25437</v>
      </c>
      <c r="CD405" t="s">
        <v>25408</v>
      </c>
      <c r="CK405" t="s">
        <v>25990</v>
      </c>
      <c r="CL405">
        <f t="shared" si="178"/>
        <v>2</v>
      </c>
      <c r="CM405">
        <f t="shared" si="179"/>
        <v>2</v>
      </c>
      <c r="CN405">
        <f t="shared" si="180"/>
        <v>1</v>
      </c>
      <c r="CO405">
        <f t="shared" si="181"/>
        <v>1</v>
      </c>
      <c r="CP405" s="4">
        <f t="shared" si="192"/>
        <v>1</v>
      </c>
      <c r="CQ405" s="4">
        <f t="shared" si="193"/>
        <v>0.5</v>
      </c>
      <c r="CR405" s="4">
        <f t="shared" si="194"/>
        <v>0.5</v>
      </c>
      <c r="CT405" t="str">
        <f t="shared" si="182"/>
        <v>Big Data</v>
      </c>
      <c r="CU405" t="str">
        <f t="shared" si="183"/>
        <v>Cloud Infrastructure</v>
      </c>
      <c r="CV405" t="str">
        <f t="shared" si="184"/>
        <v>Cloud Management</v>
      </c>
      <c r="CW405" t="str">
        <f t="shared" si="185"/>
        <v>Information Technology</v>
      </c>
      <c r="CX405" t="str">
        <f t="shared" si="186"/>
        <v>SaaS</v>
      </c>
      <c r="CY405" t="str">
        <f t="shared" si="187"/>
        <v>Software</v>
      </c>
      <c r="CZ405" t="str">
        <f t="shared" si="188"/>
        <v/>
      </c>
      <c r="DA405" t="str">
        <f t="shared" si="189"/>
        <v/>
      </c>
      <c r="DB405" t="str">
        <f t="shared" si="190"/>
        <v/>
      </c>
      <c r="DC405" t="str">
        <f t="shared" si="191"/>
        <v/>
      </c>
    </row>
    <row r="406" spans="1:107" x14ac:dyDescent="0.2">
      <c r="A406">
        <v>403</v>
      </c>
      <c r="B406" t="s">
        <v>401</v>
      </c>
      <c r="C406" t="s">
        <v>2572</v>
      </c>
      <c r="D406" t="s">
        <v>4696</v>
      </c>
      <c r="E406" t="s">
        <v>6065</v>
      </c>
      <c r="F406" t="s">
        <v>6469</v>
      </c>
      <c r="G406" t="s">
        <v>8248</v>
      </c>
      <c r="H406" t="s">
        <v>8552</v>
      </c>
      <c r="I406" t="s">
        <v>8555</v>
      </c>
      <c r="J406" t="s">
        <v>8903</v>
      </c>
      <c r="K406" t="s">
        <v>10119</v>
      </c>
      <c r="L406" t="s">
        <v>10189</v>
      </c>
      <c r="M406" t="s">
        <v>11445</v>
      </c>
      <c r="N406" t="s">
        <v>12869</v>
      </c>
      <c r="O406" t="s">
        <v>13310</v>
      </c>
      <c r="P406" t="s">
        <v>13351</v>
      </c>
      <c r="Q406">
        <v>1</v>
      </c>
      <c r="R406" t="s">
        <v>13357</v>
      </c>
      <c r="S406" t="s">
        <v>13407</v>
      </c>
      <c r="T406" t="s">
        <v>13741</v>
      </c>
      <c r="U406" s="3" t="str" cm="1">
        <f t="array" ref="U406">LEFT(T406,MIN(FIND({0,1,2,3,4,5,6,7,8,9},T406&amp;"0123456789"))-1)</f>
        <v>$</v>
      </c>
      <c r="V406" t="s">
        <v>13357</v>
      </c>
      <c r="W406" t="s">
        <v>13741</v>
      </c>
      <c r="X406" s="3" t="str" cm="1">
        <f t="array" ref="X406">LEFT(W406,MIN(FIND({0,1,2,3,4,5,6,7,8,9},W406&amp;"0123456789"))-1)</f>
        <v>$</v>
      </c>
      <c r="Y406" t="s">
        <v>13357</v>
      </c>
      <c r="Z406" t="s">
        <v>13741</v>
      </c>
      <c r="AA406" s="3" cm="1">
        <f t="array" ref="AA406">_xlfn.XLOOKUP(LEFT(Z406,MIN(FIND({0,1,2,3,4,5,6,7,8,9},Z406&amp;"0123456789"))-1), $BB$4:$BB$23, $BC$4:$BC$23)*_xlfn.NUMBERVALUE(TRIM(REPLACE(Z406,1,MIN(FIND({0,1,2,3,4,5,6,7,8,9},Z406&amp;"0123456789"))-1,"")), ".", ",")</f>
        <v>6000000</v>
      </c>
      <c r="AB406" t="s">
        <v>13741</v>
      </c>
      <c r="AC406" s="3" cm="1">
        <f t="array" ref="AC406">_xlfn.XLOOKUP(LEFT(AB406,MIN(FIND({0,1,2,3,4,5,6,7,8,9},AB406&amp;"0123456789"))-1), $BB$4:$BB$23, $BC$4:$BC$23)*_xlfn.NUMBERVALUE(TRIM(REPLACE(AB406,1,MIN(FIND({0,1,2,3,4,5,6,7,8,9},AB406&amp;"0123456789"))-1,"")), ".", ",")</f>
        <v>6000000</v>
      </c>
      <c r="AD406" t="s">
        <v>8555</v>
      </c>
      <c r="AE406" t="s">
        <v>8555</v>
      </c>
      <c r="AF406" t="s">
        <v>15216</v>
      </c>
      <c r="AG406" t="s">
        <v>16761</v>
      </c>
      <c r="AH406" t="s">
        <v>4365</v>
      </c>
      <c r="AI406" t="s">
        <v>18369</v>
      </c>
      <c r="AJ406" t="s">
        <v>8563</v>
      </c>
      <c r="AK406" t="s">
        <v>4365</v>
      </c>
      <c r="AL406" t="s">
        <v>8555</v>
      </c>
      <c r="AM406" t="s">
        <v>18794</v>
      </c>
      <c r="AN406" t="s">
        <v>18372</v>
      </c>
      <c r="AO406" t="s">
        <v>18794</v>
      </c>
      <c r="AP406" t="s">
        <v>22607</v>
      </c>
      <c r="AQ406" t="s">
        <v>23809</v>
      </c>
      <c r="AR406" t="s">
        <v>24688</v>
      </c>
      <c r="AS406" t="s">
        <v>8561</v>
      </c>
      <c r="BC406" s="3" t="str" cm="1">
        <f t="array" ref="BC406">LEFT(BB406,MIN(FIND({0,1,2,3,4,5,6,7,8,9},BB406&amp;"0123456789"))-1)</f>
        <v/>
      </c>
      <c r="BE406" t="s">
        <v>13075</v>
      </c>
      <c r="BF406">
        <f t="shared" si="171"/>
        <v>1</v>
      </c>
      <c r="BG406">
        <f t="shared" si="172"/>
        <v>0</v>
      </c>
      <c r="BH406">
        <f t="shared" si="173"/>
        <v>0</v>
      </c>
      <c r="BI406">
        <f t="shared" si="174"/>
        <v>0</v>
      </c>
      <c r="BJ406" s="4">
        <f t="shared" si="175"/>
        <v>0</v>
      </c>
      <c r="BK406" s="4">
        <f t="shared" si="176"/>
        <v>0</v>
      </c>
      <c r="BL406" s="4">
        <f t="shared" si="177"/>
        <v>0</v>
      </c>
      <c r="BY406" t="s">
        <v>10143</v>
      </c>
      <c r="BZ406" t="s">
        <v>25430</v>
      </c>
      <c r="CA406" t="s">
        <v>25452</v>
      </c>
      <c r="CK406" t="s">
        <v>26017</v>
      </c>
      <c r="CL406">
        <f t="shared" si="178"/>
        <v>2</v>
      </c>
      <c r="CM406">
        <f t="shared" si="179"/>
        <v>0</v>
      </c>
      <c r="CN406">
        <f t="shared" si="180"/>
        <v>0</v>
      </c>
      <c r="CO406">
        <f t="shared" si="181"/>
        <v>0</v>
      </c>
      <c r="CP406" s="4">
        <f t="shared" si="192"/>
        <v>0</v>
      </c>
      <c r="CQ406" s="4">
        <f t="shared" si="193"/>
        <v>0</v>
      </c>
      <c r="CR406" s="4">
        <f t="shared" si="194"/>
        <v>0</v>
      </c>
      <c r="CT406" t="str">
        <f t="shared" si="182"/>
        <v>Financial Services</v>
      </c>
      <c r="CU406" t="str">
        <f t="shared" si="183"/>
        <v>FinTech</v>
      </c>
      <c r="CV406" t="str">
        <f t="shared" si="184"/>
        <v>Trading Platform</v>
      </c>
      <c r="CW406" t="str">
        <f t="shared" si="185"/>
        <v/>
      </c>
      <c r="CX406" t="str">
        <f t="shared" si="186"/>
        <v/>
      </c>
      <c r="CY406" t="str">
        <f t="shared" si="187"/>
        <v/>
      </c>
      <c r="CZ406" t="str">
        <f t="shared" si="188"/>
        <v/>
      </c>
      <c r="DA406" t="str">
        <f t="shared" si="189"/>
        <v/>
      </c>
      <c r="DB406" t="str">
        <f t="shared" si="190"/>
        <v/>
      </c>
      <c r="DC406" t="str">
        <f t="shared" si="191"/>
        <v/>
      </c>
    </row>
    <row r="407" spans="1:107" x14ac:dyDescent="0.2">
      <c r="A407">
        <v>404</v>
      </c>
      <c r="B407" t="s">
        <v>402</v>
      </c>
      <c r="C407" t="s">
        <v>2573</v>
      </c>
      <c r="D407" t="s">
        <v>4697</v>
      </c>
      <c r="E407" t="s">
        <v>4365</v>
      </c>
      <c r="F407" t="s">
        <v>6470</v>
      </c>
      <c r="G407" t="s">
        <v>8248</v>
      </c>
      <c r="H407" t="s">
        <v>8552</v>
      </c>
      <c r="I407" t="s">
        <v>4365</v>
      </c>
      <c r="J407" t="s">
        <v>4365</v>
      </c>
      <c r="K407" t="s">
        <v>4365</v>
      </c>
      <c r="L407" t="s">
        <v>10393</v>
      </c>
      <c r="M407" t="s">
        <v>11446</v>
      </c>
      <c r="N407" t="s">
        <v>12870</v>
      </c>
      <c r="O407" t="s">
        <v>13325</v>
      </c>
      <c r="P407" t="s">
        <v>4365</v>
      </c>
      <c r="Q407">
        <v>1</v>
      </c>
      <c r="R407" t="s">
        <v>13362</v>
      </c>
      <c r="S407" t="s">
        <v>8449</v>
      </c>
      <c r="T407" t="s">
        <v>13913</v>
      </c>
      <c r="U407" s="3" t="str" cm="1">
        <f t="array" ref="U407">LEFT(T407,MIN(FIND({0,1,2,3,4,5,6,7,8,9},T407&amp;"0123456789"))-1)</f>
        <v>$</v>
      </c>
      <c r="V407" t="s">
        <v>13362</v>
      </c>
      <c r="W407" t="s">
        <v>13913</v>
      </c>
      <c r="X407" s="3" t="str" cm="1">
        <f t="array" ref="X407">LEFT(W407,MIN(FIND({0,1,2,3,4,5,6,7,8,9},W407&amp;"0123456789"))-1)</f>
        <v>$</v>
      </c>
      <c r="Y407" t="s">
        <v>13362</v>
      </c>
      <c r="Z407" t="s">
        <v>13913</v>
      </c>
      <c r="AA407" s="3" cm="1">
        <f t="array" ref="AA407">_xlfn.XLOOKUP(LEFT(Z407,MIN(FIND({0,1,2,3,4,5,6,7,8,9},Z407&amp;"0123456789"))-1), $BB$4:$BB$23, $BC$4:$BC$23)*_xlfn.NUMBERVALUE(TRIM(REPLACE(Z407,1,MIN(FIND({0,1,2,3,4,5,6,7,8,9},Z407&amp;"0123456789"))-1,"")), ".", ",")</f>
        <v>87400000</v>
      </c>
      <c r="AB407" t="s">
        <v>13913</v>
      </c>
      <c r="AC407" s="3" cm="1">
        <f t="array" ref="AC407">_xlfn.XLOOKUP(LEFT(AB407,MIN(FIND({0,1,2,3,4,5,6,7,8,9},AB407&amp;"0123456789"))-1), $BB$4:$BB$23, $BC$4:$BC$23)*_xlfn.NUMBERVALUE(TRIM(REPLACE(AB407,1,MIN(FIND({0,1,2,3,4,5,6,7,8,9},AB407&amp;"0123456789"))-1,"")), ".", ",")</f>
        <v>87400000</v>
      </c>
      <c r="AD407" t="s">
        <v>4365</v>
      </c>
      <c r="AE407" t="s">
        <v>4365</v>
      </c>
      <c r="AF407" t="s">
        <v>4365</v>
      </c>
      <c r="AG407" t="s">
        <v>4365</v>
      </c>
      <c r="AH407" t="s">
        <v>4365</v>
      </c>
      <c r="AI407" t="s">
        <v>4365</v>
      </c>
      <c r="AJ407" t="s">
        <v>4365</v>
      </c>
      <c r="AK407" t="s">
        <v>4365</v>
      </c>
      <c r="AL407" t="s">
        <v>4365</v>
      </c>
      <c r="AM407" t="s">
        <v>4365</v>
      </c>
      <c r="AN407" t="s">
        <v>4365</v>
      </c>
      <c r="AO407" t="s">
        <v>4365</v>
      </c>
      <c r="AP407" t="s">
        <v>4365</v>
      </c>
      <c r="AQ407" t="s">
        <v>4365</v>
      </c>
      <c r="AR407" t="s">
        <v>4365</v>
      </c>
      <c r="AS407" t="s">
        <v>4365</v>
      </c>
      <c r="BC407" s="3" t="str" cm="1">
        <f t="array" ref="BC407">LEFT(BB407,MIN(FIND({0,1,2,3,4,5,6,7,8,9},BB407&amp;"0123456789"))-1)</f>
        <v/>
      </c>
      <c r="BE407" t="s">
        <v>13076</v>
      </c>
      <c r="BF407">
        <f t="shared" si="171"/>
        <v>1</v>
      </c>
      <c r="BG407">
        <f t="shared" si="172"/>
        <v>0</v>
      </c>
      <c r="BH407">
        <f t="shared" si="173"/>
        <v>0</v>
      </c>
      <c r="BI407">
        <f t="shared" si="174"/>
        <v>0</v>
      </c>
      <c r="BJ407" s="4">
        <f t="shared" si="175"/>
        <v>0</v>
      </c>
      <c r="BK407" s="4">
        <f t="shared" si="176"/>
        <v>0</v>
      </c>
      <c r="BL407" s="4">
        <f t="shared" si="177"/>
        <v>0</v>
      </c>
      <c r="BY407" t="s">
        <v>12677</v>
      </c>
      <c r="BZ407" t="s">
        <v>25707</v>
      </c>
      <c r="CA407" t="s">
        <v>25436</v>
      </c>
      <c r="CK407" t="s">
        <v>11186</v>
      </c>
      <c r="CL407">
        <f t="shared" si="178"/>
        <v>1</v>
      </c>
      <c r="CM407">
        <f t="shared" si="179"/>
        <v>1</v>
      </c>
      <c r="CN407">
        <f t="shared" si="180"/>
        <v>0</v>
      </c>
      <c r="CO407">
        <f t="shared" si="181"/>
        <v>0</v>
      </c>
      <c r="CP407" s="4">
        <f t="shared" si="192"/>
        <v>1</v>
      </c>
      <c r="CQ407" s="4">
        <f t="shared" si="193"/>
        <v>0</v>
      </c>
      <c r="CR407" s="4">
        <f t="shared" si="194"/>
        <v>0</v>
      </c>
      <c r="CT407" t="str">
        <f t="shared" si="182"/>
        <v>Construction</v>
      </c>
      <c r="CU407" t="str">
        <f t="shared" si="183"/>
        <v>Parking</v>
      </c>
      <c r="CV407" t="str">
        <f t="shared" si="184"/>
        <v>Transportation</v>
      </c>
      <c r="CW407" t="str">
        <f t="shared" si="185"/>
        <v/>
      </c>
      <c r="CX407" t="str">
        <f t="shared" si="186"/>
        <v/>
      </c>
      <c r="CY407" t="str">
        <f t="shared" si="187"/>
        <v/>
      </c>
      <c r="CZ407" t="str">
        <f t="shared" si="188"/>
        <v/>
      </c>
      <c r="DA407" t="str">
        <f t="shared" si="189"/>
        <v/>
      </c>
      <c r="DB407" t="str">
        <f t="shared" si="190"/>
        <v/>
      </c>
      <c r="DC407" t="str">
        <f t="shared" si="191"/>
        <v/>
      </c>
    </row>
    <row r="408" spans="1:107" x14ac:dyDescent="0.2">
      <c r="A408">
        <v>405</v>
      </c>
      <c r="B408" t="s">
        <v>403</v>
      </c>
      <c r="C408" t="s">
        <v>2574</v>
      </c>
      <c r="D408" t="s">
        <v>4698</v>
      </c>
      <c r="E408" t="s">
        <v>6065</v>
      </c>
      <c r="F408" t="s">
        <v>6471</v>
      </c>
      <c r="G408" t="s">
        <v>8245</v>
      </c>
      <c r="H408" t="s">
        <v>8552</v>
      </c>
      <c r="I408" t="s">
        <v>8562</v>
      </c>
      <c r="J408" t="s">
        <v>8904</v>
      </c>
      <c r="K408" t="s">
        <v>10119</v>
      </c>
      <c r="L408" t="s">
        <v>10394</v>
      </c>
      <c r="M408" t="s">
        <v>11447</v>
      </c>
      <c r="N408" t="s">
        <v>12871</v>
      </c>
      <c r="O408" t="s">
        <v>13306</v>
      </c>
      <c r="P408" t="s">
        <v>4365</v>
      </c>
      <c r="Q408">
        <v>2</v>
      </c>
      <c r="R408" t="s">
        <v>13358</v>
      </c>
      <c r="S408" t="s">
        <v>8374</v>
      </c>
      <c r="T408" t="s">
        <v>13914</v>
      </c>
      <c r="U408" s="3" t="str" cm="1">
        <f t="array" ref="U408">LEFT(T408,MIN(FIND({0,1,2,3,4,5,6,7,8,9},T408&amp;"0123456789"))-1)</f>
        <v>$</v>
      </c>
      <c r="V408" t="s">
        <v>14414</v>
      </c>
      <c r="W408" t="s">
        <v>13914</v>
      </c>
      <c r="X408" s="3" t="str" cm="1">
        <f t="array" ref="X408">LEFT(W408,MIN(FIND({0,1,2,3,4,5,6,7,8,9},W408&amp;"0123456789"))-1)</f>
        <v>$</v>
      </c>
      <c r="Y408" t="s">
        <v>14414</v>
      </c>
      <c r="Z408" t="s">
        <v>13914</v>
      </c>
      <c r="AA408" s="3" cm="1">
        <f t="array" ref="AA408">_xlfn.XLOOKUP(LEFT(Z408,MIN(FIND({0,1,2,3,4,5,6,7,8,9},Z408&amp;"0123456789"))-1), $BB$4:$BB$23, $BC$4:$BC$23)*_xlfn.NUMBERVALUE(TRIM(REPLACE(Z408,1,MIN(FIND({0,1,2,3,4,5,6,7,8,9},Z408&amp;"0123456789"))-1,"")), ".", ",")</f>
        <v>12480028</v>
      </c>
      <c r="AB408" t="s">
        <v>13914</v>
      </c>
      <c r="AC408" s="3" cm="1">
        <f t="array" ref="AC408">_xlfn.XLOOKUP(LEFT(AB408,MIN(FIND({0,1,2,3,4,5,6,7,8,9},AB408&amp;"0123456789"))-1), $BB$4:$BB$23, $BC$4:$BC$23)*_xlfn.NUMBERVALUE(TRIM(REPLACE(AB408,1,MIN(FIND({0,1,2,3,4,5,6,7,8,9},AB408&amp;"0123456789"))-1,"")), ".", ",")</f>
        <v>12480028</v>
      </c>
      <c r="AD408" t="s">
        <v>8555</v>
      </c>
      <c r="AE408" t="s">
        <v>8557</v>
      </c>
      <c r="AF408" t="s">
        <v>15217</v>
      </c>
      <c r="AG408" t="s">
        <v>16762</v>
      </c>
      <c r="AH408" t="s">
        <v>4365</v>
      </c>
      <c r="AI408" t="s">
        <v>4365</v>
      </c>
      <c r="AJ408" t="s">
        <v>16555</v>
      </c>
      <c r="AK408" t="s">
        <v>4365</v>
      </c>
      <c r="AL408" t="s">
        <v>20199</v>
      </c>
      <c r="AM408" t="s">
        <v>4365</v>
      </c>
      <c r="AN408" t="s">
        <v>21299</v>
      </c>
      <c r="AO408" t="s">
        <v>4365</v>
      </c>
      <c r="AP408" t="s">
        <v>22608</v>
      </c>
      <c r="AQ408" t="s">
        <v>4365</v>
      </c>
      <c r="AR408" t="s">
        <v>4365</v>
      </c>
      <c r="AS408" t="s">
        <v>19172</v>
      </c>
      <c r="BC408" s="3" t="str" cm="1">
        <f t="array" ref="BC408">LEFT(BB408,MIN(FIND({0,1,2,3,4,5,6,7,8,9},BB408&amp;"0123456789"))-1)</f>
        <v/>
      </c>
      <c r="BE408" t="s">
        <v>13078</v>
      </c>
      <c r="BF408">
        <f t="shared" si="171"/>
        <v>1</v>
      </c>
      <c r="BG408">
        <f t="shared" si="172"/>
        <v>0</v>
      </c>
      <c r="BH408">
        <f t="shared" si="173"/>
        <v>0</v>
      </c>
      <c r="BI408">
        <f t="shared" si="174"/>
        <v>0</v>
      </c>
      <c r="BJ408" s="4">
        <f t="shared" si="175"/>
        <v>0</v>
      </c>
      <c r="BK408" s="4">
        <f t="shared" si="176"/>
        <v>0</v>
      </c>
      <c r="BL408" s="4">
        <f t="shared" si="177"/>
        <v>0</v>
      </c>
      <c r="BY408" t="s">
        <v>11273</v>
      </c>
      <c r="BZ408" t="s">
        <v>25429</v>
      </c>
      <c r="CA408" t="s">
        <v>25430</v>
      </c>
      <c r="CB408" t="s">
        <v>25414</v>
      </c>
      <c r="CC408" t="s">
        <v>25422</v>
      </c>
      <c r="CD408" t="s">
        <v>25432</v>
      </c>
      <c r="CK408" t="s">
        <v>25593</v>
      </c>
      <c r="CL408">
        <f t="shared" si="178"/>
        <v>1</v>
      </c>
      <c r="CM408">
        <f t="shared" si="179"/>
        <v>0</v>
      </c>
      <c r="CN408">
        <f t="shared" si="180"/>
        <v>0</v>
      </c>
      <c r="CO408">
        <f t="shared" si="181"/>
        <v>0</v>
      </c>
      <c r="CP408" s="4">
        <f t="shared" si="192"/>
        <v>0</v>
      </c>
      <c r="CQ408" s="4">
        <f t="shared" si="193"/>
        <v>0</v>
      </c>
      <c r="CR408" s="4">
        <f t="shared" si="194"/>
        <v>0</v>
      </c>
      <c r="CT408" t="str">
        <f t="shared" si="182"/>
        <v>Finance</v>
      </c>
      <c r="CU408" t="str">
        <f t="shared" si="183"/>
        <v>Financial Services</v>
      </c>
      <c r="CV408" t="str">
        <f t="shared" si="184"/>
        <v>FinTech</v>
      </c>
      <c r="CW408" t="str">
        <f t="shared" si="185"/>
        <v>Internet</v>
      </c>
      <c r="CX408" t="str">
        <f t="shared" si="186"/>
        <v>Marketplace</v>
      </c>
      <c r="CY408" t="str">
        <f t="shared" si="187"/>
        <v>Payments</v>
      </c>
      <c r="CZ408" t="str">
        <f t="shared" si="188"/>
        <v/>
      </c>
      <c r="DA408" t="str">
        <f t="shared" si="189"/>
        <v/>
      </c>
      <c r="DB408" t="str">
        <f t="shared" si="190"/>
        <v/>
      </c>
      <c r="DC408" t="str">
        <f t="shared" si="191"/>
        <v/>
      </c>
    </row>
    <row r="409" spans="1:107" x14ac:dyDescent="0.2">
      <c r="A409">
        <v>406</v>
      </c>
      <c r="B409" t="s">
        <v>404</v>
      </c>
      <c r="C409" t="s">
        <v>2575</v>
      </c>
      <c r="D409" t="s">
        <v>4699</v>
      </c>
      <c r="E409" t="s">
        <v>6065</v>
      </c>
      <c r="F409" t="s">
        <v>6472</v>
      </c>
      <c r="G409" t="s">
        <v>8354</v>
      </c>
      <c r="H409" t="s">
        <v>8552</v>
      </c>
      <c r="I409" t="s">
        <v>8557</v>
      </c>
      <c r="J409" t="s">
        <v>8905</v>
      </c>
      <c r="K409" t="s">
        <v>10119</v>
      </c>
      <c r="L409" t="s">
        <v>10304</v>
      </c>
      <c r="M409" t="s">
        <v>11448</v>
      </c>
      <c r="N409" t="s">
        <v>12736</v>
      </c>
      <c r="O409" t="s">
        <v>13305</v>
      </c>
      <c r="P409" t="s">
        <v>4365</v>
      </c>
      <c r="Q409">
        <v>7</v>
      </c>
      <c r="R409" t="s">
        <v>13357</v>
      </c>
      <c r="S409" t="s">
        <v>8460</v>
      </c>
      <c r="T409" t="s">
        <v>13915</v>
      </c>
      <c r="U409" s="3" t="str" cm="1">
        <f t="array" ref="U409">LEFT(T409,MIN(FIND({0,1,2,3,4,5,6,7,8,9},T409&amp;"0123456789"))-1)</f>
        <v>$</v>
      </c>
      <c r="V409" t="s">
        <v>13357</v>
      </c>
      <c r="W409" t="s">
        <v>13915</v>
      </c>
      <c r="X409" s="3" t="str" cm="1">
        <f t="array" ref="X409">LEFT(W409,MIN(FIND({0,1,2,3,4,5,6,7,8,9},W409&amp;"0123456789"))-1)</f>
        <v>$</v>
      </c>
      <c r="Y409" t="s">
        <v>13357</v>
      </c>
      <c r="Z409" t="s">
        <v>14002</v>
      </c>
      <c r="AA409" s="3" cm="1">
        <f t="array" ref="AA409">_xlfn.XLOOKUP(LEFT(Z409,MIN(FIND({0,1,2,3,4,5,6,7,8,9},Z409&amp;"0123456789"))-1), $BB$4:$BB$23, $BC$4:$BC$23)*_xlfn.NUMBERVALUE(TRIM(REPLACE(Z409,1,MIN(FIND({0,1,2,3,4,5,6,7,8,9},Z409&amp;"0123456789"))-1,"")), ".", ",")</f>
        <v>2055000</v>
      </c>
      <c r="AB409" t="s">
        <v>14792</v>
      </c>
      <c r="AC409" s="3" cm="1">
        <f t="array" ref="AC409">_xlfn.XLOOKUP(LEFT(AB409,MIN(FIND({0,1,2,3,4,5,6,7,8,9},AB409&amp;"0123456789"))-1), $BB$4:$BB$23, $BC$4:$BC$23)*_xlfn.NUMBERVALUE(TRIM(REPLACE(AB409,1,MIN(FIND({0,1,2,3,4,5,6,7,8,9},AB409&amp;"0123456789"))-1,"")), ".", ",")</f>
        <v>2155000</v>
      </c>
      <c r="AD409" t="s">
        <v>8554</v>
      </c>
      <c r="AE409" t="s">
        <v>14823</v>
      </c>
      <c r="AF409" t="s">
        <v>15218</v>
      </c>
      <c r="AG409" t="s">
        <v>16763</v>
      </c>
      <c r="AH409" t="s">
        <v>17677</v>
      </c>
      <c r="AI409" t="s">
        <v>18370</v>
      </c>
      <c r="AJ409" t="s">
        <v>16754</v>
      </c>
      <c r="AK409" t="s">
        <v>19631</v>
      </c>
      <c r="AL409" t="s">
        <v>20242</v>
      </c>
      <c r="AM409" t="s">
        <v>20615</v>
      </c>
      <c r="AN409" t="s">
        <v>21300</v>
      </c>
      <c r="AO409" t="s">
        <v>21884</v>
      </c>
      <c r="AP409" t="s">
        <v>22609</v>
      </c>
      <c r="AQ409" t="s">
        <v>23810</v>
      </c>
      <c r="AR409" t="s">
        <v>24617</v>
      </c>
      <c r="AS409" t="s">
        <v>14829</v>
      </c>
      <c r="BC409" s="3" t="str" cm="1">
        <f t="array" ref="BC409">LEFT(BB409,MIN(FIND({0,1,2,3,4,5,6,7,8,9},BB409&amp;"0123456789"))-1)</f>
        <v/>
      </c>
      <c r="BE409" t="s">
        <v>13080</v>
      </c>
      <c r="BF409">
        <f t="shared" si="171"/>
        <v>1</v>
      </c>
      <c r="BG409">
        <f t="shared" si="172"/>
        <v>0</v>
      </c>
      <c r="BH409">
        <f t="shared" si="173"/>
        <v>0</v>
      </c>
      <c r="BI409">
        <f t="shared" si="174"/>
        <v>0</v>
      </c>
      <c r="BJ409" s="4">
        <f t="shared" si="175"/>
        <v>0</v>
      </c>
      <c r="BK409" s="4">
        <f t="shared" si="176"/>
        <v>0</v>
      </c>
      <c r="BL409" s="4">
        <f t="shared" si="177"/>
        <v>0</v>
      </c>
      <c r="BY409" t="s">
        <v>11311</v>
      </c>
      <c r="BZ409" t="s">
        <v>25429</v>
      </c>
      <c r="CA409" t="s">
        <v>25430</v>
      </c>
      <c r="CB409" t="s">
        <v>25432</v>
      </c>
      <c r="CK409" t="s">
        <v>25660</v>
      </c>
      <c r="CL409">
        <f t="shared" si="178"/>
        <v>1</v>
      </c>
      <c r="CM409">
        <f t="shared" si="179"/>
        <v>0</v>
      </c>
      <c r="CN409">
        <f t="shared" si="180"/>
        <v>0</v>
      </c>
      <c r="CO409">
        <f t="shared" si="181"/>
        <v>0</v>
      </c>
      <c r="CP409" s="4">
        <f t="shared" si="192"/>
        <v>0</v>
      </c>
      <c r="CQ409" s="4">
        <f t="shared" si="193"/>
        <v>0</v>
      </c>
      <c r="CR409" s="4">
        <f t="shared" si="194"/>
        <v>0</v>
      </c>
      <c r="CT409" t="str">
        <f t="shared" si="182"/>
        <v>Banking</v>
      </c>
      <c r="CU409" t="str">
        <f t="shared" si="183"/>
        <v>Financial Services</v>
      </c>
      <c r="CV409" t="str">
        <f t="shared" si="184"/>
        <v>FinTech</v>
      </c>
      <c r="CW409" t="str">
        <f t="shared" si="185"/>
        <v>Payments</v>
      </c>
      <c r="CX409" t="str">
        <f t="shared" si="186"/>
        <v/>
      </c>
      <c r="CY409" t="str">
        <f t="shared" si="187"/>
        <v/>
      </c>
      <c r="CZ409" t="str">
        <f t="shared" si="188"/>
        <v/>
      </c>
      <c r="DA409" t="str">
        <f t="shared" si="189"/>
        <v/>
      </c>
      <c r="DB409" t="str">
        <f t="shared" si="190"/>
        <v/>
      </c>
      <c r="DC409" t="str">
        <f t="shared" si="191"/>
        <v/>
      </c>
    </row>
    <row r="410" spans="1:107" x14ac:dyDescent="0.2">
      <c r="A410">
        <v>407</v>
      </c>
      <c r="B410" t="s">
        <v>405</v>
      </c>
      <c r="C410" t="s">
        <v>2576</v>
      </c>
      <c r="D410" t="s">
        <v>4700</v>
      </c>
      <c r="E410" t="s">
        <v>6065</v>
      </c>
      <c r="F410" t="s">
        <v>6473</v>
      </c>
      <c r="G410" t="s">
        <v>8245</v>
      </c>
      <c r="H410" t="s">
        <v>8552</v>
      </c>
      <c r="I410" t="s">
        <v>8554</v>
      </c>
      <c r="J410" t="s">
        <v>8906</v>
      </c>
      <c r="K410" t="s">
        <v>10119</v>
      </c>
      <c r="L410" t="s">
        <v>10395</v>
      </c>
      <c r="M410" t="s">
        <v>11449</v>
      </c>
      <c r="N410" t="s">
        <v>12736</v>
      </c>
      <c r="O410" t="s">
        <v>13305</v>
      </c>
      <c r="P410" t="s">
        <v>4365</v>
      </c>
      <c r="Q410">
        <v>1</v>
      </c>
      <c r="R410" t="s">
        <v>13357</v>
      </c>
      <c r="S410" t="s">
        <v>13499</v>
      </c>
      <c r="T410" t="s">
        <v>13916</v>
      </c>
      <c r="U410" s="3" t="str" cm="1">
        <f t="array" ref="U410">LEFT(T410,MIN(FIND({0,1,2,3,4,5,6,7,8,9},T410&amp;"0123456789"))-1)</f>
        <v>$</v>
      </c>
      <c r="V410" t="s">
        <v>13357</v>
      </c>
      <c r="W410" t="s">
        <v>13916</v>
      </c>
      <c r="X410" s="3" t="str" cm="1">
        <f t="array" ref="X410">LEFT(W410,MIN(FIND({0,1,2,3,4,5,6,7,8,9},W410&amp;"0123456789"))-1)</f>
        <v>$</v>
      </c>
      <c r="Y410" t="s">
        <v>13357</v>
      </c>
      <c r="Z410" t="s">
        <v>13916</v>
      </c>
      <c r="AA410" s="3" cm="1">
        <f t="array" ref="AA410">_xlfn.XLOOKUP(LEFT(Z410,MIN(FIND({0,1,2,3,4,5,6,7,8,9},Z410&amp;"0123456789"))-1), $BB$4:$BB$23, $BC$4:$BC$23)*_xlfn.NUMBERVALUE(TRIM(REPLACE(Z410,1,MIN(FIND({0,1,2,3,4,5,6,7,8,9},Z410&amp;"0123456789"))-1,"")), ".", ",")</f>
        <v>6800000</v>
      </c>
      <c r="AB410" t="s">
        <v>13916</v>
      </c>
      <c r="AC410" s="3" cm="1">
        <f t="array" ref="AC410">_xlfn.XLOOKUP(LEFT(AB410,MIN(FIND({0,1,2,3,4,5,6,7,8,9},AB410&amp;"0123456789"))-1), $BB$4:$BB$23, $BC$4:$BC$23)*_xlfn.NUMBERVALUE(TRIM(REPLACE(AB410,1,MIN(FIND({0,1,2,3,4,5,6,7,8,9},AB410&amp;"0123456789"))-1,"")), ".", ",")</f>
        <v>6800000</v>
      </c>
      <c r="AD410" t="s">
        <v>8555</v>
      </c>
      <c r="AE410" t="s">
        <v>8562</v>
      </c>
      <c r="AF410" t="s">
        <v>15219</v>
      </c>
      <c r="AG410" t="s">
        <v>16764</v>
      </c>
      <c r="AH410" t="s">
        <v>17678</v>
      </c>
      <c r="AI410" t="s">
        <v>18371</v>
      </c>
      <c r="AJ410" t="s">
        <v>8563</v>
      </c>
      <c r="AK410" t="s">
        <v>19632</v>
      </c>
      <c r="AL410" t="s">
        <v>8555</v>
      </c>
      <c r="AM410" t="s">
        <v>20616</v>
      </c>
      <c r="AN410" t="s">
        <v>18372</v>
      </c>
      <c r="AO410" t="s">
        <v>21885</v>
      </c>
      <c r="AP410" t="s">
        <v>22610</v>
      </c>
      <c r="AQ410" t="s">
        <v>23811</v>
      </c>
      <c r="AR410" t="s">
        <v>24757</v>
      </c>
      <c r="AS410" t="s">
        <v>19206</v>
      </c>
      <c r="BC410" s="3" t="str" cm="1">
        <f t="array" ref="BC410">LEFT(BB410,MIN(FIND({0,1,2,3,4,5,6,7,8,9},BB410&amp;"0123456789"))-1)</f>
        <v/>
      </c>
      <c r="BE410" t="s">
        <v>13083</v>
      </c>
      <c r="BF410">
        <f t="shared" si="171"/>
        <v>1</v>
      </c>
      <c r="BG410">
        <f t="shared" si="172"/>
        <v>0</v>
      </c>
      <c r="BH410">
        <f t="shared" si="173"/>
        <v>0</v>
      </c>
      <c r="BI410">
        <f t="shared" si="174"/>
        <v>0</v>
      </c>
      <c r="BJ410" s="4">
        <f t="shared" si="175"/>
        <v>0</v>
      </c>
      <c r="BK410" s="4">
        <f t="shared" si="176"/>
        <v>0</v>
      </c>
      <c r="BL410" s="4">
        <f t="shared" si="177"/>
        <v>0</v>
      </c>
      <c r="BY410" t="s">
        <v>25708</v>
      </c>
      <c r="BZ410" t="s">
        <v>25709</v>
      </c>
      <c r="CA410" t="s">
        <v>25710</v>
      </c>
      <c r="CK410" t="s">
        <v>11391</v>
      </c>
      <c r="CL410">
        <f t="shared" si="178"/>
        <v>1</v>
      </c>
      <c r="CM410">
        <f t="shared" si="179"/>
        <v>1</v>
      </c>
      <c r="CN410">
        <f t="shared" si="180"/>
        <v>0</v>
      </c>
      <c r="CO410">
        <f t="shared" si="181"/>
        <v>0</v>
      </c>
      <c r="CP410" s="4">
        <f t="shared" si="192"/>
        <v>1</v>
      </c>
      <c r="CQ410" s="4">
        <f t="shared" si="193"/>
        <v>0</v>
      </c>
      <c r="CR410" s="4">
        <f t="shared" si="194"/>
        <v>0</v>
      </c>
      <c r="CT410" t="str">
        <f t="shared" si="182"/>
        <v>Furniture</v>
      </c>
      <c r="CU410" t="str">
        <f t="shared" si="183"/>
        <v>Interior Design</v>
      </c>
      <c r="CV410" t="str">
        <f t="shared" si="184"/>
        <v>Subscription Service</v>
      </c>
      <c r="CW410" t="str">
        <f t="shared" si="185"/>
        <v/>
      </c>
      <c r="CX410" t="str">
        <f t="shared" si="186"/>
        <v/>
      </c>
      <c r="CY410" t="str">
        <f t="shared" si="187"/>
        <v/>
      </c>
      <c r="CZ410" t="str">
        <f t="shared" si="188"/>
        <v/>
      </c>
      <c r="DA410" t="str">
        <f t="shared" si="189"/>
        <v/>
      </c>
      <c r="DB410" t="str">
        <f t="shared" si="190"/>
        <v/>
      </c>
      <c r="DC410" t="str">
        <f t="shared" si="191"/>
        <v/>
      </c>
    </row>
    <row r="411" spans="1:107" x14ac:dyDescent="0.2">
      <c r="A411">
        <v>408</v>
      </c>
      <c r="B411" t="s">
        <v>406</v>
      </c>
      <c r="C411" t="s">
        <v>2577</v>
      </c>
      <c r="D411" t="s">
        <v>4701</v>
      </c>
      <c r="E411" t="s">
        <v>6065</v>
      </c>
      <c r="F411" t="s">
        <v>6474</v>
      </c>
      <c r="G411" t="s">
        <v>8256</v>
      </c>
      <c r="H411" t="s">
        <v>8552</v>
      </c>
      <c r="I411" t="s">
        <v>8554</v>
      </c>
      <c r="J411" t="s">
        <v>8907</v>
      </c>
      <c r="K411" t="s">
        <v>10118</v>
      </c>
      <c r="L411" t="s">
        <v>10396</v>
      </c>
      <c r="M411" t="s">
        <v>11450</v>
      </c>
      <c r="N411" t="s">
        <v>12768</v>
      </c>
      <c r="O411" t="s">
        <v>13308</v>
      </c>
      <c r="P411" t="s">
        <v>4365</v>
      </c>
      <c r="Q411">
        <v>1</v>
      </c>
      <c r="R411" t="s">
        <v>13357</v>
      </c>
      <c r="S411" t="s">
        <v>8489</v>
      </c>
      <c r="T411" t="s">
        <v>13740</v>
      </c>
      <c r="U411" s="3" t="str" cm="1">
        <f t="array" ref="U411">LEFT(T411,MIN(FIND({0,1,2,3,4,5,6,7,8,9},T411&amp;"0123456789"))-1)</f>
        <v>$</v>
      </c>
      <c r="V411" t="s">
        <v>14422</v>
      </c>
      <c r="W411" t="s">
        <v>13740</v>
      </c>
      <c r="X411" s="3" t="str" cm="1">
        <f t="array" ref="X411">LEFT(W411,MIN(FIND({0,1,2,3,4,5,6,7,8,9},W411&amp;"0123456789"))-1)</f>
        <v>$</v>
      </c>
      <c r="Y411" t="s">
        <v>14422</v>
      </c>
      <c r="Z411" t="s">
        <v>13740</v>
      </c>
      <c r="AA411" s="3" cm="1">
        <f t="array" ref="AA411">_xlfn.XLOOKUP(LEFT(Z411,MIN(FIND({0,1,2,3,4,5,6,7,8,9},Z411&amp;"0123456789"))-1), $BB$4:$BB$23, $BC$4:$BC$23)*_xlfn.NUMBERVALUE(TRIM(REPLACE(Z411,1,MIN(FIND({0,1,2,3,4,5,6,7,8,9},Z411&amp;"0123456789"))-1,"")), ".", ",")</f>
        <v>3000000</v>
      </c>
      <c r="AB411" t="s">
        <v>13740</v>
      </c>
      <c r="AC411" s="3" cm="1">
        <f t="array" ref="AC411">_xlfn.XLOOKUP(LEFT(AB411,MIN(FIND({0,1,2,3,4,5,6,7,8,9},AB411&amp;"0123456789"))-1), $BB$4:$BB$23, $BC$4:$BC$23)*_xlfn.NUMBERVALUE(TRIM(REPLACE(AB411,1,MIN(FIND({0,1,2,3,4,5,6,7,8,9},AB411&amp;"0123456789"))-1,"")), ".", ",")</f>
        <v>3000000</v>
      </c>
      <c r="AD411" t="s">
        <v>8555</v>
      </c>
      <c r="AE411" t="s">
        <v>8554</v>
      </c>
      <c r="AF411" t="s">
        <v>15220</v>
      </c>
      <c r="AG411" t="s">
        <v>16765</v>
      </c>
      <c r="AH411" t="s">
        <v>4365</v>
      </c>
      <c r="AI411" t="s">
        <v>4365</v>
      </c>
      <c r="AJ411" t="s">
        <v>8563</v>
      </c>
      <c r="AK411" t="s">
        <v>4365</v>
      </c>
      <c r="AL411" t="s">
        <v>8555</v>
      </c>
      <c r="AM411" t="s">
        <v>4365</v>
      </c>
      <c r="AN411" t="s">
        <v>18372</v>
      </c>
      <c r="AO411" t="s">
        <v>4365</v>
      </c>
      <c r="AP411" t="s">
        <v>22611</v>
      </c>
      <c r="AQ411" t="s">
        <v>4365</v>
      </c>
      <c r="AR411" t="s">
        <v>4365</v>
      </c>
      <c r="AS411" t="s">
        <v>14820</v>
      </c>
      <c r="BC411" s="3" t="str" cm="1">
        <f t="array" ref="BC411">LEFT(BB411,MIN(FIND({0,1,2,3,4,5,6,7,8,9},BB411&amp;"0123456789"))-1)</f>
        <v/>
      </c>
      <c r="BE411" t="s">
        <v>13084</v>
      </c>
      <c r="BF411">
        <f t="shared" si="171"/>
        <v>1</v>
      </c>
      <c r="BG411">
        <f t="shared" si="172"/>
        <v>0</v>
      </c>
      <c r="BH411">
        <f t="shared" si="173"/>
        <v>0</v>
      </c>
      <c r="BI411">
        <f t="shared" si="174"/>
        <v>0</v>
      </c>
      <c r="BJ411" s="4">
        <f t="shared" si="175"/>
        <v>0</v>
      </c>
      <c r="BK411" s="4">
        <f t="shared" si="176"/>
        <v>0</v>
      </c>
      <c r="BL411" s="4">
        <f t="shared" si="177"/>
        <v>0</v>
      </c>
      <c r="BY411" t="s">
        <v>11706</v>
      </c>
      <c r="BZ411" t="s">
        <v>25460</v>
      </c>
      <c r="CA411" t="s">
        <v>25414</v>
      </c>
      <c r="CB411" t="s">
        <v>25590</v>
      </c>
      <c r="CC411" t="s">
        <v>25437</v>
      </c>
      <c r="CK411" t="s">
        <v>25746</v>
      </c>
      <c r="CL411">
        <f t="shared" si="178"/>
        <v>1</v>
      </c>
      <c r="CM411">
        <f t="shared" si="179"/>
        <v>0</v>
      </c>
      <c r="CN411">
        <f t="shared" si="180"/>
        <v>0</v>
      </c>
      <c r="CO411">
        <f t="shared" si="181"/>
        <v>0</v>
      </c>
      <c r="CP411" s="4">
        <f t="shared" si="192"/>
        <v>0</v>
      </c>
      <c r="CQ411" s="4">
        <f t="shared" si="193"/>
        <v>0</v>
      </c>
      <c r="CR411" s="4">
        <f t="shared" si="194"/>
        <v>0</v>
      </c>
      <c r="CT411" t="str">
        <f t="shared" si="182"/>
        <v>E-Commerce</v>
      </c>
      <c r="CU411" t="str">
        <f t="shared" si="183"/>
        <v>Enterprise Software</v>
      </c>
      <c r="CV411" t="str">
        <f t="shared" si="184"/>
        <v>Internet</v>
      </c>
      <c r="CW411" t="str">
        <f t="shared" si="185"/>
        <v>Marketing</v>
      </c>
      <c r="CX411" t="str">
        <f t="shared" si="186"/>
        <v>SaaS</v>
      </c>
      <c r="CY411" t="str">
        <f t="shared" si="187"/>
        <v/>
      </c>
      <c r="CZ411" t="str">
        <f t="shared" si="188"/>
        <v/>
      </c>
      <c r="DA411" t="str">
        <f t="shared" si="189"/>
        <v/>
      </c>
      <c r="DB411" t="str">
        <f t="shared" si="190"/>
        <v/>
      </c>
      <c r="DC411" t="str">
        <f t="shared" si="191"/>
        <v/>
      </c>
    </row>
    <row r="412" spans="1:107" x14ac:dyDescent="0.2">
      <c r="A412">
        <v>409</v>
      </c>
      <c r="B412" t="s">
        <v>407</v>
      </c>
      <c r="C412" t="s">
        <v>2578</v>
      </c>
      <c r="D412" t="s">
        <v>4702</v>
      </c>
      <c r="E412" t="s">
        <v>4365</v>
      </c>
      <c r="F412" t="s">
        <v>6475</v>
      </c>
      <c r="G412" t="s">
        <v>8256</v>
      </c>
      <c r="H412" t="s">
        <v>8552</v>
      </c>
      <c r="I412" t="s">
        <v>4365</v>
      </c>
      <c r="J412" t="s">
        <v>4365</v>
      </c>
      <c r="K412" t="s">
        <v>10119</v>
      </c>
      <c r="L412" t="s">
        <v>10167</v>
      </c>
      <c r="M412" t="s">
        <v>10167</v>
      </c>
      <c r="N412" t="s">
        <v>12767</v>
      </c>
      <c r="O412" t="s">
        <v>4365</v>
      </c>
      <c r="P412" t="s">
        <v>4365</v>
      </c>
      <c r="Q412">
        <v>1</v>
      </c>
      <c r="R412" t="s">
        <v>13358</v>
      </c>
      <c r="S412" t="s">
        <v>13415</v>
      </c>
      <c r="T412" t="s">
        <v>13737</v>
      </c>
      <c r="U412" s="3" t="str" cm="1">
        <f t="array" ref="U412">LEFT(T412,MIN(FIND({0,1,2,3,4,5,6,7,8,9},T412&amp;"0123456789"))-1)</f>
        <v>$</v>
      </c>
      <c r="V412" t="s">
        <v>14414</v>
      </c>
      <c r="W412" t="s">
        <v>13737</v>
      </c>
      <c r="X412" s="3" t="str" cm="1">
        <f t="array" ref="X412">LEFT(W412,MIN(FIND({0,1,2,3,4,5,6,7,8,9},W412&amp;"0123456789"))-1)</f>
        <v>$</v>
      </c>
      <c r="Y412" t="s">
        <v>14414</v>
      </c>
      <c r="Z412" t="s">
        <v>13737</v>
      </c>
      <c r="AA412" s="3" cm="1">
        <f t="array" ref="AA412">_xlfn.XLOOKUP(LEFT(Z412,MIN(FIND({0,1,2,3,4,5,6,7,8,9},Z412&amp;"0123456789"))-1), $BB$4:$BB$23, $BC$4:$BC$23)*_xlfn.NUMBERVALUE(TRIM(REPLACE(Z412,1,MIN(FIND({0,1,2,3,4,5,6,7,8,9},Z412&amp;"0123456789"))-1,"")), ".", ",")</f>
        <v>35000000</v>
      </c>
      <c r="AB412" t="s">
        <v>13737</v>
      </c>
      <c r="AC412" s="3" cm="1">
        <f t="array" ref="AC412">_xlfn.XLOOKUP(LEFT(AB412,MIN(FIND({0,1,2,3,4,5,6,7,8,9},AB412&amp;"0123456789"))-1), $BB$4:$BB$23, $BC$4:$BC$23)*_xlfn.NUMBERVALUE(TRIM(REPLACE(AB412,1,MIN(FIND({0,1,2,3,4,5,6,7,8,9},AB412&amp;"0123456789"))-1,"")), ".", ",")</f>
        <v>35000000</v>
      </c>
      <c r="AD412" t="s">
        <v>4365</v>
      </c>
      <c r="AE412" t="s">
        <v>8557</v>
      </c>
      <c r="AF412" t="s">
        <v>15221</v>
      </c>
      <c r="AG412" t="s">
        <v>16766</v>
      </c>
      <c r="AH412" t="s">
        <v>4365</v>
      </c>
      <c r="AI412" t="s">
        <v>18372</v>
      </c>
      <c r="AJ412" t="s">
        <v>8563</v>
      </c>
      <c r="AK412" t="s">
        <v>4365</v>
      </c>
      <c r="AL412" t="s">
        <v>8555</v>
      </c>
      <c r="AM412" t="s">
        <v>18794</v>
      </c>
      <c r="AN412" t="s">
        <v>18372</v>
      </c>
      <c r="AO412" t="s">
        <v>18794</v>
      </c>
      <c r="AP412" t="s">
        <v>22612</v>
      </c>
      <c r="AQ412" t="s">
        <v>23812</v>
      </c>
      <c r="AR412" t="s">
        <v>24758</v>
      </c>
      <c r="AS412" t="s">
        <v>14826</v>
      </c>
      <c r="BC412" s="3" t="str" cm="1">
        <f t="array" ref="BC412">LEFT(BB412,MIN(FIND({0,1,2,3,4,5,6,7,8,9},BB412&amp;"0123456789"))-1)</f>
        <v/>
      </c>
      <c r="BE412" t="s">
        <v>13085</v>
      </c>
      <c r="BF412">
        <f t="shared" si="171"/>
        <v>1</v>
      </c>
      <c r="BG412">
        <f t="shared" si="172"/>
        <v>0</v>
      </c>
      <c r="BH412">
        <f t="shared" si="173"/>
        <v>0</v>
      </c>
      <c r="BI412">
        <f t="shared" si="174"/>
        <v>0</v>
      </c>
      <c r="BJ412" s="4">
        <f t="shared" si="175"/>
        <v>0</v>
      </c>
      <c r="BK412" s="4">
        <f t="shared" si="176"/>
        <v>0</v>
      </c>
      <c r="BL412" s="4">
        <f t="shared" si="177"/>
        <v>0</v>
      </c>
      <c r="BY412" t="s">
        <v>10167</v>
      </c>
      <c r="CK412" t="s">
        <v>25771</v>
      </c>
      <c r="CL412">
        <f t="shared" si="178"/>
        <v>1</v>
      </c>
      <c r="CM412">
        <f t="shared" si="179"/>
        <v>0</v>
      </c>
      <c r="CN412">
        <f t="shared" si="180"/>
        <v>0</v>
      </c>
      <c r="CO412">
        <f t="shared" si="181"/>
        <v>0</v>
      </c>
      <c r="CP412" s="4">
        <f t="shared" si="192"/>
        <v>0</v>
      </c>
      <c r="CQ412" s="4">
        <f t="shared" si="193"/>
        <v>0</v>
      </c>
      <c r="CR412" s="4">
        <f t="shared" si="194"/>
        <v>0</v>
      </c>
      <c r="CT412" t="str">
        <f t="shared" si="182"/>
        <v>Software</v>
      </c>
      <c r="CU412" t="str">
        <f t="shared" si="183"/>
        <v/>
      </c>
      <c r="CV412" t="str">
        <f t="shared" si="184"/>
        <v/>
      </c>
      <c r="CW412" t="str">
        <f t="shared" si="185"/>
        <v/>
      </c>
      <c r="CX412" t="str">
        <f t="shared" si="186"/>
        <v/>
      </c>
      <c r="CY412" t="str">
        <f t="shared" si="187"/>
        <v/>
      </c>
      <c r="CZ412" t="str">
        <f t="shared" si="188"/>
        <v/>
      </c>
      <c r="DA412" t="str">
        <f t="shared" si="189"/>
        <v/>
      </c>
      <c r="DB412" t="str">
        <f t="shared" si="190"/>
        <v/>
      </c>
      <c r="DC412" t="str">
        <f t="shared" si="191"/>
        <v/>
      </c>
    </row>
    <row r="413" spans="1:107" x14ac:dyDescent="0.2">
      <c r="A413">
        <v>410</v>
      </c>
      <c r="B413" t="s">
        <v>408</v>
      </c>
      <c r="C413" t="s">
        <v>2579</v>
      </c>
      <c r="D413" t="s">
        <v>4703</v>
      </c>
      <c r="E413" t="s">
        <v>6065</v>
      </c>
      <c r="F413" t="s">
        <v>6476</v>
      </c>
      <c r="G413" t="s">
        <v>8355</v>
      </c>
      <c r="H413" t="s">
        <v>8552</v>
      </c>
      <c r="I413" t="s">
        <v>8554</v>
      </c>
      <c r="J413" t="s">
        <v>8908</v>
      </c>
      <c r="K413" t="s">
        <v>10119</v>
      </c>
      <c r="L413" t="s">
        <v>10133</v>
      </c>
      <c r="M413" t="s">
        <v>10133</v>
      </c>
      <c r="N413" t="s">
        <v>12757</v>
      </c>
      <c r="O413" t="s">
        <v>13314</v>
      </c>
      <c r="P413" t="s">
        <v>4365</v>
      </c>
      <c r="Q413">
        <v>1</v>
      </c>
      <c r="R413" t="s">
        <v>13357</v>
      </c>
      <c r="S413" t="s">
        <v>13494</v>
      </c>
      <c r="T413" t="s">
        <v>13772</v>
      </c>
      <c r="U413" s="3" t="str" cm="1">
        <f t="array" ref="U413">LEFT(T413,MIN(FIND({0,1,2,3,4,5,6,7,8,9},T413&amp;"0123456789"))-1)</f>
        <v>$</v>
      </c>
      <c r="V413" t="s">
        <v>13357</v>
      </c>
      <c r="W413" t="s">
        <v>13772</v>
      </c>
      <c r="X413" s="3" t="str" cm="1">
        <f t="array" ref="X413">LEFT(W413,MIN(FIND({0,1,2,3,4,5,6,7,8,9},W413&amp;"0123456789"))-1)</f>
        <v>$</v>
      </c>
      <c r="Y413" t="s">
        <v>13357</v>
      </c>
      <c r="Z413" t="s">
        <v>13772</v>
      </c>
      <c r="AA413" s="3" cm="1">
        <f t="array" ref="AA413">_xlfn.XLOOKUP(LEFT(Z413,MIN(FIND({0,1,2,3,4,5,6,7,8,9},Z413&amp;"0123456789"))-1), $BB$4:$BB$23, $BC$4:$BC$23)*_xlfn.NUMBERVALUE(TRIM(REPLACE(Z413,1,MIN(FIND({0,1,2,3,4,5,6,7,8,9},Z413&amp;"0123456789"))-1,"")), ".", ",")</f>
        <v>4000000</v>
      </c>
      <c r="AB413" t="s">
        <v>13772</v>
      </c>
      <c r="AC413" s="3" cm="1">
        <f t="array" ref="AC413">_xlfn.XLOOKUP(LEFT(AB413,MIN(FIND({0,1,2,3,4,5,6,7,8,9},AB413&amp;"0123456789"))-1), $BB$4:$BB$23, $BC$4:$BC$23)*_xlfn.NUMBERVALUE(TRIM(REPLACE(AB413,1,MIN(FIND({0,1,2,3,4,5,6,7,8,9},AB413&amp;"0123456789"))-1,"")), ".", ",")</f>
        <v>4000000</v>
      </c>
      <c r="AD413" t="s">
        <v>4365</v>
      </c>
      <c r="AE413" t="s">
        <v>8554</v>
      </c>
      <c r="AF413" t="s">
        <v>15222</v>
      </c>
      <c r="AG413" t="s">
        <v>16767</v>
      </c>
      <c r="AH413" t="s">
        <v>4365</v>
      </c>
      <c r="AI413" t="s">
        <v>18373</v>
      </c>
      <c r="AJ413" t="s">
        <v>19199</v>
      </c>
      <c r="AK413" t="s">
        <v>4365</v>
      </c>
      <c r="AL413" t="s">
        <v>8554</v>
      </c>
      <c r="AM413" t="s">
        <v>18372</v>
      </c>
      <c r="AN413" t="s">
        <v>18794</v>
      </c>
      <c r="AO413" t="s">
        <v>18794</v>
      </c>
      <c r="AP413" t="s">
        <v>22613</v>
      </c>
      <c r="AQ413" t="s">
        <v>23813</v>
      </c>
      <c r="AR413" t="s">
        <v>24759</v>
      </c>
      <c r="AS413" t="s">
        <v>14829</v>
      </c>
      <c r="BC413" s="3" t="str" cm="1">
        <f t="array" ref="BC413">LEFT(BB413,MIN(FIND({0,1,2,3,4,5,6,7,8,9},BB413&amp;"0123456789"))-1)</f>
        <v/>
      </c>
      <c r="BE413" t="s">
        <v>13086</v>
      </c>
      <c r="BF413">
        <f t="shared" si="171"/>
        <v>1</v>
      </c>
      <c r="BG413">
        <f t="shared" si="172"/>
        <v>0</v>
      </c>
      <c r="BH413">
        <f t="shared" si="173"/>
        <v>0</v>
      </c>
      <c r="BI413">
        <f t="shared" si="174"/>
        <v>0</v>
      </c>
      <c r="BJ413" s="4">
        <f t="shared" si="175"/>
        <v>0</v>
      </c>
      <c r="BK413" s="4">
        <f t="shared" si="176"/>
        <v>0</v>
      </c>
      <c r="BL413" s="4">
        <f t="shared" si="177"/>
        <v>0</v>
      </c>
      <c r="BY413" t="s">
        <v>10331</v>
      </c>
      <c r="BZ413" t="s">
        <v>25408</v>
      </c>
      <c r="CK413" t="s">
        <v>25807</v>
      </c>
      <c r="CL413">
        <f t="shared" si="178"/>
        <v>1</v>
      </c>
      <c r="CM413">
        <f t="shared" si="179"/>
        <v>0</v>
      </c>
      <c r="CN413">
        <f t="shared" si="180"/>
        <v>0</v>
      </c>
      <c r="CO413">
        <f t="shared" si="181"/>
        <v>0</v>
      </c>
      <c r="CP413" s="4">
        <f t="shared" si="192"/>
        <v>0</v>
      </c>
      <c r="CQ413" s="4">
        <f t="shared" si="193"/>
        <v>0</v>
      </c>
      <c r="CR413" s="4">
        <f t="shared" si="194"/>
        <v>0</v>
      </c>
      <c r="CT413" t="str">
        <f t="shared" si="182"/>
        <v>Information Technology</v>
      </c>
      <c r="CU413" t="str">
        <f t="shared" si="183"/>
        <v>Software</v>
      </c>
      <c r="CV413" t="str">
        <f t="shared" si="184"/>
        <v/>
      </c>
      <c r="CW413" t="str">
        <f t="shared" si="185"/>
        <v/>
      </c>
      <c r="CX413" t="str">
        <f t="shared" si="186"/>
        <v/>
      </c>
      <c r="CY413" t="str">
        <f t="shared" si="187"/>
        <v/>
      </c>
      <c r="CZ413" t="str">
        <f t="shared" si="188"/>
        <v/>
      </c>
      <c r="DA413" t="str">
        <f t="shared" si="189"/>
        <v/>
      </c>
      <c r="DB413" t="str">
        <f t="shared" si="190"/>
        <v/>
      </c>
      <c r="DC413" t="str">
        <f t="shared" si="191"/>
        <v/>
      </c>
    </row>
    <row r="414" spans="1:107" x14ac:dyDescent="0.2">
      <c r="A414">
        <v>411</v>
      </c>
      <c r="B414" t="s">
        <v>409</v>
      </c>
      <c r="C414" t="s">
        <v>2580</v>
      </c>
      <c r="D414" t="s">
        <v>4704</v>
      </c>
      <c r="E414" t="s">
        <v>6065</v>
      </c>
      <c r="F414" t="s">
        <v>6477</v>
      </c>
      <c r="G414" t="s">
        <v>8356</v>
      </c>
      <c r="H414" t="s">
        <v>8552</v>
      </c>
      <c r="I414" t="s">
        <v>8555</v>
      </c>
      <c r="J414" t="s">
        <v>8909</v>
      </c>
      <c r="K414" t="s">
        <v>10121</v>
      </c>
      <c r="L414" t="s">
        <v>10143</v>
      </c>
      <c r="M414" t="s">
        <v>11451</v>
      </c>
      <c r="N414" t="s">
        <v>12851</v>
      </c>
      <c r="O414" t="s">
        <v>13336</v>
      </c>
      <c r="P414" t="s">
        <v>4365</v>
      </c>
      <c r="Q414">
        <v>1</v>
      </c>
      <c r="R414" t="s">
        <v>13357</v>
      </c>
      <c r="S414" t="s">
        <v>8250</v>
      </c>
      <c r="T414" t="s">
        <v>13740</v>
      </c>
      <c r="U414" s="3" t="str" cm="1">
        <f t="array" ref="U414">LEFT(T414,MIN(FIND({0,1,2,3,4,5,6,7,8,9},T414&amp;"0123456789"))-1)</f>
        <v>$</v>
      </c>
      <c r="V414" t="s">
        <v>13357</v>
      </c>
      <c r="W414" t="s">
        <v>13740</v>
      </c>
      <c r="X414" s="3" t="str" cm="1">
        <f t="array" ref="X414">LEFT(W414,MIN(FIND({0,1,2,3,4,5,6,7,8,9},W414&amp;"0123456789"))-1)</f>
        <v>$</v>
      </c>
      <c r="Y414" t="s">
        <v>13357</v>
      </c>
      <c r="Z414" t="s">
        <v>13740</v>
      </c>
      <c r="AA414" s="3" cm="1">
        <f t="array" ref="AA414">_xlfn.XLOOKUP(LEFT(Z414,MIN(FIND({0,1,2,3,4,5,6,7,8,9},Z414&amp;"0123456789"))-1), $BB$4:$BB$23, $BC$4:$BC$23)*_xlfn.NUMBERVALUE(TRIM(REPLACE(Z414,1,MIN(FIND({0,1,2,3,4,5,6,7,8,9},Z414&amp;"0123456789"))-1,"")), ".", ",")</f>
        <v>3000000</v>
      </c>
      <c r="AB414" t="s">
        <v>13740</v>
      </c>
      <c r="AC414" s="3" cm="1">
        <f t="array" ref="AC414">_xlfn.XLOOKUP(LEFT(AB414,MIN(FIND({0,1,2,3,4,5,6,7,8,9},AB414&amp;"0123456789"))-1), $BB$4:$BB$23, $BC$4:$BC$23)*_xlfn.NUMBERVALUE(TRIM(REPLACE(AB414,1,MIN(FIND({0,1,2,3,4,5,6,7,8,9},AB414&amp;"0123456789"))-1,"")), ".", ",")</f>
        <v>3000000</v>
      </c>
      <c r="AD414" t="s">
        <v>8555</v>
      </c>
      <c r="AE414" t="s">
        <v>8556</v>
      </c>
      <c r="AF414" t="s">
        <v>15223</v>
      </c>
      <c r="AG414" t="s">
        <v>16768</v>
      </c>
      <c r="AH414" t="s">
        <v>4365</v>
      </c>
      <c r="AI414" t="s">
        <v>18374</v>
      </c>
      <c r="AJ414" t="s">
        <v>17252</v>
      </c>
      <c r="AK414" t="s">
        <v>19633</v>
      </c>
      <c r="AL414" t="s">
        <v>8559</v>
      </c>
      <c r="AM414" t="s">
        <v>20617</v>
      </c>
      <c r="AN414" t="s">
        <v>18794</v>
      </c>
      <c r="AO414" t="s">
        <v>4365</v>
      </c>
      <c r="AP414" t="s">
        <v>22614</v>
      </c>
      <c r="AQ414" t="s">
        <v>23814</v>
      </c>
      <c r="AR414" t="s">
        <v>24760</v>
      </c>
      <c r="AS414" t="s">
        <v>19079</v>
      </c>
      <c r="BC414" s="3" t="str" cm="1">
        <f t="array" ref="BC414">LEFT(BB414,MIN(FIND({0,1,2,3,4,5,6,7,8,9},BB414&amp;"0123456789"))-1)</f>
        <v/>
      </c>
      <c r="BE414" t="s">
        <v>13087</v>
      </c>
      <c r="BF414">
        <f t="shared" si="171"/>
        <v>1</v>
      </c>
      <c r="BG414">
        <f t="shared" si="172"/>
        <v>0</v>
      </c>
      <c r="BH414">
        <f t="shared" si="173"/>
        <v>0</v>
      </c>
      <c r="BI414">
        <f t="shared" si="174"/>
        <v>0</v>
      </c>
      <c r="BJ414" s="4">
        <f t="shared" si="175"/>
        <v>0</v>
      </c>
      <c r="BK414" s="4">
        <f t="shared" si="176"/>
        <v>0</v>
      </c>
      <c r="BL414" s="4">
        <f t="shared" si="177"/>
        <v>0</v>
      </c>
      <c r="BY414" t="s">
        <v>11231</v>
      </c>
      <c r="BZ414" t="s">
        <v>25591</v>
      </c>
      <c r="CK414" t="s">
        <v>25817</v>
      </c>
      <c r="CL414">
        <f t="shared" si="178"/>
        <v>1</v>
      </c>
      <c r="CM414">
        <f t="shared" si="179"/>
        <v>0</v>
      </c>
      <c r="CN414">
        <f t="shared" si="180"/>
        <v>0</v>
      </c>
      <c r="CO414">
        <f t="shared" si="181"/>
        <v>0</v>
      </c>
      <c r="CP414" s="4">
        <f t="shared" si="192"/>
        <v>0</v>
      </c>
      <c r="CQ414" s="4">
        <f t="shared" si="193"/>
        <v>0</v>
      </c>
      <c r="CR414" s="4">
        <f t="shared" si="194"/>
        <v>0</v>
      </c>
      <c r="CT414" t="str">
        <f t="shared" si="182"/>
        <v>Insurance</v>
      </c>
      <c r="CU414" t="str">
        <f t="shared" si="183"/>
        <v>InsurTech</v>
      </c>
      <c r="CV414" t="str">
        <f t="shared" si="184"/>
        <v/>
      </c>
      <c r="CW414" t="str">
        <f t="shared" si="185"/>
        <v/>
      </c>
      <c r="CX414" t="str">
        <f t="shared" si="186"/>
        <v/>
      </c>
      <c r="CY414" t="str">
        <f t="shared" si="187"/>
        <v/>
      </c>
      <c r="CZ414" t="str">
        <f t="shared" si="188"/>
        <v/>
      </c>
      <c r="DA414" t="str">
        <f t="shared" si="189"/>
        <v/>
      </c>
      <c r="DB414" t="str">
        <f t="shared" si="190"/>
        <v/>
      </c>
      <c r="DC414" t="str">
        <f t="shared" si="191"/>
        <v/>
      </c>
    </row>
    <row r="415" spans="1:107" x14ac:dyDescent="0.2">
      <c r="A415">
        <v>412</v>
      </c>
      <c r="B415" t="s">
        <v>410</v>
      </c>
      <c r="C415" t="s">
        <v>2581</v>
      </c>
      <c r="D415" t="s">
        <v>4705</v>
      </c>
      <c r="E415" t="s">
        <v>6065</v>
      </c>
      <c r="F415" t="s">
        <v>6478</v>
      </c>
      <c r="G415" t="s">
        <v>8248</v>
      </c>
      <c r="H415" t="s">
        <v>8552</v>
      </c>
      <c r="I415" t="s">
        <v>8557</v>
      </c>
      <c r="J415" t="s">
        <v>8910</v>
      </c>
      <c r="K415" t="s">
        <v>10121</v>
      </c>
      <c r="L415" t="s">
        <v>10397</v>
      </c>
      <c r="M415" t="s">
        <v>11452</v>
      </c>
      <c r="N415" t="s">
        <v>12757</v>
      </c>
      <c r="O415" t="s">
        <v>13314</v>
      </c>
      <c r="P415" t="s">
        <v>4365</v>
      </c>
      <c r="Q415">
        <v>1</v>
      </c>
      <c r="R415" t="s">
        <v>13357</v>
      </c>
      <c r="S415" t="s">
        <v>8394</v>
      </c>
      <c r="T415" t="s">
        <v>13917</v>
      </c>
      <c r="U415" s="3" t="str" cm="1">
        <f t="array" ref="U415">LEFT(T415,MIN(FIND({0,1,2,3,4,5,6,7,8,9},T415&amp;"0123456789"))-1)</f>
        <v>$</v>
      </c>
      <c r="V415" t="s">
        <v>13357</v>
      </c>
      <c r="W415" t="s">
        <v>13917</v>
      </c>
      <c r="X415" s="3" t="str" cm="1">
        <f t="array" ref="X415">LEFT(W415,MIN(FIND({0,1,2,3,4,5,6,7,8,9},W415&amp;"0123456789"))-1)</f>
        <v>$</v>
      </c>
      <c r="Y415" t="s">
        <v>13357</v>
      </c>
      <c r="Z415" t="s">
        <v>13917</v>
      </c>
      <c r="AA415" s="3" cm="1">
        <f t="array" ref="AA415">_xlfn.XLOOKUP(LEFT(Z415,MIN(FIND({0,1,2,3,4,5,6,7,8,9},Z415&amp;"0123456789"))-1), $BB$4:$BB$23, $BC$4:$BC$23)*_xlfn.NUMBERVALUE(TRIM(REPLACE(Z415,1,MIN(FIND({0,1,2,3,4,5,6,7,8,9},Z415&amp;"0123456789"))-1,"")), ".", ",")</f>
        <v>4080000</v>
      </c>
      <c r="AB415" t="s">
        <v>13917</v>
      </c>
      <c r="AC415" s="3" cm="1">
        <f t="array" ref="AC415">_xlfn.XLOOKUP(LEFT(AB415,MIN(FIND({0,1,2,3,4,5,6,7,8,9},AB415&amp;"0123456789"))-1), $BB$4:$BB$23, $BC$4:$BC$23)*_xlfn.NUMBERVALUE(TRIM(REPLACE(AB415,1,MIN(FIND({0,1,2,3,4,5,6,7,8,9},AB415&amp;"0123456789"))-1,"")), ".", ",")</f>
        <v>4080000</v>
      </c>
      <c r="AD415" t="s">
        <v>8555</v>
      </c>
      <c r="AE415" t="s">
        <v>8554</v>
      </c>
      <c r="AF415" t="s">
        <v>15224</v>
      </c>
      <c r="AG415" t="s">
        <v>4365</v>
      </c>
      <c r="AH415" t="s">
        <v>4365</v>
      </c>
      <c r="AI415" t="s">
        <v>4365</v>
      </c>
      <c r="AJ415" t="s">
        <v>4365</v>
      </c>
      <c r="AK415" t="s">
        <v>4365</v>
      </c>
      <c r="AL415" t="s">
        <v>4365</v>
      </c>
      <c r="AM415" t="s">
        <v>4365</v>
      </c>
      <c r="AN415" t="s">
        <v>4365</v>
      </c>
      <c r="AO415" t="s">
        <v>4365</v>
      </c>
      <c r="AP415" t="s">
        <v>4365</v>
      </c>
      <c r="AQ415" t="s">
        <v>4365</v>
      </c>
      <c r="AR415" t="s">
        <v>4365</v>
      </c>
      <c r="AS415" t="s">
        <v>4365</v>
      </c>
      <c r="BC415" s="3" t="str" cm="1">
        <f t="array" ref="BC415">LEFT(BB415,MIN(FIND({0,1,2,3,4,5,6,7,8,9},BB415&amp;"0123456789"))-1)</f>
        <v/>
      </c>
      <c r="BE415" t="s">
        <v>13088</v>
      </c>
      <c r="BF415">
        <f t="shared" si="171"/>
        <v>1</v>
      </c>
      <c r="BG415">
        <f t="shared" si="172"/>
        <v>0</v>
      </c>
      <c r="BH415">
        <f t="shared" si="173"/>
        <v>0</v>
      </c>
      <c r="BI415">
        <f t="shared" si="174"/>
        <v>0</v>
      </c>
      <c r="BJ415" s="4">
        <f t="shared" si="175"/>
        <v>0</v>
      </c>
      <c r="BK415" s="4">
        <f t="shared" si="176"/>
        <v>0</v>
      </c>
      <c r="BL415" s="4">
        <f t="shared" si="177"/>
        <v>0</v>
      </c>
      <c r="BY415" t="s">
        <v>25419</v>
      </c>
      <c r="BZ415" t="s">
        <v>25443</v>
      </c>
      <c r="CA415" t="s">
        <v>25473</v>
      </c>
      <c r="CB415" t="s">
        <v>25711</v>
      </c>
      <c r="CC415" t="s">
        <v>25475</v>
      </c>
      <c r="CD415" t="s">
        <v>25476</v>
      </c>
      <c r="CE415" t="s">
        <v>25483</v>
      </c>
      <c r="CF415" t="s">
        <v>25495</v>
      </c>
      <c r="CG415" t="s">
        <v>25404</v>
      </c>
      <c r="CH415" t="s">
        <v>25408</v>
      </c>
      <c r="CK415" t="s">
        <v>25855</v>
      </c>
      <c r="CL415">
        <f t="shared" si="178"/>
        <v>1</v>
      </c>
      <c r="CM415">
        <f t="shared" si="179"/>
        <v>0</v>
      </c>
      <c r="CN415">
        <f t="shared" si="180"/>
        <v>0</v>
      </c>
      <c r="CO415">
        <f t="shared" si="181"/>
        <v>0</v>
      </c>
      <c r="CP415" s="4">
        <f t="shared" si="192"/>
        <v>0</v>
      </c>
      <c r="CQ415" s="4">
        <f t="shared" si="193"/>
        <v>0</v>
      </c>
      <c r="CR415" s="4">
        <f t="shared" si="194"/>
        <v>0</v>
      </c>
      <c r="CT415" t="str">
        <f t="shared" si="182"/>
        <v>Apps</v>
      </c>
      <c r="CU415" t="str">
        <f t="shared" si="183"/>
        <v>Big Data</v>
      </c>
      <c r="CV415" t="str">
        <f t="shared" si="184"/>
        <v>Business Information Systems</v>
      </c>
      <c r="CW415" t="str">
        <f t="shared" si="185"/>
        <v>Business Intelligence</v>
      </c>
      <c r="CX415" t="str">
        <f t="shared" si="186"/>
        <v>Cloud Computing</v>
      </c>
      <c r="CY415" t="str">
        <f t="shared" si="187"/>
        <v>Cloud Data Services</v>
      </c>
      <c r="CZ415" t="str">
        <f t="shared" si="188"/>
        <v>Computer</v>
      </c>
      <c r="DA415" t="str">
        <f t="shared" si="189"/>
        <v>Data Integration</v>
      </c>
      <c r="DB415" t="str">
        <f t="shared" si="190"/>
        <v>Information Technology</v>
      </c>
      <c r="DC415" t="str">
        <f t="shared" si="191"/>
        <v>Software</v>
      </c>
    </row>
    <row r="416" spans="1:107" x14ac:dyDescent="0.2">
      <c r="A416">
        <v>413</v>
      </c>
      <c r="B416" t="s">
        <v>411</v>
      </c>
      <c r="C416" t="s">
        <v>2582</v>
      </c>
      <c r="D416" t="s">
        <v>4706</v>
      </c>
      <c r="E416" t="s">
        <v>6065</v>
      </c>
      <c r="F416" t="s">
        <v>6479</v>
      </c>
      <c r="G416" t="s">
        <v>8246</v>
      </c>
      <c r="H416" t="s">
        <v>8552</v>
      </c>
      <c r="I416" t="s">
        <v>8554</v>
      </c>
      <c r="J416" t="s">
        <v>8911</v>
      </c>
      <c r="K416" t="s">
        <v>10120</v>
      </c>
      <c r="L416" t="s">
        <v>10398</v>
      </c>
      <c r="M416" t="s">
        <v>11453</v>
      </c>
      <c r="N416" t="s">
        <v>12741</v>
      </c>
      <c r="O416" t="s">
        <v>13310</v>
      </c>
      <c r="P416" t="s">
        <v>13350</v>
      </c>
      <c r="Q416">
        <v>1</v>
      </c>
      <c r="R416" t="s">
        <v>13358</v>
      </c>
      <c r="S416" t="s">
        <v>13499</v>
      </c>
      <c r="T416" t="s">
        <v>13918</v>
      </c>
      <c r="U416" s="3" t="str" cm="1">
        <f t="array" ref="U416">LEFT(T416,MIN(FIND({0,1,2,3,4,5,6,7,8,9},T416&amp;"0123456789"))-1)</f>
        <v>$</v>
      </c>
      <c r="V416" t="s">
        <v>14414</v>
      </c>
      <c r="W416" t="s">
        <v>13918</v>
      </c>
      <c r="X416" s="3" t="str" cm="1">
        <f t="array" ref="X416">LEFT(W416,MIN(FIND({0,1,2,3,4,5,6,7,8,9},W416&amp;"0123456789"))-1)</f>
        <v>$</v>
      </c>
      <c r="Y416" t="s">
        <v>14414</v>
      </c>
      <c r="Z416" t="s">
        <v>13918</v>
      </c>
      <c r="AA416" s="3" cm="1">
        <f t="array" ref="AA416">_xlfn.XLOOKUP(LEFT(Z416,MIN(FIND({0,1,2,3,4,5,6,7,8,9},Z416&amp;"0123456789"))-1), $BB$4:$BB$23, $BC$4:$BC$23)*_xlfn.NUMBERVALUE(TRIM(REPLACE(Z416,1,MIN(FIND({0,1,2,3,4,5,6,7,8,9},Z416&amp;"0123456789"))-1,"")), ".", ",")</f>
        <v>80000000</v>
      </c>
      <c r="AB416" t="s">
        <v>13918</v>
      </c>
      <c r="AC416" s="3" cm="1">
        <f t="array" ref="AC416">_xlfn.XLOOKUP(LEFT(AB416,MIN(FIND({0,1,2,3,4,5,6,7,8,9},AB416&amp;"0123456789"))-1), $BB$4:$BB$23, $BC$4:$BC$23)*_xlfn.NUMBERVALUE(TRIM(REPLACE(AB416,1,MIN(FIND({0,1,2,3,4,5,6,7,8,9},AB416&amp;"0123456789"))-1,"")), ".", ",")</f>
        <v>80000000</v>
      </c>
      <c r="AD416" t="s">
        <v>4365</v>
      </c>
      <c r="AE416" t="s">
        <v>4365</v>
      </c>
      <c r="AF416" t="s">
        <v>4365</v>
      </c>
      <c r="AG416" t="s">
        <v>16769</v>
      </c>
      <c r="AH416" t="s">
        <v>17679</v>
      </c>
      <c r="AI416" t="s">
        <v>18375</v>
      </c>
      <c r="AJ416" t="s">
        <v>19198</v>
      </c>
      <c r="AK416" t="s">
        <v>18495</v>
      </c>
      <c r="AL416" t="s">
        <v>20159</v>
      </c>
      <c r="AM416" t="s">
        <v>20618</v>
      </c>
      <c r="AN416" t="s">
        <v>21301</v>
      </c>
      <c r="AO416" t="s">
        <v>21886</v>
      </c>
      <c r="AP416" t="s">
        <v>22615</v>
      </c>
      <c r="AQ416" t="s">
        <v>23815</v>
      </c>
      <c r="AR416" t="s">
        <v>24761</v>
      </c>
      <c r="AS416" t="s">
        <v>14831</v>
      </c>
      <c r="BC416" s="3" t="str" cm="1">
        <f t="array" ref="BC416">LEFT(BB416,MIN(FIND({0,1,2,3,4,5,6,7,8,9},BB416&amp;"0123456789"))-1)</f>
        <v/>
      </c>
      <c r="BE416" t="s">
        <v>13089</v>
      </c>
      <c r="BF416">
        <f t="shared" si="171"/>
        <v>1</v>
      </c>
      <c r="BG416">
        <f t="shared" si="172"/>
        <v>0</v>
      </c>
      <c r="BH416">
        <f t="shared" si="173"/>
        <v>0</v>
      </c>
      <c r="BI416">
        <f t="shared" si="174"/>
        <v>0</v>
      </c>
      <c r="BJ416" s="4">
        <f t="shared" si="175"/>
        <v>0</v>
      </c>
      <c r="BK416" s="4">
        <f t="shared" si="176"/>
        <v>0</v>
      </c>
      <c r="BL416" s="4">
        <f t="shared" si="177"/>
        <v>0</v>
      </c>
      <c r="BY416" t="s">
        <v>11538</v>
      </c>
      <c r="BZ416" t="s">
        <v>25560</v>
      </c>
      <c r="CA416" t="s">
        <v>25700</v>
      </c>
      <c r="CB416" t="s">
        <v>25502</v>
      </c>
      <c r="CK416" t="s">
        <v>25861</v>
      </c>
      <c r="CL416">
        <f t="shared" si="178"/>
        <v>1</v>
      </c>
      <c r="CM416">
        <f t="shared" si="179"/>
        <v>0</v>
      </c>
      <c r="CN416">
        <f t="shared" si="180"/>
        <v>0</v>
      </c>
      <c r="CO416">
        <f t="shared" si="181"/>
        <v>0</v>
      </c>
      <c r="CP416" s="4">
        <f t="shared" si="192"/>
        <v>0</v>
      </c>
      <c r="CQ416" s="4">
        <f t="shared" si="193"/>
        <v>0</v>
      </c>
      <c r="CR416" s="4">
        <f t="shared" si="194"/>
        <v>0</v>
      </c>
      <c r="CT416" t="str">
        <f t="shared" si="182"/>
        <v>Digital Entertainment</v>
      </c>
      <c r="CU416" t="str">
        <f t="shared" si="183"/>
        <v>eSports</v>
      </c>
      <c r="CV416" t="str">
        <f t="shared" si="184"/>
        <v>Infrastructure</v>
      </c>
      <c r="CW416" t="str">
        <f t="shared" si="185"/>
        <v>Video Games</v>
      </c>
      <c r="CX416" t="str">
        <f t="shared" si="186"/>
        <v/>
      </c>
      <c r="CY416" t="str">
        <f t="shared" si="187"/>
        <v/>
      </c>
      <c r="CZ416" t="str">
        <f t="shared" si="188"/>
        <v/>
      </c>
      <c r="DA416" t="str">
        <f t="shared" si="189"/>
        <v/>
      </c>
      <c r="DB416" t="str">
        <f t="shared" si="190"/>
        <v/>
      </c>
      <c r="DC416" t="str">
        <f t="shared" si="191"/>
        <v/>
      </c>
    </row>
    <row r="417" spans="1:107" x14ac:dyDescent="0.2">
      <c r="A417">
        <v>414</v>
      </c>
      <c r="B417" t="s">
        <v>412</v>
      </c>
      <c r="C417" t="s">
        <v>2583</v>
      </c>
      <c r="D417" t="s">
        <v>4707</v>
      </c>
      <c r="E417" t="s">
        <v>6065</v>
      </c>
      <c r="F417" t="s">
        <v>6480</v>
      </c>
      <c r="G417" t="s">
        <v>8244</v>
      </c>
      <c r="H417" t="s">
        <v>8552</v>
      </c>
      <c r="I417" t="s">
        <v>8554</v>
      </c>
      <c r="J417" t="s">
        <v>8912</v>
      </c>
      <c r="K417" t="s">
        <v>10119</v>
      </c>
      <c r="L417" t="s">
        <v>10196</v>
      </c>
      <c r="M417" t="s">
        <v>11454</v>
      </c>
      <c r="N417" t="s">
        <v>12783</v>
      </c>
      <c r="O417" t="s">
        <v>13314</v>
      </c>
      <c r="P417" t="s">
        <v>4365</v>
      </c>
      <c r="Q417">
        <v>1</v>
      </c>
      <c r="R417" t="s">
        <v>13358</v>
      </c>
      <c r="S417" t="s">
        <v>13434</v>
      </c>
      <c r="T417" t="s">
        <v>13886</v>
      </c>
      <c r="U417" s="3" t="str" cm="1">
        <f t="array" ref="U417">LEFT(T417,MIN(FIND({0,1,2,3,4,5,6,7,8,9},T417&amp;"0123456789"))-1)</f>
        <v>$</v>
      </c>
      <c r="V417" t="s">
        <v>14414</v>
      </c>
      <c r="W417" t="s">
        <v>13886</v>
      </c>
      <c r="X417" s="3" t="str" cm="1">
        <f t="array" ref="X417">LEFT(W417,MIN(FIND({0,1,2,3,4,5,6,7,8,9},W417&amp;"0123456789"))-1)</f>
        <v>$</v>
      </c>
      <c r="Y417" t="s">
        <v>14414</v>
      </c>
      <c r="Z417" t="s">
        <v>13886</v>
      </c>
      <c r="AA417" s="3" cm="1">
        <f t="array" ref="AA417">_xlfn.XLOOKUP(LEFT(Z417,MIN(FIND({0,1,2,3,4,5,6,7,8,9},Z417&amp;"0123456789"))-1), $BB$4:$BB$23, $BC$4:$BC$23)*_xlfn.NUMBERVALUE(TRIM(REPLACE(Z417,1,MIN(FIND({0,1,2,3,4,5,6,7,8,9},Z417&amp;"0123456789"))-1,"")), ".", ",")</f>
        <v>17000000</v>
      </c>
      <c r="AB417" t="s">
        <v>13886</v>
      </c>
      <c r="AC417" s="3" cm="1">
        <f t="array" ref="AC417">_xlfn.XLOOKUP(LEFT(AB417,MIN(FIND({0,1,2,3,4,5,6,7,8,9},AB417&amp;"0123456789"))-1), $BB$4:$BB$23, $BC$4:$BC$23)*_xlfn.NUMBERVALUE(TRIM(REPLACE(AB417,1,MIN(FIND({0,1,2,3,4,5,6,7,8,9},AB417&amp;"0123456789"))-1,"")), ".", ",")</f>
        <v>17000000</v>
      </c>
      <c r="AD417" t="s">
        <v>8554</v>
      </c>
      <c r="AE417" t="s">
        <v>8560</v>
      </c>
      <c r="AF417" t="s">
        <v>15225</v>
      </c>
      <c r="AG417" t="s">
        <v>16583</v>
      </c>
      <c r="AH417" t="s">
        <v>4365</v>
      </c>
      <c r="AI417" t="s">
        <v>4365</v>
      </c>
      <c r="AJ417" t="s">
        <v>8563</v>
      </c>
      <c r="AK417" t="s">
        <v>4365</v>
      </c>
      <c r="AL417" t="s">
        <v>8555</v>
      </c>
      <c r="AM417" t="s">
        <v>4365</v>
      </c>
      <c r="AN417" t="s">
        <v>18372</v>
      </c>
      <c r="AO417" t="s">
        <v>4365</v>
      </c>
      <c r="AP417" t="s">
        <v>22616</v>
      </c>
      <c r="AQ417" t="s">
        <v>4365</v>
      </c>
      <c r="AR417" t="s">
        <v>4365</v>
      </c>
      <c r="AS417" t="s">
        <v>14833</v>
      </c>
      <c r="BC417" s="3" t="str" cm="1">
        <f t="array" ref="BC417">LEFT(BB417,MIN(FIND({0,1,2,3,4,5,6,7,8,9},BB417&amp;"0123456789"))-1)</f>
        <v/>
      </c>
      <c r="BE417" t="s">
        <v>13092</v>
      </c>
      <c r="BF417">
        <f t="shared" si="171"/>
        <v>1</v>
      </c>
      <c r="BG417">
        <f t="shared" si="172"/>
        <v>0</v>
      </c>
      <c r="BH417">
        <f t="shared" si="173"/>
        <v>0</v>
      </c>
      <c r="BI417">
        <f t="shared" si="174"/>
        <v>0</v>
      </c>
      <c r="BJ417" s="4">
        <f t="shared" si="175"/>
        <v>0</v>
      </c>
      <c r="BK417" s="4">
        <f t="shared" si="176"/>
        <v>0</v>
      </c>
      <c r="BL417" s="4">
        <f t="shared" si="177"/>
        <v>0</v>
      </c>
      <c r="BY417" t="s">
        <v>25712</v>
      </c>
      <c r="BZ417" t="s">
        <v>25404</v>
      </c>
      <c r="CA417" t="s">
        <v>25408</v>
      </c>
      <c r="CK417" t="s">
        <v>25871</v>
      </c>
      <c r="CL417">
        <f t="shared" si="178"/>
        <v>1</v>
      </c>
      <c r="CM417">
        <f t="shared" si="179"/>
        <v>1</v>
      </c>
      <c r="CN417">
        <f t="shared" si="180"/>
        <v>1</v>
      </c>
      <c r="CO417">
        <f t="shared" si="181"/>
        <v>1</v>
      </c>
      <c r="CP417" s="4">
        <f t="shared" si="192"/>
        <v>1</v>
      </c>
      <c r="CQ417" s="4">
        <f t="shared" si="193"/>
        <v>1</v>
      </c>
      <c r="CR417" s="4">
        <f t="shared" si="194"/>
        <v>1</v>
      </c>
      <c r="CT417" t="str">
        <f t="shared" si="182"/>
        <v>Cloud Management</v>
      </c>
      <c r="CU417" t="str">
        <f t="shared" si="183"/>
        <v>Information Technology</v>
      </c>
      <c r="CV417" t="str">
        <f t="shared" si="184"/>
        <v>Software</v>
      </c>
      <c r="CW417" t="str">
        <f t="shared" si="185"/>
        <v/>
      </c>
      <c r="CX417" t="str">
        <f t="shared" si="186"/>
        <v/>
      </c>
      <c r="CY417" t="str">
        <f t="shared" si="187"/>
        <v/>
      </c>
      <c r="CZ417" t="str">
        <f t="shared" si="188"/>
        <v/>
      </c>
      <c r="DA417" t="str">
        <f t="shared" si="189"/>
        <v/>
      </c>
      <c r="DB417" t="str">
        <f t="shared" si="190"/>
        <v/>
      </c>
      <c r="DC417" t="str">
        <f t="shared" si="191"/>
        <v/>
      </c>
    </row>
    <row r="418" spans="1:107" x14ac:dyDescent="0.2">
      <c r="A418">
        <v>415</v>
      </c>
      <c r="B418" t="s">
        <v>413</v>
      </c>
      <c r="C418" t="s">
        <v>2584</v>
      </c>
      <c r="D418" t="s">
        <v>4708</v>
      </c>
      <c r="E418" t="s">
        <v>6065</v>
      </c>
      <c r="F418" t="s">
        <v>6481</v>
      </c>
      <c r="G418" t="s">
        <v>8357</v>
      </c>
      <c r="H418" t="s">
        <v>8552</v>
      </c>
      <c r="I418" t="s">
        <v>8562</v>
      </c>
      <c r="J418" t="s">
        <v>8913</v>
      </c>
      <c r="K418" t="s">
        <v>10125</v>
      </c>
      <c r="L418" t="s">
        <v>10127</v>
      </c>
      <c r="M418" t="s">
        <v>11455</v>
      </c>
      <c r="N418" t="s">
        <v>12793</v>
      </c>
      <c r="O418" t="s">
        <v>13316</v>
      </c>
      <c r="P418" t="s">
        <v>4365</v>
      </c>
      <c r="Q418">
        <v>1</v>
      </c>
      <c r="R418" t="s">
        <v>13359</v>
      </c>
      <c r="S418" t="s">
        <v>8357</v>
      </c>
      <c r="T418" t="s">
        <v>13762</v>
      </c>
      <c r="U418" s="3" t="str" cm="1">
        <f t="array" ref="U418">LEFT(T418,MIN(FIND({0,1,2,3,4,5,6,7,8,9},T418&amp;"0123456789"))-1)</f>
        <v>$</v>
      </c>
      <c r="V418" t="s">
        <v>14415</v>
      </c>
      <c r="W418" t="s">
        <v>13762</v>
      </c>
      <c r="X418" s="3" t="str" cm="1">
        <f t="array" ref="X418">LEFT(W418,MIN(FIND({0,1,2,3,4,5,6,7,8,9},W418&amp;"0123456789"))-1)</f>
        <v>$</v>
      </c>
      <c r="Y418" t="s">
        <v>14415</v>
      </c>
      <c r="Z418" t="s">
        <v>13762</v>
      </c>
      <c r="AA418" s="3" cm="1">
        <f t="array" ref="AA418">_xlfn.XLOOKUP(LEFT(Z418,MIN(FIND({0,1,2,3,4,5,6,7,8,9},Z418&amp;"0123456789"))-1), $BB$4:$BB$23, $BC$4:$BC$23)*_xlfn.NUMBERVALUE(TRIM(REPLACE(Z418,1,MIN(FIND({0,1,2,3,4,5,6,7,8,9},Z418&amp;"0123456789"))-1,"")), ".", ",")</f>
        <v>150000000</v>
      </c>
      <c r="AB418" t="s">
        <v>13762</v>
      </c>
      <c r="AC418" s="3" cm="1">
        <f t="array" ref="AC418">_xlfn.XLOOKUP(LEFT(AB418,MIN(FIND({0,1,2,3,4,5,6,7,8,9},AB418&amp;"0123456789"))-1), $BB$4:$BB$23, $BC$4:$BC$23)*_xlfn.NUMBERVALUE(TRIM(REPLACE(AB418,1,MIN(FIND({0,1,2,3,4,5,6,7,8,9},AB418&amp;"0123456789"))-1,"")), ".", ",")</f>
        <v>150000000</v>
      </c>
      <c r="AD418" t="s">
        <v>4365</v>
      </c>
      <c r="AE418" t="s">
        <v>4365</v>
      </c>
      <c r="AF418" t="s">
        <v>4365</v>
      </c>
      <c r="AG418" t="s">
        <v>4365</v>
      </c>
      <c r="AH418" t="s">
        <v>4365</v>
      </c>
      <c r="AI418" t="s">
        <v>4365</v>
      </c>
      <c r="AJ418" t="s">
        <v>4365</v>
      </c>
      <c r="AK418" t="s">
        <v>4365</v>
      </c>
      <c r="AL418" t="s">
        <v>4365</v>
      </c>
      <c r="AM418" t="s">
        <v>4365</v>
      </c>
      <c r="AN418" t="s">
        <v>4365</v>
      </c>
      <c r="AO418" t="s">
        <v>4365</v>
      </c>
      <c r="AP418" t="s">
        <v>4365</v>
      </c>
      <c r="AQ418" t="s">
        <v>4365</v>
      </c>
      <c r="AR418" t="s">
        <v>4365</v>
      </c>
      <c r="AS418" t="s">
        <v>19154</v>
      </c>
      <c r="BC418" s="3" t="str" cm="1">
        <f t="array" ref="BC418">LEFT(BB418,MIN(FIND({0,1,2,3,4,5,6,7,8,9},BB418&amp;"0123456789"))-1)</f>
        <v/>
      </c>
      <c r="BE418" t="s">
        <v>13093</v>
      </c>
      <c r="BF418">
        <f t="shared" si="171"/>
        <v>1</v>
      </c>
      <c r="BG418">
        <f t="shared" si="172"/>
        <v>0</v>
      </c>
      <c r="BH418">
        <f t="shared" si="173"/>
        <v>0</v>
      </c>
      <c r="BI418">
        <f t="shared" si="174"/>
        <v>0</v>
      </c>
      <c r="BJ418" s="4">
        <f t="shared" si="175"/>
        <v>0</v>
      </c>
      <c r="BK418" s="4">
        <f t="shared" si="176"/>
        <v>0</v>
      </c>
      <c r="BL418" s="4">
        <f t="shared" si="177"/>
        <v>0</v>
      </c>
      <c r="BY418" t="s">
        <v>11455</v>
      </c>
      <c r="CK418" t="s">
        <v>12019</v>
      </c>
      <c r="CL418">
        <f t="shared" si="178"/>
        <v>1</v>
      </c>
      <c r="CM418">
        <f t="shared" si="179"/>
        <v>1</v>
      </c>
      <c r="CN418">
        <f t="shared" si="180"/>
        <v>1</v>
      </c>
      <c r="CO418">
        <f t="shared" si="181"/>
        <v>1</v>
      </c>
      <c r="CP418" s="4">
        <f t="shared" si="192"/>
        <v>1</v>
      </c>
      <c r="CQ418" s="4">
        <f t="shared" si="193"/>
        <v>1</v>
      </c>
      <c r="CR418" s="4">
        <f t="shared" si="194"/>
        <v>1</v>
      </c>
      <c r="CT418" t="str">
        <f t="shared" si="182"/>
        <v>Last Mile Transportation</v>
      </c>
      <c r="CU418" t="str">
        <f t="shared" si="183"/>
        <v/>
      </c>
      <c r="CV418" t="str">
        <f t="shared" si="184"/>
        <v/>
      </c>
      <c r="CW418" t="str">
        <f t="shared" si="185"/>
        <v/>
      </c>
      <c r="CX418" t="str">
        <f t="shared" si="186"/>
        <v/>
      </c>
      <c r="CY418" t="str">
        <f t="shared" si="187"/>
        <v/>
      </c>
      <c r="CZ418" t="str">
        <f t="shared" si="188"/>
        <v/>
      </c>
      <c r="DA418" t="str">
        <f t="shared" si="189"/>
        <v/>
      </c>
      <c r="DB418" t="str">
        <f t="shared" si="190"/>
        <v/>
      </c>
      <c r="DC418" t="str">
        <f t="shared" si="191"/>
        <v/>
      </c>
    </row>
    <row r="419" spans="1:107" x14ac:dyDescent="0.2">
      <c r="A419">
        <v>416</v>
      </c>
      <c r="B419" t="s">
        <v>414</v>
      </c>
      <c r="C419" t="s">
        <v>2585</v>
      </c>
      <c r="D419" t="s">
        <v>4709</v>
      </c>
      <c r="E419" t="s">
        <v>6065</v>
      </c>
      <c r="F419" t="s">
        <v>6482</v>
      </c>
      <c r="G419" t="s">
        <v>8246</v>
      </c>
      <c r="H419" t="s">
        <v>8552</v>
      </c>
      <c r="I419" t="s">
        <v>8557</v>
      </c>
      <c r="J419" t="s">
        <v>8914</v>
      </c>
      <c r="K419" t="s">
        <v>10119</v>
      </c>
      <c r="L419" t="s">
        <v>10399</v>
      </c>
      <c r="M419" t="s">
        <v>11456</v>
      </c>
      <c r="N419" t="s">
        <v>12767</v>
      </c>
      <c r="O419" t="s">
        <v>4365</v>
      </c>
      <c r="P419" t="s">
        <v>4365</v>
      </c>
      <c r="Q419">
        <v>2</v>
      </c>
      <c r="R419" t="s">
        <v>13357</v>
      </c>
      <c r="S419" t="s">
        <v>13426</v>
      </c>
      <c r="T419" t="s">
        <v>13740</v>
      </c>
      <c r="U419" s="3" t="str" cm="1">
        <f t="array" ref="U419">LEFT(T419,MIN(FIND({0,1,2,3,4,5,6,7,8,9},T419&amp;"0123456789"))-1)</f>
        <v>$</v>
      </c>
      <c r="V419" t="s">
        <v>13357</v>
      </c>
      <c r="W419" t="s">
        <v>13740</v>
      </c>
      <c r="X419" s="3" t="str" cm="1">
        <f t="array" ref="X419">LEFT(W419,MIN(FIND({0,1,2,3,4,5,6,7,8,9},W419&amp;"0123456789"))-1)</f>
        <v>$</v>
      </c>
      <c r="Y419" t="s">
        <v>13357</v>
      </c>
      <c r="Z419" t="s">
        <v>13987</v>
      </c>
      <c r="AA419" s="3" cm="1">
        <f t="array" ref="AA419">_xlfn.XLOOKUP(LEFT(Z419,MIN(FIND({0,1,2,3,4,5,6,7,8,9},Z419&amp;"0123456789"))-1), $BB$4:$BB$23, $BC$4:$BC$23)*_xlfn.NUMBERVALUE(TRIM(REPLACE(Z419,1,MIN(FIND({0,1,2,3,4,5,6,7,8,9},Z419&amp;"0123456789"))-1,"")), ".", ",")</f>
        <v>3150000</v>
      </c>
      <c r="AB419" t="s">
        <v>13987</v>
      </c>
      <c r="AC419" s="3" cm="1">
        <f t="array" ref="AC419">_xlfn.XLOOKUP(LEFT(AB419,MIN(FIND({0,1,2,3,4,5,6,7,8,9},AB419&amp;"0123456789"))-1), $BB$4:$BB$23, $BC$4:$BC$23)*_xlfn.NUMBERVALUE(TRIM(REPLACE(AB419,1,MIN(FIND({0,1,2,3,4,5,6,7,8,9},AB419&amp;"0123456789"))-1,"")), ".", ",")</f>
        <v>3150000</v>
      </c>
      <c r="AD419" t="s">
        <v>8555</v>
      </c>
      <c r="AE419" t="s">
        <v>8559</v>
      </c>
      <c r="AF419" t="s">
        <v>15226</v>
      </c>
      <c r="AG419" t="s">
        <v>4365</v>
      </c>
      <c r="AH419" t="s">
        <v>4365</v>
      </c>
      <c r="AI419" t="s">
        <v>4365</v>
      </c>
      <c r="AJ419" t="s">
        <v>4365</v>
      </c>
      <c r="AK419" t="s">
        <v>4365</v>
      </c>
      <c r="AL419" t="s">
        <v>4365</v>
      </c>
      <c r="AM419" t="s">
        <v>4365</v>
      </c>
      <c r="AN419" t="s">
        <v>4365</v>
      </c>
      <c r="AO419" t="s">
        <v>4365</v>
      </c>
      <c r="AP419" t="s">
        <v>4365</v>
      </c>
      <c r="AQ419" t="s">
        <v>4365</v>
      </c>
      <c r="AR419" t="s">
        <v>4365</v>
      </c>
      <c r="AS419" t="s">
        <v>8562</v>
      </c>
      <c r="BC419" s="3" t="str" cm="1">
        <f t="array" ref="BC419">LEFT(BB419,MIN(FIND({0,1,2,3,4,5,6,7,8,9},BB419&amp;"0123456789"))-1)</f>
        <v/>
      </c>
      <c r="BE419" t="s">
        <v>13103</v>
      </c>
      <c r="BF419">
        <f t="shared" si="171"/>
        <v>1</v>
      </c>
      <c r="BG419">
        <f t="shared" si="172"/>
        <v>0</v>
      </c>
      <c r="BH419">
        <f t="shared" si="173"/>
        <v>0</v>
      </c>
      <c r="BI419">
        <f t="shared" si="174"/>
        <v>0</v>
      </c>
      <c r="BJ419" s="4">
        <f t="shared" si="175"/>
        <v>0</v>
      </c>
      <c r="BK419" s="4">
        <f t="shared" si="176"/>
        <v>0</v>
      </c>
      <c r="BL419" s="4">
        <f t="shared" si="177"/>
        <v>0</v>
      </c>
      <c r="BY419" t="s">
        <v>11267</v>
      </c>
      <c r="BZ419" t="s">
        <v>25713</v>
      </c>
      <c r="CA419" t="s">
        <v>25587</v>
      </c>
      <c r="CB419" t="s">
        <v>25428</v>
      </c>
      <c r="CC419" t="s">
        <v>25536</v>
      </c>
      <c r="CD419" t="s">
        <v>25714</v>
      </c>
      <c r="CE419" t="s">
        <v>25515</v>
      </c>
      <c r="CF419" t="s">
        <v>25619</v>
      </c>
      <c r="CK419" t="s">
        <v>25896</v>
      </c>
      <c r="CL419">
        <f t="shared" si="178"/>
        <v>1</v>
      </c>
      <c r="CM419">
        <f t="shared" si="179"/>
        <v>0</v>
      </c>
      <c r="CN419">
        <f t="shared" si="180"/>
        <v>0</v>
      </c>
      <c r="CO419">
        <f t="shared" si="181"/>
        <v>0</v>
      </c>
      <c r="CP419" s="4">
        <f t="shared" si="192"/>
        <v>0</v>
      </c>
      <c r="CQ419" s="4">
        <f t="shared" si="193"/>
        <v>0</v>
      </c>
      <c r="CR419" s="4">
        <f t="shared" si="194"/>
        <v>0</v>
      </c>
      <c r="CT419" t="str">
        <f t="shared" si="182"/>
        <v>Artificial Intelligence</v>
      </c>
      <c r="CU419" t="str">
        <f t="shared" si="183"/>
        <v>Child Care</v>
      </c>
      <c r="CV419" t="str">
        <f t="shared" si="184"/>
        <v>Elder Care</v>
      </c>
      <c r="CW419" t="str">
        <f t="shared" si="185"/>
        <v>Health Care</v>
      </c>
      <c r="CX419" t="str">
        <f t="shared" si="186"/>
        <v>Natural Language Processing</v>
      </c>
      <c r="CY419" t="str">
        <f t="shared" si="187"/>
        <v>Physical Security</v>
      </c>
      <c r="CZ419" t="str">
        <f t="shared" si="188"/>
        <v>Security</v>
      </c>
      <c r="DA419" t="str">
        <f t="shared" si="189"/>
        <v>Speech Recognition</v>
      </c>
      <c r="DB419" t="str">
        <f t="shared" si="190"/>
        <v/>
      </c>
      <c r="DC419" t="str">
        <f t="shared" si="191"/>
        <v/>
      </c>
    </row>
    <row r="420" spans="1:107" x14ac:dyDescent="0.2">
      <c r="A420">
        <v>417</v>
      </c>
      <c r="B420" t="s">
        <v>415</v>
      </c>
      <c r="C420" t="s">
        <v>2586</v>
      </c>
      <c r="D420" t="s">
        <v>4710</v>
      </c>
      <c r="E420" t="s">
        <v>6065</v>
      </c>
      <c r="F420" t="s">
        <v>6483</v>
      </c>
      <c r="G420" t="s">
        <v>8287</v>
      </c>
      <c r="H420" t="s">
        <v>8552</v>
      </c>
      <c r="I420" t="s">
        <v>4365</v>
      </c>
      <c r="J420" t="s">
        <v>4365</v>
      </c>
      <c r="K420" t="s">
        <v>10119</v>
      </c>
      <c r="L420" t="s">
        <v>10400</v>
      </c>
      <c r="M420" t="s">
        <v>11457</v>
      </c>
      <c r="N420" t="s">
        <v>4365</v>
      </c>
      <c r="O420" t="s">
        <v>4365</v>
      </c>
      <c r="P420" t="s">
        <v>4365</v>
      </c>
      <c r="Q420">
        <v>1</v>
      </c>
      <c r="R420" t="s">
        <v>13357</v>
      </c>
      <c r="S420" t="s">
        <v>8430</v>
      </c>
      <c r="T420" t="s">
        <v>13753</v>
      </c>
      <c r="U420" s="3" t="str" cm="1">
        <f t="array" ref="U420">LEFT(T420,MIN(FIND({0,1,2,3,4,5,6,7,8,9},T420&amp;"0123456789"))-1)</f>
        <v>$</v>
      </c>
      <c r="V420" t="s">
        <v>13357</v>
      </c>
      <c r="W420" t="s">
        <v>13753</v>
      </c>
      <c r="X420" s="3" t="str" cm="1">
        <f t="array" ref="X420">LEFT(W420,MIN(FIND({0,1,2,3,4,5,6,7,8,9},W420&amp;"0123456789"))-1)</f>
        <v>$</v>
      </c>
      <c r="Y420" t="s">
        <v>13357</v>
      </c>
      <c r="Z420" t="s">
        <v>13753</v>
      </c>
      <c r="AA420" s="3" cm="1">
        <f t="array" ref="AA420">_xlfn.XLOOKUP(LEFT(Z420,MIN(FIND({0,1,2,3,4,5,6,7,8,9},Z420&amp;"0123456789"))-1), $BB$4:$BB$23, $BC$4:$BC$23)*_xlfn.NUMBERVALUE(TRIM(REPLACE(Z420,1,MIN(FIND({0,1,2,3,4,5,6,7,8,9},Z420&amp;"0123456789"))-1,"")), ".", ",")</f>
        <v>3500000</v>
      </c>
      <c r="AB420" t="s">
        <v>13753</v>
      </c>
      <c r="AC420" s="3" cm="1">
        <f t="array" ref="AC420">_xlfn.XLOOKUP(LEFT(AB420,MIN(FIND({0,1,2,3,4,5,6,7,8,9},AB420&amp;"0123456789"))-1), $BB$4:$BB$23, $BC$4:$BC$23)*_xlfn.NUMBERVALUE(TRIM(REPLACE(AB420,1,MIN(FIND({0,1,2,3,4,5,6,7,8,9},AB420&amp;"0123456789"))-1,"")), ".", ",")</f>
        <v>3500000</v>
      </c>
      <c r="AD420" t="s">
        <v>8555</v>
      </c>
      <c r="AE420" t="s">
        <v>8558</v>
      </c>
      <c r="AF420" t="s">
        <v>15227</v>
      </c>
      <c r="AG420" t="s">
        <v>16770</v>
      </c>
      <c r="AH420" t="s">
        <v>4365</v>
      </c>
      <c r="AI420" t="s">
        <v>18376</v>
      </c>
      <c r="AJ420" t="s">
        <v>19200</v>
      </c>
      <c r="AK420" t="s">
        <v>4365</v>
      </c>
      <c r="AL420" t="s">
        <v>20243</v>
      </c>
      <c r="AM420" t="s">
        <v>20619</v>
      </c>
      <c r="AN420" t="s">
        <v>21302</v>
      </c>
      <c r="AO420" t="s">
        <v>20381</v>
      </c>
      <c r="AP420" t="s">
        <v>22617</v>
      </c>
      <c r="AQ420" t="s">
        <v>23816</v>
      </c>
      <c r="AR420" t="s">
        <v>24762</v>
      </c>
      <c r="AS420" t="s">
        <v>19331</v>
      </c>
      <c r="BC420" s="3" t="str" cm="1">
        <f t="array" ref="BC420">LEFT(BB420,MIN(FIND({0,1,2,3,4,5,6,7,8,9},BB420&amp;"0123456789"))-1)</f>
        <v/>
      </c>
      <c r="BE420" t="s">
        <v>13104</v>
      </c>
      <c r="BF420">
        <f t="shared" si="171"/>
        <v>1</v>
      </c>
      <c r="BG420">
        <f t="shared" si="172"/>
        <v>0</v>
      </c>
      <c r="BH420">
        <f t="shared" si="173"/>
        <v>0</v>
      </c>
      <c r="BI420">
        <f t="shared" si="174"/>
        <v>0</v>
      </c>
      <c r="BJ420" s="4">
        <f t="shared" si="175"/>
        <v>0</v>
      </c>
      <c r="BK420" s="4">
        <f t="shared" si="176"/>
        <v>0</v>
      </c>
      <c r="BL420" s="4">
        <f t="shared" si="177"/>
        <v>0</v>
      </c>
      <c r="BY420" t="s">
        <v>12134</v>
      </c>
      <c r="BZ420" t="s">
        <v>25487</v>
      </c>
      <c r="CA420" t="s">
        <v>25404</v>
      </c>
      <c r="CB420" t="s">
        <v>25414</v>
      </c>
      <c r="CC420" t="s">
        <v>25408</v>
      </c>
      <c r="CK420" t="s">
        <v>25901</v>
      </c>
      <c r="CL420">
        <f t="shared" si="178"/>
        <v>1</v>
      </c>
      <c r="CM420">
        <f t="shared" si="179"/>
        <v>1</v>
      </c>
      <c r="CN420">
        <f t="shared" si="180"/>
        <v>1</v>
      </c>
      <c r="CO420">
        <f t="shared" si="181"/>
        <v>1</v>
      </c>
      <c r="CP420" s="4">
        <f t="shared" si="192"/>
        <v>1</v>
      </c>
      <c r="CQ420" s="4">
        <f t="shared" si="193"/>
        <v>1</v>
      </c>
      <c r="CR420" s="4">
        <f t="shared" si="194"/>
        <v>1</v>
      </c>
      <c r="CT420" t="str">
        <f t="shared" si="182"/>
        <v>Blockchain</v>
      </c>
      <c r="CU420" t="str">
        <f t="shared" si="183"/>
        <v>Finance</v>
      </c>
      <c r="CV420" t="str">
        <f t="shared" si="184"/>
        <v>Information Technology</v>
      </c>
      <c r="CW420" t="str">
        <f t="shared" si="185"/>
        <v>Internet</v>
      </c>
      <c r="CX420" t="str">
        <f t="shared" si="186"/>
        <v>Software</v>
      </c>
      <c r="CY420" t="str">
        <f t="shared" si="187"/>
        <v/>
      </c>
      <c r="CZ420" t="str">
        <f t="shared" si="188"/>
        <v/>
      </c>
      <c r="DA420" t="str">
        <f t="shared" si="189"/>
        <v/>
      </c>
      <c r="DB420" t="str">
        <f t="shared" si="190"/>
        <v/>
      </c>
      <c r="DC420" t="str">
        <f t="shared" si="191"/>
        <v/>
      </c>
    </row>
    <row r="421" spans="1:107" x14ac:dyDescent="0.2">
      <c r="A421">
        <v>418</v>
      </c>
      <c r="B421" t="s">
        <v>416</v>
      </c>
      <c r="C421" t="s">
        <v>2587</v>
      </c>
      <c r="D421" t="s">
        <v>4711</v>
      </c>
      <c r="E421" t="s">
        <v>6065</v>
      </c>
      <c r="F421" t="s">
        <v>6484</v>
      </c>
      <c r="G421" t="s">
        <v>8245</v>
      </c>
      <c r="H421" t="s">
        <v>8552</v>
      </c>
      <c r="I421" t="s">
        <v>8554</v>
      </c>
      <c r="J421" t="s">
        <v>8915</v>
      </c>
      <c r="K421" t="s">
        <v>10121</v>
      </c>
      <c r="L421" t="s">
        <v>10208</v>
      </c>
      <c r="M421" t="s">
        <v>11173</v>
      </c>
      <c r="N421" t="s">
        <v>12790</v>
      </c>
      <c r="O421" t="s">
        <v>13310</v>
      </c>
      <c r="P421" t="s">
        <v>13349</v>
      </c>
      <c r="Q421">
        <v>2</v>
      </c>
      <c r="R421" t="s">
        <v>13357</v>
      </c>
      <c r="S421" t="s">
        <v>13495</v>
      </c>
      <c r="T421" t="s">
        <v>13760</v>
      </c>
      <c r="U421" s="3" t="str" cm="1">
        <f t="array" ref="U421">LEFT(T421,MIN(FIND({0,1,2,3,4,5,6,7,8,9},T421&amp;"0123456789"))-1)</f>
        <v>$</v>
      </c>
      <c r="V421" t="s">
        <v>13357</v>
      </c>
      <c r="W421" t="s">
        <v>13760</v>
      </c>
      <c r="X421" s="3" t="str" cm="1">
        <f t="array" ref="X421">LEFT(W421,MIN(FIND({0,1,2,3,4,5,6,7,8,9},W421&amp;"0123456789"))-1)</f>
        <v>$</v>
      </c>
      <c r="Y421" t="s">
        <v>13357</v>
      </c>
      <c r="Z421" t="s">
        <v>13760</v>
      </c>
      <c r="AA421" s="3" cm="1">
        <f t="array" ref="AA421">_xlfn.XLOOKUP(LEFT(Z421,MIN(FIND({0,1,2,3,4,5,6,7,8,9},Z421&amp;"0123456789"))-1), $BB$4:$BB$23, $BC$4:$BC$23)*_xlfn.NUMBERVALUE(TRIM(REPLACE(Z421,1,MIN(FIND({0,1,2,3,4,5,6,7,8,9},Z421&amp;"0123456789"))-1,"")), ".", ",")</f>
        <v>5000000</v>
      </c>
      <c r="AB421" t="s">
        <v>13760</v>
      </c>
      <c r="AC421" s="3" cm="1">
        <f t="array" ref="AC421">_xlfn.XLOOKUP(LEFT(AB421,MIN(FIND({0,1,2,3,4,5,6,7,8,9},AB421&amp;"0123456789"))-1), $BB$4:$BB$23, $BC$4:$BC$23)*_xlfn.NUMBERVALUE(TRIM(REPLACE(AB421,1,MIN(FIND({0,1,2,3,4,5,6,7,8,9},AB421&amp;"0123456789"))-1,"")), ".", ",")</f>
        <v>5000000</v>
      </c>
      <c r="AD421" t="s">
        <v>8555</v>
      </c>
      <c r="AE421" t="s">
        <v>14819</v>
      </c>
      <c r="AF421" t="s">
        <v>15228</v>
      </c>
      <c r="AG421" t="s">
        <v>16771</v>
      </c>
      <c r="AH421" t="s">
        <v>17680</v>
      </c>
      <c r="AI421" t="s">
        <v>18377</v>
      </c>
      <c r="AJ421" t="s">
        <v>16848</v>
      </c>
      <c r="AK421" t="s">
        <v>19634</v>
      </c>
      <c r="AL421" t="s">
        <v>20223</v>
      </c>
      <c r="AM421" t="s">
        <v>20620</v>
      </c>
      <c r="AN421" t="s">
        <v>21303</v>
      </c>
      <c r="AO421" t="s">
        <v>21887</v>
      </c>
      <c r="AP421" t="s">
        <v>22618</v>
      </c>
      <c r="AQ421" t="s">
        <v>23817</v>
      </c>
      <c r="AR421" t="s">
        <v>24763</v>
      </c>
      <c r="AS421" t="s">
        <v>19317</v>
      </c>
      <c r="BC421" s="3" t="str" cm="1">
        <f t="array" ref="BC421">LEFT(BB421,MIN(FIND({0,1,2,3,4,5,6,7,8,9},BB421&amp;"0123456789"))-1)</f>
        <v/>
      </c>
      <c r="BE421" t="s">
        <v>13105</v>
      </c>
      <c r="BF421">
        <f t="shared" si="171"/>
        <v>1</v>
      </c>
      <c r="BG421">
        <f t="shared" si="172"/>
        <v>0</v>
      </c>
      <c r="BH421">
        <f t="shared" si="173"/>
        <v>0</v>
      </c>
      <c r="BI421">
        <f t="shared" si="174"/>
        <v>0</v>
      </c>
      <c r="BJ421" s="4">
        <f t="shared" si="175"/>
        <v>0</v>
      </c>
      <c r="BK421" s="4">
        <f t="shared" si="176"/>
        <v>0</v>
      </c>
      <c r="BL421" s="4">
        <f t="shared" si="177"/>
        <v>0</v>
      </c>
      <c r="BY421" t="s">
        <v>12657</v>
      </c>
      <c r="BZ421" t="s">
        <v>25428</v>
      </c>
      <c r="CA421" t="s">
        <v>25472</v>
      </c>
      <c r="CK421" t="s">
        <v>25906</v>
      </c>
      <c r="CL421">
        <f t="shared" si="178"/>
        <v>1</v>
      </c>
      <c r="CM421">
        <f t="shared" si="179"/>
        <v>0</v>
      </c>
      <c r="CN421">
        <f t="shared" si="180"/>
        <v>0</v>
      </c>
      <c r="CO421">
        <f t="shared" si="181"/>
        <v>0</v>
      </c>
      <c r="CP421" s="4">
        <f t="shared" si="192"/>
        <v>0</v>
      </c>
      <c r="CQ421" s="4">
        <f t="shared" si="193"/>
        <v>0</v>
      </c>
      <c r="CR421" s="4">
        <f t="shared" si="194"/>
        <v>0</v>
      </c>
      <c r="CT421" t="str">
        <f t="shared" si="182"/>
        <v>Fitness</v>
      </c>
      <c r="CU421" t="str">
        <f t="shared" si="183"/>
        <v>Health Care</v>
      </c>
      <c r="CV421" t="str">
        <f t="shared" si="184"/>
        <v>Wellness</v>
      </c>
      <c r="CW421" t="str">
        <f t="shared" si="185"/>
        <v/>
      </c>
      <c r="CX421" t="str">
        <f t="shared" si="186"/>
        <v/>
      </c>
      <c r="CY421" t="str">
        <f t="shared" si="187"/>
        <v/>
      </c>
      <c r="CZ421" t="str">
        <f t="shared" si="188"/>
        <v/>
      </c>
      <c r="DA421" t="str">
        <f t="shared" si="189"/>
        <v/>
      </c>
      <c r="DB421" t="str">
        <f t="shared" si="190"/>
        <v/>
      </c>
      <c r="DC421" t="str">
        <f t="shared" si="191"/>
        <v/>
      </c>
    </row>
    <row r="422" spans="1:107" x14ac:dyDescent="0.2">
      <c r="A422">
        <v>419</v>
      </c>
      <c r="B422" t="s">
        <v>417</v>
      </c>
      <c r="C422" t="s">
        <v>2588</v>
      </c>
      <c r="D422" t="s">
        <v>4712</v>
      </c>
      <c r="E422" t="s">
        <v>6065</v>
      </c>
      <c r="F422" t="s">
        <v>6485</v>
      </c>
      <c r="G422" t="s">
        <v>8245</v>
      </c>
      <c r="H422" t="s">
        <v>8552</v>
      </c>
      <c r="I422" t="s">
        <v>8557</v>
      </c>
      <c r="J422" t="s">
        <v>8916</v>
      </c>
      <c r="K422" t="s">
        <v>10119</v>
      </c>
      <c r="L422" t="s">
        <v>10401</v>
      </c>
      <c r="M422" t="s">
        <v>11458</v>
      </c>
      <c r="N422" t="s">
        <v>12868</v>
      </c>
      <c r="O422" t="s">
        <v>4365</v>
      </c>
      <c r="P422" t="s">
        <v>13349</v>
      </c>
      <c r="Q422">
        <v>1</v>
      </c>
      <c r="R422" t="s">
        <v>13357</v>
      </c>
      <c r="S422" t="s">
        <v>13500</v>
      </c>
      <c r="T422" t="s">
        <v>13760</v>
      </c>
      <c r="U422" s="3" t="str" cm="1">
        <f t="array" ref="U422">LEFT(T422,MIN(FIND({0,1,2,3,4,5,6,7,8,9},T422&amp;"0123456789"))-1)</f>
        <v>$</v>
      </c>
      <c r="V422" t="s">
        <v>13357</v>
      </c>
      <c r="W422" t="s">
        <v>13760</v>
      </c>
      <c r="X422" s="3" t="str" cm="1">
        <f t="array" ref="X422">LEFT(W422,MIN(FIND({0,1,2,3,4,5,6,7,8,9},W422&amp;"0123456789"))-1)</f>
        <v>$</v>
      </c>
      <c r="Y422" t="s">
        <v>13357</v>
      </c>
      <c r="Z422" t="s">
        <v>13760</v>
      </c>
      <c r="AA422" s="3" cm="1">
        <f t="array" ref="AA422">_xlfn.XLOOKUP(LEFT(Z422,MIN(FIND({0,1,2,3,4,5,6,7,8,9},Z422&amp;"0123456789"))-1), $BB$4:$BB$23, $BC$4:$BC$23)*_xlfn.NUMBERVALUE(TRIM(REPLACE(Z422,1,MIN(FIND({0,1,2,3,4,5,6,7,8,9},Z422&amp;"0123456789"))-1,"")), ".", ",")</f>
        <v>5000000</v>
      </c>
      <c r="AB422" t="s">
        <v>13760</v>
      </c>
      <c r="AC422" s="3" cm="1">
        <f t="array" ref="AC422">_xlfn.XLOOKUP(LEFT(AB422,MIN(FIND({0,1,2,3,4,5,6,7,8,9},AB422&amp;"0123456789"))-1), $BB$4:$BB$23, $BC$4:$BC$23)*_xlfn.NUMBERVALUE(TRIM(REPLACE(AB422,1,MIN(FIND({0,1,2,3,4,5,6,7,8,9},AB422&amp;"0123456789"))-1,"")), ".", ",")</f>
        <v>5000000</v>
      </c>
      <c r="AD422" t="s">
        <v>8555</v>
      </c>
      <c r="AE422" t="s">
        <v>8557</v>
      </c>
      <c r="AF422" t="s">
        <v>15229</v>
      </c>
      <c r="AG422" t="s">
        <v>4365</v>
      </c>
      <c r="AH422" t="s">
        <v>4365</v>
      </c>
      <c r="AI422" t="s">
        <v>4365</v>
      </c>
      <c r="AJ422" t="s">
        <v>4365</v>
      </c>
      <c r="AK422" t="s">
        <v>4365</v>
      </c>
      <c r="AL422" t="s">
        <v>4365</v>
      </c>
      <c r="AM422" t="s">
        <v>4365</v>
      </c>
      <c r="AN422" t="s">
        <v>4365</v>
      </c>
      <c r="AO422" t="s">
        <v>4365</v>
      </c>
      <c r="AP422" t="s">
        <v>4365</v>
      </c>
      <c r="AQ422" t="s">
        <v>4365</v>
      </c>
      <c r="AR422" t="s">
        <v>4365</v>
      </c>
      <c r="AS422" t="s">
        <v>19177</v>
      </c>
      <c r="BC422" s="3" t="str" cm="1">
        <f t="array" ref="BC422">LEFT(BB422,MIN(FIND({0,1,2,3,4,5,6,7,8,9},BB422&amp;"0123456789"))-1)</f>
        <v/>
      </c>
      <c r="BE422" t="s">
        <v>13106</v>
      </c>
      <c r="BF422">
        <f t="shared" si="171"/>
        <v>1</v>
      </c>
      <c r="BG422">
        <f t="shared" si="172"/>
        <v>0</v>
      </c>
      <c r="BH422">
        <f t="shared" si="173"/>
        <v>0</v>
      </c>
      <c r="BI422">
        <f t="shared" si="174"/>
        <v>0</v>
      </c>
      <c r="BJ422" s="4">
        <f t="shared" si="175"/>
        <v>0</v>
      </c>
      <c r="BK422" s="4">
        <f t="shared" si="176"/>
        <v>0</v>
      </c>
      <c r="BL422" s="4">
        <f t="shared" si="177"/>
        <v>0</v>
      </c>
      <c r="BY422" t="s">
        <v>10331</v>
      </c>
      <c r="BZ422" t="s">
        <v>25414</v>
      </c>
      <c r="CK422" t="s">
        <v>25911</v>
      </c>
      <c r="CL422">
        <f t="shared" si="178"/>
        <v>1</v>
      </c>
      <c r="CM422">
        <f t="shared" si="179"/>
        <v>0</v>
      </c>
      <c r="CN422">
        <f t="shared" si="180"/>
        <v>0</v>
      </c>
      <c r="CO422">
        <f t="shared" si="181"/>
        <v>0</v>
      </c>
      <c r="CP422" s="4">
        <f t="shared" si="192"/>
        <v>0</v>
      </c>
      <c r="CQ422" s="4">
        <f t="shared" si="193"/>
        <v>0</v>
      </c>
      <c r="CR422" s="4">
        <f t="shared" si="194"/>
        <v>0</v>
      </c>
      <c r="CT422" t="str">
        <f t="shared" si="182"/>
        <v>Information Technology</v>
      </c>
      <c r="CU422" t="str">
        <f t="shared" si="183"/>
        <v>Internet</v>
      </c>
      <c r="CV422" t="str">
        <f t="shared" si="184"/>
        <v/>
      </c>
      <c r="CW422" t="str">
        <f t="shared" si="185"/>
        <v/>
      </c>
      <c r="CX422" t="str">
        <f t="shared" si="186"/>
        <v/>
      </c>
      <c r="CY422" t="str">
        <f t="shared" si="187"/>
        <v/>
      </c>
      <c r="CZ422" t="str">
        <f t="shared" si="188"/>
        <v/>
      </c>
      <c r="DA422" t="str">
        <f t="shared" si="189"/>
        <v/>
      </c>
      <c r="DB422" t="str">
        <f t="shared" si="190"/>
        <v/>
      </c>
      <c r="DC422" t="str">
        <f t="shared" si="191"/>
        <v/>
      </c>
    </row>
    <row r="423" spans="1:107" x14ac:dyDescent="0.2">
      <c r="A423">
        <v>420</v>
      </c>
      <c r="B423" t="s">
        <v>418</v>
      </c>
      <c r="C423" t="s">
        <v>2589</v>
      </c>
      <c r="D423" t="s">
        <v>4713</v>
      </c>
      <c r="E423" t="s">
        <v>6065</v>
      </c>
      <c r="F423" t="s">
        <v>6486</v>
      </c>
      <c r="G423" t="s">
        <v>8245</v>
      </c>
      <c r="H423" t="s">
        <v>8552</v>
      </c>
      <c r="I423" t="s">
        <v>8554</v>
      </c>
      <c r="J423" t="s">
        <v>8917</v>
      </c>
      <c r="K423" t="s">
        <v>10121</v>
      </c>
      <c r="L423" t="s">
        <v>10163</v>
      </c>
      <c r="M423" t="s">
        <v>11459</v>
      </c>
      <c r="N423" t="s">
        <v>12736</v>
      </c>
      <c r="O423" t="s">
        <v>13305</v>
      </c>
      <c r="P423" t="s">
        <v>4365</v>
      </c>
      <c r="Q423">
        <v>3</v>
      </c>
      <c r="R423" t="s">
        <v>13357</v>
      </c>
      <c r="S423" t="s">
        <v>13396</v>
      </c>
      <c r="T423" t="s">
        <v>13862</v>
      </c>
      <c r="U423" s="3" t="str" cm="1">
        <f t="array" ref="U423">LEFT(T423,MIN(FIND({0,1,2,3,4,5,6,7,8,9},T423&amp;"0123456789"))-1)</f>
        <v>$</v>
      </c>
      <c r="V423" t="s">
        <v>13357</v>
      </c>
      <c r="W423" t="s">
        <v>13862</v>
      </c>
      <c r="X423" s="3" t="str" cm="1">
        <f t="array" ref="X423">LEFT(W423,MIN(FIND({0,1,2,3,4,5,6,7,8,9},W423&amp;"0123456789"))-1)</f>
        <v>$</v>
      </c>
      <c r="Y423" t="s">
        <v>13357</v>
      </c>
      <c r="Z423" t="s">
        <v>13862</v>
      </c>
      <c r="AA423" s="3" cm="1">
        <f t="array" ref="AA423">_xlfn.XLOOKUP(LEFT(Z423,MIN(FIND({0,1,2,3,4,5,6,7,8,9},Z423&amp;"0123456789"))-1), $BB$4:$BB$23, $BC$4:$BC$23)*_xlfn.NUMBERVALUE(TRIM(REPLACE(Z423,1,MIN(FIND({0,1,2,3,4,5,6,7,8,9},Z423&amp;"0123456789"))-1,"")), ".", ",")</f>
        <v>2700000</v>
      </c>
      <c r="AB423" t="s">
        <v>13862</v>
      </c>
      <c r="AC423" s="3" cm="1">
        <f t="array" ref="AC423">_xlfn.XLOOKUP(LEFT(AB423,MIN(FIND({0,1,2,3,4,5,6,7,8,9},AB423&amp;"0123456789"))-1), $BB$4:$BB$23, $BC$4:$BC$23)*_xlfn.NUMBERVALUE(TRIM(REPLACE(AB423,1,MIN(FIND({0,1,2,3,4,5,6,7,8,9},AB423&amp;"0123456789"))-1,"")), ".", ",")</f>
        <v>2700000</v>
      </c>
      <c r="AD423" t="s">
        <v>8554</v>
      </c>
      <c r="AE423" t="s">
        <v>14830</v>
      </c>
      <c r="AF423" t="s">
        <v>15230</v>
      </c>
      <c r="AG423" t="s">
        <v>16772</v>
      </c>
      <c r="AH423" t="s">
        <v>4365</v>
      </c>
      <c r="AI423" t="s">
        <v>18378</v>
      </c>
      <c r="AJ423" t="s">
        <v>19201</v>
      </c>
      <c r="AK423" t="s">
        <v>4365</v>
      </c>
      <c r="AL423" t="s">
        <v>20244</v>
      </c>
      <c r="AM423" t="s">
        <v>20621</v>
      </c>
      <c r="AN423" t="s">
        <v>18794</v>
      </c>
      <c r="AO423" t="s">
        <v>4365</v>
      </c>
      <c r="AP423" t="s">
        <v>22619</v>
      </c>
      <c r="AQ423" t="s">
        <v>23818</v>
      </c>
      <c r="AR423" t="s">
        <v>24764</v>
      </c>
      <c r="AS423" t="s">
        <v>8562</v>
      </c>
      <c r="BC423" s="3" t="str" cm="1">
        <f t="array" ref="BC423">LEFT(BB423,MIN(FIND({0,1,2,3,4,5,6,7,8,9},BB423&amp;"0123456789"))-1)</f>
        <v/>
      </c>
      <c r="BE423" t="s">
        <v>13107</v>
      </c>
      <c r="BF423">
        <f t="shared" si="171"/>
        <v>1</v>
      </c>
      <c r="BG423">
        <f t="shared" si="172"/>
        <v>0</v>
      </c>
      <c r="BH423">
        <f t="shared" si="173"/>
        <v>0</v>
      </c>
      <c r="BI423">
        <f t="shared" si="174"/>
        <v>0</v>
      </c>
      <c r="BJ423" s="4">
        <f t="shared" si="175"/>
        <v>0</v>
      </c>
      <c r="BK423" s="4">
        <f t="shared" si="176"/>
        <v>0</v>
      </c>
      <c r="BL423" s="4">
        <f t="shared" si="177"/>
        <v>0</v>
      </c>
      <c r="BY423" t="s">
        <v>10163</v>
      </c>
      <c r="BZ423" t="s">
        <v>25687</v>
      </c>
      <c r="CA423" t="s">
        <v>25418</v>
      </c>
      <c r="CK423" t="s">
        <v>25921</v>
      </c>
      <c r="CL423">
        <f t="shared" si="178"/>
        <v>1</v>
      </c>
      <c r="CM423">
        <f t="shared" si="179"/>
        <v>0</v>
      </c>
      <c r="CN423">
        <f t="shared" si="180"/>
        <v>0</v>
      </c>
      <c r="CO423">
        <f t="shared" si="181"/>
        <v>0</v>
      </c>
      <c r="CP423" s="4">
        <f t="shared" si="192"/>
        <v>0</v>
      </c>
      <c r="CQ423" s="4">
        <f t="shared" si="193"/>
        <v>0</v>
      </c>
      <c r="CR423" s="4">
        <f t="shared" si="194"/>
        <v>0</v>
      </c>
      <c r="CT423" t="str">
        <f t="shared" si="182"/>
        <v>Health Care</v>
      </c>
      <c r="CU423" t="str">
        <f t="shared" si="183"/>
        <v>Hospital</v>
      </c>
      <c r="CV423" t="str">
        <f t="shared" si="184"/>
        <v>Medical</v>
      </c>
      <c r="CW423" t="str">
        <f t="shared" si="185"/>
        <v/>
      </c>
      <c r="CX423" t="str">
        <f t="shared" si="186"/>
        <v/>
      </c>
      <c r="CY423" t="str">
        <f t="shared" si="187"/>
        <v/>
      </c>
      <c r="CZ423" t="str">
        <f t="shared" si="188"/>
        <v/>
      </c>
      <c r="DA423" t="str">
        <f t="shared" si="189"/>
        <v/>
      </c>
      <c r="DB423" t="str">
        <f t="shared" si="190"/>
        <v/>
      </c>
      <c r="DC423" t="str">
        <f t="shared" si="191"/>
        <v/>
      </c>
    </row>
    <row r="424" spans="1:107" x14ac:dyDescent="0.2">
      <c r="A424">
        <v>421</v>
      </c>
      <c r="B424" t="s">
        <v>419</v>
      </c>
      <c r="C424" t="s">
        <v>2590</v>
      </c>
      <c r="D424" t="s">
        <v>4714</v>
      </c>
      <c r="E424" t="s">
        <v>6065</v>
      </c>
      <c r="F424" t="s">
        <v>6487</v>
      </c>
      <c r="G424" t="s">
        <v>8358</v>
      </c>
      <c r="H424" t="s">
        <v>8552</v>
      </c>
      <c r="I424" t="s">
        <v>8554</v>
      </c>
      <c r="J424" t="s">
        <v>8918</v>
      </c>
      <c r="K424" t="s">
        <v>10121</v>
      </c>
      <c r="L424" t="s">
        <v>10181</v>
      </c>
      <c r="M424" t="s">
        <v>11460</v>
      </c>
      <c r="N424" t="s">
        <v>12736</v>
      </c>
      <c r="O424" t="s">
        <v>13305</v>
      </c>
      <c r="P424" t="s">
        <v>4365</v>
      </c>
      <c r="Q424">
        <v>1</v>
      </c>
      <c r="R424" t="s">
        <v>13357</v>
      </c>
      <c r="S424" t="s">
        <v>13408</v>
      </c>
      <c r="T424" t="s">
        <v>13740</v>
      </c>
      <c r="U424" s="3" t="str" cm="1">
        <f t="array" ref="U424">LEFT(T424,MIN(FIND({0,1,2,3,4,5,6,7,8,9},T424&amp;"0123456789"))-1)</f>
        <v>$</v>
      </c>
      <c r="V424" t="s">
        <v>13357</v>
      </c>
      <c r="W424" t="s">
        <v>13740</v>
      </c>
      <c r="X424" s="3" t="str" cm="1">
        <f t="array" ref="X424">LEFT(W424,MIN(FIND({0,1,2,3,4,5,6,7,8,9},W424&amp;"0123456789"))-1)</f>
        <v>$</v>
      </c>
      <c r="Y424" t="s">
        <v>13357</v>
      </c>
      <c r="Z424" t="s">
        <v>13740</v>
      </c>
      <c r="AA424" s="3" cm="1">
        <f t="array" ref="AA424">_xlfn.XLOOKUP(LEFT(Z424,MIN(FIND({0,1,2,3,4,5,6,7,8,9},Z424&amp;"0123456789"))-1), $BB$4:$BB$23, $BC$4:$BC$23)*_xlfn.NUMBERVALUE(TRIM(REPLACE(Z424,1,MIN(FIND({0,1,2,3,4,5,6,7,8,9},Z424&amp;"0123456789"))-1,"")), ".", ",")</f>
        <v>3000000</v>
      </c>
      <c r="AB424" t="s">
        <v>13740</v>
      </c>
      <c r="AC424" s="3" cm="1">
        <f t="array" ref="AC424">_xlfn.XLOOKUP(LEFT(AB424,MIN(FIND({0,1,2,3,4,5,6,7,8,9},AB424&amp;"0123456789"))-1), $BB$4:$BB$23, $BC$4:$BC$23)*_xlfn.NUMBERVALUE(TRIM(REPLACE(AB424,1,MIN(FIND({0,1,2,3,4,5,6,7,8,9},AB424&amp;"0123456789"))-1,"")), ".", ",")</f>
        <v>3000000</v>
      </c>
      <c r="AD424" t="s">
        <v>8554</v>
      </c>
      <c r="AE424" t="s">
        <v>8554</v>
      </c>
      <c r="AF424" t="s">
        <v>15231</v>
      </c>
      <c r="AG424" t="s">
        <v>16773</v>
      </c>
      <c r="AH424" t="s">
        <v>4365</v>
      </c>
      <c r="AI424" t="s">
        <v>18379</v>
      </c>
      <c r="AJ424" t="s">
        <v>17393</v>
      </c>
      <c r="AK424" t="s">
        <v>19635</v>
      </c>
      <c r="AL424" t="s">
        <v>20245</v>
      </c>
      <c r="AM424" t="s">
        <v>20622</v>
      </c>
      <c r="AN424" t="s">
        <v>21304</v>
      </c>
      <c r="AO424" t="s">
        <v>21888</v>
      </c>
      <c r="AP424" t="s">
        <v>22620</v>
      </c>
      <c r="AQ424" t="s">
        <v>23819</v>
      </c>
      <c r="AR424" t="s">
        <v>24765</v>
      </c>
      <c r="AS424" t="s">
        <v>14822</v>
      </c>
      <c r="BC424" s="3" t="str" cm="1">
        <f t="array" ref="BC424">LEFT(BB424,MIN(FIND({0,1,2,3,4,5,6,7,8,9},BB424&amp;"0123456789"))-1)</f>
        <v/>
      </c>
      <c r="BE424" t="s">
        <v>13108</v>
      </c>
      <c r="BF424">
        <f t="shared" si="171"/>
        <v>1</v>
      </c>
      <c r="BG424">
        <f t="shared" si="172"/>
        <v>0</v>
      </c>
      <c r="BH424">
        <f t="shared" si="173"/>
        <v>0</v>
      </c>
      <c r="BI424">
        <f t="shared" si="174"/>
        <v>0</v>
      </c>
      <c r="BJ424" s="4">
        <f t="shared" si="175"/>
        <v>0</v>
      </c>
      <c r="BK424" s="4">
        <f t="shared" si="176"/>
        <v>0</v>
      </c>
      <c r="BL424" s="4">
        <f t="shared" si="177"/>
        <v>0</v>
      </c>
      <c r="BY424" t="s">
        <v>25715</v>
      </c>
      <c r="BZ424" t="s">
        <v>25521</v>
      </c>
      <c r="CA424" t="s">
        <v>25408</v>
      </c>
      <c r="CB424" t="s">
        <v>25500</v>
      </c>
      <c r="CK424" t="s">
        <v>25942</v>
      </c>
      <c r="CL424">
        <f t="shared" si="178"/>
        <v>1</v>
      </c>
      <c r="CM424">
        <f t="shared" si="179"/>
        <v>0</v>
      </c>
      <c r="CN424">
        <f t="shared" si="180"/>
        <v>0</v>
      </c>
      <c r="CO424">
        <f t="shared" si="181"/>
        <v>0</v>
      </c>
      <c r="CP424" s="4">
        <f t="shared" si="192"/>
        <v>0</v>
      </c>
      <c r="CQ424" s="4">
        <f t="shared" si="193"/>
        <v>0</v>
      </c>
      <c r="CR424" s="4">
        <f t="shared" si="194"/>
        <v>0</v>
      </c>
      <c r="CT424" t="str">
        <f t="shared" si="182"/>
        <v>Event Management</v>
      </c>
      <c r="CU424" t="str">
        <f t="shared" si="183"/>
        <v>Media and Entertainment</v>
      </c>
      <c r="CV424" t="str">
        <f t="shared" si="184"/>
        <v>Software</v>
      </c>
      <c r="CW424" t="str">
        <f t="shared" si="185"/>
        <v>Video Conferencing</v>
      </c>
      <c r="CX424" t="str">
        <f t="shared" si="186"/>
        <v/>
      </c>
      <c r="CY424" t="str">
        <f t="shared" si="187"/>
        <v/>
      </c>
      <c r="CZ424" t="str">
        <f t="shared" si="188"/>
        <v/>
      </c>
      <c r="DA424" t="str">
        <f t="shared" si="189"/>
        <v/>
      </c>
      <c r="DB424" t="str">
        <f t="shared" si="190"/>
        <v/>
      </c>
      <c r="DC424" t="str">
        <f t="shared" si="191"/>
        <v/>
      </c>
    </row>
    <row r="425" spans="1:107" x14ac:dyDescent="0.2">
      <c r="A425">
        <v>422</v>
      </c>
      <c r="B425" t="s">
        <v>420</v>
      </c>
      <c r="C425" t="s">
        <v>2591</v>
      </c>
      <c r="D425" t="s">
        <v>4715</v>
      </c>
      <c r="E425" t="s">
        <v>6065</v>
      </c>
      <c r="F425" t="s">
        <v>6488</v>
      </c>
      <c r="G425" t="s">
        <v>8248</v>
      </c>
      <c r="H425" t="s">
        <v>8552</v>
      </c>
      <c r="I425" t="s">
        <v>8554</v>
      </c>
      <c r="J425" t="s">
        <v>8919</v>
      </c>
      <c r="K425" t="s">
        <v>10121</v>
      </c>
      <c r="L425" t="s">
        <v>10148</v>
      </c>
      <c r="M425" t="s">
        <v>11461</v>
      </c>
      <c r="N425" t="s">
        <v>12741</v>
      </c>
      <c r="O425" t="s">
        <v>13310</v>
      </c>
      <c r="P425" t="s">
        <v>4365</v>
      </c>
      <c r="Q425">
        <v>1</v>
      </c>
      <c r="R425" t="s">
        <v>4365</v>
      </c>
      <c r="S425" t="s">
        <v>13397</v>
      </c>
      <c r="T425" t="s">
        <v>13919</v>
      </c>
      <c r="U425" s="3" t="str" cm="1">
        <f t="array" ref="U425">LEFT(T425,MIN(FIND({0,1,2,3,4,5,6,7,8,9},T425&amp;"0123456789"))-1)</f>
        <v>$</v>
      </c>
      <c r="V425" t="s">
        <v>14415</v>
      </c>
      <c r="W425" t="s">
        <v>13919</v>
      </c>
      <c r="X425" s="3" t="str" cm="1">
        <f t="array" ref="X425">LEFT(W425,MIN(FIND({0,1,2,3,4,5,6,7,8,9},W425&amp;"0123456789"))-1)</f>
        <v>$</v>
      </c>
      <c r="Y425" t="s">
        <v>14415</v>
      </c>
      <c r="Z425" t="s">
        <v>13919</v>
      </c>
      <c r="AA425" s="3" cm="1">
        <f t="array" ref="AA425">_xlfn.XLOOKUP(LEFT(Z425,MIN(FIND({0,1,2,3,4,5,6,7,8,9},Z425&amp;"0123456789"))-1), $BB$4:$BB$23, $BC$4:$BC$23)*_xlfn.NUMBERVALUE(TRIM(REPLACE(Z425,1,MIN(FIND({0,1,2,3,4,5,6,7,8,9},Z425&amp;"0123456789"))-1,"")), ".", ",")</f>
        <v>14000773</v>
      </c>
      <c r="AB425" t="s">
        <v>13919</v>
      </c>
      <c r="AC425" s="3" cm="1">
        <f t="array" ref="AC425">_xlfn.XLOOKUP(LEFT(AB425,MIN(FIND({0,1,2,3,4,5,6,7,8,9},AB425&amp;"0123456789"))-1), $BB$4:$BB$23, $BC$4:$BC$23)*_xlfn.NUMBERVALUE(TRIM(REPLACE(AB425,1,MIN(FIND({0,1,2,3,4,5,6,7,8,9},AB425&amp;"0123456789"))-1,"")), ".", ",")</f>
        <v>14000773</v>
      </c>
      <c r="AD425" t="s">
        <v>4365</v>
      </c>
      <c r="AE425" t="s">
        <v>4365</v>
      </c>
      <c r="AF425" t="s">
        <v>4365</v>
      </c>
      <c r="AG425" t="s">
        <v>4365</v>
      </c>
      <c r="AH425" t="s">
        <v>4365</v>
      </c>
      <c r="AI425" t="s">
        <v>4365</v>
      </c>
      <c r="AJ425" t="s">
        <v>4365</v>
      </c>
      <c r="AK425" t="s">
        <v>4365</v>
      </c>
      <c r="AL425" t="s">
        <v>4365</v>
      </c>
      <c r="AM425" t="s">
        <v>4365</v>
      </c>
      <c r="AN425" t="s">
        <v>4365</v>
      </c>
      <c r="AO425" t="s">
        <v>4365</v>
      </c>
      <c r="AP425" t="s">
        <v>4365</v>
      </c>
      <c r="AQ425" t="s">
        <v>4365</v>
      </c>
      <c r="AR425" t="s">
        <v>4365</v>
      </c>
      <c r="AS425" t="s">
        <v>14820</v>
      </c>
      <c r="BC425" s="3" t="str" cm="1">
        <f t="array" ref="BC425">LEFT(BB425,MIN(FIND({0,1,2,3,4,5,6,7,8,9},BB425&amp;"0123456789"))-1)</f>
        <v/>
      </c>
      <c r="BE425" t="s">
        <v>13109</v>
      </c>
      <c r="BF425">
        <f t="shared" si="171"/>
        <v>1</v>
      </c>
      <c r="BG425">
        <f t="shared" si="172"/>
        <v>0</v>
      </c>
      <c r="BH425">
        <f t="shared" si="173"/>
        <v>0</v>
      </c>
      <c r="BI425">
        <f t="shared" si="174"/>
        <v>0</v>
      </c>
      <c r="BJ425" s="4">
        <f t="shared" si="175"/>
        <v>0</v>
      </c>
      <c r="BK425" s="4">
        <f t="shared" si="176"/>
        <v>0</v>
      </c>
      <c r="BL425" s="4">
        <f t="shared" si="177"/>
        <v>0</v>
      </c>
      <c r="BY425" t="s">
        <v>11273</v>
      </c>
      <c r="BZ425" t="s">
        <v>25429</v>
      </c>
      <c r="CA425" t="s">
        <v>25432</v>
      </c>
      <c r="CK425" t="s">
        <v>25947</v>
      </c>
      <c r="CL425">
        <f t="shared" si="178"/>
        <v>1</v>
      </c>
      <c r="CM425">
        <f t="shared" si="179"/>
        <v>1</v>
      </c>
      <c r="CN425">
        <f t="shared" si="180"/>
        <v>1</v>
      </c>
      <c r="CO425">
        <f t="shared" si="181"/>
        <v>0</v>
      </c>
      <c r="CP425" s="4">
        <f t="shared" si="192"/>
        <v>1</v>
      </c>
      <c r="CQ425" s="4">
        <f t="shared" si="193"/>
        <v>1</v>
      </c>
      <c r="CR425" s="4">
        <f t="shared" si="194"/>
        <v>0</v>
      </c>
      <c r="CT425" t="str">
        <f t="shared" si="182"/>
        <v>Finance</v>
      </c>
      <c r="CU425" t="str">
        <f t="shared" si="183"/>
        <v>Financial Services</v>
      </c>
      <c r="CV425" t="str">
        <f t="shared" si="184"/>
        <v>Payments</v>
      </c>
      <c r="CW425" t="str">
        <f t="shared" si="185"/>
        <v/>
      </c>
      <c r="CX425" t="str">
        <f t="shared" si="186"/>
        <v/>
      </c>
      <c r="CY425" t="str">
        <f t="shared" si="187"/>
        <v/>
      </c>
      <c r="CZ425" t="str">
        <f t="shared" si="188"/>
        <v/>
      </c>
      <c r="DA425" t="str">
        <f t="shared" si="189"/>
        <v/>
      </c>
      <c r="DB425" t="str">
        <f t="shared" si="190"/>
        <v/>
      </c>
      <c r="DC425" t="str">
        <f t="shared" si="191"/>
        <v/>
      </c>
    </row>
    <row r="426" spans="1:107" x14ac:dyDescent="0.2">
      <c r="A426">
        <v>423</v>
      </c>
      <c r="B426" t="s">
        <v>421</v>
      </c>
      <c r="C426" t="s">
        <v>2592</v>
      </c>
      <c r="D426" t="s">
        <v>4716</v>
      </c>
      <c r="E426" t="s">
        <v>6065</v>
      </c>
      <c r="F426" t="s">
        <v>6489</v>
      </c>
      <c r="G426" t="s">
        <v>8245</v>
      </c>
      <c r="H426" t="s">
        <v>8552</v>
      </c>
      <c r="I426" t="s">
        <v>8554</v>
      </c>
      <c r="J426" t="s">
        <v>8920</v>
      </c>
      <c r="K426" t="s">
        <v>10121</v>
      </c>
      <c r="L426" t="s">
        <v>10402</v>
      </c>
      <c r="M426" t="s">
        <v>11462</v>
      </c>
      <c r="N426" t="s">
        <v>12736</v>
      </c>
      <c r="O426" t="s">
        <v>13305</v>
      </c>
      <c r="P426" t="s">
        <v>4365</v>
      </c>
      <c r="Q426">
        <v>4</v>
      </c>
      <c r="R426" t="s">
        <v>13357</v>
      </c>
      <c r="S426" t="s">
        <v>13434</v>
      </c>
      <c r="T426" t="s">
        <v>13760</v>
      </c>
      <c r="U426" s="3" t="str" cm="1">
        <f t="array" ref="U426">LEFT(T426,MIN(FIND({0,1,2,3,4,5,6,7,8,9},T426&amp;"0123456789"))-1)</f>
        <v>$</v>
      </c>
      <c r="V426" t="s">
        <v>13357</v>
      </c>
      <c r="W426" t="s">
        <v>13760</v>
      </c>
      <c r="X426" s="3" t="str" cm="1">
        <f t="array" ref="X426">LEFT(W426,MIN(FIND({0,1,2,3,4,5,6,7,8,9},W426&amp;"0123456789"))-1)</f>
        <v>$</v>
      </c>
      <c r="Y426" t="s">
        <v>13357</v>
      </c>
      <c r="Z426" t="s">
        <v>14559</v>
      </c>
      <c r="AA426" s="3" cm="1">
        <f t="array" ref="AA426">_xlfn.XLOOKUP(LEFT(Z426,MIN(FIND({0,1,2,3,4,5,6,7,8,9},Z426&amp;"0123456789"))-1), $BB$4:$BB$23, $BC$4:$BC$23)*_xlfn.NUMBERVALUE(TRIM(REPLACE(Z426,1,MIN(FIND({0,1,2,3,4,5,6,7,8,9},Z426&amp;"0123456789"))-1,"")), ".", ",")</f>
        <v>7450000</v>
      </c>
      <c r="AB426" t="s">
        <v>14559</v>
      </c>
      <c r="AC426" s="3" cm="1">
        <f t="array" ref="AC426">_xlfn.XLOOKUP(LEFT(AB426,MIN(FIND({0,1,2,3,4,5,6,7,8,9},AB426&amp;"0123456789"))-1), $BB$4:$BB$23, $BC$4:$BC$23)*_xlfn.NUMBERVALUE(TRIM(REPLACE(AB426,1,MIN(FIND({0,1,2,3,4,5,6,7,8,9},AB426&amp;"0123456789"))-1,"")), ".", ",")</f>
        <v>7450000</v>
      </c>
      <c r="AD426" t="s">
        <v>8554</v>
      </c>
      <c r="AE426" t="s">
        <v>8554</v>
      </c>
      <c r="AF426" t="s">
        <v>15232</v>
      </c>
      <c r="AG426" t="s">
        <v>16733</v>
      </c>
      <c r="AH426" t="s">
        <v>4365</v>
      </c>
      <c r="AI426" t="s">
        <v>18380</v>
      </c>
      <c r="AJ426" t="s">
        <v>19202</v>
      </c>
      <c r="AK426" t="s">
        <v>19636</v>
      </c>
      <c r="AL426" t="s">
        <v>20246</v>
      </c>
      <c r="AM426" t="s">
        <v>20623</v>
      </c>
      <c r="AN426" t="s">
        <v>21305</v>
      </c>
      <c r="AO426" t="s">
        <v>21889</v>
      </c>
      <c r="AP426" t="s">
        <v>22621</v>
      </c>
      <c r="AQ426" t="s">
        <v>23820</v>
      </c>
      <c r="AR426" t="s">
        <v>24766</v>
      </c>
      <c r="AS426" t="s">
        <v>19073</v>
      </c>
      <c r="BC426" s="3" t="str" cm="1">
        <f t="array" ref="BC426">LEFT(BB426,MIN(FIND({0,1,2,3,4,5,6,7,8,9},BB426&amp;"0123456789"))-1)</f>
        <v/>
      </c>
      <c r="BE426" t="s">
        <v>13113</v>
      </c>
      <c r="BF426">
        <f t="shared" si="171"/>
        <v>1</v>
      </c>
      <c r="BG426">
        <f t="shared" si="172"/>
        <v>0</v>
      </c>
      <c r="BH426">
        <f t="shared" si="173"/>
        <v>0</v>
      </c>
      <c r="BI426">
        <f t="shared" si="174"/>
        <v>0</v>
      </c>
      <c r="BJ426" s="4">
        <f t="shared" si="175"/>
        <v>0</v>
      </c>
      <c r="BK426" s="4">
        <f t="shared" si="176"/>
        <v>0</v>
      </c>
      <c r="BL426" s="4">
        <f t="shared" si="177"/>
        <v>0</v>
      </c>
      <c r="BY426" t="s">
        <v>11476</v>
      </c>
      <c r="BZ426" t="s">
        <v>25460</v>
      </c>
      <c r="CA426" t="s">
        <v>25555</v>
      </c>
      <c r="CB426" t="s">
        <v>25716</v>
      </c>
      <c r="CC426" t="s">
        <v>25437</v>
      </c>
      <c r="CD426" t="s">
        <v>25408</v>
      </c>
      <c r="CE426" t="s">
        <v>25717</v>
      </c>
      <c r="CK426" t="s">
        <v>25959</v>
      </c>
      <c r="CL426">
        <f t="shared" si="178"/>
        <v>1</v>
      </c>
      <c r="CM426">
        <f t="shared" si="179"/>
        <v>1</v>
      </c>
      <c r="CN426">
        <f t="shared" si="180"/>
        <v>1</v>
      </c>
      <c r="CO426">
        <f t="shared" si="181"/>
        <v>1</v>
      </c>
      <c r="CP426" s="4">
        <f t="shared" si="192"/>
        <v>1</v>
      </c>
      <c r="CQ426" s="4">
        <f t="shared" si="193"/>
        <v>1</v>
      </c>
      <c r="CR426" s="4">
        <f t="shared" si="194"/>
        <v>1</v>
      </c>
      <c r="CT426" t="str">
        <f t="shared" si="182"/>
        <v>Analytics</v>
      </c>
      <c r="CU426" t="str">
        <f t="shared" si="183"/>
        <v>Enterprise Software</v>
      </c>
      <c r="CV426" t="str">
        <f t="shared" si="184"/>
        <v>Product Design</v>
      </c>
      <c r="CW426" t="str">
        <f t="shared" si="185"/>
        <v>Product Management</v>
      </c>
      <c r="CX426" t="str">
        <f t="shared" si="186"/>
        <v>SaaS</v>
      </c>
      <c r="CY426" t="str">
        <f t="shared" si="187"/>
        <v>Software</v>
      </c>
      <c r="CZ426" t="str">
        <f t="shared" si="188"/>
        <v>UX Design</v>
      </c>
      <c r="DA426" t="str">
        <f t="shared" si="189"/>
        <v/>
      </c>
      <c r="DB426" t="str">
        <f t="shared" si="190"/>
        <v/>
      </c>
      <c r="DC426" t="str">
        <f t="shared" si="191"/>
        <v/>
      </c>
    </row>
    <row r="427" spans="1:107" x14ac:dyDescent="0.2">
      <c r="A427">
        <v>424</v>
      </c>
      <c r="B427" t="s">
        <v>422</v>
      </c>
      <c r="C427" t="s">
        <v>2593</v>
      </c>
      <c r="D427" t="s">
        <v>4717</v>
      </c>
      <c r="E427" t="s">
        <v>6065</v>
      </c>
      <c r="F427" t="s">
        <v>6490</v>
      </c>
      <c r="G427" t="s">
        <v>8359</v>
      </c>
      <c r="H427" t="s">
        <v>8552</v>
      </c>
      <c r="I427" t="s">
        <v>8554</v>
      </c>
      <c r="J427" t="s">
        <v>8921</v>
      </c>
      <c r="K427" t="s">
        <v>10119</v>
      </c>
      <c r="L427" t="s">
        <v>10403</v>
      </c>
      <c r="M427" t="s">
        <v>11463</v>
      </c>
      <c r="N427" t="s">
        <v>12751</v>
      </c>
      <c r="O427" t="s">
        <v>4365</v>
      </c>
      <c r="P427" t="s">
        <v>13351</v>
      </c>
      <c r="Q427">
        <v>2</v>
      </c>
      <c r="R427" t="s">
        <v>13357</v>
      </c>
      <c r="S427" t="s">
        <v>13501</v>
      </c>
      <c r="T427" t="s">
        <v>13920</v>
      </c>
      <c r="U427" s="3" t="str" cm="1">
        <f t="array" ref="U427">LEFT(T427,MIN(FIND({0,1,2,3,4,5,6,7,8,9},T427&amp;"0123456789"))-1)</f>
        <v>$</v>
      </c>
      <c r="V427" t="s">
        <v>13357</v>
      </c>
      <c r="W427" t="s">
        <v>13920</v>
      </c>
      <c r="X427" s="3" t="str" cm="1">
        <f t="array" ref="X427">LEFT(W427,MIN(FIND({0,1,2,3,4,5,6,7,8,9},W427&amp;"0123456789"))-1)</f>
        <v>$</v>
      </c>
      <c r="Y427" t="s">
        <v>13357</v>
      </c>
      <c r="Z427" t="s">
        <v>13760</v>
      </c>
      <c r="AA427" s="3" cm="1">
        <f t="array" ref="AA427">_xlfn.XLOOKUP(LEFT(Z427,MIN(FIND({0,1,2,3,4,5,6,7,8,9},Z427&amp;"0123456789"))-1), $BB$4:$BB$23, $BC$4:$BC$23)*_xlfn.NUMBERVALUE(TRIM(REPLACE(Z427,1,MIN(FIND({0,1,2,3,4,5,6,7,8,9},Z427&amp;"0123456789"))-1,"")), ".", ",")</f>
        <v>5000000</v>
      </c>
      <c r="AB427" t="s">
        <v>13760</v>
      </c>
      <c r="AC427" s="3" cm="1">
        <f t="array" ref="AC427">_xlfn.XLOOKUP(LEFT(AB427,MIN(FIND({0,1,2,3,4,5,6,7,8,9},AB427&amp;"0123456789"))-1), $BB$4:$BB$23, $BC$4:$BC$23)*_xlfn.NUMBERVALUE(TRIM(REPLACE(AB427,1,MIN(FIND({0,1,2,3,4,5,6,7,8,9},AB427&amp;"0123456789"))-1,"")), ".", ",")</f>
        <v>5000000</v>
      </c>
      <c r="AD427" t="s">
        <v>8555</v>
      </c>
      <c r="AE427" t="s">
        <v>8562</v>
      </c>
      <c r="AF427" t="s">
        <v>15233</v>
      </c>
      <c r="AG427" t="s">
        <v>16774</v>
      </c>
      <c r="AH427" t="s">
        <v>17681</v>
      </c>
      <c r="AI427" t="s">
        <v>18381</v>
      </c>
      <c r="AJ427" t="s">
        <v>19203</v>
      </c>
      <c r="AK427" t="s">
        <v>19637</v>
      </c>
      <c r="AL427" t="s">
        <v>20158</v>
      </c>
      <c r="AM427" t="s">
        <v>20624</v>
      </c>
      <c r="AN427" t="s">
        <v>21306</v>
      </c>
      <c r="AO427" t="s">
        <v>21890</v>
      </c>
      <c r="AP427" t="s">
        <v>22622</v>
      </c>
      <c r="AQ427" t="s">
        <v>23821</v>
      </c>
      <c r="AR427" t="s">
        <v>20432</v>
      </c>
      <c r="AS427" t="s">
        <v>19150</v>
      </c>
      <c r="BC427" s="3" t="str" cm="1">
        <f t="array" ref="BC427">LEFT(BB427,MIN(FIND({0,1,2,3,4,5,6,7,8,9},BB427&amp;"0123456789"))-1)</f>
        <v/>
      </c>
      <c r="BE427" t="s">
        <v>13114</v>
      </c>
      <c r="BF427">
        <f t="shared" si="171"/>
        <v>1</v>
      </c>
      <c r="BG427">
        <f t="shared" si="172"/>
        <v>0</v>
      </c>
      <c r="BH427">
        <f t="shared" si="173"/>
        <v>0</v>
      </c>
      <c r="BI427">
        <f t="shared" si="174"/>
        <v>0</v>
      </c>
      <c r="BJ427" s="4">
        <f t="shared" si="175"/>
        <v>0</v>
      </c>
      <c r="BK427" s="4">
        <f t="shared" si="176"/>
        <v>0</v>
      </c>
      <c r="BL427" s="4">
        <f t="shared" si="177"/>
        <v>0</v>
      </c>
      <c r="BY427" t="s">
        <v>10221</v>
      </c>
      <c r="BZ427" t="s">
        <v>25421</v>
      </c>
      <c r="CK427" t="s">
        <v>25961</v>
      </c>
      <c r="CL427">
        <f t="shared" si="178"/>
        <v>1</v>
      </c>
      <c r="CM427">
        <f t="shared" si="179"/>
        <v>1</v>
      </c>
      <c r="CN427">
        <f t="shared" si="180"/>
        <v>0</v>
      </c>
      <c r="CO427">
        <f t="shared" si="181"/>
        <v>0</v>
      </c>
      <c r="CP427" s="4">
        <f t="shared" si="192"/>
        <v>1</v>
      </c>
      <c r="CQ427" s="4">
        <f t="shared" si="193"/>
        <v>0</v>
      </c>
      <c r="CR427" s="4">
        <f t="shared" si="194"/>
        <v>0</v>
      </c>
      <c r="CT427" t="str">
        <f t="shared" si="182"/>
        <v>Consumer Goods</v>
      </c>
      <c r="CU427" t="str">
        <f t="shared" si="183"/>
        <v>E-Commerce</v>
      </c>
      <c r="CV427" t="str">
        <f t="shared" si="184"/>
        <v/>
      </c>
      <c r="CW427" t="str">
        <f t="shared" si="185"/>
        <v/>
      </c>
      <c r="CX427" t="str">
        <f t="shared" si="186"/>
        <v/>
      </c>
      <c r="CY427" t="str">
        <f t="shared" si="187"/>
        <v/>
      </c>
      <c r="CZ427" t="str">
        <f t="shared" si="188"/>
        <v/>
      </c>
      <c r="DA427" t="str">
        <f t="shared" si="189"/>
        <v/>
      </c>
      <c r="DB427" t="str">
        <f t="shared" si="190"/>
        <v/>
      </c>
      <c r="DC427" t="str">
        <f t="shared" si="191"/>
        <v/>
      </c>
    </row>
    <row r="428" spans="1:107" x14ac:dyDescent="0.2">
      <c r="A428">
        <v>425</v>
      </c>
      <c r="B428" t="s">
        <v>423</v>
      </c>
      <c r="C428" t="s">
        <v>2594</v>
      </c>
      <c r="D428" t="s">
        <v>4718</v>
      </c>
      <c r="E428" t="s">
        <v>6065</v>
      </c>
      <c r="F428" t="s">
        <v>6491</v>
      </c>
      <c r="G428" t="s">
        <v>8284</v>
      </c>
      <c r="H428" t="s">
        <v>8552</v>
      </c>
      <c r="I428" t="s">
        <v>8557</v>
      </c>
      <c r="J428" t="s">
        <v>8922</v>
      </c>
      <c r="K428" t="s">
        <v>10122</v>
      </c>
      <c r="L428" t="s">
        <v>10160</v>
      </c>
      <c r="M428" t="s">
        <v>11464</v>
      </c>
      <c r="N428" t="s">
        <v>12872</v>
      </c>
      <c r="O428" t="s">
        <v>13308</v>
      </c>
      <c r="P428" t="s">
        <v>4365</v>
      </c>
      <c r="Q428">
        <v>2</v>
      </c>
      <c r="R428" t="s">
        <v>13358</v>
      </c>
      <c r="S428" t="s">
        <v>13502</v>
      </c>
      <c r="T428" t="s">
        <v>13736</v>
      </c>
      <c r="U428" s="3" t="str" cm="1">
        <f t="array" ref="U428">LEFT(T428,MIN(FIND({0,1,2,3,4,5,6,7,8,9},T428&amp;"0123456789"))-1)</f>
        <v>$</v>
      </c>
      <c r="V428" t="s">
        <v>14414</v>
      </c>
      <c r="W428" t="s">
        <v>13736</v>
      </c>
      <c r="X428" s="3" t="str" cm="1">
        <f t="array" ref="X428">LEFT(W428,MIN(FIND({0,1,2,3,4,5,6,7,8,9},W428&amp;"0123456789"))-1)</f>
        <v>$</v>
      </c>
      <c r="Y428" t="s">
        <v>14414</v>
      </c>
      <c r="Z428" t="s">
        <v>13736</v>
      </c>
      <c r="AA428" s="3" cm="1">
        <f t="array" ref="AA428">_xlfn.XLOOKUP(LEFT(Z428,MIN(FIND({0,1,2,3,4,5,6,7,8,9},Z428&amp;"0123456789"))-1), $BB$4:$BB$23, $BC$4:$BC$23)*_xlfn.NUMBERVALUE(TRIM(REPLACE(Z428,1,MIN(FIND({0,1,2,3,4,5,6,7,8,9},Z428&amp;"0123456789"))-1,"")), ".", ",")</f>
        <v>10000000</v>
      </c>
      <c r="AB428" t="s">
        <v>13736</v>
      </c>
      <c r="AC428" s="3" cm="1">
        <f t="array" ref="AC428">_xlfn.XLOOKUP(LEFT(AB428,MIN(FIND({0,1,2,3,4,5,6,7,8,9},AB428&amp;"0123456789"))-1), $BB$4:$BB$23, $BC$4:$BC$23)*_xlfn.NUMBERVALUE(TRIM(REPLACE(AB428,1,MIN(FIND({0,1,2,3,4,5,6,7,8,9},AB428&amp;"0123456789"))-1,"")), ".", ",")</f>
        <v>10000000</v>
      </c>
      <c r="AD428" t="s">
        <v>8554</v>
      </c>
      <c r="AE428" t="s">
        <v>8558</v>
      </c>
      <c r="AF428" t="s">
        <v>15234</v>
      </c>
      <c r="AG428" t="s">
        <v>16775</v>
      </c>
      <c r="AH428" t="s">
        <v>17682</v>
      </c>
      <c r="AI428" t="s">
        <v>18382</v>
      </c>
      <c r="AJ428" t="s">
        <v>19204</v>
      </c>
      <c r="AK428" t="s">
        <v>19638</v>
      </c>
      <c r="AL428" t="s">
        <v>20148</v>
      </c>
      <c r="AM428" t="s">
        <v>20625</v>
      </c>
      <c r="AN428" t="s">
        <v>21307</v>
      </c>
      <c r="AO428" t="s">
        <v>21891</v>
      </c>
      <c r="AP428" t="s">
        <v>22623</v>
      </c>
      <c r="AQ428" t="s">
        <v>23822</v>
      </c>
      <c r="AR428" t="s">
        <v>24767</v>
      </c>
      <c r="AS428" t="s">
        <v>14827</v>
      </c>
      <c r="BC428" s="3" t="str" cm="1">
        <f t="array" ref="BC428">LEFT(BB428,MIN(FIND({0,1,2,3,4,5,6,7,8,9},BB428&amp;"0123456789"))-1)</f>
        <v/>
      </c>
      <c r="BE428" t="s">
        <v>13117</v>
      </c>
      <c r="BF428">
        <f t="shared" si="171"/>
        <v>1</v>
      </c>
      <c r="BG428">
        <f t="shared" si="172"/>
        <v>0</v>
      </c>
      <c r="BH428">
        <f t="shared" si="173"/>
        <v>0</v>
      </c>
      <c r="BI428">
        <f t="shared" si="174"/>
        <v>0</v>
      </c>
      <c r="BJ428" s="4">
        <f t="shared" si="175"/>
        <v>0</v>
      </c>
      <c r="BK428" s="4">
        <f t="shared" si="176"/>
        <v>0</v>
      </c>
      <c r="BL428" s="4">
        <f t="shared" si="177"/>
        <v>0</v>
      </c>
      <c r="BY428" t="s">
        <v>11706</v>
      </c>
      <c r="BZ428" t="s">
        <v>25506</v>
      </c>
      <c r="CA428" t="s">
        <v>25404</v>
      </c>
      <c r="CB428" t="s">
        <v>25549</v>
      </c>
      <c r="CC428" t="s">
        <v>25499</v>
      </c>
      <c r="CK428" t="s">
        <v>12424</v>
      </c>
      <c r="CL428">
        <f t="shared" si="178"/>
        <v>1</v>
      </c>
      <c r="CM428">
        <f t="shared" si="179"/>
        <v>0</v>
      </c>
      <c r="CN428">
        <f t="shared" si="180"/>
        <v>0</v>
      </c>
      <c r="CO428">
        <f t="shared" si="181"/>
        <v>0</v>
      </c>
      <c r="CP428" s="4">
        <f t="shared" si="192"/>
        <v>0</v>
      </c>
      <c r="CQ428" s="4">
        <f t="shared" si="193"/>
        <v>0</v>
      </c>
      <c r="CR428" s="4">
        <f t="shared" si="194"/>
        <v>0</v>
      </c>
      <c r="CT428" t="str">
        <f t="shared" si="182"/>
        <v>E-Commerce</v>
      </c>
      <c r="CU428" t="str">
        <f t="shared" si="183"/>
        <v>E-Commerce Platforms</v>
      </c>
      <c r="CV428" t="str">
        <f t="shared" si="184"/>
        <v>Information Technology</v>
      </c>
      <c r="CW428" t="str">
        <f t="shared" si="185"/>
        <v>Shopping</v>
      </c>
      <c r="CX428" t="str">
        <f t="shared" si="186"/>
        <v>Social Network</v>
      </c>
      <c r="CY428" t="str">
        <f t="shared" si="187"/>
        <v/>
      </c>
      <c r="CZ428" t="str">
        <f t="shared" si="188"/>
        <v/>
      </c>
      <c r="DA428" t="str">
        <f t="shared" si="189"/>
        <v/>
      </c>
      <c r="DB428" t="str">
        <f t="shared" si="190"/>
        <v/>
      </c>
      <c r="DC428" t="str">
        <f t="shared" si="191"/>
        <v/>
      </c>
    </row>
    <row r="429" spans="1:107" x14ac:dyDescent="0.2">
      <c r="A429">
        <v>426</v>
      </c>
      <c r="B429" t="s">
        <v>424</v>
      </c>
      <c r="C429" t="s">
        <v>2595</v>
      </c>
      <c r="D429" t="s">
        <v>4719</v>
      </c>
      <c r="E429" t="s">
        <v>6065</v>
      </c>
      <c r="F429" t="s">
        <v>6492</v>
      </c>
      <c r="G429" t="s">
        <v>8360</v>
      </c>
      <c r="H429" t="s">
        <v>8552</v>
      </c>
      <c r="I429" t="s">
        <v>8557</v>
      </c>
      <c r="J429" t="s">
        <v>8923</v>
      </c>
      <c r="K429" t="s">
        <v>10121</v>
      </c>
      <c r="L429" t="s">
        <v>10305</v>
      </c>
      <c r="M429" t="s">
        <v>11465</v>
      </c>
      <c r="N429" t="s">
        <v>12751</v>
      </c>
      <c r="O429" t="s">
        <v>4365</v>
      </c>
      <c r="P429" t="s">
        <v>4365</v>
      </c>
      <c r="Q429">
        <v>1</v>
      </c>
      <c r="R429" t="s">
        <v>13357</v>
      </c>
      <c r="S429" t="s">
        <v>13465</v>
      </c>
      <c r="T429" t="s">
        <v>13879</v>
      </c>
      <c r="U429" s="3" t="str" cm="1">
        <f t="array" ref="U429">LEFT(T429,MIN(FIND({0,1,2,3,4,5,6,7,8,9},T429&amp;"0123456789"))-1)</f>
        <v>$</v>
      </c>
      <c r="V429" t="s">
        <v>13357</v>
      </c>
      <c r="W429" t="s">
        <v>13879</v>
      </c>
      <c r="X429" s="3" t="str" cm="1">
        <f t="array" ref="X429">LEFT(W429,MIN(FIND({0,1,2,3,4,5,6,7,8,9},W429&amp;"0123456789"))-1)</f>
        <v>$</v>
      </c>
      <c r="Y429" t="s">
        <v>13357</v>
      </c>
      <c r="Z429" t="s">
        <v>13879</v>
      </c>
      <c r="AA429" s="3" cm="1">
        <f t="array" ref="AA429">_xlfn.XLOOKUP(LEFT(Z429,MIN(FIND({0,1,2,3,4,5,6,7,8,9},Z429&amp;"0123456789"))-1), $BB$4:$BB$23, $BC$4:$BC$23)*_xlfn.NUMBERVALUE(TRIM(REPLACE(Z429,1,MIN(FIND({0,1,2,3,4,5,6,7,8,9},Z429&amp;"0123456789"))-1,"")), ".", ",")</f>
        <v>2300000</v>
      </c>
      <c r="AB429" t="s">
        <v>13879</v>
      </c>
      <c r="AC429" s="3" cm="1">
        <f t="array" ref="AC429">_xlfn.XLOOKUP(LEFT(AB429,MIN(FIND({0,1,2,3,4,5,6,7,8,9},AB429&amp;"0123456789"))-1), $BB$4:$BB$23, $BC$4:$BC$23)*_xlfn.NUMBERVALUE(TRIM(REPLACE(AB429,1,MIN(FIND({0,1,2,3,4,5,6,7,8,9},AB429&amp;"0123456789"))-1,"")), ".", ",")</f>
        <v>2300000</v>
      </c>
      <c r="AD429" t="s">
        <v>8555</v>
      </c>
      <c r="AE429" t="s">
        <v>8560</v>
      </c>
      <c r="AF429" t="s">
        <v>15235</v>
      </c>
      <c r="AG429" t="s">
        <v>16776</v>
      </c>
      <c r="AH429" t="s">
        <v>17683</v>
      </c>
      <c r="AI429" t="s">
        <v>18383</v>
      </c>
      <c r="AJ429" t="s">
        <v>19205</v>
      </c>
      <c r="AK429" t="s">
        <v>19639</v>
      </c>
      <c r="AL429" t="s">
        <v>20125</v>
      </c>
      <c r="AM429" t="s">
        <v>20626</v>
      </c>
      <c r="AN429" t="s">
        <v>21308</v>
      </c>
      <c r="AO429" t="s">
        <v>21892</v>
      </c>
      <c r="AP429" t="s">
        <v>22624</v>
      </c>
      <c r="AQ429" t="s">
        <v>23823</v>
      </c>
      <c r="AR429" t="s">
        <v>24768</v>
      </c>
      <c r="AS429" t="s">
        <v>14823</v>
      </c>
      <c r="BC429" s="3" t="str" cm="1">
        <f t="array" ref="BC429">LEFT(BB429,MIN(FIND({0,1,2,3,4,5,6,7,8,9},BB429&amp;"0123456789"))-1)</f>
        <v/>
      </c>
      <c r="BE429" t="s">
        <v>13118</v>
      </c>
      <c r="BF429">
        <f t="shared" si="171"/>
        <v>1</v>
      </c>
      <c r="BG429">
        <f t="shared" si="172"/>
        <v>0</v>
      </c>
      <c r="BH429">
        <f t="shared" si="173"/>
        <v>0</v>
      </c>
      <c r="BI429">
        <f t="shared" si="174"/>
        <v>0</v>
      </c>
      <c r="BJ429" s="4">
        <f t="shared" si="175"/>
        <v>0</v>
      </c>
      <c r="BK429" s="4">
        <f t="shared" si="176"/>
        <v>0</v>
      </c>
      <c r="BL429" s="4">
        <f t="shared" si="177"/>
        <v>0</v>
      </c>
      <c r="BY429" t="s">
        <v>11476</v>
      </c>
      <c r="BZ429" t="s">
        <v>25443</v>
      </c>
      <c r="CA429" t="s">
        <v>25580</v>
      </c>
      <c r="CB429" t="s">
        <v>25404</v>
      </c>
      <c r="CC429" t="s">
        <v>25484</v>
      </c>
      <c r="CD429" t="s">
        <v>25516</v>
      </c>
      <c r="CE429" t="s">
        <v>25408</v>
      </c>
      <c r="CK429" t="s">
        <v>25994</v>
      </c>
      <c r="CL429">
        <f t="shared" si="178"/>
        <v>1</v>
      </c>
      <c r="CM429">
        <f t="shared" si="179"/>
        <v>0</v>
      </c>
      <c r="CN429">
        <f t="shared" si="180"/>
        <v>0</v>
      </c>
      <c r="CO429">
        <f t="shared" si="181"/>
        <v>0</v>
      </c>
      <c r="CP429" s="4">
        <f t="shared" si="192"/>
        <v>0</v>
      </c>
      <c r="CQ429" s="4">
        <f t="shared" si="193"/>
        <v>0</v>
      </c>
      <c r="CR429" s="4">
        <f t="shared" si="194"/>
        <v>0</v>
      </c>
      <c r="CT429" t="str">
        <f t="shared" si="182"/>
        <v>Analytics</v>
      </c>
      <c r="CU429" t="str">
        <f t="shared" si="183"/>
        <v>Big Data</v>
      </c>
      <c r="CV429" t="str">
        <f t="shared" si="184"/>
        <v>Database</v>
      </c>
      <c r="CW429" t="str">
        <f t="shared" si="185"/>
        <v>Information Technology</v>
      </c>
      <c r="CX429" t="str">
        <f t="shared" si="186"/>
        <v>Internet of Things</v>
      </c>
      <c r="CY429" t="str">
        <f t="shared" si="187"/>
        <v>Open Source</v>
      </c>
      <c r="CZ429" t="str">
        <f t="shared" si="188"/>
        <v>Software</v>
      </c>
      <c r="DA429" t="str">
        <f t="shared" si="189"/>
        <v/>
      </c>
      <c r="DB429" t="str">
        <f t="shared" si="190"/>
        <v/>
      </c>
      <c r="DC429" t="str">
        <f t="shared" si="191"/>
        <v/>
      </c>
    </row>
    <row r="430" spans="1:107" x14ac:dyDescent="0.2">
      <c r="A430">
        <v>427</v>
      </c>
      <c r="B430" t="s">
        <v>425</v>
      </c>
      <c r="C430" t="s">
        <v>2596</v>
      </c>
      <c r="D430" t="s">
        <v>4720</v>
      </c>
      <c r="E430" t="s">
        <v>6065</v>
      </c>
      <c r="F430" t="s">
        <v>6493</v>
      </c>
      <c r="G430" t="s">
        <v>8245</v>
      </c>
      <c r="H430" t="s">
        <v>8552</v>
      </c>
      <c r="I430" t="s">
        <v>8557</v>
      </c>
      <c r="J430" t="s">
        <v>8924</v>
      </c>
      <c r="K430" t="s">
        <v>10119</v>
      </c>
      <c r="L430" t="s">
        <v>10189</v>
      </c>
      <c r="M430" t="s">
        <v>11466</v>
      </c>
      <c r="N430" t="s">
        <v>12873</v>
      </c>
      <c r="O430" t="s">
        <v>4365</v>
      </c>
      <c r="P430" t="s">
        <v>4365</v>
      </c>
      <c r="Q430">
        <v>3</v>
      </c>
      <c r="R430" t="s">
        <v>4365</v>
      </c>
      <c r="S430" t="s">
        <v>13379</v>
      </c>
      <c r="T430" t="s">
        <v>13921</v>
      </c>
      <c r="U430" s="3" t="str" cm="1">
        <f t="array" ref="U430">LEFT(T430,MIN(FIND({0,1,2,3,4,5,6,7,8,9},T430&amp;"0123456789"))-1)</f>
        <v>£</v>
      </c>
      <c r="V430" t="s">
        <v>14424</v>
      </c>
      <c r="W430" t="s">
        <v>13921</v>
      </c>
      <c r="X430" s="3" t="str" cm="1">
        <f t="array" ref="X430">LEFT(W430,MIN(FIND({0,1,2,3,4,5,6,7,8,9},W430&amp;"0123456789"))-1)</f>
        <v>£</v>
      </c>
      <c r="Y430" t="s">
        <v>14424</v>
      </c>
      <c r="Z430" t="s">
        <v>14560</v>
      </c>
      <c r="AA430" s="3" cm="1">
        <f t="array" ref="AA430">_xlfn.XLOOKUP(LEFT(Z430,MIN(FIND({0,1,2,3,4,5,6,7,8,9},Z430&amp;"0123456789"))-1), $BB$4:$BB$23, $BC$4:$BC$23)*_xlfn.NUMBERVALUE(TRIM(REPLACE(Z430,1,MIN(FIND({0,1,2,3,4,5,6,7,8,9},Z430&amp;"0123456789"))-1,"")), ".", ",")</f>
        <v>7403090.9200000009</v>
      </c>
      <c r="AB430" t="s">
        <v>14560</v>
      </c>
      <c r="AC430" s="3" cm="1">
        <f t="array" ref="AC430">_xlfn.XLOOKUP(LEFT(AB430,MIN(FIND({0,1,2,3,4,5,6,7,8,9},AB430&amp;"0123456789"))-1), $BB$4:$BB$23, $BC$4:$BC$23)*_xlfn.NUMBERVALUE(TRIM(REPLACE(AB430,1,MIN(FIND({0,1,2,3,4,5,6,7,8,9},AB430&amp;"0123456789"))-1,"")), ".", ",")</f>
        <v>7403090.9200000009</v>
      </c>
      <c r="AD430" t="s">
        <v>8555</v>
      </c>
      <c r="AE430" t="s">
        <v>8554</v>
      </c>
      <c r="AF430" t="s">
        <v>15236</v>
      </c>
      <c r="AG430" t="s">
        <v>4365</v>
      </c>
      <c r="AH430" t="s">
        <v>4365</v>
      </c>
      <c r="AI430" t="s">
        <v>4365</v>
      </c>
      <c r="AJ430" t="s">
        <v>4365</v>
      </c>
      <c r="AK430" t="s">
        <v>4365</v>
      </c>
      <c r="AL430" t="s">
        <v>4365</v>
      </c>
      <c r="AM430" t="s">
        <v>4365</v>
      </c>
      <c r="AN430" t="s">
        <v>4365</v>
      </c>
      <c r="AO430" t="s">
        <v>4365</v>
      </c>
      <c r="AP430" t="s">
        <v>4365</v>
      </c>
      <c r="AQ430" t="s">
        <v>4365</v>
      </c>
      <c r="AR430" t="s">
        <v>4365</v>
      </c>
      <c r="AS430" t="s">
        <v>14822</v>
      </c>
      <c r="BC430" s="3" t="str" cm="1">
        <f t="array" ref="BC430">LEFT(BB430,MIN(FIND({0,1,2,3,4,5,6,7,8,9},BB430&amp;"0123456789"))-1)</f>
        <v/>
      </c>
      <c r="BE430" t="s">
        <v>13119</v>
      </c>
      <c r="BF430">
        <f t="shared" si="171"/>
        <v>1</v>
      </c>
      <c r="BG430">
        <f t="shared" si="172"/>
        <v>0</v>
      </c>
      <c r="BH430">
        <f t="shared" si="173"/>
        <v>0</v>
      </c>
      <c r="BI430">
        <f t="shared" si="174"/>
        <v>0</v>
      </c>
      <c r="BJ430" s="4">
        <f t="shared" si="175"/>
        <v>0</v>
      </c>
      <c r="BK430" s="4">
        <f t="shared" si="176"/>
        <v>0</v>
      </c>
      <c r="BL430" s="4">
        <f t="shared" si="177"/>
        <v>0</v>
      </c>
      <c r="BY430" t="s">
        <v>25718</v>
      </c>
      <c r="BZ430" t="s">
        <v>25487</v>
      </c>
      <c r="CA430" t="s">
        <v>25429</v>
      </c>
      <c r="CB430" t="s">
        <v>25430</v>
      </c>
      <c r="CC430" t="s">
        <v>25575</v>
      </c>
      <c r="CD430" t="s">
        <v>25579</v>
      </c>
      <c r="CK430" t="s">
        <v>12473</v>
      </c>
      <c r="CL430">
        <f t="shared" si="178"/>
        <v>1</v>
      </c>
      <c r="CM430">
        <f t="shared" si="179"/>
        <v>0</v>
      </c>
      <c r="CN430">
        <f t="shared" si="180"/>
        <v>0</v>
      </c>
      <c r="CO430">
        <f t="shared" si="181"/>
        <v>0</v>
      </c>
      <c r="CP430" s="4">
        <f t="shared" si="192"/>
        <v>0</v>
      </c>
      <c r="CQ430" s="4">
        <f t="shared" si="193"/>
        <v>0</v>
      </c>
      <c r="CR430" s="4">
        <f t="shared" si="194"/>
        <v>0</v>
      </c>
      <c r="CT430" t="str">
        <f t="shared" si="182"/>
        <v>Consumer Lending</v>
      </c>
      <c r="CU430" t="str">
        <f t="shared" si="183"/>
        <v>Finance</v>
      </c>
      <c r="CV430" t="str">
        <f t="shared" si="184"/>
        <v>Financial Services</v>
      </c>
      <c r="CW430" t="str">
        <f t="shared" si="185"/>
        <v>FinTech</v>
      </c>
      <c r="CX430" t="str">
        <f t="shared" si="186"/>
        <v>Lending</v>
      </c>
      <c r="CY430" t="str">
        <f t="shared" si="187"/>
        <v>Personal Finance</v>
      </c>
      <c r="CZ430" t="str">
        <f t="shared" si="188"/>
        <v/>
      </c>
      <c r="DA430" t="str">
        <f t="shared" si="189"/>
        <v/>
      </c>
      <c r="DB430" t="str">
        <f t="shared" si="190"/>
        <v/>
      </c>
      <c r="DC430" t="str">
        <f t="shared" si="191"/>
        <v/>
      </c>
    </row>
    <row r="431" spans="1:107" x14ac:dyDescent="0.2">
      <c r="A431">
        <v>428</v>
      </c>
      <c r="B431" t="s">
        <v>426</v>
      </c>
      <c r="C431" t="s">
        <v>2597</v>
      </c>
      <c r="D431" t="s">
        <v>4365</v>
      </c>
      <c r="E431" t="s">
        <v>6065</v>
      </c>
      <c r="F431" t="s">
        <v>6494</v>
      </c>
      <c r="G431" t="s">
        <v>8361</v>
      </c>
      <c r="H431" t="s">
        <v>8552</v>
      </c>
      <c r="I431" t="s">
        <v>8554</v>
      </c>
      <c r="J431" t="s">
        <v>8925</v>
      </c>
      <c r="K431" t="s">
        <v>10119</v>
      </c>
      <c r="L431" t="s">
        <v>10229</v>
      </c>
      <c r="M431" t="s">
        <v>11260</v>
      </c>
      <c r="N431" t="s">
        <v>12767</v>
      </c>
      <c r="O431" t="s">
        <v>4365</v>
      </c>
      <c r="P431" t="s">
        <v>4365</v>
      </c>
      <c r="Q431">
        <v>1</v>
      </c>
      <c r="R431" t="s">
        <v>13357</v>
      </c>
      <c r="S431" t="s">
        <v>13390</v>
      </c>
      <c r="T431" t="s">
        <v>13772</v>
      </c>
      <c r="U431" s="3" t="str" cm="1">
        <f t="array" ref="U431">LEFT(T431,MIN(FIND({0,1,2,3,4,5,6,7,8,9},T431&amp;"0123456789"))-1)</f>
        <v>$</v>
      </c>
      <c r="V431" t="s">
        <v>13357</v>
      </c>
      <c r="W431" t="s">
        <v>13772</v>
      </c>
      <c r="X431" s="3" t="str" cm="1">
        <f t="array" ref="X431">LEFT(W431,MIN(FIND({0,1,2,3,4,5,6,7,8,9},W431&amp;"0123456789"))-1)</f>
        <v>$</v>
      </c>
      <c r="Y431" t="s">
        <v>13357</v>
      </c>
      <c r="Z431" t="s">
        <v>13772</v>
      </c>
      <c r="AA431" s="3" cm="1">
        <f t="array" ref="AA431">_xlfn.XLOOKUP(LEFT(Z431,MIN(FIND({0,1,2,3,4,5,6,7,8,9},Z431&amp;"0123456789"))-1), $BB$4:$BB$23, $BC$4:$BC$23)*_xlfn.NUMBERVALUE(TRIM(REPLACE(Z431,1,MIN(FIND({0,1,2,3,4,5,6,7,8,9},Z431&amp;"0123456789"))-1,"")), ".", ",")</f>
        <v>4000000</v>
      </c>
      <c r="AB431" t="s">
        <v>13772</v>
      </c>
      <c r="AC431" s="3" cm="1">
        <f t="array" ref="AC431">_xlfn.XLOOKUP(LEFT(AB431,MIN(FIND({0,1,2,3,4,5,6,7,8,9},AB431&amp;"0123456789"))-1), $BB$4:$BB$23, $BC$4:$BC$23)*_xlfn.NUMBERVALUE(TRIM(REPLACE(AB431,1,MIN(FIND({0,1,2,3,4,5,6,7,8,9},AB431&amp;"0123456789"))-1,"")), ".", ",")</f>
        <v>4000000</v>
      </c>
      <c r="AD431" t="s">
        <v>8555</v>
      </c>
      <c r="AE431" t="s">
        <v>8555</v>
      </c>
      <c r="AF431" t="s">
        <v>15237</v>
      </c>
      <c r="AG431" t="s">
        <v>16777</v>
      </c>
      <c r="AH431" t="s">
        <v>4365</v>
      </c>
      <c r="AI431" t="s">
        <v>18384</v>
      </c>
      <c r="AJ431" t="s">
        <v>8563</v>
      </c>
      <c r="AK431" t="s">
        <v>4365</v>
      </c>
      <c r="AL431" t="s">
        <v>8555</v>
      </c>
      <c r="AM431" t="s">
        <v>20627</v>
      </c>
      <c r="AN431" t="s">
        <v>18372</v>
      </c>
      <c r="AO431" t="s">
        <v>21893</v>
      </c>
      <c r="AP431" t="s">
        <v>22625</v>
      </c>
      <c r="AQ431" t="s">
        <v>23824</v>
      </c>
      <c r="AR431" t="s">
        <v>24769</v>
      </c>
      <c r="AS431" t="s">
        <v>14827</v>
      </c>
      <c r="BC431" s="3" t="str" cm="1">
        <f t="array" ref="BC431">LEFT(BB431,MIN(FIND({0,1,2,3,4,5,6,7,8,9},BB431&amp;"0123456789"))-1)</f>
        <v/>
      </c>
      <c r="BE431" t="s">
        <v>13120</v>
      </c>
      <c r="BF431">
        <f t="shared" si="171"/>
        <v>1</v>
      </c>
      <c r="BG431">
        <f t="shared" si="172"/>
        <v>0</v>
      </c>
      <c r="BH431">
        <f t="shared" si="173"/>
        <v>0</v>
      </c>
      <c r="BI431">
        <f t="shared" si="174"/>
        <v>0</v>
      </c>
      <c r="BJ431" s="4">
        <f t="shared" si="175"/>
        <v>0</v>
      </c>
      <c r="BK431" s="4">
        <f t="shared" si="176"/>
        <v>0</v>
      </c>
      <c r="BL431" s="4">
        <f t="shared" si="177"/>
        <v>0</v>
      </c>
      <c r="BY431" t="s">
        <v>11260</v>
      </c>
      <c r="CK431" t="s">
        <v>26011</v>
      </c>
      <c r="CL431">
        <f t="shared" si="178"/>
        <v>1</v>
      </c>
      <c r="CM431">
        <f t="shared" si="179"/>
        <v>1</v>
      </c>
      <c r="CN431">
        <f t="shared" si="180"/>
        <v>0</v>
      </c>
      <c r="CO431">
        <f t="shared" si="181"/>
        <v>0</v>
      </c>
      <c r="CP431" s="4">
        <f t="shared" si="192"/>
        <v>1</v>
      </c>
      <c r="CQ431" s="4">
        <f t="shared" si="193"/>
        <v>0</v>
      </c>
      <c r="CR431" s="4">
        <f t="shared" si="194"/>
        <v>0</v>
      </c>
      <c r="CT431" t="str">
        <f t="shared" si="182"/>
        <v>Cyber Security</v>
      </c>
      <c r="CU431" t="str">
        <f t="shared" si="183"/>
        <v/>
      </c>
      <c r="CV431" t="str">
        <f t="shared" si="184"/>
        <v/>
      </c>
      <c r="CW431" t="str">
        <f t="shared" si="185"/>
        <v/>
      </c>
      <c r="CX431" t="str">
        <f t="shared" si="186"/>
        <v/>
      </c>
      <c r="CY431" t="str">
        <f t="shared" si="187"/>
        <v/>
      </c>
      <c r="CZ431" t="str">
        <f t="shared" si="188"/>
        <v/>
      </c>
      <c r="DA431" t="str">
        <f t="shared" si="189"/>
        <v/>
      </c>
      <c r="DB431" t="str">
        <f t="shared" si="190"/>
        <v/>
      </c>
      <c r="DC431" t="str">
        <f t="shared" si="191"/>
        <v/>
      </c>
    </row>
    <row r="432" spans="1:107" x14ac:dyDescent="0.2">
      <c r="A432">
        <v>429</v>
      </c>
      <c r="B432" t="s">
        <v>427</v>
      </c>
      <c r="C432" t="s">
        <v>2598</v>
      </c>
      <c r="D432" t="s">
        <v>4365</v>
      </c>
      <c r="E432" t="s">
        <v>4365</v>
      </c>
      <c r="F432" t="s">
        <v>6495</v>
      </c>
      <c r="G432" t="s">
        <v>8261</v>
      </c>
      <c r="H432" t="s">
        <v>8552</v>
      </c>
      <c r="I432" t="s">
        <v>8554</v>
      </c>
      <c r="J432" t="s">
        <v>8926</v>
      </c>
      <c r="K432" t="s">
        <v>10119</v>
      </c>
      <c r="L432" t="s">
        <v>10404</v>
      </c>
      <c r="M432" t="s">
        <v>11467</v>
      </c>
      <c r="N432" t="s">
        <v>12751</v>
      </c>
      <c r="O432" t="s">
        <v>4365</v>
      </c>
      <c r="P432" t="s">
        <v>4365</v>
      </c>
      <c r="Q432">
        <v>1</v>
      </c>
      <c r="R432" t="s">
        <v>13357</v>
      </c>
      <c r="S432" t="s">
        <v>13413</v>
      </c>
      <c r="T432" t="s">
        <v>13729</v>
      </c>
      <c r="U432" s="3" t="str" cm="1">
        <f t="array" ref="U432">LEFT(T432,MIN(FIND({0,1,2,3,4,5,6,7,8,9},T432&amp;"0123456789"))-1)</f>
        <v>$</v>
      </c>
      <c r="V432" t="s">
        <v>13357</v>
      </c>
      <c r="W432" t="s">
        <v>13729</v>
      </c>
      <c r="X432" s="3" t="str" cm="1">
        <f t="array" ref="X432">LEFT(W432,MIN(FIND({0,1,2,3,4,5,6,7,8,9},W432&amp;"0123456789"))-1)</f>
        <v>$</v>
      </c>
      <c r="Y432" t="s">
        <v>13357</v>
      </c>
      <c r="Z432" t="s">
        <v>13729</v>
      </c>
      <c r="AA432" s="3" cm="1">
        <f t="array" ref="AA432">_xlfn.XLOOKUP(LEFT(Z432,MIN(FIND({0,1,2,3,4,5,6,7,8,9},Z432&amp;"0123456789"))-1), $BB$4:$BB$23, $BC$4:$BC$23)*_xlfn.NUMBERVALUE(TRIM(REPLACE(Z432,1,MIN(FIND({0,1,2,3,4,5,6,7,8,9},Z432&amp;"0123456789"))-1,"")), ".", ",")</f>
        <v>20000000</v>
      </c>
      <c r="AB432" t="s">
        <v>13729</v>
      </c>
      <c r="AC432" s="3" cm="1">
        <f t="array" ref="AC432">_xlfn.XLOOKUP(LEFT(AB432,MIN(FIND({0,1,2,3,4,5,6,7,8,9},AB432&amp;"0123456789"))-1), $BB$4:$BB$23, $BC$4:$BC$23)*_xlfn.NUMBERVALUE(TRIM(REPLACE(AB432,1,MIN(FIND({0,1,2,3,4,5,6,7,8,9},AB432&amp;"0123456789"))-1,"")), ".", ",")</f>
        <v>20000000</v>
      </c>
      <c r="AD432" t="s">
        <v>4365</v>
      </c>
      <c r="AE432" t="s">
        <v>8555</v>
      </c>
      <c r="AF432" t="s">
        <v>15238</v>
      </c>
      <c r="AG432" t="s">
        <v>4365</v>
      </c>
      <c r="AH432" t="s">
        <v>4365</v>
      </c>
      <c r="AI432" t="s">
        <v>4365</v>
      </c>
      <c r="AJ432" t="s">
        <v>4365</v>
      </c>
      <c r="AK432" t="s">
        <v>4365</v>
      </c>
      <c r="AL432" t="s">
        <v>4365</v>
      </c>
      <c r="AM432" t="s">
        <v>4365</v>
      </c>
      <c r="AN432" t="s">
        <v>4365</v>
      </c>
      <c r="AO432" t="s">
        <v>4365</v>
      </c>
      <c r="AP432" t="s">
        <v>4365</v>
      </c>
      <c r="AQ432" t="s">
        <v>4365</v>
      </c>
      <c r="AR432" t="s">
        <v>4365</v>
      </c>
      <c r="AS432" t="s">
        <v>14831</v>
      </c>
      <c r="BC432" s="3" t="str" cm="1">
        <f t="array" ref="BC432">LEFT(BB432,MIN(FIND({0,1,2,3,4,5,6,7,8,9},BB432&amp;"0123456789"))-1)</f>
        <v/>
      </c>
      <c r="BE432" t="s">
        <v>13121</v>
      </c>
      <c r="BF432">
        <f t="shared" si="171"/>
        <v>1</v>
      </c>
      <c r="BG432">
        <f t="shared" si="172"/>
        <v>0</v>
      </c>
      <c r="BH432">
        <f t="shared" si="173"/>
        <v>0</v>
      </c>
      <c r="BI432">
        <f t="shared" si="174"/>
        <v>0</v>
      </c>
      <c r="BJ432" s="4">
        <f t="shared" si="175"/>
        <v>0</v>
      </c>
      <c r="BK432" s="4">
        <f t="shared" si="176"/>
        <v>0</v>
      </c>
      <c r="BL432" s="4">
        <f t="shared" si="177"/>
        <v>0</v>
      </c>
      <c r="BY432" t="s">
        <v>11699</v>
      </c>
      <c r="BZ432" t="s">
        <v>25439</v>
      </c>
      <c r="CA432" t="s">
        <v>25402</v>
      </c>
      <c r="CB432" t="s">
        <v>25416</v>
      </c>
      <c r="CC432" t="s">
        <v>25517</v>
      </c>
      <c r="CK432" t="s">
        <v>26013</v>
      </c>
      <c r="CL432">
        <f t="shared" si="178"/>
        <v>1</v>
      </c>
      <c r="CM432">
        <f t="shared" si="179"/>
        <v>0</v>
      </c>
      <c r="CN432">
        <f t="shared" si="180"/>
        <v>0</v>
      </c>
      <c r="CO432">
        <f t="shared" si="181"/>
        <v>0</v>
      </c>
      <c r="CP432" s="4">
        <f t="shared" si="192"/>
        <v>0</v>
      </c>
      <c r="CQ432" s="4">
        <f t="shared" si="193"/>
        <v>0</v>
      </c>
      <c r="CR432" s="4">
        <f t="shared" si="194"/>
        <v>0</v>
      </c>
      <c r="CT432" t="str">
        <f t="shared" si="182"/>
        <v>Food Delivery</v>
      </c>
      <c r="CU432" t="str">
        <f t="shared" si="183"/>
        <v>Grocery</v>
      </c>
      <c r="CV432" t="str">
        <f t="shared" si="184"/>
        <v>Logistics</v>
      </c>
      <c r="CW432" t="str">
        <f t="shared" si="185"/>
        <v>Retail</v>
      </c>
      <c r="CX432" t="str">
        <f t="shared" si="186"/>
        <v>Retail Technology</v>
      </c>
      <c r="CY432" t="str">
        <f t="shared" si="187"/>
        <v/>
      </c>
      <c r="CZ432" t="str">
        <f t="shared" si="188"/>
        <v/>
      </c>
      <c r="DA432" t="str">
        <f t="shared" si="189"/>
        <v/>
      </c>
      <c r="DB432" t="str">
        <f t="shared" si="190"/>
        <v/>
      </c>
      <c r="DC432" t="str">
        <f t="shared" si="191"/>
        <v/>
      </c>
    </row>
    <row r="433" spans="1:107" x14ac:dyDescent="0.2">
      <c r="A433">
        <v>430</v>
      </c>
      <c r="B433" t="s">
        <v>428</v>
      </c>
      <c r="C433" t="s">
        <v>2599</v>
      </c>
      <c r="D433" t="s">
        <v>4721</v>
      </c>
      <c r="E433" t="s">
        <v>6065</v>
      </c>
      <c r="F433" t="s">
        <v>6496</v>
      </c>
      <c r="G433" t="s">
        <v>8245</v>
      </c>
      <c r="H433" t="s">
        <v>8552</v>
      </c>
      <c r="I433" t="s">
        <v>4365</v>
      </c>
      <c r="J433" t="s">
        <v>4365</v>
      </c>
      <c r="K433" t="s">
        <v>10119</v>
      </c>
      <c r="L433" t="s">
        <v>10405</v>
      </c>
      <c r="M433" t="s">
        <v>11468</v>
      </c>
      <c r="N433" t="s">
        <v>12786</v>
      </c>
      <c r="O433" t="s">
        <v>13319</v>
      </c>
      <c r="P433" t="s">
        <v>4365</v>
      </c>
      <c r="Q433">
        <v>2</v>
      </c>
      <c r="R433" t="s">
        <v>4365</v>
      </c>
      <c r="S433" t="s">
        <v>13409</v>
      </c>
      <c r="T433" t="s">
        <v>13922</v>
      </c>
      <c r="U433" s="3" t="str" cm="1">
        <f t="array" ref="U433">LEFT(T433,MIN(FIND({0,1,2,3,4,5,6,7,8,9},T433&amp;"0123456789"))-1)</f>
        <v>₹</v>
      </c>
      <c r="V433" t="s">
        <v>14418</v>
      </c>
      <c r="W433" t="s">
        <v>13922</v>
      </c>
      <c r="X433" s="3" t="str" cm="1">
        <f t="array" ref="X433">LEFT(W433,MIN(FIND({0,1,2,3,4,5,6,7,8,9},W433&amp;"0123456789"))-1)</f>
        <v>₹</v>
      </c>
      <c r="Y433" t="s">
        <v>14418</v>
      </c>
      <c r="Z433" t="s">
        <v>13922</v>
      </c>
      <c r="AA433" s="3" cm="1">
        <f t="array" ref="AA433">_xlfn.XLOOKUP(LEFT(Z433,MIN(FIND({0,1,2,3,4,5,6,7,8,9},Z433&amp;"0123456789"))-1), $BB$4:$BB$23, $BC$4:$BC$23)*_xlfn.NUMBERVALUE(TRIM(REPLACE(Z433,1,MIN(FIND({0,1,2,3,4,5,6,7,8,9},Z433&amp;"0123456789"))-1,"")), ".", ",")</f>
        <v>2450000</v>
      </c>
      <c r="AB433" t="s">
        <v>13922</v>
      </c>
      <c r="AC433" s="3" cm="1">
        <f t="array" ref="AC433">_xlfn.XLOOKUP(LEFT(AB433,MIN(FIND({0,1,2,3,4,5,6,7,8,9},AB433&amp;"0123456789"))-1), $BB$4:$BB$23, $BC$4:$BC$23)*_xlfn.NUMBERVALUE(TRIM(REPLACE(AB433,1,MIN(FIND({0,1,2,3,4,5,6,7,8,9},AB433&amp;"0123456789"))-1,"")), ".", ",")</f>
        <v>2450000</v>
      </c>
      <c r="AD433" t="s">
        <v>8555</v>
      </c>
      <c r="AE433" t="s">
        <v>8562</v>
      </c>
      <c r="AF433" t="s">
        <v>15239</v>
      </c>
      <c r="AG433" t="s">
        <v>16778</v>
      </c>
      <c r="AH433" t="s">
        <v>17684</v>
      </c>
      <c r="AI433" t="s">
        <v>18385</v>
      </c>
      <c r="AJ433" t="s">
        <v>17374</v>
      </c>
      <c r="AK433" t="s">
        <v>19640</v>
      </c>
      <c r="AL433" t="s">
        <v>20247</v>
      </c>
      <c r="AM433" t="s">
        <v>20628</v>
      </c>
      <c r="AN433" t="s">
        <v>21309</v>
      </c>
      <c r="AO433" t="s">
        <v>21894</v>
      </c>
      <c r="AP433" t="s">
        <v>22626</v>
      </c>
      <c r="AQ433" t="s">
        <v>23825</v>
      </c>
      <c r="AR433" t="s">
        <v>24770</v>
      </c>
      <c r="AS433" t="s">
        <v>19238</v>
      </c>
      <c r="BC433" s="3" t="str" cm="1">
        <f t="array" ref="BC433">LEFT(BB433,MIN(FIND({0,1,2,3,4,5,6,7,8,9},BB433&amp;"0123456789"))-1)</f>
        <v/>
      </c>
      <c r="BE433" t="s">
        <v>13122</v>
      </c>
      <c r="BF433">
        <f t="shared" si="171"/>
        <v>1</v>
      </c>
      <c r="BG433">
        <f t="shared" si="172"/>
        <v>0</v>
      </c>
      <c r="BH433">
        <f t="shared" si="173"/>
        <v>0</v>
      </c>
      <c r="BI433">
        <f t="shared" si="174"/>
        <v>0</v>
      </c>
      <c r="BJ433" s="4">
        <f t="shared" si="175"/>
        <v>0</v>
      </c>
      <c r="BK433" s="4">
        <f t="shared" si="176"/>
        <v>0</v>
      </c>
      <c r="BL433" s="4">
        <f t="shared" si="177"/>
        <v>0</v>
      </c>
      <c r="BY433" t="s">
        <v>11581</v>
      </c>
      <c r="BZ433" t="s">
        <v>25643</v>
      </c>
      <c r="CK433" t="s">
        <v>26014</v>
      </c>
      <c r="CL433">
        <f t="shared" si="178"/>
        <v>1</v>
      </c>
      <c r="CM433">
        <f t="shared" si="179"/>
        <v>1</v>
      </c>
      <c r="CN433">
        <f t="shared" si="180"/>
        <v>1</v>
      </c>
      <c r="CO433">
        <f t="shared" si="181"/>
        <v>1</v>
      </c>
      <c r="CP433" s="4">
        <f t="shared" si="192"/>
        <v>1</v>
      </c>
      <c r="CQ433" s="4">
        <f t="shared" si="193"/>
        <v>1</v>
      </c>
      <c r="CR433" s="4">
        <f t="shared" si="194"/>
        <v>1</v>
      </c>
      <c r="CT433" t="str">
        <f t="shared" si="182"/>
        <v>Internet</v>
      </c>
      <c r="CU433" t="str">
        <f t="shared" si="183"/>
        <v>Social Media</v>
      </c>
      <c r="CV433" t="str">
        <f t="shared" si="184"/>
        <v/>
      </c>
      <c r="CW433" t="str">
        <f t="shared" si="185"/>
        <v/>
      </c>
      <c r="CX433" t="str">
        <f t="shared" si="186"/>
        <v/>
      </c>
      <c r="CY433" t="str">
        <f t="shared" si="187"/>
        <v/>
      </c>
      <c r="CZ433" t="str">
        <f t="shared" si="188"/>
        <v/>
      </c>
      <c r="DA433" t="str">
        <f t="shared" si="189"/>
        <v/>
      </c>
      <c r="DB433" t="str">
        <f t="shared" si="190"/>
        <v/>
      </c>
      <c r="DC433" t="str">
        <f t="shared" si="191"/>
        <v/>
      </c>
    </row>
    <row r="434" spans="1:107" x14ac:dyDescent="0.2">
      <c r="A434">
        <v>431</v>
      </c>
      <c r="B434" t="s">
        <v>429</v>
      </c>
      <c r="C434" t="s">
        <v>2600</v>
      </c>
      <c r="D434" t="s">
        <v>4722</v>
      </c>
      <c r="E434" t="s">
        <v>6065</v>
      </c>
      <c r="F434" t="s">
        <v>6497</v>
      </c>
      <c r="G434" t="s">
        <v>8266</v>
      </c>
      <c r="H434" t="s">
        <v>8552</v>
      </c>
      <c r="I434" t="s">
        <v>8557</v>
      </c>
      <c r="J434" t="s">
        <v>8927</v>
      </c>
      <c r="K434" t="s">
        <v>10119</v>
      </c>
      <c r="L434" t="s">
        <v>10239</v>
      </c>
      <c r="M434" t="s">
        <v>11469</v>
      </c>
      <c r="N434" t="s">
        <v>12742</v>
      </c>
      <c r="O434" t="s">
        <v>13306</v>
      </c>
      <c r="P434" t="s">
        <v>13349</v>
      </c>
      <c r="Q434">
        <v>2</v>
      </c>
      <c r="R434" t="s">
        <v>4365</v>
      </c>
      <c r="S434" t="s">
        <v>8414</v>
      </c>
      <c r="T434" t="s">
        <v>13784</v>
      </c>
      <c r="U434" s="3" t="str" cm="1">
        <f t="array" ref="U434">LEFT(T434,MIN(FIND({0,1,2,3,4,5,6,7,8,9},T434&amp;"0123456789"))-1)</f>
        <v>€</v>
      </c>
      <c r="V434" t="s">
        <v>14415</v>
      </c>
      <c r="W434" t="s">
        <v>13784</v>
      </c>
      <c r="X434" s="3" t="str" cm="1">
        <f t="array" ref="X434">LEFT(W434,MIN(FIND({0,1,2,3,4,5,6,7,8,9},W434&amp;"0123456789"))-1)</f>
        <v>€</v>
      </c>
      <c r="Y434" t="s">
        <v>14415</v>
      </c>
      <c r="Z434" t="s">
        <v>14561</v>
      </c>
      <c r="AA434" s="3" cm="1">
        <f t="array" ref="AA434">_xlfn.XLOOKUP(LEFT(Z434,MIN(FIND({0,1,2,3,4,5,6,7,8,9},Z434&amp;"0123456789"))-1), $BB$4:$BB$23, $BC$4:$BC$23)*_xlfn.NUMBERVALUE(TRIM(REPLACE(Z434,1,MIN(FIND({0,1,2,3,4,5,6,7,8,9},Z434&amp;"0123456789"))-1,"")), ".", ",")</f>
        <v>7200000</v>
      </c>
      <c r="AB434" t="s">
        <v>14561</v>
      </c>
      <c r="AC434" s="3" cm="1">
        <f t="array" ref="AC434">_xlfn.XLOOKUP(LEFT(AB434,MIN(FIND({0,1,2,3,4,5,6,7,8,9},AB434&amp;"0123456789"))-1), $BB$4:$BB$23, $BC$4:$BC$23)*_xlfn.NUMBERVALUE(TRIM(REPLACE(AB434,1,MIN(FIND({0,1,2,3,4,5,6,7,8,9},AB434&amp;"0123456789"))-1,"")), ".", ",")</f>
        <v>7200000</v>
      </c>
      <c r="AD434" t="s">
        <v>8554</v>
      </c>
      <c r="AE434" t="s">
        <v>8554</v>
      </c>
      <c r="AF434" t="s">
        <v>15240</v>
      </c>
      <c r="AG434" t="s">
        <v>16779</v>
      </c>
      <c r="AH434" t="s">
        <v>17685</v>
      </c>
      <c r="AI434" t="s">
        <v>18386</v>
      </c>
      <c r="AJ434" t="s">
        <v>19206</v>
      </c>
      <c r="AK434" t="s">
        <v>19641</v>
      </c>
      <c r="AL434" t="s">
        <v>20156</v>
      </c>
      <c r="AM434" t="s">
        <v>19641</v>
      </c>
      <c r="AN434" t="s">
        <v>20488</v>
      </c>
      <c r="AO434" t="s">
        <v>19505</v>
      </c>
      <c r="AP434" t="s">
        <v>22627</v>
      </c>
      <c r="AQ434" t="s">
        <v>23826</v>
      </c>
      <c r="AR434" t="s">
        <v>24771</v>
      </c>
      <c r="AS434" t="s">
        <v>19120</v>
      </c>
      <c r="BC434" s="3" t="str" cm="1">
        <f t="array" ref="BC434">LEFT(BB434,MIN(FIND({0,1,2,3,4,5,6,7,8,9},BB434&amp;"0123456789"))-1)</f>
        <v/>
      </c>
      <c r="BE434" t="s">
        <v>13124</v>
      </c>
      <c r="BF434">
        <f t="shared" si="171"/>
        <v>1</v>
      </c>
      <c r="BG434">
        <f t="shared" si="172"/>
        <v>0</v>
      </c>
      <c r="BH434">
        <f t="shared" si="173"/>
        <v>0</v>
      </c>
      <c r="BI434">
        <f t="shared" si="174"/>
        <v>0</v>
      </c>
      <c r="BJ434" s="4">
        <f t="shared" si="175"/>
        <v>0</v>
      </c>
      <c r="BK434" s="4">
        <f t="shared" si="176"/>
        <v>0</v>
      </c>
      <c r="BL434" s="4">
        <f t="shared" si="177"/>
        <v>0</v>
      </c>
      <c r="BY434" t="s">
        <v>25489</v>
      </c>
      <c r="BZ434" t="s">
        <v>25719</v>
      </c>
      <c r="CA434" t="s">
        <v>25429</v>
      </c>
      <c r="CB434" t="s">
        <v>25430</v>
      </c>
      <c r="CC434" t="s">
        <v>25432</v>
      </c>
      <c r="CD434" t="s">
        <v>25437</v>
      </c>
      <c r="CK434" t="s">
        <v>26020</v>
      </c>
      <c r="CL434">
        <f t="shared" si="178"/>
        <v>1</v>
      </c>
      <c r="CM434">
        <f t="shared" si="179"/>
        <v>0</v>
      </c>
      <c r="CN434">
        <f t="shared" si="180"/>
        <v>0</v>
      </c>
      <c r="CO434">
        <f t="shared" si="181"/>
        <v>0</v>
      </c>
      <c r="CP434" s="4">
        <f t="shared" si="192"/>
        <v>0</v>
      </c>
      <c r="CQ434" s="4">
        <f t="shared" si="193"/>
        <v>0</v>
      </c>
      <c r="CR434" s="4">
        <f t="shared" si="194"/>
        <v>0</v>
      </c>
      <c r="CT434" t="str">
        <f t="shared" si="182"/>
        <v>B2B</v>
      </c>
      <c r="CU434" t="str">
        <f t="shared" si="183"/>
        <v>Billing</v>
      </c>
      <c r="CV434" t="str">
        <f t="shared" si="184"/>
        <v>Financial Services</v>
      </c>
      <c r="CW434" t="str">
        <f t="shared" si="185"/>
        <v>FinTech</v>
      </c>
      <c r="CX434" t="str">
        <f t="shared" si="186"/>
        <v>Payments</v>
      </c>
      <c r="CY434" t="str">
        <f t="shared" si="187"/>
        <v>SaaS</v>
      </c>
      <c r="CZ434" t="str">
        <f t="shared" si="188"/>
        <v/>
      </c>
      <c r="DA434" t="str">
        <f t="shared" si="189"/>
        <v/>
      </c>
      <c r="DB434" t="str">
        <f t="shared" si="190"/>
        <v/>
      </c>
      <c r="DC434" t="str">
        <f t="shared" si="191"/>
        <v/>
      </c>
    </row>
    <row r="435" spans="1:107" x14ac:dyDescent="0.2">
      <c r="A435">
        <v>432</v>
      </c>
      <c r="B435" t="s">
        <v>430</v>
      </c>
      <c r="C435" t="s">
        <v>2601</v>
      </c>
      <c r="D435" t="s">
        <v>4723</v>
      </c>
      <c r="E435" t="s">
        <v>6065</v>
      </c>
      <c r="F435" t="s">
        <v>6498</v>
      </c>
      <c r="G435" t="s">
        <v>8362</v>
      </c>
      <c r="H435" t="s">
        <v>8552</v>
      </c>
      <c r="I435" t="s">
        <v>8555</v>
      </c>
      <c r="J435" t="s">
        <v>8928</v>
      </c>
      <c r="K435" t="s">
        <v>10121</v>
      </c>
      <c r="L435" t="s">
        <v>10247</v>
      </c>
      <c r="M435" t="s">
        <v>11470</v>
      </c>
      <c r="N435" t="s">
        <v>12738</v>
      </c>
      <c r="O435" t="s">
        <v>13307</v>
      </c>
      <c r="P435" t="s">
        <v>4365</v>
      </c>
      <c r="Q435">
        <v>2</v>
      </c>
      <c r="R435" t="s">
        <v>13357</v>
      </c>
      <c r="S435" t="s">
        <v>13388</v>
      </c>
      <c r="T435" t="s">
        <v>13810</v>
      </c>
      <c r="U435" s="3" t="str" cm="1">
        <f t="array" ref="U435">LEFT(T435,MIN(FIND({0,1,2,3,4,5,6,7,8,9},T435&amp;"0123456789"))-1)</f>
        <v>$</v>
      </c>
      <c r="V435" t="s">
        <v>13357</v>
      </c>
      <c r="W435" t="s">
        <v>13810</v>
      </c>
      <c r="X435" s="3" t="str" cm="1">
        <f t="array" ref="X435">LEFT(W435,MIN(FIND({0,1,2,3,4,5,6,7,8,9},W435&amp;"0123456789"))-1)</f>
        <v>$</v>
      </c>
      <c r="Y435" t="s">
        <v>13357</v>
      </c>
      <c r="Z435" t="s">
        <v>13810</v>
      </c>
      <c r="AA435" s="3" cm="1">
        <f t="array" ref="AA435">_xlfn.XLOOKUP(LEFT(Z435,MIN(FIND({0,1,2,3,4,5,6,7,8,9},Z435&amp;"0123456789"))-1), $BB$4:$BB$23, $BC$4:$BC$23)*_xlfn.NUMBERVALUE(TRIM(REPLACE(Z435,1,MIN(FIND({0,1,2,3,4,5,6,7,8,9},Z435&amp;"0123456789"))-1,"")), ".", ",")</f>
        <v>1500000</v>
      </c>
      <c r="AB435" t="s">
        <v>13859</v>
      </c>
      <c r="AC435" s="3" cm="1">
        <f t="array" ref="AC435">_xlfn.XLOOKUP(LEFT(AB435,MIN(FIND({0,1,2,3,4,5,6,7,8,9},AB435&amp;"0123456789"))-1), $BB$4:$BB$23, $BC$4:$BC$23)*_xlfn.NUMBERVALUE(TRIM(REPLACE(AB435,1,MIN(FIND({0,1,2,3,4,5,6,7,8,9},AB435&amp;"0123456789"))-1,"")), ".", ",")</f>
        <v>1630000</v>
      </c>
      <c r="AD435" t="s">
        <v>8555</v>
      </c>
      <c r="AE435" t="s">
        <v>8558</v>
      </c>
      <c r="AF435" t="s">
        <v>15241</v>
      </c>
      <c r="AG435" t="s">
        <v>4365</v>
      </c>
      <c r="AH435" t="s">
        <v>4365</v>
      </c>
      <c r="AI435" t="s">
        <v>4365</v>
      </c>
      <c r="AJ435" t="s">
        <v>4365</v>
      </c>
      <c r="AK435" t="s">
        <v>4365</v>
      </c>
      <c r="AL435" t="s">
        <v>4365</v>
      </c>
      <c r="AM435" t="s">
        <v>4365</v>
      </c>
      <c r="AN435" t="s">
        <v>4365</v>
      </c>
      <c r="AO435" t="s">
        <v>4365</v>
      </c>
      <c r="AP435" t="s">
        <v>4365</v>
      </c>
      <c r="AQ435" t="s">
        <v>4365</v>
      </c>
      <c r="AR435" t="s">
        <v>4365</v>
      </c>
      <c r="AS435" t="s">
        <v>8559</v>
      </c>
      <c r="BC435" s="3" t="str" cm="1">
        <f t="array" ref="BC435">LEFT(BB435,MIN(FIND({0,1,2,3,4,5,6,7,8,9},BB435&amp;"0123456789"))-1)</f>
        <v/>
      </c>
      <c r="BE435" t="s">
        <v>13125</v>
      </c>
      <c r="BF435">
        <f t="shared" si="171"/>
        <v>1</v>
      </c>
      <c r="BG435">
        <f t="shared" si="172"/>
        <v>0</v>
      </c>
      <c r="BH435">
        <f t="shared" si="173"/>
        <v>0</v>
      </c>
      <c r="BI435">
        <f t="shared" si="174"/>
        <v>0</v>
      </c>
      <c r="BJ435" s="4">
        <f t="shared" si="175"/>
        <v>0</v>
      </c>
      <c r="BK435" s="4">
        <f t="shared" si="176"/>
        <v>0</v>
      </c>
      <c r="BL435" s="4">
        <f t="shared" si="177"/>
        <v>0</v>
      </c>
      <c r="BY435" t="s">
        <v>11260</v>
      </c>
      <c r="BZ435" t="s">
        <v>25408</v>
      </c>
      <c r="CK435" t="s">
        <v>26028</v>
      </c>
      <c r="CL435">
        <f t="shared" si="178"/>
        <v>1</v>
      </c>
      <c r="CM435">
        <f t="shared" si="179"/>
        <v>0</v>
      </c>
      <c r="CN435">
        <f t="shared" si="180"/>
        <v>0</v>
      </c>
      <c r="CO435">
        <f t="shared" si="181"/>
        <v>0</v>
      </c>
      <c r="CP435" s="4">
        <f t="shared" si="192"/>
        <v>0</v>
      </c>
      <c r="CQ435" s="4">
        <f t="shared" si="193"/>
        <v>0</v>
      </c>
      <c r="CR435" s="4">
        <f t="shared" si="194"/>
        <v>0</v>
      </c>
      <c r="CT435" t="str">
        <f t="shared" si="182"/>
        <v>Cyber Security</v>
      </c>
      <c r="CU435" t="str">
        <f t="shared" si="183"/>
        <v>Software</v>
      </c>
      <c r="CV435" t="str">
        <f t="shared" si="184"/>
        <v/>
      </c>
      <c r="CW435" t="str">
        <f t="shared" si="185"/>
        <v/>
      </c>
      <c r="CX435" t="str">
        <f t="shared" si="186"/>
        <v/>
      </c>
      <c r="CY435" t="str">
        <f t="shared" si="187"/>
        <v/>
      </c>
      <c r="CZ435" t="str">
        <f t="shared" si="188"/>
        <v/>
      </c>
      <c r="DA435" t="str">
        <f t="shared" si="189"/>
        <v/>
      </c>
      <c r="DB435" t="str">
        <f t="shared" si="190"/>
        <v/>
      </c>
      <c r="DC435" t="str">
        <f t="shared" si="191"/>
        <v/>
      </c>
    </row>
    <row r="436" spans="1:107" x14ac:dyDescent="0.2">
      <c r="A436">
        <v>433</v>
      </c>
      <c r="B436" t="s">
        <v>431</v>
      </c>
      <c r="C436" t="s">
        <v>2602</v>
      </c>
      <c r="D436" t="s">
        <v>4724</v>
      </c>
      <c r="E436" t="s">
        <v>6065</v>
      </c>
      <c r="F436" t="s">
        <v>6499</v>
      </c>
      <c r="G436" t="s">
        <v>8245</v>
      </c>
      <c r="H436" t="s">
        <v>8552</v>
      </c>
      <c r="I436" t="s">
        <v>8554</v>
      </c>
      <c r="J436" t="s">
        <v>8929</v>
      </c>
      <c r="K436" t="s">
        <v>10121</v>
      </c>
      <c r="L436" t="s">
        <v>10380</v>
      </c>
      <c r="M436" t="s">
        <v>11471</v>
      </c>
      <c r="N436" t="s">
        <v>12874</v>
      </c>
      <c r="O436" t="s">
        <v>13331</v>
      </c>
      <c r="P436" t="s">
        <v>13349</v>
      </c>
      <c r="Q436">
        <v>2</v>
      </c>
      <c r="R436" t="s">
        <v>13357</v>
      </c>
      <c r="S436" t="s">
        <v>13410</v>
      </c>
      <c r="T436" t="s">
        <v>13923</v>
      </c>
      <c r="U436" s="3" t="str" cm="1">
        <f t="array" ref="U436">LEFT(T436,MIN(FIND({0,1,2,3,4,5,6,7,8,9},T436&amp;"0123456789"))-1)</f>
        <v>$</v>
      </c>
      <c r="V436" t="s">
        <v>13357</v>
      </c>
      <c r="W436" t="s">
        <v>13923</v>
      </c>
      <c r="X436" s="3" t="str" cm="1">
        <f t="array" ref="X436">LEFT(W436,MIN(FIND({0,1,2,3,4,5,6,7,8,9},W436&amp;"0123456789"))-1)</f>
        <v>$</v>
      </c>
      <c r="Y436" t="s">
        <v>13357</v>
      </c>
      <c r="Z436" t="s">
        <v>13782</v>
      </c>
      <c r="AA436" s="3" cm="1">
        <f t="array" ref="AA436">_xlfn.XLOOKUP(LEFT(Z436,MIN(FIND({0,1,2,3,4,5,6,7,8,9},Z436&amp;"0123456789"))-1), $BB$4:$BB$23, $BC$4:$BC$23)*_xlfn.NUMBERVALUE(TRIM(REPLACE(Z436,1,MIN(FIND({0,1,2,3,4,5,6,7,8,9},Z436&amp;"0123456789"))-1,"")), ".", ",")</f>
        <v>1250000</v>
      </c>
      <c r="AB436" t="s">
        <v>13782</v>
      </c>
      <c r="AC436" s="3" cm="1">
        <f t="array" ref="AC436">_xlfn.XLOOKUP(LEFT(AB436,MIN(FIND({0,1,2,3,4,5,6,7,8,9},AB436&amp;"0123456789"))-1), $BB$4:$BB$23, $BC$4:$BC$23)*_xlfn.NUMBERVALUE(TRIM(REPLACE(AB436,1,MIN(FIND({0,1,2,3,4,5,6,7,8,9},AB436&amp;"0123456789"))-1,"")), ".", ",")</f>
        <v>1250000</v>
      </c>
      <c r="AD436" t="s">
        <v>4365</v>
      </c>
      <c r="AE436" t="s">
        <v>4365</v>
      </c>
      <c r="AF436" t="s">
        <v>4365</v>
      </c>
      <c r="AG436" t="s">
        <v>4365</v>
      </c>
      <c r="AH436" t="s">
        <v>4365</v>
      </c>
      <c r="AI436" t="s">
        <v>4365</v>
      </c>
      <c r="AJ436" t="s">
        <v>4365</v>
      </c>
      <c r="AK436" t="s">
        <v>4365</v>
      </c>
      <c r="AL436" t="s">
        <v>4365</v>
      </c>
      <c r="AM436" t="s">
        <v>4365</v>
      </c>
      <c r="AN436" t="s">
        <v>4365</v>
      </c>
      <c r="AO436" t="s">
        <v>4365</v>
      </c>
      <c r="AP436" t="s">
        <v>4365</v>
      </c>
      <c r="AQ436" t="s">
        <v>4365</v>
      </c>
      <c r="AR436" t="s">
        <v>4365</v>
      </c>
      <c r="AS436" t="s">
        <v>19069</v>
      </c>
      <c r="BC436" s="3" t="str" cm="1">
        <f t="array" ref="BC436">LEFT(BB436,MIN(FIND({0,1,2,3,4,5,6,7,8,9},BB436&amp;"0123456789"))-1)</f>
        <v/>
      </c>
      <c r="BE436" t="s">
        <v>13126</v>
      </c>
      <c r="BF436">
        <f t="shared" si="171"/>
        <v>1</v>
      </c>
      <c r="BG436">
        <f t="shared" si="172"/>
        <v>0</v>
      </c>
      <c r="BH436">
        <f t="shared" si="173"/>
        <v>0</v>
      </c>
      <c r="BI436">
        <f t="shared" si="174"/>
        <v>0</v>
      </c>
      <c r="BJ436" s="4">
        <f t="shared" si="175"/>
        <v>0</v>
      </c>
      <c r="BK436" s="4">
        <f t="shared" si="176"/>
        <v>0</v>
      </c>
      <c r="BL436" s="4">
        <f t="shared" si="177"/>
        <v>0</v>
      </c>
      <c r="BY436" t="s">
        <v>11267</v>
      </c>
      <c r="BZ436" t="s">
        <v>25428</v>
      </c>
      <c r="CA436" t="s">
        <v>25687</v>
      </c>
      <c r="CB436" t="s">
        <v>25418</v>
      </c>
      <c r="CC436" t="s">
        <v>25544</v>
      </c>
      <c r="CK436" t="s">
        <v>26188</v>
      </c>
      <c r="CL436">
        <f t="shared" si="178"/>
        <v>1</v>
      </c>
      <c r="CM436">
        <f t="shared" si="179"/>
        <v>1</v>
      </c>
      <c r="CN436">
        <f t="shared" si="180"/>
        <v>1</v>
      </c>
      <c r="CO436">
        <f t="shared" si="181"/>
        <v>0</v>
      </c>
      <c r="CP436" s="4">
        <f t="shared" si="192"/>
        <v>1</v>
      </c>
      <c r="CQ436" s="4">
        <f t="shared" si="193"/>
        <v>1</v>
      </c>
      <c r="CR436" s="4">
        <f t="shared" si="194"/>
        <v>0</v>
      </c>
      <c r="CT436" t="str">
        <f t="shared" si="182"/>
        <v>Artificial Intelligence</v>
      </c>
      <c r="CU436" t="str">
        <f t="shared" si="183"/>
        <v>Health Care</v>
      </c>
      <c r="CV436" t="str">
        <f t="shared" si="184"/>
        <v>Hospital</v>
      </c>
      <c r="CW436" t="str">
        <f t="shared" si="185"/>
        <v>Medical</v>
      </c>
      <c r="CX436" t="str">
        <f t="shared" si="186"/>
        <v>Predictive Analytics</v>
      </c>
      <c r="CY436" t="str">
        <f t="shared" si="187"/>
        <v/>
      </c>
      <c r="CZ436" t="str">
        <f t="shared" si="188"/>
        <v/>
      </c>
      <c r="DA436" t="str">
        <f t="shared" si="189"/>
        <v/>
      </c>
      <c r="DB436" t="str">
        <f t="shared" si="190"/>
        <v/>
      </c>
      <c r="DC436" t="str">
        <f t="shared" si="191"/>
        <v/>
      </c>
    </row>
    <row r="437" spans="1:107" x14ac:dyDescent="0.2">
      <c r="A437">
        <v>434</v>
      </c>
      <c r="B437" t="s">
        <v>432</v>
      </c>
      <c r="C437" t="s">
        <v>2603</v>
      </c>
      <c r="D437" t="s">
        <v>4725</v>
      </c>
      <c r="E437" t="s">
        <v>6065</v>
      </c>
      <c r="F437" t="s">
        <v>6500</v>
      </c>
      <c r="G437" t="s">
        <v>8245</v>
      </c>
      <c r="H437" t="s">
        <v>8552</v>
      </c>
      <c r="I437" t="s">
        <v>8554</v>
      </c>
      <c r="J437" t="s">
        <v>8930</v>
      </c>
      <c r="K437" t="s">
        <v>10119</v>
      </c>
      <c r="L437" t="s">
        <v>10406</v>
      </c>
      <c r="M437" t="s">
        <v>11472</v>
      </c>
      <c r="N437" t="s">
        <v>12875</v>
      </c>
      <c r="O437" t="s">
        <v>13306</v>
      </c>
      <c r="P437" t="s">
        <v>13351</v>
      </c>
      <c r="Q437">
        <v>2</v>
      </c>
      <c r="R437" t="s">
        <v>13358</v>
      </c>
      <c r="S437" t="s">
        <v>13482</v>
      </c>
      <c r="T437" t="s">
        <v>13743</v>
      </c>
      <c r="U437" s="3" t="str" cm="1">
        <f t="array" ref="U437">LEFT(T437,MIN(FIND({0,1,2,3,4,5,6,7,8,9},T437&amp;"0123456789"))-1)</f>
        <v>$</v>
      </c>
      <c r="V437" t="s">
        <v>14414</v>
      </c>
      <c r="W437" t="s">
        <v>13743</v>
      </c>
      <c r="X437" s="3" t="str" cm="1">
        <f t="array" ref="X437">LEFT(W437,MIN(FIND({0,1,2,3,4,5,6,7,8,9},W437&amp;"0123456789"))-1)</f>
        <v>$</v>
      </c>
      <c r="Y437" t="s">
        <v>14414</v>
      </c>
      <c r="Z437" t="s">
        <v>14562</v>
      </c>
      <c r="AA437" s="3" cm="1">
        <f t="array" ref="AA437">_xlfn.XLOOKUP(LEFT(Z437,MIN(FIND({0,1,2,3,4,5,6,7,8,9},Z437&amp;"0123456789"))-1), $BB$4:$BB$23, $BC$4:$BC$23)*_xlfn.NUMBERVALUE(TRIM(REPLACE(Z437,1,MIN(FIND({0,1,2,3,4,5,6,7,8,9},Z437&amp;"0123456789"))-1,"")), ".", ",")</f>
        <v>20773212</v>
      </c>
      <c r="AB437" t="s">
        <v>14562</v>
      </c>
      <c r="AC437" s="3" cm="1">
        <f t="array" ref="AC437">_xlfn.XLOOKUP(LEFT(AB437,MIN(FIND({0,1,2,3,4,5,6,7,8,9},AB437&amp;"0123456789"))-1), $BB$4:$BB$23, $BC$4:$BC$23)*_xlfn.NUMBERVALUE(TRIM(REPLACE(AB437,1,MIN(FIND({0,1,2,3,4,5,6,7,8,9},AB437&amp;"0123456789"))-1,"")), ".", ",")</f>
        <v>20773212</v>
      </c>
      <c r="AD437" t="s">
        <v>8557</v>
      </c>
      <c r="AE437" t="s">
        <v>8557</v>
      </c>
      <c r="AF437" t="s">
        <v>15242</v>
      </c>
      <c r="AG437" t="s">
        <v>16780</v>
      </c>
      <c r="AH437" t="s">
        <v>4365</v>
      </c>
      <c r="AI437" t="s">
        <v>4365</v>
      </c>
      <c r="AJ437" t="s">
        <v>17421</v>
      </c>
      <c r="AK437" t="s">
        <v>4365</v>
      </c>
      <c r="AL437" t="s">
        <v>20136</v>
      </c>
      <c r="AM437" t="s">
        <v>4365</v>
      </c>
      <c r="AN437" t="s">
        <v>21310</v>
      </c>
      <c r="AO437" t="s">
        <v>4365</v>
      </c>
      <c r="AP437" t="s">
        <v>22628</v>
      </c>
      <c r="AQ437" t="s">
        <v>4365</v>
      </c>
      <c r="AR437" t="s">
        <v>4365</v>
      </c>
      <c r="AS437" t="s">
        <v>14832</v>
      </c>
      <c r="BC437" s="3" t="str" cm="1">
        <f t="array" ref="BC437">LEFT(BB437,MIN(FIND({0,1,2,3,4,5,6,7,8,9},BB437&amp;"0123456789"))-1)</f>
        <v/>
      </c>
      <c r="BE437" t="s">
        <v>13127</v>
      </c>
      <c r="BF437">
        <f t="shared" si="171"/>
        <v>1</v>
      </c>
      <c r="BG437">
        <f t="shared" si="172"/>
        <v>0</v>
      </c>
      <c r="BH437">
        <f t="shared" si="173"/>
        <v>0</v>
      </c>
      <c r="BI437">
        <f t="shared" si="174"/>
        <v>0</v>
      </c>
      <c r="BJ437" s="4">
        <f t="shared" si="175"/>
        <v>0</v>
      </c>
      <c r="BK437" s="4">
        <f t="shared" si="176"/>
        <v>0</v>
      </c>
      <c r="BL437" s="4">
        <f t="shared" si="177"/>
        <v>0</v>
      </c>
      <c r="BY437" t="s">
        <v>11348</v>
      </c>
      <c r="BZ437" t="s">
        <v>25454</v>
      </c>
      <c r="CA437" t="s">
        <v>25591</v>
      </c>
      <c r="CB437" t="s">
        <v>25528</v>
      </c>
      <c r="CK437" t="s">
        <v>26189</v>
      </c>
      <c r="CL437">
        <f t="shared" si="178"/>
        <v>1</v>
      </c>
      <c r="CM437">
        <f t="shared" si="179"/>
        <v>0</v>
      </c>
      <c r="CN437">
        <f t="shared" si="180"/>
        <v>0</v>
      </c>
      <c r="CO437">
        <f t="shared" si="181"/>
        <v>0</v>
      </c>
      <c r="CP437" s="4">
        <f t="shared" si="192"/>
        <v>0</v>
      </c>
      <c r="CQ437" s="4">
        <f t="shared" si="193"/>
        <v>0</v>
      </c>
      <c r="CR437" s="4">
        <f t="shared" si="194"/>
        <v>0</v>
      </c>
      <c r="CT437" t="str">
        <f t="shared" si="182"/>
        <v>FinTech</v>
      </c>
      <c r="CU437" t="str">
        <f t="shared" si="183"/>
        <v>Insurance</v>
      </c>
      <c r="CV437" t="str">
        <f t="shared" si="184"/>
        <v>InsurTech</v>
      </c>
      <c r="CW437" t="str">
        <f t="shared" si="185"/>
        <v>Risk Management</v>
      </c>
      <c r="CX437" t="str">
        <f t="shared" si="186"/>
        <v/>
      </c>
      <c r="CY437" t="str">
        <f t="shared" si="187"/>
        <v/>
      </c>
      <c r="CZ437" t="str">
        <f t="shared" si="188"/>
        <v/>
      </c>
      <c r="DA437" t="str">
        <f t="shared" si="189"/>
        <v/>
      </c>
      <c r="DB437" t="str">
        <f t="shared" si="190"/>
        <v/>
      </c>
      <c r="DC437" t="str">
        <f t="shared" si="191"/>
        <v/>
      </c>
    </row>
    <row r="438" spans="1:107" x14ac:dyDescent="0.2">
      <c r="A438">
        <v>435</v>
      </c>
      <c r="B438" t="s">
        <v>433</v>
      </c>
      <c r="C438" t="s">
        <v>2604</v>
      </c>
      <c r="D438" t="s">
        <v>4365</v>
      </c>
      <c r="E438" t="s">
        <v>4365</v>
      </c>
      <c r="F438" t="s">
        <v>6501</v>
      </c>
      <c r="G438" t="s">
        <v>8248</v>
      </c>
      <c r="H438" t="s">
        <v>8552</v>
      </c>
      <c r="I438" t="s">
        <v>4365</v>
      </c>
      <c r="J438" t="s">
        <v>4365</v>
      </c>
      <c r="K438" t="s">
        <v>10121</v>
      </c>
      <c r="L438" t="s">
        <v>10239</v>
      </c>
      <c r="M438" t="s">
        <v>11208</v>
      </c>
      <c r="N438" t="s">
        <v>12876</v>
      </c>
      <c r="O438" t="s">
        <v>13336</v>
      </c>
      <c r="P438" t="s">
        <v>4365</v>
      </c>
      <c r="Q438">
        <v>1</v>
      </c>
      <c r="R438" t="s">
        <v>13357</v>
      </c>
      <c r="S438" t="s">
        <v>13399</v>
      </c>
      <c r="T438" t="s">
        <v>13838</v>
      </c>
      <c r="U438" s="3" t="str" cm="1">
        <f t="array" ref="U438">LEFT(T438,MIN(FIND({0,1,2,3,4,5,6,7,8,9},T438&amp;"0123456789"))-1)</f>
        <v>$</v>
      </c>
      <c r="V438" t="s">
        <v>13357</v>
      </c>
      <c r="W438" t="s">
        <v>13838</v>
      </c>
      <c r="X438" s="3" t="str" cm="1">
        <f t="array" ref="X438">LEFT(W438,MIN(FIND({0,1,2,3,4,5,6,7,8,9},W438&amp;"0123456789"))-1)</f>
        <v>$</v>
      </c>
      <c r="Y438" t="s">
        <v>13357</v>
      </c>
      <c r="Z438" t="s">
        <v>13838</v>
      </c>
      <c r="AA438" s="3" cm="1">
        <f t="array" ref="AA438">_xlfn.XLOOKUP(LEFT(Z438,MIN(FIND({0,1,2,3,4,5,6,7,8,9},Z438&amp;"0123456789"))-1), $BB$4:$BB$23, $BC$4:$BC$23)*_xlfn.NUMBERVALUE(TRIM(REPLACE(Z438,1,MIN(FIND({0,1,2,3,4,5,6,7,8,9},Z438&amp;"0123456789"))-1,"")), ".", ",")</f>
        <v>3750000</v>
      </c>
      <c r="AB438" t="s">
        <v>13838</v>
      </c>
      <c r="AC438" s="3" cm="1">
        <f t="array" ref="AC438">_xlfn.XLOOKUP(LEFT(AB438,MIN(FIND({0,1,2,3,4,5,6,7,8,9},AB438&amp;"0123456789"))-1), $BB$4:$BB$23, $BC$4:$BC$23)*_xlfn.NUMBERVALUE(TRIM(REPLACE(AB438,1,MIN(FIND({0,1,2,3,4,5,6,7,8,9},AB438&amp;"0123456789"))-1,"")), ".", ",")</f>
        <v>3750000</v>
      </c>
      <c r="AD438" t="s">
        <v>4365</v>
      </c>
      <c r="AE438" t="s">
        <v>14824</v>
      </c>
      <c r="AF438" t="s">
        <v>15243</v>
      </c>
      <c r="AG438" t="s">
        <v>16781</v>
      </c>
      <c r="AH438" t="s">
        <v>4365</v>
      </c>
      <c r="AI438" t="s">
        <v>18387</v>
      </c>
      <c r="AJ438" t="s">
        <v>19207</v>
      </c>
      <c r="AK438" t="s">
        <v>19642</v>
      </c>
      <c r="AL438" t="s">
        <v>20144</v>
      </c>
      <c r="AM438" t="s">
        <v>20629</v>
      </c>
      <c r="AN438" t="s">
        <v>18313</v>
      </c>
      <c r="AO438" t="s">
        <v>21895</v>
      </c>
      <c r="AP438" t="s">
        <v>22629</v>
      </c>
      <c r="AQ438" t="s">
        <v>23827</v>
      </c>
      <c r="AR438" t="s">
        <v>24772</v>
      </c>
      <c r="AS438" t="s">
        <v>8557</v>
      </c>
      <c r="BC438" s="3" t="str" cm="1">
        <f t="array" ref="BC438">LEFT(BB438,MIN(FIND({0,1,2,3,4,5,6,7,8,9},BB438&amp;"0123456789"))-1)</f>
        <v/>
      </c>
      <c r="BE438" t="s">
        <v>13128</v>
      </c>
      <c r="BF438">
        <f t="shared" si="171"/>
        <v>1</v>
      </c>
      <c r="BG438">
        <f t="shared" si="172"/>
        <v>0</v>
      </c>
      <c r="BH438">
        <f t="shared" si="173"/>
        <v>0</v>
      </c>
      <c r="BI438">
        <f t="shared" si="174"/>
        <v>0</v>
      </c>
      <c r="BJ438" s="4">
        <f t="shared" si="175"/>
        <v>0</v>
      </c>
      <c r="BK438" s="4">
        <f t="shared" si="176"/>
        <v>0</v>
      </c>
      <c r="BL438" s="4">
        <f t="shared" si="177"/>
        <v>0</v>
      </c>
      <c r="BY438" t="s">
        <v>12134</v>
      </c>
      <c r="BZ438" t="s">
        <v>25571</v>
      </c>
      <c r="CK438" t="s">
        <v>26190</v>
      </c>
      <c r="CL438">
        <f t="shared" si="178"/>
        <v>1</v>
      </c>
      <c r="CM438">
        <f t="shared" si="179"/>
        <v>1</v>
      </c>
      <c r="CN438">
        <f t="shared" si="180"/>
        <v>0</v>
      </c>
      <c r="CO438">
        <f t="shared" si="181"/>
        <v>0</v>
      </c>
      <c r="CP438" s="4">
        <f t="shared" si="192"/>
        <v>1</v>
      </c>
      <c r="CQ438" s="4">
        <f t="shared" si="193"/>
        <v>0</v>
      </c>
      <c r="CR438" s="4">
        <f t="shared" si="194"/>
        <v>0</v>
      </c>
      <c r="CT438" t="str">
        <f t="shared" si="182"/>
        <v>Blockchain</v>
      </c>
      <c r="CU438" t="str">
        <f t="shared" si="183"/>
        <v>Cryptocurrency</v>
      </c>
      <c r="CV438" t="str">
        <f t="shared" si="184"/>
        <v/>
      </c>
      <c r="CW438" t="str">
        <f t="shared" si="185"/>
        <v/>
      </c>
      <c r="CX438" t="str">
        <f t="shared" si="186"/>
        <v/>
      </c>
      <c r="CY438" t="str">
        <f t="shared" si="187"/>
        <v/>
      </c>
      <c r="CZ438" t="str">
        <f t="shared" si="188"/>
        <v/>
      </c>
      <c r="DA438" t="str">
        <f t="shared" si="189"/>
        <v/>
      </c>
      <c r="DB438" t="str">
        <f t="shared" si="190"/>
        <v/>
      </c>
      <c r="DC438" t="str">
        <f t="shared" si="191"/>
        <v/>
      </c>
    </row>
    <row r="439" spans="1:107" x14ac:dyDescent="0.2">
      <c r="A439">
        <v>436</v>
      </c>
      <c r="B439" t="s">
        <v>434</v>
      </c>
      <c r="C439" t="s">
        <v>2605</v>
      </c>
      <c r="D439" t="s">
        <v>4726</v>
      </c>
      <c r="E439" t="s">
        <v>6065</v>
      </c>
      <c r="F439" t="s">
        <v>6502</v>
      </c>
      <c r="G439" t="s">
        <v>8245</v>
      </c>
      <c r="H439" t="s">
        <v>8552</v>
      </c>
      <c r="I439" t="s">
        <v>8554</v>
      </c>
      <c r="J439" t="s">
        <v>8931</v>
      </c>
      <c r="K439" t="s">
        <v>10119</v>
      </c>
      <c r="L439" t="s">
        <v>10263</v>
      </c>
      <c r="M439" t="s">
        <v>11473</v>
      </c>
      <c r="N439" t="s">
        <v>12767</v>
      </c>
      <c r="O439" t="s">
        <v>4365</v>
      </c>
      <c r="P439" t="s">
        <v>13349</v>
      </c>
      <c r="Q439">
        <v>3</v>
      </c>
      <c r="R439" t="s">
        <v>13357</v>
      </c>
      <c r="S439" t="s">
        <v>8514</v>
      </c>
      <c r="T439" t="s">
        <v>13761</v>
      </c>
      <c r="U439" s="3" t="str" cm="1">
        <f t="array" ref="U439">LEFT(T439,MIN(FIND({0,1,2,3,4,5,6,7,8,9},T439&amp;"0123456789"))-1)</f>
        <v>$</v>
      </c>
      <c r="V439" t="s">
        <v>13357</v>
      </c>
      <c r="W439" t="s">
        <v>13761</v>
      </c>
      <c r="X439" s="3" t="str" cm="1">
        <f t="array" ref="X439">LEFT(W439,MIN(FIND({0,1,2,3,4,5,6,7,8,9},W439&amp;"0123456789"))-1)</f>
        <v>$</v>
      </c>
      <c r="Y439" t="s">
        <v>13357</v>
      </c>
      <c r="Z439" t="s">
        <v>13761</v>
      </c>
      <c r="AA439" s="3" cm="1">
        <f t="array" ref="AA439">_xlfn.XLOOKUP(LEFT(Z439,MIN(FIND({0,1,2,3,4,5,6,7,8,9},Z439&amp;"0123456789"))-1), $BB$4:$BB$23, $BC$4:$BC$23)*_xlfn.NUMBERVALUE(TRIM(REPLACE(Z439,1,MIN(FIND({0,1,2,3,4,5,6,7,8,9},Z439&amp;"0123456789"))-1,"")), ".", ",")</f>
        <v>4500000</v>
      </c>
      <c r="AB439" t="s">
        <v>13761</v>
      </c>
      <c r="AC439" s="3" cm="1">
        <f t="array" ref="AC439">_xlfn.XLOOKUP(LEFT(AB439,MIN(FIND({0,1,2,3,4,5,6,7,8,9},AB439&amp;"0123456789"))-1), $BB$4:$BB$23, $BC$4:$BC$23)*_xlfn.NUMBERVALUE(TRIM(REPLACE(AB439,1,MIN(FIND({0,1,2,3,4,5,6,7,8,9},AB439&amp;"0123456789"))-1,"")), ".", ",")</f>
        <v>4500000</v>
      </c>
      <c r="AD439" t="s">
        <v>8554</v>
      </c>
      <c r="AE439" t="s">
        <v>8556</v>
      </c>
      <c r="AF439" t="s">
        <v>15244</v>
      </c>
      <c r="AG439" t="s">
        <v>16494</v>
      </c>
      <c r="AH439" t="s">
        <v>17686</v>
      </c>
      <c r="AI439" t="s">
        <v>18388</v>
      </c>
      <c r="AJ439" t="s">
        <v>8563</v>
      </c>
      <c r="AK439" t="s">
        <v>4365</v>
      </c>
      <c r="AL439" t="s">
        <v>8555</v>
      </c>
      <c r="AM439" t="s">
        <v>18794</v>
      </c>
      <c r="AN439" t="s">
        <v>18372</v>
      </c>
      <c r="AO439" t="s">
        <v>18794</v>
      </c>
      <c r="AP439" t="s">
        <v>22630</v>
      </c>
      <c r="AQ439" t="s">
        <v>23828</v>
      </c>
      <c r="AR439" t="s">
        <v>24773</v>
      </c>
      <c r="AS439" t="s">
        <v>19279</v>
      </c>
      <c r="BC439" s="3" t="str" cm="1">
        <f t="array" ref="BC439">LEFT(BB439,MIN(FIND({0,1,2,3,4,5,6,7,8,9},BB439&amp;"0123456789"))-1)</f>
        <v/>
      </c>
      <c r="BE439" t="s">
        <v>13129</v>
      </c>
      <c r="BF439">
        <f t="shared" si="171"/>
        <v>1</v>
      </c>
      <c r="BG439">
        <f t="shared" si="172"/>
        <v>0</v>
      </c>
      <c r="BH439">
        <f t="shared" si="173"/>
        <v>0</v>
      </c>
      <c r="BI439">
        <f t="shared" si="174"/>
        <v>0</v>
      </c>
      <c r="BJ439" s="4">
        <f t="shared" si="175"/>
        <v>0</v>
      </c>
      <c r="BK439" s="4">
        <f t="shared" si="176"/>
        <v>0</v>
      </c>
      <c r="BL439" s="4">
        <f t="shared" si="177"/>
        <v>0</v>
      </c>
      <c r="BY439" t="s">
        <v>25720</v>
      </c>
      <c r="BZ439" t="s">
        <v>25442</v>
      </c>
      <c r="CA439" t="s">
        <v>25443</v>
      </c>
      <c r="CB439" t="s">
        <v>25404</v>
      </c>
      <c r="CC439" t="s">
        <v>25444</v>
      </c>
      <c r="CD439" t="s">
        <v>25408</v>
      </c>
      <c r="CK439" t="s">
        <v>26191</v>
      </c>
      <c r="CL439">
        <f t="shared" si="178"/>
        <v>1</v>
      </c>
      <c r="CM439">
        <f t="shared" si="179"/>
        <v>0</v>
      </c>
      <c r="CN439">
        <f t="shared" si="180"/>
        <v>0</v>
      </c>
      <c r="CO439">
        <f t="shared" si="181"/>
        <v>0</v>
      </c>
      <c r="CP439" s="4">
        <f t="shared" si="192"/>
        <v>0</v>
      </c>
      <c r="CQ439" s="4">
        <f t="shared" si="193"/>
        <v>0</v>
      </c>
      <c r="CR439" s="4">
        <f t="shared" si="194"/>
        <v>0</v>
      </c>
      <c r="CT439" t="str">
        <f t="shared" si="182"/>
        <v>Application Performance Management</v>
      </c>
      <c r="CU439" t="str">
        <f t="shared" si="183"/>
        <v>Artificial Intelligence</v>
      </c>
      <c r="CV439" t="str">
        <f t="shared" si="184"/>
        <v>Big Data</v>
      </c>
      <c r="CW439" t="str">
        <f t="shared" si="185"/>
        <v>Information Technology</v>
      </c>
      <c r="CX439" t="str">
        <f t="shared" si="186"/>
        <v>Machine Learning</v>
      </c>
      <c r="CY439" t="str">
        <f t="shared" si="187"/>
        <v>Software</v>
      </c>
      <c r="CZ439" t="str">
        <f t="shared" si="188"/>
        <v/>
      </c>
      <c r="DA439" t="str">
        <f t="shared" si="189"/>
        <v/>
      </c>
      <c r="DB439" t="str">
        <f t="shared" si="190"/>
        <v/>
      </c>
      <c r="DC439" t="str">
        <f t="shared" si="191"/>
        <v/>
      </c>
    </row>
    <row r="440" spans="1:107" x14ac:dyDescent="0.2">
      <c r="A440">
        <v>437</v>
      </c>
      <c r="B440" t="s">
        <v>435</v>
      </c>
      <c r="C440" t="s">
        <v>2606</v>
      </c>
      <c r="D440" t="s">
        <v>4727</v>
      </c>
      <c r="E440" t="s">
        <v>6065</v>
      </c>
      <c r="F440" t="s">
        <v>6503</v>
      </c>
      <c r="G440" t="s">
        <v>8246</v>
      </c>
      <c r="H440" t="s">
        <v>8552</v>
      </c>
      <c r="I440" t="s">
        <v>8554</v>
      </c>
      <c r="J440" t="s">
        <v>8932</v>
      </c>
      <c r="K440" t="s">
        <v>10119</v>
      </c>
      <c r="L440" t="s">
        <v>10407</v>
      </c>
      <c r="M440" t="s">
        <v>11474</v>
      </c>
      <c r="N440" t="s">
        <v>12736</v>
      </c>
      <c r="O440" t="s">
        <v>13305</v>
      </c>
      <c r="P440" t="s">
        <v>4365</v>
      </c>
      <c r="Q440">
        <v>3</v>
      </c>
      <c r="R440" t="s">
        <v>13357</v>
      </c>
      <c r="S440" t="s">
        <v>13503</v>
      </c>
      <c r="T440" t="s">
        <v>13749</v>
      </c>
      <c r="U440" s="3" t="str" cm="1">
        <f t="array" ref="U440">LEFT(T440,MIN(FIND({0,1,2,3,4,5,6,7,8,9},T440&amp;"0123456789"))-1)</f>
        <v>$</v>
      </c>
      <c r="V440" t="s">
        <v>13357</v>
      </c>
      <c r="W440" t="s">
        <v>13749</v>
      </c>
      <c r="X440" s="3" t="str" cm="1">
        <f t="array" ref="X440">LEFT(W440,MIN(FIND({0,1,2,3,4,5,6,7,8,9},W440&amp;"0123456789"))-1)</f>
        <v>$</v>
      </c>
      <c r="Y440" t="s">
        <v>13357</v>
      </c>
      <c r="Z440" t="s">
        <v>14563</v>
      </c>
      <c r="AA440" s="3" cm="1">
        <f t="array" ref="AA440">_xlfn.XLOOKUP(LEFT(Z440,MIN(FIND({0,1,2,3,4,5,6,7,8,9},Z440&amp;"0123456789"))-1), $BB$4:$BB$23, $BC$4:$BC$23)*_xlfn.NUMBERVALUE(TRIM(REPLACE(Z440,1,MIN(FIND({0,1,2,3,4,5,6,7,8,9},Z440&amp;"0123456789"))-1,"")), ".", ",")</f>
        <v>3450000</v>
      </c>
      <c r="AB440" t="s">
        <v>14563</v>
      </c>
      <c r="AC440" s="3" cm="1">
        <f t="array" ref="AC440">_xlfn.XLOOKUP(LEFT(AB440,MIN(FIND({0,1,2,3,4,5,6,7,8,9},AB440&amp;"0123456789"))-1), $BB$4:$BB$23, $BC$4:$BC$23)*_xlfn.NUMBERVALUE(TRIM(REPLACE(AB440,1,MIN(FIND({0,1,2,3,4,5,6,7,8,9},AB440&amp;"0123456789"))-1,"")), ".", ",")</f>
        <v>3450000</v>
      </c>
      <c r="AD440" t="s">
        <v>8555</v>
      </c>
      <c r="AE440" t="s">
        <v>14824</v>
      </c>
      <c r="AF440" t="s">
        <v>15245</v>
      </c>
      <c r="AG440" t="s">
        <v>16782</v>
      </c>
      <c r="AH440" t="s">
        <v>4365</v>
      </c>
      <c r="AI440" t="s">
        <v>4365</v>
      </c>
      <c r="AJ440" t="s">
        <v>19208</v>
      </c>
      <c r="AK440" t="s">
        <v>4365</v>
      </c>
      <c r="AL440" t="s">
        <v>20165</v>
      </c>
      <c r="AM440" t="s">
        <v>4365</v>
      </c>
      <c r="AN440" t="s">
        <v>21311</v>
      </c>
      <c r="AO440" t="s">
        <v>4365</v>
      </c>
      <c r="AP440" t="s">
        <v>22631</v>
      </c>
      <c r="AQ440" t="s">
        <v>4365</v>
      </c>
      <c r="AR440" t="s">
        <v>4365</v>
      </c>
      <c r="AS440" t="s">
        <v>19323</v>
      </c>
      <c r="BC440" s="3" t="str" cm="1">
        <f t="array" ref="BC440">LEFT(BB440,MIN(FIND({0,1,2,3,4,5,6,7,8,9},BB440&amp;"0123456789"))-1)</f>
        <v/>
      </c>
      <c r="BE440" t="s">
        <v>13130</v>
      </c>
      <c r="BF440">
        <f t="shared" si="171"/>
        <v>1</v>
      </c>
      <c r="BG440">
        <f t="shared" si="172"/>
        <v>0</v>
      </c>
      <c r="BH440">
        <f t="shared" si="173"/>
        <v>0</v>
      </c>
      <c r="BI440">
        <f t="shared" si="174"/>
        <v>0</v>
      </c>
      <c r="BJ440" s="4">
        <f t="shared" si="175"/>
        <v>0</v>
      </c>
      <c r="BK440" s="4">
        <f t="shared" si="176"/>
        <v>0</v>
      </c>
      <c r="BL440" s="4">
        <f t="shared" si="177"/>
        <v>0</v>
      </c>
      <c r="BY440" t="s">
        <v>25632</v>
      </c>
      <c r="BZ440" t="s">
        <v>25560</v>
      </c>
      <c r="CA440" t="s">
        <v>25561</v>
      </c>
      <c r="CB440" t="s">
        <v>25422</v>
      </c>
      <c r="CK440" t="s">
        <v>26192</v>
      </c>
      <c r="CL440">
        <f t="shared" si="178"/>
        <v>1</v>
      </c>
      <c r="CM440">
        <f t="shared" si="179"/>
        <v>0</v>
      </c>
      <c r="CN440">
        <f t="shared" si="180"/>
        <v>0</v>
      </c>
      <c r="CO440">
        <f t="shared" si="181"/>
        <v>0</v>
      </c>
      <c r="CP440" s="4">
        <f t="shared" si="192"/>
        <v>0</v>
      </c>
      <c r="CQ440" s="4">
        <f t="shared" si="193"/>
        <v>0</v>
      </c>
      <c r="CR440" s="4">
        <f t="shared" si="194"/>
        <v>0</v>
      </c>
      <c r="CT440" t="str">
        <f t="shared" si="182"/>
        <v>Computer</v>
      </c>
      <c r="CU440" t="str">
        <f t="shared" si="183"/>
        <v>eSports</v>
      </c>
      <c r="CV440" t="str">
        <f t="shared" si="184"/>
        <v>Gaming</v>
      </c>
      <c r="CW440" t="str">
        <f t="shared" si="185"/>
        <v>Marketplace</v>
      </c>
      <c r="CX440" t="str">
        <f t="shared" si="186"/>
        <v/>
      </c>
      <c r="CY440" t="str">
        <f t="shared" si="187"/>
        <v/>
      </c>
      <c r="CZ440" t="str">
        <f t="shared" si="188"/>
        <v/>
      </c>
      <c r="DA440" t="str">
        <f t="shared" si="189"/>
        <v/>
      </c>
      <c r="DB440" t="str">
        <f t="shared" si="190"/>
        <v/>
      </c>
      <c r="DC440" t="str">
        <f t="shared" si="191"/>
        <v/>
      </c>
    </row>
    <row r="441" spans="1:107" x14ac:dyDescent="0.2">
      <c r="A441">
        <v>438</v>
      </c>
      <c r="B441" t="s">
        <v>436</v>
      </c>
      <c r="C441" t="s">
        <v>2607</v>
      </c>
      <c r="D441" t="s">
        <v>4728</v>
      </c>
      <c r="E441" t="s">
        <v>6065</v>
      </c>
      <c r="F441" t="s">
        <v>6504</v>
      </c>
      <c r="G441" t="s">
        <v>8309</v>
      </c>
      <c r="H441" t="s">
        <v>8552</v>
      </c>
      <c r="I441" t="s">
        <v>8556</v>
      </c>
      <c r="J441" t="s">
        <v>8933</v>
      </c>
      <c r="K441" t="s">
        <v>10121</v>
      </c>
      <c r="L441" t="s">
        <v>10128</v>
      </c>
      <c r="M441" t="s">
        <v>11475</v>
      </c>
      <c r="N441" t="s">
        <v>12736</v>
      </c>
      <c r="O441" t="s">
        <v>13305</v>
      </c>
      <c r="P441" t="s">
        <v>4365</v>
      </c>
      <c r="Q441">
        <v>2</v>
      </c>
      <c r="R441" t="s">
        <v>13357</v>
      </c>
      <c r="S441" t="s">
        <v>13473</v>
      </c>
      <c r="T441" t="s">
        <v>13745</v>
      </c>
      <c r="U441" s="3" t="str" cm="1">
        <f t="array" ref="U441">LEFT(T441,MIN(FIND({0,1,2,3,4,5,6,7,8,9},T441&amp;"0123456789"))-1)</f>
        <v>$</v>
      </c>
      <c r="V441" t="s">
        <v>13357</v>
      </c>
      <c r="W441" t="s">
        <v>13745</v>
      </c>
      <c r="X441" s="3" t="str" cm="1">
        <f t="array" ref="X441">LEFT(W441,MIN(FIND({0,1,2,3,4,5,6,7,8,9},W441&amp;"0123456789"))-1)</f>
        <v>$</v>
      </c>
      <c r="Y441" t="s">
        <v>13357</v>
      </c>
      <c r="Z441" t="s">
        <v>13745</v>
      </c>
      <c r="AA441" s="3" cm="1">
        <f t="array" ref="AA441">_xlfn.XLOOKUP(LEFT(Z441,MIN(FIND({0,1,2,3,4,5,6,7,8,9},Z441&amp;"0123456789"))-1), $BB$4:$BB$23, $BC$4:$BC$23)*_xlfn.NUMBERVALUE(TRIM(REPLACE(Z441,1,MIN(FIND({0,1,2,3,4,5,6,7,8,9},Z441&amp;"0123456789"))-1,"")), ".", ",")</f>
        <v>2100000</v>
      </c>
      <c r="AB441" t="s">
        <v>13745</v>
      </c>
      <c r="AC441" s="3" cm="1">
        <f t="array" ref="AC441">_xlfn.XLOOKUP(LEFT(AB441,MIN(FIND({0,1,2,3,4,5,6,7,8,9},AB441&amp;"0123456789"))-1), $BB$4:$BB$23, $BC$4:$BC$23)*_xlfn.NUMBERVALUE(TRIM(REPLACE(AB441,1,MIN(FIND({0,1,2,3,4,5,6,7,8,9},AB441&amp;"0123456789"))-1,"")), ".", ",")</f>
        <v>2100000</v>
      </c>
      <c r="AD441" t="s">
        <v>8554</v>
      </c>
      <c r="AE441" t="s">
        <v>14823</v>
      </c>
      <c r="AF441" t="s">
        <v>15246</v>
      </c>
      <c r="AG441" t="s">
        <v>16783</v>
      </c>
      <c r="AH441" t="s">
        <v>17687</v>
      </c>
      <c r="AI441" t="s">
        <v>18389</v>
      </c>
      <c r="AJ441" t="s">
        <v>8563</v>
      </c>
      <c r="AK441" t="s">
        <v>19643</v>
      </c>
      <c r="AL441" t="s">
        <v>8555</v>
      </c>
      <c r="AM441" t="s">
        <v>20630</v>
      </c>
      <c r="AN441" t="s">
        <v>18372</v>
      </c>
      <c r="AO441" t="s">
        <v>18372</v>
      </c>
      <c r="AP441" t="s">
        <v>22632</v>
      </c>
      <c r="AQ441" t="s">
        <v>23829</v>
      </c>
      <c r="AR441" t="s">
        <v>24774</v>
      </c>
      <c r="AS441" t="s">
        <v>14821</v>
      </c>
      <c r="BC441" s="3" t="str" cm="1">
        <f t="array" ref="BC441">LEFT(BB441,MIN(FIND({0,1,2,3,4,5,6,7,8,9},BB441&amp;"0123456789"))-1)</f>
        <v/>
      </c>
      <c r="BE441" t="s">
        <v>13131</v>
      </c>
      <c r="BF441">
        <f t="shared" si="171"/>
        <v>1</v>
      </c>
      <c r="BG441">
        <f t="shared" si="172"/>
        <v>0</v>
      </c>
      <c r="BH441">
        <f t="shared" si="173"/>
        <v>0</v>
      </c>
      <c r="BI441">
        <f t="shared" si="174"/>
        <v>0</v>
      </c>
      <c r="BJ441" s="4">
        <f t="shared" si="175"/>
        <v>0</v>
      </c>
      <c r="BK441" s="4">
        <f t="shared" si="176"/>
        <v>0</v>
      </c>
      <c r="BL441" s="4">
        <f t="shared" si="177"/>
        <v>0</v>
      </c>
      <c r="BY441" t="s">
        <v>25423</v>
      </c>
      <c r="BZ441" t="s">
        <v>25461</v>
      </c>
      <c r="CA441" t="s">
        <v>25404</v>
      </c>
      <c r="CB441" t="s">
        <v>25437</v>
      </c>
      <c r="CC441" t="s">
        <v>25406</v>
      </c>
      <c r="CD441" t="s">
        <v>25408</v>
      </c>
      <c r="CK441" t="s">
        <v>26193</v>
      </c>
      <c r="CL441">
        <f t="shared" si="178"/>
        <v>1</v>
      </c>
      <c r="CM441">
        <f t="shared" si="179"/>
        <v>0</v>
      </c>
      <c r="CN441">
        <f t="shared" si="180"/>
        <v>0</v>
      </c>
      <c r="CO441">
        <f t="shared" si="181"/>
        <v>0</v>
      </c>
      <c r="CP441" s="4">
        <f t="shared" si="192"/>
        <v>0</v>
      </c>
      <c r="CQ441" s="4">
        <f t="shared" si="193"/>
        <v>0</v>
      </c>
      <c r="CR441" s="4">
        <f t="shared" si="194"/>
        <v>0</v>
      </c>
      <c r="CT441" t="str">
        <f t="shared" si="182"/>
        <v>Developer Platform</v>
      </c>
      <c r="CU441" t="str">
        <f t="shared" si="183"/>
        <v>Information Services</v>
      </c>
      <c r="CV441" t="str">
        <f t="shared" si="184"/>
        <v>Information Technology</v>
      </c>
      <c r="CW441" t="str">
        <f t="shared" si="185"/>
        <v>SaaS</v>
      </c>
      <c r="CX441" t="str">
        <f t="shared" si="186"/>
        <v>Sales</v>
      </c>
      <c r="CY441" t="str">
        <f t="shared" si="187"/>
        <v>Software</v>
      </c>
      <c r="CZ441" t="str">
        <f t="shared" si="188"/>
        <v/>
      </c>
      <c r="DA441" t="str">
        <f t="shared" si="189"/>
        <v/>
      </c>
      <c r="DB441" t="str">
        <f t="shared" si="190"/>
        <v/>
      </c>
      <c r="DC441" t="str">
        <f t="shared" si="191"/>
        <v/>
      </c>
    </row>
    <row r="442" spans="1:107" x14ac:dyDescent="0.2">
      <c r="A442">
        <v>439</v>
      </c>
      <c r="B442" t="s">
        <v>437</v>
      </c>
      <c r="C442" t="s">
        <v>2608</v>
      </c>
      <c r="D442" t="s">
        <v>4729</v>
      </c>
      <c r="E442" t="s">
        <v>6065</v>
      </c>
      <c r="F442" t="s">
        <v>6505</v>
      </c>
      <c r="G442" t="s">
        <v>8289</v>
      </c>
      <c r="H442" t="s">
        <v>8552</v>
      </c>
      <c r="I442" t="s">
        <v>8560</v>
      </c>
      <c r="J442" t="s">
        <v>8934</v>
      </c>
      <c r="K442" t="s">
        <v>10119</v>
      </c>
      <c r="L442" t="s">
        <v>10408</v>
      </c>
      <c r="M442" t="s">
        <v>11476</v>
      </c>
      <c r="N442" t="s">
        <v>12758</v>
      </c>
      <c r="O442" t="s">
        <v>13314</v>
      </c>
      <c r="P442" t="s">
        <v>4365</v>
      </c>
      <c r="Q442">
        <v>2</v>
      </c>
      <c r="R442" t="s">
        <v>13357</v>
      </c>
      <c r="S442" t="s">
        <v>13430</v>
      </c>
      <c r="T442" t="s">
        <v>13879</v>
      </c>
      <c r="U442" s="3" t="str" cm="1">
        <f t="array" ref="U442">LEFT(T442,MIN(FIND({0,1,2,3,4,5,6,7,8,9},T442&amp;"0123456789"))-1)</f>
        <v>$</v>
      </c>
      <c r="V442" t="s">
        <v>13357</v>
      </c>
      <c r="W442" t="s">
        <v>13879</v>
      </c>
      <c r="X442" s="3" t="str" cm="1">
        <f t="array" ref="X442">LEFT(W442,MIN(FIND({0,1,2,3,4,5,6,7,8,9},W442&amp;"0123456789"))-1)</f>
        <v>$</v>
      </c>
      <c r="Y442" t="s">
        <v>13357</v>
      </c>
      <c r="Z442" t="s">
        <v>14115</v>
      </c>
      <c r="AA442" s="3" cm="1">
        <f t="array" ref="AA442">_xlfn.XLOOKUP(LEFT(Z442,MIN(FIND({0,1,2,3,4,5,6,7,8,9},Z442&amp;"0123456789"))-1), $BB$4:$BB$23, $BC$4:$BC$23)*_xlfn.NUMBERVALUE(TRIM(REPLACE(Z442,1,MIN(FIND({0,1,2,3,4,5,6,7,8,9},Z442&amp;"0123456789"))-1,"")), ".", ",")</f>
        <v>4800000</v>
      </c>
      <c r="AB442" t="s">
        <v>14115</v>
      </c>
      <c r="AC442" s="3" cm="1">
        <f t="array" ref="AC442">_xlfn.XLOOKUP(LEFT(AB442,MIN(FIND({0,1,2,3,4,5,6,7,8,9},AB442&amp;"0123456789"))-1), $BB$4:$BB$23, $BC$4:$BC$23)*_xlfn.NUMBERVALUE(TRIM(REPLACE(AB442,1,MIN(FIND({0,1,2,3,4,5,6,7,8,9},AB442&amp;"0123456789"))-1,"")), ".", ",")</f>
        <v>4800000</v>
      </c>
      <c r="AD442" t="s">
        <v>8554</v>
      </c>
      <c r="AE442" t="s">
        <v>8557</v>
      </c>
      <c r="AF442" t="s">
        <v>15247</v>
      </c>
      <c r="AG442" t="s">
        <v>16784</v>
      </c>
      <c r="AH442" t="s">
        <v>17688</v>
      </c>
      <c r="AI442" t="s">
        <v>18390</v>
      </c>
      <c r="AJ442" t="s">
        <v>17479</v>
      </c>
      <c r="AK442" t="s">
        <v>19644</v>
      </c>
      <c r="AL442" t="s">
        <v>20235</v>
      </c>
      <c r="AM442" t="s">
        <v>20631</v>
      </c>
      <c r="AN442" t="s">
        <v>21312</v>
      </c>
      <c r="AO442" t="s">
        <v>21896</v>
      </c>
      <c r="AP442" t="s">
        <v>22633</v>
      </c>
      <c r="AQ442" t="s">
        <v>23830</v>
      </c>
      <c r="AR442" t="s">
        <v>19690</v>
      </c>
      <c r="AS442" t="s">
        <v>14830</v>
      </c>
      <c r="BC442" s="3" t="str" cm="1">
        <f t="array" ref="BC442">LEFT(BB442,MIN(FIND({0,1,2,3,4,5,6,7,8,9},BB442&amp;"0123456789"))-1)</f>
        <v/>
      </c>
      <c r="BE442" t="s">
        <v>13132</v>
      </c>
      <c r="BF442">
        <f t="shared" si="171"/>
        <v>1</v>
      </c>
      <c r="BG442">
        <f t="shared" si="172"/>
        <v>0</v>
      </c>
      <c r="BH442">
        <f t="shared" si="173"/>
        <v>0</v>
      </c>
      <c r="BI442">
        <f t="shared" si="174"/>
        <v>0</v>
      </c>
      <c r="BJ442" s="4">
        <f t="shared" si="175"/>
        <v>0</v>
      </c>
      <c r="BK442" s="4">
        <f t="shared" si="176"/>
        <v>0</v>
      </c>
      <c r="BL442" s="4">
        <f t="shared" si="177"/>
        <v>0</v>
      </c>
      <c r="BY442" t="s">
        <v>11476</v>
      </c>
      <c r="CK442" t="s">
        <v>26194</v>
      </c>
      <c r="CL442">
        <f t="shared" si="178"/>
        <v>1</v>
      </c>
      <c r="CM442">
        <f t="shared" si="179"/>
        <v>0</v>
      </c>
      <c r="CN442">
        <f t="shared" si="180"/>
        <v>0</v>
      </c>
      <c r="CO442">
        <f t="shared" si="181"/>
        <v>0</v>
      </c>
      <c r="CP442" s="4">
        <f t="shared" si="192"/>
        <v>0</v>
      </c>
      <c r="CQ442" s="4">
        <f t="shared" si="193"/>
        <v>0</v>
      </c>
      <c r="CR442" s="4">
        <f t="shared" si="194"/>
        <v>0</v>
      </c>
      <c r="CT442" t="str">
        <f t="shared" si="182"/>
        <v>Analytics</v>
      </c>
      <c r="CU442" t="str">
        <f t="shared" si="183"/>
        <v/>
      </c>
      <c r="CV442" t="str">
        <f t="shared" si="184"/>
        <v/>
      </c>
      <c r="CW442" t="str">
        <f t="shared" si="185"/>
        <v/>
      </c>
      <c r="CX442" t="str">
        <f t="shared" si="186"/>
        <v/>
      </c>
      <c r="CY442" t="str">
        <f t="shared" si="187"/>
        <v/>
      </c>
      <c r="CZ442" t="str">
        <f t="shared" si="188"/>
        <v/>
      </c>
      <c r="DA442" t="str">
        <f t="shared" si="189"/>
        <v/>
      </c>
      <c r="DB442" t="str">
        <f t="shared" si="190"/>
        <v/>
      </c>
      <c r="DC442" t="str">
        <f t="shared" si="191"/>
        <v/>
      </c>
    </row>
    <row r="443" spans="1:107" x14ac:dyDescent="0.2">
      <c r="A443">
        <v>440</v>
      </c>
      <c r="B443" t="s">
        <v>438</v>
      </c>
      <c r="C443" t="s">
        <v>2609</v>
      </c>
      <c r="D443" t="s">
        <v>4730</v>
      </c>
      <c r="E443" t="s">
        <v>6065</v>
      </c>
      <c r="F443" t="s">
        <v>6506</v>
      </c>
      <c r="G443" t="s">
        <v>8352</v>
      </c>
      <c r="H443" t="s">
        <v>8552</v>
      </c>
      <c r="I443" t="s">
        <v>8556</v>
      </c>
      <c r="J443" t="s">
        <v>8935</v>
      </c>
      <c r="K443" t="s">
        <v>10118</v>
      </c>
      <c r="L443" t="s">
        <v>10409</v>
      </c>
      <c r="M443" t="s">
        <v>11477</v>
      </c>
      <c r="N443" t="s">
        <v>12877</v>
      </c>
      <c r="O443" t="s">
        <v>4365</v>
      </c>
      <c r="P443" t="s">
        <v>4365</v>
      </c>
      <c r="Q443">
        <v>1</v>
      </c>
      <c r="R443" t="s">
        <v>13357</v>
      </c>
      <c r="S443" t="s">
        <v>13369</v>
      </c>
      <c r="T443" t="s">
        <v>13760</v>
      </c>
      <c r="U443" s="3" t="str" cm="1">
        <f t="array" ref="U443">LEFT(T443,MIN(FIND({0,1,2,3,4,5,6,7,8,9},T443&amp;"0123456789"))-1)</f>
        <v>$</v>
      </c>
      <c r="V443" t="s">
        <v>13357</v>
      </c>
      <c r="W443" t="s">
        <v>13760</v>
      </c>
      <c r="X443" s="3" t="str" cm="1">
        <f t="array" ref="X443">LEFT(W443,MIN(FIND({0,1,2,3,4,5,6,7,8,9},W443&amp;"0123456789"))-1)</f>
        <v>$</v>
      </c>
      <c r="Y443" t="s">
        <v>13357</v>
      </c>
      <c r="Z443" t="s">
        <v>13760</v>
      </c>
      <c r="AA443" s="3" cm="1">
        <f t="array" ref="AA443">_xlfn.XLOOKUP(LEFT(Z443,MIN(FIND({0,1,2,3,4,5,6,7,8,9},Z443&amp;"0123456789"))-1), $BB$4:$BB$23, $BC$4:$BC$23)*_xlfn.NUMBERVALUE(TRIM(REPLACE(Z443,1,MIN(FIND({0,1,2,3,4,5,6,7,8,9},Z443&amp;"0123456789"))-1,"")), ".", ",")</f>
        <v>5000000</v>
      </c>
      <c r="AB443" t="s">
        <v>13760</v>
      </c>
      <c r="AC443" s="3" cm="1">
        <f t="array" ref="AC443">_xlfn.XLOOKUP(LEFT(AB443,MIN(FIND({0,1,2,3,4,5,6,7,8,9},AB443&amp;"0123456789"))-1), $BB$4:$BB$23, $BC$4:$BC$23)*_xlfn.NUMBERVALUE(TRIM(REPLACE(AB443,1,MIN(FIND({0,1,2,3,4,5,6,7,8,9},AB443&amp;"0123456789"))-1,"")), ".", ",")</f>
        <v>5000000</v>
      </c>
      <c r="AD443" t="s">
        <v>4365</v>
      </c>
      <c r="AE443" t="s">
        <v>4365</v>
      </c>
      <c r="AF443" t="s">
        <v>4365</v>
      </c>
      <c r="AG443" t="s">
        <v>16785</v>
      </c>
      <c r="AH443" t="s">
        <v>4365</v>
      </c>
      <c r="AI443" t="s">
        <v>18391</v>
      </c>
      <c r="AJ443" t="s">
        <v>8563</v>
      </c>
      <c r="AK443" t="s">
        <v>4365</v>
      </c>
      <c r="AL443" t="s">
        <v>8555</v>
      </c>
      <c r="AM443" t="s">
        <v>20632</v>
      </c>
      <c r="AN443" t="s">
        <v>18372</v>
      </c>
      <c r="AO443" t="s">
        <v>21897</v>
      </c>
      <c r="AP443" t="s">
        <v>22634</v>
      </c>
      <c r="AQ443" t="s">
        <v>23831</v>
      </c>
      <c r="AR443" t="s">
        <v>24775</v>
      </c>
      <c r="AS443" t="s">
        <v>19093</v>
      </c>
      <c r="BC443" s="3" t="str" cm="1">
        <f t="array" ref="BC443">LEFT(BB443,MIN(FIND({0,1,2,3,4,5,6,7,8,9},BB443&amp;"0123456789"))-1)</f>
        <v/>
      </c>
      <c r="BE443" t="s">
        <v>13133</v>
      </c>
      <c r="BF443">
        <f t="shared" si="171"/>
        <v>1</v>
      </c>
      <c r="BG443">
        <f t="shared" si="172"/>
        <v>0</v>
      </c>
      <c r="BH443">
        <f t="shared" si="173"/>
        <v>0</v>
      </c>
      <c r="BI443">
        <f t="shared" si="174"/>
        <v>0</v>
      </c>
      <c r="BJ443" s="4">
        <f t="shared" si="175"/>
        <v>0</v>
      </c>
      <c r="BK443" s="4">
        <f t="shared" si="176"/>
        <v>0</v>
      </c>
      <c r="BL443" s="4">
        <f t="shared" si="177"/>
        <v>0</v>
      </c>
      <c r="BY443" t="s">
        <v>11706</v>
      </c>
      <c r="BZ443" t="s">
        <v>25490</v>
      </c>
      <c r="CA443" t="s">
        <v>25549</v>
      </c>
      <c r="CK443" t="s">
        <v>26195</v>
      </c>
      <c r="CL443">
        <f t="shared" si="178"/>
        <v>1</v>
      </c>
      <c r="CM443">
        <f t="shared" si="179"/>
        <v>0</v>
      </c>
      <c r="CN443">
        <f t="shared" si="180"/>
        <v>0</v>
      </c>
      <c r="CO443">
        <f t="shared" si="181"/>
        <v>0</v>
      </c>
      <c r="CP443" s="4">
        <f t="shared" si="192"/>
        <v>0</v>
      </c>
      <c r="CQ443" s="4">
        <f t="shared" si="193"/>
        <v>0</v>
      </c>
      <c r="CR443" s="4">
        <f t="shared" si="194"/>
        <v>0</v>
      </c>
      <c r="CT443" t="str">
        <f t="shared" si="182"/>
        <v>E-Commerce</v>
      </c>
      <c r="CU443" t="str">
        <f t="shared" si="183"/>
        <v>Fashion</v>
      </c>
      <c r="CV443" t="str">
        <f t="shared" si="184"/>
        <v>Shopping</v>
      </c>
      <c r="CW443" t="str">
        <f t="shared" si="185"/>
        <v/>
      </c>
      <c r="CX443" t="str">
        <f t="shared" si="186"/>
        <v/>
      </c>
      <c r="CY443" t="str">
        <f t="shared" si="187"/>
        <v/>
      </c>
      <c r="CZ443" t="str">
        <f t="shared" si="188"/>
        <v/>
      </c>
      <c r="DA443" t="str">
        <f t="shared" si="189"/>
        <v/>
      </c>
      <c r="DB443" t="str">
        <f t="shared" si="190"/>
        <v/>
      </c>
      <c r="DC443" t="str">
        <f t="shared" si="191"/>
        <v/>
      </c>
    </row>
    <row r="444" spans="1:107" x14ac:dyDescent="0.2">
      <c r="A444">
        <v>441</v>
      </c>
      <c r="B444" t="s">
        <v>439</v>
      </c>
      <c r="C444" t="s">
        <v>2610</v>
      </c>
      <c r="D444" t="s">
        <v>4731</v>
      </c>
      <c r="E444" t="s">
        <v>6065</v>
      </c>
      <c r="F444" t="s">
        <v>6507</v>
      </c>
      <c r="G444" t="s">
        <v>8363</v>
      </c>
      <c r="H444" t="s">
        <v>8552</v>
      </c>
      <c r="I444" t="s">
        <v>8555</v>
      </c>
      <c r="J444" t="s">
        <v>8936</v>
      </c>
      <c r="K444" t="s">
        <v>10119</v>
      </c>
      <c r="L444" t="s">
        <v>10410</v>
      </c>
      <c r="M444" t="s">
        <v>11478</v>
      </c>
      <c r="N444" t="s">
        <v>12759</v>
      </c>
      <c r="O444" t="s">
        <v>13320</v>
      </c>
      <c r="P444" t="s">
        <v>13351</v>
      </c>
      <c r="Q444">
        <v>2</v>
      </c>
      <c r="R444" t="s">
        <v>13357</v>
      </c>
      <c r="S444" t="s">
        <v>13396</v>
      </c>
      <c r="T444" t="s">
        <v>13924</v>
      </c>
      <c r="U444" s="3" t="str" cm="1">
        <f t="array" ref="U444">LEFT(T444,MIN(FIND({0,1,2,3,4,5,6,7,8,9},T444&amp;"0123456789"))-1)</f>
        <v>$</v>
      </c>
      <c r="V444" t="s">
        <v>13357</v>
      </c>
      <c r="W444" t="s">
        <v>13924</v>
      </c>
      <c r="X444" s="3" t="str" cm="1">
        <f t="array" ref="X444">LEFT(W444,MIN(FIND({0,1,2,3,4,5,6,7,8,9},W444&amp;"0123456789"))-1)</f>
        <v>$</v>
      </c>
      <c r="Y444" t="s">
        <v>13357</v>
      </c>
      <c r="Z444" t="s">
        <v>14564</v>
      </c>
      <c r="AA444" s="3" cm="1">
        <f t="array" ref="AA444">_xlfn.XLOOKUP(LEFT(Z444,MIN(FIND({0,1,2,3,4,5,6,7,8,9},Z444&amp;"0123456789"))-1), $BB$4:$BB$23, $BC$4:$BC$23)*_xlfn.NUMBERVALUE(TRIM(REPLACE(Z444,1,MIN(FIND({0,1,2,3,4,5,6,7,8,9},Z444&amp;"0123456789"))-1,"")), ".", ",")</f>
        <v>4725000</v>
      </c>
      <c r="AB444" t="s">
        <v>14564</v>
      </c>
      <c r="AC444" s="3" cm="1">
        <f t="array" ref="AC444">_xlfn.XLOOKUP(LEFT(AB444,MIN(FIND({0,1,2,3,4,5,6,7,8,9},AB444&amp;"0123456789"))-1), $BB$4:$BB$23, $BC$4:$BC$23)*_xlfn.NUMBERVALUE(TRIM(REPLACE(AB444,1,MIN(FIND({0,1,2,3,4,5,6,7,8,9},AB444&amp;"0123456789"))-1,"")), ".", ",")</f>
        <v>4725000</v>
      </c>
      <c r="AD444" t="s">
        <v>8554</v>
      </c>
      <c r="AE444" t="s">
        <v>8557</v>
      </c>
      <c r="AF444" t="s">
        <v>15248</v>
      </c>
      <c r="AG444" t="s">
        <v>16786</v>
      </c>
      <c r="AH444" t="s">
        <v>4365</v>
      </c>
      <c r="AI444" t="s">
        <v>4365</v>
      </c>
      <c r="AJ444" t="s">
        <v>19209</v>
      </c>
      <c r="AK444" t="s">
        <v>4365</v>
      </c>
      <c r="AL444" t="s">
        <v>20188</v>
      </c>
      <c r="AM444" t="s">
        <v>4365</v>
      </c>
      <c r="AN444" t="s">
        <v>21313</v>
      </c>
      <c r="AO444" t="s">
        <v>4365</v>
      </c>
      <c r="AP444" t="s">
        <v>22635</v>
      </c>
      <c r="AQ444" t="s">
        <v>4365</v>
      </c>
      <c r="AR444" t="s">
        <v>4365</v>
      </c>
      <c r="AS444" t="s">
        <v>14828</v>
      </c>
      <c r="BC444" s="3" t="str" cm="1">
        <f t="array" ref="BC444">LEFT(BB444,MIN(FIND({0,1,2,3,4,5,6,7,8,9},BB444&amp;"0123456789"))-1)</f>
        <v/>
      </c>
      <c r="BE444" t="s">
        <v>13134</v>
      </c>
      <c r="BF444">
        <f t="shared" si="171"/>
        <v>1</v>
      </c>
      <c r="BG444">
        <f t="shared" si="172"/>
        <v>0</v>
      </c>
      <c r="BH444">
        <f t="shared" si="173"/>
        <v>0</v>
      </c>
      <c r="BI444">
        <f t="shared" si="174"/>
        <v>0</v>
      </c>
      <c r="BJ444" s="4">
        <f t="shared" si="175"/>
        <v>0</v>
      </c>
      <c r="BK444" s="4">
        <f t="shared" si="176"/>
        <v>0</v>
      </c>
      <c r="BL444" s="4">
        <f t="shared" si="177"/>
        <v>0</v>
      </c>
      <c r="BY444" t="s">
        <v>10163</v>
      </c>
      <c r="BZ444" t="s">
        <v>25687</v>
      </c>
      <c r="CA444" t="s">
        <v>25404</v>
      </c>
      <c r="CB444" t="s">
        <v>25414</v>
      </c>
      <c r="CC444" t="s">
        <v>25418</v>
      </c>
      <c r="CK444" t="s">
        <v>26196</v>
      </c>
      <c r="CL444">
        <f t="shared" si="178"/>
        <v>1</v>
      </c>
      <c r="CM444">
        <f t="shared" si="179"/>
        <v>0</v>
      </c>
      <c r="CN444">
        <f t="shared" si="180"/>
        <v>0</v>
      </c>
      <c r="CO444">
        <f t="shared" si="181"/>
        <v>0</v>
      </c>
      <c r="CP444" s="4">
        <f t="shared" si="192"/>
        <v>0</v>
      </c>
      <c r="CQ444" s="4">
        <f t="shared" si="193"/>
        <v>0</v>
      </c>
      <c r="CR444" s="4">
        <f t="shared" si="194"/>
        <v>0</v>
      </c>
      <c r="CT444" t="str">
        <f t="shared" si="182"/>
        <v>Health Care</v>
      </c>
      <c r="CU444" t="str">
        <f t="shared" si="183"/>
        <v>Hospital</v>
      </c>
      <c r="CV444" t="str">
        <f t="shared" si="184"/>
        <v>Information Technology</v>
      </c>
      <c r="CW444" t="str">
        <f t="shared" si="185"/>
        <v>Internet</v>
      </c>
      <c r="CX444" t="str">
        <f t="shared" si="186"/>
        <v>Medical</v>
      </c>
      <c r="CY444" t="str">
        <f t="shared" si="187"/>
        <v/>
      </c>
      <c r="CZ444" t="str">
        <f t="shared" si="188"/>
        <v/>
      </c>
      <c r="DA444" t="str">
        <f t="shared" si="189"/>
        <v/>
      </c>
      <c r="DB444" t="str">
        <f t="shared" si="190"/>
        <v/>
      </c>
      <c r="DC444" t="str">
        <f t="shared" si="191"/>
        <v/>
      </c>
    </row>
    <row r="445" spans="1:107" x14ac:dyDescent="0.2">
      <c r="A445">
        <v>442</v>
      </c>
      <c r="B445" t="s">
        <v>440</v>
      </c>
      <c r="C445" t="s">
        <v>2611</v>
      </c>
      <c r="D445" t="s">
        <v>4732</v>
      </c>
      <c r="E445" t="s">
        <v>6065</v>
      </c>
      <c r="F445" t="s">
        <v>6508</v>
      </c>
      <c r="G445" t="s">
        <v>8245</v>
      </c>
      <c r="H445" t="s">
        <v>8552</v>
      </c>
      <c r="I445" t="s">
        <v>8557</v>
      </c>
      <c r="J445" t="s">
        <v>8937</v>
      </c>
      <c r="K445" t="s">
        <v>10119</v>
      </c>
      <c r="L445" t="s">
        <v>10411</v>
      </c>
      <c r="M445" t="s">
        <v>11479</v>
      </c>
      <c r="N445" t="s">
        <v>12767</v>
      </c>
      <c r="O445" t="s">
        <v>4365</v>
      </c>
      <c r="P445" t="s">
        <v>4365</v>
      </c>
      <c r="Q445">
        <v>1</v>
      </c>
      <c r="R445" t="s">
        <v>13357</v>
      </c>
      <c r="S445" t="s">
        <v>13418</v>
      </c>
      <c r="T445" t="s">
        <v>13925</v>
      </c>
      <c r="U445" s="3" t="str" cm="1">
        <f t="array" ref="U445">LEFT(T445,MIN(FIND({0,1,2,3,4,5,6,7,8,9},T445&amp;"0123456789"))-1)</f>
        <v>$</v>
      </c>
      <c r="V445" t="s">
        <v>13357</v>
      </c>
      <c r="W445" t="s">
        <v>13925</v>
      </c>
      <c r="X445" s="3" t="str" cm="1">
        <f t="array" ref="X445">LEFT(W445,MIN(FIND({0,1,2,3,4,5,6,7,8,9},W445&amp;"0123456789"))-1)</f>
        <v>$</v>
      </c>
      <c r="Y445" t="s">
        <v>13357</v>
      </c>
      <c r="Z445" t="s">
        <v>13925</v>
      </c>
      <c r="AA445" s="3" cm="1">
        <f t="array" ref="AA445">_xlfn.XLOOKUP(LEFT(Z445,MIN(FIND({0,1,2,3,4,5,6,7,8,9},Z445&amp;"0123456789"))-1), $BB$4:$BB$23, $BC$4:$BC$23)*_xlfn.NUMBERVALUE(TRIM(REPLACE(Z445,1,MIN(FIND({0,1,2,3,4,5,6,7,8,9},Z445&amp;"0123456789"))-1,"")), ".", ",")</f>
        <v>9100000</v>
      </c>
      <c r="AB445" t="s">
        <v>13925</v>
      </c>
      <c r="AC445" s="3" cm="1">
        <f t="array" ref="AC445">_xlfn.XLOOKUP(LEFT(AB445,MIN(FIND({0,1,2,3,4,5,6,7,8,9},AB445&amp;"0123456789"))-1), $BB$4:$BB$23, $BC$4:$BC$23)*_xlfn.NUMBERVALUE(TRIM(REPLACE(AB445,1,MIN(FIND({0,1,2,3,4,5,6,7,8,9},AB445&amp;"0123456789"))-1,"")), ".", ",")</f>
        <v>9100000</v>
      </c>
      <c r="AD445" t="s">
        <v>8554</v>
      </c>
      <c r="AE445" t="s">
        <v>8557</v>
      </c>
      <c r="AF445" t="s">
        <v>15249</v>
      </c>
      <c r="AG445" t="s">
        <v>16787</v>
      </c>
      <c r="AH445" t="s">
        <v>17689</v>
      </c>
      <c r="AI445" t="s">
        <v>18392</v>
      </c>
      <c r="AJ445" t="s">
        <v>19111</v>
      </c>
      <c r="AK445" t="s">
        <v>19645</v>
      </c>
      <c r="AL445" t="s">
        <v>20165</v>
      </c>
      <c r="AM445" t="s">
        <v>20633</v>
      </c>
      <c r="AN445" t="s">
        <v>21314</v>
      </c>
      <c r="AO445" t="s">
        <v>21898</v>
      </c>
      <c r="AP445" t="s">
        <v>22636</v>
      </c>
      <c r="AQ445" t="s">
        <v>23832</v>
      </c>
      <c r="AR445" t="s">
        <v>24776</v>
      </c>
      <c r="AS445" t="s">
        <v>19325</v>
      </c>
      <c r="BC445" s="3" t="str" cm="1">
        <f t="array" ref="BC445">LEFT(BB445,MIN(FIND({0,1,2,3,4,5,6,7,8,9},BB445&amp;"0123456789"))-1)</f>
        <v/>
      </c>
      <c r="BE445" t="s">
        <v>13135</v>
      </c>
      <c r="BF445">
        <f t="shared" si="171"/>
        <v>1</v>
      </c>
      <c r="BG445">
        <f t="shared" si="172"/>
        <v>0</v>
      </c>
      <c r="BH445">
        <f t="shared" si="173"/>
        <v>0</v>
      </c>
      <c r="BI445">
        <f t="shared" si="174"/>
        <v>0</v>
      </c>
      <c r="BJ445" s="4">
        <f t="shared" si="175"/>
        <v>0</v>
      </c>
      <c r="BK445" s="4">
        <f t="shared" si="176"/>
        <v>0</v>
      </c>
      <c r="BL445" s="4">
        <f t="shared" si="177"/>
        <v>0</v>
      </c>
      <c r="BY445" t="s">
        <v>11267</v>
      </c>
      <c r="BZ445" t="s">
        <v>25475</v>
      </c>
      <c r="CA445" t="s">
        <v>25525</v>
      </c>
      <c r="CB445" t="s">
        <v>25629</v>
      </c>
      <c r="CC445" t="s">
        <v>25658</v>
      </c>
      <c r="CD445" t="s">
        <v>25404</v>
      </c>
      <c r="CE445" t="s">
        <v>25444</v>
      </c>
      <c r="CF445" t="s">
        <v>25536</v>
      </c>
      <c r="CG445" t="s">
        <v>25408</v>
      </c>
      <c r="CH445" t="s">
        <v>25557</v>
      </c>
      <c r="CK445" t="s">
        <v>26197</v>
      </c>
      <c r="CL445">
        <f t="shared" si="178"/>
        <v>1</v>
      </c>
      <c r="CM445">
        <f t="shared" si="179"/>
        <v>1</v>
      </c>
      <c r="CN445">
        <f t="shared" si="180"/>
        <v>1</v>
      </c>
      <c r="CO445">
        <f t="shared" si="181"/>
        <v>1</v>
      </c>
      <c r="CP445" s="4">
        <f t="shared" si="192"/>
        <v>1</v>
      </c>
      <c r="CQ445" s="4">
        <f t="shared" si="193"/>
        <v>1</v>
      </c>
      <c r="CR445" s="4">
        <f t="shared" si="194"/>
        <v>1</v>
      </c>
      <c r="CT445" t="str">
        <f t="shared" si="182"/>
        <v>Artificial Intelligence</v>
      </c>
      <c r="CU445" t="str">
        <f t="shared" si="183"/>
        <v>Cloud Computing</v>
      </c>
      <c r="CV445" t="str">
        <f t="shared" si="184"/>
        <v>Computer Vision</v>
      </c>
      <c r="CW445" t="str">
        <f t="shared" si="185"/>
        <v>Developer Platform</v>
      </c>
      <c r="CX445" t="str">
        <f t="shared" si="186"/>
        <v>Image Recognition</v>
      </c>
      <c r="CY445" t="str">
        <f t="shared" si="187"/>
        <v>Information Technology</v>
      </c>
      <c r="CZ445" t="str">
        <f t="shared" si="188"/>
        <v>Machine Learning</v>
      </c>
      <c r="DA445" t="str">
        <f t="shared" si="189"/>
        <v>Natural Language Processing</v>
      </c>
      <c r="DB445" t="str">
        <f t="shared" si="190"/>
        <v>Software</v>
      </c>
      <c r="DC445" t="str">
        <f t="shared" si="191"/>
        <v>Video</v>
      </c>
    </row>
    <row r="446" spans="1:107" x14ac:dyDescent="0.2">
      <c r="A446">
        <v>443</v>
      </c>
      <c r="B446" t="s">
        <v>441</v>
      </c>
      <c r="C446" t="s">
        <v>2612</v>
      </c>
      <c r="D446" t="s">
        <v>4733</v>
      </c>
      <c r="E446" t="s">
        <v>4365</v>
      </c>
      <c r="F446" t="s">
        <v>6509</v>
      </c>
      <c r="G446" t="s">
        <v>8245</v>
      </c>
      <c r="H446" t="s">
        <v>8552</v>
      </c>
      <c r="I446" t="s">
        <v>4365</v>
      </c>
      <c r="J446" t="s">
        <v>4365</v>
      </c>
      <c r="K446" t="s">
        <v>10119</v>
      </c>
      <c r="L446" t="s">
        <v>10174</v>
      </c>
      <c r="M446" t="s">
        <v>11134</v>
      </c>
      <c r="N446" t="s">
        <v>12780</v>
      </c>
      <c r="O446" t="s">
        <v>13319</v>
      </c>
      <c r="P446" t="s">
        <v>4365</v>
      </c>
      <c r="Q446">
        <v>2</v>
      </c>
      <c r="R446" t="s">
        <v>13357</v>
      </c>
      <c r="S446" t="s">
        <v>8494</v>
      </c>
      <c r="T446" t="s">
        <v>13926</v>
      </c>
      <c r="U446" s="3" t="str" cm="1">
        <f t="array" ref="U446">LEFT(T446,MIN(FIND({0,1,2,3,4,5,6,7,8,9},T446&amp;"0123456789"))-1)</f>
        <v>$</v>
      </c>
      <c r="V446" t="s">
        <v>13357</v>
      </c>
      <c r="W446" t="s">
        <v>13926</v>
      </c>
      <c r="X446" s="3" t="str" cm="1">
        <f t="array" ref="X446">LEFT(W446,MIN(FIND({0,1,2,3,4,5,6,7,8,9},W446&amp;"0123456789"))-1)</f>
        <v>$</v>
      </c>
      <c r="Y446" t="s">
        <v>13357</v>
      </c>
      <c r="Z446" t="s">
        <v>14295</v>
      </c>
      <c r="AA446" s="3" cm="1">
        <f t="array" ref="AA446">_xlfn.XLOOKUP(LEFT(Z446,MIN(FIND({0,1,2,3,4,5,6,7,8,9},Z446&amp;"0123456789"))-1), $BB$4:$BB$23, $BC$4:$BC$23)*_xlfn.NUMBERVALUE(TRIM(REPLACE(Z446,1,MIN(FIND({0,1,2,3,4,5,6,7,8,9},Z446&amp;"0123456789"))-1,"")), ".", ",")</f>
        <v>1080000</v>
      </c>
      <c r="AB446" t="s">
        <v>14295</v>
      </c>
      <c r="AC446" s="3" cm="1">
        <f t="array" ref="AC446">_xlfn.XLOOKUP(LEFT(AB446,MIN(FIND({0,1,2,3,4,5,6,7,8,9},AB446&amp;"0123456789"))-1), $BB$4:$BB$23, $BC$4:$BC$23)*_xlfn.NUMBERVALUE(TRIM(REPLACE(AB446,1,MIN(FIND({0,1,2,3,4,5,6,7,8,9},AB446&amp;"0123456789"))-1,"")), ".", ",")</f>
        <v>1080000</v>
      </c>
      <c r="AD446" t="s">
        <v>8555</v>
      </c>
      <c r="AE446" t="s">
        <v>8561</v>
      </c>
      <c r="AF446" t="s">
        <v>15250</v>
      </c>
      <c r="AG446" t="s">
        <v>16788</v>
      </c>
      <c r="AH446" t="s">
        <v>17690</v>
      </c>
      <c r="AI446" t="s">
        <v>18393</v>
      </c>
      <c r="AJ446" t="s">
        <v>6088</v>
      </c>
      <c r="AK446" t="s">
        <v>19646</v>
      </c>
      <c r="AL446" t="s">
        <v>20248</v>
      </c>
      <c r="AM446" t="s">
        <v>20634</v>
      </c>
      <c r="AN446" t="s">
        <v>21315</v>
      </c>
      <c r="AO446" t="s">
        <v>21899</v>
      </c>
      <c r="AP446" t="s">
        <v>22637</v>
      </c>
      <c r="AQ446" t="s">
        <v>23833</v>
      </c>
      <c r="AR446" t="s">
        <v>24777</v>
      </c>
      <c r="AS446" t="s">
        <v>14836</v>
      </c>
      <c r="BC446" s="3" t="str" cm="1">
        <f t="array" ref="BC446">LEFT(BB446,MIN(FIND({0,1,2,3,4,5,6,7,8,9},BB446&amp;"0123456789"))-1)</f>
        <v/>
      </c>
      <c r="BE446" t="s">
        <v>13137</v>
      </c>
      <c r="BF446">
        <f t="shared" si="171"/>
        <v>1</v>
      </c>
      <c r="BG446">
        <f t="shared" si="172"/>
        <v>0</v>
      </c>
      <c r="BH446">
        <f t="shared" si="173"/>
        <v>0</v>
      </c>
      <c r="BI446">
        <f t="shared" si="174"/>
        <v>0</v>
      </c>
      <c r="BJ446" s="4">
        <f t="shared" si="175"/>
        <v>0</v>
      </c>
      <c r="BK446" s="4">
        <f t="shared" si="176"/>
        <v>0</v>
      </c>
      <c r="BL446" s="4">
        <f t="shared" si="177"/>
        <v>0</v>
      </c>
      <c r="BY446" t="s">
        <v>11134</v>
      </c>
      <c r="CK446" t="s">
        <v>26198</v>
      </c>
      <c r="CL446">
        <f t="shared" si="178"/>
        <v>1</v>
      </c>
      <c r="CM446">
        <f t="shared" si="179"/>
        <v>0</v>
      </c>
      <c r="CN446">
        <f t="shared" si="180"/>
        <v>0</v>
      </c>
      <c r="CO446">
        <f t="shared" si="181"/>
        <v>0</v>
      </c>
      <c r="CP446" s="4">
        <f t="shared" si="192"/>
        <v>0</v>
      </c>
      <c r="CQ446" s="4">
        <f t="shared" si="193"/>
        <v>0</v>
      </c>
      <c r="CR446" s="4">
        <f t="shared" si="194"/>
        <v>0</v>
      </c>
      <c r="CT446" t="str">
        <f t="shared" si="182"/>
        <v>E-Learning</v>
      </c>
      <c r="CU446" t="str">
        <f t="shared" si="183"/>
        <v/>
      </c>
      <c r="CV446" t="str">
        <f t="shared" si="184"/>
        <v/>
      </c>
      <c r="CW446" t="str">
        <f t="shared" si="185"/>
        <v/>
      </c>
      <c r="CX446" t="str">
        <f t="shared" si="186"/>
        <v/>
      </c>
      <c r="CY446" t="str">
        <f t="shared" si="187"/>
        <v/>
      </c>
      <c r="CZ446" t="str">
        <f t="shared" si="188"/>
        <v/>
      </c>
      <c r="DA446" t="str">
        <f t="shared" si="189"/>
        <v/>
      </c>
      <c r="DB446" t="str">
        <f t="shared" si="190"/>
        <v/>
      </c>
      <c r="DC446" t="str">
        <f t="shared" si="191"/>
        <v/>
      </c>
    </row>
    <row r="447" spans="1:107" x14ac:dyDescent="0.2">
      <c r="A447">
        <v>444</v>
      </c>
      <c r="B447" t="s">
        <v>442</v>
      </c>
      <c r="C447" t="s">
        <v>2613</v>
      </c>
      <c r="D447" t="s">
        <v>2613</v>
      </c>
      <c r="E447" t="s">
        <v>6065</v>
      </c>
      <c r="F447" t="s">
        <v>6510</v>
      </c>
      <c r="G447" t="s">
        <v>8245</v>
      </c>
      <c r="H447" t="s">
        <v>8552</v>
      </c>
      <c r="I447" t="s">
        <v>8554</v>
      </c>
      <c r="J447" t="s">
        <v>8938</v>
      </c>
      <c r="K447" t="s">
        <v>10119</v>
      </c>
      <c r="L447" t="s">
        <v>10163</v>
      </c>
      <c r="M447" t="s">
        <v>11480</v>
      </c>
      <c r="N447" t="s">
        <v>12851</v>
      </c>
      <c r="O447" t="s">
        <v>13336</v>
      </c>
      <c r="P447" t="s">
        <v>13351</v>
      </c>
      <c r="Q447">
        <v>2</v>
      </c>
      <c r="R447" t="s">
        <v>13358</v>
      </c>
      <c r="S447" t="s">
        <v>13440</v>
      </c>
      <c r="T447" t="s">
        <v>13747</v>
      </c>
      <c r="U447" s="3" t="str" cm="1">
        <f t="array" ref="U447">LEFT(T447,MIN(FIND({0,1,2,3,4,5,6,7,8,9},T447&amp;"0123456789"))-1)</f>
        <v>$</v>
      </c>
      <c r="V447" t="s">
        <v>14416</v>
      </c>
      <c r="W447" t="s">
        <v>13747</v>
      </c>
      <c r="X447" s="3" t="str" cm="1">
        <f t="array" ref="X447">LEFT(W447,MIN(FIND({0,1,2,3,4,5,6,7,8,9},W447&amp;"0123456789"))-1)</f>
        <v>$</v>
      </c>
      <c r="Y447" t="s">
        <v>14416</v>
      </c>
      <c r="Z447" t="s">
        <v>14565</v>
      </c>
      <c r="AA447" s="3" cm="1">
        <f t="array" ref="AA447">_xlfn.XLOOKUP(LEFT(Z447,MIN(FIND({0,1,2,3,4,5,6,7,8,9},Z447&amp;"0123456789"))-1), $BB$4:$BB$23, $BC$4:$BC$23)*_xlfn.NUMBERVALUE(TRIM(REPLACE(Z447,1,MIN(FIND({0,1,2,3,4,5,6,7,8,9},Z447&amp;"0123456789"))-1,"")), ".", ",")</f>
        <v>19500000</v>
      </c>
      <c r="AB447" t="s">
        <v>14565</v>
      </c>
      <c r="AC447" s="3" cm="1">
        <f t="array" ref="AC447">_xlfn.XLOOKUP(LEFT(AB447,MIN(FIND({0,1,2,3,4,5,6,7,8,9},AB447&amp;"0123456789"))-1), $BB$4:$BB$23, $BC$4:$BC$23)*_xlfn.NUMBERVALUE(TRIM(REPLACE(AB447,1,MIN(FIND({0,1,2,3,4,5,6,7,8,9},AB447&amp;"0123456789"))-1,"")), ".", ",")</f>
        <v>19500000</v>
      </c>
      <c r="AD447" t="s">
        <v>4365</v>
      </c>
      <c r="AE447" t="s">
        <v>8558</v>
      </c>
      <c r="AF447" t="s">
        <v>15251</v>
      </c>
      <c r="AG447" t="s">
        <v>16789</v>
      </c>
      <c r="AH447" t="s">
        <v>17691</v>
      </c>
      <c r="AI447" t="s">
        <v>18394</v>
      </c>
      <c r="AJ447" t="s">
        <v>17092</v>
      </c>
      <c r="AK447" t="s">
        <v>19647</v>
      </c>
      <c r="AL447" t="s">
        <v>20221</v>
      </c>
      <c r="AM447" t="s">
        <v>20635</v>
      </c>
      <c r="AN447" t="s">
        <v>21316</v>
      </c>
      <c r="AO447" t="s">
        <v>21900</v>
      </c>
      <c r="AP447" t="s">
        <v>22638</v>
      </c>
      <c r="AQ447" t="s">
        <v>23834</v>
      </c>
      <c r="AR447" t="s">
        <v>24778</v>
      </c>
      <c r="AS447" t="s">
        <v>19152</v>
      </c>
      <c r="BC447" s="3" t="str" cm="1">
        <f t="array" ref="BC447">LEFT(BB447,MIN(FIND({0,1,2,3,4,5,6,7,8,9},BB447&amp;"0123456789"))-1)</f>
        <v/>
      </c>
      <c r="BE447" t="s">
        <v>13138</v>
      </c>
      <c r="BF447">
        <f t="shared" si="171"/>
        <v>1</v>
      </c>
      <c r="BG447">
        <f t="shared" si="172"/>
        <v>0</v>
      </c>
      <c r="BH447">
        <f t="shared" si="173"/>
        <v>0</v>
      </c>
      <c r="BI447">
        <f t="shared" si="174"/>
        <v>0</v>
      </c>
      <c r="BJ447" s="4">
        <f t="shared" si="175"/>
        <v>0</v>
      </c>
      <c r="BK447" s="4">
        <f t="shared" si="176"/>
        <v>0</v>
      </c>
      <c r="BL447" s="4">
        <f t="shared" si="177"/>
        <v>0</v>
      </c>
      <c r="BY447" t="s">
        <v>10163</v>
      </c>
      <c r="BZ447" t="s">
        <v>25535</v>
      </c>
      <c r="CK447" t="s">
        <v>26199</v>
      </c>
      <c r="CL447">
        <f t="shared" si="178"/>
        <v>1</v>
      </c>
      <c r="CM447">
        <f t="shared" si="179"/>
        <v>0</v>
      </c>
      <c r="CN447">
        <f t="shared" si="180"/>
        <v>0</v>
      </c>
      <c r="CO447">
        <f t="shared" si="181"/>
        <v>0</v>
      </c>
      <c r="CP447" s="4">
        <f t="shared" si="192"/>
        <v>0</v>
      </c>
      <c r="CQ447" s="4">
        <f t="shared" si="193"/>
        <v>0</v>
      </c>
      <c r="CR447" s="4">
        <f t="shared" si="194"/>
        <v>0</v>
      </c>
      <c r="CT447" t="str">
        <f t="shared" si="182"/>
        <v>Health Care</v>
      </c>
      <c r="CU447" t="str">
        <f t="shared" si="183"/>
        <v>Medical Device</v>
      </c>
      <c r="CV447" t="str">
        <f t="shared" si="184"/>
        <v/>
      </c>
      <c r="CW447" t="str">
        <f t="shared" si="185"/>
        <v/>
      </c>
      <c r="CX447" t="str">
        <f t="shared" si="186"/>
        <v/>
      </c>
      <c r="CY447" t="str">
        <f t="shared" si="187"/>
        <v/>
      </c>
      <c r="CZ447" t="str">
        <f t="shared" si="188"/>
        <v/>
      </c>
      <c r="DA447" t="str">
        <f t="shared" si="189"/>
        <v/>
      </c>
      <c r="DB447" t="str">
        <f t="shared" si="190"/>
        <v/>
      </c>
      <c r="DC447" t="str">
        <f t="shared" si="191"/>
        <v/>
      </c>
    </row>
    <row r="448" spans="1:107" x14ac:dyDescent="0.2">
      <c r="A448">
        <v>445</v>
      </c>
      <c r="B448" t="s">
        <v>443</v>
      </c>
      <c r="C448" t="s">
        <v>2614</v>
      </c>
      <c r="D448" t="s">
        <v>4734</v>
      </c>
      <c r="E448" t="s">
        <v>6065</v>
      </c>
      <c r="F448" t="s">
        <v>6511</v>
      </c>
      <c r="G448" t="s">
        <v>8245</v>
      </c>
      <c r="H448" t="s">
        <v>8552</v>
      </c>
      <c r="I448" t="s">
        <v>8555</v>
      </c>
      <c r="J448" t="s">
        <v>8939</v>
      </c>
      <c r="K448" t="s">
        <v>10119</v>
      </c>
      <c r="L448" t="s">
        <v>10412</v>
      </c>
      <c r="M448" t="s">
        <v>11481</v>
      </c>
      <c r="N448" t="s">
        <v>12736</v>
      </c>
      <c r="O448" t="s">
        <v>13305</v>
      </c>
      <c r="P448" t="s">
        <v>13349</v>
      </c>
      <c r="Q448">
        <v>3</v>
      </c>
      <c r="R448" t="s">
        <v>13357</v>
      </c>
      <c r="S448" t="s">
        <v>13446</v>
      </c>
      <c r="T448" t="s">
        <v>13753</v>
      </c>
      <c r="U448" s="3" t="str" cm="1">
        <f t="array" ref="U448">LEFT(T448,MIN(FIND({0,1,2,3,4,5,6,7,8,9},T448&amp;"0123456789"))-1)</f>
        <v>$</v>
      </c>
      <c r="V448" t="s">
        <v>13357</v>
      </c>
      <c r="W448" t="s">
        <v>13753</v>
      </c>
      <c r="X448" s="3" t="str" cm="1">
        <f t="array" ref="X448">LEFT(W448,MIN(FIND({0,1,2,3,4,5,6,7,8,9},W448&amp;"0123456789"))-1)</f>
        <v>$</v>
      </c>
      <c r="Y448" t="s">
        <v>13357</v>
      </c>
      <c r="Z448" t="s">
        <v>13753</v>
      </c>
      <c r="AA448" s="3" cm="1">
        <f t="array" ref="AA448">_xlfn.XLOOKUP(LEFT(Z448,MIN(FIND({0,1,2,3,4,5,6,7,8,9},Z448&amp;"0123456789"))-1), $BB$4:$BB$23, $BC$4:$BC$23)*_xlfn.NUMBERVALUE(TRIM(REPLACE(Z448,1,MIN(FIND({0,1,2,3,4,5,6,7,8,9},Z448&amp;"0123456789"))-1,"")), ".", ",")</f>
        <v>3500000</v>
      </c>
      <c r="AB448" t="s">
        <v>13753</v>
      </c>
      <c r="AC448" s="3" cm="1">
        <f t="array" ref="AC448">_xlfn.XLOOKUP(LEFT(AB448,MIN(FIND({0,1,2,3,4,5,6,7,8,9},AB448&amp;"0123456789"))-1), $BB$4:$BB$23, $BC$4:$BC$23)*_xlfn.NUMBERVALUE(TRIM(REPLACE(AB448,1,MIN(FIND({0,1,2,3,4,5,6,7,8,9},AB448&amp;"0123456789"))-1,"")), ".", ",")</f>
        <v>3500000</v>
      </c>
      <c r="AD448" t="s">
        <v>8557</v>
      </c>
      <c r="AE448" t="s">
        <v>14826</v>
      </c>
      <c r="AF448" t="s">
        <v>15252</v>
      </c>
      <c r="AG448" t="s">
        <v>16790</v>
      </c>
      <c r="AH448" t="s">
        <v>4365</v>
      </c>
      <c r="AI448" t="s">
        <v>18395</v>
      </c>
      <c r="AJ448" t="s">
        <v>19210</v>
      </c>
      <c r="AK448" t="s">
        <v>4365</v>
      </c>
      <c r="AL448" t="s">
        <v>20249</v>
      </c>
      <c r="AM448" t="s">
        <v>20636</v>
      </c>
      <c r="AN448" t="s">
        <v>21317</v>
      </c>
      <c r="AO448" t="s">
        <v>21901</v>
      </c>
      <c r="AP448" t="s">
        <v>22639</v>
      </c>
      <c r="AQ448" t="s">
        <v>23835</v>
      </c>
      <c r="AR448" t="s">
        <v>24779</v>
      </c>
      <c r="AS448" t="s">
        <v>19149</v>
      </c>
      <c r="BC448" s="3" t="str" cm="1">
        <f t="array" ref="BC448">LEFT(BB448,MIN(FIND({0,1,2,3,4,5,6,7,8,9},BB448&amp;"0123456789"))-1)</f>
        <v/>
      </c>
      <c r="BE448" t="s">
        <v>13143</v>
      </c>
      <c r="BF448">
        <f t="shared" si="171"/>
        <v>1</v>
      </c>
      <c r="BG448">
        <f t="shared" si="172"/>
        <v>0</v>
      </c>
      <c r="BH448">
        <f t="shared" si="173"/>
        <v>0</v>
      </c>
      <c r="BI448">
        <f t="shared" si="174"/>
        <v>0</v>
      </c>
      <c r="BJ448" s="4">
        <f t="shared" si="175"/>
        <v>0</v>
      </c>
      <c r="BK448" s="4">
        <f t="shared" si="176"/>
        <v>0</v>
      </c>
      <c r="BL448" s="4">
        <f t="shared" si="177"/>
        <v>0</v>
      </c>
      <c r="BY448" t="s">
        <v>12134</v>
      </c>
      <c r="BZ448" t="s">
        <v>25404</v>
      </c>
      <c r="CK448" t="s">
        <v>26200</v>
      </c>
      <c r="CL448">
        <f t="shared" si="178"/>
        <v>1</v>
      </c>
      <c r="CM448">
        <f t="shared" si="179"/>
        <v>0</v>
      </c>
      <c r="CN448">
        <f t="shared" si="180"/>
        <v>0</v>
      </c>
      <c r="CO448">
        <f t="shared" si="181"/>
        <v>0</v>
      </c>
      <c r="CP448" s="4">
        <f t="shared" si="192"/>
        <v>0</v>
      </c>
      <c r="CQ448" s="4">
        <f t="shared" si="193"/>
        <v>0</v>
      </c>
      <c r="CR448" s="4">
        <f t="shared" si="194"/>
        <v>0</v>
      </c>
      <c r="CT448" t="str">
        <f t="shared" si="182"/>
        <v>Blockchain</v>
      </c>
      <c r="CU448" t="str">
        <f t="shared" si="183"/>
        <v>Information Technology</v>
      </c>
      <c r="CV448" t="str">
        <f t="shared" si="184"/>
        <v/>
      </c>
      <c r="CW448" t="str">
        <f t="shared" si="185"/>
        <v/>
      </c>
      <c r="CX448" t="str">
        <f t="shared" si="186"/>
        <v/>
      </c>
      <c r="CY448" t="str">
        <f t="shared" si="187"/>
        <v/>
      </c>
      <c r="CZ448" t="str">
        <f t="shared" si="188"/>
        <v/>
      </c>
      <c r="DA448" t="str">
        <f t="shared" si="189"/>
        <v/>
      </c>
      <c r="DB448" t="str">
        <f t="shared" si="190"/>
        <v/>
      </c>
      <c r="DC448" t="str">
        <f t="shared" si="191"/>
        <v/>
      </c>
    </row>
    <row r="449" spans="1:107" x14ac:dyDescent="0.2">
      <c r="A449">
        <v>446</v>
      </c>
      <c r="B449" t="s">
        <v>262</v>
      </c>
      <c r="C449" t="s">
        <v>2615</v>
      </c>
      <c r="D449" t="s">
        <v>4735</v>
      </c>
      <c r="E449" t="s">
        <v>6065</v>
      </c>
      <c r="F449" t="s">
        <v>6512</v>
      </c>
      <c r="G449" t="s">
        <v>8245</v>
      </c>
      <c r="H449" t="s">
        <v>8552</v>
      </c>
      <c r="I449" t="s">
        <v>8554</v>
      </c>
      <c r="J449" t="s">
        <v>8940</v>
      </c>
      <c r="K449" t="s">
        <v>10121</v>
      </c>
      <c r="L449" t="s">
        <v>10146</v>
      </c>
      <c r="M449" t="s">
        <v>11482</v>
      </c>
      <c r="N449" t="s">
        <v>12741</v>
      </c>
      <c r="O449" t="s">
        <v>13310</v>
      </c>
      <c r="P449" t="s">
        <v>4365</v>
      </c>
      <c r="Q449">
        <v>2</v>
      </c>
      <c r="R449" t="s">
        <v>13357</v>
      </c>
      <c r="S449" t="s">
        <v>13396</v>
      </c>
      <c r="T449" t="s">
        <v>13741</v>
      </c>
      <c r="U449" s="3" t="str" cm="1">
        <f t="array" ref="U449">LEFT(T449,MIN(FIND({0,1,2,3,4,5,6,7,8,9},T449&amp;"0123456789"))-1)</f>
        <v>$</v>
      </c>
      <c r="V449" t="s">
        <v>13357</v>
      </c>
      <c r="W449" t="s">
        <v>13741</v>
      </c>
      <c r="X449" s="3" t="str" cm="1">
        <f t="array" ref="X449">LEFT(W449,MIN(FIND({0,1,2,3,4,5,6,7,8,9},W449&amp;"0123456789"))-1)</f>
        <v>$</v>
      </c>
      <c r="Y449" t="s">
        <v>13357</v>
      </c>
      <c r="Z449" t="s">
        <v>14566</v>
      </c>
      <c r="AA449" s="3" cm="1">
        <f t="array" ref="AA449">_xlfn.XLOOKUP(LEFT(Z449,MIN(FIND({0,1,2,3,4,5,6,7,8,9},Z449&amp;"0123456789"))-1), $BB$4:$BB$23, $BC$4:$BC$23)*_xlfn.NUMBERVALUE(TRIM(REPLACE(Z449,1,MIN(FIND({0,1,2,3,4,5,6,7,8,9},Z449&amp;"0123456789"))-1,"")), ".", ",")</f>
        <v>7400000</v>
      </c>
      <c r="AB449" t="s">
        <v>14566</v>
      </c>
      <c r="AC449" s="3" cm="1">
        <f t="array" ref="AC449">_xlfn.XLOOKUP(LEFT(AB449,MIN(FIND({0,1,2,3,4,5,6,7,8,9},AB449&amp;"0123456789"))-1), $BB$4:$BB$23, $BC$4:$BC$23)*_xlfn.NUMBERVALUE(TRIM(REPLACE(AB449,1,MIN(FIND({0,1,2,3,4,5,6,7,8,9},AB449&amp;"0123456789"))-1,"")), ".", ",")</f>
        <v>7400000</v>
      </c>
      <c r="AD449" t="s">
        <v>8555</v>
      </c>
      <c r="AE449" t="s">
        <v>8556</v>
      </c>
      <c r="AF449" t="s">
        <v>15253</v>
      </c>
      <c r="AG449" t="s">
        <v>16791</v>
      </c>
      <c r="AH449" t="s">
        <v>4365</v>
      </c>
      <c r="AI449" t="s">
        <v>18396</v>
      </c>
      <c r="AJ449" t="s">
        <v>19211</v>
      </c>
      <c r="AK449" t="s">
        <v>4365</v>
      </c>
      <c r="AL449" t="s">
        <v>20248</v>
      </c>
      <c r="AM449" t="s">
        <v>20637</v>
      </c>
      <c r="AN449" t="s">
        <v>21318</v>
      </c>
      <c r="AO449" t="s">
        <v>21902</v>
      </c>
      <c r="AP449" t="s">
        <v>22640</v>
      </c>
      <c r="AQ449" t="s">
        <v>23836</v>
      </c>
      <c r="AR449" t="s">
        <v>24780</v>
      </c>
      <c r="AS449" t="s">
        <v>19111</v>
      </c>
      <c r="BC449" s="3" t="str" cm="1">
        <f t="array" ref="BC449">LEFT(BB449,MIN(FIND({0,1,2,3,4,5,6,7,8,9},BB449&amp;"0123456789"))-1)</f>
        <v/>
      </c>
      <c r="BE449" t="s">
        <v>13144</v>
      </c>
      <c r="BF449">
        <f t="shared" si="171"/>
        <v>1</v>
      </c>
      <c r="BG449">
        <f t="shared" si="172"/>
        <v>0</v>
      </c>
      <c r="BH449">
        <f t="shared" si="173"/>
        <v>0</v>
      </c>
      <c r="BI449">
        <f t="shared" si="174"/>
        <v>0</v>
      </c>
      <c r="BJ449" s="4">
        <f t="shared" si="175"/>
        <v>0</v>
      </c>
      <c r="BK449" s="4">
        <f t="shared" si="176"/>
        <v>0</v>
      </c>
      <c r="BL449" s="4">
        <f t="shared" si="177"/>
        <v>0</v>
      </c>
      <c r="BY449" t="s">
        <v>25639</v>
      </c>
      <c r="BZ449" t="s">
        <v>25433</v>
      </c>
      <c r="CA449" t="s">
        <v>25437</v>
      </c>
      <c r="CK449" t="s">
        <v>26201</v>
      </c>
      <c r="CL449">
        <f t="shared" si="178"/>
        <v>1</v>
      </c>
      <c r="CM449">
        <f t="shared" si="179"/>
        <v>0</v>
      </c>
      <c r="CN449">
        <f t="shared" si="180"/>
        <v>0</v>
      </c>
      <c r="CO449">
        <f t="shared" si="181"/>
        <v>0</v>
      </c>
      <c r="CP449" s="4">
        <f t="shared" si="192"/>
        <v>0</v>
      </c>
      <c r="CQ449" s="4">
        <f t="shared" si="193"/>
        <v>0</v>
      </c>
      <c r="CR449" s="4">
        <f t="shared" si="194"/>
        <v>0</v>
      </c>
      <c r="CT449" t="str">
        <f t="shared" si="182"/>
        <v>Human Resources</v>
      </c>
      <c r="CU449" t="str">
        <f t="shared" si="183"/>
        <v>Recruiting</v>
      </c>
      <c r="CV449" t="str">
        <f t="shared" si="184"/>
        <v>SaaS</v>
      </c>
      <c r="CW449" t="str">
        <f t="shared" si="185"/>
        <v/>
      </c>
      <c r="CX449" t="str">
        <f t="shared" si="186"/>
        <v/>
      </c>
      <c r="CY449" t="str">
        <f t="shared" si="187"/>
        <v/>
      </c>
      <c r="CZ449" t="str">
        <f t="shared" si="188"/>
        <v/>
      </c>
      <c r="DA449" t="str">
        <f t="shared" si="189"/>
        <v/>
      </c>
      <c r="DB449" t="str">
        <f t="shared" si="190"/>
        <v/>
      </c>
      <c r="DC449" t="str">
        <f t="shared" si="191"/>
        <v/>
      </c>
    </row>
    <row r="450" spans="1:107" x14ac:dyDescent="0.2">
      <c r="A450">
        <v>447</v>
      </c>
      <c r="B450" t="s">
        <v>444</v>
      </c>
      <c r="C450" t="s">
        <v>2616</v>
      </c>
      <c r="D450" t="s">
        <v>4736</v>
      </c>
      <c r="E450" t="s">
        <v>6065</v>
      </c>
      <c r="F450" t="s">
        <v>6513</v>
      </c>
      <c r="G450" t="s">
        <v>8277</v>
      </c>
      <c r="H450" t="s">
        <v>8552</v>
      </c>
      <c r="I450" t="s">
        <v>8554</v>
      </c>
      <c r="J450" t="s">
        <v>8941</v>
      </c>
      <c r="K450" t="s">
        <v>10118</v>
      </c>
      <c r="L450" t="s">
        <v>10413</v>
      </c>
      <c r="M450" t="s">
        <v>11483</v>
      </c>
      <c r="N450" t="s">
        <v>12786</v>
      </c>
      <c r="O450" t="s">
        <v>13319</v>
      </c>
      <c r="P450" t="s">
        <v>13350</v>
      </c>
      <c r="Q450">
        <v>2</v>
      </c>
      <c r="R450" t="s">
        <v>13357</v>
      </c>
      <c r="S450" t="s">
        <v>13430</v>
      </c>
      <c r="T450" t="s">
        <v>4365</v>
      </c>
      <c r="U450" s="3" t="str" cm="1">
        <f t="array" ref="U450">LEFT(T450,MIN(FIND({0,1,2,3,4,5,6,7,8,9},T450&amp;"0123456789"))-1)</f>
        <v>—</v>
      </c>
      <c r="V450" t="s">
        <v>13357</v>
      </c>
      <c r="W450" t="s">
        <v>4365</v>
      </c>
      <c r="X450" s="3" t="str" cm="1">
        <f t="array" ref="X450">LEFT(W450,MIN(FIND({0,1,2,3,4,5,6,7,8,9},W450&amp;"0123456789"))-1)</f>
        <v>—</v>
      </c>
      <c r="Y450" t="s">
        <v>13357</v>
      </c>
      <c r="Z450" t="s">
        <v>13736</v>
      </c>
      <c r="AA450" s="3" cm="1">
        <f t="array" ref="AA450">_xlfn.XLOOKUP(LEFT(Z450,MIN(FIND({0,1,2,3,4,5,6,7,8,9},Z450&amp;"0123456789"))-1), $BB$4:$BB$23, $BC$4:$BC$23)*_xlfn.NUMBERVALUE(TRIM(REPLACE(Z450,1,MIN(FIND({0,1,2,3,4,5,6,7,8,9},Z450&amp;"0123456789"))-1,"")), ".", ",")</f>
        <v>10000000</v>
      </c>
      <c r="AB450" t="s">
        <v>13736</v>
      </c>
      <c r="AC450" s="3" cm="1">
        <f t="array" ref="AC450">_xlfn.XLOOKUP(LEFT(AB450,MIN(FIND({0,1,2,3,4,5,6,7,8,9},AB450&amp;"0123456789"))-1), $BB$4:$BB$23, $BC$4:$BC$23)*_xlfn.NUMBERVALUE(TRIM(REPLACE(AB450,1,MIN(FIND({0,1,2,3,4,5,6,7,8,9},AB450&amp;"0123456789"))-1,"")), ".", ",")</f>
        <v>10000000</v>
      </c>
      <c r="AD450" t="s">
        <v>8556</v>
      </c>
      <c r="AE450" t="s">
        <v>14823</v>
      </c>
      <c r="AF450" t="s">
        <v>15254</v>
      </c>
      <c r="AG450" t="s">
        <v>6168</v>
      </c>
      <c r="AH450" t="s">
        <v>4365</v>
      </c>
      <c r="AI450" t="s">
        <v>18397</v>
      </c>
      <c r="AJ450" t="s">
        <v>8563</v>
      </c>
      <c r="AK450" t="s">
        <v>4365</v>
      </c>
      <c r="AL450" t="s">
        <v>8555</v>
      </c>
      <c r="AM450" t="s">
        <v>19950</v>
      </c>
      <c r="AN450" t="s">
        <v>18372</v>
      </c>
      <c r="AO450" t="s">
        <v>4365</v>
      </c>
      <c r="AP450" t="s">
        <v>22641</v>
      </c>
      <c r="AQ450" t="s">
        <v>23837</v>
      </c>
      <c r="AR450" t="s">
        <v>24781</v>
      </c>
      <c r="AS450" t="s">
        <v>14822</v>
      </c>
      <c r="BC450" s="3" t="str" cm="1">
        <f t="array" ref="BC450">LEFT(BB450,MIN(FIND({0,1,2,3,4,5,6,7,8,9},BB450&amp;"0123456789"))-1)</f>
        <v/>
      </c>
      <c r="BE450" t="s">
        <v>13145</v>
      </c>
      <c r="BF450">
        <f t="shared" si="171"/>
        <v>1</v>
      </c>
      <c r="BG450">
        <f t="shared" si="172"/>
        <v>0</v>
      </c>
      <c r="BH450">
        <f t="shared" si="173"/>
        <v>0</v>
      </c>
      <c r="BI450">
        <f t="shared" si="174"/>
        <v>0</v>
      </c>
      <c r="BJ450" s="4">
        <f t="shared" si="175"/>
        <v>0</v>
      </c>
      <c r="BK450" s="4">
        <f t="shared" si="176"/>
        <v>0</v>
      </c>
      <c r="BL450" s="4">
        <f t="shared" si="177"/>
        <v>0</v>
      </c>
      <c r="BY450" t="s">
        <v>11706</v>
      </c>
      <c r="BZ450" t="s">
        <v>25428</v>
      </c>
      <c r="CA450" t="s">
        <v>25472</v>
      </c>
      <c r="CK450" t="s">
        <v>26202</v>
      </c>
      <c r="CL450">
        <f t="shared" si="178"/>
        <v>1</v>
      </c>
      <c r="CM450">
        <f t="shared" si="179"/>
        <v>1</v>
      </c>
      <c r="CN450">
        <f t="shared" si="180"/>
        <v>1</v>
      </c>
      <c r="CO450">
        <f t="shared" si="181"/>
        <v>0</v>
      </c>
      <c r="CP450" s="4">
        <f t="shared" si="192"/>
        <v>1</v>
      </c>
      <c r="CQ450" s="4">
        <f t="shared" si="193"/>
        <v>1</v>
      </c>
      <c r="CR450" s="4">
        <f t="shared" si="194"/>
        <v>0</v>
      </c>
      <c r="CT450" t="str">
        <f t="shared" si="182"/>
        <v>E-Commerce</v>
      </c>
      <c r="CU450" t="str">
        <f t="shared" si="183"/>
        <v>Health Care</v>
      </c>
      <c r="CV450" t="str">
        <f t="shared" si="184"/>
        <v>Wellness</v>
      </c>
      <c r="CW450" t="str">
        <f t="shared" si="185"/>
        <v/>
      </c>
      <c r="CX450" t="str">
        <f t="shared" si="186"/>
        <v/>
      </c>
      <c r="CY450" t="str">
        <f t="shared" si="187"/>
        <v/>
      </c>
      <c r="CZ450" t="str">
        <f t="shared" si="188"/>
        <v/>
      </c>
      <c r="DA450" t="str">
        <f t="shared" si="189"/>
        <v/>
      </c>
      <c r="DB450" t="str">
        <f t="shared" si="190"/>
        <v/>
      </c>
      <c r="DC450" t="str">
        <f t="shared" si="191"/>
        <v/>
      </c>
    </row>
    <row r="451" spans="1:107" x14ac:dyDescent="0.2">
      <c r="A451">
        <v>448</v>
      </c>
      <c r="B451" t="s">
        <v>445</v>
      </c>
      <c r="C451" t="s">
        <v>2617</v>
      </c>
      <c r="D451" t="s">
        <v>4737</v>
      </c>
      <c r="E451" t="s">
        <v>6065</v>
      </c>
      <c r="F451" t="s">
        <v>6514</v>
      </c>
      <c r="G451" t="s">
        <v>8245</v>
      </c>
      <c r="H451" t="s">
        <v>8552</v>
      </c>
      <c r="I451" t="s">
        <v>8557</v>
      </c>
      <c r="J451" t="s">
        <v>8942</v>
      </c>
      <c r="K451" t="s">
        <v>10119</v>
      </c>
      <c r="L451" t="s">
        <v>10229</v>
      </c>
      <c r="M451" t="s">
        <v>11484</v>
      </c>
      <c r="N451" t="s">
        <v>12797</v>
      </c>
      <c r="O451" t="s">
        <v>13314</v>
      </c>
      <c r="P451" t="s">
        <v>4365</v>
      </c>
      <c r="Q451">
        <v>1</v>
      </c>
      <c r="R451" t="s">
        <v>13358</v>
      </c>
      <c r="S451" t="s">
        <v>13427</v>
      </c>
      <c r="T451" t="s">
        <v>13886</v>
      </c>
      <c r="U451" s="3" t="str" cm="1">
        <f t="array" ref="U451">LEFT(T451,MIN(FIND({0,1,2,3,4,5,6,7,8,9},T451&amp;"0123456789"))-1)</f>
        <v>$</v>
      </c>
      <c r="V451" t="s">
        <v>14414</v>
      </c>
      <c r="W451" t="s">
        <v>13886</v>
      </c>
      <c r="X451" s="3" t="str" cm="1">
        <f t="array" ref="X451">LEFT(W451,MIN(FIND({0,1,2,3,4,5,6,7,8,9},W451&amp;"0123456789"))-1)</f>
        <v>$</v>
      </c>
      <c r="Y451" t="s">
        <v>14414</v>
      </c>
      <c r="Z451" t="s">
        <v>13886</v>
      </c>
      <c r="AA451" s="3" cm="1">
        <f t="array" ref="AA451">_xlfn.XLOOKUP(LEFT(Z451,MIN(FIND({0,1,2,3,4,5,6,7,8,9},Z451&amp;"0123456789"))-1), $BB$4:$BB$23, $BC$4:$BC$23)*_xlfn.NUMBERVALUE(TRIM(REPLACE(Z451,1,MIN(FIND({0,1,2,3,4,5,6,7,8,9},Z451&amp;"0123456789"))-1,"")), ".", ",")</f>
        <v>17000000</v>
      </c>
      <c r="AB451" t="s">
        <v>13886</v>
      </c>
      <c r="AC451" s="3" cm="1">
        <f t="array" ref="AC451">_xlfn.XLOOKUP(LEFT(AB451,MIN(FIND({0,1,2,3,4,5,6,7,8,9},AB451&amp;"0123456789"))-1), $BB$4:$BB$23, $BC$4:$BC$23)*_xlfn.NUMBERVALUE(TRIM(REPLACE(AB451,1,MIN(FIND({0,1,2,3,4,5,6,7,8,9},AB451&amp;"0123456789"))-1,"")), ".", ",")</f>
        <v>17000000</v>
      </c>
      <c r="AD451" t="s">
        <v>4365</v>
      </c>
      <c r="AE451" t="s">
        <v>8556</v>
      </c>
      <c r="AF451" t="s">
        <v>15255</v>
      </c>
      <c r="AG451" t="s">
        <v>16792</v>
      </c>
      <c r="AH451" t="s">
        <v>17692</v>
      </c>
      <c r="AI451" t="s">
        <v>18398</v>
      </c>
      <c r="AJ451" t="s">
        <v>19121</v>
      </c>
      <c r="AK451" t="s">
        <v>19648</v>
      </c>
      <c r="AL451" t="s">
        <v>20124</v>
      </c>
      <c r="AM451" t="s">
        <v>19860</v>
      </c>
      <c r="AN451" t="s">
        <v>21319</v>
      </c>
      <c r="AO451" t="s">
        <v>21903</v>
      </c>
      <c r="AP451" t="s">
        <v>22642</v>
      </c>
      <c r="AQ451" t="s">
        <v>23838</v>
      </c>
      <c r="AR451" t="s">
        <v>20974</v>
      </c>
      <c r="AS451" t="s">
        <v>14828</v>
      </c>
      <c r="BC451" s="3" t="str" cm="1">
        <f t="array" ref="BC451">LEFT(BB451,MIN(FIND({0,1,2,3,4,5,6,7,8,9},BB451&amp;"0123456789"))-1)</f>
        <v/>
      </c>
      <c r="BE451" t="s">
        <v>13146</v>
      </c>
      <c r="BF451">
        <f t="shared" si="171"/>
        <v>1</v>
      </c>
      <c r="BG451">
        <f t="shared" si="172"/>
        <v>0</v>
      </c>
      <c r="BH451">
        <f t="shared" si="173"/>
        <v>0</v>
      </c>
      <c r="BI451">
        <f t="shared" si="174"/>
        <v>0</v>
      </c>
      <c r="BJ451" s="4">
        <f t="shared" si="175"/>
        <v>0</v>
      </c>
      <c r="BK451" s="4">
        <f t="shared" si="176"/>
        <v>0</v>
      </c>
      <c r="BL451" s="4">
        <f t="shared" si="177"/>
        <v>0</v>
      </c>
      <c r="BY451" t="s">
        <v>25553</v>
      </c>
      <c r="BZ451" t="s">
        <v>25492</v>
      </c>
      <c r="CA451" t="s">
        <v>25404</v>
      </c>
      <c r="CB451" t="s">
        <v>25583</v>
      </c>
      <c r="CK451" t="s">
        <v>26203</v>
      </c>
      <c r="CL451">
        <f t="shared" si="178"/>
        <v>1</v>
      </c>
      <c r="CM451">
        <f t="shared" si="179"/>
        <v>0</v>
      </c>
      <c r="CN451">
        <f t="shared" si="180"/>
        <v>0</v>
      </c>
      <c r="CO451">
        <f t="shared" si="181"/>
        <v>0</v>
      </c>
      <c r="CP451" s="4">
        <f t="shared" si="192"/>
        <v>0</v>
      </c>
      <c r="CQ451" s="4">
        <f t="shared" si="193"/>
        <v>0</v>
      </c>
      <c r="CR451" s="4">
        <f t="shared" si="194"/>
        <v>0</v>
      </c>
      <c r="CT451" t="str">
        <f t="shared" si="182"/>
        <v>Cloud Security</v>
      </c>
      <c r="CU451" t="str">
        <f t="shared" si="183"/>
        <v>Cyber Security</v>
      </c>
      <c r="CV451" t="str">
        <f t="shared" si="184"/>
        <v>Information Technology</v>
      </c>
      <c r="CW451" t="str">
        <f t="shared" si="185"/>
        <v>Network Security</v>
      </c>
      <c r="CX451" t="str">
        <f t="shared" si="186"/>
        <v/>
      </c>
      <c r="CY451" t="str">
        <f t="shared" si="187"/>
        <v/>
      </c>
      <c r="CZ451" t="str">
        <f t="shared" si="188"/>
        <v/>
      </c>
      <c r="DA451" t="str">
        <f t="shared" si="189"/>
        <v/>
      </c>
      <c r="DB451" t="str">
        <f t="shared" si="190"/>
        <v/>
      </c>
      <c r="DC451" t="str">
        <f t="shared" si="191"/>
        <v/>
      </c>
    </row>
    <row r="452" spans="1:107" x14ac:dyDescent="0.2">
      <c r="A452">
        <v>449</v>
      </c>
      <c r="B452" t="s">
        <v>446</v>
      </c>
      <c r="C452" t="s">
        <v>2618</v>
      </c>
      <c r="D452" t="s">
        <v>2618</v>
      </c>
      <c r="E452" t="s">
        <v>4365</v>
      </c>
      <c r="F452" t="s">
        <v>6515</v>
      </c>
      <c r="G452" t="s">
        <v>8245</v>
      </c>
      <c r="H452" t="s">
        <v>8552</v>
      </c>
      <c r="I452" t="s">
        <v>4365</v>
      </c>
      <c r="J452" t="s">
        <v>4365</v>
      </c>
      <c r="K452" t="s">
        <v>10120</v>
      </c>
      <c r="L452" t="s">
        <v>10177</v>
      </c>
      <c r="M452" t="s">
        <v>11485</v>
      </c>
      <c r="N452" t="s">
        <v>12832</v>
      </c>
      <c r="O452" t="s">
        <v>13319</v>
      </c>
      <c r="P452" t="s">
        <v>4365</v>
      </c>
      <c r="Q452">
        <v>2</v>
      </c>
      <c r="R452" t="s">
        <v>13358</v>
      </c>
      <c r="S452" t="s">
        <v>13434</v>
      </c>
      <c r="T452" t="s">
        <v>13751</v>
      </c>
      <c r="U452" s="3" t="str" cm="1">
        <f t="array" ref="U452">LEFT(T452,MIN(FIND({0,1,2,3,4,5,6,7,8,9},T452&amp;"0123456789"))-1)</f>
        <v>$</v>
      </c>
      <c r="V452" t="s">
        <v>14416</v>
      </c>
      <c r="W452" t="s">
        <v>13751</v>
      </c>
      <c r="X452" s="3" t="str" cm="1">
        <f t="array" ref="X452">LEFT(W452,MIN(FIND({0,1,2,3,4,5,6,7,8,9},W452&amp;"0123456789"))-1)</f>
        <v>$</v>
      </c>
      <c r="Y452" t="s">
        <v>14416</v>
      </c>
      <c r="Z452" t="s">
        <v>13989</v>
      </c>
      <c r="AA452" s="3" cm="1">
        <f t="array" ref="AA452">_xlfn.XLOOKUP(LEFT(Z452,MIN(FIND({0,1,2,3,4,5,6,7,8,9},Z452&amp;"0123456789"))-1), $BB$4:$BB$23, $BC$4:$BC$23)*_xlfn.NUMBERVALUE(TRIM(REPLACE(Z452,1,MIN(FIND({0,1,2,3,4,5,6,7,8,9},Z452&amp;"0123456789"))-1,"")), ".", ",")</f>
        <v>75000000</v>
      </c>
      <c r="AB452" t="s">
        <v>13989</v>
      </c>
      <c r="AC452" s="3" cm="1">
        <f t="array" ref="AC452">_xlfn.XLOOKUP(LEFT(AB452,MIN(FIND({0,1,2,3,4,5,6,7,8,9},AB452&amp;"0123456789"))-1), $BB$4:$BB$23, $BC$4:$BC$23)*_xlfn.NUMBERVALUE(TRIM(REPLACE(AB452,1,MIN(FIND({0,1,2,3,4,5,6,7,8,9},AB452&amp;"0123456789"))-1,"")), ".", ",")</f>
        <v>75000000</v>
      </c>
      <c r="AD452" t="s">
        <v>8555</v>
      </c>
      <c r="AE452" t="s">
        <v>8559</v>
      </c>
      <c r="AF452" t="s">
        <v>15256</v>
      </c>
      <c r="AG452" t="s">
        <v>16793</v>
      </c>
      <c r="AH452" t="s">
        <v>17693</v>
      </c>
      <c r="AI452" t="s">
        <v>18399</v>
      </c>
      <c r="AJ452" t="s">
        <v>19212</v>
      </c>
      <c r="AK452" t="s">
        <v>19649</v>
      </c>
      <c r="AL452" t="s">
        <v>20126</v>
      </c>
      <c r="AM452" t="s">
        <v>20638</v>
      </c>
      <c r="AN452" t="s">
        <v>21320</v>
      </c>
      <c r="AO452" t="s">
        <v>21904</v>
      </c>
      <c r="AP452" t="s">
        <v>22643</v>
      </c>
      <c r="AQ452" t="s">
        <v>23839</v>
      </c>
      <c r="AR452" t="s">
        <v>24782</v>
      </c>
      <c r="AS452" t="s">
        <v>14825</v>
      </c>
      <c r="BC452" s="3" t="str" cm="1">
        <f t="array" ref="BC452">LEFT(BB452,MIN(FIND({0,1,2,3,4,5,6,7,8,9},BB452&amp;"0123456789"))-1)</f>
        <v/>
      </c>
      <c r="BE452" t="s">
        <v>13147</v>
      </c>
      <c r="BF452">
        <f t="shared" ref="BF452:BF515" si="195">COUNTIF($N$4:$N$2190, $BE452)</f>
        <v>1</v>
      </c>
      <c r="BG452">
        <f t="shared" ref="BG452:BG515" si="196">COUNTIFS($N$4:$N$2190, $BE452, $AA$4:$AA$2190, "&gt;5000000")</f>
        <v>0</v>
      </c>
      <c r="BH452">
        <f t="shared" ref="BH452:BH515" si="197">COUNTIFS($N$4:$N$2190, $BE452, $AA$4:$AA$2190, "&gt;10000000")</f>
        <v>0</v>
      </c>
      <c r="BI452">
        <f t="shared" ref="BI452:BI515" si="198">COUNTIFS($N$4:$N$2190, $BE452, $AA$4:$AA$2190, "&gt;20000000")</f>
        <v>0</v>
      </c>
      <c r="BJ452" s="4">
        <f t="shared" ref="BJ452:BJ515" si="199">BG452/$BF452</f>
        <v>0</v>
      </c>
      <c r="BK452" s="4">
        <f t="shared" ref="BK452:BK515" si="200">BH452/$BF452</f>
        <v>0</v>
      </c>
      <c r="BL452" s="4">
        <f t="shared" ref="BL452:BL515" si="201">BI452/$BF452</f>
        <v>0</v>
      </c>
      <c r="BY452" t="s">
        <v>25721</v>
      </c>
      <c r="BZ452" t="s">
        <v>25432</v>
      </c>
      <c r="CA452" t="s">
        <v>25722</v>
      </c>
      <c r="CK452" t="s">
        <v>26204</v>
      </c>
      <c r="CL452">
        <f t="shared" ref="CL452:CL518" si="202">COUNTIF($CT$4:$DC$2180, $CK452)</f>
        <v>1</v>
      </c>
      <c r="CM452">
        <f t="shared" si="179"/>
        <v>0</v>
      </c>
      <c r="CN452">
        <f t="shared" si="180"/>
        <v>0</v>
      </c>
      <c r="CO452">
        <f t="shared" si="181"/>
        <v>0</v>
      </c>
      <c r="CP452" s="4">
        <f t="shared" si="192"/>
        <v>0</v>
      </c>
      <c r="CQ452" s="4">
        <f t="shared" si="193"/>
        <v>0</v>
      </c>
      <c r="CR452" s="4">
        <f t="shared" si="194"/>
        <v>0</v>
      </c>
      <c r="CT452" t="str">
        <f t="shared" si="182"/>
        <v>Mobile Payments</v>
      </c>
      <c r="CU452" t="str">
        <f t="shared" si="183"/>
        <v>Payments</v>
      </c>
      <c r="CV452" t="str">
        <f t="shared" si="184"/>
        <v>Transaction Processing</v>
      </c>
      <c r="CW452" t="str">
        <f t="shared" si="185"/>
        <v/>
      </c>
      <c r="CX452" t="str">
        <f t="shared" si="186"/>
        <v/>
      </c>
      <c r="CY452" t="str">
        <f t="shared" si="187"/>
        <v/>
      </c>
      <c r="CZ452" t="str">
        <f t="shared" si="188"/>
        <v/>
      </c>
      <c r="DA452" t="str">
        <f t="shared" si="189"/>
        <v/>
      </c>
      <c r="DB452" t="str">
        <f t="shared" si="190"/>
        <v/>
      </c>
      <c r="DC452" t="str">
        <f t="shared" si="191"/>
        <v/>
      </c>
    </row>
    <row r="453" spans="1:107" x14ac:dyDescent="0.2">
      <c r="A453">
        <v>450</v>
      </c>
      <c r="B453" t="s">
        <v>447</v>
      </c>
      <c r="C453" t="s">
        <v>2619</v>
      </c>
      <c r="D453" t="s">
        <v>4738</v>
      </c>
      <c r="E453" t="s">
        <v>6065</v>
      </c>
      <c r="F453" t="s">
        <v>6516</v>
      </c>
      <c r="G453" t="s">
        <v>8364</v>
      </c>
      <c r="H453" t="s">
        <v>8552</v>
      </c>
      <c r="I453" t="s">
        <v>8554</v>
      </c>
      <c r="J453" t="s">
        <v>8943</v>
      </c>
      <c r="K453" t="s">
        <v>10119</v>
      </c>
      <c r="L453" t="s">
        <v>10414</v>
      </c>
      <c r="M453" t="s">
        <v>11486</v>
      </c>
      <c r="N453" t="s">
        <v>12742</v>
      </c>
      <c r="O453" t="s">
        <v>13306</v>
      </c>
      <c r="P453" t="s">
        <v>13351</v>
      </c>
      <c r="Q453">
        <v>1</v>
      </c>
      <c r="R453" t="s">
        <v>13357</v>
      </c>
      <c r="S453" t="s">
        <v>13421</v>
      </c>
      <c r="T453" t="s">
        <v>13813</v>
      </c>
      <c r="U453" s="3" t="str" cm="1">
        <f t="array" ref="U453">LEFT(T453,MIN(FIND({0,1,2,3,4,5,6,7,8,9},T453&amp;"0123456789"))-1)</f>
        <v>$</v>
      </c>
      <c r="V453" t="s">
        <v>13357</v>
      </c>
      <c r="W453" t="s">
        <v>13813</v>
      </c>
      <c r="X453" s="3" t="str" cm="1">
        <f t="array" ref="X453">LEFT(W453,MIN(FIND({0,1,2,3,4,5,6,7,8,9},W453&amp;"0123456789"))-1)</f>
        <v>$</v>
      </c>
      <c r="Y453" t="s">
        <v>13357</v>
      </c>
      <c r="Z453" t="s">
        <v>13813</v>
      </c>
      <c r="AA453" s="3" cm="1">
        <f t="array" ref="AA453">_xlfn.XLOOKUP(LEFT(Z453,MIN(FIND({0,1,2,3,4,5,6,7,8,9},Z453&amp;"0123456789"))-1), $BB$4:$BB$23, $BC$4:$BC$23)*_xlfn.NUMBERVALUE(TRIM(REPLACE(Z453,1,MIN(FIND({0,1,2,3,4,5,6,7,8,9},Z453&amp;"0123456789"))-1,"")), ".", ",")</f>
        <v>2000000</v>
      </c>
      <c r="AB453" t="s">
        <v>13813</v>
      </c>
      <c r="AC453" s="3" cm="1">
        <f t="array" ref="AC453">_xlfn.XLOOKUP(LEFT(AB453,MIN(FIND({0,1,2,3,4,5,6,7,8,9},AB453&amp;"0123456789"))-1), $BB$4:$BB$23, $BC$4:$BC$23)*_xlfn.NUMBERVALUE(TRIM(REPLACE(AB453,1,MIN(FIND({0,1,2,3,4,5,6,7,8,9},AB453&amp;"0123456789"))-1,"")), ".", ",")</f>
        <v>2000000</v>
      </c>
      <c r="AD453" t="s">
        <v>4365</v>
      </c>
      <c r="AE453" t="s">
        <v>4365</v>
      </c>
      <c r="AF453" t="s">
        <v>4365</v>
      </c>
      <c r="AG453" t="s">
        <v>16794</v>
      </c>
      <c r="AH453" t="s">
        <v>4365</v>
      </c>
      <c r="AI453" t="s">
        <v>18400</v>
      </c>
      <c r="AJ453" t="s">
        <v>19213</v>
      </c>
      <c r="AK453" t="s">
        <v>19650</v>
      </c>
      <c r="AL453" t="s">
        <v>20142</v>
      </c>
      <c r="AM453" t="s">
        <v>20639</v>
      </c>
      <c r="AN453" t="s">
        <v>21321</v>
      </c>
      <c r="AO453" t="s">
        <v>21905</v>
      </c>
      <c r="AP453" t="s">
        <v>22644</v>
      </c>
      <c r="AQ453" t="s">
        <v>23840</v>
      </c>
      <c r="AR453" t="s">
        <v>24783</v>
      </c>
      <c r="AS453" t="s">
        <v>8556</v>
      </c>
      <c r="BC453" s="3" t="str" cm="1">
        <f t="array" ref="BC453">LEFT(BB453,MIN(FIND({0,1,2,3,4,5,6,7,8,9},BB453&amp;"0123456789"))-1)</f>
        <v/>
      </c>
      <c r="BE453" t="s">
        <v>13148</v>
      </c>
      <c r="BF453">
        <f t="shared" si="195"/>
        <v>1</v>
      </c>
      <c r="BG453">
        <f t="shared" si="196"/>
        <v>0</v>
      </c>
      <c r="BH453">
        <f t="shared" si="197"/>
        <v>0</v>
      </c>
      <c r="BI453">
        <f t="shared" si="198"/>
        <v>0</v>
      </c>
      <c r="BJ453" s="4">
        <f t="shared" si="199"/>
        <v>0</v>
      </c>
      <c r="BK453" s="4">
        <f t="shared" si="200"/>
        <v>0</v>
      </c>
      <c r="BL453" s="4">
        <f t="shared" si="201"/>
        <v>0</v>
      </c>
      <c r="BY453" t="s">
        <v>25645</v>
      </c>
      <c r="BZ453" t="s">
        <v>25449</v>
      </c>
      <c r="CA453" t="s">
        <v>25430</v>
      </c>
      <c r="CB453" t="s">
        <v>25723</v>
      </c>
      <c r="CC453" t="s">
        <v>25431</v>
      </c>
      <c r="CD453" t="s">
        <v>25432</v>
      </c>
      <c r="CE453" t="s">
        <v>25437</v>
      </c>
      <c r="CF453" t="s">
        <v>25408</v>
      </c>
      <c r="CK453" t="s">
        <v>26205</v>
      </c>
      <c r="CL453">
        <f t="shared" si="202"/>
        <v>1</v>
      </c>
      <c r="CM453">
        <f t="shared" ref="CM453:CM516" si="203">SUM(COUNTIFS($CT$4:$CT$2180, $CK453, $AA$4:$AA$2180, "&gt;5000000"), COUNTIFS($CU$4:$CU$2180, $CK453, $AA$4:$AA$2180, "&gt;5000000"), COUNTIFS($CV$4:$CV$2180, $CK453, $AA$4:$AA$2180, "&gt;5000000"),COUNTIFS($CW$4:$CW$2180, $CK453, $AA$4:$AA$2180, "&gt;5000000"),COUNTIFS($CX$4:$CX$2180, $CK453, $AA$4:$AA$2180, "&gt;5000000"),COUNTIFS($CY$4:$CY$2180, $CK453, $AA$4:$AA$2180, "&gt;5000000"),COUNTIFS($CZ$4:$CZ$2180, $CK453, $AA$4:$AA$2180, "&gt;5000000"),COUNTIFS($DA$4:$DA$2180, $CK453, $AA$4:$AA$2180, "&gt;5000000"),COUNTIFS($DB$4:$DB$2180, $CK453, $AA$4:$AA$2180, "&gt;5000000"),COUNTIFS($DC$4:$DC$2180, $CK453, $AA$4:$AA$2180, "&gt;5000000"))</f>
        <v>0</v>
      </c>
      <c r="CN453">
        <f t="shared" ref="CN453:CN516" si="204">SUM(COUNTIFS($CT$4:$CT$2180, $CK453, $AA$4:$AA$2180, "&gt;10000000"), COUNTIFS($CU$4:$CU$2180, $CK453, $AA$4:$AA$2180, "&gt;10000000"), COUNTIFS($CV$4:$CV$2180, $CK453, $AA$4:$AA$2180, "&gt;10000000"),COUNTIFS($CW$4:$CW$2180, $CK453, $AA$4:$AA$2180, "&gt;10000000"),COUNTIFS($CX$4:$CX$2180, $CK453, $AA$4:$AA$2180, "&gt;10000000"),COUNTIFS($CY$4:$CY$2180, $CK453, $AA$4:$AA$2180, "&gt;10000000"),COUNTIFS($CZ$4:$CZ$2180, $CK453, $AA$4:$AA$2180, "&gt;10000000"),COUNTIFS($DA$4:$DA$2180, $CK453, $AA$4:$AA$2180, "&gt;10000000"),COUNTIFS($DB$4:$DB$2180, $CK453, $AA$4:$AA$2180, "&gt;10000000"),COUNTIFS($DC$4:$DC$2180, $CK453, $AA$4:$AA$2180, "&gt;10000000"))</f>
        <v>0</v>
      </c>
      <c r="CO453">
        <f t="shared" ref="CO453:CO516" si="205">SUM(COUNTIFS($CT$4:$CT$2180, $CK453, $AA$4:$AA$2180, "&gt;20000000"), COUNTIFS($CU$4:$CU$2180, $CK453, $AA$4:$AA$2180, "&gt;20000000"), COUNTIFS($CV$4:$CV$2180, $CK453, $AA$4:$AA$2180, "&gt;20000000"),COUNTIFS($CW$4:$CW$2180, $CK453, $AA$4:$AA$2180, "&gt;20000000"),COUNTIFS($CX$4:$CX$2180, $CK453, $AA$4:$AA$2180, "&gt;20000000"),COUNTIFS($CY$4:$CY$2180, $CK453, $AA$4:$AA$2180, "&gt;20000000"),COUNTIFS($CZ$4:$CZ$2180, $CK453, $AA$4:$AA$2180, "&gt;20000000"),COUNTIFS($DA$4:$DA$2180, $CK453, $AA$4:$AA$2180, "&gt;20000000"),COUNTIFS($DB$4:$DB$2180, $CK453, $AA$4:$AA$2180, "&gt;20000000"),COUNTIFS($DC$4:$DC$2180, $CK453, $AA$4:$AA$2180, "&gt;20000000"))</f>
        <v>0</v>
      </c>
      <c r="CP453" s="4">
        <f t="shared" si="192"/>
        <v>0</v>
      </c>
      <c r="CQ453" s="4">
        <f t="shared" si="193"/>
        <v>0</v>
      </c>
      <c r="CR453" s="4">
        <f t="shared" si="194"/>
        <v>0</v>
      </c>
      <c r="CT453" t="str">
        <f t="shared" ref="CT453:CT516" si="206">TRIM(BY453)</f>
        <v>Credit Cards</v>
      </c>
      <c r="CU453" t="str">
        <f t="shared" ref="CU453:CU516" si="207">TRIM(BZ453)</f>
        <v>Employee Benefits</v>
      </c>
      <c r="CV453" t="str">
        <f t="shared" ref="CV453:CV516" si="208">TRIM(CA453)</f>
        <v>FinTech</v>
      </c>
      <c r="CW453" t="str">
        <f t="shared" ref="CW453:CW516" si="209">TRIM(CB453)</f>
        <v>Gift Card</v>
      </c>
      <c r="CX453" t="str">
        <f t="shared" ref="CX453:CX516" si="210">TRIM(CC453)</f>
        <v>Human Resources</v>
      </c>
      <c r="CY453" t="str">
        <f t="shared" ref="CY453:CY516" si="211">TRIM(CD453)</f>
        <v>Payments</v>
      </c>
      <c r="CZ453" t="str">
        <f t="shared" ref="CZ453:CZ516" si="212">TRIM(CE453)</f>
        <v>SaaS</v>
      </c>
      <c r="DA453" t="str">
        <f t="shared" ref="DA453:DA516" si="213">TRIM(CF453)</f>
        <v>Software</v>
      </c>
      <c r="DB453" t="str">
        <f t="shared" ref="DB453:DB516" si="214">TRIM(CG453)</f>
        <v/>
      </c>
      <c r="DC453" t="str">
        <f t="shared" ref="DC453:DC516" si="215">TRIM(CH453)</f>
        <v/>
      </c>
    </row>
    <row r="454" spans="1:107" x14ac:dyDescent="0.2">
      <c r="A454">
        <v>451</v>
      </c>
      <c r="B454" t="s">
        <v>448</v>
      </c>
      <c r="C454" t="s">
        <v>2620</v>
      </c>
      <c r="D454" t="s">
        <v>4739</v>
      </c>
      <c r="E454" t="s">
        <v>6065</v>
      </c>
      <c r="F454" t="s">
        <v>6517</v>
      </c>
      <c r="G454" t="s">
        <v>8314</v>
      </c>
      <c r="H454" t="s">
        <v>8552</v>
      </c>
      <c r="I454" t="s">
        <v>8555</v>
      </c>
      <c r="J454" t="s">
        <v>8944</v>
      </c>
      <c r="K454" t="s">
        <v>10120</v>
      </c>
      <c r="L454" t="s">
        <v>10415</v>
      </c>
      <c r="M454" t="s">
        <v>11487</v>
      </c>
      <c r="N454" t="s">
        <v>12810</v>
      </c>
      <c r="O454" t="s">
        <v>13312</v>
      </c>
      <c r="P454" t="s">
        <v>4365</v>
      </c>
      <c r="Q454">
        <v>2</v>
      </c>
      <c r="R454" t="s">
        <v>13361</v>
      </c>
      <c r="S454" t="s">
        <v>13504</v>
      </c>
      <c r="T454" t="s">
        <v>13738</v>
      </c>
      <c r="U454" s="3" t="str" cm="1">
        <f t="array" ref="U454">LEFT(T454,MIN(FIND({0,1,2,3,4,5,6,7,8,9},T454&amp;"0123456789"))-1)</f>
        <v>€</v>
      </c>
      <c r="V454" t="s">
        <v>14420</v>
      </c>
      <c r="W454" t="s">
        <v>13738</v>
      </c>
      <c r="X454" s="3" t="str" cm="1">
        <f t="array" ref="X454">LEFT(W454,MIN(FIND({0,1,2,3,4,5,6,7,8,9},W454&amp;"0123456789"))-1)</f>
        <v>€</v>
      </c>
      <c r="Y454" t="s">
        <v>14420</v>
      </c>
      <c r="Z454" t="s">
        <v>14567</v>
      </c>
      <c r="AA454" s="3" cm="1">
        <f t="array" ref="AA454">_xlfn.XLOOKUP(LEFT(Z454,MIN(FIND({0,1,2,3,4,5,6,7,8,9},Z454&amp;"0123456789"))-1), $BB$4:$BB$23, $BC$4:$BC$23)*_xlfn.NUMBERVALUE(TRIM(REPLACE(Z454,1,MIN(FIND({0,1,2,3,4,5,6,7,8,9},Z454&amp;"0123456789"))-1,"")), ".", ",")</f>
        <v>43200000</v>
      </c>
      <c r="AB454" t="s">
        <v>14567</v>
      </c>
      <c r="AC454" s="3" cm="1">
        <f t="array" ref="AC454">_xlfn.XLOOKUP(LEFT(AB454,MIN(FIND({0,1,2,3,4,5,6,7,8,9},AB454&amp;"0123456789"))-1), $BB$4:$BB$23, $BC$4:$BC$23)*_xlfn.NUMBERVALUE(TRIM(REPLACE(AB454,1,MIN(FIND({0,1,2,3,4,5,6,7,8,9},AB454&amp;"0123456789"))-1,"")), ".", ",")</f>
        <v>43200000</v>
      </c>
      <c r="AD454" t="s">
        <v>8555</v>
      </c>
      <c r="AE454" t="s">
        <v>8555</v>
      </c>
      <c r="AF454" t="s">
        <v>8944</v>
      </c>
      <c r="AG454" t="s">
        <v>16795</v>
      </c>
      <c r="AH454" t="s">
        <v>17694</v>
      </c>
      <c r="AI454" t="s">
        <v>18401</v>
      </c>
      <c r="AJ454" t="s">
        <v>17460</v>
      </c>
      <c r="AK454" t="s">
        <v>19651</v>
      </c>
      <c r="AL454" t="s">
        <v>8554</v>
      </c>
      <c r="AM454" t="s">
        <v>19505</v>
      </c>
      <c r="AN454" t="s">
        <v>20610</v>
      </c>
      <c r="AO454" t="s">
        <v>4365</v>
      </c>
      <c r="AP454" t="s">
        <v>22645</v>
      </c>
      <c r="AQ454" t="s">
        <v>23841</v>
      </c>
      <c r="AR454" t="s">
        <v>24784</v>
      </c>
      <c r="AS454" t="s">
        <v>19174</v>
      </c>
      <c r="BC454" s="3" t="str" cm="1">
        <f t="array" ref="BC454">LEFT(BB454,MIN(FIND({0,1,2,3,4,5,6,7,8,9},BB454&amp;"0123456789"))-1)</f>
        <v/>
      </c>
      <c r="BE454" t="s">
        <v>13150</v>
      </c>
      <c r="BF454">
        <f t="shared" si="195"/>
        <v>1</v>
      </c>
      <c r="BG454">
        <f t="shared" si="196"/>
        <v>0</v>
      </c>
      <c r="BH454">
        <f t="shared" si="197"/>
        <v>0</v>
      </c>
      <c r="BI454">
        <f t="shared" si="198"/>
        <v>0</v>
      </c>
      <c r="BJ454" s="4">
        <f t="shared" si="199"/>
        <v>0</v>
      </c>
      <c r="BK454" s="4">
        <f t="shared" si="200"/>
        <v>0</v>
      </c>
      <c r="BL454" s="4">
        <f t="shared" si="201"/>
        <v>0</v>
      </c>
      <c r="BY454" t="s">
        <v>25664</v>
      </c>
      <c r="BZ454" t="s">
        <v>25468</v>
      </c>
      <c r="CA454" t="s">
        <v>25453</v>
      </c>
      <c r="CB454" t="s">
        <v>25622</v>
      </c>
      <c r="CC454" t="s">
        <v>25456</v>
      </c>
      <c r="CD454" t="s">
        <v>25493</v>
      </c>
      <c r="CK454" t="s">
        <v>26206</v>
      </c>
      <c r="CL454">
        <f t="shared" si="202"/>
        <v>1</v>
      </c>
      <c r="CM454">
        <f t="shared" si="203"/>
        <v>0</v>
      </c>
      <c r="CN454">
        <f t="shared" si="204"/>
        <v>0</v>
      </c>
      <c r="CO454">
        <f t="shared" si="205"/>
        <v>0</v>
      </c>
      <c r="CP454" s="4">
        <f t="shared" si="192"/>
        <v>0</v>
      </c>
      <c r="CQ454" s="4">
        <f t="shared" si="193"/>
        <v>0</v>
      </c>
      <c r="CR454" s="4">
        <f t="shared" si="194"/>
        <v>0</v>
      </c>
      <c r="CT454" t="str">
        <f t="shared" si="206"/>
        <v>Catering</v>
      </c>
      <c r="CU454" t="str">
        <f t="shared" si="207"/>
        <v>Food and Beverage</v>
      </c>
      <c r="CV454" t="str">
        <f t="shared" si="208"/>
        <v>Food Delivery</v>
      </c>
      <c r="CW454" t="str">
        <f t="shared" si="209"/>
        <v>Food Processing</v>
      </c>
      <c r="CX454" t="str">
        <f t="shared" si="210"/>
        <v>Manufacturing</v>
      </c>
      <c r="CY454" t="str">
        <f t="shared" si="211"/>
        <v>Restaurants</v>
      </c>
      <c r="CZ454" t="str">
        <f t="shared" si="212"/>
        <v/>
      </c>
      <c r="DA454" t="str">
        <f t="shared" si="213"/>
        <v/>
      </c>
      <c r="DB454" t="str">
        <f t="shared" si="214"/>
        <v/>
      </c>
      <c r="DC454" t="str">
        <f t="shared" si="215"/>
        <v/>
      </c>
    </row>
    <row r="455" spans="1:107" x14ac:dyDescent="0.2">
      <c r="A455">
        <v>452</v>
      </c>
      <c r="B455" t="s">
        <v>449</v>
      </c>
      <c r="C455" t="s">
        <v>2621</v>
      </c>
      <c r="D455" t="s">
        <v>4740</v>
      </c>
      <c r="E455" t="s">
        <v>6065</v>
      </c>
      <c r="F455" t="s">
        <v>6518</v>
      </c>
      <c r="G455" t="s">
        <v>8298</v>
      </c>
      <c r="H455" t="s">
        <v>8552</v>
      </c>
      <c r="I455" t="s">
        <v>8554</v>
      </c>
      <c r="J455" t="s">
        <v>8945</v>
      </c>
      <c r="K455" t="s">
        <v>10121</v>
      </c>
      <c r="L455" t="s">
        <v>10416</v>
      </c>
      <c r="M455" t="s">
        <v>11488</v>
      </c>
      <c r="N455" t="s">
        <v>12736</v>
      </c>
      <c r="O455" t="s">
        <v>13305</v>
      </c>
      <c r="P455" t="s">
        <v>4365</v>
      </c>
      <c r="Q455">
        <v>2</v>
      </c>
      <c r="R455" t="s">
        <v>4365</v>
      </c>
      <c r="S455" t="s">
        <v>13370</v>
      </c>
      <c r="T455" t="s">
        <v>13752</v>
      </c>
      <c r="U455" s="3" t="str" cm="1">
        <f t="array" ref="U455">LEFT(T455,MIN(FIND({0,1,2,3,4,5,6,7,8,9},T455&amp;"0123456789"))-1)</f>
        <v>$</v>
      </c>
      <c r="V455" t="s">
        <v>14424</v>
      </c>
      <c r="W455" t="s">
        <v>13752</v>
      </c>
      <c r="X455" s="3" t="str" cm="1">
        <f t="array" ref="X455">LEFT(W455,MIN(FIND({0,1,2,3,4,5,6,7,8,9},W455&amp;"0123456789"))-1)</f>
        <v>$</v>
      </c>
      <c r="Y455" t="s">
        <v>14424</v>
      </c>
      <c r="Z455" t="s">
        <v>13813</v>
      </c>
      <c r="AA455" s="3" cm="1">
        <f t="array" ref="AA455">_xlfn.XLOOKUP(LEFT(Z455,MIN(FIND({0,1,2,3,4,5,6,7,8,9},Z455&amp;"0123456789"))-1), $BB$4:$BB$23, $BC$4:$BC$23)*_xlfn.NUMBERVALUE(TRIM(REPLACE(Z455,1,MIN(FIND({0,1,2,3,4,5,6,7,8,9},Z455&amp;"0123456789"))-1,"")), ".", ",")</f>
        <v>2000000</v>
      </c>
      <c r="AB455" t="s">
        <v>13813</v>
      </c>
      <c r="AC455" s="3" cm="1">
        <f t="array" ref="AC455">_xlfn.XLOOKUP(LEFT(AB455,MIN(FIND({0,1,2,3,4,5,6,7,8,9},AB455&amp;"0123456789"))-1), $BB$4:$BB$23, $BC$4:$BC$23)*_xlfn.NUMBERVALUE(TRIM(REPLACE(AB455,1,MIN(FIND({0,1,2,3,4,5,6,7,8,9},AB455&amp;"0123456789"))-1,"")), ".", ",")</f>
        <v>2000000</v>
      </c>
      <c r="AD455" t="s">
        <v>8555</v>
      </c>
      <c r="AE455" t="s">
        <v>14824</v>
      </c>
      <c r="AF455" t="s">
        <v>15257</v>
      </c>
      <c r="AG455" t="s">
        <v>16796</v>
      </c>
      <c r="AH455" t="s">
        <v>17695</v>
      </c>
      <c r="AI455" t="s">
        <v>18402</v>
      </c>
      <c r="AJ455" t="s">
        <v>17292</v>
      </c>
      <c r="AK455" t="s">
        <v>19652</v>
      </c>
      <c r="AL455" t="s">
        <v>20105</v>
      </c>
      <c r="AM455" t="s">
        <v>20640</v>
      </c>
      <c r="AN455" t="s">
        <v>21322</v>
      </c>
      <c r="AO455" t="s">
        <v>21906</v>
      </c>
      <c r="AP455" t="s">
        <v>22646</v>
      </c>
      <c r="AQ455" t="s">
        <v>23842</v>
      </c>
      <c r="AR455" t="s">
        <v>24785</v>
      </c>
      <c r="AS455" t="s">
        <v>19069</v>
      </c>
      <c r="BC455" s="3" t="str" cm="1">
        <f t="array" ref="BC455">LEFT(BB455,MIN(FIND({0,1,2,3,4,5,6,7,8,9},BB455&amp;"0123456789"))-1)</f>
        <v/>
      </c>
      <c r="BE455" t="s">
        <v>13151</v>
      </c>
      <c r="BF455">
        <f t="shared" si="195"/>
        <v>1</v>
      </c>
      <c r="BG455">
        <f t="shared" si="196"/>
        <v>0</v>
      </c>
      <c r="BH455">
        <f t="shared" si="197"/>
        <v>0</v>
      </c>
      <c r="BI455">
        <f t="shared" si="198"/>
        <v>0</v>
      </c>
      <c r="BJ455" s="4">
        <f t="shared" si="199"/>
        <v>0</v>
      </c>
      <c r="BK455" s="4">
        <f t="shared" si="200"/>
        <v>0</v>
      </c>
      <c r="BL455" s="4">
        <f t="shared" si="201"/>
        <v>0</v>
      </c>
      <c r="BY455" t="s">
        <v>11488</v>
      </c>
      <c r="CK455" t="s">
        <v>26207</v>
      </c>
      <c r="CL455">
        <f t="shared" si="202"/>
        <v>1</v>
      </c>
      <c r="CM455">
        <f t="shared" si="203"/>
        <v>1</v>
      </c>
      <c r="CN455">
        <f t="shared" si="204"/>
        <v>0</v>
      </c>
      <c r="CO455">
        <f t="shared" si="205"/>
        <v>0</v>
      </c>
      <c r="CP455" s="4">
        <f t="shared" si="192"/>
        <v>1</v>
      </c>
      <c r="CQ455" s="4">
        <f t="shared" si="193"/>
        <v>0</v>
      </c>
      <c r="CR455" s="4">
        <f t="shared" si="194"/>
        <v>0</v>
      </c>
      <c r="CT455" t="str">
        <f t="shared" si="206"/>
        <v>eSports</v>
      </c>
      <c r="CU455" t="str">
        <f t="shared" si="207"/>
        <v/>
      </c>
      <c r="CV455" t="str">
        <f t="shared" si="208"/>
        <v/>
      </c>
      <c r="CW455" t="str">
        <f t="shared" si="209"/>
        <v/>
      </c>
      <c r="CX455" t="str">
        <f t="shared" si="210"/>
        <v/>
      </c>
      <c r="CY455" t="str">
        <f t="shared" si="211"/>
        <v/>
      </c>
      <c r="CZ455" t="str">
        <f t="shared" si="212"/>
        <v/>
      </c>
      <c r="DA455" t="str">
        <f t="shared" si="213"/>
        <v/>
      </c>
      <c r="DB455" t="str">
        <f t="shared" si="214"/>
        <v/>
      </c>
      <c r="DC455" t="str">
        <f t="shared" si="215"/>
        <v/>
      </c>
    </row>
    <row r="456" spans="1:107" x14ac:dyDescent="0.2">
      <c r="A456">
        <v>453</v>
      </c>
      <c r="B456" t="s">
        <v>450</v>
      </c>
      <c r="C456" t="s">
        <v>2622</v>
      </c>
      <c r="D456" t="s">
        <v>4365</v>
      </c>
      <c r="E456" t="s">
        <v>6065</v>
      </c>
      <c r="F456" t="s">
        <v>6519</v>
      </c>
      <c r="G456" t="s">
        <v>8365</v>
      </c>
      <c r="H456" t="s">
        <v>8552</v>
      </c>
      <c r="I456" t="s">
        <v>4365</v>
      </c>
      <c r="J456" t="s">
        <v>4365</v>
      </c>
      <c r="K456" t="s">
        <v>10119</v>
      </c>
      <c r="L456" t="s">
        <v>10226</v>
      </c>
      <c r="M456" t="s">
        <v>11194</v>
      </c>
      <c r="N456" t="s">
        <v>12803</v>
      </c>
      <c r="O456" t="s">
        <v>13319</v>
      </c>
      <c r="P456" t="s">
        <v>13351</v>
      </c>
      <c r="Q456">
        <v>2</v>
      </c>
      <c r="R456" t="s">
        <v>4365</v>
      </c>
      <c r="S456" t="s">
        <v>13365</v>
      </c>
      <c r="T456" t="s">
        <v>13927</v>
      </c>
      <c r="U456" s="3" t="str" cm="1">
        <f t="array" ref="U456">LEFT(T456,MIN(FIND({0,1,2,3,4,5,6,7,8,9},T456&amp;"0123456789"))-1)</f>
        <v>¥</v>
      </c>
      <c r="V456" t="s">
        <v>14415</v>
      </c>
      <c r="W456" t="s">
        <v>13927</v>
      </c>
      <c r="X456" s="3" t="str" cm="1">
        <f t="array" ref="X456">LEFT(W456,MIN(FIND({0,1,2,3,4,5,6,7,8,9},W456&amp;"0123456789"))-1)</f>
        <v>¥</v>
      </c>
      <c r="Y456" t="s">
        <v>14415</v>
      </c>
      <c r="Z456" t="s">
        <v>14568</v>
      </c>
      <c r="AA456" s="3" cm="1">
        <f t="array" ref="AA456">_xlfn.XLOOKUP(LEFT(Z456,MIN(FIND({0,1,2,3,4,5,6,7,8,9},Z456&amp;"0123456789"))-1), $BB$4:$BB$23, $BC$4:$BC$23)*_xlfn.NUMBERVALUE(TRIM(REPLACE(Z456,1,MIN(FIND({0,1,2,3,4,5,6,7,8,9},Z456&amp;"0123456789"))-1,"")), ".", ",")</f>
        <v>8996500</v>
      </c>
      <c r="AB456" t="s">
        <v>14568</v>
      </c>
      <c r="AC456" s="3" cm="1">
        <f t="array" ref="AC456">_xlfn.XLOOKUP(LEFT(AB456,MIN(FIND({0,1,2,3,4,5,6,7,8,9},AB456&amp;"0123456789"))-1), $BB$4:$BB$23, $BC$4:$BC$23)*_xlfn.NUMBERVALUE(TRIM(REPLACE(AB456,1,MIN(FIND({0,1,2,3,4,5,6,7,8,9},AB456&amp;"0123456789"))-1,"")), ".", ",")</f>
        <v>8996500</v>
      </c>
      <c r="AD456" t="s">
        <v>4365</v>
      </c>
      <c r="AE456" t="s">
        <v>8557</v>
      </c>
      <c r="AF456" t="s">
        <v>15258</v>
      </c>
      <c r="AG456" t="s">
        <v>4365</v>
      </c>
      <c r="AH456" t="s">
        <v>4365</v>
      </c>
      <c r="AI456" t="s">
        <v>4365</v>
      </c>
      <c r="AJ456" t="s">
        <v>4365</v>
      </c>
      <c r="AK456" t="s">
        <v>4365</v>
      </c>
      <c r="AL456" t="s">
        <v>4365</v>
      </c>
      <c r="AM456" t="s">
        <v>4365</v>
      </c>
      <c r="AN456" t="s">
        <v>4365</v>
      </c>
      <c r="AO456" t="s">
        <v>4365</v>
      </c>
      <c r="AP456" t="s">
        <v>4365</v>
      </c>
      <c r="AQ456" t="s">
        <v>4365</v>
      </c>
      <c r="AR456" t="s">
        <v>4365</v>
      </c>
      <c r="AS456" t="s">
        <v>14825</v>
      </c>
      <c r="BC456" s="3" t="str" cm="1">
        <f t="array" ref="BC456">LEFT(BB456,MIN(FIND({0,1,2,3,4,5,6,7,8,9},BB456&amp;"0123456789"))-1)</f>
        <v/>
      </c>
      <c r="BE456" t="s">
        <v>13152</v>
      </c>
      <c r="BF456">
        <f t="shared" si="195"/>
        <v>1</v>
      </c>
      <c r="BG456">
        <f t="shared" si="196"/>
        <v>0</v>
      </c>
      <c r="BH456">
        <f t="shared" si="197"/>
        <v>0</v>
      </c>
      <c r="BI456">
        <f t="shared" si="198"/>
        <v>0</v>
      </c>
      <c r="BJ456" s="4">
        <f t="shared" si="199"/>
        <v>0</v>
      </c>
      <c r="BK456" s="4">
        <f t="shared" si="200"/>
        <v>0</v>
      </c>
      <c r="BL456" s="4">
        <f t="shared" si="201"/>
        <v>0</v>
      </c>
      <c r="BY456" t="s">
        <v>12134</v>
      </c>
      <c r="BZ456" t="s">
        <v>25404</v>
      </c>
      <c r="CA456" t="s">
        <v>25408</v>
      </c>
      <c r="CK456" t="s">
        <v>26208</v>
      </c>
      <c r="CL456">
        <f t="shared" si="202"/>
        <v>1</v>
      </c>
      <c r="CM456">
        <f t="shared" si="203"/>
        <v>0</v>
      </c>
      <c r="CN456">
        <f t="shared" si="204"/>
        <v>0</v>
      </c>
      <c r="CO456">
        <f t="shared" si="205"/>
        <v>0</v>
      </c>
      <c r="CP456" s="4">
        <f t="shared" si="192"/>
        <v>0</v>
      </c>
      <c r="CQ456" s="4">
        <f t="shared" si="193"/>
        <v>0</v>
      </c>
      <c r="CR456" s="4">
        <f t="shared" si="194"/>
        <v>0</v>
      </c>
      <c r="CT456" t="str">
        <f t="shared" si="206"/>
        <v>Blockchain</v>
      </c>
      <c r="CU456" t="str">
        <f t="shared" si="207"/>
        <v>Information Technology</v>
      </c>
      <c r="CV456" t="str">
        <f t="shared" si="208"/>
        <v>Software</v>
      </c>
      <c r="CW456" t="str">
        <f t="shared" si="209"/>
        <v/>
      </c>
      <c r="CX456" t="str">
        <f t="shared" si="210"/>
        <v/>
      </c>
      <c r="CY456" t="str">
        <f t="shared" si="211"/>
        <v/>
      </c>
      <c r="CZ456" t="str">
        <f t="shared" si="212"/>
        <v/>
      </c>
      <c r="DA456" t="str">
        <f t="shared" si="213"/>
        <v/>
      </c>
      <c r="DB456" t="str">
        <f t="shared" si="214"/>
        <v/>
      </c>
      <c r="DC456" t="str">
        <f t="shared" si="215"/>
        <v/>
      </c>
    </row>
    <row r="457" spans="1:107" x14ac:dyDescent="0.2">
      <c r="A457">
        <v>454</v>
      </c>
      <c r="B457" t="s">
        <v>451</v>
      </c>
      <c r="C457" t="s">
        <v>2623</v>
      </c>
      <c r="D457" t="s">
        <v>4741</v>
      </c>
      <c r="E457" t="s">
        <v>6065</v>
      </c>
      <c r="F457" t="s">
        <v>6520</v>
      </c>
      <c r="G457" t="s">
        <v>8366</v>
      </c>
      <c r="H457" t="s">
        <v>8552</v>
      </c>
      <c r="I457" t="s">
        <v>8555</v>
      </c>
      <c r="J457" t="s">
        <v>8946</v>
      </c>
      <c r="K457" t="s">
        <v>10119</v>
      </c>
      <c r="L457" t="s">
        <v>10417</v>
      </c>
      <c r="M457" t="s">
        <v>11489</v>
      </c>
      <c r="N457" t="s">
        <v>12749</v>
      </c>
      <c r="O457" t="s">
        <v>13316</v>
      </c>
      <c r="P457" t="s">
        <v>4365</v>
      </c>
      <c r="Q457">
        <v>1</v>
      </c>
      <c r="R457" t="s">
        <v>13357</v>
      </c>
      <c r="S457" t="s">
        <v>13416</v>
      </c>
      <c r="T457" t="s">
        <v>13813</v>
      </c>
      <c r="U457" s="3" t="str" cm="1">
        <f t="array" ref="U457">LEFT(T457,MIN(FIND({0,1,2,3,4,5,6,7,8,9},T457&amp;"0123456789"))-1)</f>
        <v>$</v>
      </c>
      <c r="V457" t="s">
        <v>14422</v>
      </c>
      <c r="W457" t="s">
        <v>13813</v>
      </c>
      <c r="X457" s="3" t="str" cm="1">
        <f t="array" ref="X457">LEFT(W457,MIN(FIND({0,1,2,3,4,5,6,7,8,9},W457&amp;"0123456789"))-1)</f>
        <v>$</v>
      </c>
      <c r="Y457" t="s">
        <v>14422</v>
      </c>
      <c r="Z457" t="s">
        <v>13813</v>
      </c>
      <c r="AA457" s="3" cm="1">
        <f t="array" ref="AA457">_xlfn.XLOOKUP(LEFT(Z457,MIN(FIND({0,1,2,3,4,5,6,7,8,9},Z457&amp;"0123456789"))-1), $BB$4:$BB$23, $BC$4:$BC$23)*_xlfn.NUMBERVALUE(TRIM(REPLACE(Z457,1,MIN(FIND({0,1,2,3,4,5,6,7,8,9},Z457&amp;"0123456789"))-1,"")), ".", ",")</f>
        <v>2000000</v>
      </c>
      <c r="AB457" t="s">
        <v>13813</v>
      </c>
      <c r="AC457" s="3" cm="1">
        <f t="array" ref="AC457">_xlfn.XLOOKUP(LEFT(AB457,MIN(FIND({0,1,2,3,4,5,6,7,8,9},AB457&amp;"0123456789"))-1), $BB$4:$BB$23, $BC$4:$BC$23)*_xlfn.NUMBERVALUE(TRIM(REPLACE(AB457,1,MIN(FIND({0,1,2,3,4,5,6,7,8,9},AB457&amp;"0123456789"))-1,"")), ".", ",")</f>
        <v>2000000</v>
      </c>
      <c r="AD457" t="s">
        <v>4365</v>
      </c>
      <c r="AE457" t="s">
        <v>14822</v>
      </c>
      <c r="AF457" t="s">
        <v>15259</v>
      </c>
      <c r="AG457" t="s">
        <v>4365</v>
      </c>
      <c r="AH457" t="s">
        <v>4365</v>
      </c>
      <c r="AI457" t="s">
        <v>4365</v>
      </c>
      <c r="AJ457" t="s">
        <v>4365</v>
      </c>
      <c r="AK457" t="s">
        <v>4365</v>
      </c>
      <c r="AL457" t="s">
        <v>4365</v>
      </c>
      <c r="AM457" t="s">
        <v>4365</v>
      </c>
      <c r="AN457" t="s">
        <v>4365</v>
      </c>
      <c r="AO457" t="s">
        <v>4365</v>
      </c>
      <c r="AP457" t="s">
        <v>4365</v>
      </c>
      <c r="AQ457" t="s">
        <v>4365</v>
      </c>
      <c r="AR457" t="s">
        <v>4365</v>
      </c>
      <c r="AS457" t="s">
        <v>4365</v>
      </c>
      <c r="BC457" s="3" t="str" cm="1">
        <f t="array" ref="BC457">LEFT(BB457,MIN(FIND({0,1,2,3,4,5,6,7,8,9},BB457&amp;"0123456789"))-1)</f>
        <v/>
      </c>
      <c r="BE457" t="s">
        <v>13153</v>
      </c>
      <c r="BF457">
        <f t="shared" si="195"/>
        <v>1</v>
      </c>
      <c r="BG457">
        <f t="shared" si="196"/>
        <v>0</v>
      </c>
      <c r="BH457">
        <f t="shared" si="197"/>
        <v>0</v>
      </c>
      <c r="BI457">
        <f t="shared" si="198"/>
        <v>0</v>
      </c>
      <c r="BJ457" s="4">
        <f t="shared" si="199"/>
        <v>0</v>
      </c>
      <c r="BK457" s="4">
        <f t="shared" si="200"/>
        <v>0</v>
      </c>
      <c r="BL457" s="4">
        <f t="shared" si="201"/>
        <v>0</v>
      </c>
      <c r="BY457" t="s">
        <v>25489</v>
      </c>
      <c r="BZ457" t="s">
        <v>25402</v>
      </c>
      <c r="CA457" t="s">
        <v>25411</v>
      </c>
      <c r="CB457" t="s">
        <v>25408</v>
      </c>
      <c r="CK457" t="s">
        <v>26209</v>
      </c>
      <c r="CL457">
        <f t="shared" si="202"/>
        <v>1</v>
      </c>
      <c r="CM457">
        <f t="shared" si="203"/>
        <v>0</v>
      </c>
      <c r="CN457">
        <f t="shared" si="204"/>
        <v>0</v>
      </c>
      <c r="CO457">
        <f t="shared" si="205"/>
        <v>0</v>
      </c>
      <c r="CP457" s="4">
        <f t="shared" ref="CP457:CP518" si="216">CM457/$CL457</f>
        <v>0</v>
      </c>
      <c r="CQ457" s="4">
        <f t="shared" ref="CQ457:CQ518" si="217">CN457/$CL457</f>
        <v>0</v>
      </c>
      <c r="CR457" s="4">
        <f t="shared" ref="CR457:CR518" si="218">CO457/$CL457</f>
        <v>0</v>
      </c>
      <c r="CT457" t="str">
        <f t="shared" si="206"/>
        <v>B2B</v>
      </c>
      <c r="CU457" t="str">
        <f t="shared" si="207"/>
        <v>Logistics</v>
      </c>
      <c r="CV457" t="str">
        <f t="shared" si="208"/>
        <v>Real Estate</v>
      </c>
      <c r="CW457" t="str">
        <f t="shared" si="209"/>
        <v>Software</v>
      </c>
      <c r="CX457" t="str">
        <f t="shared" si="210"/>
        <v/>
      </c>
      <c r="CY457" t="str">
        <f t="shared" si="211"/>
        <v/>
      </c>
      <c r="CZ457" t="str">
        <f t="shared" si="212"/>
        <v/>
      </c>
      <c r="DA457" t="str">
        <f t="shared" si="213"/>
        <v/>
      </c>
      <c r="DB457" t="str">
        <f t="shared" si="214"/>
        <v/>
      </c>
      <c r="DC457" t="str">
        <f t="shared" si="215"/>
        <v/>
      </c>
    </row>
    <row r="458" spans="1:107" x14ac:dyDescent="0.2">
      <c r="A458">
        <v>455</v>
      </c>
      <c r="B458" t="s">
        <v>452</v>
      </c>
      <c r="C458" t="s">
        <v>2624</v>
      </c>
      <c r="D458" t="s">
        <v>4742</v>
      </c>
      <c r="E458" t="s">
        <v>6065</v>
      </c>
      <c r="F458" t="s">
        <v>6521</v>
      </c>
      <c r="G458" t="s">
        <v>8245</v>
      </c>
      <c r="H458" t="s">
        <v>8552</v>
      </c>
      <c r="I458" t="s">
        <v>4365</v>
      </c>
      <c r="J458" t="s">
        <v>4365</v>
      </c>
      <c r="K458" t="s">
        <v>10121</v>
      </c>
      <c r="L458" t="s">
        <v>10418</v>
      </c>
      <c r="M458" t="s">
        <v>11490</v>
      </c>
      <c r="N458" t="s">
        <v>12780</v>
      </c>
      <c r="O458" t="s">
        <v>13319</v>
      </c>
      <c r="P458" t="s">
        <v>13351</v>
      </c>
      <c r="Q458">
        <v>1</v>
      </c>
      <c r="R458" t="s">
        <v>13357</v>
      </c>
      <c r="S458" t="s">
        <v>8426</v>
      </c>
      <c r="T458" t="s">
        <v>13794</v>
      </c>
      <c r="U458" s="3" t="str" cm="1">
        <f t="array" ref="U458">LEFT(T458,MIN(FIND({0,1,2,3,4,5,6,7,8,9},T458&amp;"0123456789"))-1)</f>
        <v>$</v>
      </c>
      <c r="V458" t="s">
        <v>13357</v>
      </c>
      <c r="W458" t="s">
        <v>13794</v>
      </c>
      <c r="X458" s="3" t="str" cm="1">
        <f t="array" ref="X458">LEFT(W458,MIN(FIND({0,1,2,3,4,5,6,7,8,9},W458&amp;"0123456789"))-1)</f>
        <v>$</v>
      </c>
      <c r="Y458" t="s">
        <v>13357</v>
      </c>
      <c r="Z458" t="s">
        <v>13794</v>
      </c>
      <c r="AA458" s="3" cm="1">
        <f t="array" ref="AA458">_xlfn.XLOOKUP(LEFT(Z458,MIN(FIND({0,1,2,3,4,5,6,7,8,9},Z458&amp;"0123456789"))-1), $BB$4:$BB$23, $BC$4:$BC$23)*_xlfn.NUMBERVALUE(TRIM(REPLACE(Z458,1,MIN(FIND({0,1,2,3,4,5,6,7,8,9},Z458&amp;"0123456789"))-1,"")), ".", ",")</f>
        <v>5500000</v>
      </c>
      <c r="AB458" t="s">
        <v>13794</v>
      </c>
      <c r="AC458" s="3" cm="1">
        <f t="array" ref="AC458">_xlfn.XLOOKUP(LEFT(AB458,MIN(FIND({0,1,2,3,4,5,6,7,8,9},AB458&amp;"0123456789"))-1), $BB$4:$BB$23, $BC$4:$BC$23)*_xlfn.NUMBERVALUE(TRIM(REPLACE(AB458,1,MIN(FIND({0,1,2,3,4,5,6,7,8,9},AB458&amp;"0123456789"))-1,"")), ".", ",")</f>
        <v>5500000</v>
      </c>
      <c r="AD458" t="s">
        <v>8555</v>
      </c>
      <c r="AE458" t="s">
        <v>8557</v>
      </c>
      <c r="AF458" t="s">
        <v>15260</v>
      </c>
      <c r="AG458" t="s">
        <v>16797</v>
      </c>
      <c r="AH458" t="s">
        <v>17696</v>
      </c>
      <c r="AI458" t="s">
        <v>18403</v>
      </c>
      <c r="AJ458" t="s">
        <v>19103</v>
      </c>
      <c r="AK458" t="s">
        <v>4365</v>
      </c>
      <c r="AL458" t="s">
        <v>20250</v>
      </c>
      <c r="AM458" t="s">
        <v>20641</v>
      </c>
      <c r="AN458" t="s">
        <v>21323</v>
      </c>
      <c r="AO458" t="s">
        <v>21907</v>
      </c>
      <c r="AP458" t="s">
        <v>22647</v>
      </c>
      <c r="AQ458" t="s">
        <v>23843</v>
      </c>
      <c r="AR458" t="s">
        <v>24786</v>
      </c>
      <c r="AS458" t="s">
        <v>19331</v>
      </c>
      <c r="BC458" s="3" t="str" cm="1">
        <f t="array" ref="BC458">LEFT(BB458,MIN(FIND({0,1,2,3,4,5,6,7,8,9},BB458&amp;"0123456789"))-1)</f>
        <v/>
      </c>
      <c r="BE458" t="s">
        <v>13154</v>
      </c>
      <c r="BF458">
        <f t="shared" si="195"/>
        <v>1</v>
      </c>
      <c r="BG458">
        <f t="shared" si="196"/>
        <v>0</v>
      </c>
      <c r="BH458">
        <f t="shared" si="197"/>
        <v>0</v>
      </c>
      <c r="BI458">
        <f t="shared" si="198"/>
        <v>0</v>
      </c>
      <c r="BJ458" s="4">
        <f t="shared" si="199"/>
        <v>0</v>
      </c>
      <c r="BK458" s="4">
        <f t="shared" si="200"/>
        <v>0</v>
      </c>
      <c r="BL458" s="4">
        <f t="shared" si="201"/>
        <v>0</v>
      </c>
      <c r="BY458" t="s">
        <v>10431</v>
      </c>
      <c r="BZ458" t="s">
        <v>25429</v>
      </c>
      <c r="CA458" t="s">
        <v>25430</v>
      </c>
      <c r="CK458" t="s">
        <v>26210</v>
      </c>
      <c r="CL458">
        <f t="shared" si="202"/>
        <v>1</v>
      </c>
      <c r="CM458">
        <f t="shared" si="203"/>
        <v>0</v>
      </c>
      <c r="CN458">
        <f t="shared" si="204"/>
        <v>0</v>
      </c>
      <c r="CO458">
        <f t="shared" si="205"/>
        <v>0</v>
      </c>
      <c r="CP458" s="4">
        <f t="shared" si="216"/>
        <v>0</v>
      </c>
      <c r="CQ458" s="4">
        <f t="shared" si="217"/>
        <v>0</v>
      </c>
      <c r="CR458" s="4">
        <f t="shared" si="218"/>
        <v>0</v>
      </c>
      <c r="CT458" t="str">
        <f t="shared" si="206"/>
        <v>Education</v>
      </c>
      <c r="CU458" t="str">
        <f t="shared" si="207"/>
        <v>Financial Services</v>
      </c>
      <c r="CV458" t="str">
        <f t="shared" si="208"/>
        <v>FinTech</v>
      </c>
      <c r="CW458" t="str">
        <f t="shared" si="209"/>
        <v/>
      </c>
      <c r="CX458" t="str">
        <f t="shared" si="210"/>
        <v/>
      </c>
      <c r="CY458" t="str">
        <f t="shared" si="211"/>
        <v/>
      </c>
      <c r="CZ458" t="str">
        <f t="shared" si="212"/>
        <v/>
      </c>
      <c r="DA458" t="str">
        <f t="shared" si="213"/>
        <v/>
      </c>
      <c r="DB458" t="str">
        <f t="shared" si="214"/>
        <v/>
      </c>
      <c r="DC458" t="str">
        <f t="shared" si="215"/>
        <v/>
      </c>
    </row>
    <row r="459" spans="1:107" x14ac:dyDescent="0.2">
      <c r="A459">
        <v>456</v>
      </c>
      <c r="B459" t="s">
        <v>453</v>
      </c>
      <c r="C459" t="s">
        <v>2625</v>
      </c>
      <c r="D459" t="s">
        <v>4743</v>
      </c>
      <c r="E459" t="s">
        <v>6065</v>
      </c>
      <c r="F459" t="s">
        <v>6522</v>
      </c>
      <c r="G459" t="s">
        <v>8300</v>
      </c>
      <c r="H459" t="s">
        <v>8552</v>
      </c>
      <c r="I459" t="s">
        <v>8557</v>
      </c>
      <c r="J459" t="s">
        <v>8947</v>
      </c>
      <c r="K459" t="s">
        <v>10120</v>
      </c>
      <c r="L459" t="s">
        <v>10174</v>
      </c>
      <c r="M459" t="s">
        <v>11491</v>
      </c>
      <c r="N459" t="s">
        <v>12788</v>
      </c>
      <c r="O459" t="s">
        <v>13316</v>
      </c>
      <c r="P459" t="s">
        <v>4365</v>
      </c>
      <c r="Q459">
        <v>3</v>
      </c>
      <c r="R459" t="s">
        <v>13358</v>
      </c>
      <c r="S459" t="s">
        <v>13505</v>
      </c>
      <c r="T459" t="s">
        <v>13736</v>
      </c>
      <c r="U459" s="3" t="str" cm="1">
        <f t="array" ref="U459">LEFT(T459,MIN(FIND({0,1,2,3,4,5,6,7,8,9},T459&amp;"0123456789"))-1)</f>
        <v>$</v>
      </c>
      <c r="V459" t="s">
        <v>14414</v>
      </c>
      <c r="W459" t="s">
        <v>13736</v>
      </c>
      <c r="X459" s="3" t="str" cm="1">
        <f t="array" ref="X459">LEFT(W459,MIN(FIND({0,1,2,3,4,5,6,7,8,9},W459&amp;"0123456789"))-1)</f>
        <v>$</v>
      </c>
      <c r="Y459" t="s">
        <v>14414</v>
      </c>
      <c r="Z459" t="s">
        <v>14450</v>
      </c>
      <c r="AA459" s="3" cm="1">
        <f t="array" ref="AA459">_xlfn.XLOOKUP(LEFT(Z459,MIN(FIND({0,1,2,3,4,5,6,7,8,9},Z459&amp;"0123456789"))-1), $BB$4:$BB$23, $BC$4:$BC$23)*_xlfn.NUMBERVALUE(TRIM(REPLACE(Z459,1,MIN(FIND({0,1,2,3,4,5,6,7,8,9},Z459&amp;"0123456789"))-1,"")), ".", ",")</f>
        <v>13700000</v>
      </c>
      <c r="AB459" t="s">
        <v>14450</v>
      </c>
      <c r="AC459" s="3" cm="1">
        <f t="array" ref="AC459">_xlfn.XLOOKUP(LEFT(AB459,MIN(FIND({0,1,2,3,4,5,6,7,8,9},AB459&amp;"0123456789"))-1), $BB$4:$BB$23, $BC$4:$BC$23)*_xlfn.NUMBERVALUE(TRIM(REPLACE(AB459,1,MIN(FIND({0,1,2,3,4,5,6,7,8,9},AB459&amp;"0123456789"))-1,"")), ".", ",")</f>
        <v>13700000</v>
      </c>
      <c r="AD459" t="s">
        <v>8554</v>
      </c>
      <c r="AE459" t="s">
        <v>8560</v>
      </c>
      <c r="AF459" t="s">
        <v>15261</v>
      </c>
      <c r="AG459" t="s">
        <v>16798</v>
      </c>
      <c r="AH459" t="s">
        <v>17697</v>
      </c>
      <c r="AI459" t="s">
        <v>18404</v>
      </c>
      <c r="AJ459" t="s">
        <v>19214</v>
      </c>
      <c r="AK459" t="s">
        <v>19653</v>
      </c>
      <c r="AL459" t="s">
        <v>20251</v>
      </c>
      <c r="AM459" t="s">
        <v>20642</v>
      </c>
      <c r="AN459" t="s">
        <v>21324</v>
      </c>
      <c r="AO459" t="s">
        <v>19730</v>
      </c>
      <c r="AP459" t="s">
        <v>22648</v>
      </c>
      <c r="AQ459" t="s">
        <v>23844</v>
      </c>
      <c r="AR459" t="s">
        <v>24787</v>
      </c>
      <c r="AS459" t="s">
        <v>19107</v>
      </c>
      <c r="BC459" s="3" t="str" cm="1">
        <f t="array" ref="BC459">LEFT(BB459,MIN(FIND({0,1,2,3,4,5,6,7,8,9},BB459&amp;"0123456789"))-1)</f>
        <v/>
      </c>
      <c r="BE459" t="s">
        <v>13155</v>
      </c>
      <c r="BF459">
        <f t="shared" si="195"/>
        <v>1</v>
      </c>
      <c r="BG459">
        <f t="shared" si="196"/>
        <v>0</v>
      </c>
      <c r="BH459">
        <f t="shared" si="197"/>
        <v>0</v>
      </c>
      <c r="BI459">
        <f t="shared" si="198"/>
        <v>0</v>
      </c>
      <c r="BJ459" s="4">
        <f t="shared" si="199"/>
        <v>0</v>
      </c>
      <c r="BK459" s="4">
        <f t="shared" si="200"/>
        <v>0</v>
      </c>
      <c r="BL459" s="4">
        <f t="shared" si="201"/>
        <v>0</v>
      </c>
      <c r="BY459" t="s">
        <v>25724</v>
      </c>
      <c r="BZ459" t="s">
        <v>25725</v>
      </c>
      <c r="CA459" t="s">
        <v>25519</v>
      </c>
      <c r="CK459" t="s">
        <v>26211</v>
      </c>
      <c r="CL459">
        <f t="shared" si="202"/>
        <v>1</v>
      </c>
      <c r="CM459">
        <f t="shared" si="203"/>
        <v>0</v>
      </c>
      <c r="CN459">
        <f t="shared" si="204"/>
        <v>0</v>
      </c>
      <c r="CO459">
        <f t="shared" si="205"/>
        <v>0</v>
      </c>
      <c r="CP459" s="4">
        <f t="shared" si="216"/>
        <v>0</v>
      </c>
      <c r="CQ459" s="4">
        <f t="shared" si="217"/>
        <v>0</v>
      </c>
      <c r="CR459" s="4">
        <f t="shared" si="218"/>
        <v>0</v>
      </c>
      <c r="CT459" t="str">
        <f t="shared" si="206"/>
        <v>Personal Development</v>
      </c>
      <c r="CU459" t="str">
        <f t="shared" si="207"/>
        <v>Training</v>
      </c>
      <c r="CV459" t="str">
        <f t="shared" si="208"/>
        <v>Web Development</v>
      </c>
      <c r="CW459" t="str">
        <f t="shared" si="209"/>
        <v/>
      </c>
      <c r="CX459" t="str">
        <f t="shared" si="210"/>
        <v/>
      </c>
      <c r="CY459" t="str">
        <f t="shared" si="211"/>
        <v/>
      </c>
      <c r="CZ459" t="str">
        <f t="shared" si="212"/>
        <v/>
      </c>
      <c r="DA459" t="str">
        <f t="shared" si="213"/>
        <v/>
      </c>
      <c r="DB459" t="str">
        <f t="shared" si="214"/>
        <v/>
      </c>
      <c r="DC459" t="str">
        <f t="shared" si="215"/>
        <v/>
      </c>
    </row>
    <row r="460" spans="1:107" x14ac:dyDescent="0.2">
      <c r="A460">
        <v>457</v>
      </c>
      <c r="B460" t="s">
        <v>454</v>
      </c>
      <c r="C460" t="s">
        <v>2626</v>
      </c>
      <c r="D460" t="s">
        <v>4744</v>
      </c>
      <c r="E460" t="s">
        <v>6065</v>
      </c>
      <c r="F460" t="s">
        <v>6523</v>
      </c>
      <c r="G460" t="s">
        <v>8245</v>
      </c>
      <c r="H460" t="s">
        <v>8552</v>
      </c>
      <c r="I460" t="s">
        <v>8555</v>
      </c>
      <c r="J460" t="s">
        <v>8948</v>
      </c>
      <c r="K460" t="s">
        <v>10121</v>
      </c>
      <c r="L460" t="s">
        <v>10419</v>
      </c>
      <c r="M460" t="s">
        <v>11492</v>
      </c>
      <c r="N460" t="s">
        <v>12741</v>
      </c>
      <c r="O460" t="s">
        <v>13310</v>
      </c>
      <c r="P460" t="s">
        <v>4365</v>
      </c>
      <c r="Q460">
        <v>2</v>
      </c>
      <c r="R460" t="s">
        <v>13357</v>
      </c>
      <c r="S460" t="s">
        <v>13506</v>
      </c>
      <c r="T460" t="s">
        <v>13753</v>
      </c>
      <c r="U460" s="3" t="str" cm="1">
        <f t="array" ref="U460">LEFT(T460,MIN(FIND({0,1,2,3,4,5,6,7,8,9},T460&amp;"0123456789"))-1)</f>
        <v>$</v>
      </c>
      <c r="V460" t="s">
        <v>13357</v>
      </c>
      <c r="W460" t="s">
        <v>13753</v>
      </c>
      <c r="X460" s="3" t="str" cm="1">
        <f t="array" ref="X460">LEFT(W460,MIN(FIND({0,1,2,3,4,5,6,7,8,9},W460&amp;"0123456789"))-1)</f>
        <v>$</v>
      </c>
      <c r="Y460" t="s">
        <v>13357</v>
      </c>
      <c r="Z460" t="s">
        <v>14406</v>
      </c>
      <c r="AA460" s="3" cm="1">
        <f t="array" ref="AA460">_xlfn.XLOOKUP(LEFT(Z460,MIN(FIND({0,1,2,3,4,5,6,7,8,9},Z460&amp;"0123456789"))-1), $BB$4:$BB$23, $BC$4:$BC$23)*_xlfn.NUMBERVALUE(TRIM(REPLACE(Z460,1,MIN(FIND({0,1,2,3,4,5,6,7,8,9},Z460&amp;"0123456789"))-1,"")), ".", ",")</f>
        <v>3625000</v>
      </c>
      <c r="AB460" t="s">
        <v>14406</v>
      </c>
      <c r="AC460" s="3" cm="1">
        <f t="array" ref="AC460">_xlfn.XLOOKUP(LEFT(AB460,MIN(FIND({0,1,2,3,4,5,6,7,8,9},AB460&amp;"0123456789"))-1), $BB$4:$BB$23, $BC$4:$BC$23)*_xlfn.NUMBERVALUE(TRIM(REPLACE(AB460,1,MIN(FIND({0,1,2,3,4,5,6,7,8,9},AB460&amp;"0123456789"))-1,"")), ".", ",")</f>
        <v>3625000</v>
      </c>
      <c r="AD460" t="s">
        <v>8554</v>
      </c>
      <c r="AE460" t="s">
        <v>14825</v>
      </c>
      <c r="AF460" t="s">
        <v>15262</v>
      </c>
      <c r="AG460" t="s">
        <v>16799</v>
      </c>
      <c r="AH460" t="s">
        <v>17698</v>
      </c>
      <c r="AI460" t="s">
        <v>18405</v>
      </c>
      <c r="AJ460" t="s">
        <v>8556</v>
      </c>
      <c r="AK460" t="s">
        <v>19654</v>
      </c>
      <c r="AL460" t="s">
        <v>20192</v>
      </c>
      <c r="AM460" t="s">
        <v>20643</v>
      </c>
      <c r="AN460" t="s">
        <v>21325</v>
      </c>
      <c r="AO460" t="s">
        <v>21908</v>
      </c>
      <c r="AP460" t="s">
        <v>22649</v>
      </c>
      <c r="AQ460" t="s">
        <v>23845</v>
      </c>
      <c r="AR460" t="s">
        <v>24788</v>
      </c>
      <c r="AS460" t="s">
        <v>19177</v>
      </c>
      <c r="BC460" s="3" t="str" cm="1">
        <f t="array" ref="BC460">LEFT(BB460,MIN(FIND({0,1,2,3,4,5,6,7,8,9},BB460&amp;"0123456789"))-1)</f>
        <v/>
      </c>
      <c r="BE460" t="s">
        <v>13157</v>
      </c>
      <c r="BF460">
        <f t="shared" si="195"/>
        <v>1</v>
      </c>
      <c r="BG460">
        <f t="shared" si="196"/>
        <v>0</v>
      </c>
      <c r="BH460">
        <f t="shared" si="197"/>
        <v>0</v>
      </c>
      <c r="BI460">
        <f t="shared" si="198"/>
        <v>0</v>
      </c>
      <c r="BJ460" s="4">
        <f t="shared" si="199"/>
        <v>0</v>
      </c>
      <c r="BK460" s="4">
        <f t="shared" si="200"/>
        <v>0</v>
      </c>
      <c r="BL460" s="4">
        <f t="shared" si="201"/>
        <v>0</v>
      </c>
      <c r="BY460" t="s">
        <v>11134</v>
      </c>
      <c r="BZ460" t="s">
        <v>25595</v>
      </c>
      <c r="CK460" t="s">
        <v>26212</v>
      </c>
      <c r="CL460">
        <f t="shared" si="202"/>
        <v>1</v>
      </c>
      <c r="CM460">
        <f t="shared" si="203"/>
        <v>0</v>
      </c>
      <c r="CN460">
        <f t="shared" si="204"/>
        <v>0</v>
      </c>
      <c r="CO460">
        <f t="shared" si="205"/>
        <v>0</v>
      </c>
      <c r="CP460" s="4">
        <f t="shared" si="216"/>
        <v>0</v>
      </c>
      <c r="CQ460" s="4">
        <f t="shared" si="217"/>
        <v>0</v>
      </c>
      <c r="CR460" s="4">
        <f t="shared" si="218"/>
        <v>0</v>
      </c>
      <c r="CT460" t="str">
        <f t="shared" si="206"/>
        <v>E-Learning</v>
      </c>
      <c r="CU460" t="str">
        <f t="shared" si="207"/>
        <v>Online Portals</v>
      </c>
      <c r="CV460" t="str">
        <f t="shared" si="208"/>
        <v/>
      </c>
      <c r="CW460" t="str">
        <f t="shared" si="209"/>
        <v/>
      </c>
      <c r="CX460" t="str">
        <f t="shared" si="210"/>
        <v/>
      </c>
      <c r="CY460" t="str">
        <f t="shared" si="211"/>
        <v/>
      </c>
      <c r="CZ460" t="str">
        <f t="shared" si="212"/>
        <v/>
      </c>
      <c r="DA460" t="str">
        <f t="shared" si="213"/>
        <v/>
      </c>
      <c r="DB460" t="str">
        <f t="shared" si="214"/>
        <v/>
      </c>
      <c r="DC460" t="str">
        <f t="shared" si="215"/>
        <v/>
      </c>
    </row>
    <row r="461" spans="1:107" x14ac:dyDescent="0.2">
      <c r="A461">
        <v>458</v>
      </c>
      <c r="B461" t="s">
        <v>455</v>
      </c>
      <c r="C461" t="s">
        <v>2627</v>
      </c>
      <c r="D461" t="s">
        <v>4365</v>
      </c>
      <c r="E461" t="s">
        <v>6065</v>
      </c>
      <c r="F461" t="s">
        <v>6524</v>
      </c>
      <c r="G461" t="s">
        <v>8246</v>
      </c>
      <c r="H461" t="s">
        <v>8552</v>
      </c>
      <c r="I461" t="s">
        <v>8557</v>
      </c>
      <c r="J461" t="s">
        <v>8949</v>
      </c>
      <c r="K461" t="s">
        <v>10119</v>
      </c>
      <c r="L461" t="s">
        <v>10129</v>
      </c>
      <c r="M461" t="s">
        <v>10129</v>
      </c>
      <c r="N461" t="s">
        <v>12797</v>
      </c>
      <c r="O461" t="s">
        <v>13314</v>
      </c>
      <c r="P461" t="s">
        <v>13349</v>
      </c>
      <c r="Q461">
        <v>1</v>
      </c>
      <c r="R461" t="s">
        <v>13357</v>
      </c>
      <c r="S461" t="s">
        <v>8495</v>
      </c>
      <c r="T461" t="s">
        <v>13814</v>
      </c>
      <c r="U461" s="3" t="str" cm="1">
        <f t="array" ref="U461">LEFT(T461,MIN(FIND({0,1,2,3,4,5,6,7,8,9},T461&amp;"0123456789"))-1)</f>
        <v>$</v>
      </c>
      <c r="V461" t="s">
        <v>13357</v>
      </c>
      <c r="W461" t="s">
        <v>13814</v>
      </c>
      <c r="X461" s="3" t="str" cm="1">
        <f t="array" ref="X461">LEFT(W461,MIN(FIND({0,1,2,3,4,5,6,7,8,9},W461&amp;"0123456789"))-1)</f>
        <v>$</v>
      </c>
      <c r="Y461" t="s">
        <v>13357</v>
      </c>
      <c r="Z461" t="s">
        <v>13814</v>
      </c>
      <c r="AA461" s="3" cm="1">
        <f t="array" ref="AA461">_xlfn.XLOOKUP(LEFT(Z461,MIN(FIND({0,1,2,3,4,5,6,7,8,9},Z461&amp;"0123456789"))-1), $BB$4:$BB$23, $BC$4:$BC$23)*_xlfn.NUMBERVALUE(TRIM(REPLACE(Z461,1,MIN(FIND({0,1,2,3,4,5,6,7,8,9},Z461&amp;"0123456789"))-1,"")), ".", ",")</f>
        <v>10500000</v>
      </c>
      <c r="AB461" t="s">
        <v>13814</v>
      </c>
      <c r="AC461" s="3" cm="1">
        <f t="array" ref="AC461">_xlfn.XLOOKUP(LEFT(AB461,MIN(FIND({0,1,2,3,4,5,6,7,8,9},AB461&amp;"0123456789"))-1), $BB$4:$BB$23, $BC$4:$BC$23)*_xlfn.NUMBERVALUE(TRIM(REPLACE(AB461,1,MIN(FIND({0,1,2,3,4,5,6,7,8,9},AB461&amp;"0123456789"))-1,"")), ".", ",")</f>
        <v>10500000</v>
      </c>
      <c r="AD461" t="s">
        <v>8555</v>
      </c>
      <c r="AE461" t="s">
        <v>8556</v>
      </c>
      <c r="AF461" t="s">
        <v>15263</v>
      </c>
      <c r="AG461" t="s">
        <v>16800</v>
      </c>
      <c r="AH461" t="s">
        <v>17699</v>
      </c>
      <c r="AI461" t="s">
        <v>18406</v>
      </c>
      <c r="AJ461" t="s">
        <v>19177</v>
      </c>
      <c r="AK461" t="s">
        <v>19655</v>
      </c>
      <c r="AL461" t="s">
        <v>20252</v>
      </c>
      <c r="AM461" t="s">
        <v>20644</v>
      </c>
      <c r="AN461" t="s">
        <v>18794</v>
      </c>
      <c r="AO461" t="s">
        <v>4365</v>
      </c>
      <c r="AP461" t="s">
        <v>22650</v>
      </c>
      <c r="AQ461" t="s">
        <v>23846</v>
      </c>
      <c r="AR461" t="s">
        <v>24789</v>
      </c>
      <c r="AS461" t="s">
        <v>14825</v>
      </c>
      <c r="BC461" s="3" t="str" cm="1">
        <f t="array" ref="BC461">LEFT(BB461,MIN(FIND({0,1,2,3,4,5,6,7,8,9},BB461&amp;"0123456789"))-1)</f>
        <v/>
      </c>
      <c r="BE461" t="s">
        <v>13158</v>
      </c>
      <c r="BF461">
        <f t="shared" si="195"/>
        <v>1</v>
      </c>
      <c r="BG461">
        <f t="shared" si="196"/>
        <v>0</v>
      </c>
      <c r="BH461">
        <f t="shared" si="197"/>
        <v>0</v>
      </c>
      <c r="BI461">
        <f t="shared" si="198"/>
        <v>0</v>
      </c>
      <c r="BJ461" s="4">
        <f t="shared" si="199"/>
        <v>0</v>
      </c>
      <c r="BK461" s="4">
        <f t="shared" si="200"/>
        <v>0</v>
      </c>
      <c r="BL461" s="4">
        <f t="shared" si="201"/>
        <v>0</v>
      </c>
      <c r="BY461" t="s">
        <v>10143</v>
      </c>
      <c r="BZ461" t="s">
        <v>25411</v>
      </c>
      <c r="CK461" t="s">
        <v>26213</v>
      </c>
      <c r="CL461">
        <f t="shared" si="202"/>
        <v>1</v>
      </c>
      <c r="CM461">
        <f t="shared" si="203"/>
        <v>0</v>
      </c>
      <c r="CN461">
        <f t="shared" si="204"/>
        <v>0</v>
      </c>
      <c r="CO461">
        <f t="shared" si="205"/>
        <v>0</v>
      </c>
      <c r="CP461" s="4">
        <f t="shared" si="216"/>
        <v>0</v>
      </c>
      <c r="CQ461" s="4">
        <f t="shared" si="217"/>
        <v>0</v>
      </c>
      <c r="CR461" s="4">
        <f t="shared" si="218"/>
        <v>0</v>
      </c>
      <c r="CT461" t="str">
        <f t="shared" si="206"/>
        <v>Financial Services</v>
      </c>
      <c r="CU461" t="str">
        <f t="shared" si="207"/>
        <v>Real Estate</v>
      </c>
      <c r="CV461" t="str">
        <f t="shared" si="208"/>
        <v/>
      </c>
      <c r="CW461" t="str">
        <f t="shared" si="209"/>
        <v/>
      </c>
      <c r="CX461" t="str">
        <f t="shared" si="210"/>
        <v/>
      </c>
      <c r="CY461" t="str">
        <f t="shared" si="211"/>
        <v/>
      </c>
      <c r="CZ461" t="str">
        <f t="shared" si="212"/>
        <v/>
      </c>
      <c r="DA461" t="str">
        <f t="shared" si="213"/>
        <v/>
      </c>
      <c r="DB461" t="str">
        <f t="shared" si="214"/>
        <v/>
      </c>
      <c r="DC461" t="str">
        <f t="shared" si="215"/>
        <v/>
      </c>
    </row>
    <row r="462" spans="1:107" x14ac:dyDescent="0.2">
      <c r="A462">
        <v>459</v>
      </c>
      <c r="B462" t="s">
        <v>456</v>
      </c>
      <c r="C462" t="s">
        <v>2628</v>
      </c>
      <c r="D462" t="s">
        <v>4745</v>
      </c>
      <c r="E462" t="s">
        <v>4365</v>
      </c>
      <c r="F462" t="s">
        <v>6525</v>
      </c>
      <c r="G462" t="s">
        <v>8245</v>
      </c>
      <c r="H462" t="s">
        <v>8552</v>
      </c>
      <c r="I462" t="s">
        <v>4365</v>
      </c>
      <c r="J462" t="s">
        <v>4365</v>
      </c>
      <c r="K462" t="s">
        <v>10119</v>
      </c>
      <c r="L462" t="s">
        <v>10420</v>
      </c>
      <c r="M462" t="s">
        <v>11493</v>
      </c>
      <c r="N462" t="s">
        <v>12878</v>
      </c>
      <c r="O462" t="s">
        <v>13324</v>
      </c>
      <c r="P462" t="s">
        <v>4365</v>
      </c>
      <c r="Q462">
        <v>1</v>
      </c>
      <c r="R462" t="s">
        <v>13357</v>
      </c>
      <c r="S462" t="s">
        <v>13390</v>
      </c>
      <c r="T462" t="s">
        <v>13803</v>
      </c>
      <c r="U462" s="3" t="str" cm="1">
        <f t="array" ref="U462">LEFT(T462,MIN(FIND({0,1,2,3,4,5,6,7,8,9},T462&amp;"0123456789"))-1)</f>
        <v>$</v>
      </c>
      <c r="V462" t="s">
        <v>13357</v>
      </c>
      <c r="W462" t="s">
        <v>13803</v>
      </c>
      <c r="X462" s="3" t="str" cm="1">
        <f t="array" ref="X462">LEFT(W462,MIN(FIND({0,1,2,3,4,5,6,7,8,9},W462&amp;"0123456789"))-1)</f>
        <v>$</v>
      </c>
      <c r="Y462" t="s">
        <v>13357</v>
      </c>
      <c r="Z462" t="s">
        <v>13803</v>
      </c>
      <c r="AA462" s="3" cm="1">
        <f t="array" ref="AA462">_xlfn.XLOOKUP(LEFT(Z462,MIN(FIND({0,1,2,3,4,5,6,7,8,9},Z462&amp;"0123456789"))-1), $BB$4:$BB$23, $BC$4:$BC$23)*_xlfn.NUMBERVALUE(TRIM(REPLACE(Z462,1,MIN(FIND({0,1,2,3,4,5,6,7,8,9},Z462&amp;"0123456789"))-1,"")), ".", ",")</f>
        <v>2500000</v>
      </c>
      <c r="AB462" t="s">
        <v>13803</v>
      </c>
      <c r="AC462" s="3" cm="1">
        <f t="array" ref="AC462">_xlfn.XLOOKUP(LEFT(AB462,MIN(FIND({0,1,2,3,4,5,6,7,8,9},AB462&amp;"0123456789"))-1), $BB$4:$BB$23, $BC$4:$BC$23)*_xlfn.NUMBERVALUE(TRIM(REPLACE(AB462,1,MIN(FIND({0,1,2,3,4,5,6,7,8,9},AB462&amp;"0123456789"))-1,"")), ".", ",")</f>
        <v>2500000</v>
      </c>
      <c r="AD462" t="s">
        <v>8554</v>
      </c>
      <c r="AE462" t="s">
        <v>8557</v>
      </c>
      <c r="AF462" t="s">
        <v>15264</v>
      </c>
      <c r="AG462" t="s">
        <v>16801</v>
      </c>
      <c r="AH462" t="s">
        <v>4365</v>
      </c>
      <c r="AI462" t="s">
        <v>4365</v>
      </c>
      <c r="AJ462" t="s">
        <v>19215</v>
      </c>
      <c r="AK462" t="s">
        <v>4365</v>
      </c>
      <c r="AL462" t="s">
        <v>20156</v>
      </c>
      <c r="AM462" t="s">
        <v>4365</v>
      </c>
      <c r="AN462" t="s">
        <v>20488</v>
      </c>
      <c r="AO462" t="s">
        <v>4365</v>
      </c>
      <c r="AP462" t="s">
        <v>22651</v>
      </c>
      <c r="AQ462" t="s">
        <v>4365</v>
      </c>
      <c r="AR462" t="s">
        <v>4365</v>
      </c>
      <c r="AS462" t="s">
        <v>14827</v>
      </c>
      <c r="BC462" s="3" t="str" cm="1">
        <f t="array" ref="BC462">LEFT(BB462,MIN(FIND({0,1,2,3,4,5,6,7,8,9},BB462&amp;"0123456789"))-1)</f>
        <v/>
      </c>
      <c r="BE462" t="s">
        <v>13159</v>
      </c>
      <c r="BF462">
        <f t="shared" si="195"/>
        <v>1</v>
      </c>
      <c r="BG462">
        <f t="shared" si="196"/>
        <v>0</v>
      </c>
      <c r="BH462">
        <f t="shared" si="197"/>
        <v>0</v>
      </c>
      <c r="BI462">
        <f t="shared" si="198"/>
        <v>0</v>
      </c>
      <c r="BJ462" s="4">
        <f t="shared" si="199"/>
        <v>0</v>
      </c>
      <c r="BK462" s="4">
        <f t="shared" si="200"/>
        <v>0</v>
      </c>
      <c r="BL462" s="4">
        <f t="shared" si="201"/>
        <v>0</v>
      </c>
      <c r="BY462" t="s">
        <v>11435</v>
      </c>
      <c r="BZ462" t="s">
        <v>25629</v>
      </c>
      <c r="CA462" t="s">
        <v>25456</v>
      </c>
      <c r="CK462" t="s">
        <v>26214</v>
      </c>
      <c r="CL462">
        <f t="shared" si="202"/>
        <v>1</v>
      </c>
      <c r="CM462">
        <f t="shared" si="203"/>
        <v>0</v>
      </c>
      <c r="CN462">
        <f t="shared" si="204"/>
        <v>0</v>
      </c>
      <c r="CO462">
        <f t="shared" si="205"/>
        <v>0</v>
      </c>
      <c r="CP462" s="4">
        <f t="shared" si="216"/>
        <v>0</v>
      </c>
      <c r="CQ462" s="4">
        <f t="shared" si="217"/>
        <v>0</v>
      </c>
      <c r="CR462" s="4">
        <f t="shared" si="218"/>
        <v>0</v>
      </c>
      <c r="CT462" t="str">
        <f t="shared" si="206"/>
        <v>Aerospace</v>
      </c>
      <c r="CU462" t="str">
        <f t="shared" si="207"/>
        <v>Developer Platform</v>
      </c>
      <c r="CV462" t="str">
        <f t="shared" si="208"/>
        <v>Manufacturing</v>
      </c>
      <c r="CW462" t="str">
        <f t="shared" si="209"/>
        <v/>
      </c>
      <c r="CX462" t="str">
        <f t="shared" si="210"/>
        <v/>
      </c>
      <c r="CY462" t="str">
        <f t="shared" si="211"/>
        <v/>
      </c>
      <c r="CZ462" t="str">
        <f t="shared" si="212"/>
        <v/>
      </c>
      <c r="DA462" t="str">
        <f t="shared" si="213"/>
        <v/>
      </c>
      <c r="DB462" t="str">
        <f t="shared" si="214"/>
        <v/>
      </c>
      <c r="DC462" t="str">
        <f t="shared" si="215"/>
        <v/>
      </c>
    </row>
    <row r="463" spans="1:107" x14ac:dyDescent="0.2">
      <c r="A463">
        <v>460</v>
      </c>
      <c r="B463" t="s">
        <v>457</v>
      </c>
      <c r="C463" t="s">
        <v>2629</v>
      </c>
      <c r="D463" t="s">
        <v>4746</v>
      </c>
      <c r="E463" t="s">
        <v>6065</v>
      </c>
      <c r="F463" t="s">
        <v>6526</v>
      </c>
      <c r="G463" t="s">
        <v>8367</v>
      </c>
      <c r="H463" t="s">
        <v>8552</v>
      </c>
      <c r="I463" t="s">
        <v>8557</v>
      </c>
      <c r="J463" t="s">
        <v>8950</v>
      </c>
      <c r="K463" t="s">
        <v>10119</v>
      </c>
      <c r="L463" t="s">
        <v>10421</v>
      </c>
      <c r="M463" t="s">
        <v>11494</v>
      </c>
      <c r="N463" t="s">
        <v>12879</v>
      </c>
      <c r="O463" t="s">
        <v>13306</v>
      </c>
      <c r="P463" t="s">
        <v>13351</v>
      </c>
      <c r="Q463">
        <v>2</v>
      </c>
      <c r="R463" t="s">
        <v>13357</v>
      </c>
      <c r="S463" t="s">
        <v>13367</v>
      </c>
      <c r="T463" t="s">
        <v>13846</v>
      </c>
      <c r="U463" s="3" t="str" cm="1">
        <f t="array" ref="U463">LEFT(T463,MIN(FIND({0,1,2,3,4,5,6,7,8,9},T463&amp;"0123456789"))-1)</f>
        <v>€</v>
      </c>
      <c r="V463" t="s">
        <v>13357</v>
      </c>
      <c r="W463" t="s">
        <v>13846</v>
      </c>
      <c r="X463" s="3" t="str" cm="1">
        <f t="array" ref="X463">LEFT(W463,MIN(FIND({0,1,2,3,4,5,6,7,8,9},W463&amp;"0123456789"))-1)</f>
        <v>€</v>
      </c>
      <c r="Y463" t="s">
        <v>13357</v>
      </c>
      <c r="Z463" t="s">
        <v>14569</v>
      </c>
      <c r="AA463" s="3" cm="1">
        <f t="array" ref="AA463">_xlfn.XLOOKUP(LEFT(Z463,MIN(FIND({0,1,2,3,4,5,6,7,8,9},Z463&amp;"0123456789"))-1), $BB$4:$BB$23, $BC$4:$BC$23)*_xlfn.NUMBERVALUE(TRIM(REPLACE(Z463,1,MIN(FIND({0,1,2,3,4,5,6,7,8,9},Z463&amp;"0123456789"))-1,"")), ".", ",")</f>
        <v>1476000</v>
      </c>
      <c r="AB463" t="s">
        <v>14569</v>
      </c>
      <c r="AC463" s="3" cm="1">
        <f t="array" ref="AC463">_xlfn.XLOOKUP(LEFT(AB463,MIN(FIND({0,1,2,3,4,5,6,7,8,9},AB463&amp;"0123456789"))-1), $BB$4:$BB$23, $BC$4:$BC$23)*_xlfn.NUMBERVALUE(TRIM(REPLACE(AB463,1,MIN(FIND({0,1,2,3,4,5,6,7,8,9},AB463&amp;"0123456789"))-1,"")), ".", ",")</f>
        <v>1476000</v>
      </c>
      <c r="AD463" t="s">
        <v>8555</v>
      </c>
      <c r="AE463" t="s">
        <v>8555</v>
      </c>
      <c r="AF463" t="s">
        <v>15265</v>
      </c>
      <c r="AG463" t="s">
        <v>6106</v>
      </c>
      <c r="AH463" t="s">
        <v>4365</v>
      </c>
      <c r="AI463" t="s">
        <v>18407</v>
      </c>
      <c r="AJ463" t="s">
        <v>8563</v>
      </c>
      <c r="AK463" t="s">
        <v>4365</v>
      </c>
      <c r="AL463" t="s">
        <v>8555</v>
      </c>
      <c r="AM463" t="s">
        <v>18794</v>
      </c>
      <c r="AN463" t="s">
        <v>18372</v>
      </c>
      <c r="AO463" t="s">
        <v>18794</v>
      </c>
      <c r="AP463" t="s">
        <v>22652</v>
      </c>
      <c r="AQ463" t="s">
        <v>23847</v>
      </c>
      <c r="AR463" t="s">
        <v>24790</v>
      </c>
      <c r="AS463" t="s">
        <v>14831</v>
      </c>
      <c r="BC463" s="3" t="str" cm="1">
        <f t="array" ref="BC463">LEFT(BB463,MIN(FIND({0,1,2,3,4,5,6,7,8,9},BB463&amp;"0123456789"))-1)</f>
        <v/>
      </c>
      <c r="BE463" t="s">
        <v>13160</v>
      </c>
      <c r="BF463">
        <f t="shared" si="195"/>
        <v>1</v>
      </c>
      <c r="BG463">
        <f t="shared" si="196"/>
        <v>0</v>
      </c>
      <c r="BH463">
        <f t="shared" si="197"/>
        <v>0</v>
      </c>
      <c r="BI463">
        <f t="shared" si="198"/>
        <v>0</v>
      </c>
      <c r="BJ463" s="4">
        <f t="shared" si="199"/>
        <v>0</v>
      </c>
      <c r="BK463" s="4">
        <f t="shared" si="200"/>
        <v>0</v>
      </c>
      <c r="BL463" s="4">
        <f t="shared" si="201"/>
        <v>0</v>
      </c>
      <c r="BY463" t="s">
        <v>12134</v>
      </c>
      <c r="BZ463" t="s">
        <v>25490</v>
      </c>
      <c r="CA463" t="s">
        <v>25404</v>
      </c>
      <c r="CB463" t="s">
        <v>25414</v>
      </c>
      <c r="CC463" t="s">
        <v>25517</v>
      </c>
      <c r="CD463" t="s">
        <v>25437</v>
      </c>
      <c r="CE463" t="s">
        <v>25726</v>
      </c>
      <c r="CF463" t="s">
        <v>25408</v>
      </c>
      <c r="CG463" t="s">
        <v>25683</v>
      </c>
      <c r="CK463" t="s">
        <v>26215</v>
      </c>
      <c r="CL463">
        <f t="shared" si="202"/>
        <v>1</v>
      </c>
      <c r="CM463">
        <f t="shared" si="203"/>
        <v>1</v>
      </c>
      <c r="CN463">
        <f t="shared" si="204"/>
        <v>0</v>
      </c>
      <c r="CO463">
        <f t="shared" si="205"/>
        <v>0</v>
      </c>
      <c r="CP463" s="4">
        <f t="shared" si="216"/>
        <v>1</v>
      </c>
      <c r="CQ463" s="4">
        <f t="shared" si="217"/>
        <v>0</v>
      </c>
      <c r="CR463" s="4">
        <f t="shared" si="218"/>
        <v>0</v>
      </c>
      <c r="CT463" t="str">
        <f t="shared" si="206"/>
        <v>Blockchain</v>
      </c>
      <c r="CU463" t="str">
        <f t="shared" si="207"/>
        <v>Fashion</v>
      </c>
      <c r="CV463" t="str">
        <f t="shared" si="208"/>
        <v>Information Technology</v>
      </c>
      <c r="CW463" t="str">
        <f t="shared" si="209"/>
        <v>Internet</v>
      </c>
      <c r="CX463" t="str">
        <f t="shared" si="210"/>
        <v>Retail Technology</v>
      </c>
      <c r="CY463" t="str">
        <f t="shared" si="211"/>
        <v>SaaS</v>
      </c>
      <c r="CZ463" t="str">
        <f t="shared" si="212"/>
        <v>Social Impact</v>
      </c>
      <c r="DA463" t="str">
        <f t="shared" si="213"/>
        <v>Software</v>
      </c>
      <c r="DB463" t="str">
        <f t="shared" si="214"/>
        <v>Supply Chain Management</v>
      </c>
      <c r="DC463" t="str">
        <f t="shared" si="215"/>
        <v/>
      </c>
    </row>
    <row r="464" spans="1:107" x14ac:dyDescent="0.2">
      <c r="A464">
        <v>461</v>
      </c>
      <c r="B464" t="s">
        <v>458</v>
      </c>
      <c r="C464" t="s">
        <v>2630</v>
      </c>
      <c r="D464" t="s">
        <v>4747</v>
      </c>
      <c r="E464" t="s">
        <v>6065</v>
      </c>
      <c r="F464" t="s">
        <v>6527</v>
      </c>
      <c r="G464" t="s">
        <v>8368</v>
      </c>
      <c r="H464" t="s">
        <v>8552</v>
      </c>
      <c r="I464" t="s">
        <v>8554</v>
      </c>
      <c r="J464" t="s">
        <v>8951</v>
      </c>
      <c r="K464" t="s">
        <v>10121</v>
      </c>
      <c r="L464" t="s">
        <v>10422</v>
      </c>
      <c r="M464" t="s">
        <v>11495</v>
      </c>
      <c r="N464" t="s">
        <v>12796</v>
      </c>
      <c r="O464" t="s">
        <v>13326</v>
      </c>
      <c r="P464" t="s">
        <v>4365</v>
      </c>
      <c r="Q464">
        <v>1</v>
      </c>
      <c r="R464" t="s">
        <v>13357</v>
      </c>
      <c r="S464" t="s">
        <v>13368</v>
      </c>
      <c r="T464" t="s">
        <v>13928</v>
      </c>
      <c r="U464" s="3" t="str" cm="1">
        <f t="array" ref="U464">LEFT(T464,MIN(FIND({0,1,2,3,4,5,6,7,8,9},T464&amp;"0123456789"))-1)</f>
        <v>A$</v>
      </c>
      <c r="V464" t="s">
        <v>13357</v>
      </c>
      <c r="W464" t="s">
        <v>13928</v>
      </c>
      <c r="X464" s="3" t="str" cm="1">
        <f t="array" ref="X464">LEFT(W464,MIN(FIND({0,1,2,3,4,5,6,7,8,9},W464&amp;"0123456789"))-1)</f>
        <v>A$</v>
      </c>
      <c r="Y464" t="s">
        <v>13357</v>
      </c>
      <c r="Z464" t="s">
        <v>13928</v>
      </c>
      <c r="AA464" s="3" cm="1">
        <f t="array" ref="AA464">_xlfn.XLOOKUP(LEFT(Z464,MIN(FIND({0,1,2,3,4,5,6,7,8,9},Z464&amp;"0123456789"))-1), $BB$4:$BB$23, $BC$4:$BC$23)*_xlfn.NUMBERVALUE(TRIM(REPLACE(Z464,1,MIN(FIND({0,1,2,3,4,5,6,7,8,9},Z464&amp;"0123456789"))-1,"")), ".", ",")</f>
        <v>1039500</v>
      </c>
      <c r="AB464" t="s">
        <v>13928</v>
      </c>
      <c r="AC464" s="3" cm="1">
        <f t="array" ref="AC464">_xlfn.XLOOKUP(LEFT(AB464,MIN(FIND({0,1,2,3,4,5,6,7,8,9},AB464&amp;"0123456789"))-1), $BB$4:$BB$23, $BC$4:$BC$23)*_xlfn.NUMBERVALUE(TRIM(REPLACE(AB464,1,MIN(FIND({0,1,2,3,4,5,6,7,8,9},AB464&amp;"0123456789"))-1,"")), ".", ",")</f>
        <v>1039500</v>
      </c>
      <c r="AD464" t="s">
        <v>8554</v>
      </c>
      <c r="AE464" t="s">
        <v>8554</v>
      </c>
      <c r="AF464" t="s">
        <v>15266</v>
      </c>
      <c r="AG464" t="s">
        <v>16802</v>
      </c>
      <c r="AH464" t="s">
        <v>4365</v>
      </c>
      <c r="AI464" t="s">
        <v>4365</v>
      </c>
      <c r="AJ464" t="s">
        <v>8563</v>
      </c>
      <c r="AK464" t="s">
        <v>4365</v>
      </c>
      <c r="AL464" t="s">
        <v>8555</v>
      </c>
      <c r="AM464" t="s">
        <v>4365</v>
      </c>
      <c r="AN464" t="s">
        <v>18372</v>
      </c>
      <c r="AO464" t="s">
        <v>4365</v>
      </c>
      <c r="AP464" t="s">
        <v>22653</v>
      </c>
      <c r="AQ464" t="s">
        <v>4365</v>
      </c>
      <c r="AR464" t="s">
        <v>4365</v>
      </c>
      <c r="AS464" t="s">
        <v>14825</v>
      </c>
      <c r="BC464" s="3" t="str" cm="1">
        <f t="array" ref="BC464">LEFT(BB464,MIN(FIND({0,1,2,3,4,5,6,7,8,9},BB464&amp;"0123456789"))-1)</f>
        <v/>
      </c>
      <c r="BE464" t="s">
        <v>13161</v>
      </c>
      <c r="BF464">
        <f t="shared" si="195"/>
        <v>1</v>
      </c>
      <c r="BG464">
        <f t="shared" si="196"/>
        <v>0</v>
      </c>
      <c r="BH464">
        <f t="shared" si="197"/>
        <v>0</v>
      </c>
      <c r="BI464">
        <f t="shared" si="198"/>
        <v>0</v>
      </c>
      <c r="BJ464" s="4">
        <f t="shared" si="199"/>
        <v>0</v>
      </c>
      <c r="BK464" s="4">
        <f t="shared" si="200"/>
        <v>0</v>
      </c>
      <c r="BL464" s="4">
        <f t="shared" si="201"/>
        <v>0</v>
      </c>
      <c r="BY464" t="s">
        <v>11273</v>
      </c>
      <c r="BZ464" t="s">
        <v>25430</v>
      </c>
      <c r="CA464" t="s">
        <v>25415</v>
      </c>
      <c r="CB464" t="s">
        <v>25432</v>
      </c>
      <c r="CC464" t="s">
        <v>25528</v>
      </c>
      <c r="CD464" t="s">
        <v>25466</v>
      </c>
      <c r="CK464" t="s">
        <v>26216</v>
      </c>
      <c r="CL464">
        <f t="shared" si="202"/>
        <v>1</v>
      </c>
      <c r="CM464">
        <f t="shared" si="203"/>
        <v>0</v>
      </c>
      <c r="CN464">
        <f t="shared" si="204"/>
        <v>0</v>
      </c>
      <c r="CO464">
        <f t="shared" si="205"/>
        <v>0</v>
      </c>
      <c r="CP464" s="4">
        <f t="shared" si="216"/>
        <v>0</v>
      </c>
      <c r="CQ464" s="4">
        <f t="shared" si="217"/>
        <v>0</v>
      </c>
      <c r="CR464" s="4">
        <f t="shared" si="218"/>
        <v>0</v>
      </c>
      <c r="CT464" t="str">
        <f t="shared" si="206"/>
        <v>Finance</v>
      </c>
      <c r="CU464" t="str">
        <f t="shared" si="207"/>
        <v>FinTech</v>
      </c>
      <c r="CV464" t="str">
        <f t="shared" si="208"/>
        <v>Mobile Payments</v>
      </c>
      <c r="CW464" t="str">
        <f t="shared" si="209"/>
        <v>Payments</v>
      </c>
      <c r="CX464" t="str">
        <f t="shared" si="210"/>
        <v>Risk Management</v>
      </c>
      <c r="CY464" t="str">
        <f t="shared" si="211"/>
        <v>Small and Medium Businesses</v>
      </c>
      <c r="CZ464" t="str">
        <f t="shared" si="212"/>
        <v/>
      </c>
      <c r="DA464" t="str">
        <f t="shared" si="213"/>
        <v/>
      </c>
      <c r="DB464" t="str">
        <f t="shared" si="214"/>
        <v/>
      </c>
      <c r="DC464" t="str">
        <f t="shared" si="215"/>
        <v/>
      </c>
    </row>
    <row r="465" spans="1:107" x14ac:dyDescent="0.2">
      <c r="A465">
        <v>462</v>
      </c>
      <c r="B465" t="s">
        <v>459</v>
      </c>
      <c r="C465" t="s">
        <v>2631</v>
      </c>
      <c r="D465" t="s">
        <v>4748</v>
      </c>
      <c r="E465" t="s">
        <v>6065</v>
      </c>
      <c r="F465" t="s">
        <v>6528</v>
      </c>
      <c r="G465" t="s">
        <v>8369</v>
      </c>
      <c r="H465" t="s">
        <v>8552</v>
      </c>
      <c r="I465" t="s">
        <v>8555</v>
      </c>
      <c r="J465" t="s">
        <v>8952</v>
      </c>
      <c r="K465" t="s">
        <v>10119</v>
      </c>
      <c r="L465" t="s">
        <v>10328</v>
      </c>
      <c r="M465" t="s">
        <v>11496</v>
      </c>
      <c r="N465" t="s">
        <v>12805</v>
      </c>
      <c r="O465" t="s">
        <v>13319</v>
      </c>
      <c r="P465" t="s">
        <v>4365</v>
      </c>
      <c r="Q465">
        <v>3</v>
      </c>
      <c r="R465" t="s">
        <v>13357</v>
      </c>
      <c r="S465" t="s">
        <v>8482</v>
      </c>
      <c r="T465" t="s">
        <v>13813</v>
      </c>
      <c r="U465" s="3" t="str" cm="1">
        <f t="array" ref="U465">LEFT(T465,MIN(FIND({0,1,2,3,4,5,6,7,8,9},T465&amp;"0123456789"))-1)</f>
        <v>$</v>
      </c>
      <c r="V465" t="s">
        <v>13357</v>
      </c>
      <c r="W465" t="s">
        <v>13813</v>
      </c>
      <c r="X465" s="3" t="str" cm="1">
        <f t="array" ref="X465">LEFT(W465,MIN(FIND({0,1,2,3,4,5,6,7,8,9},W465&amp;"0123456789"))-1)</f>
        <v>$</v>
      </c>
      <c r="Y465" t="s">
        <v>13357</v>
      </c>
      <c r="Z465" t="s">
        <v>13834</v>
      </c>
      <c r="AA465" s="3" cm="1">
        <f t="array" ref="AA465">_xlfn.XLOOKUP(LEFT(Z465,MIN(FIND({0,1,2,3,4,5,6,7,8,9},Z465&amp;"0123456789"))-1), $BB$4:$BB$23, $BC$4:$BC$23)*_xlfn.NUMBERVALUE(TRIM(REPLACE(Z465,1,MIN(FIND({0,1,2,3,4,5,6,7,8,9},Z465&amp;"0123456789"))-1,"")), ".", ",")</f>
        <v>2250000</v>
      </c>
      <c r="AB465" t="s">
        <v>13834</v>
      </c>
      <c r="AC465" s="3" cm="1">
        <f t="array" ref="AC465">_xlfn.XLOOKUP(LEFT(AB465,MIN(FIND({0,1,2,3,4,5,6,7,8,9},AB465&amp;"0123456789"))-1), $BB$4:$BB$23, $BC$4:$BC$23)*_xlfn.NUMBERVALUE(TRIM(REPLACE(AB465,1,MIN(FIND({0,1,2,3,4,5,6,7,8,9},AB465&amp;"0123456789"))-1,"")), ".", ",")</f>
        <v>2250000</v>
      </c>
      <c r="AD465" t="s">
        <v>8555</v>
      </c>
      <c r="AE465" t="s">
        <v>8559</v>
      </c>
      <c r="AF465" t="s">
        <v>15267</v>
      </c>
      <c r="AG465" t="s">
        <v>4365</v>
      </c>
      <c r="AH465" t="s">
        <v>4365</v>
      </c>
      <c r="AI465" t="s">
        <v>4365</v>
      </c>
      <c r="AJ465" t="s">
        <v>4365</v>
      </c>
      <c r="AK465" t="s">
        <v>4365</v>
      </c>
      <c r="AL465" t="s">
        <v>4365</v>
      </c>
      <c r="AM465" t="s">
        <v>4365</v>
      </c>
      <c r="AN465" t="s">
        <v>4365</v>
      </c>
      <c r="AO465" t="s">
        <v>4365</v>
      </c>
      <c r="AP465" t="s">
        <v>4365</v>
      </c>
      <c r="AQ465" t="s">
        <v>4365</v>
      </c>
      <c r="AR465" t="s">
        <v>4365</v>
      </c>
      <c r="AS465" t="s">
        <v>14835</v>
      </c>
      <c r="BC465" s="3" t="str" cm="1">
        <f t="array" ref="BC465">LEFT(BB465,MIN(FIND({0,1,2,3,4,5,6,7,8,9},BB465&amp;"0123456789"))-1)</f>
        <v/>
      </c>
      <c r="BE465" t="s">
        <v>13162</v>
      </c>
      <c r="BF465">
        <f t="shared" si="195"/>
        <v>1</v>
      </c>
      <c r="BG465">
        <f t="shared" si="196"/>
        <v>0</v>
      </c>
      <c r="BH465">
        <f t="shared" si="197"/>
        <v>0</v>
      </c>
      <c r="BI465">
        <f t="shared" si="198"/>
        <v>0</v>
      </c>
      <c r="BJ465" s="4">
        <f t="shared" si="199"/>
        <v>0</v>
      </c>
      <c r="BK465" s="4">
        <f t="shared" si="200"/>
        <v>0</v>
      </c>
      <c r="BL465" s="4">
        <f t="shared" si="201"/>
        <v>0</v>
      </c>
      <c r="BY465" t="s">
        <v>10285</v>
      </c>
      <c r="BZ465" t="s">
        <v>25453</v>
      </c>
      <c r="CK465" t="s">
        <v>26217</v>
      </c>
      <c r="CL465">
        <f t="shared" si="202"/>
        <v>1</v>
      </c>
      <c r="CM465">
        <f t="shared" si="203"/>
        <v>1</v>
      </c>
      <c r="CN465">
        <f t="shared" si="204"/>
        <v>1</v>
      </c>
      <c r="CO465">
        <f t="shared" si="205"/>
        <v>1</v>
      </c>
      <c r="CP465" s="4">
        <f t="shared" si="216"/>
        <v>1</v>
      </c>
      <c r="CQ465" s="4">
        <f t="shared" si="217"/>
        <v>1</v>
      </c>
      <c r="CR465" s="4">
        <f t="shared" si="218"/>
        <v>1</v>
      </c>
      <c r="CT465" t="str">
        <f t="shared" si="206"/>
        <v>Food and Beverage</v>
      </c>
      <c r="CU465" t="str">
        <f t="shared" si="207"/>
        <v>Food Delivery</v>
      </c>
      <c r="CV465" t="str">
        <f t="shared" si="208"/>
        <v/>
      </c>
      <c r="CW465" t="str">
        <f t="shared" si="209"/>
        <v/>
      </c>
      <c r="CX465" t="str">
        <f t="shared" si="210"/>
        <v/>
      </c>
      <c r="CY465" t="str">
        <f t="shared" si="211"/>
        <v/>
      </c>
      <c r="CZ465" t="str">
        <f t="shared" si="212"/>
        <v/>
      </c>
      <c r="DA465" t="str">
        <f t="shared" si="213"/>
        <v/>
      </c>
      <c r="DB465" t="str">
        <f t="shared" si="214"/>
        <v/>
      </c>
      <c r="DC465" t="str">
        <f t="shared" si="215"/>
        <v/>
      </c>
    </row>
    <row r="466" spans="1:107" x14ac:dyDescent="0.2">
      <c r="A466">
        <v>463</v>
      </c>
      <c r="B466" t="s">
        <v>460</v>
      </c>
      <c r="C466" t="s">
        <v>2632</v>
      </c>
      <c r="D466" t="s">
        <v>4749</v>
      </c>
      <c r="E466" t="s">
        <v>6065</v>
      </c>
      <c r="F466" t="s">
        <v>6529</v>
      </c>
      <c r="G466" t="s">
        <v>8370</v>
      </c>
      <c r="H466" t="s">
        <v>8552</v>
      </c>
      <c r="I466" t="s">
        <v>8555</v>
      </c>
      <c r="J466" t="s">
        <v>8953</v>
      </c>
      <c r="K466" t="s">
        <v>10121</v>
      </c>
      <c r="L466" t="s">
        <v>10289</v>
      </c>
      <c r="M466" t="s">
        <v>11497</v>
      </c>
      <c r="N466" t="s">
        <v>12797</v>
      </c>
      <c r="O466" t="s">
        <v>13314</v>
      </c>
      <c r="P466" t="s">
        <v>4365</v>
      </c>
      <c r="Q466">
        <v>1</v>
      </c>
      <c r="R466" t="s">
        <v>13357</v>
      </c>
      <c r="S466" t="s">
        <v>8460</v>
      </c>
      <c r="T466" t="s">
        <v>13929</v>
      </c>
      <c r="U466" s="3" t="str" cm="1">
        <f t="array" ref="U466">LEFT(T466,MIN(FIND({0,1,2,3,4,5,6,7,8,9},T466&amp;"0123456789"))-1)</f>
        <v>$</v>
      </c>
      <c r="V466" t="s">
        <v>13357</v>
      </c>
      <c r="W466" t="s">
        <v>13929</v>
      </c>
      <c r="X466" s="3" t="str" cm="1">
        <f t="array" ref="X466">LEFT(W466,MIN(FIND({0,1,2,3,4,5,6,7,8,9},W466&amp;"0123456789"))-1)</f>
        <v>$</v>
      </c>
      <c r="Y466" t="s">
        <v>13357</v>
      </c>
      <c r="Z466" t="s">
        <v>13929</v>
      </c>
      <c r="AA466" s="3" cm="1">
        <f t="array" ref="AA466">_xlfn.XLOOKUP(LEFT(Z466,MIN(FIND({0,1,2,3,4,5,6,7,8,9},Z466&amp;"0123456789"))-1), $BB$4:$BB$23, $BC$4:$BC$23)*_xlfn.NUMBERVALUE(TRIM(REPLACE(Z466,1,MIN(FIND({0,1,2,3,4,5,6,7,8,9},Z466&amp;"0123456789"))-1,"")), ".", ",")</f>
        <v>2050000</v>
      </c>
      <c r="AB466" t="s">
        <v>13929</v>
      </c>
      <c r="AC466" s="3" cm="1">
        <f t="array" ref="AC466">_xlfn.XLOOKUP(LEFT(AB466,MIN(FIND({0,1,2,3,4,5,6,7,8,9},AB466&amp;"0123456789"))-1), $BB$4:$BB$23, $BC$4:$BC$23)*_xlfn.NUMBERVALUE(TRIM(REPLACE(AB466,1,MIN(FIND({0,1,2,3,4,5,6,7,8,9},AB466&amp;"0123456789"))-1,"")), ".", ",")</f>
        <v>2050000</v>
      </c>
      <c r="AD466" t="s">
        <v>8555</v>
      </c>
      <c r="AE466" t="s">
        <v>14823</v>
      </c>
      <c r="AF466" t="s">
        <v>15268</v>
      </c>
      <c r="AG466" t="s">
        <v>16803</v>
      </c>
      <c r="AH466" t="s">
        <v>4365</v>
      </c>
      <c r="AI466" t="s">
        <v>4365</v>
      </c>
      <c r="AJ466" t="s">
        <v>8563</v>
      </c>
      <c r="AK466" t="s">
        <v>4365</v>
      </c>
      <c r="AL466" t="s">
        <v>8555</v>
      </c>
      <c r="AM466" t="s">
        <v>4365</v>
      </c>
      <c r="AN466" t="s">
        <v>18372</v>
      </c>
      <c r="AO466" t="s">
        <v>4365</v>
      </c>
      <c r="AP466" t="s">
        <v>22654</v>
      </c>
      <c r="AQ466" t="s">
        <v>4365</v>
      </c>
      <c r="AR466" t="s">
        <v>4365</v>
      </c>
      <c r="AS466" t="s">
        <v>19162</v>
      </c>
      <c r="BC466" s="3" t="str" cm="1">
        <f t="array" ref="BC466">LEFT(BB466,MIN(FIND({0,1,2,3,4,5,6,7,8,9},BB466&amp;"0123456789"))-1)</f>
        <v/>
      </c>
      <c r="BE466" t="s">
        <v>13163</v>
      </c>
      <c r="BF466">
        <f t="shared" si="195"/>
        <v>1</v>
      </c>
      <c r="BG466">
        <f t="shared" si="196"/>
        <v>0</v>
      </c>
      <c r="BH466">
        <f t="shared" si="197"/>
        <v>0</v>
      </c>
      <c r="BI466">
        <f t="shared" si="198"/>
        <v>0</v>
      </c>
      <c r="BJ466" s="4">
        <f t="shared" si="199"/>
        <v>0</v>
      </c>
      <c r="BK466" s="4">
        <f t="shared" si="200"/>
        <v>0</v>
      </c>
      <c r="BL466" s="4">
        <f t="shared" si="201"/>
        <v>0</v>
      </c>
      <c r="BY466" t="s">
        <v>25482</v>
      </c>
      <c r="BZ466" t="s">
        <v>25526</v>
      </c>
      <c r="CK466" t="s">
        <v>26218</v>
      </c>
      <c r="CL466">
        <f t="shared" si="202"/>
        <v>1</v>
      </c>
      <c r="CM466">
        <f t="shared" si="203"/>
        <v>1</v>
      </c>
      <c r="CN466">
        <f t="shared" si="204"/>
        <v>0</v>
      </c>
      <c r="CO466">
        <f t="shared" si="205"/>
        <v>0</v>
      </c>
      <c r="CP466" s="4">
        <f t="shared" si="216"/>
        <v>1</v>
      </c>
      <c r="CQ466" s="4">
        <f t="shared" si="217"/>
        <v>0</v>
      </c>
      <c r="CR466" s="4">
        <f t="shared" si="218"/>
        <v>0</v>
      </c>
      <c r="CT466" t="str">
        <f t="shared" si="206"/>
        <v>Cloud Infrastructure</v>
      </c>
      <c r="CU466" t="str">
        <f t="shared" si="207"/>
        <v>Developer Tools</v>
      </c>
      <c r="CV466" t="str">
        <f t="shared" si="208"/>
        <v/>
      </c>
      <c r="CW466" t="str">
        <f t="shared" si="209"/>
        <v/>
      </c>
      <c r="CX466" t="str">
        <f t="shared" si="210"/>
        <v/>
      </c>
      <c r="CY466" t="str">
        <f t="shared" si="211"/>
        <v/>
      </c>
      <c r="CZ466" t="str">
        <f t="shared" si="212"/>
        <v/>
      </c>
      <c r="DA466" t="str">
        <f t="shared" si="213"/>
        <v/>
      </c>
      <c r="DB466" t="str">
        <f t="shared" si="214"/>
        <v/>
      </c>
      <c r="DC466" t="str">
        <f t="shared" si="215"/>
        <v/>
      </c>
    </row>
    <row r="467" spans="1:107" x14ac:dyDescent="0.2">
      <c r="A467">
        <v>464</v>
      </c>
      <c r="B467" t="s">
        <v>461</v>
      </c>
      <c r="C467" t="s">
        <v>2633</v>
      </c>
      <c r="D467" t="s">
        <v>4750</v>
      </c>
      <c r="E467" t="s">
        <v>6065</v>
      </c>
      <c r="F467" t="s">
        <v>6530</v>
      </c>
      <c r="G467" t="s">
        <v>8245</v>
      </c>
      <c r="H467" t="s">
        <v>8552</v>
      </c>
      <c r="I467" t="s">
        <v>8557</v>
      </c>
      <c r="J467" t="s">
        <v>8954</v>
      </c>
      <c r="K467" t="s">
        <v>10119</v>
      </c>
      <c r="L467" t="s">
        <v>10423</v>
      </c>
      <c r="M467" t="s">
        <v>11498</v>
      </c>
      <c r="N467" t="s">
        <v>12765</v>
      </c>
      <c r="O467" t="s">
        <v>13306</v>
      </c>
      <c r="P467" t="s">
        <v>13351</v>
      </c>
      <c r="Q467">
        <v>2</v>
      </c>
      <c r="R467" t="s">
        <v>13357</v>
      </c>
      <c r="S467" t="s">
        <v>13398</v>
      </c>
      <c r="T467" t="s">
        <v>13794</v>
      </c>
      <c r="U467" s="3" t="str" cm="1">
        <f t="array" ref="U467">LEFT(T467,MIN(FIND({0,1,2,3,4,5,6,7,8,9},T467&amp;"0123456789"))-1)</f>
        <v>$</v>
      </c>
      <c r="V467" t="s">
        <v>13357</v>
      </c>
      <c r="W467" t="s">
        <v>13794</v>
      </c>
      <c r="X467" s="3" t="str" cm="1">
        <f t="array" ref="X467">LEFT(W467,MIN(FIND({0,1,2,3,4,5,6,7,8,9},W467&amp;"0123456789"))-1)</f>
        <v>$</v>
      </c>
      <c r="Y467" t="s">
        <v>13357</v>
      </c>
      <c r="Z467" t="s">
        <v>13994</v>
      </c>
      <c r="AA467" s="3" cm="1">
        <f t="array" ref="AA467">_xlfn.XLOOKUP(LEFT(Z467,MIN(FIND({0,1,2,3,4,5,6,7,8,9},Z467&amp;"0123456789"))-1), $BB$4:$BB$23, $BC$4:$BC$23)*_xlfn.NUMBERVALUE(TRIM(REPLACE(Z467,1,MIN(FIND({0,1,2,3,4,5,6,7,8,9},Z467&amp;"0123456789"))-1,"")), ".", ",")</f>
        <v>7200000</v>
      </c>
      <c r="AB467" t="s">
        <v>13994</v>
      </c>
      <c r="AC467" s="3" cm="1">
        <f t="array" ref="AC467">_xlfn.XLOOKUP(LEFT(AB467,MIN(FIND({0,1,2,3,4,5,6,7,8,9},AB467&amp;"0123456789"))-1), $BB$4:$BB$23, $BC$4:$BC$23)*_xlfn.NUMBERVALUE(TRIM(REPLACE(AB467,1,MIN(FIND({0,1,2,3,4,5,6,7,8,9},AB467&amp;"0123456789"))-1,"")), ".", ",")</f>
        <v>7200000</v>
      </c>
      <c r="AD467" t="s">
        <v>8554</v>
      </c>
      <c r="AE467" t="s">
        <v>8554</v>
      </c>
      <c r="AF467" t="s">
        <v>15269</v>
      </c>
      <c r="AG467" t="s">
        <v>16804</v>
      </c>
      <c r="AH467" t="s">
        <v>17700</v>
      </c>
      <c r="AI467" t="s">
        <v>18408</v>
      </c>
      <c r="AJ467" t="s">
        <v>19216</v>
      </c>
      <c r="AK467" t="s">
        <v>19656</v>
      </c>
      <c r="AL467" t="s">
        <v>20253</v>
      </c>
      <c r="AM467" t="s">
        <v>20645</v>
      </c>
      <c r="AN467" t="s">
        <v>21326</v>
      </c>
      <c r="AO467" t="s">
        <v>21909</v>
      </c>
      <c r="AP467" t="s">
        <v>22655</v>
      </c>
      <c r="AQ467" t="s">
        <v>23848</v>
      </c>
      <c r="AR467" t="s">
        <v>24791</v>
      </c>
      <c r="AS467" t="s">
        <v>14828</v>
      </c>
      <c r="BC467" s="3" t="str" cm="1">
        <f t="array" ref="BC467">LEFT(BB467,MIN(FIND({0,1,2,3,4,5,6,7,8,9},BB467&amp;"0123456789"))-1)</f>
        <v/>
      </c>
      <c r="BE467" t="s">
        <v>13164</v>
      </c>
      <c r="BF467">
        <f t="shared" si="195"/>
        <v>1</v>
      </c>
      <c r="BG467">
        <f t="shared" si="196"/>
        <v>0</v>
      </c>
      <c r="BH467">
        <f t="shared" si="197"/>
        <v>0</v>
      </c>
      <c r="BI467">
        <f t="shared" si="198"/>
        <v>0</v>
      </c>
      <c r="BJ467" s="4">
        <f t="shared" si="199"/>
        <v>0</v>
      </c>
      <c r="BK467" s="4">
        <f t="shared" si="200"/>
        <v>0</v>
      </c>
      <c r="BL467" s="4">
        <f t="shared" si="201"/>
        <v>0</v>
      </c>
      <c r="BY467" t="s">
        <v>25639</v>
      </c>
      <c r="BZ467" t="s">
        <v>25544</v>
      </c>
      <c r="CA467" t="s">
        <v>25408</v>
      </c>
      <c r="CK467" t="s">
        <v>26219</v>
      </c>
      <c r="CL467">
        <f t="shared" si="202"/>
        <v>1</v>
      </c>
      <c r="CM467">
        <f t="shared" si="203"/>
        <v>0</v>
      </c>
      <c r="CN467">
        <f t="shared" si="204"/>
        <v>0</v>
      </c>
      <c r="CO467">
        <f t="shared" si="205"/>
        <v>0</v>
      </c>
      <c r="CP467" s="4">
        <f t="shared" si="216"/>
        <v>0</v>
      </c>
      <c r="CQ467" s="4">
        <f t="shared" si="217"/>
        <v>0</v>
      </c>
      <c r="CR467" s="4">
        <f t="shared" si="218"/>
        <v>0</v>
      </c>
      <c r="CT467" t="str">
        <f t="shared" si="206"/>
        <v>Human Resources</v>
      </c>
      <c r="CU467" t="str">
        <f t="shared" si="207"/>
        <v>Predictive Analytics</v>
      </c>
      <c r="CV467" t="str">
        <f t="shared" si="208"/>
        <v>Software</v>
      </c>
      <c r="CW467" t="str">
        <f t="shared" si="209"/>
        <v/>
      </c>
      <c r="CX467" t="str">
        <f t="shared" si="210"/>
        <v/>
      </c>
      <c r="CY467" t="str">
        <f t="shared" si="211"/>
        <v/>
      </c>
      <c r="CZ467" t="str">
        <f t="shared" si="212"/>
        <v/>
      </c>
      <c r="DA467" t="str">
        <f t="shared" si="213"/>
        <v/>
      </c>
      <c r="DB467" t="str">
        <f t="shared" si="214"/>
        <v/>
      </c>
      <c r="DC467" t="str">
        <f t="shared" si="215"/>
        <v/>
      </c>
    </row>
    <row r="468" spans="1:107" x14ac:dyDescent="0.2">
      <c r="A468">
        <v>465</v>
      </c>
      <c r="B468" t="s">
        <v>462</v>
      </c>
      <c r="C468" t="s">
        <v>2634</v>
      </c>
      <c r="D468" t="s">
        <v>4751</v>
      </c>
      <c r="E468" t="s">
        <v>6065</v>
      </c>
      <c r="F468" t="s">
        <v>6531</v>
      </c>
      <c r="G468" t="s">
        <v>8283</v>
      </c>
      <c r="H468" t="s">
        <v>8552</v>
      </c>
      <c r="I468" t="s">
        <v>8555</v>
      </c>
      <c r="J468" t="s">
        <v>8955</v>
      </c>
      <c r="K468" t="s">
        <v>10121</v>
      </c>
      <c r="L468" t="s">
        <v>10424</v>
      </c>
      <c r="M468" t="s">
        <v>11499</v>
      </c>
      <c r="N468" t="s">
        <v>12811</v>
      </c>
      <c r="O468" t="s">
        <v>13332</v>
      </c>
      <c r="P468" t="s">
        <v>4365</v>
      </c>
      <c r="Q468">
        <v>1</v>
      </c>
      <c r="R468" t="s">
        <v>13357</v>
      </c>
      <c r="S468" t="s">
        <v>13370</v>
      </c>
      <c r="T468" t="s">
        <v>13930</v>
      </c>
      <c r="U468" s="3" t="str" cm="1">
        <f t="array" ref="U468">LEFT(T468,MIN(FIND({0,1,2,3,4,5,6,7,8,9},T468&amp;"0123456789"))-1)</f>
        <v>$</v>
      </c>
      <c r="V468" t="s">
        <v>13357</v>
      </c>
      <c r="W468" t="s">
        <v>13930</v>
      </c>
      <c r="X468" s="3" t="str" cm="1">
        <f t="array" ref="X468">LEFT(W468,MIN(FIND({0,1,2,3,4,5,6,7,8,9},W468&amp;"0123456789"))-1)</f>
        <v>$</v>
      </c>
      <c r="Y468" t="s">
        <v>13357</v>
      </c>
      <c r="Z468" t="s">
        <v>13930</v>
      </c>
      <c r="AA468" s="3" cm="1">
        <f t="array" ref="AA468">_xlfn.XLOOKUP(LEFT(Z468,MIN(FIND({0,1,2,3,4,5,6,7,8,9},Z468&amp;"0123456789"))-1), $BB$4:$BB$23, $BC$4:$BC$23)*_xlfn.NUMBERVALUE(TRIM(REPLACE(Z468,1,MIN(FIND({0,1,2,3,4,5,6,7,8,9},Z468&amp;"0123456789"))-1,"")), ".", ",")</f>
        <v>1135000</v>
      </c>
      <c r="AB468" t="s">
        <v>13930</v>
      </c>
      <c r="AC468" s="3" cm="1">
        <f t="array" ref="AC468">_xlfn.XLOOKUP(LEFT(AB468,MIN(FIND({0,1,2,3,4,5,6,7,8,9},AB468&amp;"0123456789"))-1), $BB$4:$BB$23, $BC$4:$BC$23)*_xlfn.NUMBERVALUE(TRIM(REPLACE(AB468,1,MIN(FIND({0,1,2,3,4,5,6,7,8,9},AB468&amp;"0123456789"))-1,"")), ".", ",")</f>
        <v>1135000</v>
      </c>
      <c r="AD468" t="s">
        <v>8554</v>
      </c>
      <c r="AE468" t="s">
        <v>8554</v>
      </c>
      <c r="AF468" t="s">
        <v>15270</v>
      </c>
      <c r="AG468" t="s">
        <v>16805</v>
      </c>
      <c r="AH468" t="s">
        <v>4365</v>
      </c>
      <c r="AI468" t="s">
        <v>4365</v>
      </c>
      <c r="AJ468" t="s">
        <v>19217</v>
      </c>
      <c r="AK468" t="s">
        <v>4365</v>
      </c>
      <c r="AL468" t="s">
        <v>8554</v>
      </c>
      <c r="AM468" t="s">
        <v>4365</v>
      </c>
      <c r="AN468" t="s">
        <v>20439</v>
      </c>
      <c r="AO468" t="s">
        <v>4365</v>
      </c>
      <c r="AP468" t="s">
        <v>22656</v>
      </c>
      <c r="AQ468" t="s">
        <v>4365</v>
      </c>
      <c r="AR468" t="s">
        <v>4365</v>
      </c>
      <c r="AS468" t="s">
        <v>19323</v>
      </c>
      <c r="BC468" s="3" t="str" cm="1">
        <f t="array" ref="BC468">LEFT(BB468,MIN(FIND({0,1,2,3,4,5,6,7,8,9},BB468&amp;"0123456789"))-1)</f>
        <v/>
      </c>
      <c r="BE468" t="s">
        <v>13165</v>
      </c>
      <c r="BF468">
        <f t="shared" si="195"/>
        <v>1</v>
      </c>
      <c r="BG468">
        <f t="shared" si="196"/>
        <v>0</v>
      </c>
      <c r="BH468">
        <f t="shared" si="197"/>
        <v>0</v>
      </c>
      <c r="BI468">
        <f t="shared" si="198"/>
        <v>0</v>
      </c>
      <c r="BJ468" s="4">
        <f t="shared" si="199"/>
        <v>0</v>
      </c>
      <c r="BK468" s="4">
        <f t="shared" si="200"/>
        <v>0</v>
      </c>
      <c r="BL468" s="4">
        <f t="shared" si="201"/>
        <v>0</v>
      </c>
      <c r="BY468" t="s">
        <v>12147</v>
      </c>
      <c r="BZ468" t="s">
        <v>25408</v>
      </c>
      <c r="CA468" t="s">
        <v>25727</v>
      </c>
      <c r="CK468" t="s">
        <v>26220</v>
      </c>
      <c r="CL468">
        <f t="shared" si="202"/>
        <v>1</v>
      </c>
      <c r="CM468">
        <f t="shared" si="203"/>
        <v>1</v>
      </c>
      <c r="CN468">
        <f t="shared" si="204"/>
        <v>1</v>
      </c>
      <c r="CO468">
        <f t="shared" si="205"/>
        <v>0</v>
      </c>
      <c r="CP468" s="4">
        <f t="shared" si="216"/>
        <v>1</v>
      </c>
      <c r="CQ468" s="4">
        <f t="shared" si="217"/>
        <v>1</v>
      </c>
      <c r="CR468" s="4">
        <f t="shared" si="218"/>
        <v>0</v>
      </c>
      <c r="CT468" t="str">
        <f t="shared" si="206"/>
        <v>Consumer Applications</v>
      </c>
      <c r="CU468" t="str">
        <f t="shared" si="207"/>
        <v>Software</v>
      </c>
      <c r="CV468" t="str">
        <f t="shared" si="208"/>
        <v>Veterinary</v>
      </c>
      <c r="CW468" t="str">
        <f t="shared" si="209"/>
        <v/>
      </c>
      <c r="CX468" t="str">
        <f t="shared" si="210"/>
        <v/>
      </c>
      <c r="CY468" t="str">
        <f t="shared" si="211"/>
        <v/>
      </c>
      <c r="CZ468" t="str">
        <f t="shared" si="212"/>
        <v/>
      </c>
      <c r="DA468" t="str">
        <f t="shared" si="213"/>
        <v/>
      </c>
      <c r="DB468" t="str">
        <f t="shared" si="214"/>
        <v/>
      </c>
      <c r="DC468" t="str">
        <f t="shared" si="215"/>
        <v/>
      </c>
    </row>
    <row r="469" spans="1:107" x14ac:dyDescent="0.2">
      <c r="A469">
        <v>466</v>
      </c>
      <c r="B469" t="s">
        <v>463</v>
      </c>
      <c r="C469" t="s">
        <v>2635</v>
      </c>
      <c r="D469" t="s">
        <v>4752</v>
      </c>
      <c r="E469" t="s">
        <v>6065</v>
      </c>
      <c r="F469" t="s">
        <v>6532</v>
      </c>
      <c r="G469" t="s">
        <v>8270</v>
      </c>
      <c r="H469" t="s">
        <v>8552</v>
      </c>
      <c r="I469" t="s">
        <v>8555</v>
      </c>
      <c r="J469" t="s">
        <v>8956</v>
      </c>
      <c r="K469" t="s">
        <v>10119</v>
      </c>
      <c r="L469" t="s">
        <v>10314</v>
      </c>
      <c r="M469" t="s">
        <v>11500</v>
      </c>
      <c r="N469" t="s">
        <v>12748</v>
      </c>
      <c r="O469" t="s">
        <v>13315</v>
      </c>
      <c r="P469" t="s">
        <v>4365</v>
      </c>
      <c r="Q469">
        <v>4</v>
      </c>
      <c r="R469" t="s">
        <v>13357</v>
      </c>
      <c r="S469" t="s">
        <v>13507</v>
      </c>
      <c r="T469" t="s">
        <v>13931</v>
      </c>
      <c r="U469" s="3" t="str" cm="1">
        <f t="array" ref="U469">LEFT(T469,MIN(FIND({0,1,2,3,4,5,6,7,8,9},T469&amp;"0123456789"))-1)</f>
        <v>$</v>
      </c>
      <c r="V469" t="s">
        <v>14422</v>
      </c>
      <c r="W469" t="s">
        <v>13931</v>
      </c>
      <c r="X469" s="3" t="str" cm="1">
        <f t="array" ref="X469">LEFT(W469,MIN(FIND({0,1,2,3,4,5,6,7,8,9},W469&amp;"0123456789"))-1)</f>
        <v>$</v>
      </c>
      <c r="Y469" t="s">
        <v>14422</v>
      </c>
      <c r="Z469" t="s">
        <v>14570</v>
      </c>
      <c r="AA469" s="3" cm="1">
        <f t="array" ref="AA469">_xlfn.XLOOKUP(LEFT(Z469,MIN(FIND({0,1,2,3,4,5,6,7,8,9},Z469&amp;"0123456789"))-1), $BB$4:$BB$23, $BC$4:$BC$23)*_xlfn.NUMBERVALUE(TRIM(REPLACE(Z469,1,MIN(FIND({0,1,2,3,4,5,6,7,8,9},Z469&amp;"0123456789"))-1,"")), ".", ",")</f>
        <v>2287000</v>
      </c>
      <c r="AB469" t="s">
        <v>14570</v>
      </c>
      <c r="AC469" s="3" cm="1">
        <f t="array" ref="AC469">_xlfn.XLOOKUP(LEFT(AB469,MIN(FIND({0,1,2,3,4,5,6,7,8,9},AB469&amp;"0123456789"))-1), $BB$4:$BB$23, $BC$4:$BC$23)*_xlfn.NUMBERVALUE(TRIM(REPLACE(AB469,1,MIN(FIND({0,1,2,3,4,5,6,7,8,9},AB469&amp;"0123456789"))-1,"")), ".", ",")</f>
        <v>2287000</v>
      </c>
      <c r="AD469" t="s">
        <v>8557</v>
      </c>
      <c r="AE469" t="s">
        <v>8562</v>
      </c>
      <c r="AF469" t="s">
        <v>15271</v>
      </c>
      <c r="AG469" t="s">
        <v>16806</v>
      </c>
      <c r="AH469" t="s">
        <v>17701</v>
      </c>
      <c r="AI469" t="s">
        <v>18409</v>
      </c>
      <c r="AJ469" t="s">
        <v>19218</v>
      </c>
      <c r="AK469" t="s">
        <v>18295</v>
      </c>
      <c r="AL469" t="s">
        <v>20254</v>
      </c>
      <c r="AM469" t="s">
        <v>20646</v>
      </c>
      <c r="AN469" t="s">
        <v>21327</v>
      </c>
      <c r="AO469" t="s">
        <v>21910</v>
      </c>
      <c r="AP469" t="s">
        <v>22657</v>
      </c>
      <c r="AQ469" t="s">
        <v>23849</v>
      </c>
      <c r="AR469" t="s">
        <v>24792</v>
      </c>
      <c r="AS469" t="s">
        <v>19298</v>
      </c>
      <c r="BC469" s="3" t="str" cm="1">
        <f t="array" ref="BC469">LEFT(BB469,MIN(FIND({0,1,2,3,4,5,6,7,8,9},BB469&amp;"0123456789"))-1)</f>
        <v/>
      </c>
      <c r="BE469" t="s">
        <v>13166</v>
      </c>
      <c r="BF469">
        <f t="shared" si="195"/>
        <v>1</v>
      </c>
      <c r="BG469">
        <f t="shared" si="196"/>
        <v>0</v>
      </c>
      <c r="BH469">
        <f t="shared" si="197"/>
        <v>0</v>
      </c>
      <c r="BI469">
        <f t="shared" si="198"/>
        <v>0</v>
      </c>
      <c r="BJ469" s="4">
        <f t="shared" si="199"/>
        <v>0</v>
      </c>
      <c r="BK469" s="4">
        <f t="shared" si="200"/>
        <v>0</v>
      </c>
      <c r="BL469" s="4">
        <f t="shared" si="201"/>
        <v>0</v>
      </c>
      <c r="BY469" t="s">
        <v>11783</v>
      </c>
      <c r="BZ469" t="s">
        <v>25509</v>
      </c>
      <c r="CA469" t="s">
        <v>25437</v>
      </c>
      <c r="CB469" t="s">
        <v>25726</v>
      </c>
      <c r="CK469" t="s">
        <v>26221</v>
      </c>
      <c r="CL469">
        <f t="shared" si="202"/>
        <v>1</v>
      </c>
      <c r="CM469">
        <f t="shared" si="203"/>
        <v>0</v>
      </c>
      <c r="CN469">
        <f t="shared" si="204"/>
        <v>0</v>
      </c>
      <c r="CO469">
        <f t="shared" si="205"/>
        <v>0</v>
      </c>
      <c r="CP469" s="4">
        <f t="shared" si="216"/>
        <v>0</v>
      </c>
      <c r="CQ469" s="4">
        <f t="shared" si="217"/>
        <v>0</v>
      </c>
      <c r="CR469" s="4">
        <f t="shared" si="218"/>
        <v>0</v>
      </c>
      <c r="CT469" t="str">
        <f t="shared" si="206"/>
        <v>EdTech</v>
      </c>
      <c r="CU469" t="str">
        <f t="shared" si="207"/>
        <v>Education</v>
      </c>
      <c r="CV469" t="str">
        <f t="shared" si="208"/>
        <v>SaaS</v>
      </c>
      <c r="CW469" t="str">
        <f t="shared" si="209"/>
        <v>Social Impact</v>
      </c>
      <c r="CX469" t="str">
        <f t="shared" si="210"/>
        <v/>
      </c>
      <c r="CY469" t="str">
        <f t="shared" si="211"/>
        <v/>
      </c>
      <c r="CZ469" t="str">
        <f t="shared" si="212"/>
        <v/>
      </c>
      <c r="DA469" t="str">
        <f t="shared" si="213"/>
        <v/>
      </c>
      <c r="DB469" t="str">
        <f t="shared" si="214"/>
        <v/>
      </c>
      <c r="DC469" t="str">
        <f t="shared" si="215"/>
        <v/>
      </c>
    </row>
    <row r="470" spans="1:107" x14ac:dyDescent="0.2">
      <c r="A470">
        <v>467</v>
      </c>
      <c r="B470" t="s">
        <v>464</v>
      </c>
      <c r="C470" t="s">
        <v>2636</v>
      </c>
      <c r="D470" t="s">
        <v>4753</v>
      </c>
      <c r="E470" t="s">
        <v>6065</v>
      </c>
      <c r="F470" t="s">
        <v>6533</v>
      </c>
      <c r="G470" t="s">
        <v>8245</v>
      </c>
      <c r="H470" t="s">
        <v>8552</v>
      </c>
      <c r="I470" t="s">
        <v>8554</v>
      </c>
      <c r="J470" t="s">
        <v>8957</v>
      </c>
      <c r="K470" t="s">
        <v>10121</v>
      </c>
      <c r="L470" t="s">
        <v>10425</v>
      </c>
      <c r="M470" t="s">
        <v>11501</v>
      </c>
      <c r="N470" t="s">
        <v>12793</v>
      </c>
      <c r="O470" t="s">
        <v>13316</v>
      </c>
      <c r="P470" t="s">
        <v>4365</v>
      </c>
      <c r="Q470">
        <v>2</v>
      </c>
      <c r="R470" t="s">
        <v>13357</v>
      </c>
      <c r="S470" t="s">
        <v>13411</v>
      </c>
      <c r="T470" t="s">
        <v>13795</v>
      </c>
      <c r="U470" s="3" t="str" cm="1">
        <f t="array" ref="U470">LEFT(T470,MIN(FIND({0,1,2,3,4,5,6,7,8,9},T470&amp;"0123456789"))-1)</f>
        <v>$</v>
      </c>
      <c r="V470" t="s">
        <v>14422</v>
      </c>
      <c r="W470" t="s">
        <v>13795</v>
      </c>
      <c r="X470" s="3" t="str" cm="1">
        <f t="array" ref="X470">LEFT(W470,MIN(FIND({0,1,2,3,4,5,6,7,8,9},W470&amp;"0123456789"))-1)</f>
        <v>$</v>
      </c>
      <c r="Y470" t="s">
        <v>14422</v>
      </c>
      <c r="Z470" t="s">
        <v>13795</v>
      </c>
      <c r="AA470" s="3" cm="1">
        <f t="array" ref="AA470">_xlfn.XLOOKUP(LEFT(Z470,MIN(FIND({0,1,2,3,4,5,6,7,8,9},Z470&amp;"0123456789"))-1), $BB$4:$BB$23, $BC$4:$BC$23)*_xlfn.NUMBERVALUE(TRIM(REPLACE(Z470,1,MIN(FIND({0,1,2,3,4,5,6,7,8,9},Z470&amp;"0123456789"))-1,"")), ".", ",")</f>
        <v>1700000</v>
      </c>
      <c r="AB470" t="s">
        <v>13795</v>
      </c>
      <c r="AC470" s="3" cm="1">
        <f t="array" ref="AC470">_xlfn.XLOOKUP(LEFT(AB470,MIN(FIND({0,1,2,3,4,5,6,7,8,9},AB470&amp;"0123456789"))-1), $BB$4:$BB$23, $BC$4:$BC$23)*_xlfn.NUMBERVALUE(TRIM(REPLACE(AB470,1,MIN(FIND({0,1,2,3,4,5,6,7,8,9},AB470&amp;"0123456789"))-1,"")), ".", ",")</f>
        <v>1700000</v>
      </c>
      <c r="AD470" t="s">
        <v>8555</v>
      </c>
      <c r="AE470" t="s">
        <v>8562</v>
      </c>
      <c r="AF470" t="s">
        <v>15272</v>
      </c>
      <c r="AG470" t="s">
        <v>16807</v>
      </c>
      <c r="AH470" t="s">
        <v>4365</v>
      </c>
      <c r="AI470" t="s">
        <v>4365</v>
      </c>
      <c r="AJ470" t="s">
        <v>8563</v>
      </c>
      <c r="AK470" t="s">
        <v>4365</v>
      </c>
      <c r="AL470" t="s">
        <v>8555</v>
      </c>
      <c r="AM470" t="s">
        <v>4365</v>
      </c>
      <c r="AN470" t="s">
        <v>18372</v>
      </c>
      <c r="AO470" t="s">
        <v>4365</v>
      </c>
      <c r="AP470" t="s">
        <v>22658</v>
      </c>
      <c r="AQ470" t="s">
        <v>4365</v>
      </c>
      <c r="AR470" t="s">
        <v>4365</v>
      </c>
      <c r="AS470" t="s">
        <v>14824</v>
      </c>
      <c r="BC470" s="3" t="str" cm="1">
        <f t="array" ref="BC470">LEFT(BB470,MIN(FIND({0,1,2,3,4,5,6,7,8,9},BB470&amp;"0123456789"))-1)</f>
        <v/>
      </c>
      <c r="BE470" t="s">
        <v>13167</v>
      </c>
      <c r="BF470">
        <f t="shared" si="195"/>
        <v>1</v>
      </c>
      <c r="BG470">
        <f t="shared" si="196"/>
        <v>0</v>
      </c>
      <c r="BH470">
        <f t="shared" si="197"/>
        <v>0</v>
      </c>
      <c r="BI470">
        <f t="shared" si="198"/>
        <v>0</v>
      </c>
      <c r="BJ470" s="4">
        <f t="shared" si="199"/>
        <v>0</v>
      </c>
      <c r="BK470" s="4">
        <f t="shared" si="200"/>
        <v>0</v>
      </c>
      <c r="BL470" s="4">
        <f t="shared" si="201"/>
        <v>0</v>
      </c>
      <c r="BY470" t="s">
        <v>11788</v>
      </c>
      <c r="BZ470" t="s">
        <v>25472</v>
      </c>
      <c r="CK470" t="s">
        <v>26222</v>
      </c>
      <c r="CL470">
        <f t="shared" si="202"/>
        <v>1</v>
      </c>
      <c r="CM470">
        <f t="shared" si="203"/>
        <v>0</v>
      </c>
      <c r="CN470">
        <f t="shared" si="204"/>
        <v>0</v>
      </c>
      <c r="CO470">
        <f t="shared" si="205"/>
        <v>0</v>
      </c>
      <c r="CP470" s="4">
        <f t="shared" si="216"/>
        <v>0</v>
      </c>
      <c r="CQ470" s="4">
        <f t="shared" si="217"/>
        <v>0</v>
      </c>
      <c r="CR470" s="4">
        <f t="shared" si="218"/>
        <v>0</v>
      </c>
      <c r="CT470" t="str">
        <f t="shared" si="206"/>
        <v>Communities</v>
      </c>
      <c r="CU470" t="str">
        <f t="shared" si="207"/>
        <v>Wellness</v>
      </c>
      <c r="CV470" t="str">
        <f t="shared" si="208"/>
        <v/>
      </c>
      <c r="CW470" t="str">
        <f t="shared" si="209"/>
        <v/>
      </c>
      <c r="CX470" t="str">
        <f t="shared" si="210"/>
        <v/>
      </c>
      <c r="CY470" t="str">
        <f t="shared" si="211"/>
        <v/>
      </c>
      <c r="CZ470" t="str">
        <f t="shared" si="212"/>
        <v/>
      </c>
      <c r="DA470" t="str">
        <f t="shared" si="213"/>
        <v/>
      </c>
      <c r="DB470" t="str">
        <f t="shared" si="214"/>
        <v/>
      </c>
      <c r="DC470" t="str">
        <f t="shared" si="215"/>
        <v/>
      </c>
    </row>
    <row r="471" spans="1:107" x14ac:dyDescent="0.2">
      <c r="A471">
        <v>468</v>
      </c>
      <c r="B471" t="s">
        <v>465</v>
      </c>
      <c r="C471" t="s">
        <v>2637</v>
      </c>
      <c r="D471" t="s">
        <v>4754</v>
      </c>
      <c r="E471" t="s">
        <v>6065</v>
      </c>
      <c r="F471" t="s">
        <v>6534</v>
      </c>
      <c r="G471" t="s">
        <v>8247</v>
      </c>
      <c r="H471" t="s">
        <v>8552</v>
      </c>
      <c r="I471" t="s">
        <v>8555</v>
      </c>
      <c r="J471" t="s">
        <v>8958</v>
      </c>
      <c r="K471" t="s">
        <v>10119</v>
      </c>
      <c r="L471" t="s">
        <v>10174</v>
      </c>
      <c r="M471" t="s">
        <v>11502</v>
      </c>
      <c r="N471" t="s">
        <v>12880</v>
      </c>
      <c r="O471" t="s">
        <v>13316</v>
      </c>
      <c r="P471" t="s">
        <v>13349</v>
      </c>
      <c r="Q471">
        <v>3</v>
      </c>
      <c r="R471" t="s">
        <v>13357</v>
      </c>
      <c r="S471" t="s">
        <v>13420</v>
      </c>
      <c r="T471" t="s">
        <v>13810</v>
      </c>
      <c r="U471" s="3" t="str" cm="1">
        <f t="array" ref="U471">LEFT(T471,MIN(FIND({0,1,2,3,4,5,6,7,8,9},T471&amp;"0123456789"))-1)</f>
        <v>$</v>
      </c>
      <c r="V471" t="s">
        <v>13357</v>
      </c>
      <c r="W471" t="s">
        <v>13810</v>
      </c>
      <c r="X471" s="3" t="str" cm="1">
        <f t="array" ref="X471">LEFT(W471,MIN(FIND({0,1,2,3,4,5,6,7,8,9},W471&amp;"0123456789"))-1)</f>
        <v>$</v>
      </c>
      <c r="Y471" t="s">
        <v>13357</v>
      </c>
      <c r="Z471" t="s">
        <v>13884</v>
      </c>
      <c r="AA471" s="3" cm="1">
        <f t="array" ref="AA471">_xlfn.XLOOKUP(LEFT(Z471,MIN(FIND({0,1,2,3,4,5,6,7,8,9},Z471&amp;"0123456789"))-1), $BB$4:$BB$23, $BC$4:$BC$23)*_xlfn.NUMBERVALUE(TRIM(REPLACE(Z471,1,MIN(FIND({0,1,2,3,4,5,6,7,8,9},Z471&amp;"0123456789"))-1,"")), ".", ",")</f>
        <v>1800000</v>
      </c>
      <c r="AB471" t="s">
        <v>13884</v>
      </c>
      <c r="AC471" s="3" cm="1">
        <f t="array" ref="AC471">_xlfn.XLOOKUP(LEFT(AB471,MIN(FIND({0,1,2,3,4,5,6,7,8,9},AB471&amp;"0123456789"))-1), $BB$4:$BB$23, $BC$4:$BC$23)*_xlfn.NUMBERVALUE(TRIM(REPLACE(AB471,1,MIN(FIND({0,1,2,3,4,5,6,7,8,9},AB471&amp;"0123456789"))-1,"")), ".", ",")</f>
        <v>1800000</v>
      </c>
      <c r="AD471" t="s">
        <v>8554</v>
      </c>
      <c r="AE471" t="s">
        <v>8560</v>
      </c>
      <c r="AF471" t="s">
        <v>15273</v>
      </c>
      <c r="AG471" t="s">
        <v>16808</v>
      </c>
      <c r="AH471" t="s">
        <v>17702</v>
      </c>
      <c r="AI471" t="s">
        <v>18410</v>
      </c>
      <c r="AJ471" t="s">
        <v>19219</v>
      </c>
      <c r="AK471" t="s">
        <v>19657</v>
      </c>
      <c r="AL471" t="s">
        <v>20201</v>
      </c>
      <c r="AM471" t="s">
        <v>20647</v>
      </c>
      <c r="AN471" t="s">
        <v>21328</v>
      </c>
      <c r="AO471" t="s">
        <v>21911</v>
      </c>
      <c r="AP471" t="s">
        <v>22659</v>
      </c>
      <c r="AQ471" t="s">
        <v>23850</v>
      </c>
      <c r="AR471" t="s">
        <v>20002</v>
      </c>
      <c r="AS471" t="s">
        <v>19248</v>
      </c>
      <c r="BC471" s="3" t="str" cm="1">
        <f t="array" ref="BC471">LEFT(BB471,MIN(FIND({0,1,2,3,4,5,6,7,8,9},BB471&amp;"0123456789"))-1)</f>
        <v/>
      </c>
      <c r="BE471" t="s">
        <v>13168</v>
      </c>
      <c r="BF471">
        <f t="shared" si="195"/>
        <v>1</v>
      </c>
      <c r="BG471">
        <f t="shared" si="196"/>
        <v>0</v>
      </c>
      <c r="BH471">
        <f t="shared" si="197"/>
        <v>0</v>
      </c>
      <c r="BI471">
        <f t="shared" si="198"/>
        <v>0</v>
      </c>
      <c r="BJ471" s="4">
        <f t="shared" si="199"/>
        <v>0</v>
      </c>
      <c r="BK471" s="4">
        <f t="shared" si="200"/>
        <v>0</v>
      </c>
      <c r="BL471" s="4">
        <f t="shared" si="201"/>
        <v>0</v>
      </c>
      <c r="BY471" t="s">
        <v>11134</v>
      </c>
      <c r="BZ471" t="s">
        <v>25508</v>
      </c>
      <c r="CA471" t="s">
        <v>25408</v>
      </c>
      <c r="CK471" t="s">
        <v>26223</v>
      </c>
      <c r="CL471">
        <f t="shared" si="202"/>
        <v>1</v>
      </c>
      <c r="CM471">
        <f t="shared" si="203"/>
        <v>1</v>
      </c>
      <c r="CN471">
        <f t="shared" si="204"/>
        <v>1</v>
      </c>
      <c r="CO471">
        <f t="shared" si="205"/>
        <v>0</v>
      </c>
      <c r="CP471" s="4">
        <f t="shared" si="216"/>
        <v>1</v>
      </c>
      <c r="CQ471" s="4">
        <f t="shared" si="217"/>
        <v>1</v>
      </c>
      <c r="CR471" s="4">
        <f t="shared" si="218"/>
        <v>0</v>
      </c>
      <c r="CT471" t="str">
        <f t="shared" si="206"/>
        <v>E-Learning</v>
      </c>
      <c r="CU471" t="str">
        <f t="shared" si="207"/>
        <v>EdTech</v>
      </c>
      <c r="CV471" t="str">
        <f t="shared" si="208"/>
        <v>Software</v>
      </c>
      <c r="CW471" t="str">
        <f t="shared" si="209"/>
        <v/>
      </c>
      <c r="CX471" t="str">
        <f t="shared" si="210"/>
        <v/>
      </c>
      <c r="CY471" t="str">
        <f t="shared" si="211"/>
        <v/>
      </c>
      <c r="CZ471" t="str">
        <f t="shared" si="212"/>
        <v/>
      </c>
      <c r="DA471" t="str">
        <f t="shared" si="213"/>
        <v/>
      </c>
      <c r="DB471" t="str">
        <f t="shared" si="214"/>
        <v/>
      </c>
      <c r="DC471" t="str">
        <f t="shared" si="215"/>
        <v/>
      </c>
    </row>
    <row r="472" spans="1:107" x14ac:dyDescent="0.2">
      <c r="A472">
        <v>469</v>
      </c>
      <c r="B472" t="s">
        <v>466</v>
      </c>
      <c r="C472" t="s">
        <v>2638</v>
      </c>
      <c r="D472" t="s">
        <v>4755</v>
      </c>
      <c r="E472" t="s">
        <v>6065</v>
      </c>
      <c r="F472" t="s">
        <v>6535</v>
      </c>
      <c r="G472" t="s">
        <v>8371</v>
      </c>
      <c r="H472" t="s">
        <v>8552</v>
      </c>
      <c r="I472" t="s">
        <v>8554</v>
      </c>
      <c r="J472" t="s">
        <v>8959</v>
      </c>
      <c r="K472" t="s">
        <v>10119</v>
      </c>
      <c r="L472" t="s">
        <v>10426</v>
      </c>
      <c r="M472" t="s">
        <v>11503</v>
      </c>
      <c r="N472" t="s">
        <v>12777</v>
      </c>
      <c r="O472" t="s">
        <v>13319</v>
      </c>
      <c r="P472" t="s">
        <v>13349</v>
      </c>
      <c r="Q472">
        <v>4</v>
      </c>
      <c r="R472" t="s">
        <v>4365</v>
      </c>
      <c r="S472" t="s">
        <v>13402</v>
      </c>
      <c r="T472" t="s">
        <v>13813</v>
      </c>
      <c r="U472" s="3" t="str" cm="1">
        <f t="array" ref="U472">LEFT(T472,MIN(FIND({0,1,2,3,4,5,6,7,8,9},T472&amp;"0123456789"))-1)</f>
        <v>$</v>
      </c>
      <c r="V472" t="s">
        <v>14425</v>
      </c>
      <c r="W472" t="s">
        <v>13813</v>
      </c>
      <c r="X472" s="3" t="str" cm="1">
        <f t="array" ref="X472">LEFT(W472,MIN(FIND({0,1,2,3,4,5,6,7,8,9},W472&amp;"0123456789"))-1)</f>
        <v>$</v>
      </c>
      <c r="Y472" t="s">
        <v>14425</v>
      </c>
      <c r="Z472" t="s">
        <v>13813</v>
      </c>
      <c r="AA472" s="3" cm="1">
        <f t="array" ref="AA472">_xlfn.XLOOKUP(LEFT(Z472,MIN(FIND({0,1,2,3,4,5,6,7,8,9},Z472&amp;"0123456789"))-1), $BB$4:$BB$23, $BC$4:$BC$23)*_xlfn.NUMBERVALUE(TRIM(REPLACE(Z472,1,MIN(FIND({0,1,2,3,4,5,6,7,8,9},Z472&amp;"0123456789"))-1,"")), ".", ",")</f>
        <v>2000000</v>
      </c>
      <c r="AB472" t="s">
        <v>13813</v>
      </c>
      <c r="AC472" s="3" cm="1">
        <f t="array" ref="AC472">_xlfn.XLOOKUP(LEFT(AB472,MIN(FIND({0,1,2,3,4,5,6,7,8,9},AB472&amp;"0123456789"))-1), $BB$4:$BB$23, $BC$4:$BC$23)*_xlfn.NUMBERVALUE(TRIM(REPLACE(AB472,1,MIN(FIND({0,1,2,3,4,5,6,7,8,9},AB472&amp;"0123456789"))-1,"")), ".", ",")</f>
        <v>2000000</v>
      </c>
      <c r="AD472" t="s">
        <v>8557</v>
      </c>
      <c r="AE472" t="s">
        <v>8562</v>
      </c>
      <c r="AF472" t="s">
        <v>15274</v>
      </c>
      <c r="AG472" t="s">
        <v>16809</v>
      </c>
      <c r="AH472" t="s">
        <v>17703</v>
      </c>
      <c r="AI472" t="s">
        <v>18411</v>
      </c>
      <c r="AJ472" t="s">
        <v>6114</v>
      </c>
      <c r="AK472" t="s">
        <v>19658</v>
      </c>
      <c r="AL472" t="s">
        <v>20255</v>
      </c>
      <c r="AM472" t="s">
        <v>20648</v>
      </c>
      <c r="AN472" t="s">
        <v>21087</v>
      </c>
      <c r="AO472" t="s">
        <v>21912</v>
      </c>
      <c r="AP472" t="s">
        <v>22660</v>
      </c>
      <c r="AQ472" t="s">
        <v>23851</v>
      </c>
      <c r="AR472" t="s">
        <v>24793</v>
      </c>
      <c r="AS472" t="s">
        <v>19093</v>
      </c>
      <c r="BC472" s="3" t="str" cm="1">
        <f t="array" ref="BC472">LEFT(BB472,MIN(FIND({0,1,2,3,4,5,6,7,8,9},BB472&amp;"0123456789"))-1)</f>
        <v/>
      </c>
      <c r="BE472" t="s">
        <v>13169</v>
      </c>
      <c r="BF472">
        <f t="shared" si="195"/>
        <v>1</v>
      </c>
      <c r="BG472">
        <f t="shared" si="196"/>
        <v>0</v>
      </c>
      <c r="BH472">
        <f t="shared" si="197"/>
        <v>0</v>
      </c>
      <c r="BI472">
        <f t="shared" si="198"/>
        <v>0</v>
      </c>
      <c r="BJ472" s="4">
        <f t="shared" si="199"/>
        <v>0</v>
      </c>
      <c r="BK472" s="4">
        <f t="shared" si="200"/>
        <v>0</v>
      </c>
      <c r="BL472" s="4">
        <f t="shared" si="201"/>
        <v>0</v>
      </c>
      <c r="BY472" t="s">
        <v>11783</v>
      </c>
      <c r="BZ472" t="s">
        <v>25509</v>
      </c>
      <c r="CA472" t="s">
        <v>25532</v>
      </c>
      <c r="CK472" t="s">
        <v>26224</v>
      </c>
      <c r="CL472">
        <f t="shared" si="202"/>
        <v>1</v>
      </c>
      <c r="CM472">
        <f t="shared" si="203"/>
        <v>1</v>
      </c>
      <c r="CN472">
        <f t="shared" si="204"/>
        <v>0</v>
      </c>
      <c r="CO472">
        <f t="shared" si="205"/>
        <v>0</v>
      </c>
      <c r="CP472" s="4">
        <f t="shared" si="216"/>
        <v>1</v>
      </c>
      <c r="CQ472" s="4">
        <f t="shared" si="217"/>
        <v>0</v>
      </c>
      <c r="CR472" s="4">
        <f t="shared" si="218"/>
        <v>0</v>
      </c>
      <c r="CT472" t="str">
        <f t="shared" si="206"/>
        <v>EdTech</v>
      </c>
      <c r="CU472" t="str">
        <f t="shared" si="207"/>
        <v>Education</v>
      </c>
      <c r="CV472" t="str">
        <f t="shared" si="208"/>
        <v>Mobile</v>
      </c>
      <c r="CW472" t="str">
        <f t="shared" si="209"/>
        <v/>
      </c>
      <c r="CX472" t="str">
        <f t="shared" si="210"/>
        <v/>
      </c>
      <c r="CY472" t="str">
        <f t="shared" si="211"/>
        <v/>
      </c>
      <c r="CZ472" t="str">
        <f t="shared" si="212"/>
        <v/>
      </c>
      <c r="DA472" t="str">
        <f t="shared" si="213"/>
        <v/>
      </c>
      <c r="DB472" t="str">
        <f t="shared" si="214"/>
        <v/>
      </c>
      <c r="DC472" t="str">
        <f t="shared" si="215"/>
        <v/>
      </c>
    </row>
    <row r="473" spans="1:107" x14ac:dyDescent="0.2">
      <c r="A473">
        <v>470</v>
      </c>
      <c r="B473" t="s">
        <v>467</v>
      </c>
      <c r="C473" t="s">
        <v>2639</v>
      </c>
      <c r="D473" t="s">
        <v>4756</v>
      </c>
      <c r="E473" t="s">
        <v>6065</v>
      </c>
      <c r="F473" t="s">
        <v>6536</v>
      </c>
      <c r="G473" t="s">
        <v>8372</v>
      </c>
      <c r="H473" t="s">
        <v>8552</v>
      </c>
      <c r="I473" t="s">
        <v>8554</v>
      </c>
      <c r="J473" t="s">
        <v>8960</v>
      </c>
      <c r="K473" t="s">
        <v>10119</v>
      </c>
      <c r="L473" t="s">
        <v>10224</v>
      </c>
      <c r="M473" t="s">
        <v>11504</v>
      </c>
      <c r="N473" t="s">
        <v>12767</v>
      </c>
      <c r="O473" t="s">
        <v>4365</v>
      </c>
      <c r="P473" t="s">
        <v>4365</v>
      </c>
      <c r="Q473">
        <v>4</v>
      </c>
      <c r="R473" t="s">
        <v>13357</v>
      </c>
      <c r="S473" t="s">
        <v>13364</v>
      </c>
      <c r="T473" t="s">
        <v>13831</v>
      </c>
      <c r="U473" s="3" t="str" cm="1">
        <f t="array" ref="U473">LEFT(T473,MIN(FIND({0,1,2,3,4,5,6,7,8,9},T473&amp;"0123456789"))-1)</f>
        <v>$</v>
      </c>
      <c r="V473" t="s">
        <v>14422</v>
      </c>
      <c r="W473" t="s">
        <v>13831</v>
      </c>
      <c r="X473" s="3" t="str" cm="1">
        <f t="array" ref="X473">LEFT(W473,MIN(FIND({0,1,2,3,4,5,6,7,8,9},W473&amp;"0123456789"))-1)</f>
        <v>$</v>
      </c>
      <c r="Y473" t="s">
        <v>14422</v>
      </c>
      <c r="Z473" t="s">
        <v>13831</v>
      </c>
      <c r="AA473" s="3" cm="1">
        <f t="array" ref="AA473">_xlfn.XLOOKUP(LEFT(Z473,MIN(FIND({0,1,2,3,4,5,6,7,8,9},Z473&amp;"0123456789"))-1), $BB$4:$BB$23, $BC$4:$BC$23)*_xlfn.NUMBERVALUE(TRIM(REPLACE(Z473,1,MIN(FIND({0,1,2,3,4,5,6,7,8,9},Z473&amp;"0123456789"))-1,"")), ".", ",")</f>
        <v>1000000</v>
      </c>
      <c r="AB473" t="s">
        <v>13831</v>
      </c>
      <c r="AC473" s="3" cm="1">
        <f t="array" ref="AC473">_xlfn.XLOOKUP(LEFT(AB473,MIN(FIND({0,1,2,3,4,5,6,7,8,9},AB473&amp;"0123456789"))-1), $BB$4:$BB$23, $BC$4:$BC$23)*_xlfn.NUMBERVALUE(TRIM(REPLACE(AB473,1,MIN(FIND({0,1,2,3,4,5,6,7,8,9},AB473&amp;"0123456789"))-1,"")), ".", ",")</f>
        <v>1000000</v>
      </c>
      <c r="AD473" t="s">
        <v>8555</v>
      </c>
      <c r="AE473" t="s">
        <v>8556</v>
      </c>
      <c r="AF473" t="s">
        <v>15275</v>
      </c>
      <c r="AG473" t="s">
        <v>16810</v>
      </c>
      <c r="AH473" t="s">
        <v>4365</v>
      </c>
      <c r="AI473" t="s">
        <v>18412</v>
      </c>
      <c r="AJ473" t="s">
        <v>14820</v>
      </c>
      <c r="AK473" t="s">
        <v>19659</v>
      </c>
      <c r="AL473" t="s">
        <v>20136</v>
      </c>
      <c r="AM473" t="s">
        <v>20649</v>
      </c>
      <c r="AN473" t="s">
        <v>20610</v>
      </c>
      <c r="AO473" t="s">
        <v>4365</v>
      </c>
      <c r="AP473" t="s">
        <v>22661</v>
      </c>
      <c r="AQ473" t="s">
        <v>23852</v>
      </c>
      <c r="AR473" t="s">
        <v>24794</v>
      </c>
      <c r="AS473" t="s">
        <v>14821</v>
      </c>
      <c r="BC473" s="3" t="str" cm="1">
        <f t="array" ref="BC473">LEFT(BB473,MIN(FIND({0,1,2,3,4,5,6,7,8,9},BB473&amp;"0123456789"))-1)</f>
        <v/>
      </c>
      <c r="BE473" t="s">
        <v>13170</v>
      </c>
      <c r="BF473">
        <f t="shared" si="195"/>
        <v>1</v>
      </c>
      <c r="BG473">
        <f t="shared" si="196"/>
        <v>0</v>
      </c>
      <c r="BH473">
        <f t="shared" si="197"/>
        <v>0</v>
      </c>
      <c r="BI473">
        <f t="shared" si="198"/>
        <v>0</v>
      </c>
      <c r="BJ473" s="4">
        <f t="shared" si="199"/>
        <v>0</v>
      </c>
      <c r="BK473" s="4">
        <f t="shared" si="200"/>
        <v>0</v>
      </c>
      <c r="BL473" s="4">
        <f t="shared" si="201"/>
        <v>0</v>
      </c>
      <c r="BY473" t="s">
        <v>11311</v>
      </c>
      <c r="BZ473" t="s">
        <v>25429</v>
      </c>
      <c r="CA473" t="s">
        <v>25430</v>
      </c>
      <c r="CB473" t="s">
        <v>25432</v>
      </c>
      <c r="CC473" t="s">
        <v>25722</v>
      </c>
      <c r="CK473" t="s">
        <v>26225</v>
      </c>
      <c r="CL473">
        <f t="shared" si="202"/>
        <v>1</v>
      </c>
      <c r="CM473">
        <f t="shared" si="203"/>
        <v>0</v>
      </c>
      <c r="CN473">
        <f t="shared" si="204"/>
        <v>0</v>
      </c>
      <c r="CO473">
        <f t="shared" si="205"/>
        <v>0</v>
      </c>
      <c r="CP473" s="4">
        <f t="shared" si="216"/>
        <v>0</v>
      </c>
      <c r="CQ473" s="4">
        <f t="shared" si="217"/>
        <v>0</v>
      </c>
      <c r="CR473" s="4">
        <f t="shared" si="218"/>
        <v>0</v>
      </c>
      <c r="CT473" t="str">
        <f t="shared" si="206"/>
        <v>Banking</v>
      </c>
      <c r="CU473" t="str">
        <f t="shared" si="207"/>
        <v>Financial Services</v>
      </c>
      <c r="CV473" t="str">
        <f t="shared" si="208"/>
        <v>FinTech</v>
      </c>
      <c r="CW473" t="str">
        <f t="shared" si="209"/>
        <v>Payments</v>
      </c>
      <c r="CX473" t="str">
        <f t="shared" si="210"/>
        <v>Transaction Processing</v>
      </c>
      <c r="CY473" t="str">
        <f t="shared" si="211"/>
        <v/>
      </c>
      <c r="CZ473" t="str">
        <f t="shared" si="212"/>
        <v/>
      </c>
      <c r="DA473" t="str">
        <f t="shared" si="213"/>
        <v/>
      </c>
      <c r="DB473" t="str">
        <f t="shared" si="214"/>
        <v/>
      </c>
      <c r="DC473" t="str">
        <f t="shared" si="215"/>
        <v/>
      </c>
    </row>
    <row r="474" spans="1:107" x14ac:dyDescent="0.2">
      <c r="A474">
        <v>471</v>
      </c>
      <c r="B474" t="s">
        <v>468</v>
      </c>
      <c r="C474" t="s">
        <v>2640</v>
      </c>
      <c r="D474" t="s">
        <v>2640</v>
      </c>
      <c r="E474" t="s">
        <v>4365</v>
      </c>
      <c r="F474" t="s">
        <v>6537</v>
      </c>
      <c r="G474" t="s">
        <v>8245</v>
      </c>
      <c r="H474" t="s">
        <v>8552</v>
      </c>
      <c r="I474" t="s">
        <v>8557</v>
      </c>
      <c r="J474" t="s">
        <v>8961</v>
      </c>
      <c r="K474" t="s">
        <v>10118</v>
      </c>
      <c r="L474" t="s">
        <v>10427</v>
      </c>
      <c r="M474" t="s">
        <v>11505</v>
      </c>
      <c r="N474" t="s">
        <v>12748</v>
      </c>
      <c r="O474" t="s">
        <v>13315</v>
      </c>
      <c r="P474" t="s">
        <v>4365</v>
      </c>
      <c r="Q474">
        <v>1</v>
      </c>
      <c r="R474" t="s">
        <v>13358</v>
      </c>
      <c r="S474" t="s">
        <v>13494</v>
      </c>
      <c r="T474" t="s">
        <v>13769</v>
      </c>
      <c r="U474" s="3" t="str" cm="1">
        <f t="array" ref="U474">LEFT(T474,MIN(FIND({0,1,2,3,4,5,6,7,8,9},T474&amp;"0123456789"))-1)</f>
        <v>$</v>
      </c>
      <c r="V474" t="s">
        <v>14414</v>
      </c>
      <c r="W474" t="s">
        <v>13769</v>
      </c>
      <c r="X474" s="3" t="str" cm="1">
        <f t="array" ref="X474">LEFT(W474,MIN(FIND({0,1,2,3,4,5,6,7,8,9},W474&amp;"0123456789"))-1)</f>
        <v>$</v>
      </c>
      <c r="Y474" t="s">
        <v>14414</v>
      </c>
      <c r="Z474" t="s">
        <v>13769</v>
      </c>
      <c r="AA474" s="3" cm="1">
        <f t="array" ref="AA474">_xlfn.XLOOKUP(LEFT(Z474,MIN(FIND({0,1,2,3,4,5,6,7,8,9},Z474&amp;"0123456789"))-1), $BB$4:$BB$23, $BC$4:$BC$23)*_xlfn.NUMBERVALUE(TRIM(REPLACE(Z474,1,MIN(FIND({0,1,2,3,4,5,6,7,8,9},Z474&amp;"0123456789"))-1,"")), ".", ",")</f>
        <v>7000000</v>
      </c>
      <c r="AB474" t="s">
        <v>13769</v>
      </c>
      <c r="AC474" s="3" cm="1">
        <f t="array" ref="AC474">_xlfn.XLOOKUP(LEFT(AB474,MIN(FIND({0,1,2,3,4,5,6,7,8,9},AB474&amp;"0123456789"))-1), $BB$4:$BB$23, $BC$4:$BC$23)*_xlfn.NUMBERVALUE(TRIM(REPLACE(AB474,1,MIN(FIND({0,1,2,3,4,5,6,7,8,9},AB474&amp;"0123456789"))-1,"")), ".", ",")</f>
        <v>7000000</v>
      </c>
      <c r="AD474" t="s">
        <v>8555</v>
      </c>
      <c r="AE474" t="s">
        <v>8557</v>
      </c>
      <c r="AF474" t="s">
        <v>15276</v>
      </c>
      <c r="AG474" t="s">
        <v>16767</v>
      </c>
      <c r="AH474" t="s">
        <v>4365</v>
      </c>
      <c r="AI474" t="s">
        <v>18413</v>
      </c>
      <c r="AJ474" t="s">
        <v>8563</v>
      </c>
      <c r="AK474" t="s">
        <v>4365</v>
      </c>
      <c r="AL474" t="s">
        <v>8555</v>
      </c>
      <c r="AM474" t="s">
        <v>18794</v>
      </c>
      <c r="AN474" t="s">
        <v>18372</v>
      </c>
      <c r="AO474" t="s">
        <v>18794</v>
      </c>
      <c r="AP474" t="s">
        <v>22662</v>
      </c>
      <c r="AQ474" t="s">
        <v>23853</v>
      </c>
      <c r="AR474" t="s">
        <v>24795</v>
      </c>
      <c r="AS474" t="s">
        <v>19199</v>
      </c>
      <c r="BC474" s="3" t="str" cm="1">
        <f t="array" ref="BC474">LEFT(BB474,MIN(FIND({0,1,2,3,4,5,6,7,8,9},BB474&amp;"0123456789"))-1)</f>
        <v/>
      </c>
      <c r="BE474" t="s">
        <v>13171</v>
      </c>
      <c r="BF474">
        <f t="shared" si="195"/>
        <v>1</v>
      </c>
      <c r="BG474">
        <f t="shared" si="196"/>
        <v>0</v>
      </c>
      <c r="BH474">
        <f t="shared" si="197"/>
        <v>0</v>
      </c>
      <c r="BI474">
        <f t="shared" si="198"/>
        <v>0</v>
      </c>
      <c r="BJ474" s="4">
        <f t="shared" si="199"/>
        <v>0</v>
      </c>
      <c r="BK474" s="4">
        <f t="shared" si="200"/>
        <v>0</v>
      </c>
      <c r="BL474" s="4">
        <f t="shared" si="201"/>
        <v>0</v>
      </c>
      <c r="BY474" t="s">
        <v>11267</v>
      </c>
      <c r="BZ474" t="s">
        <v>25475</v>
      </c>
      <c r="CA474" t="s">
        <v>25404</v>
      </c>
      <c r="CB474" t="s">
        <v>25590</v>
      </c>
      <c r="CK474" t="s">
        <v>26226</v>
      </c>
      <c r="CL474">
        <f t="shared" si="202"/>
        <v>1</v>
      </c>
      <c r="CM474">
        <f t="shared" si="203"/>
        <v>1</v>
      </c>
      <c r="CN474">
        <f t="shared" si="204"/>
        <v>1</v>
      </c>
      <c r="CO474">
        <f t="shared" si="205"/>
        <v>0</v>
      </c>
      <c r="CP474" s="4">
        <f t="shared" si="216"/>
        <v>1</v>
      </c>
      <c r="CQ474" s="4">
        <f t="shared" si="217"/>
        <v>1</v>
      </c>
      <c r="CR474" s="4">
        <f t="shared" si="218"/>
        <v>0</v>
      </c>
      <c r="CT474" t="str">
        <f t="shared" si="206"/>
        <v>Artificial Intelligence</v>
      </c>
      <c r="CU474" t="str">
        <f t="shared" si="207"/>
        <v>Cloud Computing</v>
      </c>
      <c r="CV474" t="str">
        <f t="shared" si="208"/>
        <v>Information Technology</v>
      </c>
      <c r="CW474" t="str">
        <f t="shared" si="209"/>
        <v>Marketing</v>
      </c>
      <c r="CX474" t="str">
        <f t="shared" si="210"/>
        <v/>
      </c>
      <c r="CY474" t="str">
        <f t="shared" si="211"/>
        <v/>
      </c>
      <c r="CZ474" t="str">
        <f t="shared" si="212"/>
        <v/>
      </c>
      <c r="DA474" t="str">
        <f t="shared" si="213"/>
        <v/>
      </c>
      <c r="DB474" t="str">
        <f t="shared" si="214"/>
        <v/>
      </c>
      <c r="DC474" t="str">
        <f t="shared" si="215"/>
        <v/>
      </c>
    </row>
    <row r="475" spans="1:107" x14ac:dyDescent="0.2">
      <c r="A475">
        <v>472</v>
      </c>
      <c r="B475" t="s">
        <v>469</v>
      </c>
      <c r="C475" t="s">
        <v>2641</v>
      </c>
      <c r="D475" t="s">
        <v>4757</v>
      </c>
      <c r="E475" t="s">
        <v>6065</v>
      </c>
      <c r="F475" t="s">
        <v>6538</v>
      </c>
      <c r="G475" t="s">
        <v>8326</v>
      </c>
      <c r="H475" t="s">
        <v>8552</v>
      </c>
      <c r="I475" t="s">
        <v>8555</v>
      </c>
      <c r="J475" t="s">
        <v>8962</v>
      </c>
      <c r="K475" t="s">
        <v>10119</v>
      </c>
      <c r="L475" t="s">
        <v>10428</v>
      </c>
      <c r="M475" t="s">
        <v>11506</v>
      </c>
      <c r="N475" t="s">
        <v>12736</v>
      </c>
      <c r="O475" t="s">
        <v>13305</v>
      </c>
      <c r="P475" t="s">
        <v>4365</v>
      </c>
      <c r="Q475">
        <v>1</v>
      </c>
      <c r="R475" t="s">
        <v>13357</v>
      </c>
      <c r="S475" t="s">
        <v>8273</v>
      </c>
      <c r="T475" t="s">
        <v>13793</v>
      </c>
      <c r="U475" s="3" t="str" cm="1">
        <f t="array" ref="U475">LEFT(T475,MIN(FIND({0,1,2,3,4,5,6,7,8,9},T475&amp;"0123456789"))-1)</f>
        <v>$</v>
      </c>
      <c r="V475" t="s">
        <v>13357</v>
      </c>
      <c r="W475" t="s">
        <v>13793</v>
      </c>
      <c r="X475" s="3" t="str" cm="1">
        <f t="array" ref="X475">LEFT(W475,MIN(FIND({0,1,2,3,4,5,6,7,8,9},W475&amp;"0123456789"))-1)</f>
        <v>$</v>
      </c>
      <c r="Y475" t="s">
        <v>13357</v>
      </c>
      <c r="Z475" t="s">
        <v>13793</v>
      </c>
      <c r="AA475" s="3" cm="1">
        <f t="array" ref="AA475">_xlfn.XLOOKUP(LEFT(Z475,MIN(FIND({0,1,2,3,4,5,6,7,8,9},Z475&amp;"0123456789"))-1), $BB$4:$BB$23, $BC$4:$BC$23)*_xlfn.NUMBERVALUE(TRIM(REPLACE(Z475,1,MIN(FIND({0,1,2,3,4,5,6,7,8,9},Z475&amp;"0123456789"))-1,"")), ".", ",")</f>
        <v>2200000</v>
      </c>
      <c r="AB475" t="s">
        <v>13793</v>
      </c>
      <c r="AC475" s="3" cm="1">
        <f t="array" ref="AC475">_xlfn.XLOOKUP(LEFT(AB475,MIN(FIND({0,1,2,3,4,5,6,7,8,9},AB475&amp;"0123456789"))-1), $BB$4:$BB$23, $BC$4:$BC$23)*_xlfn.NUMBERVALUE(TRIM(REPLACE(AB475,1,MIN(FIND({0,1,2,3,4,5,6,7,8,9},AB475&amp;"0123456789"))-1,"")), ".", ",")</f>
        <v>2200000</v>
      </c>
      <c r="AD475" t="s">
        <v>4365</v>
      </c>
      <c r="AE475" t="s">
        <v>4365</v>
      </c>
      <c r="AF475" t="s">
        <v>4365</v>
      </c>
      <c r="AG475" t="s">
        <v>4365</v>
      </c>
      <c r="AH475" t="s">
        <v>4365</v>
      </c>
      <c r="AI475" t="s">
        <v>4365</v>
      </c>
      <c r="AJ475" t="s">
        <v>4365</v>
      </c>
      <c r="AK475" t="s">
        <v>4365</v>
      </c>
      <c r="AL475" t="s">
        <v>4365</v>
      </c>
      <c r="AM475" t="s">
        <v>4365</v>
      </c>
      <c r="AN475" t="s">
        <v>4365</v>
      </c>
      <c r="AO475" t="s">
        <v>4365</v>
      </c>
      <c r="AP475" t="s">
        <v>4365</v>
      </c>
      <c r="AQ475" t="s">
        <v>4365</v>
      </c>
      <c r="AR475" t="s">
        <v>4365</v>
      </c>
      <c r="AS475" t="s">
        <v>14820</v>
      </c>
      <c r="BC475" s="3" t="str" cm="1">
        <f t="array" ref="BC475">LEFT(BB475,MIN(FIND({0,1,2,3,4,5,6,7,8,9},BB475&amp;"0123456789"))-1)</f>
        <v/>
      </c>
      <c r="BE475" t="s">
        <v>13173</v>
      </c>
      <c r="BF475">
        <f t="shared" si="195"/>
        <v>1</v>
      </c>
      <c r="BG475">
        <f t="shared" si="196"/>
        <v>0</v>
      </c>
      <c r="BH475">
        <f t="shared" si="197"/>
        <v>0</v>
      </c>
      <c r="BI475">
        <f t="shared" si="198"/>
        <v>0</v>
      </c>
      <c r="BJ475" s="4">
        <f t="shared" si="199"/>
        <v>0</v>
      </c>
      <c r="BK475" s="4">
        <f t="shared" si="200"/>
        <v>0</v>
      </c>
      <c r="BL475" s="4">
        <f t="shared" si="201"/>
        <v>0</v>
      </c>
      <c r="BY475" t="s">
        <v>11267</v>
      </c>
      <c r="BZ475" t="s">
        <v>25635</v>
      </c>
      <c r="CA475" t="s">
        <v>25465</v>
      </c>
      <c r="CB475" t="s">
        <v>25404</v>
      </c>
      <c r="CK475" t="s">
        <v>26227</v>
      </c>
      <c r="CL475">
        <f t="shared" si="202"/>
        <v>1</v>
      </c>
      <c r="CM475">
        <f t="shared" si="203"/>
        <v>0</v>
      </c>
      <c r="CN475">
        <f t="shared" si="204"/>
        <v>0</v>
      </c>
      <c r="CO475">
        <f t="shared" si="205"/>
        <v>0</v>
      </c>
      <c r="CP475" s="4">
        <f t="shared" si="216"/>
        <v>0</v>
      </c>
      <c r="CQ475" s="4">
        <f t="shared" si="217"/>
        <v>0</v>
      </c>
      <c r="CR475" s="4">
        <f t="shared" si="218"/>
        <v>0</v>
      </c>
      <c r="CT475" t="str">
        <f t="shared" si="206"/>
        <v>Artificial Intelligence</v>
      </c>
      <c r="CU475" t="str">
        <f t="shared" si="207"/>
        <v>Geospatial</v>
      </c>
      <c r="CV475" t="str">
        <f t="shared" si="208"/>
        <v>GovTech</v>
      </c>
      <c r="CW475" t="str">
        <f t="shared" si="209"/>
        <v>Information Technology</v>
      </c>
      <c r="CX475" t="str">
        <f t="shared" si="210"/>
        <v/>
      </c>
      <c r="CY475" t="str">
        <f t="shared" si="211"/>
        <v/>
      </c>
      <c r="CZ475" t="str">
        <f t="shared" si="212"/>
        <v/>
      </c>
      <c r="DA475" t="str">
        <f t="shared" si="213"/>
        <v/>
      </c>
      <c r="DB475" t="str">
        <f t="shared" si="214"/>
        <v/>
      </c>
      <c r="DC475" t="str">
        <f t="shared" si="215"/>
        <v/>
      </c>
    </row>
    <row r="476" spans="1:107" x14ac:dyDescent="0.2">
      <c r="A476">
        <v>473</v>
      </c>
      <c r="B476" t="s">
        <v>470</v>
      </c>
      <c r="C476" t="s">
        <v>2642</v>
      </c>
      <c r="D476" t="s">
        <v>4758</v>
      </c>
      <c r="E476" t="s">
        <v>6065</v>
      </c>
      <c r="F476" t="s">
        <v>6539</v>
      </c>
      <c r="G476" t="s">
        <v>8245</v>
      </c>
      <c r="H476" t="s">
        <v>8552</v>
      </c>
      <c r="I476" t="s">
        <v>4365</v>
      </c>
      <c r="J476" t="s">
        <v>4365</v>
      </c>
      <c r="K476" t="s">
        <v>10121</v>
      </c>
      <c r="L476" t="s">
        <v>10143</v>
      </c>
      <c r="M476" t="s">
        <v>10143</v>
      </c>
      <c r="N476" t="s">
        <v>12736</v>
      </c>
      <c r="O476" t="s">
        <v>13305</v>
      </c>
      <c r="P476" t="s">
        <v>4365</v>
      </c>
      <c r="Q476">
        <v>4</v>
      </c>
      <c r="R476" t="s">
        <v>13358</v>
      </c>
      <c r="S476" t="s">
        <v>13433</v>
      </c>
      <c r="T476" t="s">
        <v>13932</v>
      </c>
      <c r="U476" s="3" t="str" cm="1">
        <f t="array" ref="U476">LEFT(T476,MIN(FIND({0,1,2,3,4,5,6,7,8,9},T476&amp;"0123456789"))-1)</f>
        <v>$</v>
      </c>
      <c r="V476" t="s">
        <v>14414</v>
      </c>
      <c r="W476" t="s">
        <v>13932</v>
      </c>
      <c r="X476" s="3" t="str" cm="1">
        <f t="array" ref="X476">LEFT(W476,MIN(FIND({0,1,2,3,4,5,6,7,8,9},W476&amp;"0123456789"))-1)</f>
        <v>$</v>
      </c>
      <c r="Y476" t="s">
        <v>14414</v>
      </c>
      <c r="Z476" t="s">
        <v>14571</v>
      </c>
      <c r="AA476" s="3" cm="1">
        <f t="array" ref="AA476">_xlfn.XLOOKUP(LEFT(Z476,MIN(FIND({0,1,2,3,4,5,6,7,8,9},Z476&amp;"0123456789"))-1), $BB$4:$BB$23, $BC$4:$BC$23)*_xlfn.NUMBERVALUE(TRIM(REPLACE(Z476,1,MIN(FIND({0,1,2,3,4,5,6,7,8,9},Z476&amp;"0123456789"))-1,"")), ".", ",")</f>
        <v>15200000</v>
      </c>
      <c r="AB476" t="s">
        <v>14571</v>
      </c>
      <c r="AC476" s="3" cm="1">
        <f t="array" ref="AC476">_xlfn.XLOOKUP(LEFT(AB476,MIN(FIND({0,1,2,3,4,5,6,7,8,9},AB476&amp;"0123456789"))-1), $BB$4:$BB$23, $BC$4:$BC$23)*_xlfn.NUMBERVALUE(TRIM(REPLACE(AB476,1,MIN(FIND({0,1,2,3,4,5,6,7,8,9},AB476&amp;"0123456789"))-1,"")), ".", ",")</f>
        <v>15200000</v>
      </c>
      <c r="AD476" t="s">
        <v>8555</v>
      </c>
      <c r="AE476" t="s">
        <v>8555</v>
      </c>
      <c r="AF476" t="s">
        <v>15277</v>
      </c>
      <c r="AG476" t="s">
        <v>4365</v>
      </c>
      <c r="AH476" t="s">
        <v>4365</v>
      </c>
      <c r="AI476" t="s">
        <v>4365</v>
      </c>
      <c r="AJ476" t="s">
        <v>4365</v>
      </c>
      <c r="AK476" t="s">
        <v>4365</v>
      </c>
      <c r="AL476" t="s">
        <v>4365</v>
      </c>
      <c r="AM476" t="s">
        <v>4365</v>
      </c>
      <c r="AN476" t="s">
        <v>4365</v>
      </c>
      <c r="AO476" t="s">
        <v>4365</v>
      </c>
      <c r="AP476" t="s">
        <v>4365</v>
      </c>
      <c r="AQ476" t="s">
        <v>4365</v>
      </c>
      <c r="AR476" t="s">
        <v>4365</v>
      </c>
      <c r="AS476" t="s">
        <v>14827</v>
      </c>
      <c r="BC476" s="3" t="str" cm="1">
        <f t="array" ref="BC476">LEFT(BB476,MIN(FIND({0,1,2,3,4,5,6,7,8,9},BB476&amp;"0123456789"))-1)</f>
        <v/>
      </c>
      <c r="BE476" t="s">
        <v>13174</v>
      </c>
      <c r="BF476">
        <f t="shared" si="195"/>
        <v>1</v>
      </c>
      <c r="BG476">
        <f t="shared" si="196"/>
        <v>0</v>
      </c>
      <c r="BH476">
        <f t="shared" si="197"/>
        <v>0</v>
      </c>
      <c r="BI476">
        <f t="shared" si="198"/>
        <v>0</v>
      </c>
      <c r="BJ476" s="4">
        <f t="shared" si="199"/>
        <v>0</v>
      </c>
      <c r="BK476" s="4">
        <f t="shared" si="200"/>
        <v>0</v>
      </c>
      <c r="BL476" s="4">
        <f t="shared" si="201"/>
        <v>0</v>
      </c>
      <c r="BY476" t="s">
        <v>10143</v>
      </c>
      <c r="CK476" t="s">
        <v>26228</v>
      </c>
      <c r="CL476">
        <f t="shared" si="202"/>
        <v>1</v>
      </c>
      <c r="CM476">
        <f t="shared" si="203"/>
        <v>1</v>
      </c>
      <c r="CN476">
        <f t="shared" si="204"/>
        <v>1</v>
      </c>
      <c r="CO476">
        <f t="shared" si="205"/>
        <v>1</v>
      </c>
      <c r="CP476" s="4">
        <f t="shared" si="216"/>
        <v>1</v>
      </c>
      <c r="CQ476" s="4">
        <f t="shared" si="217"/>
        <v>1</v>
      </c>
      <c r="CR476" s="4">
        <f t="shared" si="218"/>
        <v>1</v>
      </c>
      <c r="CT476" t="str">
        <f t="shared" si="206"/>
        <v>Financial Services</v>
      </c>
      <c r="CU476" t="str">
        <f t="shared" si="207"/>
        <v/>
      </c>
      <c r="CV476" t="str">
        <f t="shared" si="208"/>
        <v/>
      </c>
      <c r="CW476" t="str">
        <f t="shared" si="209"/>
        <v/>
      </c>
      <c r="CX476" t="str">
        <f t="shared" si="210"/>
        <v/>
      </c>
      <c r="CY476" t="str">
        <f t="shared" si="211"/>
        <v/>
      </c>
      <c r="CZ476" t="str">
        <f t="shared" si="212"/>
        <v/>
      </c>
      <c r="DA476" t="str">
        <f t="shared" si="213"/>
        <v/>
      </c>
      <c r="DB476" t="str">
        <f t="shared" si="214"/>
        <v/>
      </c>
      <c r="DC476" t="str">
        <f t="shared" si="215"/>
        <v/>
      </c>
    </row>
    <row r="477" spans="1:107" x14ac:dyDescent="0.2">
      <c r="A477">
        <v>474</v>
      </c>
      <c r="B477" t="s">
        <v>471</v>
      </c>
      <c r="C477" t="s">
        <v>2643</v>
      </c>
      <c r="D477" t="s">
        <v>4759</v>
      </c>
      <c r="E477" t="s">
        <v>6065</v>
      </c>
      <c r="F477" t="s">
        <v>6540</v>
      </c>
      <c r="G477" t="s">
        <v>8248</v>
      </c>
      <c r="H477" t="s">
        <v>8552</v>
      </c>
      <c r="I477" t="s">
        <v>8554</v>
      </c>
      <c r="J477" t="s">
        <v>8963</v>
      </c>
      <c r="K477" t="s">
        <v>10119</v>
      </c>
      <c r="L477" t="s">
        <v>10383</v>
      </c>
      <c r="M477" t="s">
        <v>11507</v>
      </c>
      <c r="N477" t="s">
        <v>12782</v>
      </c>
      <c r="O477" t="s">
        <v>13314</v>
      </c>
      <c r="P477" t="s">
        <v>4365</v>
      </c>
      <c r="Q477">
        <v>2</v>
      </c>
      <c r="R477" t="s">
        <v>13357</v>
      </c>
      <c r="S477" t="s">
        <v>13439</v>
      </c>
      <c r="T477" t="s">
        <v>13813</v>
      </c>
      <c r="U477" s="3" t="str" cm="1">
        <f t="array" ref="U477">LEFT(T477,MIN(FIND({0,1,2,3,4,5,6,7,8,9},T477&amp;"0123456789"))-1)</f>
        <v>$</v>
      </c>
      <c r="V477" t="s">
        <v>13357</v>
      </c>
      <c r="W477" t="s">
        <v>13813</v>
      </c>
      <c r="X477" s="3" t="str" cm="1">
        <f t="array" ref="X477">LEFT(W477,MIN(FIND({0,1,2,3,4,5,6,7,8,9},W477&amp;"0123456789"))-1)</f>
        <v>$</v>
      </c>
      <c r="Y477" t="s">
        <v>13357</v>
      </c>
      <c r="Z477" t="s">
        <v>14572</v>
      </c>
      <c r="AA477" s="3" cm="1">
        <f t="array" ref="AA477">_xlfn.XLOOKUP(LEFT(Z477,MIN(FIND({0,1,2,3,4,5,6,7,8,9},Z477&amp;"0123456789"))-1), $BB$4:$BB$23, $BC$4:$BC$23)*_xlfn.NUMBERVALUE(TRIM(REPLACE(Z477,1,MIN(FIND({0,1,2,3,4,5,6,7,8,9},Z477&amp;"0123456789"))-1,"")), ".", ",")</f>
        <v>2175000</v>
      </c>
      <c r="AB477" t="s">
        <v>14572</v>
      </c>
      <c r="AC477" s="3" cm="1">
        <f t="array" ref="AC477">_xlfn.XLOOKUP(LEFT(AB477,MIN(FIND({0,1,2,3,4,5,6,7,8,9},AB477&amp;"0123456789"))-1), $BB$4:$BB$23, $BC$4:$BC$23)*_xlfn.NUMBERVALUE(TRIM(REPLACE(AB477,1,MIN(FIND({0,1,2,3,4,5,6,7,8,9},AB477&amp;"0123456789"))-1,"")), ".", ",")</f>
        <v>2175000</v>
      </c>
      <c r="AD477" t="s">
        <v>8554</v>
      </c>
      <c r="AE477" t="s">
        <v>8562</v>
      </c>
      <c r="AF477" t="s">
        <v>15278</v>
      </c>
      <c r="AG477" t="s">
        <v>16811</v>
      </c>
      <c r="AH477" t="s">
        <v>17704</v>
      </c>
      <c r="AI477" t="s">
        <v>18414</v>
      </c>
      <c r="AJ477" t="s">
        <v>19220</v>
      </c>
      <c r="AK477" t="s">
        <v>4365</v>
      </c>
      <c r="AL477" t="s">
        <v>20239</v>
      </c>
      <c r="AM477" t="s">
        <v>20650</v>
      </c>
      <c r="AN477" t="s">
        <v>19493</v>
      </c>
      <c r="AO477" t="s">
        <v>19654</v>
      </c>
      <c r="AP477" t="s">
        <v>22663</v>
      </c>
      <c r="AQ477" t="s">
        <v>23854</v>
      </c>
      <c r="AR477" t="s">
        <v>24796</v>
      </c>
      <c r="AS477" t="s">
        <v>19093</v>
      </c>
      <c r="BC477" s="3" t="str" cm="1">
        <f t="array" ref="BC477">LEFT(BB477,MIN(FIND({0,1,2,3,4,5,6,7,8,9},BB477&amp;"0123456789"))-1)</f>
        <v/>
      </c>
      <c r="BE477" t="s">
        <v>13175</v>
      </c>
      <c r="BF477">
        <f t="shared" si="195"/>
        <v>1</v>
      </c>
      <c r="BG477">
        <f t="shared" si="196"/>
        <v>0</v>
      </c>
      <c r="BH477">
        <f t="shared" si="197"/>
        <v>0</v>
      </c>
      <c r="BI477">
        <f t="shared" si="198"/>
        <v>0</v>
      </c>
      <c r="BJ477" s="4">
        <f t="shared" si="199"/>
        <v>0</v>
      </c>
      <c r="BK477" s="4">
        <f t="shared" si="200"/>
        <v>0</v>
      </c>
      <c r="BL477" s="4">
        <f t="shared" si="201"/>
        <v>0</v>
      </c>
      <c r="BY477" t="s">
        <v>10163</v>
      </c>
      <c r="BZ477" t="s">
        <v>25418</v>
      </c>
      <c r="CA477" t="s">
        <v>25408</v>
      </c>
      <c r="CK477" t="s">
        <v>26229</v>
      </c>
      <c r="CL477">
        <f t="shared" si="202"/>
        <v>1</v>
      </c>
      <c r="CM477">
        <f t="shared" si="203"/>
        <v>1</v>
      </c>
      <c r="CN477">
        <f t="shared" si="204"/>
        <v>0</v>
      </c>
      <c r="CO477">
        <f t="shared" si="205"/>
        <v>0</v>
      </c>
      <c r="CP477" s="4">
        <f t="shared" si="216"/>
        <v>1</v>
      </c>
      <c r="CQ477" s="4">
        <f t="shared" si="217"/>
        <v>0</v>
      </c>
      <c r="CR477" s="4">
        <f t="shared" si="218"/>
        <v>0</v>
      </c>
      <c r="CT477" t="str">
        <f t="shared" si="206"/>
        <v>Health Care</v>
      </c>
      <c r="CU477" t="str">
        <f t="shared" si="207"/>
        <v>Medical</v>
      </c>
      <c r="CV477" t="str">
        <f t="shared" si="208"/>
        <v>Software</v>
      </c>
      <c r="CW477" t="str">
        <f t="shared" si="209"/>
        <v/>
      </c>
      <c r="CX477" t="str">
        <f t="shared" si="210"/>
        <v/>
      </c>
      <c r="CY477" t="str">
        <f t="shared" si="211"/>
        <v/>
      </c>
      <c r="CZ477" t="str">
        <f t="shared" si="212"/>
        <v/>
      </c>
      <c r="DA477" t="str">
        <f t="shared" si="213"/>
        <v/>
      </c>
      <c r="DB477" t="str">
        <f t="shared" si="214"/>
        <v/>
      </c>
      <c r="DC477" t="str">
        <f t="shared" si="215"/>
        <v/>
      </c>
    </row>
    <row r="478" spans="1:107" x14ac:dyDescent="0.2">
      <c r="A478">
        <v>475</v>
      </c>
      <c r="B478" t="s">
        <v>472</v>
      </c>
      <c r="C478" t="s">
        <v>2644</v>
      </c>
      <c r="D478" t="s">
        <v>4760</v>
      </c>
      <c r="E478" t="s">
        <v>6065</v>
      </c>
      <c r="F478" t="s">
        <v>6541</v>
      </c>
      <c r="G478" t="s">
        <v>8245</v>
      </c>
      <c r="H478" t="s">
        <v>8552</v>
      </c>
      <c r="I478" t="s">
        <v>8560</v>
      </c>
      <c r="J478" t="s">
        <v>8964</v>
      </c>
      <c r="K478" t="s">
        <v>10121</v>
      </c>
      <c r="L478" t="s">
        <v>10429</v>
      </c>
      <c r="M478" t="s">
        <v>11508</v>
      </c>
      <c r="N478" t="s">
        <v>12741</v>
      </c>
      <c r="O478" t="s">
        <v>13310</v>
      </c>
      <c r="P478" t="s">
        <v>4365</v>
      </c>
      <c r="Q478">
        <v>2</v>
      </c>
      <c r="R478" t="s">
        <v>13357</v>
      </c>
      <c r="S478" t="s">
        <v>8345</v>
      </c>
      <c r="T478" t="s">
        <v>13813</v>
      </c>
      <c r="U478" s="3" t="str" cm="1">
        <f t="array" ref="U478">LEFT(T478,MIN(FIND({0,1,2,3,4,5,6,7,8,9},T478&amp;"0123456789"))-1)</f>
        <v>$</v>
      </c>
      <c r="V478" t="s">
        <v>14422</v>
      </c>
      <c r="W478" t="s">
        <v>13813</v>
      </c>
      <c r="X478" s="3" t="str" cm="1">
        <f t="array" ref="X478">LEFT(W478,MIN(FIND({0,1,2,3,4,5,6,7,8,9},W478&amp;"0123456789"))-1)</f>
        <v>$</v>
      </c>
      <c r="Y478" t="s">
        <v>14422</v>
      </c>
      <c r="Z478" t="s">
        <v>13813</v>
      </c>
      <c r="AA478" s="3" cm="1">
        <f t="array" ref="AA478">_xlfn.XLOOKUP(LEFT(Z478,MIN(FIND({0,1,2,3,4,5,6,7,8,9},Z478&amp;"0123456789"))-1), $BB$4:$BB$23, $BC$4:$BC$23)*_xlfn.NUMBERVALUE(TRIM(REPLACE(Z478,1,MIN(FIND({0,1,2,3,4,5,6,7,8,9},Z478&amp;"0123456789"))-1,"")), ".", ",")</f>
        <v>2000000</v>
      </c>
      <c r="AB478" t="s">
        <v>13813</v>
      </c>
      <c r="AC478" s="3" cm="1">
        <f t="array" ref="AC478">_xlfn.XLOOKUP(LEFT(AB478,MIN(FIND({0,1,2,3,4,5,6,7,8,9},AB478&amp;"0123456789"))-1), $BB$4:$BB$23, $BC$4:$BC$23)*_xlfn.NUMBERVALUE(TRIM(REPLACE(AB478,1,MIN(FIND({0,1,2,3,4,5,6,7,8,9},AB478&amp;"0123456789"))-1,"")), ".", ",")</f>
        <v>2000000</v>
      </c>
      <c r="AD478" t="s">
        <v>4365</v>
      </c>
      <c r="AE478" t="s">
        <v>8557</v>
      </c>
      <c r="AF478" t="s">
        <v>15279</v>
      </c>
      <c r="AG478" t="s">
        <v>16812</v>
      </c>
      <c r="AH478" t="s">
        <v>17705</v>
      </c>
      <c r="AI478" t="s">
        <v>18415</v>
      </c>
      <c r="AJ478" t="s">
        <v>19221</v>
      </c>
      <c r="AK478" t="s">
        <v>19660</v>
      </c>
      <c r="AL478" t="s">
        <v>20254</v>
      </c>
      <c r="AM478" t="s">
        <v>20651</v>
      </c>
      <c r="AN478" t="s">
        <v>21329</v>
      </c>
      <c r="AO478" t="s">
        <v>21913</v>
      </c>
      <c r="AP478" t="s">
        <v>22664</v>
      </c>
      <c r="AQ478" t="s">
        <v>23855</v>
      </c>
      <c r="AR478" t="s">
        <v>20729</v>
      </c>
      <c r="AS478" t="s">
        <v>14819</v>
      </c>
      <c r="BC478" s="3" t="str" cm="1">
        <f t="array" ref="BC478">LEFT(BB478,MIN(FIND({0,1,2,3,4,5,6,7,8,9},BB478&amp;"0123456789"))-1)</f>
        <v/>
      </c>
      <c r="BE478" t="s">
        <v>13176</v>
      </c>
      <c r="BF478">
        <f t="shared" si="195"/>
        <v>1</v>
      </c>
      <c r="BG478">
        <f t="shared" si="196"/>
        <v>0</v>
      </c>
      <c r="BH478">
        <f t="shared" si="197"/>
        <v>0</v>
      </c>
      <c r="BI478">
        <f t="shared" si="198"/>
        <v>0</v>
      </c>
      <c r="BJ478" s="4">
        <f t="shared" si="199"/>
        <v>0</v>
      </c>
      <c r="BK478" s="4">
        <f t="shared" si="200"/>
        <v>0</v>
      </c>
      <c r="BL478" s="4">
        <f t="shared" si="201"/>
        <v>0</v>
      </c>
      <c r="BY478" t="s">
        <v>11107</v>
      </c>
      <c r="BZ478" t="s">
        <v>25433</v>
      </c>
      <c r="CK478" t="s">
        <v>26230</v>
      </c>
      <c r="CL478">
        <f t="shared" si="202"/>
        <v>1</v>
      </c>
      <c r="CM478">
        <f t="shared" si="203"/>
        <v>1</v>
      </c>
      <c r="CN478">
        <f t="shared" si="204"/>
        <v>1</v>
      </c>
      <c r="CO478">
        <f t="shared" si="205"/>
        <v>1</v>
      </c>
      <c r="CP478" s="4">
        <f t="shared" si="216"/>
        <v>1</v>
      </c>
      <c r="CQ478" s="4">
        <f t="shared" si="217"/>
        <v>1</v>
      </c>
      <c r="CR478" s="4">
        <f t="shared" si="218"/>
        <v>1</v>
      </c>
      <c r="CT478" t="str">
        <f t="shared" si="206"/>
        <v>Marketplace</v>
      </c>
      <c r="CU478" t="str">
        <f t="shared" si="207"/>
        <v>Recruiting</v>
      </c>
      <c r="CV478" t="str">
        <f t="shared" si="208"/>
        <v/>
      </c>
      <c r="CW478" t="str">
        <f t="shared" si="209"/>
        <v/>
      </c>
      <c r="CX478" t="str">
        <f t="shared" si="210"/>
        <v/>
      </c>
      <c r="CY478" t="str">
        <f t="shared" si="211"/>
        <v/>
      </c>
      <c r="CZ478" t="str">
        <f t="shared" si="212"/>
        <v/>
      </c>
      <c r="DA478" t="str">
        <f t="shared" si="213"/>
        <v/>
      </c>
      <c r="DB478" t="str">
        <f t="shared" si="214"/>
        <v/>
      </c>
      <c r="DC478" t="str">
        <f t="shared" si="215"/>
        <v/>
      </c>
    </row>
    <row r="479" spans="1:107" x14ac:dyDescent="0.2">
      <c r="A479">
        <v>476</v>
      </c>
      <c r="B479" t="s">
        <v>473</v>
      </c>
      <c r="C479" t="s">
        <v>2645</v>
      </c>
      <c r="D479" t="s">
        <v>4365</v>
      </c>
      <c r="E479" t="s">
        <v>6065</v>
      </c>
      <c r="F479" t="s">
        <v>6542</v>
      </c>
      <c r="G479" t="s">
        <v>8373</v>
      </c>
      <c r="H479" t="s">
        <v>8552</v>
      </c>
      <c r="I479" t="s">
        <v>8555</v>
      </c>
      <c r="J479" t="s">
        <v>8965</v>
      </c>
      <c r="K479" t="s">
        <v>10120</v>
      </c>
      <c r="L479" t="s">
        <v>10174</v>
      </c>
      <c r="M479" t="s">
        <v>11509</v>
      </c>
      <c r="N479" t="s">
        <v>12881</v>
      </c>
      <c r="O479" t="s">
        <v>13331</v>
      </c>
      <c r="P479" t="s">
        <v>4365</v>
      </c>
      <c r="Q479">
        <v>2</v>
      </c>
      <c r="R479" t="s">
        <v>13358</v>
      </c>
      <c r="S479" t="s">
        <v>13402</v>
      </c>
      <c r="T479" t="s">
        <v>13753</v>
      </c>
      <c r="U479" s="3" t="str" cm="1">
        <f t="array" ref="U479">LEFT(T479,MIN(FIND({0,1,2,3,4,5,6,7,8,9},T479&amp;"0123456789"))-1)</f>
        <v>$</v>
      </c>
      <c r="V479" t="s">
        <v>14414</v>
      </c>
      <c r="W479" t="s">
        <v>13753</v>
      </c>
      <c r="X479" s="3" t="str" cm="1">
        <f t="array" ref="X479">LEFT(W479,MIN(FIND({0,1,2,3,4,5,6,7,8,9},W479&amp;"0123456789"))-1)</f>
        <v>$</v>
      </c>
      <c r="Y479" t="s">
        <v>14414</v>
      </c>
      <c r="Z479" t="s">
        <v>14573</v>
      </c>
      <c r="AA479" s="3" cm="1">
        <f t="array" ref="AA479">_xlfn.XLOOKUP(LEFT(Z479,MIN(FIND({0,1,2,3,4,5,6,7,8,9},Z479&amp;"0123456789"))-1), $BB$4:$BB$23, $BC$4:$BC$23)*_xlfn.NUMBERVALUE(TRIM(REPLACE(Z479,1,MIN(FIND({0,1,2,3,4,5,6,7,8,9},Z479&amp;"0123456789"))-1,"")), ".", ",")</f>
        <v>5163750</v>
      </c>
      <c r="AB479" t="s">
        <v>14573</v>
      </c>
      <c r="AC479" s="3" cm="1">
        <f t="array" ref="AC479">_xlfn.XLOOKUP(LEFT(AB479,MIN(FIND({0,1,2,3,4,5,6,7,8,9},AB479&amp;"0123456789"))-1), $BB$4:$BB$23, $BC$4:$BC$23)*_xlfn.NUMBERVALUE(TRIM(REPLACE(AB479,1,MIN(FIND({0,1,2,3,4,5,6,7,8,9},AB479&amp;"0123456789"))-1,"")), ".", ",")</f>
        <v>5163750</v>
      </c>
      <c r="AD479" t="s">
        <v>8555</v>
      </c>
      <c r="AE479" t="s">
        <v>8562</v>
      </c>
      <c r="AF479" t="s">
        <v>15280</v>
      </c>
      <c r="AG479" t="s">
        <v>16813</v>
      </c>
      <c r="AH479" t="s">
        <v>17706</v>
      </c>
      <c r="AI479" t="s">
        <v>18416</v>
      </c>
      <c r="AJ479" t="s">
        <v>19222</v>
      </c>
      <c r="AK479" t="s">
        <v>19661</v>
      </c>
      <c r="AL479" t="s">
        <v>20256</v>
      </c>
      <c r="AM479" t="s">
        <v>20008</v>
      </c>
      <c r="AN479" t="s">
        <v>21330</v>
      </c>
      <c r="AO479" t="s">
        <v>18903</v>
      </c>
      <c r="AP479" t="s">
        <v>22665</v>
      </c>
      <c r="AQ479" t="s">
        <v>16961</v>
      </c>
      <c r="AR479" t="s">
        <v>24797</v>
      </c>
      <c r="AS479" t="s">
        <v>19234</v>
      </c>
      <c r="BC479" s="3" t="str" cm="1">
        <f t="array" ref="BC479">LEFT(BB479,MIN(FIND({0,1,2,3,4,5,6,7,8,9},BB479&amp;"0123456789"))-1)</f>
        <v/>
      </c>
      <c r="BE479" t="s">
        <v>13177</v>
      </c>
      <c r="BF479">
        <f t="shared" si="195"/>
        <v>1</v>
      </c>
      <c r="BG479">
        <f t="shared" si="196"/>
        <v>0</v>
      </c>
      <c r="BH479">
        <f t="shared" si="197"/>
        <v>0</v>
      </c>
      <c r="BI479">
        <f t="shared" si="198"/>
        <v>0</v>
      </c>
      <c r="BJ479" s="4">
        <f t="shared" si="199"/>
        <v>0</v>
      </c>
      <c r="BK479" s="4">
        <f t="shared" si="200"/>
        <v>0</v>
      </c>
      <c r="BL479" s="4">
        <f t="shared" si="201"/>
        <v>0</v>
      </c>
      <c r="BY479" t="s">
        <v>11783</v>
      </c>
      <c r="BZ479" t="s">
        <v>25509</v>
      </c>
      <c r="CK479" t="s">
        <v>26231</v>
      </c>
      <c r="CL479">
        <f t="shared" si="202"/>
        <v>1</v>
      </c>
      <c r="CM479">
        <f t="shared" si="203"/>
        <v>1</v>
      </c>
      <c r="CN479">
        <f t="shared" si="204"/>
        <v>1</v>
      </c>
      <c r="CO479">
        <f t="shared" si="205"/>
        <v>1</v>
      </c>
      <c r="CP479" s="4">
        <f t="shared" si="216"/>
        <v>1</v>
      </c>
      <c r="CQ479" s="4">
        <f t="shared" si="217"/>
        <v>1</v>
      </c>
      <c r="CR479" s="4">
        <f t="shared" si="218"/>
        <v>1</v>
      </c>
      <c r="CT479" t="str">
        <f t="shared" si="206"/>
        <v>EdTech</v>
      </c>
      <c r="CU479" t="str">
        <f t="shared" si="207"/>
        <v>Education</v>
      </c>
      <c r="CV479" t="str">
        <f t="shared" si="208"/>
        <v/>
      </c>
      <c r="CW479" t="str">
        <f t="shared" si="209"/>
        <v/>
      </c>
      <c r="CX479" t="str">
        <f t="shared" si="210"/>
        <v/>
      </c>
      <c r="CY479" t="str">
        <f t="shared" si="211"/>
        <v/>
      </c>
      <c r="CZ479" t="str">
        <f t="shared" si="212"/>
        <v/>
      </c>
      <c r="DA479" t="str">
        <f t="shared" si="213"/>
        <v/>
      </c>
      <c r="DB479" t="str">
        <f t="shared" si="214"/>
        <v/>
      </c>
      <c r="DC479" t="str">
        <f t="shared" si="215"/>
        <v/>
      </c>
    </row>
    <row r="480" spans="1:107" x14ac:dyDescent="0.2">
      <c r="A480">
        <v>477</v>
      </c>
      <c r="B480" t="s">
        <v>474</v>
      </c>
      <c r="C480" t="s">
        <v>2646</v>
      </c>
      <c r="D480" t="s">
        <v>4761</v>
      </c>
      <c r="E480" t="s">
        <v>4365</v>
      </c>
      <c r="F480" t="s">
        <v>6543</v>
      </c>
      <c r="G480" t="s">
        <v>8248</v>
      </c>
      <c r="H480" t="s">
        <v>8552</v>
      </c>
      <c r="I480" t="s">
        <v>4365</v>
      </c>
      <c r="J480" t="s">
        <v>4365</v>
      </c>
      <c r="K480" t="s">
        <v>10121</v>
      </c>
      <c r="L480" t="s">
        <v>10356</v>
      </c>
      <c r="M480" t="s">
        <v>10356</v>
      </c>
      <c r="N480" t="s">
        <v>12832</v>
      </c>
      <c r="O480" t="s">
        <v>13319</v>
      </c>
      <c r="P480" t="s">
        <v>4365</v>
      </c>
      <c r="Q480">
        <v>1</v>
      </c>
      <c r="R480" t="s">
        <v>13357</v>
      </c>
      <c r="S480" t="s">
        <v>13412</v>
      </c>
      <c r="T480" t="s">
        <v>13933</v>
      </c>
      <c r="U480" s="3" t="str" cm="1">
        <f t="array" ref="U480">LEFT(T480,MIN(FIND({0,1,2,3,4,5,6,7,8,9},T480&amp;"0123456789"))-1)</f>
        <v>$</v>
      </c>
      <c r="V480" t="s">
        <v>13357</v>
      </c>
      <c r="W480" t="s">
        <v>13933</v>
      </c>
      <c r="X480" s="3" t="str" cm="1">
        <f t="array" ref="X480">LEFT(W480,MIN(FIND({0,1,2,3,4,5,6,7,8,9},W480&amp;"0123456789"))-1)</f>
        <v>$</v>
      </c>
      <c r="Y480" t="s">
        <v>13357</v>
      </c>
      <c r="Z480" t="s">
        <v>13933</v>
      </c>
      <c r="AA480" s="3" cm="1">
        <f t="array" ref="AA480">_xlfn.XLOOKUP(LEFT(Z480,MIN(FIND({0,1,2,3,4,5,6,7,8,9},Z480&amp;"0123456789"))-1), $BB$4:$BB$23, $BC$4:$BC$23)*_xlfn.NUMBERVALUE(TRIM(REPLACE(Z480,1,MIN(FIND({0,1,2,3,4,5,6,7,8,9},Z480&amp;"0123456789"))-1,"")), ".", ",")</f>
        <v>4100000</v>
      </c>
      <c r="AB480" t="s">
        <v>13933</v>
      </c>
      <c r="AC480" s="3" cm="1">
        <f t="array" ref="AC480">_xlfn.XLOOKUP(LEFT(AB480,MIN(FIND({0,1,2,3,4,5,6,7,8,9},AB480&amp;"0123456789"))-1), $BB$4:$BB$23, $BC$4:$BC$23)*_xlfn.NUMBERVALUE(TRIM(REPLACE(AB480,1,MIN(FIND({0,1,2,3,4,5,6,7,8,9},AB480&amp;"0123456789"))-1,"")), ".", ",")</f>
        <v>4100000</v>
      </c>
      <c r="AD480" t="s">
        <v>8554</v>
      </c>
      <c r="AE480" t="s">
        <v>8556</v>
      </c>
      <c r="AF480" t="s">
        <v>15281</v>
      </c>
      <c r="AG480" t="s">
        <v>16814</v>
      </c>
      <c r="AH480" t="s">
        <v>4365</v>
      </c>
      <c r="AI480" t="s">
        <v>4365</v>
      </c>
      <c r="AJ480" t="s">
        <v>8563</v>
      </c>
      <c r="AK480" t="s">
        <v>4365</v>
      </c>
      <c r="AL480" t="s">
        <v>8555</v>
      </c>
      <c r="AM480" t="s">
        <v>4365</v>
      </c>
      <c r="AN480" t="s">
        <v>18372</v>
      </c>
      <c r="AO480" t="s">
        <v>4365</v>
      </c>
      <c r="AP480" t="s">
        <v>22666</v>
      </c>
      <c r="AQ480" t="s">
        <v>4365</v>
      </c>
      <c r="AR480" t="s">
        <v>4365</v>
      </c>
      <c r="AS480" t="s">
        <v>14826</v>
      </c>
      <c r="BC480" s="3" t="str" cm="1">
        <f t="array" ref="BC480">LEFT(BB480,MIN(FIND({0,1,2,3,4,5,6,7,8,9},BB480&amp;"0123456789"))-1)</f>
        <v/>
      </c>
      <c r="BE480" t="s">
        <v>13180</v>
      </c>
      <c r="BF480">
        <f t="shared" si="195"/>
        <v>1</v>
      </c>
      <c r="BG480">
        <f t="shared" si="196"/>
        <v>0</v>
      </c>
      <c r="BH480">
        <f t="shared" si="197"/>
        <v>0</v>
      </c>
      <c r="BI480">
        <f t="shared" si="198"/>
        <v>0</v>
      </c>
      <c r="BJ480" s="4">
        <f t="shared" si="199"/>
        <v>0</v>
      </c>
      <c r="BK480" s="4">
        <f t="shared" si="200"/>
        <v>0</v>
      </c>
      <c r="BL480" s="4">
        <f t="shared" si="201"/>
        <v>0</v>
      </c>
      <c r="BY480" t="s">
        <v>10356</v>
      </c>
      <c r="CK480" t="s">
        <v>26232</v>
      </c>
      <c r="CL480">
        <f t="shared" si="202"/>
        <v>1</v>
      </c>
      <c r="CM480">
        <f t="shared" si="203"/>
        <v>0</v>
      </c>
      <c r="CN480">
        <f t="shared" si="204"/>
        <v>0</v>
      </c>
      <c r="CO480">
        <f t="shared" si="205"/>
        <v>0</v>
      </c>
      <c r="CP480" s="4">
        <f t="shared" si="216"/>
        <v>0</v>
      </c>
      <c r="CQ480" s="4">
        <f t="shared" si="217"/>
        <v>0</v>
      </c>
      <c r="CR480" s="4">
        <f t="shared" si="218"/>
        <v>0</v>
      </c>
      <c r="CT480" t="str">
        <f t="shared" si="206"/>
        <v>Real Estate</v>
      </c>
      <c r="CU480" t="str">
        <f t="shared" si="207"/>
        <v/>
      </c>
      <c r="CV480" t="str">
        <f t="shared" si="208"/>
        <v/>
      </c>
      <c r="CW480" t="str">
        <f t="shared" si="209"/>
        <v/>
      </c>
      <c r="CX480" t="str">
        <f t="shared" si="210"/>
        <v/>
      </c>
      <c r="CY480" t="str">
        <f t="shared" si="211"/>
        <v/>
      </c>
      <c r="CZ480" t="str">
        <f t="shared" si="212"/>
        <v/>
      </c>
      <c r="DA480" t="str">
        <f t="shared" si="213"/>
        <v/>
      </c>
      <c r="DB480" t="str">
        <f t="shared" si="214"/>
        <v/>
      </c>
      <c r="DC480" t="str">
        <f t="shared" si="215"/>
        <v/>
      </c>
    </row>
    <row r="481" spans="1:107" x14ac:dyDescent="0.2">
      <c r="A481">
        <v>478</v>
      </c>
      <c r="B481" t="s">
        <v>475</v>
      </c>
      <c r="C481" t="s">
        <v>2647</v>
      </c>
      <c r="D481" t="s">
        <v>4762</v>
      </c>
      <c r="E481" t="s">
        <v>6065</v>
      </c>
      <c r="F481" t="s">
        <v>6544</v>
      </c>
      <c r="G481" t="s">
        <v>8248</v>
      </c>
      <c r="H481" t="s">
        <v>8552</v>
      </c>
      <c r="I481" t="s">
        <v>8557</v>
      </c>
      <c r="J481" t="s">
        <v>8966</v>
      </c>
      <c r="K481" t="s">
        <v>10119</v>
      </c>
      <c r="L481" t="s">
        <v>10430</v>
      </c>
      <c r="M481" t="s">
        <v>11510</v>
      </c>
      <c r="N481" t="s">
        <v>12882</v>
      </c>
      <c r="O481" t="s">
        <v>13318</v>
      </c>
      <c r="P481" t="s">
        <v>4365</v>
      </c>
      <c r="Q481">
        <v>1</v>
      </c>
      <c r="R481" t="s">
        <v>13357</v>
      </c>
      <c r="S481" t="s">
        <v>13455</v>
      </c>
      <c r="T481" t="s">
        <v>13760</v>
      </c>
      <c r="U481" s="3" t="str" cm="1">
        <f t="array" ref="U481">LEFT(T481,MIN(FIND({0,1,2,3,4,5,6,7,8,9},T481&amp;"0123456789"))-1)</f>
        <v>$</v>
      </c>
      <c r="V481" t="s">
        <v>13357</v>
      </c>
      <c r="W481" t="s">
        <v>13760</v>
      </c>
      <c r="X481" s="3" t="str" cm="1">
        <f t="array" ref="X481">LEFT(W481,MIN(FIND({0,1,2,3,4,5,6,7,8,9},W481&amp;"0123456789"))-1)</f>
        <v>$</v>
      </c>
      <c r="Y481" t="s">
        <v>13357</v>
      </c>
      <c r="Z481" t="s">
        <v>13760</v>
      </c>
      <c r="AA481" s="3" cm="1">
        <f t="array" ref="AA481">_xlfn.XLOOKUP(LEFT(Z481,MIN(FIND({0,1,2,3,4,5,6,7,8,9},Z481&amp;"0123456789"))-1), $BB$4:$BB$23, $BC$4:$BC$23)*_xlfn.NUMBERVALUE(TRIM(REPLACE(Z481,1,MIN(FIND({0,1,2,3,4,5,6,7,8,9},Z481&amp;"0123456789"))-1,"")), ".", ",")</f>
        <v>5000000</v>
      </c>
      <c r="AB481" t="s">
        <v>13760</v>
      </c>
      <c r="AC481" s="3" cm="1">
        <f t="array" ref="AC481">_xlfn.XLOOKUP(LEFT(AB481,MIN(FIND({0,1,2,3,4,5,6,7,8,9},AB481&amp;"0123456789"))-1), $BB$4:$BB$23, $BC$4:$BC$23)*_xlfn.NUMBERVALUE(TRIM(REPLACE(AB481,1,MIN(FIND({0,1,2,3,4,5,6,7,8,9},AB481&amp;"0123456789"))-1,"")), ".", ",")</f>
        <v>5000000</v>
      </c>
      <c r="AD481" t="s">
        <v>4365</v>
      </c>
      <c r="AE481" t="s">
        <v>8554</v>
      </c>
      <c r="AF481" t="s">
        <v>15282</v>
      </c>
      <c r="AG481" t="s">
        <v>16815</v>
      </c>
      <c r="AH481" t="s">
        <v>17707</v>
      </c>
      <c r="AI481" t="s">
        <v>18417</v>
      </c>
      <c r="AJ481" t="s">
        <v>19223</v>
      </c>
      <c r="AK481" t="s">
        <v>19662</v>
      </c>
      <c r="AL481" t="s">
        <v>20205</v>
      </c>
      <c r="AM481" t="s">
        <v>18706</v>
      </c>
      <c r="AN481" t="s">
        <v>20975</v>
      </c>
      <c r="AO481" t="s">
        <v>21914</v>
      </c>
      <c r="AP481" t="s">
        <v>22667</v>
      </c>
      <c r="AQ481" t="s">
        <v>23856</v>
      </c>
      <c r="AR481" t="s">
        <v>24798</v>
      </c>
      <c r="AS481" t="s">
        <v>25319</v>
      </c>
      <c r="BC481" s="3" t="str" cm="1">
        <f t="array" ref="BC481">LEFT(BB481,MIN(FIND({0,1,2,3,4,5,6,7,8,9},BB481&amp;"0123456789"))-1)</f>
        <v/>
      </c>
      <c r="BE481" t="s">
        <v>13181</v>
      </c>
      <c r="BF481">
        <f t="shared" si="195"/>
        <v>1</v>
      </c>
      <c r="BG481">
        <f t="shared" si="196"/>
        <v>0</v>
      </c>
      <c r="BH481">
        <f t="shared" si="197"/>
        <v>0</v>
      </c>
      <c r="BI481">
        <f t="shared" si="198"/>
        <v>0</v>
      </c>
      <c r="BJ481" s="4">
        <f t="shared" si="199"/>
        <v>0</v>
      </c>
      <c r="BK481" s="4">
        <f t="shared" si="200"/>
        <v>0</v>
      </c>
      <c r="BL481" s="4">
        <f t="shared" si="201"/>
        <v>0</v>
      </c>
      <c r="BY481" t="s">
        <v>11538</v>
      </c>
      <c r="BZ481" t="s">
        <v>25654</v>
      </c>
      <c r="CA481" t="s">
        <v>25404</v>
      </c>
      <c r="CB481" t="s">
        <v>25414</v>
      </c>
      <c r="CC481" t="s">
        <v>25728</v>
      </c>
      <c r="CD481" t="s">
        <v>25729</v>
      </c>
      <c r="CK481" t="s">
        <v>26233</v>
      </c>
      <c r="CL481">
        <f t="shared" si="202"/>
        <v>1</v>
      </c>
      <c r="CM481">
        <f t="shared" si="203"/>
        <v>0</v>
      </c>
      <c r="CN481">
        <f t="shared" si="204"/>
        <v>0</v>
      </c>
      <c r="CO481">
        <f t="shared" si="205"/>
        <v>0</v>
      </c>
      <c r="CP481" s="4">
        <f t="shared" si="216"/>
        <v>0</v>
      </c>
      <c r="CQ481" s="4">
        <f t="shared" si="217"/>
        <v>0</v>
      </c>
      <c r="CR481" s="4">
        <f t="shared" si="218"/>
        <v>0</v>
      </c>
      <c r="CT481" t="str">
        <f t="shared" si="206"/>
        <v>Digital Entertainment</v>
      </c>
      <c r="CU481" t="str">
        <f t="shared" si="207"/>
        <v>Digital Media</v>
      </c>
      <c r="CV481" t="str">
        <f t="shared" si="208"/>
        <v>Information Technology</v>
      </c>
      <c r="CW481" t="str">
        <f t="shared" si="209"/>
        <v>Internet</v>
      </c>
      <c r="CX481" t="str">
        <f t="shared" si="210"/>
        <v>Music</v>
      </c>
      <c r="CY481" t="str">
        <f t="shared" si="211"/>
        <v>Music Streaming</v>
      </c>
      <c r="CZ481" t="str">
        <f t="shared" si="212"/>
        <v/>
      </c>
      <c r="DA481" t="str">
        <f t="shared" si="213"/>
        <v/>
      </c>
      <c r="DB481" t="str">
        <f t="shared" si="214"/>
        <v/>
      </c>
      <c r="DC481" t="str">
        <f t="shared" si="215"/>
        <v/>
      </c>
    </row>
    <row r="482" spans="1:107" x14ac:dyDescent="0.2">
      <c r="A482">
        <v>479</v>
      </c>
      <c r="B482" t="s">
        <v>476</v>
      </c>
      <c r="C482" t="s">
        <v>2648</v>
      </c>
      <c r="D482" t="s">
        <v>4763</v>
      </c>
      <c r="E482" t="s">
        <v>6065</v>
      </c>
      <c r="F482" t="s">
        <v>6545</v>
      </c>
      <c r="G482" t="s">
        <v>8276</v>
      </c>
      <c r="H482" t="s">
        <v>8552</v>
      </c>
      <c r="I482" t="s">
        <v>8554</v>
      </c>
      <c r="J482" t="s">
        <v>8967</v>
      </c>
      <c r="K482" t="s">
        <v>10119</v>
      </c>
      <c r="L482" t="s">
        <v>10167</v>
      </c>
      <c r="M482" t="s">
        <v>11340</v>
      </c>
      <c r="N482" t="s">
        <v>12830</v>
      </c>
      <c r="O482" t="s">
        <v>13305</v>
      </c>
      <c r="P482" t="s">
        <v>4365</v>
      </c>
      <c r="Q482">
        <v>3</v>
      </c>
      <c r="R482" t="s">
        <v>13357</v>
      </c>
      <c r="S482" t="s">
        <v>13363</v>
      </c>
      <c r="T482" t="s">
        <v>13907</v>
      </c>
      <c r="U482" s="3" t="str" cm="1">
        <f t="array" ref="U482">LEFT(T482,MIN(FIND({0,1,2,3,4,5,6,7,8,9},T482&amp;"0123456789"))-1)</f>
        <v>$</v>
      </c>
      <c r="V482" t="s">
        <v>13357</v>
      </c>
      <c r="W482" t="s">
        <v>13907</v>
      </c>
      <c r="X482" s="3" t="str" cm="1">
        <f t="array" ref="X482">LEFT(W482,MIN(FIND({0,1,2,3,4,5,6,7,8,9},W482&amp;"0123456789"))-1)</f>
        <v>$</v>
      </c>
      <c r="Y482" t="s">
        <v>13357</v>
      </c>
      <c r="Z482" t="s">
        <v>13907</v>
      </c>
      <c r="AA482" s="3" cm="1">
        <f t="array" ref="AA482">_xlfn.XLOOKUP(LEFT(Z482,MIN(FIND({0,1,2,3,4,5,6,7,8,9},Z482&amp;"0123456789"))-1), $BB$4:$BB$23, $BC$4:$BC$23)*_xlfn.NUMBERVALUE(TRIM(REPLACE(Z482,1,MIN(FIND({0,1,2,3,4,5,6,7,8,9},Z482&amp;"0123456789"))-1,"")), ".", ",")</f>
        <v>1100000</v>
      </c>
      <c r="AB482" t="s">
        <v>13907</v>
      </c>
      <c r="AC482" s="3" cm="1">
        <f t="array" ref="AC482">_xlfn.XLOOKUP(LEFT(AB482,MIN(FIND({0,1,2,3,4,5,6,7,8,9},AB482&amp;"0123456789"))-1), $BB$4:$BB$23, $BC$4:$BC$23)*_xlfn.NUMBERVALUE(TRIM(REPLACE(AB482,1,MIN(FIND({0,1,2,3,4,5,6,7,8,9},AB482&amp;"0123456789"))-1,"")), ".", ",")</f>
        <v>1100000</v>
      </c>
      <c r="AD482" t="s">
        <v>8555</v>
      </c>
      <c r="AE482" t="s">
        <v>8556</v>
      </c>
      <c r="AF482" t="s">
        <v>15283</v>
      </c>
      <c r="AG482" t="s">
        <v>16816</v>
      </c>
      <c r="AH482" t="s">
        <v>4365</v>
      </c>
      <c r="AI482" t="s">
        <v>4365</v>
      </c>
      <c r="AJ482" t="s">
        <v>8563</v>
      </c>
      <c r="AK482" t="s">
        <v>4365</v>
      </c>
      <c r="AL482" t="s">
        <v>8555</v>
      </c>
      <c r="AM482" t="s">
        <v>4365</v>
      </c>
      <c r="AN482" t="s">
        <v>18372</v>
      </c>
      <c r="AO482" t="s">
        <v>4365</v>
      </c>
      <c r="AP482" t="s">
        <v>22668</v>
      </c>
      <c r="AQ482" t="s">
        <v>4365</v>
      </c>
      <c r="AR482" t="s">
        <v>4365</v>
      </c>
      <c r="AS482" t="s">
        <v>19237</v>
      </c>
      <c r="BC482" s="3" t="str" cm="1">
        <f t="array" ref="BC482">LEFT(BB482,MIN(FIND({0,1,2,3,4,5,6,7,8,9},BB482&amp;"0123456789"))-1)</f>
        <v/>
      </c>
      <c r="BE482" t="s">
        <v>13182</v>
      </c>
      <c r="BF482">
        <f t="shared" si="195"/>
        <v>1</v>
      </c>
      <c r="BG482">
        <f t="shared" si="196"/>
        <v>0</v>
      </c>
      <c r="BH482">
        <f t="shared" si="197"/>
        <v>0</v>
      </c>
      <c r="BI482">
        <f t="shared" si="198"/>
        <v>0</v>
      </c>
      <c r="BJ482" s="4">
        <f t="shared" si="199"/>
        <v>0</v>
      </c>
      <c r="BK482" s="4">
        <f t="shared" si="200"/>
        <v>0</v>
      </c>
      <c r="BL482" s="4">
        <f t="shared" si="201"/>
        <v>0</v>
      </c>
      <c r="BY482" t="s">
        <v>3721</v>
      </c>
      <c r="BZ482" t="s">
        <v>25408</v>
      </c>
      <c r="CK482" t="s">
        <v>26234</v>
      </c>
      <c r="CL482">
        <f t="shared" si="202"/>
        <v>1</v>
      </c>
      <c r="CM482">
        <f t="shared" si="203"/>
        <v>0</v>
      </c>
      <c r="CN482">
        <f t="shared" si="204"/>
        <v>0</v>
      </c>
      <c r="CO482">
        <f t="shared" si="205"/>
        <v>0</v>
      </c>
      <c r="CP482" s="4">
        <f t="shared" si="216"/>
        <v>0</v>
      </c>
      <c r="CQ482" s="4">
        <f t="shared" si="217"/>
        <v>0</v>
      </c>
      <c r="CR482" s="4">
        <f t="shared" si="218"/>
        <v>0</v>
      </c>
      <c r="CT482" t="str">
        <f t="shared" si="206"/>
        <v>SaaS</v>
      </c>
      <c r="CU482" t="str">
        <f t="shared" si="207"/>
        <v>Software</v>
      </c>
      <c r="CV482" t="str">
        <f t="shared" si="208"/>
        <v/>
      </c>
      <c r="CW482" t="str">
        <f t="shared" si="209"/>
        <v/>
      </c>
      <c r="CX482" t="str">
        <f t="shared" si="210"/>
        <v/>
      </c>
      <c r="CY482" t="str">
        <f t="shared" si="211"/>
        <v/>
      </c>
      <c r="CZ482" t="str">
        <f t="shared" si="212"/>
        <v/>
      </c>
      <c r="DA482" t="str">
        <f t="shared" si="213"/>
        <v/>
      </c>
      <c r="DB482" t="str">
        <f t="shared" si="214"/>
        <v/>
      </c>
      <c r="DC482" t="str">
        <f t="shared" si="215"/>
        <v/>
      </c>
    </row>
    <row r="483" spans="1:107" x14ac:dyDescent="0.2">
      <c r="A483">
        <v>480</v>
      </c>
      <c r="B483" t="s">
        <v>477</v>
      </c>
      <c r="C483" t="s">
        <v>2649</v>
      </c>
      <c r="D483" t="s">
        <v>4764</v>
      </c>
      <c r="E483" t="s">
        <v>4365</v>
      </c>
      <c r="F483" t="s">
        <v>6546</v>
      </c>
      <c r="G483" t="s">
        <v>8245</v>
      </c>
      <c r="H483" t="s">
        <v>8552</v>
      </c>
      <c r="I483" t="s">
        <v>8557</v>
      </c>
      <c r="J483" t="s">
        <v>8968</v>
      </c>
      <c r="K483" t="s">
        <v>10121</v>
      </c>
      <c r="L483" t="s">
        <v>10291</v>
      </c>
      <c r="M483" t="s">
        <v>11511</v>
      </c>
      <c r="N483" t="s">
        <v>12774</v>
      </c>
      <c r="O483" t="s">
        <v>13306</v>
      </c>
      <c r="P483" t="s">
        <v>4365</v>
      </c>
      <c r="Q483">
        <v>1</v>
      </c>
      <c r="R483" t="s">
        <v>13357</v>
      </c>
      <c r="S483" t="s">
        <v>13447</v>
      </c>
      <c r="T483" t="s">
        <v>13934</v>
      </c>
      <c r="U483" s="3" t="str" cm="1">
        <f t="array" ref="U483">LEFT(T483,MIN(FIND({0,1,2,3,4,5,6,7,8,9},T483&amp;"0123456789"))-1)</f>
        <v>€</v>
      </c>
      <c r="V483" t="s">
        <v>13357</v>
      </c>
      <c r="W483" t="s">
        <v>13934</v>
      </c>
      <c r="X483" s="3" t="str" cm="1">
        <f t="array" ref="X483">LEFT(W483,MIN(FIND({0,1,2,3,4,5,6,7,8,9},W483&amp;"0123456789"))-1)</f>
        <v>€</v>
      </c>
      <c r="Y483" t="s">
        <v>13357</v>
      </c>
      <c r="Z483" t="s">
        <v>13934</v>
      </c>
      <c r="AA483" s="3" cm="1">
        <f t="array" ref="AA483">_xlfn.XLOOKUP(LEFT(Z483,MIN(FIND({0,1,2,3,4,5,6,7,8,9},Z483&amp;"0123456789"))-1), $BB$4:$BB$23, $BC$4:$BC$23)*_xlfn.NUMBERVALUE(TRIM(REPLACE(Z483,1,MIN(FIND({0,1,2,3,4,5,6,7,8,9},Z483&amp;"0123456789"))-1,"")), ".", ",")</f>
        <v>3120000</v>
      </c>
      <c r="AB483" t="s">
        <v>13934</v>
      </c>
      <c r="AC483" s="3" cm="1">
        <f t="array" ref="AC483">_xlfn.XLOOKUP(LEFT(AB483,MIN(FIND({0,1,2,3,4,5,6,7,8,9},AB483&amp;"0123456789"))-1), $BB$4:$BB$23, $BC$4:$BC$23)*_xlfn.NUMBERVALUE(TRIM(REPLACE(AB483,1,MIN(FIND({0,1,2,3,4,5,6,7,8,9},AB483&amp;"0123456789"))-1,"")), ".", ",")</f>
        <v>3120000</v>
      </c>
      <c r="AD483" t="s">
        <v>8555</v>
      </c>
      <c r="AE483" t="s">
        <v>8554</v>
      </c>
      <c r="AF483" t="s">
        <v>15284</v>
      </c>
      <c r="AG483" t="s">
        <v>16817</v>
      </c>
      <c r="AH483" t="s">
        <v>4365</v>
      </c>
      <c r="AI483" t="s">
        <v>18418</v>
      </c>
      <c r="AJ483" t="s">
        <v>8563</v>
      </c>
      <c r="AK483" t="s">
        <v>19663</v>
      </c>
      <c r="AL483" t="s">
        <v>8555</v>
      </c>
      <c r="AM483" t="s">
        <v>20652</v>
      </c>
      <c r="AN483" t="s">
        <v>18372</v>
      </c>
      <c r="AO483" t="s">
        <v>21915</v>
      </c>
      <c r="AP483" t="s">
        <v>22669</v>
      </c>
      <c r="AQ483" t="s">
        <v>23857</v>
      </c>
      <c r="AR483" t="s">
        <v>24799</v>
      </c>
      <c r="AS483" t="s">
        <v>19090</v>
      </c>
      <c r="BC483" s="3" t="str" cm="1">
        <f t="array" ref="BC483">LEFT(BB483,MIN(FIND({0,1,2,3,4,5,6,7,8,9},BB483&amp;"0123456789"))-1)</f>
        <v/>
      </c>
      <c r="BE483" t="s">
        <v>13185</v>
      </c>
      <c r="BF483">
        <f t="shared" si="195"/>
        <v>1</v>
      </c>
      <c r="BG483">
        <f t="shared" si="196"/>
        <v>0</v>
      </c>
      <c r="BH483">
        <f t="shared" si="197"/>
        <v>0</v>
      </c>
      <c r="BI483">
        <f t="shared" si="198"/>
        <v>0</v>
      </c>
      <c r="BJ483" s="4">
        <f t="shared" si="199"/>
        <v>0</v>
      </c>
      <c r="BK483" s="4">
        <f t="shared" si="200"/>
        <v>0</v>
      </c>
      <c r="BL483" s="4">
        <f t="shared" si="201"/>
        <v>0</v>
      </c>
      <c r="BY483" t="s">
        <v>10143</v>
      </c>
      <c r="BZ483" t="s">
        <v>25430</v>
      </c>
      <c r="CA483" t="s">
        <v>25404</v>
      </c>
      <c r="CB483" t="s">
        <v>25408</v>
      </c>
      <c r="CK483" t="s">
        <v>26235</v>
      </c>
      <c r="CL483">
        <f t="shared" si="202"/>
        <v>1</v>
      </c>
      <c r="CM483">
        <f t="shared" si="203"/>
        <v>0</v>
      </c>
      <c r="CN483">
        <f t="shared" si="204"/>
        <v>0</v>
      </c>
      <c r="CO483">
        <f t="shared" si="205"/>
        <v>0</v>
      </c>
      <c r="CP483" s="4">
        <f t="shared" si="216"/>
        <v>0</v>
      </c>
      <c r="CQ483" s="4">
        <f t="shared" si="217"/>
        <v>0</v>
      </c>
      <c r="CR483" s="4">
        <f t="shared" si="218"/>
        <v>0</v>
      </c>
      <c r="CT483" t="str">
        <f t="shared" si="206"/>
        <v>Financial Services</v>
      </c>
      <c r="CU483" t="str">
        <f t="shared" si="207"/>
        <v>FinTech</v>
      </c>
      <c r="CV483" t="str">
        <f t="shared" si="208"/>
        <v>Information Technology</v>
      </c>
      <c r="CW483" t="str">
        <f t="shared" si="209"/>
        <v>Software</v>
      </c>
      <c r="CX483" t="str">
        <f t="shared" si="210"/>
        <v/>
      </c>
      <c r="CY483" t="str">
        <f t="shared" si="211"/>
        <v/>
      </c>
      <c r="CZ483" t="str">
        <f t="shared" si="212"/>
        <v/>
      </c>
      <c r="DA483" t="str">
        <f t="shared" si="213"/>
        <v/>
      </c>
      <c r="DB483" t="str">
        <f t="shared" si="214"/>
        <v/>
      </c>
      <c r="DC483" t="str">
        <f t="shared" si="215"/>
        <v/>
      </c>
    </row>
    <row r="484" spans="1:107" x14ac:dyDescent="0.2">
      <c r="A484">
        <v>481</v>
      </c>
      <c r="B484" t="s">
        <v>478</v>
      </c>
      <c r="C484" t="s">
        <v>2650</v>
      </c>
      <c r="D484" t="s">
        <v>4765</v>
      </c>
      <c r="E484" t="s">
        <v>4365</v>
      </c>
      <c r="F484" t="s">
        <v>6547</v>
      </c>
      <c r="G484" t="s">
        <v>8248</v>
      </c>
      <c r="H484" t="s">
        <v>8552</v>
      </c>
      <c r="I484" t="s">
        <v>4365</v>
      </c>
      <c r="J484" t="s">
        <v>4365</v>
      </c>
      <c r="K484" t="s">
        <v>10119</v>
      </c>
      <c r="L484" t="s">
        <v>10431</v>
      </c>
      <c r="M484" t="s">
        <v>10431</v>
      </c>
      <c r="N484" t="s">
        <v>12786</v>
      </c>
      <c r="O484" t="s">
        <v>13319</v>
      </c>
      <c r="P484" t="s">
        <v>4365</v>
      </c>
      <c r="Q484">
        <v>1</v>
      </c>
      <c r="R484" t="s">
        <v>13357</v>
      </c>
      <c r="S484" t="s">
        <v>13368</v>
      </c>
      <c r="T484" t="s">
        <v>13813</v>
      </c>
      <c r="U484" s="3" t="str" cm="1">
        <f t="array" ref="U484">LEFT(T484,MIN(FIND({0,1,2,3,4,5,6,7,8,9},T484&amp;"0123456789"))-1)</f>
        <v>$</v>
      </c>
      <c r="V484" t="s">
        <v>13357</v>
      </c>
      <c r="W484" t="s">
        <v>13813</v>
      </c>
      <c r="X484" s="3" t="str" cm="1">
        <f t="array" ref="X484">LEFT(W484,MIN(FIND({0,1,2,3,4,5,6,7,8,9},W484&amp;"0123456789"))-1)</f>
        <v>$</v>
      </c>
      <c r="Y484" t="s">
        <v>13357</v>
      </c>
      <c r="Z484" t="s">
        <v>13813</v>
      </c>
      <c r="AA484" s="3" cm="1">
        <f t="array" ref="AA484">_xlfn.XLOOKUP(LEFT(Z484,MIN(FIND({0,1,2,3,4,5,6,7,8,9},Z484&amp;"0123456789"))-1), $BB$4:$BB$23, $BC$4:$BC$23)*_xlfn.NUMBERVALUE(TRIM(REPLACE(Z484,1,MIN(FIND({0,1,2,3,4,5,6,7,8,9},Z484&amp;"0123456789"))-1,"")), ".", ",")</f>
        <v>2000000</v>
      </c>
      <c r="AB484" t="s">
        <v>13813</v>
      </c>
      <c r="AC484" s="3" cm="1">
        <f t="array" ref="AC484">_xlfn.XLOOKUP(LEFT(AB484,MIN(FIND({0,1,2,3,4,5,6,7,8,9},AB484&amp;"0123456789"))-1), $BB$4:$BB$23, $BC$4:$BC$23)*_xlfn.NUMBERVALUE(TRIM(REPLACE(AB484,1,MIN(FIND({0,1,2,3,4,5,6,7,8,9},AB484&amp;"0123456789"))-1,"")), ".", ",")</f>
        <v>2000000</v>
      </c>
      <c r="AD484" t="s">
        <v>8555</v>
      </c>
      <c r="AE484" t="s">
        <v>8555</v>
      </c>
      <c r="AF484" t="s">
        <v>15285</v>
      </c>
      <c r="AG484" t="s">
        <v>4365</v>
      </c>
      <c r="AH484" t="s">
        <v>4365</v>
      </c>
      <c r="AI484" t="s">
        <v>4365</v>
      </c>
      <c r="AJ484" t="s">
        <v>4365</v>
      </c>
      <c r="AK484" t="s">
        <v>4365</v>
      </c>
      <c r="AL484" t="s">
        <v>4365</v>
      </c>
      <c r="AM484" t="s">
        <v>4365</v>
      </c>
      <c r="AN484" t="s">
        <v>4365</v>
      </c>
      <c r="AO484" t="s">
        <v>4365</v>
      </c>
      <c r="AP484" t="s">
        <v>4365</v>
      </c>
      <c r="AQ484" t="s">
        <v>4365</v>
      </c>
      <c r="AR484" t="s">
        <v>4365</v>
      </c>
      <c r="AS484" t="s">
        <v>19154</v>
      </c>
      <c r="BC484" s="3" t="str" cm="1">
        <f t="array" ref="BC484">LEFT(BB484,MIN(FIND({0,1,2,3,4,5,6,7,8,9},BB484&amp;"0123456789"))-1)</f>
        <v/>
      </c>
      <c r="BE484" t="s">
        <v>13186</v>
      </c>
      <c r="BF484">
        <f t="shared" si="195"/>
        <v>1</v>
      </c>
      <c r="BG484">
        <f t="shared" si="196"/>
        <v>0</v>
      </c>
      <c r="BH484">
        <f t="shared" si="197"/>
        <v>0</v>
      </c>
      <c r="BI484">
        <f t="shared" si="198"/>
        <v>0</v>
      </c>
      <c r="BJ484" s="4">
        <f t="shared" si="199"/>
        <v>0</v>
      </c>
      <c r="BK484" s="4">
        <f t="shared" si="200"/>
        <v>0</v>
      </c>
      <c r="BL484" s="4">
        <f t="shared" si="201"/>
        <v>0</v>
      </c>
      <c r="BY484" t="s">
        <v>10431</v>
      </c>
      <c r="CK484" t="s">
        <v>26236</v>
      </c>
      <c r="CL484">
        <f t="shared" si="202"/>
        <v>1</v>
      </c>
      <c r="CM484">
        <f t="shared" si="203"/>
        <v>0</v>
      </c>
      <c r="CN484">
        <f t="shared" si="204"/>
        <v>0</v>
      </c>
      <c r="CO484">
        <f t="shared" si="205"/>
        <v>0</v>
      </c>
      <c r="CP484" s="4">
        <f t="shared" si="216"/>
        <v>0</v>
      </c>
      <c r="CQ484" s="4">
        <f t="shared" si="217"/>
        <v>0</v>
      </c>
      <c r="CR484" s="4">
        <f t="shared" si="218"/>
        <v>0</v>
      </c>
      <c r="CT484" t="str">
        <f t="shared" si="206"/>
        <v>Education</v>
      </c>
      <c r="CU484" t="str">
        <f t="shared" si="207"/>
        <v/>
      </c>
      <c r="CV484" t="str">
        <f t="shared" si="208"/>
        <v/>
      </c>
      <c r="CW484" t="str">
        <f t="shared" si="209"/>
        <v/>
      </c>
      <c r="CX484" t="str">
        <f t="shared" si="210"/>
        <v/>
      </c>
      <c r="CY484" t="str">
        <f t="shared" si="211"/>
        <v/>
      </c>
      <c r="CZ484" t="str">
        <f t="shared" si="212"/>
        <v/>
      </c>
      <c r="DA484" t="str">
        <f t="shared" si="213"/>
        <v/>
      </c>
      <c r="DB484" t="str">
        <f t="shared" si="214"/>
        <v/>
      </c>
      <c r="DC484" t="str">
        <f t="shared" si="215"/>
        <v/>
      </c>
    </row>
    <row r="485" spans="1:107" x14ac:dyDescent="0.2">
      <c r="A485">
        <v>482</v>
      </c>
      <c r="B485" t="s">
        <v>479</v>
      </c>
      <c r="C485" t="s">
        <v>2651</v>
      </c>
      <c r="D485" t="s">
        <v>4766</v>
      </c>
      <c r="E485" t="s">
        <v>6065</v>
      </c>
      <c r="F485" t="s">
        <v>6548</v>
      </c>
      <c r="G485" t="s">
        <v>8277</v>
      </c>
      <c r="H485" t="s">
        <v>8552</v>
      </c>
      <c r="I485" t="s">
        <v>8554</v>
      </c>
      <c r="J485" t="s">
        <v>8969</v>
      </c>
      <c r="K485" t="s">
        <v>10119</v>
      </c>
      <c r="L485" t="s">
        <v>10129</v>
      </c>
      <c r="M485" t="s">
        <v>11512</v>
      </c>
      <c r="N485" t="s">
        <v>12741</v>
      </c>
      <c r="O485" t="s">
        <v>13310</v>
      </c>
      <c r="P485" t="s">
        <v>13349</v>
      </c>
      <c r="Q485">
        <v>3</v>
      </c>
      <c r="R485" t="s">
        <v>13357</v>
      </c>
      <c r="S485" t="s">
        <v>13506</v>
      </c>
      <c r="T485" t="s">
        <v>4365</v>
      </c>
      <c r="U485" s="3" t="str" cm="1">
        <f t="array" ref="U485">LEFT(T485,MIN(FIND({0,1,2,3,4,5,6,7,8,9},T485&amp;"0123456789"))-1)</f>
        <v>—</v>
      </c>
      <c r="V485" t="s">
        <v>13357</v>
      </c>
      <c r="W485" t="s">
        <v>4365</v>
      </c>
      <c r="X485" s="3" t="str" cm="1">
        <f t="array" ref="X485">LEFT(W485,MIN(FIND({0,1,2,3,4,5,6,7,8,9},W485&amp;"0123456789"))-1)</f>
        <v>—</v>
      </c>
      <c r="Y485" t="s">
        <v>13357</v>
      </c>
      <c r="Z485" t="s">
        <v>14574</v>
      </c>
      <c r="AA485" s="3" cm="1">
        <f t="array" ref="AA485">_xlfn.XLOOKUP(LEFT(Z485,MIN(FIND({0,1,2,3,4,5,6,7,8,9},Z485&amp;"0123456789"))-1), $BB$4:$BB$23, $BC$4:$BC$23)*_xlfn.NUMBERVALUE(TRIM(REPLACE(Z485,1,MIN(FIND({0,1,2,3,4,5,6,7,8,9},Z485&amp;"0123456789"))-1,"")), ".", ",")</f>
        <v>4782994</v>
      </c>
      <c r="AB485" t="s">
        <v>14574</v>
      </c>
      <c r="AC485" s="3" cm="1">
        <f t="array" ref="AC485">_xlfn.XLOOKUP(LEFT(AB485,MIN(FIND({0,1,2,3,4,5,6,7,8,9},AB485&amp;"0123456789"))-1), $BB$4:$BB$23, $BC$4:$BC$23)*_xlfn.NUMBERVALUE(TRIM(REPLACE(AB485,1,MIN(FIND({0,1,2,3,4,5,6,7,8,9},AB485&amp;"0123456789"))-1,"")), ".", ",")</f>
        <v>4782994</v>
      </c>
      <c r="AD485" t="s">
        <v>8554</v>
      </c>
      <c r="AE485" t="s">
        <v>8557</v>
      </c>
      <c r="AF485" t="s">
        <v>15286</v>
      </c>
      <c r="AG485" t="s">
        <v>16818</v>
      </c>
      <c r="AH485" t="s">
        <v>4365</v>
      </c>
      <c r="AI485" t="s">
        <v>18419</v>
      </c>
      <c r="AJ485" t="s">
        <v>19171</v>
      </c>
      <c r="AK485" t="s">
        <v>19664</v>
      </c>
      <c r="AL485" t="s">
        <v>20124</v>
      </c>
      <c r="AM485" t="s">
        <v>20653</v>
      </c>
      <c r="AN485" t="s">
        <v>21331</v>
      </c>
      <c r="AO485" t="s">
        <v>21916</v>
      </c>
      <c r="AP485" t="s">
        <v>22670</v>
      </c>
      <c r="AQ485" t="s">
        <v>23858</v>
      </c>
      <c r="AR485" t="s">
        <v>24784</v>
      </c>
      <c r="AS485" t="s">
        <v>8561</v>
      </c>
      <c r="BC485" s="3" t="str" cm="1">
        <f t="array" ref="BC485">LEFT(BB485,MIN(FIND({0,1,2,3,4,5,6,7,8,9},BB485&amp;"0123456789"))-1)</f>
        <v/>
      </c>
      <c r="BE485" t="s">
        <v>13187</v>
      </c>
      <c r="BF485">
        <f t="shared" si="195"/>
        <v>1</v>
      </c>
      <c r="BG485">
        <f t="shared" si="196"/>
        <v>0</v>
      </c>
      <c r="BH485">
        <f t="shared" si="197"/>
        <v>0</v>
      </c>
      <c r="BI485">
        <f t="shared" si="198"/>
        <v>0</v>
      </c>
      <c r="BJ485" s="4">
        <f t="shared" si="199"/>
        <v>0</v>
      </c>
      <c r="BK485" s="4">
        <f t="shared" si="200"/>
        <v>0</v>
      </c>
      <c r="BL485" s="4">
        <f t="shared" si="201"/>
        <v>0</v>
      </c>
      <c r="BY485" t="s">
        <v>12648</v>
      </c>
      <c r="BZ485" t="s">
        <v>25487</v>
      </c>
      <c r="CA485" t="s">
        <v>25411</v>
      </c>
      <c r="CB485" t="s">
        <v>25647</v>
      </c>
      <c r="CK485" t="s">
        <v>26237</v>
      </c>
      <c r="CL485">
        <f t="shared" si="202"/>
        <v>1</v>
      </c>
      <c r="CM485">
        <f t="shared" si="203"/>
        <v>0</v>
      </c>
      <c r="CN485">
        <f t="shared" si="204"/>
        <v>0</v>
      </c>
      <c r="CO485">
        <f t="shared" si="205"/>
        <v>0</v>
      </c>
      <c r="CP485" s="4">
        <f t="shared" si="216"/>
        <v>0</v>
      </c>
      <c r="CQ485" s="4">
        <f t="shared" si="217"/>
        <v>0</v>
      </c>
      <c r="CR485" s="4">
        <f t="shared" si="218"/>
        <v>0</v>
      </c>
      <c r="CT485" t="str">
        <f t="shared" si="206"/>
        <v>Commercial Real Estate</v>
      </c>
      <c r="CU485" t="str">
        <f t="shared" si="207"/>
        <v>Finance</v>
      </c>
      <c r="CV485" t="str">
        <f t="shared" si="208"/>
        <v>Real Estate</v>
      </c>
      <c r="CW485" t="str">
        <f t="shared" si="209"/>
        <v>Real Estate Investment</v>
      </c>
      <c r="CX485" t="str">
        <f t="shared" si="210"/>
        <v/>
      </c>
      <c r="CY485" t="str">
        <f t="shared" si="211"/>
        <v/>
      </c>
      <c r="CZ485" t="str">
        <f t="shared" si="212"/>
        <v/>
      </c>
      <c r="DA485" t="str">
        <f t="shared" si="213"/>
        <v/>
      </c>
      <c r="DB485" t="str">
        <f t="shared" si="214"/>
        <v/>
      </c>
      <c r="DC485" t="str">
        <f t="shared" si="215"/>
        <v/>
      </c>
    </row>
    <row r="486" spans="1:107" x14ac:dyDescent="0.2">
      <c r="A486">
        <v>483</v>
      </c>
      <c r="B486" t="s">
        <v>480</v>
      </c>
      <c r="C486" t="s">
        <v>2652</v>
      </c>
      <c r="D486" t="s">
        <v>4767</v>
      </c>
      <c r="E486" t="s">
        <v>6065</v>
      </c>
      <c r="F486" t="s">
        <v>6549</v>
      </c>
      <c r="G486" t="s">
        <v>8247</v>
      </c>
      <c r="H486" t="s">
        <v>8552</v>
      </c>
      <c r="I486" t="s">
        <v>8555</v>
      </c>
      <c r="J486" t="s">
        <v>8970</v>
      </c>
      <c r="K486" t="s">
        <v>10121</v>
      </c>
      <c r="L486" t="s">
        <v>10432</v>
      </c>
      <c r="M486" t="s">
        <v>11513</v>
      </c>
      <c r="N486" t="s">
        <v>12759</v>
      </c>
      <c r="O486" t="s">
        <v>13320</v>
      </c>
      <c r="P486" t="s">
        <v>13349</v>
      </c>
      <c r="Q486">
        <v>1</v>
      </c>
      <c r="R486" t="s">
        <v>13357</v>
      </c>
      <c r="S486" t="s">
        <v>13501</v>
      </c>
      <c r="T486" t="s">
        <v>13862</v>
      </c>
      <c r="U486" s="3" t="str" cm="1">
        <f t="array" ref="U486">LEFT(T486,MIN(FIND({0,1,2,3,4,5,6,7,8,9},T486&amp;"0123456789"))-1)</f>
        <v>$</v>
      </c>
      <c r="V486" t="s">
        <v>13357</v>
      </c>
      <c r="W486" t="s">
        <v>13862</v>
      </c>
      <c r="X486" s="3" t="str" cm="1">
        <f t="array" ref="X486">LEFT(W486,MIN(FIND({0,1,2,3,4,5,6,7,8,9},W486&amp;"0123456789"))-1)</f>
        <v>$</v>
      </c>
      <c r="Y486" t="s">
        <v>13357</v>
      </c>
      <c r="Z486" t="s">
        <v>13862</v>
      </c>
      <c r="AA486" s="3" cm="1">
        <f t="array" ref="AA486">_xlfn.XLOOKUP(LEFT(Z486,MIN(FIND({0,1,2,3,4,5,6,7,8,9},Z486&amp;"0123456789"))-1), $BB$4:$BB$23, $BC$4:$BC$23)*_xlfn.NUMBERVALUE(TRIM(REPLACE(Z486,1,MIN(FIND({0,1,2,3,4,5,6,7,8,9},Z486&amp;"0123456789"))-1,"")), ".", ",")</f>
        <v>2700000</v>
      </c>
      <c r="AB486" t="s">
        <v>13862</v>
      </c>
      <c r="AC486" s="3" cm="1">
        <f t="array" ref="AC486">_xlfn.XLOOKUP(LEFT(AB486,MIN(FIND({0,1,2,3,4,5,6,7,8,9},AB486&amp;"0123456789"))-1), $BB$4:$BB$23, $BC$4:$BC$23)*_xlfn.NUMBERVALUE(TRIM(REPLACE(AB486,1,MIN(FIND({0,1,2,3,4,5,6,7,8,9},AB486&amp;"0123456789"))-1,"")), ".", ",")</f>
        <v>2700000</v>
      </c>
      <c r="AD486" t="s">
        <v>8555</v>
      </c>
      <c r="AE486" t="s">
        <v>8562</v>
      </c>
      <c r="AF486" t="s">
        <v>15287</v>
      </c>
      <c r="AG486" t="s">
        <v>16819</v>
      </c>
      <c r="AH486" t="s">
        <v>17708</v>
      </c>
      <c r="AI486" t="s">
        <v>18420</v>
      </c>
      <c r="AJ486" t="s">
        <v>19097</v>
      </c>
      <c r="AK486" t="s">
        <v>19665</v>
      </c>
      <c r="AL486" t="s">
        <v>20140</v>
      </c>
      <c r="AM486" t="s">
        <v>20654</v>
      </c>
      <c r="AN486" t="s">
        <v>18859</v>
      </c>
      <c r="AO486" t="s">
        <v>21917</v>
      </c>
      <c r="AP486" t="s">
        <v>22671</v>
      </c>
      <c r="AQ486" t="s">
        <v>23859</v>
      </c>
      <c r="AR486" t="s">
        <v>24800</v>
      </c>
      <c r="AS486" t="s">
        <v>14828</v>
      </c>
      <c r="BC486" s="3" t="str" cm="1">
        <f t="array" ref="BC486">LEFT(BB486,MIN(FIND({0,1,2,3,4,5,6,7,8,9},BB486&amp;"0123456789"))-1)</f>
        <v/>
      </c>
      <c r="BE486" t="s">
        <v>13188</v>
      </c>
      <c r="BF486">
        <f t="shared" si="195"/>
        <v>1</v>
      </c>
      <c r="BG486">
        <f t="shared" si="196"/>
        <v>0</v>
      </c>
      <c r="BH486">
        <f t="shared" si="197"/>
        <v>0</v>
      </c>
      <c r="BI486">
        <f t="shared" si="198"/>
        <v>0</v>
      </c>
      <c r="BJ486" s="4">
        <f t="shared" si="199"/>
        <v>0</v>
      </c>
      <c r="BK486" s="4">
        <f t="shared" si="200"/>
        <v>0</v>
      </c>
      <c r="BL486" s="4">
        <f t="shared" si="201"/>
        <v>0</v>
      </c>
      <c r="BY486" t="s">
        <v>11706</v>
      </c>
      <c r="BZ486" t="s">
        <v>25415</v>
      </c>
      <c r="CA486" t="s">
        <v>25408</v>
      </c>
      <c r="CK486" t="s">
        <v>26238</v>
      </c>
      <c r="CL486">
        <f t="shared" si="202"/>
        <v>1</v>
      </c>
      <c r="CM486">
        <f t="shared" si="203"/>
        <v>0</v>
      </c>
      <c r="CN486">
        <f t="shared" si="204"/>
        <v>0</v>
      </c>
      <c r="CO486">
        <f t="shared" si="205"/>
        <v>0</v>
      </c>
      <c r="CP486" s="4">
        <f t="shared" si="216"/>
        <v>0</v>
      </c>
      <c r="CQ486" s="4">
        <f t="shared" si="217"/>
        <v>0</v>
      </c>
      <c r="CR486" s="4">
        <f t="shared" si="218"/>
        <v>0</v>
      </c>
      <c r="CT486" t="str">
        <f t="shared" si="206"/>
        <v>E-Commerce</v>
      </c>
      <c r="CU486" t="str">
        <f t="shared" si="207"/>
        <v>Mobile Payments</v>
      </c>
      <c r="CV486" t="str">
        <f t="shared" si="208"/>
        <v>Software</v>
      </c>
      <c r="CW486" t="str">
        <f t="shared" si="209"/>
        <v/>
      </c>
      <c r="CX486" t="str">
        <f t="shared" si="210"/>
        <v/>
      </c>
      <c r="CY486" t="str">
        <f t="shared" si="211"/>
        <v/>
      </c>
      <c r="CZ486" t="str">
        <f t="shared" si="212"/>
        <v/>
      </c>
      <c r="DA486" t="str">
        <f t="shared" si="213"/>
        <v/>
      </c>
      <c r="DB486" t="str">
        <f t="shared" si="214"/>
        <v/>
      </c>
      <c r="DC486" t="str">
        <f t="shared" si="215"/>
        <v/>
      </c>
    </row>
    <row r="487" spans="1:107" x14ac:dyDescent="0.2">
      <c r="A487">
        <v>484</v>
      </c>
      <c r="B487" t="s">
        <v>481</v>
      </c>
      <c r="C487" t="s">
        <v>2653</v>
      </c>
      <c r="D487" t="s">
        <v>4365</v>
      </c>
      <c r="E487" t="s">
        <v>6065</v>
      </c>
      <c r="F487" t="s">
        <v>6550</v>
      </c>
      <c r="G487" t="s">
        <v>8245</v>
      </c>
      <c r="H487" t="s">
        <v>8552</v>
      </c>
      <c r="I487" t="s">
        <v>8556</v>
      </c>
      <c r="J487" t="s">
        <v>8971</v>
      </c>
      <c r="K487" t="s">
        <v>10119</v>
      </c>
      <c r="L487" t="s">
        <v>10219</v>
      </c>
      <c r="M487" t="s">
        <v>11514</v>
      </c>
      <c r="N487" t="s">
        <v>12736</v>
      </c>
      <c r="O487" t="s">
        <v>13305</v>
      </c>
      <c r="P487" t="s">
        <v>4365</v>
      </c>
      <c r="Q487">
        <v>2</v>
      </c>
      <c r="R487" t="s">
        <v>13357</v>
      </c>
      <c r="S487" t="s">
        <v>8503</v>
      </c>
      <c r="T487" t="s">
        <v>13935</v>
      </c>
      <c r="U487" s="3" t="str" cm="1">
        <f t="array" ref="U487">LEFT(T487,MIN(FIND({0,1,2,3,4,5,6,7,8,9},T487&amp;"0123456789"))-1)</f>
        <v>$</v>
      </c>
      <c r="V487" t="s">
        <v>13357</v>
      </c>
      <c r="W487" t="s">
        <v>13935</v>
      </c>
      <c r="X487" s="3" t="str" cm="1">
        <f t="array" ref="X487">LEFT(W487,MIN(FIND({0,1,2,3,4,5,6,7,8,9},W487&amp;"0123456789"))-1)</f>
        <v>$</v>
      </c>
      <c r="Y487" t="s">
        <v>13357</v>
      </c>
      <c r="Z487" t="s">
        <v>13935</v>
      </c>
      <c r="AA487" s="3" cm="1">
        <f t="array" ref="AA487">_xlfn.XLOOKUP(LEFT(Z487,MIN(FIND({0,1,2,3,4,5,6,7,8,9},Z487&amp;"0123456789"))-1), $BB$4:$BB$23, $BC$4:$BC$23)*_xlfn.NUMBERVALUE(TRIM(REPLACE(Z487,1,MIN(FIND({0,1,2,3,4,5,6,7,8,9},Z487&amp;"0123456789"))-1,"")), ".", ",")</f>
        <v>3800000</v>
      </c>
      <c r="AB487" t="s">
        <v>13935</v>
      </c>
      <c r="AC487" s="3" cm="1">
        <f t="array" ref="AC487">_xlfn.XLOOKUP(LEFT(AB487,MIN(FIND({0,1,2,3,4,5,6,7,8,9},AB487&amp;"0123456789"))-1), $BB$4:$BB$23, $BC$4:$BC$23)*_xlfn.NUMBERVALUE(TRIM(REPLACE(AB487,1,MIN(FIND({0,1,2,3,4,5,6,7,8,9},AB487&amp;"0123456789"))-1,"")), ".", ",")</f>
        <v>3800000</v>
      </c>
      <c r="AD487" t="s">
        <v>8555</v>
      </c>
      <c r="AE487" t="s">
        <v>8561</v>
      </c>
      <c r="AF487" t="s">
        <v>15288</v>
      </c>
      <c r="AG487" t="s">
        <v>16820</v>
      </c>
      <c r="AH487" t="s">
        <v>17709</v>
      </c>
      <c r="AI487" t="s">
        <v>18421</v>
      </c>
      <c r="AJ487" t="s">
        <v>19224</v>
      </c>
      <c r="AK487" t="s">
        <v>19666</v>
      </c>
      <c r="AL487" t="s">
        <v>20257</v>
      </c>
      <c r="AM487" t="s">
        <v>20655</v>
      </c>
      <c r="AN487" t="s">
        <v>21332</v>
      </c>
      <c r="AO487" t="s">
        <v>21918</v>
      </c>
      <c r="AP487" t="s">
        <v>22672</v>
      </c>
      <c r="AQ487" t="s">
        <v>23860</v>
      </c>
      <c r="AR487" t="s">
        <v>24801</v>
      </c>
      <c r="AS487" t="s">
        <v>8560</v>
      </c>
      <c r="BC487" s="3" t="str" cm="1">
        <f t="array" ref="BC487">LEFT(BB487,MIN(FIND({0,1,2,3,4,5,6,7,8,9},BB487&amp;"0123456789"))-1)</f>
        <v/>
      </c>
      <c r="BE487" t="s">
        <v>13190</v>
      </c>
      <c r="BF487">
        <f t="shared" si="195"/>
        <v>1</v>
      </c>
      <c r="BG487">
        <f t="shared" si="196"/>
        <v>0</v>
      </c>
      <c r="BH487">
        <f t="shared" si="197"/>
        <v>0</v>
      </c>
      <c r="BI487">
        <f t="shared" si="198"/>
        <v>0</v>
      </c>
      <c r="BJ487" s="4">
        <f t="shared" si="199"/>
        <v>0</v>
      </c>
      <c r="BK487" s="4">
        <f t="shared" si="200"/>
        <v>0</v>
      </c>
      <c r="BL487" s="4">
        <f t="shared" si="201"/>
        <v>0</v>
      </c>
      <c r="BY487" t="s">
        <v>11476</v>
      </c>
      <c r="BZ487" t="s">
        <v>25442</v>
      </c>
      <c r="CA487" t="s">
        <v>25443</v>
      </c>
      <c r="CB487" t="s">
        <v>25476</v>
      </c>
      <c r="CC487" t="s">
        <v>25444</v>
      </c>
      <c r="CD487" t="s">
        <v>25496</v>
      </c>
      <c r="CK487" t="s">
        <v>26239</v>
      </c>
      <c r="CL487">
        <f t="shared" si="202"/>
        <v>1</v>
      </c>
      <c r="CM487">
        <f t="shared" si="203"/>
        <v>0</v>
      </c>
      <c r="CN487">
        <f t="shared" si="204"/>
        <v>0</v>
      </c>
      <c r="CO487">
        <f t="shared" si="205"/>
        <v>0</v>
      </c>
      <c r="CP487" s="4">
        <f t="shared" si="216"/>
        <v>0</v>
      </c>
      <c r="CQ487" s="4">
        <f t="shared" si="217"/>
        <v>0</v>
      </c>
      <c r="CR487" s="4">
        <f t="shared" si="218"/>
        <v>0</v>
      </c>
      <c r="CT487" t="str">
        <f t="shared" si="206"/>
        <v>Analytics</v>
      </c>
      <c r="CU487" t="str">
        <f t="shared" si="207"/>
        <v>Artificial Intelligence</v>
      </c>
      <c r="CV487" t="str">
        <f t="shared" si="208"/>
        <v>Big Data</v>
      </c>
      <c r="CW487" t="str">
        <f t="shared" si="209"/>
        <v>Cloud Data Services</v>
      </c>
      <c r="CX487" t="str">
        <f t="shared" si="210"/>
        <v>Machine Learning</v>
      </c>
      <c r="CY487" t="str">
        <f t="shared" si="211"/>
        <v>PaaS</v>
      </c>
      <c r="CZ487" t="str">
        <f t="shared" si="212"/>
        <v/>
      </c>
      <c r="DA487" t="str">
        <f t="shared" si="213"/>
        <v/>
      </c>
      <c r="DB487" t="str">
        <f t="shared" si="214"/>
        <v/>
      </c>
      <c r="DC487" t="str">
        <f t="shared" si="215"/>
        <v/>
      </c>
    </row>
    <row r="488" spans="1:107" x14ac:dyDescent="0.2">
      <c r="A488">
        <v>485</v>
      </c>
      <c r="B488" t="s">
        <v>482</v>
      </c>
      <c r="C488" t="s">
        <v>2654</v>
      </c>
      <c r="D488" t="s">
        <v>4768</v>
      </c>
      <c r="E488" t="s">
        <v>6065</v>
      </c>
      <c r="F488" t="s">
        <v>6551</v>
      </c>
      <c r="G488" t="s">
        <v>8246</v>
      </c>
      <c r="H488" t="s">
        <v>8552</v>
      </c>
      <c r="I488" t="s">
        <v>8554</v>
      </c>
      <c r="J488" t="s">
        <v>8972</v>
      </c>
      <c r="K488" t="s">
        <v>10119</v>
      </c>
      <c r="L488" t="s">
        <v>10143</v>
      </c>
      <c r="M488" t="s">
        <v>11515</v>
      </c>
      <c r="N488" t="s">
        <v>12793</v>
      </c>
      <c r="O488" t="s">
        <v>13316</v>
      </c>
      <c r="P488" t="s">
        <v>4365</v>
      </c>
      <c r="Q488">
        <v>4</v>
      </c>
      <c r="R488" t="s">
        <v>4365</v>
      </c>
      <c r="S488" t="s">
        <v>13410</v>
      </c>
      <c r="T488" t="s">
        <v>13936</v>
      </c>
      <c r="U488" s="3" t="str" cm="1">
        <f t="array" ref="U488">LEFT(T488,MIN(FIND({0,1,2,3,4,5,6,7,8,9},T488&amp;"0123456789"))-1)</f>
        <v>$</v>
      </c>
      <c r="V488" t="s">
        <v>14415</v>
      </c>
      <c r="W488" t="s">
        <v>13936</v>
      </c>
      <c r="X488" s="3" t="str" cm="1">
        <f t="array" ref="X488">LEFT(W488,MIN(FIND({0,1,2,3,4,5,6,7,8,9},W488&amp;"0123456789"))-1)</f>
        <v>$</v>
      </c>
      <c r="Y488" t="s">
        <v>14415</v>
      </c>
      <c r="Z488" t="s">
        <v>13936</v>
      </c>
      <c r="AA488" s="3" cm="1">
        <f t="array" ref="AA488">_xlfn.XLOOKUP(LEFT(Z488,MIN(FIND({0,1,2,3,4,5,6,7,8,9},Z488&amp;"0123456789"))-1), $BB$4:$BB$23, $BC$4:$BC$23)*_xlfn.NUMBERVALUE(TRIM(REPLACE(Z488,1,MIN(FIND({0,1,2,3,4,5,6,7,8,9},Z488&amp;"0123456789"))-1,"")), ".", ",")</f>
        <v>3599998</v>
      </c>
      <c r="AB488" t="s">
        <v>13936</v>
      </c>
      <c r="AC488" s="3" cm="1">
        <f t="array" ref="AC488">_xlfn.XLOOKUP(LEFT(AB488,MIN(FIND({0,1,2,3,4,5,6,7,8,9},AB488&amp;"0123456789"))-1), $BB$4:$BB$23, $BC$4:$BC$23)*_xlfn.NUMBERVALUE(TRIM(REPLACE(AB488,1,MIN(FIND({0,1,2,3,4,5,6,7,8,9},AB488&amp;"0123456789"))-1,"")), ".", ",")</f>
        <v>3599998</v>
      </c>
      <c r="AD488" t="s">
        <v>4365</v>
      </c>
      <c r="AE488" t="s">
        <v>8554</v>
      </c>
      <c r="AF488" t="s">
        <v>15289</v>
      </c>
      <c r="AG488" t="s">
        <v>16821</v>
      </c>
      <c r="AH488" t="s">
        <v>16638</v>
      </c>
      <c r="AI488" t="s">
        <v>18422</v>
      </c>
      <c r="AJ488" t="s">
        <v>14826</v>
      </c>
      <c r="AK488" t="s">
        <v>19667</v>
      </c>
      <c r="AL488" t="s">
        <v>20149</v>
      </c>
      <c r="AM488" t="s">
        <v>20656</v>
      </c>
      <c r="AN488" t="s">
        <v>20994</v>
      </c>
      <c r="AO488" t="s">
        <v>19950</v>
      </c>
      <c r="AP488" t="s">
        <v>22673</v>
      </c>
      <c r="AQ488" t="s">
        <v>23861</v>
      </c>
      <c r="AR488" t="s">
        <v>24802</v>
      </c>
      <c r="AS488" t="s">
        <v>19217</v>
      </c>
      <c r="BC488" s="3" t="str" cm="1">
        <f t="array" ref="BC488">LEFT(BB488,MIN(FIND({0,1,2,3,4,5,6,7,8,9},BB488&amp;"0123456789"))-1)</f>
        <v/>
      </c>
      <c r="BE488" t="s">
        <v>13191</v>
      </c>
      <c r="BF488">
        <f t="shared" si="195"/>
        <v>1</v>
      </c>
      <c r="BG488">
        <f t="shared" si="196"/>
        <v>0</v>
      </c>
      <c r="BH488">
        <f t="shared" si="197"/>
        <v>0</v>
      </c>
      <c r="BI488">
        <f t="shared" si="198"/>
        <v>0</v>
      </c>
      <c r="BJ488" s="4">
        <f t="shared" si="199"/>
        <v>0</v>
      </c>
      <c r="BK488" s="4">
        <f t="shared" si="200"/>
        <v>0</v>
      </c>
      <c r="BL488" s="4">
        <f t="shared" si="201"/>
        <v>0</v>
      </c>
      <c r="BY488" t="s">
        <v>11231</v>
      </c>
      <c r="BZ488" t="s">
        <v>25627</v>
      </c>
      <c r="CA488" t="s">
        <v>25730</v>
      </c>
      <c r="CK488" t="s">
        <v>26240</v>
      </c>
      <c r="CL488">
        <f t="shared" si="202"/>
        <v>1</v>
      </c>
      <c r="CM488">
        <f t="shared" si="203"/>
        <v>0</v>
      </c>
      <c r="CN488">
        <f t="shared" si="204"/>
        <v>0</v>
      </c>
      <c r="CO488">
        <f t="shared" si="205"/>
        <v>0</v>
      </c>
      <c r="CP488" s="4">
        <f t="shared" si="216"/>
        <v>0</v>
      </c>
      <c r="CQ488" s="4">
        <f t="shared" si="217"/>
        <v>0</v>
      </c>
      <c r="CR488" s="4">
        <f t="shared" si="218"/>
        <v>0</v>
      </c>
      <c r="CT488" t="str">
        <f t="shared" si="206"/>
        <v>Insurance</v>
      </c>
      <c r="CU488" t="str">
        <f t="shared" si="207"/>
        <v>Life Insurance</v>
      </c>
      <c r="CV488" t="str">
        <f t="shared" si="208"/>
        <v>Property Insurance</v>
      </c>
      <c r="CW488" t="str">
        <f t="shared" si="209"/>
        <v/>
      </c>
      <c r="CX488" t="str">
        <f t="shared" si="210"/>
        <v/>
      </c>
      <c r="CY488" t="str">
        <f t="shared" si="211"/>
        <v/>
      </c>
      <c r="CZ488" t="str">
        <f t="shared" si="212"/>
        <v/>
      </c>
      <c r="DA488" t="str">
        <f t="shared" si="213"/>
        <v/>
      </c>
      <c r="DB488" t="str">
        <f t="shared" si="214"/>
        <v/>
      </c>
      <c r="DC488" t="str">
        <f t="shared" si="215"/>
        <v/>
      </c>
    </row>
    <row r="489" spans="1:107" x14ac:dyDescent="0.2">
      <c r="A489">
        <v>486</v>
      </c>
      <c r="B489" t="s">
        <v>483</v>
      </c>
      <c r="C489" t="s">
        <v>2655</v>
      </c>
      <c r="D489" t="s">
        <v>4365</v>
      </c>
      <c r="E489" t="s">
        <v>6065</v>
      </c>
      <c r="F489" t="s">
        <v>6552</v>
      </c>
      <c r="G489" t="s">
        <v>8374</v>
      </c>
      <c r="H489" t="s">
        <v>8552</v>
      </c>
      <c r="I489" t="s">
        <v>8555</v>
      </c>
      <c r="J489" t="s">
        <v>8973</v>
      </c>
      <c r="K489" t="s">
        <v>10121</v>
      </c>
      <c r="L489" t="s">
        <v>10433</v>
      </c>
      <c r="M489" t="s">
        <v>11516</v>
      </c>
      <c r="N489" t="s">
        <v>12769</v>
      </c>
      <c r="O489" t="s">
        <v>13322</v>
      </c>
      <c r="P489" t="s">
        <v>4365</v>
      </c>
      <c r="Q489">
        <v>2</v>
      </c>
      <c r="R489" t="s">
        <v>13358</v>
      </c>
      <c r="S489" t="s">
        <v>13508</v>
      </c>
      <c r="T489" t="s">
        <v>13733</v>
      </c>
      <c r="U489" s="3" t="str" cm="1">
        <f t="array" ref="U489">LEFT(T489,MIN(FIND({0,1,2,3,4,5,6,7,8,9},T489&amp;"0123456789"))-1)</f>
        <v>$</v>
      </c>
      <c r="V489" t="s">
        <v>14414</v>
      </c>
      <c r="W489" t="s">
        <v>13733</v>
      </c>
      <c r="X489" s="3" t="str" cm="1">
        <f t="array" ref="X489">LEFT(W489,MIN(FIND({0,1,2,3,4,5,6,7,8,9},W489&amp;"0123456789"))-1)</f>
        <v>$</v>
      </c>
      <c r="Y489" t="s">
        <v>14414</v>
      </c>
      <c r="Z489" t="s">
        <v>14575</v>
      </c>
      <c r="AA489" s="3" cm="1">
        <f t="array" ref="AA489">_xlfn.XLOOKUP(LEFT(Z489,MIN(FIND({0,1,2,3,4,5,6,7,8,9},Z489&amp;"0123456789"))-1), $BB$4:$BB$23, $BC$4:$BC$23)*_xlfn.NUMBERVALUE(TRIM(REPLACE(Z489,1,MIN(FIND({0,1,2,3,4,5,6,7,8,9},Z489&amp;"0123456789"))-1,"")), ".", ",")</f>
        <v>25040000</v>
      </c>
      <c r="AB489" t="s">
        <v>14575</v>
      </c>
      <c r="AC489" s="3" cm="1">
        <f t="array" ref="AC489">_xlfn.XLOOKUP(LEFT(AB489,MIN(FIND({0,1,2,3,4,5,6,7,8,9},AB489&amp;"0123456789"))-1), $BB$4:$BB$23, $BC$4:$BC$23)*_xlfn.NUMBERVALUE(TRIM(REPLACE(AB489,1,MIN(FIND({0,1,2,3,4,5,6,7,8,9},AB489&amp;"0123456789"))-1,"")), ".", ",")</f>
        <v>25040000</v>
      </c>
      <c r="AD489" t="s">
        <v>4365</v>
      </c>
      <c r="AE489" t="s">
        <v>4365</v>
      </c>
      <c r="AF489" t="s">
        <v>4365</v>
      </c>
      <c r="AG489" t="s">
        <v>4365</v>
      </c>
      <c r="AH489" t="s">
        <v>4365</v>
      </c>
      <c r="AI489" t="s">
        <v>4365</v>
      </c>
      <c r="AJ489" t="s">
        <v>4365</v>
      </c>
      <c r="AK489" t="s">
        <v>4365</v>
      </c>
      <c r="AL489" t="s">
        <v>4365</v>
      </c>
      <c r="AM489" t="s">
        <v>4365</v>
      </c>
      <c r="AN489" t="s">
        <v>4365</v>
      </c>
      <c r="AO489" t="s">
        <v>4365</v>
      </c>
      <c r="AP489" t="s">
        <v>4365</v>
      </c>
      <c r="AQ489" t="s">
        <v>4365</v>
      </c>
      <c r="AR489" t="s">
        <v>4365</v>
      </c>
      <c r="AS489" t="s">
        <v>14821</v>
      </c>
      <c r="BC489" s="3" t="str" cm="1">
        <f t="array" ref="BC489">LEFT(BB489,MIN(FIND({0,1,2,3,4,5,6,7,8,9},BB489&amp;"0123456789"))-1)</f>
        <v/>
      </c>
      <c r="BE489" t="s">
        <v>13192</v>
      </c>
      <c r="BF489">
        <f t="shared" si="195"/>
        <v>1</v>
      </c>
      <c r="BG489">
        <f t="shared" si="196"/>
        <v>0</v>
      </c>
      <c r="BH489">
        <f t="shared" si="197"/>
        <v>0</v>
      </c>
      <c r="BI489">
        <f t="shared" si="198"/>
        <v>0</v>
      </c>
      <c r="BJ489" s="4">
        <f t="shared" si="199"/>
        <v>0</v>
      </c>
      <c r="BK489" s="4">
        <f t="shared" si="200"/>
        <v>0</v>
      </c>
      <c r="BL489" s="4">
        <f t="shared" si="201"/>
        <v>0</v>
      </c>
      <c r="BY489" t="s">
        <v>25419</v>
      </c>
      <c r="BZ489" t="s">
        <v>25442</v>
      </c>
      <c r="CA489" t="s">
        <v>25731</v>
      </c>
      <c r="CB489" t="s">
        <v>25681</v>
      </c>
      <c r="CC489" t="s">
        <v>25428</v>
      </c>
      <c r="CD489" t="s">
        <v>25404</v>
      </c>
      <c r="CE489" t="s">
        <v>25418</v>
      </c>
      <c r="CF489" t="s">
        <v>25732</v>
      </c>
      <c r="CG489" t="s">
        <v>25641</v>
      </c>
      <c r="CH489" t="s">
        <v>25519</v>
      </c>
      <c r="CK489" t="s">
        <v>26241</v>
      </c>
      <c r="CL489">
        <f t="shared" si="202"/>
        <v>1</v>
      </c>
      <c r="CM489">
        <f t="shared" si="203"/>
        <v>1</v>
      </c>
      <c r="CN489">
        <f t="shared" si="204"/>
        <v>0</v>
      </c>
      <c r="CO489">
        <f t="shared" si="205"/>
        <v>0</v>
      </c>
      <c r="CP489" s="4">
        <f t="shared" si="216"/>
        <v>1</v>
      </c>
      <c r="CQ489" s="4">
        <f t="shared" si="217"/>
        <v>0</v>
      </c>
      <c r="CR489" s="4">
        <f t="shared" si="218"/>
        <v>0</v>
      </c>
      <c r="CT489" t="str">
        <f t="shared" si="206"/>
        <v>Apps</v>
      </c>
      <c r="CU489" t="str">
        <f t="shared" si="207"/>
        <v>Artificial Intelligence</v>
      </c>
      <c r="CV489" t="str">
        <f t="shared" si="208"/>
        <v>Clean Energy</v>
      </c>
      <c r="CW489" t="str">
        <f t="shared" si="209"/>
        <v>CleanTech</v>
      </c>
      <c r="CX489" t="str">
        <f t="shared" si="210"/>
        <v>Health Care</v>
      </c>
      <c r="CY489" t="str">
        <f t="shared" si="211"/>
        <v>Information Technology</v>
      </c>
      <c r="CZ489" t="str">
        <f t="shared" si="212"/>
        <v>Medical</v>
      </c>
      <c r="DA489" t="str">
        <f t="shared" si="213"/>
        <v>Oil and Gas</v>
      </c>
      <c r="DB489" t="str">
        <f t="shared" si="214"/>
        <v>Renewable Energy</v>
      </c>
      <c r="DC489" t="str">
        <f t="shared" si="215"/>
        <v>Web Development</v>
      </c>
    </row>
    <row r="490" spans="1:107" x14ac:dyDescent="0.2">
      <c r="A490">
        <v>487</v>
      </c>
      <c r="B490" t="s">
        <v>484</v>
      </c>
      <c r="C490" t="s">
        <v>2656</v>
      </c>
      <c r="D490" t="s">
        <v>4769</v>
      </c>
      <c r="E490" t="s">
        <v>6065</v>
      </c>
      <c r="F490" t="s">
        <v>6553</v>
      </c>
      <c r="G490" t="s">
        <v>8283</v>
      </c>
      <c r="H490" t="s">
        <v>8552</v>
      </c>
      <c r="I490" t="s">
        <v>8554</v>
      </c>
      <c r="J490" t="s">
        <v>8974</v>
      </c>
      <c r="K490" t="s">
        <v>10119</v>
      </c>
      <c r="L490" t="s">
        <v>10434</v>
      </c>
      <c r="M490" t="s">
        <v>11517</v>
      </c>
      <c r="N490" t="s">
        <v>12742</v>
      </c>
      <c r="O490" t="s">
        <v>13306</v>
      </c>
      <c r="P490" t="s">
        <v>13351</v>
      </c>
      <c r="Q490">
        <v>2</v>
      </c>
      <c r="R490" t="s">
        <v>13357</v>
      </c>
      <c r="S490" t="s">
        <v>13509</v>
      </c>
      <c r="T490" t="s">
        <v>13937</v>
      </c>
      <c r="U490" s="3" t="str" cm="1">
        <f t="array" ref="U490">LEFT(T490,MIN(FIND({0,1,2,3,4,5,6,7,8,9},T490&amp;"0123456789"))-1)</f>
        <v>€</v>
      </c>
      <c r="V490" t="s">
        <v>13357</v>
      </c>
      <c r="W490" t="s">
        <v>13937</v>
      </c>
      <c r="X490" s="3" t="str" cm="1">
        <f t="array" ref="X490">LEFT(W490,MIN(FIND({0,1,2,3,4,5,6,7,8,9},W490&amp;"0123456789"))-1)</f>
        <v>€</v>
      </c>
      <c r="Y490" t="s">
        <v>13357</v>
      </c>
      <c r="Z490" t="s">
        <v>13937</v>
      </c>
      <c r="AA490" s="3" cm="1">
        <f t="array" ref="AA490">_xlfn.XLOOKUP(LEFT(Z490,MIN(FIND({0,1,2,3,4,5,6,7,8,9},Z490&amp;"0123456789"))-1), $BB$4:$BB$23, $BC$4:$BC$23)*_xlfn.NUMBERVALUE(TRIM(REPLACE(Z490,1,MIN(FIND({0,1,2,3,4,5,6,7,8,9},Z490&amp;"0123456789"))-1,"")), ".", ",")</f>
        <v>21600000</v>
      </c>
      <c r="AB490" t="s">
        <v>13937</v>
      </c>
      <c r="AC490" s="3" cm="1">
        <f t="array" ref="AC490">_xlfn.XLOOKUP(LEFT(AB490,MIN(FIND({0,1,2,3,4,5,6,7,8,9},AB490&amp;"0123456789"))-1), $BB$4:$BB$23, $BC$4:$BC$23)*_xlfn.NUMBERVALUE(TRIM(REPLACE(AB490,1,MIN(FIND({0,1,2,3,4,5,6,7,8,9},AB490&amp;"0123456789"))-1,"")), ".", ",")</f>
        <v>21600000</v>
      </c>
      <c r="AD490" t="s">
        <v>8555</v>
      </c>
      <c r="AE490" t="s">
        <v>8559</v>
      </c>
      <c r="AF490" t="s">
        <v>15290</v>
      </c>
      <c r="AG490" t="s">
        <v>16822</v>
      </c>
      <c r="AH490" t="s">
        <v>17710</v>
      </c>
      <c r="AI490" t="s">
        <v>18423</v>
      </c>
      <c r="AJ490" t="s">
        <v>19079</v>
      </c>
      <c r="AK490" t="s">
        <v>4365</v>
      </c>
      <c r="AL490" t="s">
        <v>20253</v>
      </c>
      <c r="AM490" t="s">
        <v>20657</v>
      </c>
      <c r="AN490" t="s">
        <v>21333</v>
      </c>
      <c r="AO490" t="s">
        <v>21919</v>
      </c>
      <c r="AP490" t="s">
        <v>22674</v>
      </c>
      <c r="AQ490" t="s">
        <v>23862</v>
      </c>
      <c r="AR490" t="s">
        <v>21837</v>
      </c>
      <c r="AS490" t="s">
        <v>8556</v>
      </c>
      <c r="BC490" s="3" t="str" cm="1">
        <f t="array" ref="BC490">LEFT(BB490,MIN(FIND({0,1,2,3,4,5,6,7,8,9},BB490&amp;"0123456789"))-1)</f>
        <v/>
      </c>
      <c r="BE490" t="s">
        <v>13193</v>
      </c>
      <c r="BF490">
        <f t="shared" si="195"/>
        <v>1</v>
      </c>
      <c r="BG490">
        <f t="shared" si="196"/>
        <v>0</v>
      </c>
      <c r="BH490">
        <f t="shared" si="197"/>
        <v>0</v>
      </c>
      <c r="BI490">
        <f t="shared" si="198"/>
        <v>0</v>
      </c>
      <c r="BJ490" s="4">
        <f t="shared" si="199"/>
        <v>0</v>
      </c>
      <c r="BK490" s="4">
        <f t="shared" si="200"/>
        <v>0</v>
      </c>
      <c r="BL490" s="4">
        <f t="shared" si="201"/>
        <v>0</v>
      </c>
      <c r="BY490" t="s">
        <v>11267</v>
      </c>
      <c r="BZ490" t="s">
        <v>25425</v>
      </c>
      <c r="CA490" t="s">
        <v>25662</v>
      </c>
      <c r="CK490" s="2" t="s">
        <v>26242</v>
      </c>
      <c r="CL490">
        <f t="shared" si="202"/>
        <v>1</v>
      </c>
      <c r="CM490">
        <f t="shared" si="203"/>
        <v>1</v>
      </c>
      <c r="CN490">
        <f t="shared" si="204"/>
        <v>0</v>
      </c>
      <c r="CO490">
        <f t="shared" si="205"/>
        <v>0</v>
      </c>
      <c r="CP490" s="4">
        <f t="shared" si="216"/>
        <v>1</v>
      </c>
      <c r="CQ490" s="4">
        <f t="shared" si="217"/>
        <v>0</v>
      </c>
      <c r="CR490" s="4">
        <f t="shared" si="218"/>
        <v>0</v>
      </c>
      <c r="CT490" t="str">
        <f t="shared" si="206"/>
        <v>Artificial Intelligence</v>
      </c>
      <c r="CU490" t="str">
        <f t="shared" si="207"/>
        <v>Robotics</v>
      </c>
      <c r="CV490" t="str">
        <f t="shared" si="208"/>
        <v>Service Industry</v>
      </c>
      <c r="CW490" t="str">
        <f t="shared" si="209"/>
        <v/>
      </c>
      <c r="CX490" t="str">
        <f t="shared" si="210"/>
        <v/>
      </c>
      <c r="CY490" t="str">
        <f t="shared" si="211"/>
        <v/>
      </c>
      <c r="CZ490" t="str">
        <f t="shared" si="212"/>
        <v/>
      </c>
      <c r="DA490" t="str">
        <f t="shared" si="213"/>
        <v/>
      </c>
      <c r="DB490" t="str">
        <f t="shared" si="214"/>
        <v/>
      </c>
      <c r="DC490" t="str">
        <f t="shared" si="215"/>
        <v/>
      </c>
    </row>
    <row r="491" spans="1:107" x14ac:dyDescent="0.2">
      <c r="A491">
        <v>488</v>
      </c>
      <c r="B491" t="s">
        <v>485</v>
      </c>
      <c r="C491" t="s">
        <v>2657</v>
      </c>
      <c r="D491" t="s">
        <v>4770</v>
      </c>
      <c r="E491" t="s">
        <v>6065</v>
      </c>
      <c r="F491" t="s">
        <v>6554</v>
      </c>
      <c r="G491" t="s">
        <v>8245</v>
      </c>
      <c r="H491" t="s">
        <v>8552</v>
      </c>
      <c r="I491" t="s">
        <v>8554</v>
      </c>
      <c r="J491" t="s">
        <v>8975</v>
      </c>
      <c r="K491" t="s">
        <v>10118</v>
      </c>
      <c r="L491" t="s">
        <v>10180</v>
      </c>
      <c r="M491" t="s">
        <v>11518</v>
      </c>
      <c r="N491" t="s">
        <v>12741</v>
      </c>
      <c r="O491" t="s">
        <v>13310</v>
      </c>
      <c r="P491" t="s">
        <v>13349</v>
      </c>
      <c r="Q491">
        <v>2</v>
      </c>
      <c r="R491" t="s">
        <v>13358</v>
      </c>
      <c r="S491" t="s">
        <v>13385</v>
      </c>
      <c r="T491" t="s">
        <v>13938</v>
      </c>
      <c r="U491" s="3" t="str" cm="1">
        <f t="array" ref="U491">LEFT(T491,MIN(FIND({0,1,2,3,4,5,6,7,8,9},T491&amp;"0123456789"))-1)</f>
        <v>$</v>
      </c>
      <c r="V491" t="s">
        <v>14416</v>
      </c>
      <c r="W491" t="s">
        <v>13938</v>
      </c>
      <c r="X491" s="3" t="str" cm="1">
        <f t="array" ref="X491">LEFT(W491,MIN(FIND({0,1,2,3,4,5,6,7,8,9},W491&amp;"0123456789"))-1)</f>
        <v>$</v>
      </c>
      <c r="Y491" t="s">
        <v>14416</v>
      </c>
      <c r="Z491" t="s">
        <v>14576</v>
      </c>
      <c r="AA491" s="3" cm="1">
        <f t="array" ref="AA491">_xlfn.XLOOKUP(LEFT(Z491,MIN(FIND({0,1,2,3,4,5,6,7,8,9},Z491&amp;"0123456789"))-1), $BB$4:$BB$23, $BC$4:$BC$23)*_xlfn.NUMBERVALUE(TRIM(REPLACE(Z491,1,MIN(FIND({0,1,2,3,4,5,6,7,8,9},Z491&amp;"0123456789"))-1,"")), ".", ",")</f>
        <v>54400000</v>
      </c>
      <c r="AB491" t="s">
        <v>14576</v>
      </c>
      <c r="AC491" s="3" cm="1">
        <f t="array" ref="AC491">_xlfn.XLOOKUP(LEFT(AB491,MIN(FIND({0,1,2,3,4,5,6,7,8,9},AB491&amp;"0123456789"))-1), $BB$4:$BB$23, $BC$4:$BC$23)*_xlfn.NUMBERVALUE(TRIM(REPLACE(AB491,1,MIN(FIND({0,1,2,3,4,5,6,7,8,9},AB491&amp;"0123456789"))-1,"")), ".", ",")</f>
        <v>54400000</v>
      </c>
      <c r="AD491" t="s">
        <v>8557</v>
      </c>
      <c r="AE491" t="s">
        <v>8556</v>
      </c>
      <c r="AF491" t="s">
        <v>15291</v>
      </c>
      <c r="AG491" t="s">
        <v>16823</v>
      </c>
      <c r="AH491" t="s">
        <v>17711</v>
      </c>
      <c r="AI491" t="s">
        <v>18424</v>
      </c>
      <c r="AJ491" t="s">
        <v>8563</v>
      </c>
      <c r="AK491" t="s">
        <v>19668</v>
      </c>
      <c r="AL491" t="s">
        <v>8555</v>
      </c>
      <c r="AM491" t="s">
        <v>20658</v>
      </c>
      <c r="AN491" t="s">
        <v>18372</v>
      </c>
      <c r="AO491" t="s">
        <v>21920</v>
      </c>
      <c r="AP491" t="s">
        <v>22675</v>
      </c>
      <c r="AQ491" t="s">
        <v>23863</v>
      </c>
      <c r="AR491" t="s">
        <v>24803</v>
      </c>
      <c r="AS491" t="s">
        <v>19149</v>
      </c>
      <c r="BC491" s="3" t="str" cm="1">
        <f t="array" ref="BC491">LEFT(BB491,MIN(FIND({0,1,2,3,4,5,6,7,8,9},BB491&amp;"0123456789"))-1)</f>
        <v/>
      </c>
      <c r="BE491" t="s">
        <v>13195</v>
      </c>
      <c r="BF491">
        <f t="shared" si="195"/>
        <v>1</v>
      </c>
      <c r="BG491">
        <f t="shared" si="196"/>
        <v>0</v>
      </c>
      <c r="BH491">
        <f t="shared" si="197"/>
        <v>0</v>
      </c>
      <c r="BI491">
        <f t="shared" si="198"/>
        <v>0</v>
      </c>
      <c r="BJ491" s="4">
        <f t="shared" si="199"/>
        <v>0</v>
      </c>
      <c r="BK491" s="4">
        <f t="shared" si="200"/>
        <v>0</v>
      </c>
      <c r="BL491" s="4">
        <f t="shared" si="201"/>
        <v>0</v>
      </c>
      <c r="BY491" t="s">
        <v>11476</v>
      </c>
      <c r="BZ491" t="s">
        <v>25494</v>
      </c>
      <c r="CA491" t="s">
        <v>25404</v>
      </c>
      <c r="CB491" t="s">
        <v>25405</v>
      </c>
      <c r="CC491" t="s">
        <v>25437</v>
      </c>
      <c r="CK491" s="2" t="s">
        <v>26243</v>
      </c>
      <c r="CL491">
        <f t="shared" si="202"/>
        <v>1</v>
      </c>
      <c r="CM491">
        <f t="shared" si="203"/>
        <v>0</v>
      </c>
      <c r="CN491">
        <f t="shared" si="204"/>
        <v>0</v>
      </c>
      <c r="CO491">
        <f t="shared" si="205"/>
        <v>0</v>
      </c>
      <c r="CP491" s="4">
        <f t="shared" si="216"/>
        <v>0</v>
      </c>
      <c r="CQ491" s="4">
        <f t="shared" si="217"/>
        <v>0</v>
      </c>
      <c r="CR491" s="4">
        <f t="shared" si="218"/>
        <v>0</v>
      </c>
      <c r="CT491" t="str">
        <f t="shared" si="206"/>
        <v>Analytics</v>
      </c>
      <c r="CU491" t="str">
        <f t="shared" si="207"/>
        <v>Cloud Infrastructure</v>
      </c>
      <c r="CV491" t="str">
        <f t="shared" si="208"/>
        <v>Information Technology</v>
      </c>
      <c r="CW491" t="str">
        <f t="shared" si="209"/>
        <v>Productivity Tools</v>
      </c>
      <c r="CX491" t="str">
        <f t="shared" si="210"/>
        <v>SaaS</v>
      </c>
      <c r="CY491" t="str">
        <f t="shared" si="211"/>
        <v/>
      </c>
      <c r="CZ491" t="str">
        <f t="shared" si="212"/>
        <v/>
      </c>
      <c r="DA491" t="str">
        <f t="shared" si="213"/>
        <v/>
      </c>
      <c r="DB491" t="str">
        <f t="shared" si="214"/>
        <v/>
      </c>
      <c r="DC491" t="str">
        <f t="shared" si="215"/>
        <v/>
      </c>
    </row>
    <row r="492" spans="1:107" x14ac:dyDescent="0.2">
      <c r="A492">
        <v>489</v>
      </c>
      <c r="B492" t="s">
        <v>486</v>
      </c>
      <c r="C492" t="s">
        <v>2658</v>
      </c>
      <c r="D492" t="s">
        <v>4771</v>
      </c>
      <c r="E492" t="s">
        <v>4365</v>
      </c>
      <c r="F492" t="s">
        <v>6555</v>
      </c>
      <c r="G492" t="s">
        <v>8248</v>
      </c>
      <c r="H492" t="s">
        <v>8552</v>
      </c>
      <c r="I492" t="s">
        <v>8554</v>
      </c>
      <c r="J492" t="s">
        <v>8976</v>
      </c>
      <c r="K492" t="s">
        <v>10121</v>
      </c>
      <c r="L492" t="s">
        <v>10435</v>
      </c>
      <c r="M492" t="s">
        <v>11519</v>
      </c>
      <c r="N492" t="s">
        <v>12883</v>
      </c>
      <c r="O492" t="s">
        <v>13310</v>
      </c>
      <c r="P492" t="s">
        <v>4365</v>
      </c>
      <c r="Q492">
        <v>1</v>
      </c>
      <c r="R492" t="s">
        <v>13357</v>
      </c>
      <c r="S492" t="s">
        <v>13422</v>
      </c>
      <c r="T492" t="s">
        <v>13803</v>
      </c>
      <c r="U492" s="3" t="str" cm="1">
        <f t="array" ref="U492">LEFT(T492,MIN(FIND({0,1,2,3,4,5,6,7,8,9},T492&amp;"0123456789"))-1)</f>
        <v>$</v>
      </c>
      <c r="V492" t="s">
        <v>13357</v>
      </c>
      <c r="W492" t="s">
        <v>13803</v>
      </c>
      <c r="X492" s="3" t="str" cm="1">
        <f t="array" ref="X492">LEFT(W492,MIN(FIND({0,1,2,3,4,5,6,7,8,9},W492&amp;"0123456789"))-1)</f>
        <v>$</v>
      </c>
      <c r="Y492" t="s">
        <v>13357</v>
      </c>
      <c r="Z492" t="s">
        <v>13803</v>
      </c>
      <c r="AA492" s="3" cm="1">
        <f t="array" ref="AA492">_xlfn.XLOOKUP(LEFT(Z492,MIN(FIND({0,1,2,3,4,5,6,7,8,9},Z492&amp;"0123456789"))-1), $BB$4:$BB$23, $BC$4:$BC$23)*_xlfn.NUMBERVALUE(TRIM(REPLACE(Z492,1,MIN(FIND({0,1,2,3,4,5,6,7,8,9},Z492&amp;"0123456789"))-1,"")), ".", ",")</f>
        <v>2500000</v>
      </c>
      <c r="AB492" t="s">
        <v>13803</v>
      </c>
      <c r="AC492" s="3" cm="1">
        <f t="array" ref="AC492">_xlfn.XLOOKUP(LEFT(AB492,MIN(FIND({0,1,2,3,4,5,6,7,8,9},AB492&amp;"0123456789"))-1), $BB$4:$BB$23, $BC$4:$BC$23)*_xlfn.NUMBERVALUE(TRIM(REPLACE(AB492,1,MIN(FIND({0,1,2,3,4,5,6,7,8,9},AB492&amp;"0123456789"))-1,"")), ".", ",")</f>
        <v>2500000</v>
      </c>
      <c r="AD492" t="s">
        <v>4365</v>
      </c>
      <c r="AE492" t="s">
        <v>4365</v>
      </c>
      <c r="AF492" t="s">
        <v>4365</v>
      </c>
      <c r="AG492" t="s">
        <v>16824</v>
      </c>
      <c r="AH492" t="s">
        <v>4365</v>
      </c>
      <c r="AI492" t="s">
        <v>18425</v>
      </c>
      <c r="AJ492" t="s">
        <v>19225</v>
      </c>
      <c r="AK492" t="s">
        <v>19669</v>
      </c>
      <c r="AL492" t="s">
        <v>20258</v>
      </c>
      <c r="AM492" t="s">
        <v>20659</v>
      </c>
      <c r="AN492" t="s">
        <v>21334</v>
      </c>
      <c r="AO492" t="s">
        <v>21921</v>
      </c>
      <c r="AP492" t="s">
        <v>22676</v>
      </c>
      <c r="AQ492" t="s">
        <v>23864</v>
      </c>
      <c r="AR492" t="s">
        <v>24804</v>
      </c>
      <c r="AS492" t="s">
        <v>19090</v>
      </c>
      <c r="BC492" s="3" t="str" cm="1">
        <f t="array" ref="BC492">LEFT(BB492,MIN(FIND({0,1,2,3,4,5,6,7,8,9},BB492&amp;"0123456789"))-1)</f>
        <v/>
      </c>
      <c r="BE492" t="s">
        <v>13196</v>
      </c>
      <c r="BF492">
        <f t="shared" si="195"/>
        <v>1</v>
      </c>
      <c r="BG492">
        <f t="shared" si="196"/>
        <v>0</v>
      </c>
      <c r="BH492">
        <f t="shared" si="197"/>
        <v>0</v>
      </c>
      <c r="BI492">
        <f t="shared" si="198"/>
        <v>0</v>
      </c>
      <c r="BJ492" s="4">
        <f t="shared" si="199"/>
        <v>0</v>
      </c>
      <c r="BK492" s="4">
        <f t="shared" si="200"/>
        <v>0</v>
      </c>
      <c r="BL492" s="4">
        <f t="shared" si="201"/>
        <v>0</v>
      </c>
      <c r="BY492" t="s">
        <v>25552</v>
      </c>
      <c r="BZ492" t="s">
        <v>25565</v>
      </c>
      <c r="CA492" t="s">
        <v>25500</v>
      </c>
      <c r="CK492" s="2" t="s">
        <v>26244</v>
      </c>
      <c r="CL492">
        <f t="shared" si="202"/>
        <v>1</v>
      </c>
      <c r="CM492">
        <f t="shared" si="203"/>
        <v>0</v>
      </c>
      <c r="CN492">
        <f t="shared" si="204"/>
        <v>0</v>
      </c>
      <c r="CO492">
        <f t="shared" si="205"/>
        <v>0</v>
      </c>
      <c r="CP492" s="4">
        <f t="shared" si="216"/>
        <v>0</v>
      </c>
      <c r="CQ492" s="4">
        <f t="shared" si="217"/>
        <v>0</v>
      </c>
      <c r="CR492" s="4">
        <f t="shared" si="218"/>
        <v>0</v>
      </c>
      <c r="CT492" t="str">
        <f t="shared" si="206"/>
        <v>Collaboration</v>
      </c>
      <c r="CU492" t="str">
        <f t="shared" si="207"/>
        <v>Communications Infrastructure</v>
      </c>
      <c r="CV492" t="str">
        <f t="shared" si="208"/>
        <v>Video Conferencing</v>
      </c>
      <c r="CW492" t="str">
        <f t="shared" si="209"/>
        <v/>
      </c>
      <c r="CX492" t="str">
        <f t="shared" si="210"/>
        <v/>
      </c>
      <c r="CY492" t="str">
        <f t="shared" si="211"/>
        <v/>
      </c>
      <c r="CZ492" t="str">
        <f t="shared" si="212"/>
        <v/>
      </c>
      <c r="DA492" t="str">
        <f t="shared" si="213"/>
        <v/>
      </c>
      <c r="DB492" t="str">
        <f t="shared" si="214"/>
        <v/>
      </c>
      <c r="DC492" t="str">
        <f t="shared" si="215"/>
        <v/>
      </c>
    </row>
    <row r="493" spans="1:107" x14ac:dyDescent="0.2">
      <c r="A493">
        <v>490</v>
      </c>
      <c r="B493" t="s">
        <v>487</v>
      </c>
      <c r="C493" t="s">
        <v>2659</v>
      </c>
      <c r="D493" t="s">
        <v>4772</v>
      </c>
      <c r="E493" t="s">
        <v>6065</v>
      </c>
      <c r="F493" t="s">
        <v>6556</v>
      </c>
      <c r="G493" t="s">
        <v>8245</v>
      </c>
      <c r="H493" t="s">
        <v>8552</v>
      </c>
      <c r="I493" t="s">
        <v>8555</v>
      </c>
      <c r="J493" t="s">
        <v>8977</v>
      </c>
      <c r="K493" t="s">
        <v>10119</v>
      </c>
      <c r="L493" t="s">
        <v>10436</v>
      </c>
      <c r="M493" t="s">
        <v>11520</v>
      </c>
      <c r="N493" t="s">
        <v>12741</v>
      </c>
      <c r="O493" t="s">
        <v>13310</v>
      </c>
      <c r="P493" t="s">
        <v>4365</v>
      </c>
      <c r="Q493">
        <v>1</v>
      </c>
      <c r="R493" t="s">
        <v>13357</v>
      </c>
      <c r="S493" t="s">
        <v>8267</v>
      </c>
      <c r="T493" t="s">
        <v>13760</v>
      </c>
      <c r="U493" s="3" t="str" cm="1">
        <f t="array" ref="U493">LEFT(T493,MIN(FIND({0,1,2,3,4,5,6,7,8,9},T493&amp;"0123456789"))-1)</f>
        <v>$</v>
      </c>
      <c r="V493" t="s">
        <v>13357</v>
      </c>
      <c r="W493" t="s">
        <v>13760</v>
      </c>
      <c r="X493" s="3" t="str" cm="1">
        <f t="array" ref="X493">LEFT(W493,MIN(FIND({0,1,2,3,4,5,6,7,8,9},W493&amp;"0123456789"))-1)</f>
        <v>$</v>
      </c>
      <c r="Y493" t="s">
        <v>13357</v>
      </c>
      <c r="Z493" t="s">
        <v>13760</v>
      </c>
      <c r="AA493" s="3" cm="1">
        <f t="array" ref="AA493">_xlfn.XLOOKUP(LEFT(Z493,MIN(FIND({0,1,2,3,4,5,6,7,8,9},Z493&amp;"0123456789"))-1), $BB$4:$BB$23, $BC$4:$BC$23)*_xlfn.NUMBERVALUE(TRIM(REPLACE(Z493,1,MIN(FIND({0,1,2,3,4,5,6,7,8,9},Z493&amp;"0123456789"))-1,"")), ".", ",")</f>
        <v>5000000</v>
      </c>
      <c r="AB493" t="s">
        <v>13760</v>
      </c>
      <c r="AC493" s="3" cm="1">
        <f t="array" ref="AC493">_xlfn.XLOOKUP(LEFT(AB493,MIN(FIND({0,1,2,3,4,5,6,7,8,9},AB493&amp;"0123456789"))-1), $BB$4:$BB$23, $BC$4:$BC$23)*_xlfn.NUMBERVALUE(TRIM(REPLACE(AB493,1,MIN(FIND({0,1,2,3,4,5,6,7,8,9},AB493&amp;"0123456789"))-1,"")), ".", ",")</f>
        <v>5000000</v>
      </c>
      <c r="AD493" t="s">
        <v>8555</v>
      </c>
      <c r="AE493" t="s">
        <v>8562</v>
      </c>
      <c r="AF493" t="s">
        <v>15292</v>
      </c>
      <c r="AG493" t="s">
        <v>16825</v>
      </c>
      <c r="AH493" t="s">
        <v>17712</v>
      </c>
      <c r="AI493" t="s">
        <v>18426</v>
      </c>
      <c r="AJ493" t="s">
        <v>19130</v>
      </c>
      <c r="AK493" t="s">
        <v>19670</v>
      </c>
      <c r="AL493" t="s">
        <v>20241</v>
      </c>
      <c r="AM493" t="s">
        <v>20660</v>
      </c>
      <c r="AN493" t="s">
        <v>21335</v>
      </c>
      <c r="AO493" t="s">
        <v>21922</v>
      </c>
      <c r="AP493" t="s">
        <v>22677</v>
      </c>
      <c r="AQ493" t="s">
        <v>23865</v>
      </c>
      <c r="AR493" t="s">
        <v>24805</v>
      </c>
      <c r="AS493" t="s">
        <v>19279</v>
      </c>
      <c r="BC493" s="3" t="str" cm="1">
        <f t="array" ref="BC493">LEFT(BB493,MIN(FIND({0,1,2,3,4,5,6,7,8,9},BB493&amp;"0123456789"))-1)</f>
        <v/>
      </c>
      <c r="BE493" t="s">
        <v>13198</v>
      </c>
      <c r="BF493">
        <f t="shared" si="195"/>
        <v>1</v>
      </c>
      <c r="BG493">
        <f t="shared" si="196"/>
        <v>0</v>
      </c>
      <c r="BH493">
        <f t="shared" si="197"/>
        <v>0</v>
      </c>
      <c r="BI493">
        <f t="shared" si="198"/>
        <v>0</v>
      </c>
      <c r="BJ493" s="4">
        <f t="shared" si="199"/>
        <v>0</v>
      </c>
      <c r="BK493" s="4">
        <f t="shared" si="200"/>
        <v>0</v>
      </c>
      <c r="BL493" s="4">
        <f t="shared" si="201"/>
        <v>0</v>
      </c>
      <c r="BY493" t="s">
        <v>25657</v>
      </c>
      <c r="BZ493" t="s">
        <v>25733</v>
      </c>
      <c r="CA493" t="s">
        <v>25734</v>
      </c>
      <c r="CK493" s="2" t="s">
        <v>26245</v>
      </c>
      <c r="CL493">
        <f t="shared" si="202"/>
        <v>1</v>
      </c>
      <c r="CM493">
        <f t="shared" si="203"/>
        <v>0</v>
      </c>
      <c r="CN493">
        <f t="shared" si="204"/>
        <v>0</v>
      </c>
      <c r="CO493">
        <f t="shared" si="205"/>
        <v>0</v>
      </c>
      <c r="CP493" s="4">
        <f t="shared" si="216"/>
        <v>0</v>
      </c>
      <c r="CQ493" s="4">
        <f t="shared" si="217"/>
        <v>0</v>
      </c>
      <c r="CR493" s="4">
        <f t="shared" si="218"/>
        <v>0</v>
      </c>
      <c r="CT493" t="str">
        <f t="shared" si="206"/>
        <v>Career Planning</v>
      </c>
      <c r="CU493" t="str">
        <f t="shared" si="207"/>
        <v>Personal Development</v>
      </c>
      <c r="CV493" t="str">
        <f t="shared" si="208"/>
        <v>Professional Services</v>
      </c>
      <c r="CW493" t="str">
        <f t="shared" si="209"/>
        <v/>
      </c>
      <c r="CX493" t="str">
        <f t="shared" si="210"/>
        <v/>
      </c>
      <c r="CY493" t="str">
        <f t="shared" si="211"/>
        <v/>
      </c>
      <c r="CZ493" t="str">
        <f t="shared" si="212"/>
        <v/>
      </c>
      <c r="DA493" t="str">
        <f t="shared" si="213"/>
        <v/>
      </c>
      <c r="DB493" t="str">
        <f t="shared" si="214"/>
        <v/>
      </c>
      <c r="DC493" t="str">
        <f t="shared" si="215"/>
        <v/>
      </c>
    </row>
    <row r="494" spans="1:107" x14ac:dyDescent="0.2">
      <c r="A494">
        <v>491</v>
      </c>
      <c r="B494" t="s">
        <v>488</v>
      </c>
      <c r="C494" t="s">
        <v>2660</v>
      </c>
      <c r="D494" t="s">
        <v>4773</v>
      </c>
      <c r="E494" t="s">
        <v>6065</v>
      </c>
      <c r="F494" t="s">
        <v>6557</v>
      </c>
      <c r="G494" t="s">
        <v>8245</v>
      </c>
      <c r="H494" t="s">
        <v>8552</v>
      </c>
      <c r="I494" t="s">
        <v>8556</v>
      </c>
      <c r="J494" t="s">
        <v>8978</v>
      </c>
      <c r="K494" t="s">
        <v>10119</v>
      </c>
      <c r="L494" t="s">
        <v>10437</v>
      </c>
      <c r="M494" t="s">
        <v>11521</v>
      </c>
      <c r="N494" t="s">
        <v>12744</v>
      </c>
      <c r="O494" t="s">
        <v>13305</v>
      </c>
      <c r="P494" t="s">
        <v>13351</v>
      </c>
      <c r="Q494">
        <v>2</v>
      </c>
      <c r="R494" t="s">
        <v>13357</v>
      </c>
      <c r="S494" t="s">
        <v>13510</v>
      </c>
      <c r="T494" t="s">
        <v>13760</v>
      </c>
      <c r="U494" s="3" t="str" cm="1">
        <f t="array" ref="U494">LEFT(T494,MIN(FIND({0,1,2,3,4,5,6,7,8,9},T494&amp;"0123456789"))-1)</f>
        <v>$</v>
      </c>
      <c r="V494" t="s">
        <v>13357</v>
      </c>
      <c r="W494" t="s">
        <v>13760</v>
      </c>
      <c r="X494" s="3" t="str" cm="1">
        <f t="array" ref="X494">LEFT(W494,MIN(FIND({0,1,2,3,4,5,6,7,8,9},W494&amp;"0123456789"))-1)</f>
        <v>$</v>
      </c>
      <c r="Y494" t="s">
        <v>13357</v>
      </c>
      <c r="Z494" t="s">
        <v>13905</v>
      </c>
      <c r="AA494" s="3" cm="1">
        <f t="array" ref="AA494">_xlfn.XLOOKUP(LEFT(Z494,MIN(FIND({0,1,2,3,4,5,6,7,8,9},Z494&amp;"0123456789"))-1), $BB$4:$BB$23, $BC$4:$BC$23)*_xlfn.NUMBERVALUE(TRIM(REPLACE(Z494,1,MIN(FIND({0,1,2,3,4,5,6,7,8,9},Z494&amp;"0123456789"))-1,"")), ".", ",")</f>
        <v>5800000</v>
      </c>
      <c r="AB494" t="s">
        <v>13905</v>
      </c>
      <c r="AC494" s="3" cm="1">
        <f t="array" ref="AC494">_xlfn.XLOOKUP(LEFT(AB494,MIN(FIND({0,1,2,3,4,5,6,7,8,9},AB494&amp;"0123456789"))-1), $BB$4:$BB$23, $BC$4:$BC$23)*_xlfn.NUMBERVALUE(TRIM(REPLACE(AB494,1,MIN(FIND({0,1,2,3,4,5,6,7,8,9},AB494&amp;"0123456789"))-1,"")), ".", ",")</f>
        <v>5800000</v>
      </c>
      <c r="AD494" t="s">
        <v>8555</v>
      </c>
      <c r="AE494" t="s">
        <v>8560</v>
      </c>
      <c r="AF494" t="s">
        <v>15293</v>
      </c>
      <c r="AG494" t="s">
        <v>4365</v>
      </c>
      <c r="AH494" t="s">
        <v>4365</v>
      </c>
      <c r="AI494" t="s">
        <v>4365</v>
      </c>
      <c r="AJ494" t="s">
        <v>4365</v>
      </c>
      <c r="AK494" t="s">
        <v>4365</v>
      </c>
      <c r="AL494" t="s">
        <v>4365</v>
      </c>
      <c r="AM494" t="s">
        <v>4365</v>
      </c>
      <c r="AN494" t="s">
        <v>4365</v>
      </c>
      <c r="AO494" t="s">
        <v>4365</v>
      </c>
      <c r="AP494" t="s">
        <v>4365</v>
      </c>
      <c r="AQ494" t="s">
        <v>4365</v>
      </c>
      <c r="AR494" t="s">
        <v>4365</v>
      </c>
      <c r="AS494" t="s">
        <v>25317</v>
      </c>
      <c r="BC494" s="3" t="str" cm="1">
        <f t="array" ref="BC494">LEFT(BB494,MIN(FIND({0,1,2,3,4,5,6,7,8,9},BB494&amp;"0123456789"))-1)</f>
        <v/>
      </c>
      <c r="BE494" t="s">
        <v>13199</v>
      </c>
      <c r="BF494">
        <f t="shared" si="195"/>
        <v>1</v>
      </c>
      <c r="BG494">
        <f t="shared" si="196"/>
        <v>0</v>
      </c>
      <c r="BH494">
        <f t="shared" si="197"/>
        <v>0</v>
      </c>
      <c r="BI494">
        <f t="shared" si="198"/>
        <v>0</v>
      </c>
      <c r="BJ494" s="4">
        <f t="shared" si="199"/>
        <v>0</v>
      </c>
      <c r="BK494" s="4">
        <f t="shared" si="200"/>
        <v>0</v>
      </c>
      <c r="BL494" s="4">
        <f t="shared" si="201"/>
        <v>0</v>
      </c>
      <c r="BY494" t="s">
        <v>11267</v>
      </c>
      <c r="BZ494" t="s">
        <v>25443</v>
      </c>
      <c r="CA494" t="s">
        <v>25525</v>
      </c>
      <c r="CB494" t="s">
        <v>25635</v>
      </c>
      <c r="CC494" t="s">
        <v>25465</v>
      </c>
      <c r="CD494" t="s">
        <v>25444</v>
      </c>
      <c r="CE494" t="s">
        <v>25735</v>
      </c>
      <c r="CK494" s="2" t="s">
        <v>26246</v>
      </c>
      <c r="CL494">
        <f t="shared" si="202"/>
        <v>1</v>
      </c>
      <c r="CM494">
        <f t="shared" si="203"/>
        <v>0</v>
      </c>
      <c r="CN494">
        <f t="shared" si="204"/>
        <v>0</v>
      </c>
      <c r="CO494">
        <f t="shared" si="205"/>
        <v>0</v>
      </c>
      <c r="CP494" s="4">
        <f t="shared" si="216"/>
        <v>0</v>
      </c>
      <c r="CQ494" s="4">
        <f t="shared" si="217"/>
        <v>0</v>
      </c>
      <c r="CR494" s="4">
        <f t="shared" si="218"/>
        <v>0</v>
      </c>
      <c r="CT494" t="str">
        <f t="shared" si="206"/>
        <v>Artificial Intelligence</v>
      </c>
      <c r="CU494" t="str">
        <f t="shared" si="207"/>
        <v>Big Data</v>
      </c>
      <c r="CV494" t="str">
        <f t="shared" si="208"/>
        <v>Computer Vision</v>
      </c>
      <c r="CW494" t="str">
        <f t="shared" si="209"/>
        <v>Geospatial</v>
      </c>
      <c r="CX494" t="str">
        <f t="shared" si="210"/>
        <v>GovTech</v>
      </c>
      <c r="CY494" t="str">
        <f t="shared" si="211"/>
        <v>Machine Learning</v>
      </c>
      <c r="CZ494" t="str">
        <f t="shared" si="212"/>
        <v>Smart Cities</v>
      </c>
      <c r="DA494" t="str">
        <f t="shared" si="213"/>
        <v/>
      </c>
      <c r="DB494" t="str">
        <f t="shared" si="214"/>
        <v/>
      </c>
      <c r="DC494" t="str">
        <f t="shared" si="215"/>
        <v/>
      </c>
    </row>
    <row r="495" spans="1:107" x14ac:dyDescent="0.2">
      <c r="A495">
        <v>492</v>
      </c>
      <c r="B495" t="s">
        <v>489</v>
      </c>
      <c r="C495" t="s">
        <v>2661</v>
      </c>
      <c r="D495" t="s">
        <v>4774</v>
      </c>
      <c r="E495" t="s">
        <v>6065</v>
      </c>
      <c r="F495" t="s">
        <v>6558</v>
      </c>
      <c r="G495" t="s">
        <v>8245</v>
      </c>
      <c r="H495" t="s">
        <v>8552</v>
      </c>
      <c r="I495" t="s">
        <v>8554</v>
      </c>
      <c r="J495" t="s">
        <v>8979</v>
      </c>
      <c r="K495" t="s">
        <v>10119</v>
      </c>
      <c r="L495" t="s">
        <v>10364</v>
      </c>
      <c r="M495" t="s">
        <v>11522</v>
      </c>
      <c r="N495" t="s">
        <v>12884</v>
      </c>
      <c r="O495" t="s">
        <v>13316</v>
      </c>
      <c r="P495" t="s">
        <v>4365</v>
      </c>
      <c r="Q495">
        <v>1</v>
      </c>
      <c r="R495" t="s">
        <v>13357</v>
      </c>
      <c r="S495" t="s">
        <v>8310</v>
      </c>
      <c r="T495" t="s">
        <v>13798</v>
      </c>
      <c r="U495" s="3" t="str" cm="1">
        <f t="array" ref="U495">LEFT(T495,MIN(FIND({0,1,2,3,4,5,6,7,8,9},T495&amp;"0123456789"))-1)</f>
        <v>$</v>
      </c>
      <c r="V495" t="s">
        <v>13357</v>
      </c>
      <c r="W495" t="s">
        <v>13798</v>
      </c>
      <c r="X495" s="3" t="str" cm="1">
        <f t="array" ref="X495">LEFT(W495,MIN(FIND({0,1,2,3,4,5,6,7,8,9},W495&amp;"0123456789"))-1)</f>
        <v>$</v>
      </c>
      <c r="Y495" t="s">
        <v>13357</v>
      </c>
      <c r="Z495" t="s">
        <v>13798</v>
      </c>
      <c r="AA495" s="3" cm="1">
        <f t="array" ref="AA495">_xlfn.XLOOKUP(LEFT(Z495,MIN(FIND({0,1,2,3,4,5,6,7,8,9},Z495&amp;"0123456789"))-1), $BB$4:$BB$23, $BC$4:$BC$23)*_xlfn.NUMBERVALUE(TRIM(REPLACE(Z495,1,MIN(FIND({0,1,2,3,4,5,6,7,8,9},Z495&amp;"0123456789"))-1,"")), ".", ",")</f>
        <v>6500000</v>
      </c>
      <c r="AB495" t="s">
        <v>13798</v>
      </c>
      <c r="AC495" s="3" cm="1">
        <f t="array" ref="AC495">_xlfn.XLOOKUP(LEFT(AB495,MIN(FIND({0,1,2,3,4,5,6,7,8,9},AB495&amp;"0123456789"))-1), $BB$4:$BB$23, $BC$4:$BC$23)*_xlfn.NUMBERVALUE(TRIM(REPLACE(AB495,1,MIN(FIND({0,1,2,3,4,5,6,7,8,9},AB495&amp;"0123456789"))-1,"")), ".", ",")</f>
        <v>6500000</v>
      </c>
      <c r="AD495" t="s">
        <v>4365</v>
      </c>
      <c r="AE495" t="s">
        <v>8556</v>
      </c>
      <c r="AF495" t="s">
        <v>15294</v>
      </c>
      <c r="AG495" t="s">
        <v>4365</v>
      </c>
      <c r="AH495" t="s">
        <v>4365</v>
      </c>
      <c r="AI495" t="s">
        <v>4365</v>
      </c>
      <c r="AJ495" t="s">
        <v>4365</v>
      </c>
      <c r="AK495" t="s">
        <v>4365</v>
      </c>
      <c r="AL495" t="s">
        <v>4365</v>
      </c>
      <c r="AM495" t="s">
        <v>4365</v>
      </c>
      <c r="AN495" t="s">
        <v>4365</v>
      </c>
      <c r="AO495" t="s">
        <v>4365</v>
      </c>
      <c r="AP495" t="s">
        <v>4365</v>
      </c>
      <c r="AQ495" t="s">
        <v>4365</v>
      </c>
      <c r="AR495" t="s">
        <v>4365</v>
      </c>
      <c r="AS495" t="s">
        <v>19202</v>
      </c>
      <c r="BC495" s="3" t="str" cm="1">
        <f t="array" ref="BC495">LEFT(BB495,MIN(FIND({0,1,2,3,4,5,6,7,8,9},BB495&amp;"0123456789"))-1)</f>
        <v/>
      </c>
      <c r="BE495" t="s">
        <v>13200</v>
      </c>
      <c r="BF495">
        <f t="shared" si="195"/>
        <v>1</v>
      </c>
      <c r="BG495">
        <f t="shared" si="196"/>
        <v>0</v>
      </c>
      <c r="BH495">
        <f t="shared" si="197"/>
        <v>0</v>
      </c>
      <c r="BI495">
        <f t="shared" si="198"/>
        <v>0</v>
      </c>
      <c r="BJ495" s="4">
        <f t="shared" si="199"/>
        <v>0</v>
      </c>
      <c r="BK495" s="4">
        <f t="shared" si="200"/>
        <v>0</v>
      </c>
      <c r="BL495" s="4">
        <f t="shared" si="201"/>
        <v>0</v>
      </c>
      <c r="BY495" t="s">
        <v>25427</v>
      </c>
      <c r="BZ495" t="s">
        <v>25429</v>
      </c>
      <c r="CA495" t="s">
        <v>25430</v>
      </c>
      <c r="CK495" s="2" t="s">
        <v>26247</v>
      </c>
      <c r="CL495">
        <f t="shared" si="202"/>
        <v>1</v>
      </c>
      <c r="CM495">
        <f t="shared" si="203"/>
        <v>1</v>
      </c>
      <c r="CN495">
        <f t="shared" si="204"/>
        <v>1</v>
      </c>
      <c r="CO495">
        <f t="shared" si="205"/>
        <v>1</v>
      </c>
      <c r="CP495" s="4">
        <f t="shared" si="216"/>
        <v>1</v>
      </c>
      <c r="CQ495" s="4">
        <f t="shared" si="217"/>
        <v>1</v>
      </c>
      <c r="CR495" s="4">
        <f t="shared" si="218"/>
        <v>1</v>
      </c>
      <c r="CT495" t="str">
        <f t="shared" si="206"/>
        <v>Employee Benefits</v>
      </c>
      <c r="CU495" t="str">
        <f t="shared" si="207"/>
        <v>Financial Services</v>
      </c>
      <c r="CV495" t="str">
        <f t="shared" si="208"/>
        <v>FinTech</v>
      </c>
      <c r="CW495" t="str">
        <f t="shared" si="209"/>
        <v/>
      </c>
      <c r="CX495" t="str">
        <f t="shared" si="210"/>
        <v/>
      </c>
      <c r="CY495" t="str">
        <f t="shared" si="211"/>
        <v/>
      </c>
      <c r="CZ495" t="str">
        <f t="shared" si="212"/>
        <v/>
      </c>
      <c r="DA495" t="str">
        <f t="shared" si="213"/>
        <v/>
      </c>
      <c r="DB495" t="str">
        <f t="shared" si="214"/>
        <v/>
      </c>
      <c r="DC495" t="str">
        <f t="shared" si="215"/>
        <v/>
      </c>
    </row>
    <row r="496" spans="1:107" x14ac:dyDescent="0.2">
      <c r="A496">
        <v>493</v>
      </c>
      <c r="B496" t="s">
        <v>490</v>
      </c>
      <c r="C496" t="s">
        <v>2662</v>
      </c>
      <c r="D496" t="s">
        <v>4775</v>
      </c>
      <c r="E496" t="s">
        <v>6065</v>
      </c>
      <c r="F496" t="s">
        <v>6559</v>
      </c>
      <c r="G496" t="s">
        <v>8245</v>
      </c>
      <c r="H496" t="s">
        <v>8552</v>
      </c>
      <c r="I496" t="s">
        <v>8557</v>
      </c>
      <c r="J496" t="s">
        <v>8980</v>
      </c>
      <c r="K496" t="s">
        <v>10119</v>
      </c>
      <c r="L496" t="s">
        <v>10247</v>
      </c>
      <c r="M496" t="s">
        <v>11523</v>
      </c>
      <c r="N496" t="s">
        <v>12767</v>
      </c>
      <c r="O496" t="s">
        <v>4365</v>
      </c>
      <c r="P496" t="s">
        <v>13349</v>
      </c>
      <c r="Q496">
        <v>2</v>
      </c>
      <c r="R496" t="s">
        <v>13357</v>
      </c>
      <c r="S496" t="s">
        <v>13511</v>
      </c>
      <c r="T496" t="s">
        <v>13741</v>
      </c>
      <c r="U496" s="3" t="str" cm="1">
        <f t="array" ref="U496">LEFT(T496,MIN(FIND({0,1,2,3,4,5,6,7,8,9},T496&amp;"0123456789"))-1)</f>
        <v>$</v>
      </c>
      <c r="V496" t="s">
        <v>13357</v>
      </c>
      <c r="W496" t="s">
        <v>13741</v>
      </c>
      <c r="X496" s="3" t="str" cm="1">
        <f t="array" ref="X496">LEFT(W496,MIN(FIND({0,1,2,3,4,5,6,7,8,9},W496&amp;"0123456789"))-1)</f>
        <v>$</v>
      </c>
      <c r="Y496" t="s">
        <v>13357</v>
      </c>
      <c r="Z496" t="s">
        <v>13741</v>
      </c>
      <c r="AA496" s="3" cm="1">
        <f t="array" ref="AA496">_xlfn.XLOOKUP(LEFT(Z496,MIN(FIND({0,1,2,3,4,5,6,7,8,9},Z496&amp;"0123456789"))-1), $BB$4:$BB$23, $BC$4:$BC$23)*_xlfn.NUMBERVALUE(TRIM(REPLACE(Z496,1,MIN(FIND({0,1,2,3,4,5,6,7,8,9},Z496&amp;"0123456789"))-1,"")), ".", ",")</f>
        <v>6000000</v>
      </c>
      <c r="AB496" t="s">
        <v>13741</v>
      </c>
      <c r="AC496" s="3" cm="1">
        <f t="array" ref="AC496">_xlfn.XLOOKUP(LEFT(AB496,MIN(FIND({0,1,2,3,4,5,6,7,8,9},AB496&amp;"0123456789"))-1), $BB$4:$BB$23, $BC$4:$BC$23)*_xlfn.NUMBERVALUE(TRIM(REPLACE(AB496,1,MIN(FIND({0,1,2,3,4,5,6,7,8,9},AB496&amp;"0123456789"))-1,"")), ".", ",")</f>
        <v>6000000</v>
      </c>
      <c r="AD496" t="s">
        <v>8554</v>
      </c>
      <c r="AE496" t="s">
        <v>8557</v>
      </c>
      <c r="AF496" t="s">
        <v>15295</v>
      </c>
      <c r="AG496" t="s">
        <v>16826</v>
      </c>
      <c r="AH496" t="s">
        <v>4365</v>
      </c>
      <c r="AI496" t="s">
        <v>4365</v>
      </c>
      <c r="AJ496" t="s">
        <v>8554</v>
      </c>
      <c r="AK496" t="s">
        <v>4365</v>
      </c>
      <c r="AL496" t="s">
        <v>20259</v>
      </c>
      <c r="AM496" t="s">
        <v>4365</v>
      </c>
      <c r="AN496" t="s">
        <v>21336</v>
      </c>
      <c r="AO496" t="s">
        <v>4365</v>
      </c>
      <c r="AP496" t="s">
        <v>22678</v>
      </c>
      <c r="AQ496" t="s">
        <v>4365</v>
      </c>
      <c r="AR496" t="s">
        <v>4365</v>
      </c>
      <c r="AS496" t="s">
        <v>14825</v>
      </c>
      <c r="BC496" s="3" t="str" cm="1">
        <f t="array" ref="BC496">LEFT(BB496,MIN(FIND({0,1,2,3,4,5,6,7,8,9},BB496&amp;"0123456789"))-1)</f>
        <v/>
      </c>
      <c r="BE496" t="s">
        <v>13201</v>
      </c>
      <c r="BF496">
        <f t="shared" si="195"/>
        <v>1</v>
      </c>
      <c r="BG496">
        <f t="shared" si="196"/>
        <v>0</v>
      </c>
      <c r="BH496">
        <f t="shared" si="197"/>
        <v>0</v>
      </c>
      <c r="BI496">
        <f t="shared" si="198"/>
        <v>0</v>
      </c>
      <c r="BJ496" s="4">
        <f t="shared" si="199"/>
        <v>0</v>
      </c>
      <c r="BK496" s="4">
        <f t="shared" si="200"/>
        <v>0</v>
      </c>
      <c r="BL496" s="4">
        <f t="shared" si="201"/>
        <v>0</v>
      </c>
      <c r="BY496" t="s">
        <v>11260</v>
      </c>
      <c r="BZ496" t="s">
        <v>25404</v>
      </c>
      <c r="CA496" t="s">
        <v>25408</v>
      </c>
      <c r="CK496" s="2" t="s">
        <v>26248</v>
      </c>
      <c r="CL496">
        <f t="shared" si="202"/>
        <v>1</v>
      </c>
      <c r="CM496">
        <f t="shared" si="203"/>
        <v>0</v>
      </c>
      <c r="CN496">
        <f t="shared" si="204"/>
        <v>0</v>
      </c>
      <c r="CO496">
        <f t="shared" si="205"/>
        <v>0</v>
      </c>
      <c r="CP496" s="4">
        <f t="shared" si="216"/>
        <v>0</v>
      </c>
      <c r="CQ496" s="4">
        <f t="shared" si="217"/>
        <v>0</v>
      </c>
      <c r="CR496" s="4">
        <f t="shared" si="218"/>
        <v>0</v>
      </c>
      <c r="CT496" t="str">
        <f t="shared" si="206"/>
        <v>Cyber Security</v>
      </c>
      <c r="CU496" t="str">
        <f t="shared" si="207"/>
        <v>Information Technology</v>
      </c>
      <c r="CV496" t="str">
        <f t="shared" si="208"/>
        <v>Software</v>
      </c>
      <c r="CW496" t="str">
        <f t="shared" si="209"/>
        <v/>
      </c>
      <c r="CX496" t="str">
        <f t="shared" si="210"/>
        <v/>
      </c>
      <c r="CY496" t="str">
        <f t="shared" si="211"/>
        <v/>
      </c>
      <c r="CZ496" t="str">
        <f t="shared" si="212"/>
        <v/>
      </c>
      <c r="DA496" t="str">
        <f t="shared" si="213"/>
        <v/>
      </c>
      <c r="DB496" t="str">
        <f t="shared" si="214"/>
        <v/>
      </c>
      <c r="DC496" t="str">
        <f t="shared" si="215"/>
        <v/>
      </c>
    </row>
    <row r="497" spans="1:107" x14ac:dyDescent="0.2">
      <c r="A497">
        <v>494</v>
      </c>
      <c r="B497" t="s">
        <v>491</v>
      </c>
      <c r="C497" t="s">
        <v>2663</v>
      </c>
      <c r="D497" t="s">
        <v>4365</v>
      </c>
      <c r="E497" t="s">
        <v>6065</v>
      </c>
      <c r="F497" t="s">
        <v>6560</v>
      </c>
      <c r="G497" t="s">
        <v>8374</v>
      </c>
      <c r="H497" t="s">
        <v>8552</v>
      </c>
      <c r="I497" t="s">
        <v>8555</v>
      </c>
      <c r="J497" t="s">
        <v>8981</v>
      </c>
      <c r="K497" t="s">
        <v>10119</v>
      </c>
      <c r="L497" t="s">
        <v>10438</v>
      </c>
      <c r="M497" t="s">
        <v>11524</v>
      </c>
      <c r="N497" t="s">
        <v>12851</v>
      </c>
      <c r="O497" t="s">
        <v>13336</v>
      </c>
      <c r="P497" t="s">
        <v>4365</v>
      </c>
      <c r="Q497">
        <v>2</v>
      </c>
      <c r="R497" t="s">
        <v>4365</v>
      </c>
      <c r="S497" t="s">
        <v>8294</v>
      </c>
      <c r="T497" t="s">
        <v>13766</v>
      </c>
      <c r="U497" s="3" t="str" cm="1">
        <f t="array" ref="U497">LEFT(T497,MIN(FIND({0,1,2,3,4,5,6,7,8,9},T497&amp;"0123456789"))-1)</f>
        <v>$</v>
      </c>
      <c r="V497" t="s">
        <v>14425</v>
      </c>
      <c r="W497" t="s">
        <v>13766</v>
      </c>
      <c r="X497" s="3" t="str" cm="1">
        <f t="array" ref="X497">LEFT(W497,MIN(FIND({0,1,2,3,4,5,6,7,8,9},W497&amp;"0123456789"))-1)</f>
        <v>$</v>
      </c>
      <c r="Y497" t="s">
        <v>14425</v>
      </c>
      <c r="Z497" t="s">
        <v>13925</v>
      </c>
      <c r="AA497" s="3" cm="1">
        <f t="array" ref="AA497">_xlfn.XLOOKUP(LEFT(Z497,MIN(FIND({0,1,2,3,4,5,6,7,8,9},Z497&amp;"0123456789"))-1), $BB$4:$BB$23, $BC$4:$BC$23)*_xlfn.NUMBERVALUE(TRIM(REPLACE(Z497,1,MIN(FIND({0,1,2,3,4,5,6,7,8,9},Z497&amp;"0123456789"))-1,"")), ".", ",")</f>
        <v>9100000</v>
      </c>
      <c r="AB497" t="s">
        <v>13925</v>
      </c>
      <c r="AC497" s="3" cm="1">
        <f t="array" ref="AC497">_xlfn.XLOOKUP(LEFT(AB497,MIN(FIND({0,1,2,3,4,5,6,7,8,9},AB497&amp;"0123456789"))-1), $BB$4:$BB$23, $BC$4:$BC$23)*_xlfn.NUMBERVALUE(TRIM(REPLACE(AB497,1,MIN(FIND({0,1,2,3,4,5,6,7,8,9},AB497&amp;"0123456789"))-1,"")), ".", ",")</f>
        <v>9100000</v>
      </c>
      <c r="AD497" t="s">
        <v>8555</v>
      </c>
      <c r="AE497" t="s">
        <v>8555</v>
      </c>
      <c r="AF497" t="s">
        <v>15296</v>
      </c>
      <c r="AG497" t="s">
        <v>16827</v>
      </c>
      <c r="AH497" t="s">
        <v>4365</v>
      </c>
      <c r="AI497" t="s">
        <v>18427</v>
      </c>
      <c r="AJ497" t="s">
        <v>8560</v>
      </c>
      <c r="AK497" t="s">
        <v>4365</v>
      </c>
      <c r="AL497" t="s">
        <v>8554</v>
      </c>
      <c r="AM497" t="s">
        <v>18372</v>
      </c>
      <c r="AN497" t="s">
        <v>18794</v>
      </c>
      <c r="AO497" t="s">
        <v>18372</v>
      </c>
      <c r="AP497" t="s">
        <v>22679</v>
      </c>
      <c r="AQ497" t="s">
        <v>23866</v>
      </c>
      <c r="AR497" t="s">
        <v>24806</v>
      </c>
      <c r="AS497" t="s">
        <v>19150</v>
      </c>
      <c r="BC497" s="3" t="str" cm="1">
        <f t="array" ref="BC497">LEFT(BB497,MIN(FIND({0,1,2,3,4,5,6,7,8,9},BB497&amp;"0123456789"))-1)</f>
        <v/>
      </c>
      <c r="BE497" t="s">
        <v>13202</v>
      </c>
      <c r="BF497">
        <f t="shared" si="195"/>
        <v>1</v>
      </c>
      <c r="BG497">
        <f t="shared" si="196"/>
        <v>0</v>
      </c>
      <c r="BH497">
        <f t="shared" si="197"/>
        <v>0</v>
      </c>
      <c r="BI497">
        <f t="shared" si="198"/>
        <v>0</v>
      </c>
      <c r="BJ497" s="4">
        <f t="shared" si="199"/>
        <v>0</v>
      </c>
      <c r="BK497" s="4">
        <f t="shared" si="200"/>
        <v>0</v>
      </c>
      <c r="BL497" s="4">
        <f t="shared" si="201"/>
        <v>0</v>
      </c>
      <c r="BY497" t="s">
        <v>25419</v>
      </c>
      <c r="BZ497" t="s">
        <v>25429</v>
      </c>
      <c r="CA497" t="s">
        <v>25430</v>
      </c>
      <c r="CK497" s="2" t="s">
        <v>26249</v>
      </c>
      <c r="CL497">
        <f t="shared" si="202"/>
        <v>1</v>
      </c>
      <c r="CM497">
        <f t="shared" si="203"/>
        <v>0</v>
      </c>
      <c r="CN497">
        <f t="shared" si="204"/>
        <v>0</v>
      </c>
      <c r="CO497">
        <f t="shared" si="205"/>
        <v>0</v>
      </c>
      <c r="CP497" s="4">
        <f t="shared" si="216"/>
        <v>0</v>
      </c>
      <c r="CQ497" s="4">
        <f t="shared" si="217"/>
        <v>0</v>
      </c>
      <c r="CR497" s="4">
        <f t="shared" si="218"/>
        <v>0</v>
      </c>
      <c r="CT497" t="str">
        <f t="shared" si="206"/>
        <v>Apps</v>
      </c>
      <c r="CU497" t="str">
        <f t="shared" si="207"/>
        <v>Financial Services</v>
      </c>
      <c r="CV497" t="str">
        <f t="shared" si="208"/>
        <v>FinTech</v>
      </c>
      <c r="CW497" t="str">
        <f t="shared" si="209"/>
        <v/>
      </c>
      <c r="CX497" t="str">
        <f t="shared" si="210"/>
        <v/>
      </c>
      <c r="CY497" t="str">
        <f t="shared" si="211"/>
        <v/>
      </c>
      <c r="CZ497" t="str">
        <f t="shared" si="212"/>
        <v/>
      </c>
      <c r="DA497" t="str">
        <f t="shared" si="213"/>
        <v/>
      </c>
      <c r="DB497" t="str">
        <f t="shared" si="214"/>
        <v/>
      </c>
      <c r="DC497" t="str">
        <f t="shared" si="215"/>
        <v/>
      </c>
    </row>
    <row r="498" spans="1:107" x14ac:dyDescent="0.2">
      <c r="A498">
        <v>495</v>
      </c>
      <c r="B498" t="s">
        <v>492</v>
      </c>
      <c r="C498" t="s">
        <v>2664</v>
      </c>
      <c r="D498" t="s">
        <v>4776</v>
      </c>
      <c r="E498" t="s">
        <v>4365</v>
      </c>
      <c r="F498" t="s">
        <v>6561</v>
      </c>
      <c r="G498" t="s">
        <v>8245</v>
      </c>
      <c r="H498" t="s">
        <v>8552</v>
      </c>
      <c r="I498" t="s">
        <v>4365</v>
      </c>
      <c r="J498" t="s">
        <v>4365</v>
      </c>
      <c r="K498" t="s">
        <v>10121</v>
      </c>
      <c r="L498" t="s">
        <v>10143</v>
      </c>
      <c r="M498" t="s">
        <v>10143</v>
      </c>
      <c r="N498" t="s">
        <v>12768</v>
      </c>
      <c r="O498" t="s">
        <v>13308</v>
      </c>
      <c r="P498" t="s">
        <v>4365</v>
      </c>
      <c r="Q498">
        <v>1</v>
      </c>
      <c r="R498" t="s">
        <v>13357</v>
      </c>
      <c r="S498" t="s">
        <v>13512</v>
      </c>
      <c r="T498" t="s">
        <v>13831</v>
      </c>
      <c r="U498" s="3" t="str" cm="1">
        <f t="array" ref="U498">LEFT(T498,MIN(FIND({0,1,2,3,4,5,6,7,8,9},T498&amp;"0123456789"))-1)</f>
        <v>$</v>
      </c>
      <c r="V498" t="s">
        <v>13357</v>
      </c>
      <c r="W498" t="s">
        <v>13831</v>
      </c>
      <c r="X498" s="3" t="str" cm="1">
        <f t="array" ref="X498">LEFT(W498,MIN(FIND({0,1,2,3,4,5,6,7,8,9},W498&amp;"0123456789"))-1)</f>
        <v>$</v>
      </c>
      <c r="Y498" t="s">
        <v>13357</v>
      </c>
      <c r="Z498" t="s">
        <v>13831</v>
      </c>
      <c r="AA498" s="3" cm="1">
        <f t="array" ref="AA498">_xlfn.XLOOKUP(LEFT(Z498,MIN(FIND({0,1,2,3,4,5,6,7,8,9},Z498&amp;"0123456789"))-1), $BB$4:$BB$23, $BC$4:$BC$23)*_xlfn.NUMBERVALUE(TRIM(REPLACE(Z498,1,MIN(FIND({0,1,2,3,4,5,6,7,8,9},Z498&amp;"0123456789"))-1,"")), ".", ",")</f>
        <v>1000000</v>
      </c>
      <c r="AB498" t="s">
        <v>13831</v>
      </c>
      <c r="AC498" s="3" cm="1">
        <f t="array" ref="AC498">_xlfn.XLOOKUP(LEFT(AB498,MIN(FIND({0,1,2,3,4,5,6,7,8,9},AB498&amp;"0123456789"))-1), $BB$4:$BB$23, $BC$4:$BC$23)*_xlfn.NUMBERVALUE(TRIM(REPLACE(AB498,1,MIN(FIND({0,1,2,3,4,5,6,7,8,9},AB498&amp;"0123456789"))-1,"")), ".", ",")</f>
        <v>1000000</v>
      </c>
      <c r="AD498" t="s">
        <v>4365</v>
      </c>
      <c r="AE498" t="s">
        <v>8562</v>
      </c>
      <c r="AF498" t="s">
        <v>15297</v>
      </c>
      <c r="AG498" t="s">
        <v>16828</v>
      </c>
      <c r="AH498" t="s">
        <v>4365</v>
      </c>
      <c r="AI498" t="s">
        <v>18428</v>
      </c>
      <c r="AJ498" t="s">
        <v>19226</v>
      </c>
      <c r="AK498" t="s">
        <v>19671</v>
      </c>
      <c r="AL498" t="s">
        <v>20175</v>
      </c>
      <c r="AM498" t="s">
        <v>20661</v>
      </c>
      <c r="AN498" t="s">
        <v>21337</v>
      </c>
      <c r="AO498" t="s">
        <v>21923</v>
      </c>
      <c r="AP498" t="s">
        <v>22680</v>
      </c>
      <c r="AQ498" t="s">
        <v>23867</v>
      </c>
      <c r="AR498" t="s">
        <v>24807</v>
      </c>
      <c r="AS498" t="s">
        <v>14833</v>
      </c>
      <c r="BC498" s="3" t="str" cm="1">
        <f t="array" ref="BC498">LEFT(BB498,MIN(FIND({0,1,2,3,4,5,6,7,8,9},BB498&amp;"0123456789"))-1)</f>
        <v/>
      </c>
      <c r="BE498" t="s">
        <v>13203</v>
      </c>
      <c r="BF498">
        <f t="shared" si="195"/>
        <v>1</v>
      </c>
      <c r="BG498">
        <f t="shared" si="196"/>
        <v>0</v>
      </c>
      <c r="BH498">
        <f t="shared" si="197"/>
        <v>0</v>
      </c>
      <c r="BI498">
        <f t="shared" si="198"/>
        <v>0</v>
      </c>
      <c r="BJ498" s="4">
        <f t="shared" si="199"/>
        <v>0</v>
      </c>
      <c r="BK498" s="4">
        <f t="shared" si="200"/>
        <v>0</v>
      </c>
      <c r="BL498" s="4">
        <f t="shared" si="201"/>
        <v>0</v>
      </c>
      <c r="BY498" t="s">
        <v>10143</v>
      </c>
      <c r="CK498" s="2" t="s">
        <v>26250</v>
      </c>
      <c r="CL498">
        <f t="shared" si="202"/>
        <v>1</v>
      </c>
      <c r="CM498">
        <f t="shared" si="203"/>
        <v>1</v>
      </c>
      <c r="CN498">
        <f t="shared" si="204"/>
        <v>1</v>
      </c>
      <c r="CO498">
        <f t="shared" si="205"/>
        <v>1</v>
      </c>
      <c r="CP498" s="4">
        <f t="shared" si="216"/>
        <v>1</v>
      </c>
      <c r="CQ498" s="4">
        <f t="shared" si="217"/>
        <v>1</v>
      </c>
      <c r="CR498" s="4">
        <f t="shared" si="218"/>
        <v>1</v>
      </c>
      <c r="CT498" t="str">
        <f t="shared" si="206"/>
        <v>Financial Services</v>
      </c>
      <c r="CU498" t="str">
        <f t="shared" si="207"/>
        <v/>
      </c>
      <c r="CV498" t="str">
        <f t="shared" si="208"/>
        <v/>
      </c>
      <c r="CW498" t="str">
        <f t="shared" si="209"/>
        <v/>
      </c>
      <c r="CX498" t="str">
        <f t="shared" si="210"/>
        <v/>
      </c>
      <c r="CY498" t="str">
        <f t="shared" si="211"/>
        <v/>
      </c>
      <c r="CZ498" t="str">
        <f t="shared" si="212"/>
        <v/>
      </c>
      <c r="DA498" t="str">
        <f t="shared" si="213"/>
        <v/>
      </c>
      <c r="DB498" t="str">
        <f t="shared" si="214"/>
        <v/>
      </c>
      <c r="DC498" t="str">
        <f t="shared" si="215"/>
        <v/>
      </c>
    </row>
    <row r="499" spans="1:107" x14ac:dyDescent="0.2">
      <c r="A499">
        <v>496</v>
      </c>
      <c r="B499" t="s">
        <v>493</v>
      </c>
      <c r="C499" t="s">
        <v>2665</v>
      </c>
      <c r="D499" t="s">
        <v>4777</v>
      </c>
      <c r="E499" t="s">
        <v>6065</v>
      </c>
      <c r="F499" t="s">
        <v>6562</v>
      </c>
      <c r="G499" t="s">
        <v>8375</v>
      </c>
      <c r="H499" t="s">
        <v>8552</v>
      </c>
      <c r="I499" t="s">
        <v>8555</v>
      </c>
      <c r="J499" t="s">
        <v>8982</v>
      </c>
      <c r="K499" t="s">
        <v>10119</v>
      </c>
      <c r="L499" t="s">
        <v>10243</v>
      </c>
      <c r="M499" t="s">
        <v>11267</v>
      </c>
      <c r="N499" t="s">
        <v>12736</v>
      </c>
      <c r="O499" t="s">
        <v>13305</v>
      </c>
      <c r="P499" t="s">
        <v>4365</v>
      </c>
      <c r="Q499">
        <v>1</v>
      </c>
      <c r="R499" t="s">
        <v>13357</v>
      </c>
      <c r="S499" t="s">
        <v>8375</v>
      </c>
      <c r="T499" t="s">
        <v>13760</v>
      </c>
      <c r="U499" s="3" t="str" cm="1">
        <f t="array" ref="U499">LEFT(T499,MIN(FIND({0,1,2,3,4,5,6,7,8,9},T499&amp;"0123456789"))-1)</f>
        <v>$</v>
      </c>
      <c r="V499" t="s">
        <v>13357</v>
      </c>
      <c r="W499" t="s">
        <v>13760</v>
      </c>
      <c r="X499" s="3" t="str" cm="1">
        <f t="array" ref="X499">LEFT(W499,MIN(FIND({0,1,2,3,4,5,6,7,8,9},W499&amp;"0123456789"))-1)</f>
        <v>$</v>
      </c>
      <c r="Y499" t="s">
        <v>13357</v>
      </c>
      <c r="Z499" t="s">
        <v>13760</v>
      </c>
      <c r="AA499" s="3" cm="1">
        <f t="array" ref="AA499">_xlfn.XLOOKUP(LEFT(Z499,MIN(FIND({0,1,2,3,4,5,6,7,8,9},Z499&amp;"0123456789"))-1), $BB$4:$BB$23, $BC$4:$BC$23)*_xlfn.NUMBERVALUE(TRIM(REPLACE(Z499,1,MIN(FIND({0,1,2,3,4,5,6,7,8,9},Z499&amp;"0123456789"))-1,"")), ".", ",")</f>
        <v>5000000</v>
      </c>
      <c r="AB499" t="s">
        <v>13760</v>
      </c>
      <c r="AC499" s="3" cm="1">
        <f t="array" ref="AC499">_xlfn.XLOOKUP(LEFT(AB499,MIN(FIND({0,1,2,3,4,5,6,7,8,9},AB499&amp;"0123456789"))-1), $BB$4:$BB$23, $BC$4:$BC$23)*_xlfn.NUMBERVALUE(TRIM(REPLACE(AB499,1,MIN(FIND({0,1,2,3,4,5,6,7,8,9},AB499&amp;"0123456789"))-1,"")), ".", ",")</f>
        <v>5000000</v>
      </c>
      <c r="AD499" t="s">
        <v>8555</v>
      </c>
      <c r="AE499" t="s">
        <v>8555</v>
      </c>
      <c r="AF499" t="s">
        <v>15298</v>
      </c>
      <c r="AG499" t="s">
        <v>16829</v>
      </c>
      <c r="AH499" t="s">
        <v>17713</v>
      </c>
      <c r="AI499" t="s">
        <v>18429</v>
      </c>
      <c r="AJ499" t="s">
        <v>19227</v>
      </c>
      <c r="AK499" t="s">
        <v>19672</v>
      </c>
      <c r="AL499" t="s">
        <v>20092</v>
      </c>
      <c r="AM499" t="s">
        <v>20662</v>
      </c>
      <c r="AN499" t="s">
        <v>19758</v>
      </c>
      <c r="AO499" t="s">
        <v>18119</v>
      </c>
      <c r="AP499" t="s">
        <v>22681</v>
      </c>
      <c r="AQ499" t="s">
        <v>23868</v>
      </c>
      <c r="AR499" t="s">
        <v>24808</v>
      </c>
      <c r="AS499" t="s">
        <v>19248</v>
      </c>
      <c r="BC499" s="3" t="str" cm="1">
        <f t="array" ref="BC499">LEFT(BB499,MIN(FIND({0,1,2,3,4,5,6,7,8,9},BB499&amp;"0123456789"))-1)</f>
        <v/>
      </c>
      <c r="BE499" t="s">
        <v>13205</v>
      </c>
      <c r="BF499">
        <f t="shared" si="195"/>
        <v>1</v>
      </c>
      <c r="BG499">
        <f t="shared" si="196"/>
        <v>0</v>
      </c>
      <c r="BH499">
        <f t="shared" si="197"/>
        <v>0</v>
      </c>
      <c r="BI499">
        <f t="shared" si="198"/>
        <v>0</v>
      </c>
      <c r="BJ499" s="4">
        <f t="shared" si="199"/>
        <v>0</v>
      </c>
      <c r="BK499" s="4">
        <f t="shared" si="200"/>
        <v>0</v>
      </c>
      <c r="BL499" s="4">
        <f t="shared" si="201"/>
        <v>0</v>
      </c>
      <c r="BY499" t="s">
        <v>11267</v>
      </c>
      <c r="CK499" s="2" t="s">
        <v>26251</v>
      </c>
      <c r="CL499">
        <f t="shared" si="202"/>
        <v>1</v>
      </c>
      <c r="CM499">
        <f t="shared" si="203"/>
        <v>0</v>
      </c>
      <c r="CN499">
        <f t="shared" si="204"/>
        <v>0</v>
      </c>
      <c r="CO499">
        <f t="shared" si="205"/>
        <v>0</v>
      </c>
      <c r="CP499" s="4">
        <f t="shared" si="216"/>
        <v>0</v>
      </c>
      <c r="CQ499" s="4">
        <f t="shared" si="217"/>
        <v>0</v>
      </c>
      <c r="CR499" s="4">
        <f t="shared" si="218"/>
        <v>0</v>
      </c>
      <c r="CT499" t="str">
        <f t="shared" si="206"/>
        <v>Artificial Intelligence</v>
      </c>
      <c r="CU499" t="str">
        <f t="shared" si="207"/>
        <v/>
      </c>
      <c r="CV499" t="str">
        <f t="shared" si="208"/>
        <v/>
      </c>
      <c r="CW499" t="str">
        <f t="shared" si="209"/>
        <v/>
      </c>
      <c r="CX499" t="str">
        <f t="shared" si="210"/>
        <v/>
      </c>
      <c r="CY499" t="str">
        <f t="shared" si="211"/>
        <v/>
      </c>
      <c r="CZ499" t="str">
        <f t="shared" si="212"/>
        <v/>
      </c>
      <c r="DA499" t="str">
        <f t="shared" si="213"/>
        <v/>
      </c>
      <c r="DB499" t="str">
        <f t="shared" si="214"/>
        <v/>
      </c>
      <c r="DC499" t="str">
        <f t="shared" si="215"/>
        <v/>
      </c>
    </row>
    <row r="500" spans="1:107" x14ac:dyDescent="0.2">
      <c r="A500">
        <v>497</v>
      </c>
      <c r="B500" t="s">
        <v>494</v>
      </c>
      <c r="C500" t="s">
        <v>2666</v>
      </c>
      <c r="D500" t="s">
        <v>2666</v>
      </c>
      <c r="E500" t="s">
        <v>4365</v>
      </c>
      <c r="F500" t="s">
        <v>6563</v>
      </c>
      <c r="G500" t="s">
        <v>8248</v>
      </c>
      <c r="H500" t="s">
        <v>8552</v>
      </c>
      <c r="I500" t="s">
        <v>4365</v>
      </c>
      <c r="J500" t="s">
        <v>4365</v>
      </c>
      <c r="K500" t="s">
        <v>10119</v>
      </c>
      <c r="L500" t="s">
        <v>10143</v>
      </c>
      <c r="M500" t="s">
        <v>11231</v>
      </c>
      <c r="N500" t="s">
        <v>12751</v>
      </c>
      <c r="O500" t="s">
        <v>4365</v>
      </c>
      <c r="P500" t="s">
        <v>4365</v>
      </c>
      <c r="Q500">
        <v>1</v>
      </c>
      <c r="R500" t="s">
        <v>13362</v>
      </c>
      <c r="S500" t="s">
        <v>13430</v>
      </c>
      <c r="T500" t="s">
        <v>13824</v>
      </c>
      <c r="U500" s="3" t="str" cm="1">
        <f t="array" ref="U500">LEFT(T500,MIN(FIND({0,1,2,3,4,5,6,7,8,9},T500&amp;"0123456789"))-1)</f>
        <v>$</v>
      </c>
      <c r="V500" t="s">
        <v>13362</v>
      </c>
      <c r="W500" t="s">
        <v>13824</v>
      </c>
      <c r="X500" s="3" t="str" cm="1">
        <f t="array" ref="X500">LEFT(W500,MIN(FIND({0,1,2,3,4,5,6,7,8,9},W500&amp;"0123456789"))-1)</f>
        <v>$</v>
      </c>
      <c r="Y500" t="s">
        <v>13362</v>
      </c>
      <c r="Z500" t="s">
        <v>13824</v>
      </c>
      <c r="AA500" s="3" cm="1">
        <f t="array" ref="AA500">_xlfn.XLOOKUP(LEFT(Z500,MIN(FIND({0,1,2,3,4,5,6,7,8,9},Z500&amp;"0123456789"))-1), $BB$4:$BB$23, $BC$4:$BC$23)*_xlfn.NUMBERVALUE(TRIM(REPLACE(Z500,1,MIN(FIND({0,1,2,3,4,5,6,7,8,9},Z500&amp;"0123456789"))-1,"")), ".", ",")</f>
        <v>500000000</v>
      </c>
      <c r="AB500" t="s">
        <v>13824</v>
      </c>
      <c r="AC500" s="3" cm="1">
        <f t="array" ref="AC500">_xlfn.XLOOKUP(LEFT(AB500,MIN(FIND({0,1,2,3,4,5,6,7,8,9},AB500&amp;"0123456789"))-1), $BB$4:$BB$23, $BC$4:$BC$23)*_xlfn.NUMBERVALUE(TRIM(REPLACE(AB500,1,MIN(FIND({0,1,2,3,4,5,6,7,8,9},AB500&amp;"0123456789"))-1,"")), ".", ",")</f>
        <v>500000000</v>
      </c>
      <c r="AD500" t="s">
        <v>8554</v>
      </c>
      <c r="AE500" t="s">
        <v>8554</v>
      </c>
      <c r="AF500" t="s">
        <v>15299</v>
      </c>
      <c r="AG500" t="s">
        <v>16830</v>
      </c>
      <c r="AH500" t="s">
        <v>4365</v>
      </c>
      <c r="AI500" t="s">
        <v>18430</v>
      </c>
      <c r="AJ500" t="s">
        <v>19228</v>
      </c>
      <c r="AK500" t="s">
        <v>19673</v>
      </c>
      <c r="AL500" t="s">
        <v>8557</v>
      </c>
      <c r="AM500" t="s">
        <v>20488</v>
      </c>
      <c r="AN500" t="s">
        <v>18794</v>
      </c>
      <c r="AO500" t="s">
        <v>4365</v>
      </c>
      <c r="AP500" t="s">
        <v>22682</v>
      </c>
      <c r="AQ500" t="s">
        <v>23869</v>
      </c>
      <c r="AR500" t="s">
        <v>24809</v>
      </c>
      <c r="AS500" t="s">
        <v>14835</v>
      </c>
      <c r="BC500" s="3" t="str" cm="1">
        <f t="array" ref="BC500">LEFT(BB500,MIN(FIND({0,1,2,3,4,5,6,7,8,9},BB500&amp;"0123456789"))-1)</f>
        <v/>
      </c>
      <c r="BE500" t="s">
        <v>13206</v>
      </c>
      <c r="BF500">
        <f t="shared" si="195"/>
        <v>1</v>
      </c>
      <c r="BG500">
        <f t="shared" si="196"/>
        <v>0</v>
      </c>
      <c r="BH500">
        <f t="shared" si="197"/>
        <v>0</v>
      </c>
      <c r="BI500">
        <f t="shared" si="198"/>
        <v>0</v>
      </c>
      <c r="BJ500" s="4">
        <f t="shared" si="199"/>
        <v>0</v>
      </c>
      <c r="BK500" s="4">
        <f t="shared" si="200"/>
        <v>0</v>
      </c>
      <c r="BL500" s="4">
        <f t="shared" si="201"/>
        <v>0</v>
      </c>
      <c r="BY500" t="s">
        <v>11231</v>
      </c>
      <c r="CK500" s="2" t="s">
        <v>26252</v>
      </c>
      <c r="CL500">
        <f t="shared" si="202"/>
        <v>1</v>
      </c>
      <c r="CM500">
        <f t="shared" si="203"/>
        <v>0</v>
      </c>
      <c r="CN500">
        <f t="shared" si="204"/>
        <v>0</v>
      </c>
      <c r="CO500">
        <f t="shared" si="205"/>
        <v>0</v>
      </c>
      <c r="CP500" s="4">
        <f t="shared" si="216"/>
        <v>0</v>
      </c>
      <c r="CQ500" s="4">
        <f t="shared" si="217"/>
        <v>0</v>
      </c>
      <c r="CR500" s="4">
        <f t="shared" si="218"/>
        <v>0</v>
      </c>
      <c r="CT500" t="str">
        <f t="shared" si="206"/>
        <v>Insurance</v>
      </c>
      <c r="CU500" t="str">
        <f t="shared" si="207"/>
        <v/>
      </c>
      <c r="CV500" t="str">
        <f t="shared" si="208"/>
        <v/>
      </c>
      <c r="CW500" t="str">
        <f t="shared" si="209"/>
        <v/>
      </c>
      <c r="CX500" t="str">
        <f t="shared" si="210"/>
        <v/>
      </c>
      <c r="CY500" t="str">
        <f t="shared" si="211"/>
        <v/>
      </c>
      <c r="CZ500" t="str">
        <f t="shared" si="212"/>
        <v/>
      </c>
      <c r="DA500" t="str">
        <f t="shared" si="213"/>
        <v/>
      </c>
      <c r="DB500" t="str">
        <f t="shared" si="214"/>
        <v/>
      </c>
      <c r="DC500" t="str">
        <f t="shared" si="215"/>
        <v/>
      </c>
    </row>
    <row r="501" spans="1:107" x14ac:dyDescent="0.2">
      <c r="A501">
        <v>498</v>
      </c>
      <c r="B501" t="s">
        <v>495</v>
      </c>
      <c r="C501" t="s">
        <v>2667</v>
      </c>
      <c r="D501" t="s">
        <v>4778</v>
      </c>
      <c r="E501" t="s">
        <v>6065</v>
      </c>
      <c r="F501" t="s">
        <v>6564</v>
      </c>
      <c r="G501" t="s">
        <v>8245</v>
      </c>
      <c r="H501" t="s">
        <v>8552</v>
      </c>
      <c r="I501" t="s">
        <v>8555</v>
      </c>
      <c r="J501" t="s">
        <v>8983</v>
      </c>
      <c r="K501" t="s">
        <v>10119</v>
      </c>
      <c r="L501" t="s">
        <v>10199</v>
      </c>
      <c r="M501" t="s">
        <v>11284</v>
      </c>
      <c r="N501" t="s">
        <v>12741</v>
      </c>
      <c r="O501" t="s">
        <v>13310</v>
      </c>
      <c r="P501" t="s">
        <v>13353</v>
      </c>
      <c r="Q501">
        <v>2</v>
      </c>
      <c r="R501" t="s">
        <v>13357</v>
      </c>
      <c r="S501" t="s">
        <v>8514</v>
      </c>
      <c r="T501" t="s">
        <v>13939</v>
      </c>
      <c r="U501" s="3" t="str" cm="1">
        <f t="array" ref="U501">LEFT(T501,MIN(FIND({0,1,2,3,4,5,6,7,8,9},T501&amp;"0123456789"))-1)</f>
        <v>$</v>
      </c>
      <c r="V501" t="s">
        <v>13357</v>
      </c>
      <c r="W501" t="s">
        <v>13939</v>
      </c>
      <c r="X501" s="3" t="str" cm="1">
        <f t="array" ref="X501">LEFT(W501,MIN(FIND({0,1,2,3,4,5,6,7,8,9},W501&amp;"0123456789"))-1)</f>
        <v>$</v>
      </c>
      <c r="Y501" t="s">
        <v>13357</v>
      </c>
      <c r="Z501" t="s">
        <v>13939</v>
      </c>
      <c r="AA501" s="3" cm="1">
        <f t="array" ref="AA501">_xlfn.XLOOKUP(LEFT(Z501,MIN(FIND({0,1,2,3,4,5,6,7,8,9},Z501&amp;"0123456789"))-1), $BB$4:$BB$23, $BC$4:$BC$23)*_xlfn.NUMBERVALUE(TRIM(REPLACE(Z501,1,MIN(FIND({0,1,2,3,4,5,6,7,8,9},Z501&amp;"0123456789"))-1,"")), ".", ",")</f>
        <v>4700000</v>
      </c>
      <c r="AB501" t="s">
        <v>13939</v>
      </c>
      <c r="AC501" s="3" cm="1">
        <f t="array" ref="AC501">_xlfn.XLOOKUP(LEFT(AB501,MIN(FIND({0,1,2,3,4,5,6,7,8,9},AB501&amp;"0123456789"))-1), $BB$4:$BB$23, $BC$4:$BC$23)*_xlfn.NUMBERVALUE(TRIM(REPLACE(AB501,1,MIN(FIND({0,1,2,3,4,5,6,7,8,9},AB501&amp;"0123456789"))-1,"")), ".", ",")</f>
        <v>4700000</v>
      </c>
      <c r="AD501" t="s">
        <v>8554</v>
      </c>
      <c r="AE501" t="s">
        <v>8562</v>
      </c>
      <c r="AF501" t="s">
        <v>15300</v>
      </c>
      <c r="AG501" t="s">
        <v>16571</v>
      </c>
      <c r="AH501" t="s">
        <v>4365</v>
      </c>
      <c r="AI501" t="s">
        <v>4365</v>
      </c>
      <c r="AJ501" t="s">
        <v>8563</v>
      </c>
      <c r="AK501" t="s">
        <v>4365</v>
      </c>
      <c r="AL501" t="s">
        <v>8555</v>
      </c>
      <c r="AM501" t="s">
        <v>4365</v>
      </c>
      <c r="AN501" t="s">
        <v>18372</v>
      </c>
      <c r="AO501" t="s">
        <v>4365</v>
      </c>
      <c r="AP501" t="s">
        <v>22683</v>
      </c>
      <c r="AQ501" t="s">
        <v>4365</v>
      </c>
      <c r="AR501" t="s">
        <v>4365</v>
      </c>
      <c r="AS501" t="s">
        <v>19072</v>
      </c>
      <c r="BC501" s="3" t="str" cm="1">
        <f t="array" ref="BC501">LEFT(BB501,MIN(FIND({0,1,2,3,4,5,6,7,8,9},BB501&amp;"0123456789"))-1)</f>
        <v/>
      </c>
      <c r="BE501" t="s">
        <v>13207</v>
      </c>
      <c r="BF501">
        <f t="shared" si="195"/>
        <v>1</v>
      </c>
      <c r="BG501">
        <f t="shared" si="196"/>
        <v>0</v>
      </c>
      <c r="BH501">
        <f t="shared" si="197"/>
        <v>0</v>
      </c>
      <c r="BI501">
        <f t="shared" si="198"/>
        <v>0</v>
      </c>
      <c r="BJ501" s="4">
        <f t="shared" si="199"/>
        <v>0</v>
      </c>
      <c r="BK501" s="4">
        <f t="shared" si="200"/>
        <v>0</v>
      </c>
      <c r="BL501" s="4">
        <f t="shared" si="201"/>
        <v>0</v>
      </c>
      <c r="BY501" t="s">
        <v>11581</v>
      </c>
      <c r="BZ501" t="s">
        <v>25437</v>
      </c>
      <c r="CA501" t="s">
        <v>25408</v>
      </c>
      <c r="CK501" s="2" t="s">
        <v>26253</v>
      </c>
      <c r="CL501">
        <f t="shared" si="202"/>
        <v>1</v>
      </c>
      <c r="CM501">
        <f t="shared" si="203"/>
        <v>1</v>
      </c>
      <c r="CN501">
        <f t="shared" si="204"/>
        <v>1</v>
      </c>
      <c r="CO501">
        <f t="shared" si="205"/>
        <v>1</v>
      </c>
      <c r="CP501" s="4">
        <f t="shared" si="216"/>
        <v>1</v>
      </c>
      <c r="CQ501" s="4">
        <f t="shared" si="217"/>
        <v>1</v>
      </c>
      <c r="CR501" s="4">
        <f t="shared" si="218"/>
        <v>1</v>
      </c>
      <c r="CT501" t="str">
        <f t="shared" si="206"/>
        <v>Internet</v>
      </c>
      <c r="CU501" t="str">
        <f t="shared" si="207"/>
        <v>SaaS</v>
      </c>
      <c r="CV501" t="str">
        <f t="shared" si="208"/>
        <v>Software</v>
      </c>
      <c r="CW501" t="str">
        <f t="shared" si="209"/>
        <v/>
      </c>
      <c r="CX501" t="str">
        <f t="shared" si="210"/>
        <v/>
      </c>
      <c r="CY501" t="str">
        <f t="shared" si="211"/>
        <v/>
      </c>
      <c r="CZ501" t="str">
        <f t="shared" si="212"/>
        <v/>
      </c>
      <c r="DA501" t="str">
        <f t="shared" si="213"/>
        <v/>
      </c>
      <c r="DB501" t="str">
        <f t="shared" si="214"/>
        <v/>
      </c>
      <c r="DC501" t="str">
        <f t="shared" si="215"/>
        <v/>
      </c>
    </row>
    <row r="502" spans="1:107" x14ac:dyDescent="0.2">
      <c r="A502">
        <v>499</v>
      </c>
      <c r="B502" t="s">
        <v>496</v>
      </c>
      <c r="C502" t="s">
        <v>2668</v>
      </c>
      <c r="D502" t="s">
        <v>4779</v>
      </c>
      <c r="E502" t="s">
        <v>6065</v>
      </c>
      <c r="F502" t="s">
        <v>6565</v>
      </c>
      <c r="G502" t="s">
        <v>8253</v>
      </c>
      <c r="H502" t="s">
        <v>8552</v>
      </c>
      <c r="I502" t="s">
        <v>8554</v>
      </c>
      <c r="J502" t="s">
        <v>8984</v>
      </c>
      <c r="K502" t="s">
        <v>10121</v>
      </c>
      <c r="L502" t="s">
        <v>10439</v>
      </c>
      <c r="M502" t="s">
        <v>11525</v>
      </c>
      <c r="N502" t="s">
        <v>12768</v>
      </c>
      <c r="O502" t="s">
        <v>13308</v>
      </c>
      <c r="P502" t="s">
        <v>4365</v>
      </c>
      <c r="Q502">
        <v>3</v>
      </c>
      <c r="R502" t="s">
        <v>13357</v>
      </c>
      <c r="S502" t="s">
        <v>13513</v>
      </c>
      <c r="T502" t="s">
        <v>13907</v>
      </c>
      <c r="U502" s="3" t="str" cm="1">
        <f t="array" ref="U502">LEFT(T502,MIN(FIND({0,1,2,3,4,5,6,7,8,9},T502&amp;"0123456789"))-1)</f>
        <v>$</v>
      </c>
      <c r="V502" t="s">
        <v>13357</v>
      </c>
      <c r="W502" t="s">
        <v>13907</v>
      </c>
      <c r="X502" s="3" t="str" cm="1">
        <f t="array" ref="X502">LEFT(W502,MIN(FIND({0,1,2,3,4,5,6,7,8,9},W502&amp;"0123456789"))-1)</f>
        <v>$</v>
      </c>
      <c r="Y502" t="s">
        <v>13357</v>
      </c>
      <c r="Z502" t="s">
        <v>13907</v>
      </c>
      <c r="AA502" s="3" cm="1">
        <f t="array" ref="AA502">_xlfn.XLOOKUP(LEFT(Z502,MIN(FIND({0,1,2,3,4,5,6,7,8,9},Z502&amp;"0123456789"))-1), $BB$4:$BB$23, $BC$4:$BC$23)*_xlfn.NUMBERVALUE(TRIM(REPLACE(Z502,1,MIN(FIND({0,1,2,3,4,5,6,7,8,9},Z502&amp;"0123456789"))-1,"")), ".", ",")</f>
        <v>1100000</v>
      </c>
      <c r="AB502" t="s">
        <v>13907</v>
      </c>
      <c r="AC502" s="3" cm="1">
        <f t="array" ref="AC502">_xlfn.XLOOKUP(LEFT(AB502,MIN(FIND({0,1,2,3,4,5,6,7,8,9},AB502&amp;"0123456789"))-1), $BB$4:$BB$23, $BC$4:$BC$23)*_xlfn.NUMBERVALUE(TRIM(REPLACE(AB502,1,MIN(FIND({0,1,2,3,4,5,6,7,8,9},AB502&amp;"0123456789"))-1,"")), ".", ",")</f>
        <v>1100000</v>
      </c>
      <c r="AD502" t="s">
        <v>8556</v>
      </c>
      <c r="AE502" t="s">
        <v>8559</v>
      </c>
      <c r="AF502" t="s">
        <v>15301</v>
      </c>
      <c r="AG502" t="s">
        <v>16831</v>
      </c>
      <c r="AH502" t="s">
        <v>17714</v>
      </c>
      <c r="AI502" t="s">
        <v>18431</v>
      </c>
      <c r="AJ502" t="s">
        <v>17296</v>
      </c>
      <c r="AK502" t="s">
        <v>19674</v>
      </c>
      <c r="AL502" t="s">
        <v>20130</v>
      </c>
      <c r="AM502" t="s">
        <v>20663</v>
      </c>
      <c r="AN502" t="s">
        <v>21338</v>
      </c>
      <c r="AO502" t="s">
        <v>4365</v>
      </c>
      <c r="AP502" t="s">
        <v>22684</v>
      </c>
      <c r="AQ502" t="s">
        <v>23870</v>
      </c>
      <c r="AR502" t="s">
        <v>24810</v>
      </c>
      <c r="AS502" t="s">
        <v>19202</v>
      </c>
      <c r="BC502" s="3" t="str" cm="1">
        <f t="array" ref="BC502">LEFT(BB502,MIN(FIND({0,1,2,3,4,5,6,7,8,9},BB502&amp;"0123456789"))-1)</f>
        <v/>
      </c>
      <c r="BE502" t="s">
        <v>13208</v>
      </c>
      <c r="BF502">
        <f t="shared" si="195"/>
        <v>1</v>
      </c>
      <c r="BG502">
        <f t="shared" si="196"/>
        <v>0</v>
      </c>
      <c r="BH502">
        <f t="shared" si="197"/>
        <v>0</v>
      </c>
      <c r="BI502">
        <f t="shared" si="198"/>
        <v>0</v>
      </c>
      <c r="BJ502" s="4">
        <f t="shared" si="199"/>
        <v>0</v>
      </c>
      <c r="BK502" s="4">
        <f t="shared" si="200"/>
        <v>0</v>
      </c>
      <c r="BL502" s="4">
        <f t="shared" si="201"/>
        <v>0</v>
      </c>
      <c r="BY502" t="s">
        <v>25636</v>
      </c>
      <c r="BZ502" t="s">
        <v>25532</v>
      </c>
      <c r="CA502" t="s">
        <v>25408</v>
      </c>
      <c r="CK502" t="s">
        <v>26254</v>
      </c>
      <c r="CL502">
        <f t="shared" si="202"/>
        <v>1</v>
      </c>
      <c r="CM502">
        <f t="shared" si="203"/>
        <v>1</v>
      </c>
      <c r="CN502">
        <f t="shared" si="204"/>
        <v>0</v>
      </c>
      <c r="CO502">
        <f t="shared" si="205"/>
        <v>0</v>
      </c>
      <c r="CP502" s="4">
        <f t="shared" si="216"/>
        <v>1</v>
      </c>
      <c r="CQ502" s="4">
        <f t="shared" si="217"/>
        <v>0</v>
      </c>
      <c r="CR502" s="4">
        <f t="shared" si="218"/>
        <v>0</v>
      </c>
      <c r="CT502" t="str">
        <f t="shared" si="206"/>
        <v>Developer APIs</v>
      </c>
      <c r="CU502" t="str">
        <f t="shared" si="207"/>
        <v>Mobile</v>
      </c>
      <c r="CV502" t="str">
        <f t="shared" si="208"/>
        <v>Software</v>
      </c>
      <c r="CW502" t="str">
        <f t="shared" si="209"/>
        <v/>
      </c>
      <c r="CX502" t="str">
        <f t="shared" si="210"/>
        <v/>
      </c>
      <c r="CY502" t="str">
        <f t="shared" si="211"/>
        <v/>
      </c>
      <c r="CZ502" t="str">
        <f t="shared" si="212"/>
        <v/>
      </c>
      <c r="DA502" t="str">
        <f t="shared" si="213"/>
        <v/>
      </c>
      <c r="DB502" t="str">
        <f t="shared" si="214"/>
        <v/>
      </c>
      <c r="DC502" t="str">
        <f t="shared" si="215"/>
        <v/>
      </c>
    </row>
    <row r="503" spans="1:107" x14ac:dyDescent="0.2">
      <c r="A503">
        <v>500</v>
      </c>
      <c r="B503" t="s">
        <v>497</v>
      </c>
      <c r="C503" t="s">
        <v>2669</v>
      </c>
      <c r="D503" t="s">
        <v>4780</v>
      </c>
      <c r="E503" t="s">
        <v>6065</v>
      </c>
      <c r="F503" t="s">
        <v>6566</v>
      </c>
      <c r="G503" t="s">
        <v>8376</v>
      </c>
      <c r="H503" t="s">
        <v>8552</v>
      </c>
      <c r="I503" t="s">
        <v>8557</v>
      </c>
      <c r="J503" t="s">
        <v>8985</v>
      </c>
      <c r="K503" t="s">
        <v>10119</v>
      </c>
      <c r="L503" t="s">
        <v>10143</v>
      </c>
      <c r="M503" t="s">
        <v>11103</v>
      </c>
      <c r="N503" t="s">
        <v>12751</v>
      </c>
      <c r="O503" t="s">
        <v>4365</v>
      </c>
      <c r="P503" t="s">
        <v>13351</v>
      </c>
      <c r="Q503">
        <v>1</v>
      </c>
      <c r="R503" t="s">
        <v>13357</v>
      </c>
      <c r="S503" t="s">
        <v>13514</v>
      </c>
      <c r="T503" t="s">
        <v>13940</v>
      </c>
      <c r="U503" s="3" t="str" cm="1">
        <f t="array" ref="U503">LEFT(T503,MIN(FIND({0,1,2,3,4,5,6,7,8,9},T503&amp;"0123456789"))-1)</f>
        <v>€</v>
      </c>
      <c r="V503" t="s">
        <v>13357</v>
      </c>
      <c r="W503" t="s">
        <v>13940</v>
      </c>
      <c r="X503" s="3" t="str" cm="1">
        <f t="array" ref="X503">LEFT(W503,MIN(FIND({0,1,2,3,4,5,6,7,8,9},W503&amp;"0123456789"))-1)</f>
        <v>€</v>
      </c>
      <c r="Y503" t="s">
        <v>13357</v>
      </c>
      <c r="Z503" t="s">
        <v>13940</v>
      </c>
      <c r="AA503" s="3" cm="1">
        <f t="array" ref="AA503">_xlfn.XLOOKUP(LEFT(Z503,MIN(FIND({0,1,2,3,4,5,6,7,8,9},Z503&amp;"0123456789"))-1), $BB$4:$BB$23, $BC$4:$BC$23)*_xlfn.NUMBERVALUE(TRIM(REPLACE(Z503,1,MIN(FIND({0,1,2,3,4,5,6,7,8,9},Z503&amp;"0123456789"))-1,"")), ".", ",")</f>
        <v>19800000</v>
      </c>
      <c r="AB503" t="s">
        <v>13940</v>
      </c>
      <c r="AC503" s="3" cm="1">
        <f t="array" ref="AC503">_xlfn.XLOOKUP(LEFT(AB503,MIN(FIND({0,1,2,3,4,5,6,7,8,9},AB503&amp;"0123456789"))-1), $BB$4:$BB$23, $BC$4:$BC$23)*_xlfn.NUMBERVALUE(TRIM(REPLACE(AB503,1,MIN(FIND({0,1,2,3,4,5,6,7,8,9},AB503&amp;"0123456789"))-1,"")), ".", ",")</f>
        <v>19800000</v>
      </c>
      <c r="AD503" t="s">
        <v>4365</v>
      </c>
      <c r="AE503" t="s">
        <v>8554</v>
      </c>
      <c r="AF503" t="s">
        <v>15302</v>
      </c>
      <c r="AG503" t="s">
        <v>16832</v>
      </c>
      <c r="AH503" t="s">
        <v>17715</v>
      </c>
      <c r="AI503" t="s">
        <v>18432</v>
      </c>
      <c r="AJ503" t="s">
        <v>19212</v>
      </c>
      <c r="AK503" t="s">
        <v>19675</v>
      </c>
      <c r="AL503" t="s">
        <v>8554</v>
      </c>
      <c r="AM503" t="s">
        <v>20664</v>
      </c>
      <c r="AN503" t="s">
        <v>18794</v>
      </c>
      <c r="AO503" t="s">
        <v>21924</v>
      </c>
      <c r="AP503" t="s">
        <v>22685</v>
      </c>
      <c r="AQ503" t="s">
        <v>23871</v>
      </c>
      <c r="AR503" t="s">
        <v>24811</v>
      </c>
      <c r="AS503" t="s">
        <v>19096</v>
      </c>
      <c r="BC503" s="3" t="str" cm="1">
        <f t="array" ref="BC503">LEFT(BB503,MIN(FIND({0,1,2,3,4,5,6,7,8,9},BB503&amp;"0123456789"))-1)</f>
        <v/>
      </c>
      <c r="BE503" t="s">
        <v>13210</v>
      </c>
      <c r="BF503">
        <f t="shared" si="195"/>
        <v>1</v>
      </c>
      <c r="BG503">
        <f t="shared" si="196"/>
        <v>0</v>
      </c>
      <c r="BH503">
        <f t="shared" si="197"/>
        <v>0</v>
      </c>
      <c r="BI503">
        <f t="shared" si="198"/>
        <v>0</v>
      </c>
      <c r="BJ503" s="4">
        <f t="shared" si="199"/>
        <v>0</v>
      </c>
      <c r="BK503" s="4">
        <f t="shared" si="200"/>
        <v>0</v>
      </c>
      <c r="BL503" s="4">
        <f t="shared" si="201"/>
        <v>0</v>
      </c>
      <c r="BY503" t="s">
        <v>11273</v>
      </c>
      <c r="BZ503" t="s">
        <v>25429</v>
      </c>
      <c r="CA503" t="s">
        <v>25430</v>
      </c>
      <c r="CK503" t="s">
        <v>26255</v>
      </c>
      <c r="CL503">
        <f t="shared" si="202"/>
        <v>1</v>
      </c>
      <c r="CM503">
        <f t="shared" si="203"/>
        <v>0</v>
      </c>
      <c r="CN503">
        <f t="shared" si="204"/>
        <v>0</v>
      </c>
      <c r="CO503">
        <f t="shared" si="205"/>
        <v>0</v>
      </c>
      <c r="CP503" s="4">
        <f t="shared" si="216"/>
        <v>0</v>
      </c>
      <c r="CQ503" s="4">
        <f t="shared" si="217"/>
        <v>0</v>
      </c>
      <c r="CR503" s="4">
        <f t="shared" si="218"/>
        <v>0</v>
      </c>
      <c r="CT503" t="str">
        <f t="shared" si="206"/>
        <v>Finance</v>
      </c>
      <c r="CU503" t="str">
        <f t="shared" si="207"/>
        <v>Financial Services</v>
      </c>
      <c r="CV503" t="str">
        <f t="shared" si="208"/>
        <v>FinTech</v>
      </c>
      <c r="CW503" t="str">
        <f t="shared" si="209"/>
        <v/>
      </c>
      <c r="CX503" t="str">
        <f t="shared" si="210"/>
        <v/>
      </c>
      <c r="CY503" t="str">
        <f t="shared" si="211"/>
        <v/>
      </c>
      <c r="CZ503" t="str">
        <f t="shared" si="212"/>
        <v/>
      </c>
      <c r="DA503" t="str">
        <f t="shared" si="213"/>
        <v/>
      </c>
      <c r="DB503" t="str">
        <f t="shared" si="214"/>
        <v/>
      </c>
      <c r="DC503" t="str">
        <f t="shared" si="215"/>
        <v/>
      </c>
    </row>
    <row r="504" spans="1:107" x14ac:dyDescent="0.2">
      <c r="A504">
        <v>501</v>
      </c>
      <c r="B504" t="s">
        <v>498</v>
      </c>
      <c r="C504" t="s">
        <v>2670</v>
      </c>
      <c r="D504" t="s">
        <v>2670</v>
      </c>
      <c r="E504" t="s">
        <v>4365</v>
      </c>
      <c r="F504" t="s">
        <v>6567</v>
      </c>
      <c r="G504" t="s">
        <v>8248</v>
      </c>
      <c r="H504" t="s">
        <v>8552</v>
      </c>
      <c r="I504" t="s">
        <v>8555</v>
      </c>
      <c r="J504" t="s">
        <v>8986</v>
      </c>
      <c r="K504" t="s">
        <v>10119</v>
      </c>
      <c r="L504" t="s">
        <v>10174</v>
      </c>
      <c r="M504" t="s">
        <v>11329</v>
      </c>
      <c r="N504" t="s">
        <v>12765</v>
      </c>
      <c r="O504" t="s">
        <v>13306</v>
      </c>
      <c r="P504" t="s">
        <v>4365</v>
      </c>
      <c r="Q504">
        <v>1</v>
      </c>
      <c r="R504" t="s">
        <v>13357</v>
      </c>
      <c r="S504" t="s">
        <v>13368</v>
      </c>
      <c r="T504" t="s">
        <v>13941</v>
      </c>
      <c r="U504" s="3" t="str" cm="1">
        <f t="array" ref="U504">LEFT(T504,MIN(FIND({0,1,2,3,4,5,6,7,8,9},T504&amp;"0123456789"))-1)</f>
        <v>€</v>
      </c>
      <c r="V504" t="s">
        <v>14422</v>
      </c>
      <c r="W504" t="s">
        <v>13941</v>
      </c>
      <c r="X504" s="3" t="str" cm="1">
        <f t="array" ref="X504">LEFT(W504,MIN(FIND({0,1,2,3,4,5,6,7,8,9},W504&amp;"0123456789"))-1)</f>
        <v>€</v>
      </c>
      <c r="Y504" t="s">
        <v>14422</v>
      </c>
      <c r="Z504" t="s">
        <v>13941</v>
      </c>
      <c r="AA504" s="3" cm="1">
        <f t="array" ref="AA504">_xlfn.XLOOKUP(LEFT(Z504,MIN(FIND({0,1,2,3,4,5,6,7,8,9},Z504&amp;"0123456789"))-1), $BB$4:$BB$23, $BC$4:$BC$23)*_xlfn.NUMBERVALUE(TRIM(REPLACE(Z504,1,MIN(FIND({0,1,2,3,4,5,6,7,8,9},Z504&amp;"0123456789"))-1,"")), ".", ",")</f>
        <v>1320000</v>
      </c>
      <c r="AB504" t="s">
        <v>13941</v>
      </c>
      <c r="AC504" s="3" cm="1">
        <f t="array" ref="AC504">_xlfn.XLOOKUP(LEFT(AB504,MIN(FIND({0,1,2,3,4,5,6,7,8,9},AB504&amp;"0123456789"))-1), $BB$4:$BB$23, $BC$4:$BC$23)*_xlfn.NUMBERVALUE(TRIM(REPLACE(AB504,1,MIN(FIND({0,1,2,3,4,5,6,7,8,9},AB504&amp;"0123456789"))-1,"")), ".", ",")</f>
        <v>1320000</v>
      </c>
      <c r="AD504" t="s">
        <v>8555</v>
      </c>
      <c r="AE504" t="s">
        <v>8555</v>
      </c>
      <c r="AF504" t="s">
        <v>15303</v>
      </c>
      <c r="AG504" t="s">
        <v>4365</v>
      </c>
      <c r="AH504" t="s">
        <v>4365</v>
      </c>
      <c r="AI504" t="s">
        <v>4365</v>
      </c>
      <c r="AJ504" t="s">
        <v>4365</v>
      </c>
      <c r="AK504" t="s">
        <v>4365</v>
      </c>
      <c r="AL504" t="s">
        <v>4365</v>
      </c>
      <c r="AM504" t="s">
        <v>4365</v>
      </c>
      <c r="AN504" t="s">
        <v>4365</v>
      </c>
      <c r="AO504" t="s">
        <v>4365</v>
      </c>
      <c r="AP504" t="s">
        <v>4365</v>
      </c>
      <c r="AQ504" t="s">
        <v>4365</v>
      </c>
      <c r="AR504" t="s">
        <v>4365</v>
      </c>
      <c r="AS504" t="s">
        <v>14832</v>
      </c>
      <c r="BC504" s="3" t="str" cm="1">
        <f t="array" ref="BC504">LEFT(BB504,MIN(FIND({0,1,2,3,4,5,6,7,8,9},BB504&amp;"0123456789"))-1)</f>
        <v/>
      </c>
      <c r="BE504" t="s">
        <v>13214</v>
      </c>
      <c r="BF504">
        <f t="shared" si="195"/>
        <v>1</v>
      </c>
      <c r="BG504">
        <f t="shared" si="196"/>
        <v>0</v>
      </c>
      <c r="BH504">
        <f t="shared" si="197"/>
        <v>0</v>
      </c>
      <c r="BI504">
        <f t="shared" si="198"/>
        <v>0</v>
      </c>
      <c r="BJ504" s="4">
        <f t="shared" si="199"/>
        <v>0</v>
      </c>
      <c r="BK504" s="4">
        <f t="shared" si="200"/>
        <v>0</v>
      </c>
      <c r="BL504" s="4">
        <f t="shared" si="201"/>
        <v>0</v>
      </c>
      <c r="BY504" t="s">
        <v>11134</v>
      </c>
      <c r="BZ504" t="s">
        <v>25509</v>
      </c>
      <c r="CK504" t="s">
        <v>26256</v>
      </c>
      <c r="CL504">
        <f t="shared" si="202"/>
        <v>1</v>
      </c>
      <c r="CM504">
        <f t="shared" si="203"/>
        <v>1</v>
      </c>
      <c r="CN504">
        <f t="shared" si="204"/>
        <v>0</v>
      </c>
      <c r="CO504">
        <f t="shared" si="205"/>
        <v>0</v>
      </c>
      <c r="CP504" s="4">
        <f t="shared" si="216"/>
        <v>1</v>
      </c>
      <c r="CQ504" s="4">
        <f t="shared" si="217"/>
        <v>0</v>
      </c>
      <c r="CR504" s="4">
        <f t="shared" si="218"/>
        <v>0</v>
      </c>
      <c r="CT504" t="str">
        <f t="shared" si="206"/>
        <v>E-Learning</v>
      </c>
      <c r="CU504" t="str">
        <f t="shared" si="207"/>
        <v>Education</v>
      </c>
      <c r="CV504" t="str">
        <f t="shared" si="208"/>
        <v/>
      </c>
      <c r="CW504" t="str">
        <f t="shared" si="209"/>
        <v/>
      </c>
      <c r="CX504" t="str">
        <f t="shared" si="210"/>
        <v/>
      </c>
      <c r="CY504" t="str">
        <f t="shared" si="211"/>
        <v/>
      </c>
      <c r="CZ504" t="str">
        <f t="shared" si="212"/>
        <v/>
      </c>
      <c r="DA504" t="str">
        <f t="shared" si="213"/>
        <v/>
      </c>
      <c r="DB504" t="str">
        <f t="shared" si="214"/>
        <v/>
      </c>
      <c r="DC504" t="str">
        <f t="shared" si="215"/>
        <v/>
      </c>
    </row>
    <row r="505" spans="1:107" x14ac:dyDescent="0.2">
      <c r="A505">
        <v>502</v>
      </c>
      <c r="B505" t="s">
        <v>499</v>
      </c>
      <c r="C505" t="s">
        <v>2671</v>
      </c>
      <c r="D505" t="s">
        <v>2671</v>
      </c>
      <c r="E505" t="s">
        <v>6065</v>
      </c>
      <c r="F505" t="s">
        <v>6568</v>
      </c>
      <c r="G505" t="s">
        <v>8248</v>
      </c>
      <c r="H505" t="s">
        <v>8552</v>
      </c>
      <c r="I505" t="s">
        <v>4365</v>
      </c>
      <c r="J505" t="s">
        <v>4365</v>
      </c>
      <c r="K505" t="s">
        <v>4365</v>
      </c>
      <c r="L505" t="s">
        <v>10285</v>
      </c>
      <c r="M505" t="s">
        <v>11526</v>
      </c>
      <c r="N505" t="s">
        <v>12765</v>
      </c>
      <c r="O505" t="s">
        <v>13306</v>
      </c>
      <c r="P505" t="s">
        <v>4365</v>
      </c>
      <c r="Q505">
        <v>1</v>
      </c>
      <c r="R505" t="s">
        <v>13357</v>
      </c>
      <c r="S505" t="s">
        <v>13515</v>
      </c>
      <c r="T505" t="s">
        <v>13942</v>
      </c>
      <c r="U505" s="3" t="str" cm="1">
        <f t="array" ref="U505">LEFT(T505,MIN(FIND({0,1,2,3,4,5,6,7,8,9},T505&amp;"0123456789"))-1)</f>
        <v>€</v>
      </c>
      <c r="V505" t="s">
        <v>14422</v>
      </c>
      <c r="W505" t="s">
        <v>13942</v>
      </c>
      <c r="X505" s="3" t="str" cm="1">
        <f t="array" ref="X505">LEFT(W505,MIN(FIND({0,1,2,3,4,5,6,7,8,9},W505&amp;"0123456789"))-1)</f>
        <v>€</v>
      </c>
      <c r="Y505" t="s">
        <v>14422</v>
      </c>
      <c r="Z505" t="s">
        <v>13942</v>
      </c>
      <c r="AA505" s="3" cm="1">
        <f t="array" ref="AA505">_xlfn.XLOOKUP(LEFT(Z505,MIN(FIND({0,1,2,3,4,5,6,7,8,9},Z505&amp;"0123456789"))-1), $BB$4:$BB$23, $BC$4:$BC$23)*_xlfn.NUMBERVALUE(TRIM(REPLACE(Z505,1,MIN(FIND({0,1,2,3,4,5,6,7,8,9},Z505&amp;"0123456789"))-1,"")), ".", ",")</f>
        <v>12000000</v>
      </c>
      <c r="AB505" t="s">
        <v>13942</v>
      </c>
      <c r="AC505" s="3" cm="1">
        <f t="array" ref="AC505">_xlfn.XLOOKUP(LEFT(AB505,MIN(FIND({0,1,2,3,4,5,6,7,8,9},AB505&amp;"0123456789"))-1), $BB$4:$BB$23, $BC$4:$BC$23)*_xlfn.NUMBERVALUE(TRIM(REPLACE(AB505,1,MIN(FIND({0,1,2,3,4,5,6,7,8,9},AB505&amp;"0123456789"))-1,"")), ".", ",")</f>
        <v>12000000</v>
      </c>
      <c r="AD505" t="s">
        <v>8554</v>
      </c>
      <c r="AE505" t="s">
        <v>8554</v>
      </c>
      <c r="AF505" t="s">
        <v>15304</v>
      </c>
      <c r="AG505" t="s">
        <v>4365</v>
      </c>
      <c r="AH505" t="s">
        <v>4365</v>
      </c>
      <c r="AI505" t="s">
        <v>4365</v>
      </c>
      <c r="AJ505" t="s">
        <v>4365</v>
      </c>
      <c r="AK505" t="s">
        <v>4365</v>
      </c>
      <c r="AL505" t="s">
        <v>4365</v>
      </c>
      <c r="AM505" t="s">
        <v>4365</v>
      </c>
      <c r="AN505" t="s">
        <v>4365</v>
      </c>
      <c r="AO505" t="s">
        <v>4365</v>
      </c>
      <c r="AP505" t="s">
        <v>4365</v>
      </c>
      <c r="AQ505" t="s">
        <v>4365</v>
      </c>
      <c r="AR505" t="s">
        <v>4365</v>
      </c>
      <c r="AS505" t="s">
        <v>4365</v>
      </c>
      <c r="BC505" s="3" t="str" cm="1">
        <f t="array" ref="BC505">LEFT(BB505,MIN(FIND({0,1,2,3,4,5,6,7,8,9},BB505&amp;"0123456789"))-1)</f>
        <v/>
      </c>
      <c r="BE505" t="s">
        <v>13215</v>
      </c>
      <c r="BF505">
        <f t="shared" si="195"/>
        <v>1</v>
      </c>
      <c r="BG505">
        <f t="shared" si="196"/>
        <v>0</v>
      </c>
      <c r="BH505">
        <f t="shared" si="197"/>
        <v>0</v>
      </c>
      <c r="BI505">
        <f t="shared" si="198"/>
        <v>0</v>
      </c>
      <c r="BJ505" s="4">
        <f t="shared" si="199"/>
        <v>0</v>
      </c>
      <c r="BK505" s="4">
        <f t="shared" si="200"/>
        <v>0</v>
      </c>
      <c r="BL505" s="4">
        <f t="shared" si="201"/>
        <v>0</v>
      </c>
      <c r="BY505" t="s">
        <v>11526</v>
      </c>
      <c r="CK505" t="s">
        <v>26257</v>
      </c>
      <c r="CL505">
        <f t="shared" si="202"/>
        <v>1</v>
      </c>
      <c r="CM505">
        <f t="shared" si="203"/>
        <v>0</v>
      </c>
      <c r="CN505">
        <f t="shared" si="204"/>
        <v>0</v>
      </c>
      <c r="CO505">
        <f t="shared" si="205"/>
        <v>0</v>
      </c>
      <c r="CP505" s="4">
        <f t="shared" si="216"/>
        <v>0</v>
      </c>
      <c r="CQ505" s="4">
        <f t="shared" si="217"/>
        <v>0</v>
      </c>
      <c r="CR505" s="4">
        <f t="shared" si="218"/>
        <v>0</v>
      </c>
      <c r="CT505" t="str">
        <f t="shared" si="206"/>
        <v>Food Processing</v>
      </c>
      <c r="CU505" t="str">
        <f t="shared" si="207"/>
        <v/>
      </c>
      <c r="CV505" t="str">
        <f t="shared" si="208"/>
        <v/>
      </c>
      <c r="CW505" t="str">
        <f t="shared" si="209"/>
        <v/>
      </c>
      <c r="CX505" t="str">
        <f t="shared" si="210"/>
        <v/>
      </c>
      <c r="CY505" t="str">
        <f t="shared" si="211"/>
        <v/>
      </c>
      <c r="CZ505" t="str">
        <f t="shared" si="212"/>
        <v/>
      </c>
      <c r="DA505" t="str">
        <f t="shared" si="213"/>
        <v/>
      </c>
      <c r="DB505" t="str">
        <f t="shared" si="214"/>
        <v/>
      </c>
      <c r="DC505" t="str">
        <f t="shared" si="215"/>
        <v/>
      </c>
    </row>
    <row r="506" spans="1:107" x14ac:dyDescent="0.2">
      <c r="A506">
        <v>503</v>
      </c>
      <c r="B506" t="s">
        <v>500</v>
      </c>
      <c r="C506" t="s">
        <v>2672</v>
      </c>
      <c r="D506" t="s">
        <v>4781</v>
      </c>
      <c r="E506" t="s">
        <v>6065</v>
      </c>
      <c r="F506" t="s">
        <v>6569</v>
      </c>
      <c r="G506" t="s">
        <v>8248</v>
      </c>
      <c r="H506" t="s">
        <v>8552</v>
      </c>
      <c r="I506" t="s">
        <v>8557</v>
      </c>
      <c r="J506" t="s">
        <v>8987</v>
      </c>
      <c r="K506" t="s">
        <v>10121</v>
      </c>
      <c r="L506" t="s">
        <v>10187</v>
      </c>
      <c r="M506" t="s">
        <v>11527</v>
      </c>
      <c r="N506" t="s">
        <v>12741</v>
      </c>
      <c r="O506" t="s">
        <v>13310</v>
      </c>
      <c r="P506" t="s">
        <v>4365</v>
      </c>
      <c r="Q506">
        <v>1</v>
      </c>
      <c r="R506" t="s">
        <v>4365</v>
      </c>
      <c r="S506" t="s">
        <v>13516</v>
      </c>
      <c r="T506" t="s">
        <v>13789</v>
      </c>
      <c r="U506" s="3" t="str" cm="1">
        <f t="array" ref="U506">LEFT(T506,MIN(FIND({0,1,2,3,4,5,6,7,8,9},T506&amp;"0123456789"))-1)</f>
        <v>$</v>
      </c>
      <c r="V506" t="s">
        <v>14415</v>
      </c>
      <c r="W506" t="s">
        <v>13789</v>
      </c>
      <c r="X506" s="3" t="str" cm="1">
        <f t="array" ref="X506">LEFT(W506,MIN(FIND({0,1,2,3,4,5,6,7,8,9},W506&amp;"0123456789"))-1)</f>
        <v>$</v>
      </c>
      <c r="Y506" t="s">
        <v>14415</v>
      </c>
      <c r="Z506" t="s">
        <v>13789</v>
      </c>
      <c r="AA506" s="3" cm="1">
        <f t="array" ref="AA506">_xlfn.XLOOKUP(LEFT(Z506,MIN(FIND({0,1,2,3,4,5,6,7,8,9},Z506&amp;"0123456789"))-1), $BB$4:$BB$23, $BC$4:$BC$23)*_xlfn.NUMBERVALUE(TRIM(REPLACE(Z506,1,MIN(FIND({0,1,2,3,4,5,6,7,8,9},Z506&amp;"0123456789"))-1,"")), ".", ",")</f>
        <v>9500000</v>
      </c>
      <c r="AB506" t="s">
        <v>13789</v>
      </c>
      <c r="AC506" s="3" cm="1">
        <f t="array" ref="AC506">_xlfn.XLOOKUP(LEFT(AB506,MIN(FIND({0,1,2,3,4,5,6,7,8,9},AB506&amp;"0123456789"))-1), $BB$4:$BB$23, $BC$4:$BC$23)*_xlfn.NUMBERVALUE(TRIM(REPLACE(AB506,1,MIN(FIND({0,1,2,3,4,5,6,7,8,9},AB506&amp;"0123456789"))-1,"")), ".", ",")</f>
        <v>9500000</v>
      </c>
      <c r="AD506" t="s">
        <v>8555</v>
      </c>
      <c r="AE506" t="s">
        <v>8554</v>
      </c>
      <c r="AF506" t="s">
        <v>15305</v>
      </c>
      <c r="AG506" t="s">
        <v>16833</v>
      </c>
      <c r="AH506" t="s">
        <v>17716</v>
      </c>
      <c r="AI506" t="s">
        <v>18433</v>
      </c>
      <c r="AJ506" t="s">
        <v>19229</v>
      </c>
      <c r="AK506" t="s">
        <v>19676</v>
      </c>
      <c r="AL506" t="s">
        <v>20170</v>
      </c>
      <c r="AM506" t="s">
        <v>20665</v>
      </c>
      <c r="AN506" t="s">
        <v>21339</v>
      </c>
      <c r="AO506" t="s">
        <v>21925</v>
      </c>
      <c r="AP506" t="s">
        <v>22686</v>
      </c>
      <c r="AQ506" t="s">
        <v>23872</v>
      </c>
      <c r="AR506" t="s">
        <v>18297</v>
      </c>
      <c r="AS506" t="s">
        <v>19199</v>
      </c>
      <c r="BC506" s="3" t="str" cm="1">
        <f t="array" ref="BC506">LEFT(BB506,MIN(FIND({0,1,2,3,4,5,6,7,8,9},BB506&amp;"0123456789"))-1)</f>
        <v/>
      </c>
      <c r="BE506" t="s">
        <v>13216</v>
      </c>
      <c r="BF506">
        <f t="shared" si="195"/>
        <v>1</v>
      </c>
      <c r="BG506">
        <f t="shared" si="196"/>
        <v>0</v>
      </c>
      <c r="BH506">
        <f t="shared" si="197"/>
        <v>0</v>
      </c>
      <c r="BI506">
        <f t="shared" si="198"/>
        <v>0</v>
      </c>
      <c r="BJ506" s="4">
        <f t="shared" si="199"/>
        <v>0</v>
      </c>
      <c r="BK506" s="4">
        <f t="shared" si="200"/>
        <v>0</v>
      </c>
      <c r="BL506" s="4">
        <f t="shared" si="201"/>
        <v>0</v>
      </c>
      <c r="BY506" t="s">
        <v>25507</v>
      </c>
      <c r="BZ506" t="s">
        <v>25428</v>
      </c>
      <c r="CA506" t="s">
        <v>25471</v>
      </c>
      <c r="CB506" t="s">
        <v>25472</v>
      </c>
      <c r="CK506" t="s">
        <v>26258</v>
      </c>
      <c r="CL506">
        <f t="shared" si="202"/>
        <v>1</v>
      </c>
      <c r="CM506">
        <f t="shared" si="203"/>
        <v>0</v>
      </c>
      <c r="CN506">
        <f t="shared" si="204"/>
        <v>0</v>
      </c>
      <c r="CO506">
        <f t="shared" si="205"/>
        <v>0</v>
      </c>
      <c r="CP506" s="4">
        <f t="shared" si="216"/>
        <v>0</v>
      </c>
      <c r="CQ506" s="4">
        <f t="shared" si="217"/>
        <v>0</v>
      </c>
      <c r="CR506" s="4">
        <f t="shared" si="218"/>
        <v>0</v>
      </c>
      <c r="CT506" t="str">
        <f t="shared" si="206"/>
        <v>Dietary Supplements</v>
      </c>
      <c r="CU506" t="str">
        <f t="shared" si="207"/>
        <v>Health Care</v>
      </c>
      <c r="CV506" t="str">
        <f t="shared" si="208"/>
        <v>Personal Health</v>
      </c>
      <c r="CW506" t="str">
        <f t="shared" si="209"/>
        <v>Wellness</v>
      </c>
      <c r="CX506" t="str">
        <f t="shared" si="210"/>
        <v/>
      </c>
      <c r="CY506" t="str">
        <f t="shared" si="211"/>
        <v/>
      </c>
      <c r="CZ506" t="str">
        <f t="shared" si="212"/>
        <v/>
      </c>
      <c r="DA506" t="str">
        <f t="shared" si="213"/>
        <v/>
      </c>
      <c r="DB506" t="str">
        <f t="shared" si="214"/>
        <v/>
      </c>
      <c r="DC506" t="str">
        <f t="shared" si="215"/>
        <v/>
      </c>
    </row>
    <row r="507" spans="1:107" x14ac:dyDescent="0.2">
      <c r="A507">
        <v>504</v>
      </c>
      <c r="B507" t="s">
        <v>501</v>
      </c>
      <c r="C507" t="s">
        <v>2673</v>
      </c>
      <c r="D507" t="s">
        <v>4782</v>
      </c>
      <c r="E507" t="s">
        <v>6065</v>
      </c>
      <c r="F507" t="s">
        <v>6570</v>
      </c>
      <c r="G507" t="s">
        <v>8266</v>
      </c>
      <c r="H507" t="s">
        <v>8552</v>
      </c>
      <c r="I507" t="s">
        <v>8557</v>
      </c>
      <c r="J507" t="s">
        <v>8988</v>
      </c>
      <c r="K507" t="s">
        <v>10119</v>
      </c>
      <c r="L507" t="s">
        <v>10440</v>
      </c>
      <c r="M507" t="s">
        <v>11528</v>
      </c>
      <c r="N507" t="s">
        <v>12780</v>
      </c>
      <c r="O507" t="s">
        <v>13319</v>
      </c>
      <c r="P507" t="s">
        <v>4365</v>
      </c>
      <c r="Q507">
        <v>3</v>
      </c>
      <c r="R507" t="s">
        <v>13357</v>
      </c>
      <c r="S507" t="s">
        <v>13421</v>
      </c>
      <c r="T507" t="s">
        <v>4365</v>
      </c>
      <c r="U507" s="3" t="str" cm="1">
        <f t="array" ref="U507">LEFT(T507,MIN(FIND({0,1,2,3,4,5,6,7,8,9},T507&amp;"0123456789"))-1)</f>
        <v>—</v>
      </c>
      <c r="V507" t="s">
        <v>13357</v>
      </c>
      <c r="W507" t="s">
        <v>4365</v>
      </c>
      <c r="X507" s="3" t="str" cm="1">
        <f t="array" ref="X507">LEFT(W507,MIN(FIND({0,1,2,3,4,5,6,7,8,9},W507&amp;"0123456789"))-1)</f>
        <v>—</v>
      </c>
      <c r="Y507" t="s">
        <v>13357</v>
      </c>
      <c r="Z507" t="s">
        <v>14577</v>
      </c>
      <c r="AA507" s="3" cm="1">
        <f t="array" ref="AA507">_xlfn.XLOOKUP(LEFT(Z507,MIN(FIND({0,1,2,3,4,5,6,7,8,9},Z507&amp;"0123456789"))-1), $BB$4:$BB$23, $BC$4:$BC$23)*_xlfn.NUMBERVALUE(TRIM(REPLACE(Z507,1,MIN(FIND({0,1,2,3,4,5,6,7,8,9},Z507&amp;"0123456789"))-1,"")), ".", ",")</f>
        <v>1012200</v>
      </c>
      <c r="AB507" t="s">
        <v>14577</v>
      </c>
      <c r="AC507" s="3" cm="1">
        <f t="array" ref="AC507">_xlfn.XLOOKUP(LEFT(AB507,MIN(FIND({0,1,2,3,4,5,6,7,8,9},AB507&amp;"0123456789"))-1), $BB$4:$BB$23, $BC$4:$BC$23)*_xlfn.NUMBERVALUE(TRIM(REPLACE(AB507,1,MIN(FIND({0,1,2,3,4,5,6,7,8,9},AB507&amp;"0123456789"))-1,"")), ".", ",")</f>
        <v>1012200</v>
      </c>
      <c r="AD507" t="s">
        <v>8556</v>
      </c>
      <c r="AE507" t="s">
        <v>8556</v>
      </c>
      <c r="AF507" t="s">
        <v>15306</v>
      </c>
      <c r="AG507" t="s">
        <v>16834</v>
      </c>
      <c r="AH507" t="s">
        <v>4365</v>
      </c>
      <c r="AI507" t="s">
        <v>18434</v>
      </c>
      <c r="AJ507" t="s">
        <v>19195</v>
      </c>
      <c r="AK507" t="s">
        <v>19677</v>
      </c>
      <c r="AL507" t="s">
        <v>20149</v>
      </c>
      <c r="AM507" t="s">
        <v>20666</v>
      </c>
      <c r="AN507" t="s">
        <v>21119</v>
      </c>
      <c r="AO507" t="s">
        <v>21926</v>
      </c>
      <c r="AP507" t="s">
        <v>22687</v>
      </c>
      <c r="AQ507" t="s">
        <v>23873</v>
      </c>
      <c r="AR507" t="s">
        <v>24812</v>
      </c>
      <c r="AS507" t="s">
        <v>19111</v>
      </c>
      <c r="BC507" s="3" t="str" cm="1">
        <f t="array" ref="BC507">LEFT(BB507,MIN(FIND({0,1,2,3,4,5,6,7,8,9},BB507&amp;"0123456789"))-1)</f>
        <v/>
      </c>
      <c r="BE507" t="s">
        <v>13217</v>
      </c>
      <c r="BF507">
        <f t="shared" si="195"/>
        <v>1</v>
      </c>
      <c r="BG507">
        <f t="shared" si="196"/>
        <v>0</v>
      </c>
      <c r="BH507">
        <f t="shared" si="197"/>
        <v>0</v>
      </c>
      <c r="BI507">
        <f t="shared" si="198"/>
        <v>0</v>
      </c>
      <c r="BJ507" s="4">
        <f t="shared" si="199"/>
        <v>0</v>
      </c>
      <c r="BK507" s="4">
        <f t="shared" si="200"/>
        <v>0</v>
      </c>
      <c r="BL507" s="4">
        <f t="shared" si="201"/>
        <v>0</v>
      </c>
      <c r="BY507" t="s">
        <v>11267</v>
      </c>
      <c r="BZ507" t="s">
        <v>25428</v>
      </c>
      <c r="CA507" t="s">
        <v>25455</v>
      </c>
      <c r="CB507" t="s">
        <v>25461</v>
      </c>
      <c r="CC507" t="s">
        <v>25404</v>
      </c>
      <c r="CD507" t="s">
        <v>25444</v>
      </c>
      <c r="CE507" t="s">
        <v>25521</v>
      </c>
      <c r="CK507" t="s">
        <v>26259</v>
      </c>
      <c r="CL507">
        <f t="shared" si="202"/>
        <v>1</v>
      </c>
      <c r="CM507">
        <f t="shared" si="203"/>
        <v>0</v>
      </c>
      <c r="CN507">
        <f t="shared" si="204"/>
        <v>0</v>
      </c>
      <c r="CO507">
        <f t="shared" si="205"/>
        <v>0</v>
      </c>
      <c r="CP507" s="4">
        <f t="shared" si="216"/>
        <v>0</v>
      </c>
      <c r="CQ507" s="4">
        <f t="shared" si="217"/>
        <v>0</v>
      </c>
      <c r="CR507" s="4">
        <f t="shared" si="218"/>
        <v>0</v>
      </c>
      <c r="CT507" t="str">
        <f t="shared" si="206"/>
        <v>Artificial Intelligence</v>
      </c>
      <c r="CU507" t="str">
        <f t="shared" si="207"/>
        <v>Health Care</v>
      </c>
      <c r="CV507" t="str">
        <f t="shared" si="208"/>
        <v>Industrial</v>
      </c>
      <c r="CW507" t="str">
        <f t="shared" si="209"/>
        <v>Information Services</v>
      </c>
      <c r="CX507" t="str">
        <f t="shared" si="210"/>
        <v>Information Technology</v>
      </c>
      <c r="CY507" t="str">
        <f t="shared" si="211"/>
        <v>Machine Learning</v>
      </c>
      <c r="CZ507" t="str">
        <f t="shared" si="212"/>
        <v>Media and Entertainment</v>
      </c>
      <c r="DA507" t="str">
        <f t="shared" si="213"/>
        <v/>
      </c>
      <c r="DB507" t="str">
        <f t="shared" si="214"/>
        <v/>
      </c>
      <c r="DC507" t="str">
        <f t="shared" si="215"/>
        <v/>
      </c>
    </row>
    <row r="508" spans="1:107" x14ac:dyDescent="0.2">
      <c r="A508">
        <v>505</v>
      </c>
      <c r="B508" t="s">
        <v>502</v>
      </c>
      <c r="C508" t="s">
        <v>2674</v>
      </c>
      <c r="D508" t="s">
        <v>2674</v>
      </c>
      <c r="E508" t="s">
        <v>6065</v>
      </c>
      <c r="F508" t="s">
        <v>6571</v>
      </c>
      <c r="G508" t="s">
        <v>8272</v>
      </c>
      <c r="H508" t="s">
        <v>8552</v>
      </c>
      <c r="I508" t="s">
        <v>8557</v>
      </c>
      <c r="J508" t="s">
        <v>8989</v>
      </c>
      <c r="K508" t="s">
        <v>10119</v>
      </c>
      <c r="L508" t="s">
        <v>10441</v>
      </c>
      <c r="M508" t="s">
        <v>11529</v>
      </c>
      <c r="N508" t="s">
        <v>12885</v>
      </c>
      <c r="O508" t="s">
        <v>4365</v>
      </c>
      <c r="P508" t="s">
        <v>13349</v>
      </c>
      <c r="Q508">
        <v>1</v>
      </c>
      <c r="R508" t="s">
        <v>13357</v>
      </c>
      <c r="S508" t="s">
        <v>8497</v>
      </c>
      <c r="T508" t="s">
        <v>13813</v>
      </c>
      <c r="U508" s="3" t="str" cm="1">
        <f t="array" ref="U508">LEFT(T508,MIN(FIND({0,1,2,3,4,5,6,7,8,9},T508&amp;"0123456789"))-1)</f>
        <v>$</v>
      </c>
      <c r="V508" t="s">
        <v>13357</v>
      </c>
      <c r="W508" t="s">
        <v>13813</v>
      </c>
      <c r="X508" s="3" t="str" cm="1">
        <f t="array" ref="X508">LEFT(W508,MIN(FIND({0,1,2,3,4,5,6,7,8,9},W508&amp;"0123456789"))-1)</f>
        <v>$</v>
      </c>
      <c r="Y508" t="s">
        <v>13357</v>
      </c>
      <c r="Z508" t="s">
        <v>13813</v>
      </c>
      <c r="AA508" s="3" cm="1">
        <f t="array" ref="AA508">_xlfn.XLOOKUP(LEFT(Z508,MIN(FIND({0,1,2,3,4,5,6,7,8,9},Z508&amp;"0123456789"))-1), $BB$4:$BB$23, $BC$4:$BC$23)*_xlfn.NUMBERVALUE(TRIM(REPLACE(Z508,1,MIN(FIND({0,1,2,3,4,5,6,7,8,9},Z508&amp;"0123456789"))-1,"")), ".", ",")</f>
        <v>2000000</v>
      </c>
      <c r="AB508" t="s">
        <v>13813</v>
      </c>
      <c r="AC508" s="3" cm="1">
        <f t="array" ref="AC508">_xlfn.XLOOKUP(LEFT(AB508,MIN(FIND({0,1,2,3,4,5,6,7,8,9},AB508&amp;"0123456789"))-1), $BB$4:$BB$23, $BC$4:$BC$23)*_xlfn.NUMBERVALUE(TRIM(REPLACE(AB508,1,MIN(FIND({0,1,2,3,4,5,6,7,8,9},AB508&amp;"0123456789"))-1,"")), ".", ",")</f>
        <v>2000000</v>
      </c>
      <c r="AD508" t="s">
        <v>8554</v>
      </c>
      <c r="AE508" t="s">
        <v>14820</v>
      </c>
      <c r="AF508" t="s">
        <v>15307</v>
      </c>
      <c r="AG508" t="s">
        <v>16835</v>
      </c>
      <c r="AH508" t="s">
        <v>17717</v>
      </c>
      <c r="AI508" t="s">
        <v>18435</v>
      </c>
      <c r="AJ508" t="s">
        <v>17850</v>
      </c>
      <c r="AK508" t="s">
        <v>19678</v>
      </c>
      <c r="AL508" t="s">
        <v>20232</v>
      </c>
      <c r="AM508" t="s">
        <v>20489</v>
      </c>
      <c r="AN508" t="s">
        <v>21340</v>
      </c>
      <c r="AO508" t="s">
        <v>18798</v>
      </c>
      <c r="AP508" t="s">
        <v>22688</v>
      </c>
      <c r="AQ508" t="s">
        <v>23874</v>
      </c>
      <c r="AR508" t="s">
        <v>20675</v>
      </c>
      <c r="AS508" t="s">
        <v>14830</v>
      </c>
      <c r="BC508" s="3" t="str" cm="1">
        <f t="array" ref="BC508">LEFT(BB508,MIN(FIND({0,1,2,3,4,5,6,7,8,9},BB508&amp;"0123456789"))-1)</f>
        <v/>
      </c>
      <c r="BE508" t="s">
        <v>13218</v>
      </c>
      <c r="BF508">
        <f t="shared" si="195"/>
        <v>1</v>
      </c>
      <c r="BG508">
        <f t="shared" si="196"/>
        <v>0</v>
      </c>
      <c r="BH508">
        <f t="shared" si="197"/>
        <v>0</v>
      </c>
      <c r="BI508">
        <f t="shared" si="198"/>
        <v>0</v>
      </c>
      <c r="BJ508" s="4">
        <f t="shared" si="199"/>
        <v>0</v>
      </c>
      <c r="BK508" s="4">
        <f t="shared" si="200"/>
        <v>0</v>
      </c>
      <c r="BL508" s="4">
        <f t="shared" si="201"/>
        <v>0</v>
      </c>
      <c r="BY508" t="s">
        <v>12134</v>
      </c>
      <c r="BZ508" t="s">
        <v>25429</v>
      </c>
      <c r="CK508" s="2" t="s">
        <v>26260</v>
      </c>
      <c r="CL508">
        <f t="shared" si="202"/>
        <v>1</v>
      </c>
      <c r="CM508">
        <f t="shared" si="203"/>
        <v>1</v>
      </c>
      <c r="CN508">
        <f t="shared" si="204"/>
        <v>0</v>
      </c>
      <c r="CO508">
        <f t="shared" si="205"/>
        <v>0</v>
      </c>
      <c r="CP508" s="4">
        <f t="shared" si="216"/>
        <v>1</v>
      </c>
      <c r="CQ508" s="4">
        <f t="shared" si="217"/>
        <v>0</v>
      </c>
      <c r="CR508" s="4">
        <f t="shared" si="218"/>
        <v>0</v>
      </c>
      <c r="CT508" t="str">
        <f t="shared" si="206"/>
        <v>Blockchain</v>
      </c>
      <c r="CU508" t="str">
        <f t="shared" si="207"/>
        <v>Financial Services</v>
      </c>
      <c r="CV508" t="str">
        <f t="shared" si="208"/>
        <v/>
      </c>
      <c r="CW508" t="str">
        <f t="shared" si="209"/>
        <v/>
      </c>
      <c r="CX508" t="str">
        <f t="shared" si="210"/>
        <v/>
      </c>
      <c r="CY508" t="str">
        <f t="shared" si="211"/>
        <v/>
      </c>
      <c r="CZ508" t="str">
        <f t="shared" si="212"/>
        <v/>
      </c>
      <c r="DA508" t="str">
        <f t="shared" si="213"/>
        <v/>
      </c>
      <c r="DB508" t="str">
        <f t="shared" si="214"/>
        <v/>
      </c>
      <c r="DC508" t="str">
        <f t="shared" si="215"/>
        <v/>
      </c>
    </row>
    <row r="509" spans="1:107" x14ac:dyDescent="0.2">
      <c r="A509">
        <v>506</v>
      </c>
      <c r="B509" t="s">
        <v>503</v>
      </c>
      <c r="C509" t="s">
        <v>2675</v>
      </c>
      <c r="D509" t="s">
        <v>4783</v>
      </c>
      <c r="E509" t="s">
        <v>6065</v>
      </c>
      <c r="F509" t="s">
        <v>6572</v>
      </c>
      <c r="G509" t="s">
        <v>8377</v>
      </c>
      <c r="H509" t="s">
        <v>8552</v>
      </c>
      <c r="I509" t="s">
        <v>8557</v>
      </c>
      <c r="J509" t="s">
        <v>8990</v>
      </c>
      <c r="K509" t="s">
        <v>10120</v>
      </c>
      <c r="L509" t="s">
        <v>10442</v>
      </c>
      <c r="M509" t="s">
        <v>11530</v>
      </c>
      <c r="N509" t="s">
        <v>12749</v>
      </c>
      <c r="O509" t="s">
        <v>13316</v>
      </c>
      <c r="P509" t="s">
        <v>4365</v>
      </c>
      <c r="Q509">
        <v>1</v>
      </c>
      <c r="R509" t="s">
        <v>13357</v>
      </c>
      <c r="S509" t="s">
        <v>13418</v>
      </c>
      <c r="T509" t="s">
        <v>13772</v>
      </c>
      <c r="U509" s="3" t="str" cm="1">
        <f t="array" ref="U509">LEFT(T509,MIN(FIND({0,1,2,3,4,5,6,7,8,9},T509&amp;"0123456789"))-1)</f>
        <v>$</v>
      </c>
      <c r="V509" t="s">
        <v>13357</v>
      </c>
      <c r="W509" t="s">
        <v>13772</v>
      </c>
      <c r="X509" s="3" t="str" cm="1">
        <f t="array" ref="X509">LEFT(W509,MIN(FIND({0,1,2,3,4,5,6,7,8,9},W509&amp;"0123456789"))-1)</f>
        <v>$</v>
      </c>
      <c r="Y509" t="s">
        <v>13357</v>
      </c>
      <c r="Z509" t="s">
        <v>13772</v>
      </c>
      <c r="AA509" s="3" cm="1">
        <f t="array" ref="AA509">_xlfn.XLOOKUP(LEFT(Z509,MIN(FIND({0,1,2,3,4,5,6,7,8,9},Z509&amp;"0123456789"))-1), $BB$4:$BB$23, $BC$4:$BC$23)*_xlfn.NUMBERVALUE(TRIM(REPLACE(Z509,1,MIN(FIND({0,1,2,3,4,5,6,7,8,9},Z509&amp;"0123456789"))-1,"")), ".", ",")</f>
        <v>4000000</v>
      </c>
      <c r="AB509" t="s">
        <v>13772</v>
      </c>
      <c r="AC509" s="3" cm="1">
        <f t="array" ref="AC509">_xlfn.XLOOKUP(LEFT(AB509,MIN(FIND({0,1,2,3,4,5,6,7,8,9},AB509&amp;"0123456789"))-1), $BB$4:$BB$23, $BC$4:$BC$23)*_xlfn.NUMBERVALUE(TRIM(REPLACE(AB509,1,MIN(FIND({0,1,2,3,4,5,6,7,8,9},AB509&amp;"0123456789"))-1,"")), ".", ",")</f>
        <v>4000000</v>
      </c>
      <c r="AD509" t="s">
        <v>4365</v>
      </c>
      <c r="AE509" t="s">
        <v>8555</v>
      </c>
      <c r="AF509" t="s">
        <v>15308</v>
      </c>
      <c r="AG509" t="s">
        <v>16836</v>
      </c>
      <c r="AH509" t="s">
        <v>4365</v>
      </c>
      <c r="AI509" t="s">
        <v>18436</v>
      </c>
      <c r="AJ509" t="s">
        <v>17138</v>
      </c>
      <c r="AK509" t="s">
        <v>4365</v>
      </c>
      <c r="AL509" t="s">
        <v>20260</v>
      </c>
      <c r="AM509" t="s">
        <v>20667</v>
      </c>
      <c r="AN509" t="s">
        <v>21341</v>
      </c>
      <c r="AO509" t="s">
        <v>21927</v>
      </c>
      <c r="AP509" t="s">
        <v>22689</v>
      </c>
      <c r="AQ509" t="s">
        <v>23875</v>
      </c>
      <c r="AR509" t="s">
        <v>24813</v>
      </c>
      <c r="AS509" t="s">
        <v>14833</v>
      </c>
      <c r="BC509" s="3" t="str" cm="1">
        <f t="array" ref="BC509">LEFT(BB509,MIN(FIND({0,1,2,3,4,5,6,7,8,9},BB509&amp;"0123456789"))-1)</f>
        <v/>
      </c>
      <c r="BE509" t="s">
        <v>13220</v>
      </c>
      <c r="BF509">
        <f t="shared" si="195"/>
        <v>1</v>
      </c>
      <c r="BG509">
        <f t="shared" si="196"/>
        <v>0</v>
      </c>
      <c r="BH509">
        <f t="shared" si="197"/>
        <v>0</v>
      </c>
      <c r="BI509">
        <f t="shared" si="198"/>
        <v>0</v>
      </c>
      <c r="BJ509" s="4">
        <f t="shared" si="199"/>
        <v>0</v>
      </c>
      <c r="BK509" s="4">
        <f t="shared" si="200"/>
        <v>0</v>
      </c>
      <c r="BL509" s="4">
        <f t="shared" si="201"/>
        <v>0</v>
      </c>
      <c r="BY509" t="s">
        <v>25736</v>
      </c>
      <c r="BZ509" t="s">
        <v>25581</v>
      </c>
      <c r="CA509" t="s">
        <v>25421</v>
      </c>
      <c r="CB509" t="s">
        <v>25737</v>
      </c>
      <c r="CC509" t="s">
        <v>25441</v>
      </c>
      <c r="CK509" s="2" t="s">
        <v>26261</v>
      </c>
      <c r="CL509">
        <f t="shared" si="202"/>
        <v>1</v>
      </c>
      <c r="CM509">
        <f t="shared" si="203"/>
        <v>0</v>
      </c>
      <c r="CN509">
        <f t="shared" si="204"/>
        <v>0</v>
      </c>
      <c r="CO509">
        <f t="shared" si="205"/>
        <v>0</v>
      </c>
      <c r="CP509" s="4">
        <f t="shared" si="216"/>
        <v>0</v>
      </c>
      <c r="CQ509" s="4">
        <f t="shared" si="217"/>
        <v>0</v>
      </c>
      <c r="CR509" s="4">
        <f t="shared" si="218"/>
        <v>0</v>
      </c>
      <c r="CT509" t="str">
        <f t="shared" si="206"/>
        <v>Building Material</v>
      </c>
      <c r="CU509" t="str">
        <f t="shared" si="207"/>
        <v>Construction</v>
      </c>
      <c r="CV509" t="str">
        <f t="shared" si="208"/>
        <v>E-Commerce</v>
      </c>
      <c r="CW509" t="str">
        <f t="shared" si="209"/>
        <v>Hardware</v>
      </c>
      <c r="CX509" t="str">
        <f t="shared" si="210"/>
        <v>Mobile Apps</v>
      </c>
      <c r="CY509" t="str">
        <f t="shared" si="211"/>
        <v/>
      </c>
      <c r="CZ509" t="str">
        <f t="shared" si="212"/>
        <v/>
      </c>
      <c r="DA509" t="str">
        <f t="shared" si="213"/>
        <v/>
      </c>
      <c r="DB509" t="str">
        <f t="shared" si="214"/>
        <v/>
      </c>
      <c r="DC509" t="str">
        <f t="shared" si="215"/>
        <v/>
      </c>
    </row>
    <row r="510" spans="1:107" x14ac:dyDescent="0.2">
      <c r="A510">
        <v>507</v>
      </c>
      <c r="B510" t="s">
        <v>504</v>
      </c>
      <c r="C510" t="s">
        <v>2676</v>
      </c>
      <c r="D510" t="s">
        <v>4784</v>
      </c>
      <c r="E510" t="s">
        <v>6065</v>
      </c>
      <c r="F510" t="s">
        <v>6573</v>
      </c>
      <c r="G510" t="s">
        <v>8324</v>
      </c>
      <c r="H510" t="s">
        <v>8552</v>
      </c>
      <c r="I510" t="s">
        <v>8556</v>
      </c>
      <c r="J510" t="s">
        <v>8991</v>
      </c>
      <c r="K510" t="s">
        <v>10121</v>
      </c>
      <c r="L510" t="s">
        <v>10443</v>
      </c>
      <c r="M510" t="s">
        <v>11531</v>
      </c>
      <c r="N510" t="s">
        <v>12736</v>
      </c>
      <c r="O510" t="s">
        <v>13305</v>
      </c>
      <c r="P510" t="s">
        <v>4365</v>
      </c>
      <c r="Q510">
        <v>2</v>
      </c>
      <c r="R510" t="s">
        <v>13357</v>
      </c>
      <c r="S510" t="s">
        <v>13391</v>
      </c>
      <c r="T510" t="s">
        <v>13879</v>
      </c>
      <c r="U510" s="3" t="str" cm="1">
        <f t="array" ref="U510">LEFT(T510,MIN(FIND({0,1,2,3,4,5,6,7,8,9},T510&amp;"0123456789"))-1)</f>
        <v>$</v>
      </c>
      <c r="V510" t="s">
        <v>13357</v>
      </c>
      <c r="W510" t="s">
        <v>13879</v>
      </c>
      <c r="X510" s="3" t="str" cm="1">
        <f t="array" ref="X510">LEFT(W510,MIN(FIND({0,1,2,3,4,5,6,7,8,9},W510&amp;"0123456789"))-1)</f>
        <v>$</v>
      </c>
      <c r="Y510" t="s">
        <v>13357</v>
      </c>
      <c r="Z510" t="s">
        <v>14163</v>
      </c>
      <c r="AA510" s="3" cm="1">
        <f t="array" ref="AA510">_xlfn.XLOOKUP(LEFT(Z510,MIN(FIND({0,1,2,3,4,5,6,7,8,9},Z510&amp;"0123456789"))-1), $BB$4:$BB$23, $BC$4:$BC$23)*_xlfn.NUMBERVALUE(TRIM(REPLACE(Z510,1,MIN(FIND({0,1,2,3,4,5,6,7,8,9},Z510&amp;"0123456789"))-1,"")), ".", ",")</f>
        <v>2450000</v>
      </c>
      <c r="AB510" t="s">
        <v>14163</v>
      </c>
      <c r="AC510" s="3" cm="1">
        <f t="array" ref="AC510">_xlfn.XLOOKUP(LEFT(AB510,MIN(FIND({0,1,2,3,4,5,6,7,8,9},AB510&amp;"0123456789"))-1), $BB$4:$BB$23, $BC$4:$BC$23)*_xlfn.NUMBERVALUE(TRIM(REPLACE(AB510,1,MIN(FIND({0,1,2,3,4,5,6,7,8,9},AB510&amp;"0123456789"))-1,"")), ".", ",")</f>
        <v>2450000</v>
      </c>
      <c r="AD510" t="s">
        <v>4365</v>
      </c>
      <c r="AE510" t="s">
        <v>8557</v>
      </c>
      <c r="AF510" t="s">
        <v>15309</v>
      </c>
      <c r="AG510" t="s">
        <v>16837</v>
      </c>
      <c r="AH510" t="s">
        <v>4365</v>
      </c>
      <c r="AI510" t="s">
        <v>18437</v>
      </c>
      <c r="AJ510" t="s">
        <v>8563</v>
      </c>
      <c r="AK510" t="s">
        <v>4365</v>
      </c>
      <c r="AL510" t="s">
        <v>8555</v>
      </c>
      <c r="AM510" t="s">
        <v>20668</v>
      </c>
      <c r="AN510" t="s">
        <v>18372</v>
      </c>
      <c r="AO510" t="s">
        <v>21928</v>
      </c>
      <c r="AP510" t="s">
        <v>22690</v>
      </c>
      <c r="AQ510" t="s">
        <v>23876</v>
      </c>
      <c r="AR510" t="s">
        <v>21770</v>
      </c>
      <c r="AS510" t="s">
        <v>19184</v>
      </c>
      <c r="BC510" s="3" t="str" cm="1">
        <f t="array" ref="BC510">LEFT(BB510,MIN(FIND({0,1,2,3,4,5,6,7,8,9},BB510&amp;"0123456789"))-1)</f>
        <v/>
      </c>
      <c r="BE510" t="s">
        <v>13221</v>
      </c>
      <c r="BF510">
        <f t="shared" si="195"/>
        <v>1</v>
      </c>
      <c r="BG510">
        <f t="shared" si="196"/>
        <v>0</v>
      </c>
      <c r="BH510">
        <f t="shared" si="197"/>
        <v>0</v>
      </c>
      <c r="BI510">
        <f t="shared" si="198"/>
        <v>0</v>
      </c>
      <c r="BJ510" s="4">
        <f t="shared" si="199"/>
        <v>0</v>
      </c>
      <c r="BK510" s="4">
        <f t="shared" si="200"/>
        <v>0</v>
      </c>
      <c r="BL510" s="4">
        <f t="shared" si="201"/>
        <v>0</v>
      </c>
      <c r="BY510" t="s">
        <v>11476</v>
      </c>
      <c r="BZ510" t="s">
        <v>25443</v>
      </c>
      <c r="CA510" t="s">
        <v>25609</v>
      </c>
      <c r="CB510" t="s">
        <v>25580</v>
      </c>
      <c r="CC510" t="s">
        <v>25408</v>
      </c>
      <c r="CK510" s="2" t="s">
        <v>26262</v>
      </c>
      <c r="CL510">
        <f t="shared" si="202"/>
        <v>1</v>
      </c>
      <c r="CM510">
        <f t="shared" si="203"/>
        <v>0</v>
      </c>
      <c r="CN510">
        <f t="shared" si="204"/>
        <v>0</v>
      </c>
      <c r="CO510">
        <f t="shared" si="205"/>
        <v>0</v>
      </c>
      <c r="CP510" s="4">
        <f t="shared" si="216"/>
        <v>0</v>
      </c>
      <c r="CQ510" s="4">
        <f t="shared" si="217"/>
        <v>0</v>
      </c>
      <c r="CR510" s="4">
        <f t="shared" si="218"/>
        <v>0</v>
      </c>
      <c r="CT510" t="str">
        <f t="shared" si="206"/>
        <v>Analytics</v>
      </c>
      <c r="CU510" t="str">
        <f t="shared" si="207"/>
        <v>Big Data</v>
      </c>
      <c r="CV510" t="str">
        <f t="shared" si="208"/>
        <v>Data Visualization</v>
      </c>
      <c r="CW510" t="str">
        <f t="shared" si="209"/>
        <v>Database</v>
      </c>
      <c r="CX510" t="str">
        <f t="shared" si="210"/>
        <v>Software</v>
      </c>
      <c r="CY510" t="str">
        <f t="shared" si="211"/>
        <v/>
      </c>
      <c r="CZ510" t="str">
        <f t="shared" si="212"/>
        <v/>
      </c>
      <c r="DA510" t="str">
        <f t="shared" si="213"/>
        <v/>
      </c>
      <c r="DB510" t="str">
        <f t="shared" si="214"/>
        <v/>
      </c>
      <c r="DC510" t="str">
        <f t="shared" si="215"/>
        <v/>
      </c>
    </row>
    <row r="511" spans="1:107" x14ac:dyDescent="0.2">
      <c r="A511">
        <v>508</v>
      </c>
      <c r="B511" t="s">
        <v>505</v>
      </c>
      <c r="C511" t="s">
        <v>2677</v>
      </c>
      <c r="D511" t="s">
        <v>4785</v>
      </c>
      <c r="E511" t="s">
        <v>6065</v>
      </c>
      <c r="F511" t="s">
        <v>6574</v>
      </c>
      <c r="G511" t="s">
        <v>8245</v>
      </c>
      <c r="H511" t="s">
        <v>8552</v>
      </c>
      <c r="I511" t="s">
        <v>8555</v>
      </c>
      <c r="J511" t="s">
        <v>8992</v>
      </c>
      <c r="K511" t="s">
        <v>10119</v>
      </c>
      <c r="L511" t="s">
        <v>10444</v>
      </c>
      <c r="M511" t="s">
        <v>11532</v>
      </c>
      <c r="N511" t="s">
        <v>12886</v>
      </c>
      <c r="O511" t="s">
        <v>13316</v>
      </c>
      <c r="P511" t="s">
        <v>13350</v>
      </c>
      <c r="Q511">
        <v>2</v>
      </c>
      <c r="R511" t="s">
        <v>13358</v>
      </c>
      <c r="S511" t="s">
        <v>13517</v>
      </c>
      <c r="T511" t="s">
        <v>13943</v>
      </c>
      <c r="U511" s="3" t="str" cm="1">
        <f t="array" ref="U511">LEFT(T511,MIN(FIND({0,1,2,3,4,5,6,7,8,9},T511&amp;"0123456789"))-1)</f>
        <v>$</v>
      </c>
      <c r="V511" t="s">
        <v>14416</v>
      </c>
      <c r="W511" t="s">
        <v>13943</v>
      </c>
      <c r="X511" s="3" t="str" cm="1">
        <f t="array" ref="X511">LEFT(W511,MIN(FIND({0,1,2,3,4,5,6,7,8,9},W511&amp;"0123456789"))-1)</f>
        <v>$</v>
      </c>
      <c r="Y511" t="s">
        <v>14416</v>
      </c>
      <c r="Z511" t="s">
        <v>14578</v>
      </c>
      <c r="AA511" s="3" cm="1">
        <f t="array" ref="AA511">_xlfn.XLOOKUP(LEFT(Z511,MIN(FIND({0,1,2,3,4,5,6,7,8,9},Z511&amp;"0123456789"))-1), $BB$4:$BB$23, $BC$4:$BC$23)*_xlfn.NUMBERVALUE(TRIM(REPLACE(Z511,1,MIN(FIND({0,1,2,3,4,5,6,7,8,9},Z511&amp;"0123456789"))-1,"")), ".", ",")</f>
        <v>29800000</v>
      </c>
      <c r="AB511" t="s">
        <v>14578</v>
      </c>
      <c r="AC511" s="3" cm="1">
        <f t="array" ref="AC511">_xlfn.XLOOKUP(LEFT(AB511,MIN(FIND({0,1,2,3,4,5,6,7,8,9},AB511&amp;"0123456789"))-1), $BB$4:$BB$23, $BC$4:$BC$23)*_xlfn.NUMBERVALUE(TRIM(REPLACE(AB511,1,MIN(FIND({0,1,2,3,4,5,6,7,8,9},AB511&amp;"0123456789"))-1,"")), ".", ",")</f>
        <v>29800000</v>
      </c>
      <c r="AD511" t="s">
        <v>8554</v>
      </c>
      <c r="AE511" t="s">
        <v>8559</v>
      </c>
      <c r="AF511" t="s">
        <v>15310</v>
      </c>
      <c r="AG511" t="s">
        <v>16838</v>
      </c>
      <c r="AH511" t="s">
        <v>17718</v>
      </c>
      <c r="AI511" t="s">
        <v>18438</v>
      </c>
      <c r="AJ511" t="s">
        <v>19191</v>
      </c>
      <c r="AK511" t="s">
        <v>19679</v>
      </c>
      <c r="AL511" t="s">
        <v>20261</v>
      </c>
      <c r="AM511" t="s">
        <v>20669</v>
      </c>
      <c r="AN511" t="s">
        <v>21342</v>
      </c>
      <c r="AO511" t="s">
        <v>21929</v>
      </c>
      <c r="AP511" t="s">
        <v>22691</v>
      </c>
      <c r="AQ511" t="s">
        <v>23877</v>
      </c>
      <c r="AR511" t="s">
        <v>24814</v>
      </c>
      <c r="AS511" t="s">
        <v>14824</v>
      </c>
      <c r="BC511" s="3" t="str" cm="1">
        <f t="array" ref="BC511">LEFT(BB511,MIN(FIND({0,1,2,3,4,5,6,7,8,9},BB511&amp;"0123456789"))-1)</f>
        <v/>
      </c>
      <c r="BE511" t="s">
        <v>13222</v>
      </c>
      <c r="BF511">
        <f t="shared" si="195"/>
        <v>1</v>
      </c>
      <c r="BG511">
        <f t="shared" si="196"/>
        <v>0</v>
      </c>
      <c r="BH511">
        <f t="shared" si="197"/>
        <v>0</v>
      </c>
      <c r="BI511">
        <f t="shared" si="198"/>
        <v>0</v>
      </c>
      <c r="BJ511" s="4">
        <f t="shared" si="199"/>
        <v>0</v>
      </c>
      <c r="BK511" s="4">
        <f t="shared" si="200"/>
        <v>0</v>
      </c>
      <c r="BL511" s="4">
        <f t="shared" si="201"/>
        <v>0</v>
      </c>
      <c r="BY511" t="s">
        <v>10285</v>
      </c>
      <c r="BZ511" t="s">
        <v>25622</v>
      </c>
      <c r="CA511" t="s">
        <v>25416</v>
      </c>
      <c r="CK511" s="2" t="s">
        <v>26263</v>
      </c>
      <c r="CL511">
        <f t="shared" si="202"/>
        <v>1</v>
      </c>
      <c r="CM511">
        <f t="shared" si="203"/>
        <v>0</v>
      </c>
      <c r="CN511">
        <f t="shared" si="204"/>
        <v>0</v>
      </c>
      <c r="CO511">
        <f t="shared" si="205"/>
        <v>0</v>
      </c>
      <c r="CP511" s="4">
        <f t="shared" si="216"/>
        <v>0</v>
      </c>
      <c r="CQ511" s="4">
        <f t="shared" si="217"/>
        <v>0</v>
      </c>
      <c r="CR511" s="4">
        <f t="shared" si="218"/>
        <v>0</v>
      </c>
      <c r="CT511" t="str">
        <f t="shared" si="206"/>
        <v>Food and Beverage</v>
      </c>
      <c r="CU511" t="str">
        <f t="shared" si="207"/>
        <v>Food Processing</v>
      </c>
      <c r="CV511" t="str">
        <f t="shared" si="208"/>
        <v>Retail</v>
      </c>
      <c r="CW511" t="str">
        <f t="shared" si="209"/>
        <v/>
      </c>
      <c r="CX511" t="str">
        <f t="shared" si="210"/>
        <v/>
      </c>
      <c r="CY511" t="str">
        <f t="shared" si="211"/>
        <v/>
      </c>
      <c r="CZ511" t="str">
        <f t="shared" si="212"/>
        <v/>
      </c>
      <c r="DA511" t="str">
        <f t="shared" si="213"/>
        <v/>
      </c>
      <c r="DB511" t="str">
        <f t="shared" si="214"/>
        <v/>
      </c>
      <c r="DC511" t="str">
        <f t="shared" si="215"/>
        <v/>
      </c>
    </row>
    <row r="512" spans="1:107" x14ac:dyDescent="0.2">
      <c r="A512">
        <v>509</v>
      </c>
      <c r="B512" t="s">
        <v>506</v>
      </c>
      <c r="C512" t="s">
        <v>2678</v>
      </c>
      <c r="D512" t="s">
        <v>4786</v>
      </c>
      <c r="E512" t="s">
        <v>6065</v>
      </c>
      <c r="F512" t="s">
        <v>6575</v>
      </c>
      <c r="G512" t="s">
        <v>8378</v>
      </c>
      <c r="H512" t="s">
        <v>8552</v>
      </c>
      <c r="I512" t="s">
        <v>4365</v>
      </c>
      <c r="J512" t="s">
        <v>4365</v>
      </c>
      <c r="K512" t="s">
        <v>10121</v>
      </c>
      <c r="L512" t="s">
        <v>10445</v>
      </c>
      <c r="M512" t="s">
        <v>11533</v>
      </c>
      <c r="N512" t="s">
        <v>12803</v>
      </c>
      <c r="O512" t="s">
        <v>13319</v>
      </c>
      <c r="P512" t="s">
        <v>13349</v>
      </c>
      <c r="Q512">
        <v>2</v>
      </c>
      <c r="R512" t="s">
        <v>13357</v>
      </c>
      <c r="S512" t="s">
        <v>8482</v>
      </c>
      <c r="T512" t="s">
        <v>13944</v>
      </c>
      <c r="U512" s="3" t="str" cm="1">
        <f t="array" ref="U512">LEFT(T512,MIN(FIND({0,1,2,3,4,5,6,7,8,9},T512&amp;"0123456789"))-1)</f>
        <v>¥</v>
      </c>
      <c r="V512" t="s">
        <v>13357</v>
      </c>
      <c r="W512" t="s">
        <v>13944</v>
      </c>
      <c r="X512" s="3" t="str" cm="1">
        <f t="array" ref="X512">LEFT(W512,MIN(FIND({0,1,2,3,4,5,6,7,8,9},W512&amp;"0123456789"))-1)</f>
        <v>¥</v>
      </c>
      <c r="Y512" t="s">
        <v>13357</v>
      </c>
      <c r="Z512" t="s">
        <v>14579</v>
      </c>
      <c r="AA512" s="3" cm="1">
        <f t="array" ref="AA512">_xlfn.XLOOKUP(LEFT(Z512,MIN(FIND({0,1,2,3,4,5,6,7,8,9},Z512&amp;"0123456789"))-1), $BB$4:$BB$23, $BC$4:$BC$23)*_xlfn.NUMBERVALUE(TRIM(REPLACE(Z512,1,MIN(FIND({0,1,2,3,4,5,6,7,8,9},Z512&amp;"0123456789"))-1,"")), ".", ",")</f>
        <v>1520000</v>
      </c>
      <c r="AB512" t="s">
        <v>14579</v>
      </c>
      <c r="AC512" s="3" cm="1">
        <f t="array" ref="AC512">_xlfn.XLOOKUP(LEFT(AB512,MIN(FIND({0,1,2,3,4,5,6,7,8,9},AB512&amp;"0123456789"))-1), $BB$4:$BB$23, $BC$4:$BC$23)*_xlfn.NUMBERVALUE(TRIM(REPLACE(AB512,1,MIN(FIND({0,1,2,3,4,5,6,7,8,9},AB512&amp;"0123456789"))-1,"")), ".", ",")</f>
        <v>1520000</v>
      </c>
      <c r="AD512" t="s">
        <v>4365</v>
      </c>
      <c r="AE512" t="s">
        <v>8556</v>
      </c>
      <c r="AF512" t="s">
        <v>15311</v>
      </c>
      <c r="AG512" t="s">
        <v>4365</v>
      </c>
      <c r="AH512" t="s">
        <v>4365</v>
      </c>
      <c r="AI512" t="s">
        <v>4365</v>
      </c>
      <c r="AJ512" t="s">
        <v>4365</v>
      </c>
      <c r="AK512" t="s">
        <v>4365</v>
      </c>
      <c r="AL512" t="s">
        <v>4365</v>
      </c>
      <c r="AM512" t="s">
        <v>4365</v>
      </c>
      <c r="AN512" t="s">
        <v>4365</v>
      </c>
      <c r="AO512" t="s">
        <v>4365</v>
      </c>
      <c r="AP512" t="s">
        <v>4365</v>
      </c>
      <c r="AQ512" t="s">
        <v>4365</v>
      </c>
      <c r="AR512" t="s">
        <v>4365</v>
      </c>
      <c r="AS512" t="s">
        <v>8561</v>
      </c>
      <c r="BC512" s="3" t="str" cm="1">
        <f t="array" ref="BC512">LEFT(BB512,MIN(FIND({0,1,2,3,4,5,6,7,8,9},BB512&amp;"0123456789"))-1)</f>
        <v/>
      </c>
      <c r="BE512" t="s">
        <v>13223</v>
      </c>
      <c r="BF512">
        <f t="shared" si="195"/>
        <v>1</v>
      </c>
      <c r="BG512">
        <f t="shared" si="196"/>
        <v>0</v>
      </c>
      <c r="BH512">
        <f t="shared" si="197"/>
        <v>0</v>
      </c>
      <c r="BI512">
        <f t="shared" si="198"/>
        <v>0</v>
      </c>
      <c r="BJ512" s="4">
        <f t="shared" si="199"/>
        <v>0</v>
      </c>
      <c r="BK512" s="4">
        <f t="shared" si="200"/>
        <v>0</v>
      </c>
      <c r="BL512" s="4">
        <f t="shared" si="201"/>
        <v>0</v>
      </c>
      <c r="BY512" t="s">
        <v>25639</v>
      </c>
      <c r="BZ512" t="s">
        <v>25738</v>
      </c>
      <c r="CA512" t="s">
        <v>25739</v>
      </c>
      <c r="CK512" s="2" t="s">
        <v>26264</v>
      </c>
      <c r="CL512">
        <f t="shared" si="202"/>
        <v>1</v>
      </c>
      <c r="CM512">
        <f t="shared" si="203"/>
        <v>0</v>
      </c>
      <c r="CN512">
        <f t="shared" si="204"/>
        <v>0</v>
      </c>
      <c r="CO512">
        <f t="shared" si="205"/>
        <v>0</v>
      </c>
      <c r="CP512" s="4">
        <f t="shared" si="216"/>
        <v>0</v>
      </c>
      <c r="CQ512" s="4">
        <f t="shared" si="217"/>
        <v>0</v>
      </c>
      <c r="CR512" s="4">
        <f t="shared" si="218"/>
        <v>0</v>
      </c>
      <c r="CT512" t="str">
        <f t="shared" si="206"/>
        <v>Human Resources</v>
      </c>
      <c r="CU512" t="str">
        <f t="shared" si="207"/>
        <v>Task Management</v>
      </c>
      <c r="CV512" t="str">
        <f t="shared" si="208"/>
        <v>Technical Support</v>
      </c>
      <c r="CW512" t="str">
        <f t="shared" si="209"/>
        <v/>
      </c>
      <c r="CX512" t="str">
        <f t="shared" si="210"/>
        <v/>
      </c>
      <c r="CY512" t="str">
        <f t="shared" si="211"/>
        <v/>
      </c>
      <c r="CZ512" t="str">
        <f t="shared" si="212"/>
        <v/>
      </c>
      <c r="DA512" t="str">
        <f t="shared" si="213"/>
        <v/>
      </c>
      <c r="DB512" t="str">
        <f t="shared" si="214"/>
        <v/>
      </c>
      <c r="DC512" t="str">
        <f t="shared" si="215"/>
        <v/>
      </c>
    </row>
    <row r="513" spans="1:107" x14ac:dyDescent="0.2">
      <c r="A513">
        <v>510</v>
      </c>
      <c r="B513" t="s">
        <v>507</v>
      </c>
      <c r="C513" t="s">
        <v>2679</v>
      </c>
      <c r="D513" t="s">
        <v>4787</v>
      </c>
      <c r="E513" t="s">
        <v>6065</v>
      </c>
      <c r="F513" t="s">
        <v>6576</v>
      </c>
      <c r="G513" t="s">
        <v>8379</v>
      </c>
      <c r="H513" t="s">
        <v>8552</v>
      </c>
      <c r="I513" t="s">
        <v>8554</v>
      </c>
      <c r="J513" t="s">
        <v>8993</v>
      </c>
      <c r="K513" t="s">
        <v>10121</v>
      </c>
      <c r="L513" t="s">
        <v>10446</v>
      </c>
      <c r="M513" t="s">
        <v>11534</v>
      </c>
      <c r="N513" t="s">
        <v>12780</v>
      </c>
      <c r="O513" t="s">
        <v>13319</v>
      </c>
      <c r="P513" t="s">
        <v>13351</v>
      </c>
      <c r="Q513">
        <v>2</v>
      </c>
      <c r="R513" t="s">
        <v>13357</v>
      </c>
      <c r="S513" t="s">
        <v>13400</v>
      </c>
      <c r="T513" t="s">
        <v>13816</v>
      </c>
      <c r="U513" s="3" t="str" cm="1">
        <f t="array" ref="U513">LEFT(T513,MIN(FIND({0,1,2,3,4,5,6,7,8,9},T513&amp;"0123456789"))-1)</f>
        <v>$</v>
      </c>
      <c r="V513" t="s">
        <v>13357</v>
      </c>
      <c r="W513" t="s">
        <v>13816</v>
      </c>
      <c r="X513" s="3" t="str" cm="1">
        <f t="array" ref="X513">LEFT(W513,MIN(FIND({0,1,2,3,4,5,6,7,8,9},W513&amp;"0123456789"))-1)</f>
        <v>$</v>
      </c>
      <c r="Y513" t="s">
        <v>13357</v>
      </c>
      <c r="Z513" t="s">
        <v>13884</v>
      </c>
      <c r="AA513" s="3" cm="1">
        <f t="array" ref="AA513">_xlfn.XLOOKUP(LEFT(Z513,MIN(FIND({0,1,2,3,4,5,6,7,8,9},Z513&amp;"0123456789"))-1), $BB$4:$BB$23, $BC$4:$BC$23)*_xlfn.NUMBERVALUE(TRIM(REPLACE(Z513,1,MIN(FIND({0,1,2,3,4,5,6,7,8,9},Z513&amp;"0123456789"))-1,"")), ".", ",")</f>
        <v>1800000</v>
      </c>
      <c r="AB513" t="s">
        <v>13884</v>
      </c>
      <c r="AC513" s="3" cm="1">
        <f t="array" ref="AC513">_xlfn.XLOOKUP(LEFT(AB513,MIN(FIND({0,1,2,3,4,5,6,7,8,9},AB513&amp;"0123456789"))-1), $BB$4:$BB$23, $BC$4:$BC$23)*_xlfn.NUMBERVALUE(TRIM(REPLACE(AB513,1,MIN(FIND({0,1,2,3,4,5,6,7,8,9},AB513&amp;"0123456789"))-1,"")), ".", ",")</f>
        <v>1800000</v>
      </c>
      <c r="AD513" t="s">
        <v>8555</v>
      </c>
      <c r="AE513" t="s">
        <v>8560</v>
      </c>
      <c r="AF513" t="s">
        <v>15312</v>
      </c>
      <c r="AG513" t="s">
        <v>16839</v>
      </c>
      <c r="AH513" t="s">
        <v>17719</v>
      </c>
      <c r="AI513" t="s">
        <v>18439</v>
      </c>
      <c r="AJ513" t="s">
        <v>19230</v>
      </c>
      <c r="AK513" t="s">
        <v>19680</v>
      </c>
      <c r="AL513" t="s">
        <v>20262</v>
      </c>
      <c r="AM513" t="s">
        <v>20670</v>
      </c>
      <c r="AN513" t="s">
        <v>21343</v>
      </c>
      <c r="AO513" t="s">
        <v>21930</v>
      </c>
      <c r="AP513" t="s">
        <v>22692</v>
      </c>
      <c r="AQ513" t="s">
        <v>23878</v>
      </c>
      <c r="AR513" t="s">
        <v>24815</v>
      </c>
      <c r="AS513" t="s">
        <v>25315</v>
      </c>
      <c r="BC513" s="3" t="str" cm="1">
        <f t="array" ref="BC513">LEFT(BB513,MIN(FIND({0,1,2,3,4,5,6,7,8,9},BB513&amp;"0123456789"))-1)</f>
        <v/>
      </c>
      <c r="BE513" t="s">
        <v>13224</v>
      </c>
      <c r="BF513">
        <f t="shared" si="195"/>
        <v>1</v>
      </c>
      <c r="BG513">
        <f t="shared" si="196"/>
        <v>0</v>
      </c>
      <c r="BH513">
        <f t="shared" si="197"/>
        <v>0</v>
      </c>
      <c r="BI513">
        <f t="shared" si="198"/>
        <v>0</v>
      </c>
      <c r="BJ513" s="4">
        <f t="shared" si="199"/>
        <v>0</v>
      </c>
      <c r="BK513" s="4">
        <f t="shared" si="200"/>
        <v>0</v>
      </c>
      <c r="BL513" s="4">
        <f t="shared" si="201"/>
        <v>0</v>
      </c>
      <c r="BY513" t="s">
        <v>25489</v>
      </c>
      <c r="BZ513" t="s">
        <v>25421</v>
      </c>
      <c r="CA513" t="s">
        <v>25506</v>
      </c>
      <c r="CB513" t="s">
        <v>25402</v>
      </c>
      <c r="CC513" t="s">
        <v>25683</v>
      </c>
      <c r="CD513" t="s">
        <v>25570</v>
      </c>
      <c r="CK513" s="2" t="s">
        <v>26265</v>
      </c>
      <c r="CL513">
        <f t="shared" si="202"/>
        <v>1</v>
      </c>
      <c r="CM513">
        <f t="shared" si="203"/>
        <v>0</v>
      </c>
      <c r="CN513">
        <f t="shared" si="204"/>
        <v>0</v>
      </c>
      <c r="CO513">
        <f t="shared" si="205"/>
        <v>0</v>
      </c>
      <c r="CP513" s="4">
        <f t="shared" si="216"/>
        <v>0</v>
      </c>
      <c r="CQ513" s="4">
        <f t="shared" si="217"/>
        <v>0</v>
      </c>
      <c r="CR513" s="4">
        <f t="shared" si="218"/>
        <v>0</v>
      </c>
      <c r="CT513" t="str">
        <f t="shared" si="206"/>
        <v>B2B</v>
      </c>
      <c r="CU513" t="str">
        <f t="shared" si="207"/>
        <v>E-Commerce</v>
      </c>
      <c r="CV513" t="str">
        <f t="shared" si="208"/>
        <v>E-Commerce Platforms</v>
      </c>
      <c r="CW513" t="str">
        <f t="shared" si="209"/>
        <v>Logistics</v>
      </c>
      <c r="CX513" t="str">
        <f t="shared" si="210"/>
        <v>Supply Chain Management</v>
      </c>
      <c r="CY513" t="str">
        <f t="shared" si="211"/>
        <v>Warehousing</v>
      </c>
      <c r="CZ513" t="str">
        <f t="shared" si="212"/>
        <v/>
      </c>
      <c r="DA513" t="str">
        <f t="shared" si="213"/>
        <v/>
      </c>
      <c r="DB513" t="str">
        <f t="shared" si="214"/>
        <v/>
      </c>
      <c r="DC513" t="str">
        <f t="shared" si="215"/>
        <v/>
      </c>
    </row>
    <row r="514" spans="1:107" x14ac:dyDescent="0.2">
      <c r="A514">
        <v>511</v>
      </c>
      <c r="B514" t="s">
        <v>508</v>
      </c>
      <c r="C514" t="s">
        <v>2680</v>
      </c>
      <c r="D514" t="s">
        <v>2680</v>
      </c>
      <c r="E514" t="s">
        <v>6065</v>
      </c>
      <c r="F514" t="s">
        <v>6577</v>
      </c>
      <c r="G514" t="s">
        <v>8263</v>
      </c>
      <c r="H514" t="s">
        <v>8552</v>
      </c>
      <c r="I514" t="s">
        <v>8557</v>
      </c>
      <c r="J514" t="s">
        <v>8994</v>
      </c>
      <c r="K514" t="s">
        <v>10119</v>
      </c>
      <c r="L514" t="s">
        <v>10447</v>
      </c>
      <c r="M514" t="s">
        <v>11535</v>
      </c>
      <c r="N514" t="s">
        <v>12821</v>
      </c>
      <c r="O514" t="s">
        <v>13324</v>
      </c>
      <c r="P514" t="s">
        <v>4365</v>
      </c>
      <c r="Q514">
        <v>2</v>
      </c>
      <c r="R514" t="s">
        <v>13357</v>
      </c>
      <c r="S514" t="s">
        <v>13489</v>
      </c>
      <c r="T514" t="s">
        <v>13761</v>
      </c>
      <c r="U514" s="3" t="str" cm="1">
        <f t="array" ref="U514">LEFT(T514,MIN(FIND({0,1,2,3,4,5,6,7,8,9},T514&amp;"0123456789"))-1)</f>
        <v>$</v>
      </c>
      <c r="V514" t="s">
        <v>13357</v>
      </c>
      <c r="W514" t="s">
        <v>13761</v>
      </c>
      <c r="X514" s="3" t="str" cm="1">
        <f t="array" ref="X514">LEFT(W514,MIN(FIND({0,1,2,3,4,5,6,7,8,9},W514&amp;"0123456789"))-1)</f>
        <v>$</v>
      </c>
      <c r="Y514" t="s">
        <v>13357</v>
      </c>
      <c r="Z514" t="s">
        <v>14580</v>
      </c>
      <c r="AA514" s="3" cm="1">
        <f t="array" ref="AA514">_xlfn.XLOOKUP(LEFT(Z514,MIN(FIND({0,1,2,3,4,5,6,7,8,9},Z514&amp;"0123456789"))-1), $BB$4:$BB$23, $BC$4:$BC$23)*_xlfn.NUMBERVALUE(TRIM(REPLACE(Z514,1,MIN(FIND({0,1,2,3,4,5,6,7,8,9},Z514&amp;"0123456789"))-1,"")), ".", ",")</f>
        <v>5070000</v>
      </c>
      <c r="AB514" t="s">
        <v>14580</v>
      </c>
      <c r="AC514" s="3" cm="1">
        <f t="array" ref="AC514">_xlfn.XLOOKUP(LEFT(AB514,MIN(FIND({0,1,2,3,4,5,6,7,8,9},AB514&amp;"0123456789"))-1), $BB$4:$BB$23, $BC$4:$BC$23)*_xlfn.NUMBERVALUE(TRIM(REPLACE(AB514,1,MIN(FIND({0,1,2,3,4,5,6,7,8,9},AB514&amp;"0123456789"))-1,"")), ".", ",")</f>
        <v>5070000</v>
      </c>
      <c r="AD514" t="s">
        <v>8554</v>
      </c>
      <c r="AE514" t="s">
        <v>14820</v>
      </c>
      <c r="AF514" t="s">
        <v>15313</v>
      </c>
      <c r="AG514" t="s">
        <v>16840</v>
      </c>
      <c r="AH514" t="s">
        <v>17720</v>
      </c>
      <c r="AI514" t="s">
        <v>18440</v>
      </c>
      <c r="AJ514" t="s">
        <v>8563</v>
      </c>
      <c r="AK514" t="s">
        <v>19681</v>
      </c>
      <c r="AL514" t="s">
        <v>8555</v>
      </c>
      <c r="AM514" t="s">
        <v>20671</v>
      </c>
      <c r="AN514" t="s">
        <v>18372</v>
      </c>
      <c r="AO514" t="s">
        <v>21931</v>
      </c>
      <c r="AP514" t="s">
        <v>22693</v>
      </c>
      <c r="AQ514" t="s">
        <v>23879</v>
      </c>
      <c r="AR514" t="s">
        <v>18217</v>
      </c>
      <c r="AS514" t="s">
        <v>8562</v>
      </c>
      <c r="BC514" s="3" t="str" cm="1">
        <f t="array" ref="BC514">LEFT(BB514,MIN(FIND({0,1,2,3,4,5,6,7,8,9},BB514&amp;"0123456789"))-1)</f>
        <v/>
      </c>
      <c r="BE514" t="s">
        <v>13225</v>
      </c>
      <c r="BF514">
        <f t="shared" si="195"/>
        <v>1</v>
      </c>
      <c r="BG514">
        <f t="shared" si="196"/>
        <v>0</v>
      </c>
      <c r="BH514">
        <f t="shared" si="197"/>
        <v>0</v>
      </c>
      <c r="BI514">
        <f t="shared" si="198"/>
        <v>0</v>
      </c>
      <c r="BJ514" s="4">
        <f t="shared" si="199"/>
        <v>0</v>
      </c>
      <c r="BK514" s="4">
        <f t="shared" si="200"/>
        <v>0</v>
      </c>
      <c r="BL514" s="4">
        <f t="shared" si="201"/>
        <v>0</v>
      </c>
      <c r="BY514" t="s">
        <v>25489</v>
      </c>
      <c r="BZ514" t="s">
        <v>25538</v>
      </c>
      <c r="CA514" t="s">
        <v>25437</v>
      </c>
      <c r="CK514" s="2" t="s">
        <v>26266</v>
      </c>
      <c r="CL514">
        <f t="shared" si="202"/>
        <v>1</v>
      </c>
      <c r="CM514">
        <f t="shared" si="203"/>
        <v>1</v>
      </c>
      <c r="CN514">
        <f t="shared" si="204"/>
        <v>1</v>
      </c>
      <c r="CO514">
        <f t="shared" si="205"/>
        <v>0</v>
      </c>
      <c r="CP514" s="4">
        <f t="shared" si="216"/>
        <v>1</v>
      </c>
      <c r="CQ514" s="4">
        <f t="shared" si="217"/>
        <v>1</v>
      </c>
      <c r="CR514" s="4">
        <f t="shared" si="218"/>
        <v>0</v>
      </c>
      <c r="CT514" t="str">
        <f t="shared" si="206"/>
        <v>B2B</v>
      </c>
      <c r="CU514" t="str">
        <f t="shared" si="207"/>
        <v>Procurement</v>
      </c>
      <c r="CV514" t="str">
        <f t="shared" si="208"/>
        <v>SaaS</v>
      </c>
      <c r="CW514" t="str">
        <f t="shared" si="209"/>
        <v/>
      </c>
      <c r="CX514" t="str">
        <f t="shared" si="210"/>
        <v/>
      </c>
      <c r="CY514" t="str">
        <f t="shared" si="211"/>
        <v/>
      </c>
      <c r="CZ514" t="str">
        <f t="shared" si="212"/>
        <v/>
      </c>
      <c r="DA514" t="str">
        <f t="shared" si="213"/>
        <v/>
      </c>
      <c r="DB514" t="str">
        <f t="shared" si="214"/>
        <v/>
      </c>
      <c r="DC514" t="str">
        <f t="shared" si="215"/>
        <v/>
      </c>
    </row>
    <row r="515" spans="1:107" x14ac:dyDescent="0.2">
      <c r="A515">
        <v>512</v>
      </c>
      <c r="B515" t="s">
        <v>509</v>
      </c>
      <c r="C515" t="s">
        <v>2681</v>
      </c>
      <c r="D515" t="s">
        <v>2681</v>
      </c>
      <c r="E515" t="s">
        <v>6065</v>
      </c>
      <c r="F515" t="s">
        <v>6578</v>
      </c>
      <c r="G515" t="s">
        <v>8277</v>
      </c>
      <c r="H515" t="s">
        <v>8552</v>
      </c>
      <c r="I515" t="s">
        <v>8554</v>
      </c>
      <c r="J515" t="s">
        <v>8995</v>
      </c>
      <c r="K515" t="s">
        <v>10121</v>
      </c>
      <c r="L515" t="s">
        <v>10448</v>
      </c>
      <c r="M515" t="s">
        <v>11536</v>
      </c>
      <c r="N515" t="s">
        <v>12804</v>
      </c>
      <c r="O515" t="s">
        <v>13304</v>
      </c>
      <c r="P515" t="s">
        <v>4365</v>
      </c>
      <c r="Q515">
        <v>2</v>
      </c>
      <c r="R515" t="s">
        <v>13357</v>
      </c>
      <c r="S515" t="s">
        <v>13461</v>
      </c>
      <c r="T515" t="s">
        <v>13862</v>
      </c>
      <c r="U515" s="3" t="str" cm="1">
        <f t="array" ref="U515">LEFT(T515,MIN(FIND({0,1,2,3,4,5,6,7,8,9},T515&amp;"0123456789"))-1)</f>
        <v>$</v>
      </c>
      <c r="V515" t="s">
        <v>13357</v>
      </c>
      <c r="W515" t="s">
        <v>13862</v>
      </c>
      <c r="X515" s="3" t="str" cm="1">
        <f t="array" ref="X515">LEFT(W515,MIN(FIND({0,1,2,3,4,5,6,7,8,9},W515&amp;"0123456789"))-1)</f>
        <v>$</v>
      </c>
      <c r="Y515" t="s">
        <v>13357</v>
      </c>
      <c r="Z515" t="s">
        <v>14266</v>
      </c>
      <c r="AA515" s="3" cm="1">
        <f t="array" ref="AA515">_xlfn.XLOOKUP(LEFT(Z515,MIN(FIND({0,1,2,3,4,5,6,7,8,9},Z515&amp;"0123456789"))-1), $BB$4:$BB$23, $BC$4:$BC$23)*_xlfn.NUMBERVALUE(TRIM(REPLACE(Z515,1,MIN(FIND({0,1,2,3,4,5,6,7,8,9},Z515&amp;"0123456789"))-1,"")), ".", ",")</f>
        <v>2850000</v>
      </c>
      <c r="AB515" t="s">
        <v>14266</v>
      </c>
      <c r="AC515" s="3" cm="1">
        <f t="array" ref="AC515">_xlfn.XLOOKUP(LEFT(AB515,MIN(FIND({0,1,2,3,4,5,6,7,8,9},AB515&amp;"0123456789"))-1), $BB$4:$BB$23, $BC$4:$BC$23)*_xlfn.NUMBERVALUE(TRIM(REPLACE(AB515,1,MIN(FIND({0,1,2,3,4,5,6,7,8,9},AB515&amp;"0123456789"))-1,"")), ".", ",")</f>
        <v>2850000</v>
      </c>
      <c r="AD515" t="s">
        <v>8554</v>
      </c>
      <c r="AE515" t="s">
        <v>8556</v>
      </c>
      <c r="AF515" t="s">
        <v>15314</v>
      </c>
      <c r="AG515" t="s">
        <v>16841</v>
      </c>
      <c r="AH515" t="s">
        <v>17721</v>
      </c>
      <c r="AI515" t="s">
        <v>18441</v>
      </c>
      <c r="AJ515" t="s">
        <v>8563</v>
      </c>
      <c r="AK515" t="s">
        <v>19624</v>
      </c>
      <c r="AL515" t="s">
        <v>8555</v>
      </c>
      <c r="AM515" t="s">
        <v>20672</v>
      </c>
      <c r="AN515" t="s">
        <v>18372</v>
      </c>
      <c r="AO515" t="s">
        <v>21932</v>
      </c>
      <c r="AP515" t="s">
        <v>22694</v>
      </c>
      <c r="AQ515" t="s">
        <v>23880</v>
      </c>
      <c r="AR515" t="s">
        <v>24816</v>
      </c>
      <c r="AS515" t="s">
        <v>25321</v>
      </c>
      <c r="BC515" s="3" t="str" cm="1">
        <f t="array" ref="BC515">LEFT(BB515,MIN(FIND({0,1,2,3,4,5,6,7,8,9},BB515&amp;"0123456789"))-1)</f>
        <v/>
      </c>
      <c r="BE515" t="s">
        <v>13226</v>
      </c>
      <c r="BF515">
        <f t="shared" si="195"/>
        <v>1</v>
      </c>
      <c r="BG515">
        <f t="shared" si="196"/>
        <v>0</v>
      </c>
      <c r="BH515">
        <f t="shared" si="197"/>
        <v>0</v>
      </c>
      <c r="BI515">
        <f t="shared" si="198"/>
        <v>0</v>
      </c>
      <c r="BJ515" s="4">
        <f t="shared" si="199"/>
        <v>0</v>
      </c>
      <c r="BK515" s="4">
        <f t="shared" si="200"/>
        <v>0</v>
      </c>
      <c r="BL515" s="4">
        <f t="shared" si="201"/>
        <v>0</v>
      </c>
      <c r="BY515" t="s">
        <v>11706</v>
      </c>
      <c r="BZ515" t="s">
        <v>25555</v>
      </c>
      <c r="CA515" t="s">
        <v>25716</v>
      </c>
      <c r="CK515" s="2" t="s">
        <v>26267</v>
      </c>
      <c r="CL515">
        <f t="shared" si="202"/>
        <v>1</v>
      </c>
      <c r="CM515">
        <f t="shared" si="203"/>
        <v>0</v>
      </c>
      <c r="CN515">
        <f t="shared" si="204"/>
        <v>0</v>
      </c>
      <c r="CO515">
        <f t="shared" si="205"/>
        <v>0</v>
      </c>
      <c r="CP515" s="4">
        <f t="shared" si="216"/>
        <v>0</v>
      </c>
      <c r="CQ515" s="4">
        <f t="shared" si="217"/>
        <v>0</v>
      </c>
      <c r="CR515" s="4">
        <f t="shared" si="218"/>
        <v>0</v>
      </c>
      <c r="CT515" t="str">
        <f t="shared" si="206"/>
        <v>E-Commerce</v>
      </c>
      <c r="CU515" t="str">
        <f t="shared" si="207"/>
        <v>Product Design</v>
      </c>
      <c r="CV515" t="str">
        <f t="shared" si="208"/>
        <v>Product Management</v>
      </c>
      <c r="CW515" t="str">
        <f t="shared" si="209"/>
        <v/>
      </c>
      <c r="CX515" t="str">
        <f t="shared" si="210"/>
        <v/>
      </c>
      <c r="CY515" t="str">
        <f t="shared" si="211"/>
        <v/>
      </c>
      <c r="CZ515" t="str">
        <f t="shared" si="212"/>
        <v/>
      </c>
      <c r="DA515" t="str">
        <f t="shared" si="213"/>
        <v/>
      </c>
      <c r="DB515" t="str">
        <f t="shared" si="214"/>
        <v/>
      </c>
      <c r="DC515" t="str">
        <f t="shared" si="215"/>
        <v/>
      </c>
    </row>
    <row r="516" spans="1:107" x14ac:dyDescent="0.2">
      <c r="A516">
        <v>513</v>
      </c>
      <c r="B516" t="s">
        <v>510</v>
      </c>
      <c r="C516" t="s">
        <v>2682</v>
      </c>
      <c r="D516" t="s">
        <v>4788</v>
      </c>
      <c r="E516" t="s">
        <v>6065</v>
      </c>
      <c r="F516" t="s">
        <v>6579</v>
      </c>
      <c r="G516" t="s">
        <v>8251</v>
      </c>
      <c r="H516" t="s">
        <v>8552</v>
      </c>
      <c r="I516" t="s">
        <v>8554</v>
      </c>
      <c r="J516" t="s">
        <v>8996</v>
      </c>
      <c r="K516" t="s">
        <v>10119</v>
      </c>
      <c r="L516" t="s">
        <v>10449</v>
      </c>
      <c r="M516" t="s">
        <v>11537</v>
      </c>
      <c r="N516" t="s">
        <v>12741</v>
      </c>
      <c r="O516" t="s">
        <v>13310</v>
      </c>
      <c r="P516" t="s">
        <v>13349</v>
      </c>
      <c r="Q516">
        <v>3</v>
      </c>
      <c r="R516" t="s">
        <v>4365</v>
      </c>
      <c r="S516" t="s">
        <v>13393</v>
      </c>
      <c r="T516" t="s">
        <v>13813</v>
      </c>
      <c r="U516" s="3" t="str" cm="1">
        <f t="array" ref="U516">LEFT(T516,MIN(FIND({0,1,2,3,4,5,6,7,8,9},T516&amp;"0123456789"))-1)</f>
        <v>$</v>
      </c>
      <c r="V516" t="s">
        <v>14425</v>
      </c>
      <c r="W516" t="s">
        <v>13813</v>
      </c>
      <c r="X516" s="3" t="str" cm="1">
        <f t="array" ref="X516">LEFT(W516,MIN(FIND({0,1,2,3,4,5,6,7,8,9},W516&amp;"0123456789"))-1)</f>
        <v>$</v>
      </c>
      <c r="Y516" t="s">
        <v>14425</v>
      </c>
      <c r="Z516" t="s">
        <v>14581</v>
      </c>
      <c r="AA516" s="3" cm="1">
        <f t="array" ref="AA516">_xlfn.XLOOKUP(LEFT(Z516,MIN(FIND({0,1,2,3,4,5,6,7,8,9},Z516&amp;"0123456789"))-1), $BB$4:$BB$23, $BC$4:$BC$23)*_xlfn.NUMBERVALUE(TRIM(REPLACE(Z516,1,MIN(FIND({0,1,2,3,4,5,6,7,8,9},Z516&amp;"0123456789"))-1,"")), ".", ",")</f>
        <v>4850000</v>
      </c>
      <c r="AB516" t="s">
        <v>14581</v>
      </c>
      <c r="AC516" s="3" cm="1">
        <f t="array" ref="AC516">_xlfn.XLOOKUP(LEFT(AB516,MIN(FIND({0,1,2,3,4,5,6,7,8,9},AB516&amp;"0123456789"))-1), $BB$4:$BB$23, $BC$4:$BC$23)*_xlfn.NUMBERVALUE(TRIM(REPLACE(AB516,1,MIN(FIND({0,1,2,3,4,5,6,7,8,9},AB516&amp;"0123456789"))-1,"")), ".", ",")</f>
        <v>4850000</v>
      </c>
      <c r="AD516" t="s">
        <v>8555</v>
      </c>
      <c r="AE516" t="s">
        <v>8558</v>
      </c>
      <c r="AF516" t="s">
        <v>15315</v>
      </c>
      <c r="AG516" t="s">
        <v>16842</v>
      </c>
      <c r="AH516" t="s">
        <v>4365</v>
      </c>
      <c r="AI516" t="s">
        <v>18442</v>
      </c>
      <c r="AJ516" t="s">
        <v>19219</v>
      </c>
      <c r="AK516" t="s">
        <v>19682</v>
      </c>
      <c r="AL516" t="s">
        <v>20261</v>
      </c>
      <c r="AM516" t="s">
        <v>20673</v>
      </c>
      <c r="AN516" t="s">
        <v>18641</v>
      </c>
      <c r="AO516" t="s">
        <v>21933</v>
      </c>
      <c r="AP516" t="s">
        <v>22695</v>
      </c>
      <c r="AQ516" t="s">
        <v>23881</v>
      </c>
      <c r="AR516" t="s">
        <v>20437</v>
      </c>
      <c r="AS516" t="s">
        <v>19325</v>
      </c>
      <c r="BC516" s="3" t="str" cm="1">
        <f t="array" ref="BC516">LEFT(BB516,MIN(FIND({0,1,2,3,4,5,6,7,8,9},BB516&amp;"0123456789"))-1)</f>
        <v/>
      </c>
      <c r="BE516" t="s">
        <v>13227</v>
      </c>
      <c r="BF516">
        <f t="shared" ref="BF516:BF573" si="219">COUNTIF($N$4:$N$2190, $BE516)</f>
        <v>1</v>
      </c>
      <c r="BG516">
        <f t="shared" ref="BG516:BG573" si="220">COUNTIFS($N$4:$N$2190, $BE516, $AA$4:$AA$2190, "&gt;5000000")</f>
        <v>0</v>
      </c>
      <c r="BH516">
        <f t="shared" ref="BH516:BH573" si="221">COUNTIFS($N$4:$N$2190, $BE516, $AA$4:$AA$2190, "&gt;10000000")</f>
        <v>0</v>
      </c>
      <c r="BI516">
        <f t="shared" ref="BI516:BI573" si="222">COUNTIFS($N$4:$N$2190, $BE516, $AA$4:$AA$2190, "&gt;20000000")</f>
        <v>0</v>
      </c>
      <c r="BJ516" s="4">
        <f t="shared" ref="BJ516:BJ573" si="223">BG516/$BF516</f>
        <v>0</v>
      </c>
      <c r="BK516" s="4">
        <f t="shared" ref="BK516:BK573" si="224">BH516/$BF516</f>
        <v>0</v>
      </c>
      <c r="BL516" s="4">
        <f t="shared" ref="BL516:BL573" si="225">BI516/$BF516</f>
        <v>0</v>
      </c>
      <c r="BY516" t="s">
        <v>11134</v>
      </c>
      <c r="BZ516" t="s">
        <v>25431</v>
      </c>
      <c r="CA516" t="s">
        <v>25437</v>
      </c>
      <c r="CB516" t="s">
        <v>25408</v>
      </c>
      <c r="CK516" s="2" t="s">
        <v>26268</v>
      </c>
      <c r="CL516">
        <f t="shared" si="202"/>
        <v>1</v>
      </c>
      <c r="CM516">
        <f t="shared" si="203"/>
        <v>0</v>
      </c>
      <c r="CN516">
        <f t="shared" si="204"/>
        <v>0</v>
      </c>
      <c r="CO516">
        <f t="shared" si="205"/>
        <v>0</v>
      </c>
      <c r="CP516" s="4">
        <f t="shared" si="216"/>
        <v>0</v>
      </c>
      <c r="CQ516" s="4">
        <f t="shared" si="217"/>
        <v>0</v>
      </c>
      <c r="CR516" s="4">
        <f t="shared" si="218"/>
        <v>0</v>
      </c>
      <c r="CT516" t="str">
        <f t="shared" si="206"/>
        <v>E-Learning</v>
      </c>
      <c r="CU516" t="str">
        <f t="shared" si="207"/>
        <v>Human Resources</v>
      </c>
      <c r="CV516" t="str">
        <f t="shared" si="208"/>
        <v>SaaS</v>
      </c>
      <c r="CW516" t="str">
        <f t="shared" si="209"/>
        <v>Software</v>
      </c>
      <c r="CX516" t="str">
        <f t="shared" si="210"/>
        <v/>
      </c>
      <c r="CY516" t="str">
        <f t="shared" si="211"/>
        <v/>
      </c>
      <c r="CZ516" t="str">
        <f t="shared" si="212"/>
        <v/>
      </c>
      <c r="DA516" t="str">
        <f t="shared" si="213"/>
        <v/>
      </c>
      <c r="DB516" t="str">
        <f t="shared" si="214"/>
        <v/>
      </c>
      <c r="DC516" t="str">
        <f t="shared" si="215"/>
        <v/>
      </c>
    </row>
    <row r="517" spans="1:107" x14ac:dyDescent="0.2">
      <c r="A517">
        <v>514</v>
      </c>
      <c r="B517" t="s">
        <v>511</v>
      </c>
      <c r="C517" t="s">
        <v>2683</v>
      </c>
      <c r="D517" t="s">
        <v>4789</v>
      </c>
      <c r="E517" t="s">
        <v>6065</v>
      </c>
      <c r="F517" t="s">
        <v>6580</v>
      </c>
      <c r="G517" t="s">
        <v>8246</v>
      </c>
      <c r="H517" t="s">
        <v>8552</v>
      </c>
      <c r="I517" t="s">
        <v>8554</v>
      </c>
      <c r="J517" t="s">
        <v>8997</v>
      </c>
      <c r="K517" t="s">
        <v>10119</v>
      </c>
      <c r="L517" t="s">
        <v>10391</v>
      </c>
      <c r="M517" t="s">
        <v>11538</v>
      </c>
      <c r="N517" t="s">
        <v>12818</v>
      </c>
      <c r="O517" t="s">
        <v>13304</v>
      </c>
      <c r="P517" t="s">
        <v>4365</v>
      </c>
      <c r="Q517">
        <v>2</v>
      </c>
      <c r="R517" t="s">
        <v>13358</v>
      </c>
      <c r="S517" t="s">
        <v>13481</v>
      </c>
      <c r="T517" t="s">
        <v>13738</v>
      </c>
      <c r="U517" s="3" t="str" cm="1">
        <f t="array" ref="U517">LEFT(T517,MIN(FIND({0,1,2,3,4,5,6,7,8,9},T517&amp;"0123456789"))-1)</f>
        <v>€</v>
      </c>
      <c r="V517" t="s">
        <v>14414</v>
      </c>
      <c r="W517" t="s">
        <v>13738</v>
      </c>
      <c r="X517" s="3" t="str" cm="1">
        <f t="array" ref="X517">LEFT(W517,MIN(FIND({0,1,2,3,4,5,6,7,8,9},W517&amp;"0123456789"))-1)</f>
        <v>€</v>
      </c>
      <c r="Y517" t="s">
        <v>14414</v>
      </c>
      <c r="Z517" t="s">
        <v>13878</v>
      </c>
      <c r="AA517" s="3" cm="1">
        <f t="array" ref="AA517">_xlfn.XLOOKUP(LEFT(Z517,MIN(FIND({0,1,2,3,4,5,6,7,8,9},Z517&amp;"0123456789"))-1), $BB$4:$BB$23, $BC$4:$BC$23)*_xlfn.NUMBERVALUE(TRIM(REPLACE(Z517,1,MIN(FIND({0,1,2,3,4,5,6,7,8,9},Z517&amp;"0123456789"))-1,"")), ".", ",")</f>
        <v>25200000</v>
      </c>
      <c r="AB517" t="s">
        <v>13878</v>
      </c>
      <c r="AC517" s="3" cm="1">
        <f t="array" ref="AC517">_xlfn.XLOOKUP(LEFT(AB517,MIN(FIND({0,1,2,3,4,5,6,7,8,9},AB517&amp;"0123456789"))-1), $BB$4:$BB$23, $BC$4:$BC$23)*_xlfn.NUMBERVALUE(TRIM(REPLACE(AB517,1,MIN(FIND({0,1,2,3,4,5,6,7,8,9},AB517&amp;"0123456789"))-1,"")), ".", ",")</f>
        <v>25200000</v>
      </c>
      <c r="AD517" t="s">
        <v>8557</v>
      </c>
      <c r="AE517" t="s">
        <v>8557</v>
      </c>
      <c r="AF517" t="s">
        <v>15316</v>
      </c>
      <c r="AG517" t="s">
        <v>16843</v>
      </c>
      <c r="AH517" t="s">
        <v>17722</v>
      </c>
      <c r="AI517" t="s">
        <v>18443</v>
      </c>
      <c r="AJ517" t="s">
        <v>19231</v>
      </c>
      <c r="AK517" t="s">
        <v>19683</v>
      </c>
      <c r="AL517" t="s">
        <v>20259</v>
      </c>
      <c r="AM517" t="s">
        <v>20032</v>
      </c>
      <c r="AN517" t="s">
        <v>21344</v>
      </c>
      <c r="AO517" t="s">
        <v>21934</v>
      </c>
      <c r="AP517" t="s">
        <v>22696</v>
      </c>
      <c r="AQ517" t="s">
        <v>23882</v>
      </c>
      <c r="AR517" t="s">
        <v>24817</v>
      </c>
      <c r="AS517" t="s">
        <v>14825</v>
      </c>
      <c r="BC517" s="3" t="str" cm="1">
        <f t="array" ref="BC517">LEFT(BB517,MIN(FIND({0,1,2,3,4,5,6,7,8,9},BB517&amp;"0123456789"))-1)</f>
        <v/>
      </c>
      <c r="BE517" t="s">
        <v>13228</v>
      </c>
      <c r="BF517">
        <f t="shared" si="219"/>
        <v>1</v>
      </c>
      <c r="BG517">
        <f t="shared" si="220"/>
        <v>0</v>
      </c>
      <c r="BH517">
        <f t="shared" si="221"/>
        <v>0</v>
      </c>
      <c r="BI517">
        <f t="shared" si="222"/>
        <v>0</v>
      </c>
      <c r="BJ517" s="4">
        <f t="shared" si="223"/>
        <v>0</v>
      </c>
      <c r="BK517" s="4">
        <f t="shared" si="224"/>
        <v>0</v>
      </c>
      <c r="BL517" s="4">
        <f t="shared" si="225"/>
        <v>0</v>
      </c>
      <c r="BY517" t="s">
        <v>11538</v>
      </c>
      <c r="CK517" s="2" t="s">
        <v>26269</v>
      </c>
      <c r="CL517">
        <f t="shared" si="202"/>
        <v>1</v>
      </c>
      <c r="CM517">
        <f t="shared" ref="CM517:CM518" si="226">SUM(COUNTIFS($CT$4:$CT$2180, $CK517, $AA$4:$AA$2180, "&gt;5000000"), COUNTIFS($CU$4:$CU$2180, $CK517, $AA$4:$AA$2180, "&gt;5000000"), COUNTIFS($CV$4:$CV$2180, $CK517, $AA$4:$AA$2180, "&gt;5000000"),COUNTIFS($CW$4:$CW$2180, $CK517, $AA$4:$AA$2180, "&gt;5000000"),COUNTIFS($CX$4:$CX$2180, $CK517, $AA$4:$AA$2180, "&gt;5000000"),COUNTIFS($CY$4:$CY$2180, $CK517, $AA$4:$AA$2180, "&gt;5000000"),COUNTIFS($CZ$4:$CZ$2180, $CK517, $AA$4:$AA$2180, "&gt;5000000"),COUNTIFS($DA$4:$DA$2180, $CK517, $AA$4:$AA$2180, "&gt;5000000"),COUNTIFS($DB$4:$DB$2180, $CK517, $AA$4:$AA$2180, "&gt;5000000"),COUNTIFS($DC$4:$DC$2180, $CK517, $AA$4:$AA$2180, "&gt;5000000"))</f>
        <v>0</v>
      </c>
      <c r="CN517">
        <f t="shared" ref="CN517:CN518" si="227">SUM(COUNTIFS($CT$4:$CT$2180, $CK517, $AA$4:$AA$2180, "&gt;10000000"), COUNTIFS($CU$4:$CU$2180, $CK517, $AA$4:$AA$2180, "&gt;10000000"), COUNTIFS($CV$4:$CV$2180, $CK517, $AA$4:$AA$2180, "&gt;10000000"),COUNTIFS($CW$4:$CW$2180, $CK517, $AA$4:$AA$2180, "&gt;10000000"),COUNTIFS($CX$4:$CX$2180, $CK517, $AA$4:$AA$2180, "&gt;10000000"),COUNTIFS($CY$4:$CY$2180, $CK517, $AA$4:$AA$2180, "&gt;10000000"),COUNTIFS($CZ$4:$CZ$2180, $CK517, $AA$4:$AA$2180, "&gt;10000000"),COUNTIFS($DA$4:$DA$2180, $CK517, $AA$4:$AA$2180, "&gt;10000000"),COUNTIFS($DB$4:$DB$2180, $CK517, $AA$4:$AA$2180, "&gt;10000000"),COUNTIFS($DC$4:$DC$2180, $CK517, $AA$4:$AA$2180, "&gt;10000000"))</f>
        <v>0</v>
      </c>
      <c r="CO517">
        <f t="shared" ref="CO517:CO518" si="228">SUM(COUNTIFS($CT$4:$CT$2180, $CK517, $AA$4:$AA$2180, "&gt;20000000"), COUNTIFS($CU$4:$CU$2180, $CK517, $AA$4:$AA$2180, "&gt;20000000"), COUNTIFS($CV$4:$CV$2180, $CK517, $AA$4:$AA$2180, "&gt;20000000"),COUNTIFS($CW$4:$CW$2180, $CK517, $AA$4:$AA$2180, "&gt;20000000"),COUNTIFS($CX$4:$CX$2180, $CK517, $AA$4:$AA$2180, "&gt;20000000"),COUNTIFS($CY$4:$CY$2180, $CK517, $AA$4:$AA$2180, "&gt;20000000"),COUNTIFS($CZ$4:$CZ$2180, $CK517, $AA$4:$AA$2180, "&gt;20000000"),COUNTIFS($DA$4:$DA$2180, $CK517, $AA$4:$AA$2180, "&gt;20000000"),COUNTIFS($DB$4:$DB$2180, $CK517, $AA$4:$AA$2180, "&gt;20000000"),COUNTIFS($DC$4:$DC$2180, $CK517, $AA$4:$AA$2180, "&gt;20000000"))</f>
        <v>0</v>
      </c>
      <c r="CP517" s="4">
        <f t="shared" si="216"/>
        <v>0</v>
      </c>
      <c r="CQ517" s="4">
        <f t="shared" si="217"/>
        <v>0</v>
      </c>
      <c r="CR517" s="4">
        <f t="shared" si="218"/>
        <v>0</v>
      </c>
      <c r="CT517" t="str">
        <f t="shared" ref="CT517:CT580" si="229">TRIM(BY517)</f>
        <v>Digital Entertainment</v>
      </c>
      <c r="CU517" t="str">
        <f t="shared" ref="CU517:CU580" si="230">TRIM(BZ517)</f>
        <v/>
      </c>
      <c r="CV517" t="str">
        <f t="shared" ref="CV517:CV580" si="231">TRIM(CA517)</f>
        <v/>
      </c>
      <c r="CW517" t="str">
        <f t="shared" ref="CW517:CW580" si="232">TRIM(CB517)</f>
        <v/>
      </c>
      <c r="CX517" t="str">
        <f t="shared" ref="CX517:CX580" si="233">TRIM(CC517)</f>
        <v/>
      </c>
      <c r="CY517" t="str">
        <f t="shared" ref="CY517:CY580" si="234">TRIM(CD517)</f>
        <v/>
      </c>
      <c r="CZ517" t="str">
        <f t="shared" ref="CZ517:CZ580" si="235">TRIM(CE517)</f>
        <v/>
      </c>
      <c r="DA517" t="str">
        <f t="shared" ref="DA517:DA580" si="236">TRIM(CF517)</f>
        <v/>
      </c>
      <c r="DB517" t="str">
        <f t="shared" ref="DB517:DB580" si="237">TRIM(CG517)</f>
        <v/>
      </c>
      <c r="DC517" t="str">
        <f t="shared" ref="DC517:DC580" si="238">TRIM(CH517)</f>
        <v/>
      </c>
    </row>
    <row r="518" spans="1:107" x14ac:dyDescent="0.2">
      <c r="A518">
        <v>515</v>
      </c>
      <c r="B518" t="s">
        <v>512</v>
      </c>
      <c r="C518" t="s">
        <v>2684</v>
      </c>
      <c r="D518" t="s">
        <v>4790</v>
      </c>
      <c r="E518" t="s">
        <v>6065</v>
      </c>
      <c r="F518" t="s">
        <v>6581</v>
      </c>
      <c r="G518" t="s">
        <v>8254</v>
      </c>
      <c r="H518" t="s">
        <v>8552</v>
      </c>
      <c r="I518" t="s">
        <v>8557</v>
      </c>
      <c r="J518" t="s">
        <v>8998</v>
      </c>
      <c r="K518" t="s">
        <v>10120</v>
      </c>
      <c r="L518" t="s">
        <v>10450</v>
      </c>
      <c r="M518" t="s">
        <v>11539</v>
      </c>
      <c r="N518" t="s">
        <v>12887</v>
      </c>
      <c r="O518" t="s">
        <v>13314</v>
      </c>
      <c r="P518" t="s">
        <v>4365</v>
      </c>
      <c r="Q518">
        <v>3</v>
      </c>
      <c r="R518" t="s">
        <v>13357</v>
      </c>
      <c r="S518" t="s">
        <v>13518</v>
      </c>
      <c r="T518" t="s">
        <v>13945</v>
      </c>
      <c r="U518" s="3" t="str" cm="1">
        <f t="array" ref="U518">LEFT(T518,MIN(FIND({0,1,2,3,4,5,6,7,8,9},T518&amp;"0123456789"))-1)</f>
        <v>$</v>
      </c>
      <c r="V518" t="s">
        <v>13357</v>
      </c>
      <c r="W518" t="s">
        <v>13945</v>
      </c>
      <c r="X518" s="3" t="str" cm="1">
        <f t="array" ref="X518">LEFT(W518,MIN(FIND({0,1,2,3,4,5,6,7,8,9},W518&amp;"0123456789"))-1)</f>
        <v>$</v>
      </c>
      <c r="Y518" t="s">
        <v>13357</v>
      </c>
      <c r="Z518" t="s">
        <v>13782</v>
      </c>
      <c r="AA518" s="3" cm="1">
        <f t="array" ref="AA518">_xlfn.XLOOKUP(LEFT(Z518,MIN(FIND({0,1,2,3,4,5,6,7,8,9},Z518&amp;"0123456789"))-1), $BB$4:$BB$23, $BC$4:$BC$23)*_xlfn.NUMBERVALUE(TRIM(REPLACE(Z518,1,MIN(FIND({0,1,2,3,4,5,6,7,8,9},Z518&amp;"0123456789"))-1,"")), ".", ",")</f>
        <v>1250000</v>
      </c>
      <c r="AB518" t="s">
        <v>13782</v>
      </c>
      <c r="AC518" s="3" cm="1">
        <f t="array" ref="AC518">_xlfn.XLOOKUP(LEFT(AB518,MIN(FIND({0,1,2,3,4,5,6,7,8,9},AB518&amp;"0123456789"))-1), $BB$4:$BB$23, $BC$4:$BC$23)*_xlfn.NUMBERVALUE(TRIM(REPLACE(AB518,1,MIN(FIND({0,1,2,3,4,5,6,7,8,9},AB518&amp;"0123456789"))-1,"")), ".", ",")</f>
        <v>1250000</v>
      </c>
      <c r="AD518" t="s">
        <v>4365</v>
      </c>
      <c r="AE518" t="s">
        <v>8556</v>
      </c>
      <c r="AF518" t="s">
        <v>15317</v>
      </c>
      <c r="AG518" t="s">
        <v>16844</v>
      </c>
      <c r="AH518" t="s">
        <v>17723</v>
      </c>
      <c r="AI518" t="s">
        <v>18444</v>
      </c>
      <c r="AJ518" t="s">
        <v>19232</v>
      </c>
      <c r="AK518" t="s">
        <v>19684</v>
      </c>
      <c r="AL518" t="s">
        <v>20263</v>
      </c>
      <c r="AM518" t="s">
        <v>20674</v>
      </c>
      <c r="AN518" t="s">
        <v>21345</v>
      </c>
      <c r="AO518" t="s">
        <v>21935</v>
      </c>
      <c r="AP518" t="s">
        <v>22697</v>
      </c>
      <c r="AQ518" t="s">
        <v>23883</v>
      </c>
      <c r="AR518" t="s">
        <v>24818</v>
      </c>
      <c r="AS518" t="s">
        <v>19331</v>
      </c>
      <c r="BC518" s="3" t="str" cm="1">
        <f t="array" ref="BC518">LEFT(BB518,MIN(FIND({0,1,2,3,4,5,6,7,8,9},BB518&amp;"0123456789"))-1)</f>
        <v/>
      </c>
      <c r="BE518" t="s">
        <v>13229</v>
      </c>
      <c r="BF518">
        <f t="shared" si="219"/>
        <v>1</v>
      </c>
      <c r="BG518">
        <f t="shared" si="220"/>
        <v>0</v>
      </c>
      <c r="BH518">
        <f t="shared" si="221"/>
        <v>0</v>
      </c>
      <c r="BI518">
        <f t="shared" si="222"/>
        <v>0</v>
      </c>
      <c r="BJ518" s="4">
        <f t="shared" si="223"/>
        <v>0</v>
      </c>
      <c r="BK518" s="4">
        <f t="shared" si="224"/>
        <v>0</v>
      </c>
      <c r="BL518" s="4">
        <f t="shared" si="225"/>
        <v>0</v>
      </c>
      <c r="BY518" t="s">
        <v>25657</v>
      </c>
      <c r="BZ518" t="s">
        <v>25508</v>
      </c>
      <c r="CA518" t="s">
        <v>25509</v>
      </c>
      <c r="CB518" t="s">
        <v>25430</v>
      </c>
      <c r="CC518" t="s">
        <v>25404</v>
      </c>
      <c r="CD518" t="s">
        <v>25444</v>
      </c>
      <c r="CE518" t="s">
        <v>25408</v>
      </c>
      <c r="CK518" t="s">
        <v>26270</v>
      </c>
      <c r="CL518">
        <f t="shared" si="202"/>
        <v>1</v>
      </c>
      <c r="CM518">
        <f t="shared" si="226"/>
        <v>0</v>
      </c>
      <c r="CN518">
        <f t="shared" si="227"/>
        <v>0</v>
      </c>
      <c r="CO518">
        <f t="shared" si="228"/>
        <v>0</v>
      </c>
      <c r="CP518" s="4">
        <f t="shared" si="216"/>
        <v>0</v>
      </c>
      <c r="CQ518" s="4">
        <f t="shared" si="217"/>
        <v>0</v>
      </c>
      <c r="CR518" s="4">
        <f t="shared" si="218"/>
        <v>0</v>
      </c>
      <c r="CT518" t="str">
        <f t="shared" si="229"/>
        <v>Career Planning</v>
      </c>
      <c r="CU518" t="str">
        <f t="shared" si="230"/>
        <v>EdTech</v>
      </c>
      <c r="CV518" t="str">
        <f t="shared" si="231"/>
        <v>Education</v>
      </c>
      <c r="CW518" t="str">
        <f t="shared" si="232"/>
        <v>FinTech</v>
      </c>
      <c r="CX518" t="str">
        <f t="shared" si="233"/>
        <v>Information Technology</v>
      </c>
      <c r="CY518" t="str">
        <f t="shared" si="234"/>
        <v>Machine Learning</v>
      </c>
      <c r="CZ518" t="str">
        <f t="shared" si="235"/>
        <v>Software</v>
      </c>
      <c r="DA518" t="str">
        <f t="shared" si="236"/>
        <v/>
      </c>
      <c r="DB518" t="str">
        <f t="shared" si="237"/>
        <v/>
      </c>
      <c r="DC518" t="str">
        <f t="shared" si="238"/>
        <v/>
      </c>
    </row>
    <row r="519" spans="1:107" x14ac:dyDescent="0.2">
      <c r="A519">
        <v>516</v>
      </c>
      <c r="B519" t="s">
        <v>513</v>
      </c>
      <c r="C519" t="s">
        <v>2685</v>
      </c>
      <c r="D519" t="s">
        <v>4791</v>
      </c>
      <c r="E519" t="s">
        <v>6065</v>
      </c>
      <c r="F519" t="s">
        <v>6582</v>
      </c>
      <c r="G519" t="s">
        <v>8248</v>
      </c>
      <c r="H519" t="s">
        <v>8552</v>
      </c>
      <c r="I519" t="s">
        <v>8557</v>
      </c>
      <c r="J519" t="s">
        <v>8999</v>
      </c>
      <c r="K519" t="s">
        <v>10119</v>
      </c>
      <c r="L519" t="s">
        <v>10451</v>
      </c>
      <c r="M519" t="s">
        <v>11540</v>
      </c>
      <c r="N519" t="s">
        <v>12765</v>
      </c>
      <c r="O519" t="s">
        <v>13306</v>
      </c>
      <c r="P519" t="s">
        <v>4365</v>
      </c>
      <c r="Q519">
        <v>2</v>
      </c>
      <c r="R519" t="s">
        <v>13358</v>
      </c>
      <c r="S519" t="s">
        <v>13447</v>
      </c>
      <c r="T519" t="s">
        <v>13738</v>
      </c>
      <c r="U519" s="3" t="str" cm="1">
        <f t="array" ref="U519">LEFT(T519,MIN(FIND({0,1,2,3,4,5,6,7,8,9},T519&amp;"0123456789"))-1)</f>
        <v>€</v>
      </c>
      <c r="V519" t="s">
        <v>14414</v>
      </c>
      <c r="W519" t="s">
        <v>13738</v>
      </c>
      <c r="X519" s="3" t="str" cm="1">
        <f t="array" ref="X519">LEFT(W519,MIN(FIND({0,1,2,3,4,5,6,7,8,9},W519&amp;"0123456789"))-1)</f>
        <v>€</v>
      </c>
      <c r="Y519" t="s">
        <v>14414</v>
      </c>
      <c r="Z519" t="s">
        <v>14443</v>
      </c>
      <c r="AA519" s="3" cm="1">
        <f t="array" ref="AA519">_xlfn.XLOOKUP(LEFT(Z519,MIN(FIND({0,1,2,3,4,5,6,7,8,9},Z519&amp;"0123456789"))-1), $BB$4:$BB$23, $BC$4:$BC$23)*_xlfn.NUMBERVALUE(TRIM(REPLACE(Z519,1,MIN(FIND({0,1,2,3,4,5,6,7,8,9},Z519&amp;"0123456789"))-1,"")), ".", ",")</f>
        <v>22800000</v>
      </c>
      <c r="AB519" t="s">
        <v>14443</v>
      </c>
      <c r="AC519" s="3" cm="1">
        <f t="array" ref="AC519">_xlfn.XLOOKUP(LEFT(AB519,MIN(FIND({0,1,2,3,4,5,6,7,8,9},AB519&amp;"0123456789"))-1), $BB$4:$BB$23, $BC$4:$BC$23)*_xlfn.NUMBERVALUE(TRIM(REPLACE(AB519,1,MIN(FIND({0,1,2,3,4,5,6,7,8,9},AB519&amp;"0123456789"))-1,"")), ".", ",")</f>
        <v>22800000</v>
      </c>
      <c r="AD519" t="s">
        <v>8555</v>
      </c>
      <c r="AE519" t="s">
        <v>8554</v>
      </c>
      <c r="AF519" t="s">
        <v>15318</v>
      </c>
      <c r="AG519" t="s">
        <v>16845</v>
      </c>
      <c r="AH519" t="s">
        <v>17724</v>
      </c>
      <c r="AI519" t="s">
        <v>18445</v>
      </c>
      <c r="AJ519" t="s">
        <v>8563</v>
      </c>
      <c r="AK519" t="s">
        <v>19685</v>
      </c>
      <c r="AL519" t="s">
        <v>8555</v>
      </c>
      <c r="AM519" t="s">
        <v>20675</v>
      </c>
      <c r="AN519" t="s">
        <v>18372</v>
      </c>
      <c r="AO519" t="s">
        <v>18584</v>
      </c>
      <c r="AP519" t="s">
        <v>22698</v>
      </c>
      <c r="AQ519" t="s">
        <v>23884</v>
      </c>
      <c r="AR519" t="s">
        <v>24819</v>
      </c>
      <c r="AS519" t="s">
        <v>8557</v>
      </c>
      <c r="BC519" s="3" t="str" cm="1">
        <f t="array" ref="BC519">LEFT(BB519,MIN(FIND({0,1,2,3,4,5,6,7,8,9},BB519&amp;"0123456789"))-1)</f>
        <v/>
      </c>
      <c r="BE519" t="s">
        <v>13231</v>
      </c>
      <c r="BF519">
        <f t="shared" si="219"/>
        <v>1</v>
      </c>
      <c r="BG519">
        <f t="shared" si="220"/>
        <v>0</v>
      </c>
      <c r="BH519">
        <f t="shared" si="221"/>
        <v>0</v>
      </c>
      <c r="BI519">
        <f t="shared" si="222"/>
        <v>0</v>
      </c>
      <c r="BJ519" s="4">
        <f t="shared" si="223"/>
        <v>0</v>
      </c>
      <c r="BK519" s="4">
        <f t="shared" si="224"/>
        <v>0</v>
      </c>
      <c r="BL519" s="4">
        <f t="shared" si="225"/>
        <v>0</v>
      </c>
      <c r="BY519" t="s">
        <v>11247</v>
      </c>
      <c r="BZ519" t="s">
        <v>25400</v>
      </c>
      <c r="CA519" t="s">
        <v>25414</v>
      </c>
      <c r="CB519" t="s">
        <v>25710</v>
      </c>
      <c r="CT519" t="str">
        <f t="shared" si="229"/>
        <v>Consumer</v>
      </c>
      <c r="CU519" t="str">
        <f t="shared" si="230"/>
        <v>Electric Vehicle</v>
      </c>
      <c r="CV519" t="str">
        <f t="shared" si="231"/>
        <v>Internet</v>
      </c>
      <c r="CW519" t="str">
        <f t="shared" si="232"/>
        <v>Subscription Service</v>
      </c>
      <c r="CX519" t="str">
        <f t="shared" si="233"/>
        <v/>
      </c>
      <c r="CY519" t="str">
        <f t="shared" si="234"/>
        <v/>
      </c>
      <c r="CZ519" t="str">
        <f t="shared" si="235"/>
        <v/>
      </c>
      <c r="DA519" t="str">
        <f t="shared" si="236"/>
        <v/>
      </c>
      <c r="DB519" t="str">
        <f t="shared" si="237"/>
        <v/>
      </c>
      <c r="DC519" t="str">
        <f t="shared" si="238"/>
        <v/>
      </c>
    </row>
    <row r="520" spans="1:107" x14ac:dyDescent="0.2">
      <c r="A520">
        <v>517</v>
      </c>
      <c r="B520" t="s">
        <v>514</v>
      </c>
      <c r="C520" t="s">
        <v>2686</v>
      </c>
      <c r="D520" t="s">
        <v>4792</v>
      </c>
      <c r="E520" t="s">
        <v>6065</v>
      </c>
      <c r="F520" t="s">
        <v>6583</v>
      </c>
      <c r="G520" t="s">
        <v>8245</v>
      </c>
      <c r="H520" t="s">
        <v>8552</v>
      </c>
      <c r="I520" t="s">
        <v>8557</v>
      </c>
      <c r="J520" t="s">
        <v>9000</v>
      </c>
      <c r="K520" t="s">
        <v>10121</v>
      </c>
      <c r="L520" t="s">
        <v>10452</v>
      </c>
      <c r="M520" t="s">
        <v>11541</v>
      </c>
      <c r="N520" t="s">
        <v>12777</v>
      </c>
      <c r="O520" t="s">
        <v>13319</v>
      </c>
      <c r="P520" t="s">
        <v>13349</v>
      </c>
      <c r="Q520">
        <v>1</v>
      </c>
      <c r="R520" t="s">
        <v>13357</v>
      </c>
      <c r="S520" t="s">
        <v>13453</v>
      </c>
      <c r="T520" t="s">
        <v>13884</v>
      </c>
      <c r="U520" s="3" t="str" cm="1">
        <f t="array" ref="U520">LEFT(T520,MIN(FIND({0,1,2,3,4,5,6,7,8,9},T520&amp;"0123456789"))-1)</f>
        <v>$</v>
      </c>
      <c r="V520" t="s">
        <v>13357</v>
      </c>
      <c r="W520" t="s">
        <v>13884</v>
      </c>
      <c r="X520" s="3" t="str" cm="1">
        <f t="array" ref="X520">LEFT(W520,MIN(FIND({0,1,2,3,4,5,6,7,8,9},W520&amp;"0123456789"))-1)</f>
        <v>$</v>
      </c>
      <c r="Y520" t="s">
        <v>13357</v>
      </c>
      <c r="Z520" t="s">
        <v>13884</v>
      </c>
      <c r="AA520" s="3" cm="1">
        <f t="array" ref="AA520">_xlfn.XLOOKUP(LEFT(Z520,MIN(FIND({0,1,2,3,4,5,6,7,8,9},Z520&amp;"0123456789"))-1), $BB$4:$BB$23, $BC$4:$BC$23)*_xlfn.NUMBERVALUE(TRIM(REPLACE(Z520,1,MIN(FIND({0,1,2,3,4,5,6,7,8,9},Z520&amp;"0123456789"))-1,"")), ".", ",")</f>
        <v>1800000</v>
      </c>
      <c r="AB520" t="s">
        <v>13884</v>
      </c>
      <c r="AC520" s="3" cm="1">
        <f t="array" ref="AC520">_xlfn.XLOOKUP(LEFT(AB520,MIN(FIND({0,1,2,3,4,5,6,7,8,9},AB520&amp;"0123456789"))-1), $BB$4:$BB$23, $BC$4:$BC$23)*_xlfn.NUMBERVALUE(TRIM(REPLACE(AB520,1,MIN(FIND({0,1,2,3,4,5,6,7,8,9},AB520&amp;"0123456789"))-1,"")), ".", ",")</f>
        <v>1800000</v>
      </c>
      <c r="AD520" t="s">
        <v>8555</v>
      </c>
      <c r="AE520" t="s">
        <v>8559</v>
      </c>
      <c r="AF520" t="s">
        <v>15319</v>
      </c>
      <c r="AG520" t="s">
        <v>16846</v>
      </c>
      <c r="AH520" t="s">
        <v>4365</v>
      </c>
      <c r="AI520" t="s">
        <v>18446</v>
      </c>
      <c r="AJ520" t="s">
        <v>19233</v>
      </c>
      <c r="AK520" t="s">
        <v>19686</v>
      </c>
      <c r="AL520" t="s">
        <v>20264</v>
      </c>
      <c r="AM520" t="s">
        <v>20676</v>
      </c>
      <c r="AN520" t="s">
        <v>21124</v>
      </c>
      <c r="AO520" t="s">
        <v>21936</v>
      </c>
      <c r="AP520" t="s">
        <v>22699</v>
      </c>
      <c r="AQ520" t="s">
        <v>23885</v>
      </c>
      <c r="AR520" t="s">
        <v>24820</v>
      </c>
      <c r="AS520" t="s">
        <v>19202</v>
      </c>
      <c r="BC520" s="3" t="str" cm="1">
        <f t="array" ref="BC520">LEFT(BB520,MIN(FIND({0,1,2,3,4,5,6,7,8,9},BB520&amp;"0123456789"))-1)</f>
        <v/>
      </c>
      <c r="BE520" t="s">
        <v>13232</v>
      </c>
      <c r="BF520">
        <f t="shared" si="219"/>
        <v>1</v>
      </c>
      <c r="BG520">
        <f t="shared" si="220"/>
        <v>0</v>
      </c>
      <c r="BH520">
        <f t="shared" si="221"/>
        <v>0</v>
      </c>
      <c r="BI520">
        <f t="shared" si="222"/>
        <v>0</v>
      </c>
      <c r="BJ520" s="4">
        <f t="shared" si="223"/>
        <v>0</v>
      </c>
      <c r="BK520" s="4">
        <f t="shared" si="224"/>
        <v>0</v>
      </c>
      <c r="BL520" s="4">
        <f t="shared" si="225"/>
        <v>0</v>
      </c>
      <c r="BY520" t="s">
        <v>25639</v>
      </c>
      <c r="BZ520" t="s">
        <v>25433</v>
      </c>
      <c r="CA520" t="s">
        <v>25725</v>
      </c>
      <c r="CT520" t="str">
        <f t="shared" si="229"/>
        <v>Human Resources</v>
      </c>
      <c r="CU520" t="str">
        <f t="shared" si="230"/>
        <v>Recruiting</v>
      </c>
      <c r="CV520" t="str">
        <f t="shared" si="231"/>
        <v>Training</v>
      </c>
      <c r="CW520" t="str">
        <f t="shared" si="232"/>
        <v/>
      </c>
      <c r="CX520" t="str">
        <f t="shared" si="233"/>
        <v/>
      </c>
      <c r="CY520" t="str">
        <f t="shared" si="234"/>
        <v/>
      </c>
      <c r="CZ520" t="str">
        <f t="shared" si="235"/>
        <v/>
      </c>
      <c r="DA520" t="str">
        <f t="shared" si="236"/>
        <v/>
      </c>
      <c r="DB520" t="str">
        <f t="shared" si="237"/>
        <v/>
      </c>
      <c r="DC520" t="str">
        <f t="shared" si="238"/>
        <v/>
      </c>
    </row>
    <row r="521" spans="1:107" x14ac:dyDescent="0.2">
      <c r="A521">
        <v>518</v>
      </c>
      <c r="B521" t="s">
        <v>515</v>
      </c>
      <c r="C521" t="s">
        <v>2687</v>
      </c>
      <c r="D521" t="s">
        <v>4793</v>
      </c>
      <c r="E521" t="s">
        <v>6065</v>
      </c>
      <c r="F521" t="s">
        <v>6584</v>
      </c>
      <c r="G521" t="s">
        <v>8248</v>
      </c>
      <c r="H521" t="s">
        <v>8552</v>
      </c>
      <c r="I521" t="s">
        <v>8554</v>
      </c>
      <c r="J521" t="s">
        <v>9001</v>
      </c>
      <c r="K521" t="s">
        <v>10121</v>
      </c>
      <c r="L521" t="s">
        <v>10453</v>
      </c>
      <c r="M521" t="s">
        <v>11542</v>
      </c>
      <c r="N521" t="s">
        <v>12736</v>
      </c>
      <c r="O521" t="s">
        <v>13305</v>
      </c>
      <c r="P521" t="s">
        <v>4365</v>
      </c>
      <c r="Q521">
        <v>3</v>
      </c>
      <c r="R521" t="s">
        <v>13357</v>
      </c>
      <c r="S521" t="s">
        <v>8449</v>
      </c>
      <c r="T521" t="s">
        <v>13745</v>
      </c>
      <c r="U521" s="3" t="str" cm="1">
        <f t="array" ref="U521">LEFT(T521,MIN(FIND({0,1,2,3,4,5,6,7,8,9},T521&amp;"0123456789"))-1)</f>
        <v>$</v>
      </c>
      <c r="V521" t="s">
        <v>13357</v>
      </c>
      <c r="W521" t="s">
        <v>13745</v>
      </c>
      <c r="X521" s="3" t="str" cm="1">
        <f t="array" ref="X521">LEFT(W521,MIN(FIND({0,1,2,3,4,5,6,7,8,9},W521&amp;"0123456789"))-1)</f>
        <v>$</v>
      </c>
      <c r="Y521" t="s">
        <v>13357</v>
      </c>
      <c r="Z521" t="s">
        <v>14456</v>
      </c>
      <c r="AA521" s="3" cm="1">
        <f t="array" ref="AA521">_xlfn.XLOOKUP(LEFT(Z521,MIN(FIND({0,1,2,3,4,5,6,7,8,9},Z521&amp;"0123456789"))-1), $BB$4:$BB$23, $BC$4:$BC$23)*_xlfn.NUMBERVALUE(TRIM(REPLACE(Z521,1,MIN(FIND({0,1,2,3,4,5,6,7,8,9},Z521&amp;"0123456789"))-1,"")), ".", ",")</f>
        <v>2225000</v>
      </c>
      <c r="AB521" t="s">
        <v>14456</v>
      </c>
      <c r="AC521" s="3" cm="1">
        <f t="array" ref="AC521">_xlfn.XLOOKUP(LEFT(AB521,MIN(FIND({0,1,2,3,4,5,6,7,8,9},AB521&amp;"0123456789"))-1), $BB$4:$BB$23, $BC$4:$BC$23)*_xlfn.NUMBERVALUE(TRIM(REPLACE(AB521,1,MIN(FIND({0,1,2,3,4,5,6,7,8,9},AB521&amp;"0123456789"))-1,"")), ".", ",")</f>
        <v>2225000</v>
      </c>
      <c r="AD521" t="s">
        <v>8554</v>
      </c>
      <c r="AE521" t="s">
        <v>8559</v>
      </c>
      <c r="AF521" t="s">
        <v>15320</v>
      </c>
      <c r="AG521" t="s">
        <v>16847</v>
      </c>
      <c r="AH521" t="s">
        <v>4365</v>
      </c>
      <c r="AI521" t="s">
        <v>18447</v>
      </c>
      <c r="AJ521" t="s">
        <v>8563</v>
      </c>
      <c r="AK521" t="s">
        <v>19687</v>
      </c>
      <c r="AL521" t="s">
        <v>8555</v>
      </c>
      <c r="AM521" t="s">
        <v>20677</v>
      </c>
      <c r="AN521" t="s">
        <v>18372</v>
      </c>
      <c r="AO521" t="s">
        <v>21937</v>
      </c>
      <c r="AP521" t="s">
        <v>22700</v>
      </c>
      <c r="AQ521" t="s">
        <v>23886</v>
      </c>
      <c r="AR521" t="s">
        <v>24821</v>
      </c>
      <c r="AS521" t="s">
        <v>8558</v>
      </c>
      <c r="BC521" s="3" t="str" cm="1">
        <f t="array" ref="BC521">LEFT(BB521,MIN(FIND({0,1,2,3,4,5,6,7,8,9},BB521&amp;"0123456789"))-1)</f>
        <v/>
      </c>
      <c r="BE521" t="s">
        <v>13233</v>
      </c>
      <c r="BF521">
        <f t="shared" si="219"/>
        <v>1</v>
      </c>
      <c r="BG521">
        <f t="shared" si="220"/>
        <v>0</v>
      </c>
      <c r="BH521">
        <f t="shared" si="221"/>
        <v>0</v>
      </c>
      <c r="BI521">
        <f t="shared" si="222"/>
        <v>0</v>
      </c>
      <c r="BJ521" s="4">
        <f t="shared" si="223"/>
        <v>0</v>
      </c>
      <c r="BK521" s="4">
        <f t="shared" si="224"/>
        <v>0</v>
      </c>
      <c r="BL521" s="4">
        <f t="shared" si="225"/>
        <v>0</v>
      </c>
      <c r="BY521" t="s">
        <v>11476</v>
      </c>
      <c r="BZ521" t="s">
        <v>25740</v>
      </c>
      <c r="CA521" t="s">
        <v>25443</v>
      </c>
      <c r="CB521" t="s">
        <v>25711</v>
      </c>
      <c r="CC521" t="s">
        <v>25476</v>
      </c>
      <c r="CD521" t="s">
        <v>25495</v>
      </c>
      <c r="CE521" t="s">
        <v>25404</v>
      </c>
      <c r="CF521" t="s">
        <v>25613</v>
      </c>
      <c r="CG521" t="s">
        <v>25408</v>
      </c>
      <c r="CT521" t="str">
        <f t="shared" si="229"/>
        <v>Analytics</v>
      </c>
      <c r="CU521" t="str">
        <f t="shared" si="230"/>
        <v>Application Performance Management</v>
      </c>
      <c r="CV521" t="str">
        <f t="shared" si="231"/>
        <v>Big Data</v>
      </c>
      <c r="CW521" t="str">
        <f t="shared" si="232"/>
        <v>Business Intelligence</v>
      </c>
      <c r="CX521" t="str">
        <f t="shared" si="233"/>
        <v>Cloud Data Services</v>
      </c>
      <c r="CY521" t="str">
        <f t="shared" si="234"/>
        <v>Data Integration</v>
      </c>
      <c r="CZ521" t="str">
        <f t="shared" si="235"/>
        <v>Information Technology</v>
      </c>
      <c r="DA521" t="str">
        <f t="shared" si="236"/>
        <v>Quality Assurance</v>
      </c>
      <c r="DB521" t="str">
        <f t="shared" si="237"/>
        <v>Software</v>
      </c>
      <c r="DC521" t="str">
        <f t="shared" si="238"/>
        <v/>
      </c>
    </row>
    <row r="522" spans="1:107" x14ac:dyDescent="0.2">
      <c r="A522">
        <v>519</v>
      </c>
      <c r="B522" t="s">
        <v>516</v>
      </c>
      <c r="C522" t="s">
        <v>2688</v>
      </c>
      <c r="D522" t="s">
        <v>4794</v>
      </c>
      <c r="E522" t="s">
        <v>6065</v>
      </c>
      <c r="F522" t="s">
        <v>6585</v>
      </c>
      <c r="G522" t="s">
        <v>8380</v>
      </c>
      <c r="H522" t="s">
        <v>8552</v>
      </c>
      <c r="I522" t="s">
        <v>8555</v>
      </c>
      <c r="J522" t="s">
        <v>9002</v>
      </c>
      <c r="K522" t="s">
        <v>10119</v>
      </c>
      <c r="L522" t="s">
        <v>10229</v>
      </c>
      <c r="M522" t="s">
        <v>11260</v>
      </c>
      <c r="N522" t="s">
        <v>12783</v>
      </c>
      <c r="O522" t="s">
        <v>13314</v>
      </c>
      <c r="P522" t="s">
        <v>4365</v>
      </c>
      <c r="Q522">
        <v>1</v>
      </c>
      <c r="R522" t="s">
        <v>13357</v>
      </c>
      <c r="S522" t="s">
        <v>13427</v>
      </c>
      <c r="T522" t="s">
        <v>13946</v>
      </c>
      <c r="U522" s="3" t="str" cm="1">
        <f t="array" ref="U522">LEFT(T522,MIN(FIND({0,1,2,3,4,5,6,7,8,9},T522&amp;"0123456789"))-1)</f>
        <v>$</v>
      </c>
      <c r="V522" t="s">
        <v>13357</v>
      </c>
      <c r="W522" t="s">
        <v>13946</v>
      </c>
      <c r="X522" s="3" t="str" cm="1">
        <f t="array" ref="X522">LEFT(W522,MIN(FIND({0,1,2,3,4,5,6,7,8,9},W522&amp;"0123456789"))-1)</f>
        <v>$</v>
      </c>
      <c r="Y522" t="s">
        <v>13357</v>
      </c>
      <c r="Z522" t="s">
        <v>13946</v>
      </c>
      <c r="AA522" s="3" cm="1">
        <f t="array" ref="AA522">_xlfn.XLOOKUP(LEFT(Z522,MIN(FIND({0,1,2,3,4,5,6,7,8,9},Z522&amp;"0123456789"))-1), $BB$4:$BB$23, $BC$4:$BC$23)*_xlfn.NUMBERVALUE(TRIM(REPLACE(Z522,1,MIN(FIND({0,1,2,3,4,5,6,7,8,9},Z522&amp;"0123456789"))-1,"")), ".", ",")</f>
        <v>4520000</v>
      </c>
      <c r="AB522" t="s">
        <v>13946</v>
      </c>
      <c r="AC522" s="3" cm="1">
        <f t="array" ref="AC522">_xlfn.XLOOKUP(LEFT(AB522,MIN(FIND({0,1,2,3,4,5,6,7,8,9},AB522&amp;"0123456789"))-1), $BB$4:$BB$23, $BC$4:$BC$23)*_xlfn.NUMBERVALUE(TRIM(REPLACE(AB522,1,MIN(FIND({0,1,2,3,4,5,6,7,8,9},AB522&amp;"0123456789"))-1,"")), ".", ",")</f>
        <v>4520000</v>
      </c>
      <c r="AD522" t="s">
        <v>8555</v>
      </c>
      <c r="AE522" t="s">
        <v>8556</v>
      </c>
      <c r="AF522" t="s">
        <v>15321</v>
      </c>
      <c r="AG522" t="s">
        <v>16848</v>
      </c>
      <c r="AH522" t="s">
        <v>4365</v>
      </c>
      <c r="AI522" t="s">
        <v>18448</v>
      </c>
      <c r="AJ522" t="s">
        <v>19234</v>
      </c>
      <c r="AK522" t="s">
        <v>19688</v>
      </c>
      <c r="AL522" t="s">
        <v>8557</v>
      </c>
      <c r="AM522" t="s">
        <v>20678</v>
      </c>
      <c r="AN522" t="s">
        <v>18794</v>
      </c>
      <c r="AO522" t="s">
        <v>19950</v>
      </c>
      <c r="AP522" t="s">
        <v>22701</v>
      </c>
      <c r="AQ522" t="s">
        <v>23887</v>
      </c>
      <c r="AR522" t="s">
        <v>24822</v>
      </c>
      <c r="AS522" t="s">
        <v>14833</v>
      </c>
      <c r="BC522" s="3" t="str" cm="1">
        <f t="array" ref="BC522">LEFT(BB522,MIN(FIND({0,1,2,3,4,5,6,7,8,9},BB522&amp;"0123456789"))-1)</f>
        <v/>
      </c>
      <c r="BE522" t="s">
        <v>13234</v>
      </c>
      <c r="BF522">
        <f t="shared" si="219"/>
        <v>1</v>
      </c>
      <c r="BG522">
        <f t="shared" si="220"/>
        <v>0</v>
      </c>
      <c r="BH522">
        <f t="shared" si="221"/>
        <v>0</v>
      </c>
      <c r="BI522">
        <f t="shared" si="222"/>
        <v>0</v>
      </c>
      <c r="BJ522" s="4">
        <f t="shared" si="223"/>
        <v>0</v>
      </c>
      <c r="BK522" s="4">
        <f t="shared" si="224"/>
        <v>0</v>
      </c>
      <c r="BL522" s="4">
        <f t="shared" si="225"/>
        <v>0</v>
      </c>
      <c r="BY522" t="s">
        <v>11260</v>
      </c>
      <c r="CT522" t="str">
        <f t="shared" si="229"/>
        <v>Cyber Security</v>
      </c>
      <c r="CU522" t="str">
        <f t="shared" si="230"/>
        <v/>
      </c>
      <c r="CV522" t="str">
        <f t="shared" si="231"/>
        <v/>
      </c>
      <c r="CW522" t="str">
        <f t="shared" si="232"/>
        <v/>
      </c>
      <c r="CX522" t="str">
        <f t="shared" si="233"/>
        <v/>
      </c>
      <c r="CY522" t="str">
        <f t="shared" si="234"/>
        <v/>
      </c>
      <c r="CZ522" t="str">
        <f t="shared" si="235"/>
        <v/>
      </c>
      <c r="DA522" t="str">
        <f t="shared" si="236"/>
        <v/>
      </c>
      <c r="DB522" t="str">
        <f t="shared" si="237"/>
        <v/>
      </c>
      <c r="DC522" t="str">
        <f t="shared" si="238"/>
        <v/>
      </c>
    </row>
    <row r="523" spans="1:107" x14ac:dyDescent="0.2">
      <c r="A523">
        <v>520</v>
      </c>
      <c r="B523" t="s">
        <v>517</v>
      </c>
      <c r="C523" t="s">
        <v>2689</v>
      </c>
      <c r="D523" t="s">
        <v>4795</v>
      </c>
      <c r="E523" t="s">
        <v>4365</v>
      </c>
      <c r="F523" t="s">
        <v>6586</v>
      </c>
      <c r="G523" t="s">
        <v>8248</v>
      </c>
      <c r="H523" t="s">
        <v>8552</v>
      </c>
      <c r="I523" t="s">
        <v>8554</v>
      </c>
      <c r="J523" t="s">
        <v>9003</v>
      </c>
      <c r="K523" t="s">
        <v>10119</v>
      </c>
      <c r="L523" t="s">
        <v>10356</v>
      </c>
      <c r="M523" t="s">
        <v>11543</v>
      </c>
      <c r="N523" t="s">
        <v>12741</v>
      </c>
      <c r="O523" t="s">
        <v>13310</v>
      </c>
      <c r="P523" t="s">
        <v>4365</v>
      </c>
      <c r="Q523">
        <v>1</v>
      </c>
      <c r="R523" t="s">
        <v>13357</v>
      </c>
      <c r="S523" t="s">
        <v>13431</v>
      </c>
      <c r="T523" t="s">
        <v>13947</v>
      </c>
      <c r="U523" s="3" t="str" cm="1">
        <f t="array" ref="U523">LEFT(T523,MIN(FIND({0,1,2,3,4,5,6,7,8,9},T523&amp;"0123456789"))-1)</f>
        <v>$</v>
      </c>
      <c r="V523" t="s">
        <v>13357</v>
      </c>
      <c r="W523" t="s">
        <v>13947</v>
      </c>
      <c r="X523" s="3" t="str" cm="1">
        <f t="array" ref="X523">LEFT(W523,MIN(FIND({0,1,2,3,4,5,6,7,8,9},W523&amp;"0123456789"))-1)</f>
        <v>$</v>
      </c>
      <c r="Y523" t="s">
        <v>13357</v>
      </c>
      <c r="Z523" t="s">
        <v>13947</v>
      </c>
      <c r="AA523" s="3" cm="1">
        <f t="array" ref="AA523">_xlfn.XLOOKUP(LEFT(Z523,MIN(FIND({0,1,2,3,4,5,6,7,8,9},Z523&amp;"0123456789"))-1), $BB$4:$BB$23, $BC$4:$BC$23)*_xlfn.NUMBERVALUE(TRIM(REPLACE(Z523,1,MIN(FIND({0,1,2,3,4,5,6,7,8,9},Z523&amp;"0123456789"))-1,"")), ".", ",")</f>
        <v>5350000</v>
      </c>
      <c r="AB523" t="s">
        <v>13947</v>
      </c>
      <c r="AC523" s="3" cm="1">
        <f t="array" ref="AC523">_xlfn.XLOOKUP(LEFT(AB523,MIN(FIND({0,1,2,3,4,5,6,7,8,9},AB523&amp;"0123456789"))-1), $BB$4:$BB$23, $BC$4:$BC$23)*_xlfn.NUMBERVALUE(TRIM(REPLACE(AB523,1,MIN(FIND({0,1,2,3,4,5,6,7,8,9},AB523&amp;"0123456789"))-1,"")), ".", ",")</f>
        <v>5350000</v>
      </c>
      <c r="AD523" t="s">
        <v>8555</v>
      </c>
      <c r="AE523" t="s">
        <v>14831</v>
      </c>
      <c r="AF523" t="s">
        <v>15322</v>
      </c>
      <c r="AG523" t="s">
        <v>6097</v>
      </c>
      <c r="AH523" t="s">
        <v>4365</v>
      </c>
      <c r="AI523" t="s">
        <v>18449</v>
      </c>
      <c r="AJ523" t="s">
        <v>8563</v>
      </c>
      <c r="AK523" t="s">
        <v>19689</v>
      </c>
      <c r="AL523" t="s">
        <v>8555</v>
      </c>
      <c r="AM523" t="s">
        <v>20679</v>
      </c>
      <c r="AN523" t="s">
        <v>18372</v>
      </c>
      <c r="AO523" t="s">
        <v>21938</v>
      </c>
      <c r="AP523" t="s">
        <v>22702</v>
      </c>
      <c r="AQ523" t="s">
        <v>23888</v>
      </c>
      <c r="AR523" t="s">
        <v>20572</v>
      </c>
      <c r="AS523" t="s">
        <v>14832</v>
      </c>
      <c r="BC523" s="3" t="str" cm="1">
        <f t="array" ref="BC523">LEFT(BB523,MIN(FIND({0,1,2,3,4,5,6,7,8,9},BB523&amp;"0123456789"))-1)</f>
        <v/>
      </c>
      <c r="BE523" t="s">
        <v>13235</v>
      </c>
      <c r="BF523">
        <f t="shared" si="219"/>
        <v>1</v>
      </c>
      <c r="BG523">
        <f t="shared" si="220"/>
        <v>0</v>
      </c>
      <c r="BH523">
        <f t="shared" si="221"/>
        <v>0</v>
      </c>
      <c r="BI523">
        <f t="shared" si="222"/>
        <v>0</v>
      </c>
      <c r="BJ523" s="4">
        <f t="shared" si="223"/>
        <v>0</v>
      </c>
      <c r="BK523" s="4">
        <f t="shared" si="224"/>
        <v>0</v>
      </c>
      <c r="BL523" s="4">
        <f t="shared" si="225"/>
        <v>0</v>
      </c>
      <c r="BY523" t="s">
        <v>10356</v>
      </c>
      <c r="BZ523" t="s">
        <v>25413</v>
      </c>
      <c r="CT523" t="str">
        <f t="shared" si="229"/>
        <v>Real Estate</v>
      </c>
      <c r="CU523" t="str">
        <f t="shared" si="230"/>
        <v>Residential</v>
      </c>
      <c r="CV523" t="str">
        <f t="shared" si="231"/>
        <v/>
      </c>
      <c r="CW523" t="str">
        <f t="shared" si="232"/>
        <v/>
      </c>
      <c r="CX523" t="str">
        <f t="shared" si="233"/>
        <v/>
      </c>
      <c r="CY523" t="str">
        <f t="shared" si="234"/>
        <v/>
      </c>
      <c r="CZ523" t="str">
        <f t="shared" si="235"/>
        <v/>
      </c>
      <c r="DA523" t="str">
        <f t="shared" si="236"/>
        <v/>
      </c>
      <c r="DB523" t="str">
        <f t="shared" si="237"/>
        <v/>
      </c>
      <c r="DC523" t="str">
        <f t="shared" si="238"/>
        <v/>
      </c>
    </row>
    <row r="524" spans="1:107" x14ac:dyDescent="0.2">
      <c r="A524">
        <v>521</v>
      </c>
      <c r="B524" t="s">
        <v>518</v>
      </c>
      <c r="C524" t="s">
        <v>2690</v>
      </c>
      <c r="D524" t="s">
        <v>4796</v>
      </c>
      <c r="E524" t="s">
        <v>6065</v>
      </c>
      <c r="F524" t="s">
        <v>6587</v>
      </c>
      <c r="G524" t="s">
        <v>8245</v>
      </c>
      <c r="H524" t="s">
        <v>8552</v>
      </c>
      <c r="I524" t="s">
        <v>8555</v>
      </c>
      <c r="J524" t="s">
        <v>9004</v>
      </c>
      <c r="K524" t="s">
        <v>10121</v>
      </c>
      <c r="L524" t="s">
        <v>10147</v>
      </c>
      <c r="M524" t="s">
        <v>11544</v>
      </c>
      <c r="N524" t="s">
        <v>12738</v>
      </c>
      <c r="O524" t="s">
        <v>13307</v>
      </c>
      <c r="P524" t="s">
        <v>4365</v>
      </c>
      <c r="Q524">
        <v>2</v>
      </c>
      <c r="R524" t="s">
        <v>13358</v>
      </c>
      <c r="S524" t="s">
        <v>13519</v>
      </c>
      <c r="T524" t="s">
        <v>13948</v>
      </c>
      <c r="U524" s="3" t="str" cm="1">
        <f t="array" ref="U524">LEFT(T524,MIN(FIND({0,1,2,3,4,5,6,7,8,9},T524&amp;"0123456789"))-1)</f>
        <v>$</v>
      </c>
      <c r="V524" t="s">
        <v>14414</v>
      </c>
      <c r="W524" t="s">
        <v>13948</v>
      </c>
      <c r="X524" s="3" t="str" cm="1">
        <f t="array" ref="X524">LEFT(W524,MIN(FIND({0,1,2,3,4,5,6,7,8,9},W524&amp;"0123456789"))-1)</f>
        <v>$</v>
      </c>
      <c r="Y524" t="s">
        <v>14414</v>
      </c>
      <c r="Z524" t="s">
        <v>14582</v>
      </c>
      <c r="AA524" s="3" cm="1">
        <f t="array" ref="AA524">_xlfn.XLOOKUP(LEFT(Z524,MIN(FIND({0,1,2,3,4,5,6,7,8,9},Z524&amp;"0123456789"))-1), $BB$4:$BB$23, $BC$4:$BC$23)*_xlfn.NUMBERVALUE(TRIM(REPLACE(Z524,1,MIN(FIND({0,1,2,3,4,5,6,7,8,9},Z524&amp;"0123456789"))-1,"")), ".", ",")</f>
        <v>11599995</v>
      </c>
      <c r="AB524" t="s">
        <v>14582</v>
      </c>
      <c r="AC524" s="3" cm="1">
        <f t="array" ref="AC524">_xlfn.XLOOKUP(LEFT(AB524,MIN(FIND({0,1,2,3,4,5,6,7,8,9},AB524&amp;"0123456789"))-1), $BB$4:$BB$23, $BC$4:$BC$23)*_xlfn.NUMBERVALUE(TRIM(REPLACE(AB524,1,MIN(FIND({0,1,2,3,4,5,6,7,8,9},AB524&amp;"0123456789"))-1,"")), ".", ",")</f>
        <v>11599995</v>
      </c>
      <c r="AD524" t="s">
        <v>8557</v>
      </c>
      <c r="AE524" t="s">
        <v>8558</v>
      </c>
      <c r="AF524" t="s">
        <v>15323</v>
      </c>
      <c r="AG524" t="s">
        <v>16849</v>
      </c>
      <c r="AH524" t="s">
        <v>17725</v>
      </c>
      <c r="AI524" t="s">
        <v>18450</v>
      </c>
      <c r="AJ524" t="s">
        <v>19235</v>
      </c>
      <c r="AK524" t="s">
        <v>19690</v>
      </c>
      <c r="AL524" t="s">
        <v>20265</v>
      </c>
      <c r="AM524" t="s">
        <v>20680</v>
      </c>
      <c r="AN524" t="s">
        <v>21346</v>
      </c>
      <c r="AO524" t="s">
        <v>21939</v>
      </c>
      <c r="AP524" t="s">
        <v>22703</v>
      </c>
      <c r="AQ524" t="s">
        <v>23889</v>
      </c>
      <c r="AR524" t="s">
        <v>24823</v>
      </c>
      <c r="AS524" t="s">
        <v>14829</v>
      </c>
      <c r="BC524" s="3" t="str" cm="1">
        <f t="array" ref="BC524">LEFT(BB524,MIN(FIND({0,1,2,3,4,5,6,7,8,9},BB524&amp;"0123456789"))-1)</f>
        <v/>
      </c>
      <c r="BE524" t="s">
        <v>13236</v>
      </c>
      <c r="BF524">
        <f t="shared" si="219"/>
        <v>1</v>
      </c>
      <c r="BG524">
        <f t="shared" si="220"/>
        <v>0</v>
      </c>
      <c r="BH524">
        <f t="shared" si="221"/>
        <v>0</v>
      </c>
      <c r="BI524">
        <f t="shared" si="222"/>
        <v>0</v>
      </c>
      <c r="BJ524" s="4">
        <f t="shared" si="223"/>
        <v>0</v>
      </c>
      <c r="BK524" s="4">
        <f t="shared" si="224"/>
        <v>0</v>
      </c>
      <c r="BL524" s="4">
        <f t="shared" si="225"/>
        <v>0</v>
      </c>
      <c r="BY524" t="s">
        <v>11706</v>
      </c>
      <c r="BZ524" t="s">
        <v>25626</v>
      </c>
      <c r="CT524" t="str">
        <f t="shared" si="229"/>
        <v>E-Commerce</v>
      </c>
      <c r="CU524" t="str">
        <f t="shared" si="230"/>
        <v>Wholesale</v>
      </c>
      <c r="CV524" t="str">
        <f t="shared" si="231"/>
        <v/>
      </c>
      <c r="CW524" t="str">
        <f t="shared" si="232"/>
        <v/>
      </c>
      <c r="CX524" t="str">
        <f t="shared" si="233"/>
        <v/>
      </c>
      <c r="CY524" t="str">
        <f t="shared" si="234"/>
        <v/>
      </c>
      <c r="CZ524" t="str">
        <f t="shared" si="235"/>
        <v/>
      </c>
      <c r="DA524" t="str">
        <f t="shared" si="236"/>
        <v/>
      </c>
      <c r="DB524" t="str">
        <f t="shared" si="237"/>
        <v/>
      </c>
      <c r="DC524" t="str">
        <f t="shared" si="238"/>
        <v/>
      </c>
    </row>
    <row r="525" spans="1:107" x14ac:dyDescent="0.2">
      <c r="A525">
        <v>522</v>
      </c>
      <c r="B525" t="s">
        <v>519</v>
      </c>
      <c r="C525" t="s">
        <v>2691</v>
      </c>
      <c r="D525" t="s">
        <v>4797</v>
      </c>
      <c r="E525" t="s">
        <v>6065</v>
      </c>
      <c r="F525" t="s">
        <v>6588</v>
      </c>
      <c r="G525" t="s">
        <v>8245</v>
      </c>
      <c r="H525" t="s">
        <v>8552</v>
      </c>
      <c r="I525" t="s">
        <v>8554</v>
      </c>
      <c r="J525" t="s">
        <v>9005</v>
      </c>
      <c r="K525" t="s">
        <v>10119</v>
      </c>
      <c r="L525" t="s">
        <v>10389</v>
      </c>
      <c r="M525" t="s">
        <v>11545</v>
      </c>
      <c r="N525" t="s">
        <v>12741</v>
      </c>
      <c r="O525" t="s">
        <v>13310</v>
      </c>
      <c r="P525" t="s">
        <v>13349</v>
      </c>
      <c r="Q525">
        <v>2</v>
      </c>
      <c r="R525" t="s">
        <v>13357</v>
      </c>
      <c r="S525" t="s">
        <v>8414</v>
      </c>
      <c r="T525" t="s">
        <v>13949</v>
      </c>
      <c r="U525" s="3" t="str" cm="1">
        <f t="array" ref="U525">LEFT(T525,MIN(FIND({0,1,2,3,4,5,6,7,8,9},T525&amp;"0123456789"))-1)</f>
        <v>$</v>
      </c>
      <c r="V525" t="s">
        <v>13357</v>
      </c>
      <c r="W525" t="s">
        <v>13949</v>
      </c>
      <c r="X525" s="3" t="str" cm="1">
        <f t="array" ref="X525">LEFT(W525,MIN(FIND({0,1,2,3,4,5,6,7,8,9},W525&amp;"0123456789"))-1)</f>
        <v>$</v>
      </c>
      <c r="Y525" t="s">
        <v>13357</v>
      </c>
      <c r="Z525" t="s">
        <v>13949</v>
      </c>
      <c r="AA525" s="3" cm="1">
        <f t="array" ref="AA525">_xlfn.XLOOKUP(LEFT(Z525,MIN(FIND({0,1,2,3,4,5,6,7,8,9},Z525&amp;"0123456789"))-1), $BB$4:$BB$23, $BC$4:$BC$23)*_xlfn.NUMBERVALUE(TRIM(REPLACE(Z525,1,MIN(FIND({0,1,2,3,4,5,6,7,8,9},Z525&amp;"0123456789"))-1,"")), ".", ",")</f>
        <v>5300000</v>
      </c>
      <c r="AB525" t="s">
        <v>13949</v>
      </c>
      <c r="AC525" s="3" cm="1">
        <f t="array" ref="AC525">_xlfn.XLOOKUP(LEFT(AB525,MIN(FIND({0,1,2,3,4,5,6,7,8,9},AB525&amp;"0123456789"))-1), $BB$4:$BB$23, $BC$4:$BC$23)*_xlfn.NUMBERVALUE(TRIM(REPLACE(AB525,1,MIN(FIND({0,1,2,3,4,5,6,7,8,9},AB525&amp;"0123456789"))-1,"")), ".", ",")</f>
        <v>5300000</v>
      </c>
      <c r="AD525" t="s">
        <v>8554</v>
      </c>
      <c r="AE525" t="s">
        <v>8561</v>
      </c>
      <c r="AF525" t="s">
        <v>15324</v>
      </c>
      <c r="AG525" t="s">
        <v>16850</v>
      </c>
      <c r="AH525" t="s">
        <v>4365</v>
      </c>
      <c r="AI525" t="s">
        <v>18451</v>
      </c>
      <c r="AJ525" t="s">
        <v>19236</v>
      </c>
      <c r="AK525" t="s">
        <v>19691</v>
      </c>
      <c r="AL525" t="s">
        <v>8557</v>
      </c>
      <c r="AM525" t="s">
        <v>20681</v>
      </c>
      <c r="AN525" t="s">
        <v>18794</v>
      </c>
      <c r="AO525" t="s">
        <v>4365</v>
      </c>
      <c r="AP525" t="s">
        <v>22704</v>
      </c>
      <c r="AQ525" t="s">
        <v>23890</v>
      </c>
      <c r="AR525" t="s">
        <v>24824</v>
      </c>
      <c r="AS525" t="s">
        <v>14828</v>
      </c>
      <c r="BC525" s="3" t="str" cm="1">
        <f t="array" ref="BC525">LEFT(BB525,MIN(FIND({0,1,2,3,4,5,6,7,8,9},BB525&amp;"0123456789"))-1)</f>
        <v/>
      </c>
      <c r="BE525" t="s">
        <v>13237</v>
      </c>
      <c r="BF525">
        <f t="shared" si="219"/>
        <v>1</v>
      </c>
      <c r="BG525">
        <f t="shared" si="220"/>
        <v>0</v>
      </c>
      <c r="BH525">
        <f t="shared" si="221"/>
        <v>0</v>
      </c>
      <c r="BI525">
        <f t="shared" si="222"/>
        <v>0</v>
      </c>
      <c r="BJ525" s="4">
        <f t="shared" si="223"/>
        <v>0</v>
      </c>
      <c r="BK525" s="4">
        <f t="shared" si="224"/>
        <v>0</v>
      </c>
      <c r="BL525" s="4">
        <f t="shared" si="225"/>
        <v>0</v>
      </c>
      <c r="BY525" t="s">
        <v>12275</v>
      </c>
      <c r="BZ525" t="s">
        <v>25408</v>
      </c>
      <c r="CA525" t="s">
        <v>25683</v>
      </c>
      <c r="CT525" t="str">
        <f t="shared" si="229"/>
        <v>Logistics</v>
      </c>
      <c r="CU525" t="str">
        <f t="shared" si="230"/>
        <v>Software</v>
      </c>
      <c r="CV525" t="str">
        <f t="shared" si="231"/>
        <v>Supply Chain Management</v>
      </c>
      <c r="CW525" t="str">
        <f t="shared" si="232"/>
        <v/>
      </c>
      <c r="CX525" t="str">
        <f t="shared" si="233"/>
        <v/>
      </c>
      <c r="CY525" t="str">
        <f t="shared" si="234"/>
        <v/>
      </c>
      <c r="CZ525" t="str">
        <f t="shared" si="235"/>
        <v/>
      </c>
      <c r="DA525" t="str">
        <f t="shared" si="236"/>
        <v/>
      </c>
      <c r="DB525" t="str">
        <f t="shared" si="237"/>
        <v/>
      </c>
      <c r="DC525" t="str">
        <f t="shared" si="238"/>
        <v/>
      </c>
    </row>
    <row r="526" spans="1:107" x14ac:dyDescent="0.2">
      <c r="A526">
        <v>523</v>
      </c>
      <c r="B526" t="s">
        <v>520</v>
      </c>
      <c r="C526" t="s">
        <v>2692</v>
      </c>
      <c r="D526" t="s">
        <v>4798</v>
      </c>
      <c r="E526" t="s">
        <v>6065</v>
      </c>
      <c r="F526" t="s">
        <v>6589</v>
      </c>
      <c r="G526" t="s">
        <v>8381</v>
      </c>
      <c r="H526" t="s">
        <v>8552</v>
      </c>
      <c r="I526" t="s">
        <v>8555</v>
      </c>
      <c r="J526" t="s">
        <v>9006</v>
      </c>
      <c r="K526" t="s">
        <v>10119</v>
      </c>
      <c r="L526" t="s">
        <v>10454</v>
      </c>
      <c r="M526" t="s">
        <v>11546</v>
      </c>
      <c r="N526" t="s">
        <v>12750</v>
      </c>
      <c r="O526" t="s">
        <v>13317</v>
      </c>
      <c r="P526" t="s">
        <v>13351</v>
      </c>
      <c r="Q526">
        <v>1</v>
      </c>
      <c r="R526" t="s">
        <v>13358</v>
      </c>
      <c r="S526" t="s">
        <v>13520</v>
      </c>
      <c r="T526" t="s">
        <v>13740</v>
      </c>
      <c r="U526" s="3" t="str" cm="1">
        <f t="array" ref="U526">LEFT(T526,MIN(FIND({0,1,2,3,4,5,6,7,8,9},T526&amp;"0123456789"))-1)</f>
        <v>$</v>
      </c>
      <c r="V526" t="s">
        <v>14414</v>
      </c>
      <c r="W526" t="s">
        <v>13740</v>
      </c>
      <c r="X526" s="3" t="str" cm="1">
        <f t="array" ref="X526">LEFT(W526,MIN(FIND({0,1,2,3,4,5,6,7,8,9},W526&amp;"0123456789"))-1)</f>
        <v>$</v>
      </c>
      <c r="Y526" t="s">
        <v>14414</v>
      </c>
      <c r="Z526" t="s">
        <v>13740</v>
      </c>
      <c r="AA526" s="3" cm="1">
        <f t="array" ref="AA526">_xlfn.XLOOKUP(LEFT(Z526,MIN(FIND({0,1,2,3,4,5,6,7,8,9},Z526&amp;"0123456789"))-1), $BB$4:$BB$23, $BC$4:$BC$23)*_xlfn.NUMBERVALUE(TRIM(REPLACE(Z526,1,MIN(FIND({0,1,2,3,4,5,6,7,8,9},Z526&amp;"0123456789"))-1,"")), ".", ",")</f>
        <v>3000000</v>
      </c>
      <c r="AB526" t="s">
        <v>13740</v>
      </c>
      <c r="AC526" s="3" cm="1">
        <f t="array" ref="AC526">_xlfn.XLOOKUP(LEFT(AB526,MIN(FIND({0,1,2,3,4,5,6,7,8,9},AB526&amp;"0123456789"))-1), $BB$4:$BB$23, $BC$4:$BC$23)*_xlfn.NUMBERVALUE(TRIM(REPLACE(AB526,1,MIN(FIND({0,1,2,3,4,5,6,7,8,9},AB526&amp;"0123456789"))-1,"")), ".", ",")</f>
        <v>3000000</v>
      </c>
      <c r="AD526" t="s">
        <v>8555</v>
      </c>
      <c r="AE526" t="s">
        <v>8557</v>
      </c>
      <c r="AF526" t="s">
        <v>15325</v>
      </c>
      <c r="AG526" t="s">
        <v>16851</v>
      </c>
      <c r="AH526" t="s">
        <v>17726</v>
      </c>
      <c r="AI526" t="s">
        <v>18452</v>
      </c>
      <c r="AJ526" t="s">
        <v>19093</v>
      </c>
      <c r="AK526" t="s">
        <v>19692</v>
      </c>
      <c r="AL526" t="s">
        <v>20261</v>
      </c>
      <c r="AM526" t="s">
        <v>20682</v>
      </c>
      <c r="AN526" t="s">
        <v>21347</v>
      </c>
      <c r="AO526" t="s">
        <v>20424</v>
      </c>
      <c r="AP526" t="s">
        <v>22705</v>
      </c>
      <c r="AQ526" t="s">
        <v>23891</v>
      </c>
      <c r="AR526" t="s">
        <v>24825</v>
      </c>
      <c r="AS526" t="s">
        <v>19330</v>
      </c>
      <c r="BC526" s="3" t="str" cm="1">
        <f t="array" ref="BC526">LEFT(BB526,MIN(FIND({0,1,2,3,4,5,6,7,8,9},BB526&amp;"0123456789"))-1)</f>
        <v/>
      </c>
      <c r="BE526" t="s">
        <v>13238</v>
      </c>
      <c r="BF526">
        <f t="shared" si="219"/>
        <v>1</v>
      </c>
      <c r="BG526">
        <f t="shared" si="220"/>
        <v>0</v>
      </c>
      <c r="BH526">
        <f t="shared" si="221"/>
        <v>0</v>
      </c>
      <c r="BI526">
        <f t="shared" si="222"/>
        <v>0</v>
      </c>
      <c r="BJ526" s="4">
        <f t="shared" si="223"/>
        <v>0</v>
      </c>
      <c r="BK526" s="4">
        <f t="shared" si="224"/>
        <v>0</v>
      </c>
      <c r="BL526" s="4">
        <f t="shared" si="225"/>
        <v>0</v>
      </c>
      <c r="BY526" t="s">
        <v>11267</v>
      </c>
      <c r="BZ526" t="s">
        <v>25690</v>
      </c>
      <c r="CA526" t="s">
        <v>25475</v>
      </c>
      <c r="CB526" t="s">
        <v>25476</v>
      </c>
      <c r="CC526" t="s">
        <v>25404</v>
      </c>
      <c r="CD526" t="s">
        <v>25516</v>
      </c>
      <c r="CE526" t="s">
        <v>25437</v>
      </c>
      <c r="CF526" t="s">
        <v>25408</v>
      </c>
      <c r="CT526" t="str">
        <f t="shared" si="229"/>
        <v>Artificial Intelligence</v>
      </c>
      <c r="CU526" t="str">
        <f t="shared" si="230"/>
        <v>Blockchain</v>
      </c>
      <c r="CV526" t="str">
        <f t="shared" si="231"/>
        <v>Cloud Computing</v>
      </c>
      <c r="CW526" t="str">
        <f t="shared" si="232"/>
        <v>Cloud Data Services</v>
      </c>
      <c r="CX526" t="str">
        <f t="shared" si="233"/>
        <v>Information Technology</v>
      </c>
      <c r="CY526" t="str">
        <f t="shared" si="234"/>
        <v>Open Source</v>
      </c>
      <c r="CZ526" t="str">
        <f t="shared" si="235"/>
        <v>SaaS</v>
      </c>
      <c r="DA526" t="str">
        <f t="shared" si="236"/>
        <v>Software</v>
      </c>
      <c r="DB526" t="str">
        <f t="shared" si="237"/>
        <v/>
      </c>
      <c r="DC526" t="str">
        <f t="shared" si="238"/>
        <v/>
      </c>
    </row>
    <row r="527" spans="1:107" x14ac:dyDescent="0.2">
      <c r="A527">
        <v>524</v>
      </c>
      <c r="B527" t="s">
        <v>521</v>
      </c>
      <c r="C527" t="s">
        <v>2693</v>
      </c>
      <c r="D527" t="s">
        <v>4799</v>
      </c>
      <c r="E527" t="s">
        <v>6065</v>
      </c>
      <c r="F527" t="s">
        <v>6590</v>
      </c>
      <c r="G527" t="s">
        <v>8245</v>
      </c>
      <c r="H527" t="s">
        <v>8552</v>
      </c>
      <c r="I527" t="s">
        <v>8557</v>
      </c>
      <c r="J527" t="s">
        <v>9007</v>
      </c>
      <c r="K527" t="s">
        <v>10119</v>
      </c>
      <c r="L527" t="s">
        <v>10455</v>
      </c>
      <c r="M527" t="s">
        <v>11547</v>
      </c>
      <c r="N527" t="s">
        <v>12882</v>
      </c>
      <c r="O527" t="s">
        <v>13318</v>
      </c>
      <c r="P527" t="s">
        <v>4365</v>
      </c>
      <c r="Q527">
        <v>1</v>
      </c>
      <c r="R527" t="s">
        <v>13357</v>
      </c>
      <c r="S527" t="s">
        <v>13521</v>
      </c>
      <c r="T527" t="s">
        <v>13803</v>
      </c>
      <c r="U527" s="3" t="str" cm="1">
        <f t="array" ref="U527">LEFT(T527,MIN(FIND({0,1,2,3,4,5,6,7,8,9},T527&amp;"0123456789"))-1)</f>
        <v>$</v>
      </c>
      <c r="V527" t="s">
        <v>13357</v>
      </c>
      <c r="W527" t="s">
        <v>13803</v>
      </c>
      <c r="X527" s="3" t="str" cm="1">
        <f t="array" ref="X527">LEFT(W527,MIN(FIND({0,1,2,3,4,5,6,7,8,9},W527&amp;"0123456789"))-1)</f>
        <v>$</v>
      </c>
      <c r="Y527" t="s">
        <v>13357</v>
      </c>
      <c r="Z527" t="s">
        <v>13803</v>
      </c>
      <c r="AA527" s="3" cm="1">
        <f t="array" ref="AA527">_xlfn.XLOOKUP(LEFT(Z527,MIN(FIND({0,1,2,3,4,5,6,7,8,9},Z527&amp;"0123456789"))-1), $BB$4:$BB$23, $BC$4:$BC$23)*_xlfn.NUMBERVALUE(TRIM(REPLACE(Z527,1,MIN(FIND({0,1,2,3,4,5,6,7,8,9},Z527&amp;"0123456789"))-1,"")), ".", ",")</f>
        <v>2500000</v>
      </c>
      <c r="AB527" t="s">
        <v>13803</v>
      </c>
      <c r="AC527" s="3" cm="1">
        <f t="array" ref="AC527">_xlfn.XLOOKUP(LEFT(AB527,MIN(FIND({0,1,2,3,4,5,6,7,8,9},AB527&amp;"0123456789"))-1), $BB$4:$BB$23, $BC$4:$BC$23)*_xlfn.NUMBERVALUE(TRIM(REPLACE(AB527,1,MIN(FIND({0,1,2,3,4,5,6,7,8,9},AB527&amp;"0123456789"))-1,"")), ".", ",")</f>
        <v>2500000</v>
      </c>
      <c r="AD527" t="s">
        <v>4365</v>
      </c>
      <c r="AE527" t="s">
        <v>8557</v>
      </c>
      <c r="AF527" t="s">
        <v>15326</v>
      </c>
      <c r="AG527" t="s">
        <v>16852</v>
      </c>
      <c r="AH527" t="s">
        <v>17685</v>
      </c>
      <c r="AI527" t="s">
        <v>18453</v>
      </c>
      <c r="AJ527" t="s">
        <v>19237</v>
      </c>
      <c r="AK527" t="s">
        <v>19693</v>
      </c>
      <c r="AL527" t="s">
        <v>20243</v>
      </c>
      <c r="AM527" t="s">
        <v>20683</v>
      </c>
      <c r="AN527" t="s">
        <v>21348</v>
      </c>
      <c r="AO527" t="s">
        <v>21940</v>
      </c>
      <c r="AP527" t="s">
        <v>22706</v>
      </c>
      <c r="AQ527" t="s">
        <v>23892</v>
      </c>
      <c r="AR527" t="s">
        <v>18995</v>
      </c>
      <c r="AS527" t="s">
        <v>19298</v>
      </c>
      <c r="BC527" s="3" t="str" cm="1">
        <f t="array" ref="BC527">LEFT(BB527,MIN(FIND({0,1,2,3,4,5,6,7,8,9},BB527&amp;"0123456789"))-1)</f>
        <v/>
      </c>
      <c r="BE527" t="s">
        <v>13239</v>
      </c>
      <c r="BF527">
        <f t="shared" si="219"/>
        <v>1</v>
      </c>
      <c r="BG527">
        <f t="shared" si="220"/>
        <v>0</v>
      </c>
      <c r="BH527">
        <f t="shared" si="221"/>
        <v>0</v>
      </c>
      <c r="BI527">
        <f t="shared" si="222"/>
        <v>0</v>
      </c>
      <c r="BJ527" s="4">
        <f t="shared" si="223"/>
        <v>0</v>
      </c>
      <c r="BK527" s="4">
        <f t="shared" si="224"/>
        <v>0</v>
      </c>
      <c r="BL527" s="4">
        <f t="shared" si="225"/>
        <v>0</v>
      </c>
      <c r="BY527" t="s">
        <v>25489</v>
      </c>
      <c r="BZ527" t="s">
        <v>25741</v>
      </c>
      <c r="CA527" t="s">
        <v>25742</v>
      </c>
      <c r="CB527" t="s">
        <v>25404</v>
      </c>
      <c r="CC527" t="s">
        <v>25743</v>
      </c>
      <c r="CD527" t="s">
        <v>25408</v>
      </c>
      <c r="CT527" t="str">
        <f t="shared" si="229"/>
        <v>B2B</v>
      </c>
      <c r="CU527" t="str">
        <f t="shared" si="230"/>
        <v>Brand Marketing</v>
      </c>
      <c r="CV527" t="str">
        <f t="shared" si="231"/>
        <v>Content Marketing</v>
      </c>
      <c r="CW527" t="str">
        <f t="shared" si="232"/>
        <v>Information Technology</v>
      </c>
      <c r="CX527" t="str">
        <f t="shared" si="233"/>
        <v>Podcast</v>
      </c>
      <c r="CY527" t="str">
        <f t="shared" si="234"/>
        <v>Software</v>
      </c>
      <c r="CZ527" t="str">
        <f t="shared" si="235"/>
        <v/>
      </c>
      <c r="DA527" t="str">
        <f t="shared" si="236"/>
        <v/>
      </c>
      <c r="DB527" t="str">
        <f t="shared" si="237"/>
        <v/>
      </c>
      <c r="DC527" t="str">
        <f t="shared" si="238"/>
        <v/>
      </c>
    </row>
    <row r="528" spans="1:107" x14ac:dyDescent="0.2">
      <c r="A528">
        <v>525</v>
      </c>
      <c r="B528" t="s">
        <v>522</v>
      </c>
      <c r="C528" t="s">
        <v>2694</v>
      </c>
      <c r="D528" t="s">
        <v>4800</v>
      </c>
      <c r="E528" t="s">
        <v>6065</v>
      </c>
      <c r="F528" t="s">
        <v>6591</v>
      </c>
      <c r="G528" t="s">
        <v>8248</v>
      </c>
      <c r="H528" t="s">
        <v>8552</v>
      </c>
      <c r="I528" t="s">
        <v>8557</v>
      </c>
      <c r="J528" t="s">
        <v>9008</v>
      </c>
      <c r="K528" t="s">
        <v>10121</v>
      </c>
      <c r="L528" t="s">
        <v>10456</v>
      </c>
      <c r="M528" t="s">
        <v>11548</v>
      </c>
      <c r="N528" t="s">
        <v>12888</v>
      </c>
      <c r="O528" t="s">
        <v>13310</v>
      </c>
      <c r="P528" t="s">
        <v>13349</v>
      </c>
      <c r="Q528">
        <v>2</v>
      </c>
      <c r="R528" t="s">
        <v>13357</v>
      </c>
      <c r="S528" t="s">
        <v>13415</v>
      </c>
      <c r="T528" t="s">
        <v>13950</v>
      </c>
      <c r="U528" s="3" t="str" cm="1">
        <f t="array" ref="U528">LEFT(T528,MIN(FIND({0,1,2,3,4,5,6,7,8,9},T528&amp;"0123456789"))-1)</f>
        <v>$</v>
      </c>
      <c r="V528" t="s">
        <v>13357</v>
      </c>
      <c r="W528" t="s">
        <v>13950</v>
      </c>
      <c r="X528" s="3" t="str" cm="1">
        <f t="array" ref="X528">LEFT(W528,MIN(FIND({0,1,2,3,4,5,6,7,8,9},W528&amp;"0123456789"))-1)</f>
        <v>$</v>
      </c>
      <c r="Y528" t="s">
        <v>13357</v>
      </c>
      <c r="Z528" t="s">
        <v>14583</v>
      </c>
      <c r="AA528" s="3" cm="1">
        <f t="array" ref="AA528">_xlfn.XLOOKUP(LEFT(Z528,MIN(FIND({0,1,2,3,4,5,6,7,8,9},Z528&amp;"0123456789"))-1), $BB$4:$BB$23, $BC$4:$BC$23)*_xlfn.NUMBERVALUE(TRIM(REPLACE(Z528,1,MIN(FIND({0,1,2,3,4,5,6,7,8,9},Z528&amp;"0123456789"))-1,"")), ".", ",")</f>
        <v>1653120</v>
      </c>
      <c r="AB528" t="s">
        <v>14583</v>
      </c>
      <c r="AC528" s="3" cm="1">
        <f t="array" ref="AC528">_xlfn.XLOOKUP(LEFT(AB528,MIN(FIND({0,1,2,3,4,5,6,7,8,9},AB528&amp;"0123456789"))-1), $BB$4:$BB$23, $BC$4:$BC$23)*_xlfn.NUMBERVALUE(TRIM(REPLACE(AB528,1,MIN(FIND({0,1,2,3,4,5,6,7,8,9},AB528&amp;"0123456789"))-1,"")), ".", ",")</f>
        <v>1653120</v>
      </c>
      <c r="AD528" t="s">
        <v>8554</v>
      </c>
      <c r="AE528" t="s">
        <v>8556</v>
      </c>
      <c r="AF528" t="s">
        <v>15327</v>
      </c>
      <c r="AG528" t="s">
        <v>16853</v>
      </c>
      <c r="AH528" t="s">
        <v>4365</v>
      </c>
      <c r="AI528" t="s">
        <v>18454</v>
      </c>
      <c r="AJ528" t="s">
        <v>19111</v>
      </c>
      <c r="AK528" t="s">
        <v>19694</v>
      </c>
      <c r="AL528" t="s">
        <v>20165</v>
      </c>
      <c r="AM528" t="s">
        <v>20684</v>
      </c>
      <c r="AN528" t="s">
        <v>21349</v>
      </c>
      <c r="AO528" t="s">
        <v>21941</v>
      </c>
      <c r="AP528" t="s">
        <v>22707</v>
      </c>
      <c r="AQ528" t="s">
        <v>23893</v>
      </c>
      <c r="AR528" t="s">
        <v>24826</v>
      </c>
      <c r="AS528" t="s">
        <v>8561</v>
      </c>
      <c r="BC528" s="3" t="str" cm="1">
        <f t="array" ref="BC528">LEFT(BB528,MIN(FIND({0,1,2,3,4,5,6,7,8,9},BB528&amp;"0123456789"))-1)</f>
        <v/>
      </c>
      <c r="BE528" t="s">
        <v>13240</v>
      </c>
      <c r="BF528">
        <f t="shared" si="219"/>
        <v>1</v>
      </c>
      <c r="BG528">
        <f t="shared" si="220"/>
        <v>0</v>
      </c>
      <c r="BH528">
        <f t="shared" si="221"/>
        <v>0</v>
      </c>
      <c r="BI528">
        <f t="shared" si="222"/>
        <v>0</v>
      </c>
      <c r="BJ528" s="4">
        <f t="shared" si="223"/>
        <v>0</v>
      </c>
      <c r="BK528" s="4">
        <f t="shared" si="224"/>
        <v>0</v>
      </c>
      <c r="BL528" s="4">
        <f t="shared" si="225"/>
        <v>0</v>
      </c>
      <c r="BY528" t="s">
        <v>25744</v>
      </c>
      <c r="BZ528" t="s">
        <v>25716</v>
      </c>
      <c r="CA528" t="s">
        <v>25481</v>
      </c>
      <c r="CB528" t="s">
        <v>25407</v>
      </c>
      <c r="CT528" t="str">
        <f t="shared" si="229"/>
        <v>Marketing</v>
      </c>
      <c r="CU528" t="str">
        <f t="shared" si="230"/>
        <v>Product Management</v>
      </c>
      <c r="CV528" t="str">
        <f t="shared" si="231"/>
        <v>Rental</v>
      </c>
      <c r="CW528" t="str">
        <f t="shared" si="232"/>
        <v>Sales Automation</v>
      </c>
      <c r="CX528" t="str">
        <f t="shared" si="233"/>
        <v/>
      </c>
      <c r="CY528" t="str">
        <f t="shared" si="234"/>
        <v/>
      </c>
      <c r="CZ528" t="str">
        <f t="shared" si="235"/>
        <v/>
      </c>
      <c r="DA528" t="str">
        <f t="shared" si="236"/>
        <v/>
      </c>
      <c r="DB528" t="str">
        <f t="shared" si="237"/>
        <v/>
      </c>
      <c r="DC528" t="str">
        <f t="shared" si="238"/>
        <v/>
      </c>
    </row>
    <row r="529" spans="1:107" x14ac:dyDescent="0.2">
      <c r="A529">
        <v>526</v>
      </c>
      <c r="B529" t="s">
        <v>523</v>
      </c>
      <c r="C529" t="s">
        <v>2695</v>
      </c>
      <c r="D529" t="s">
        <v>4801</v>
      </c>
      <c r="E529" t="s">
        <v>6065</v>
      </c>
      <c r="F529" t="s">
        <v>6592</v>
      </c>
      <c r="G529" t="s">
        <v>8245</v>
      </c>
      <c r="H529" t="s">
        <v>8552</v>
      </c>
      <c r="I529" t="s">
        <v>8554</v>
      </c>
      <c r="J529" t="s">
        <v>9009</v>
      </c>
      <c r="K529" t="s">
        <v>10119</v>
      </c>
      <c r="L529" t="s">
        <v>10133</v>
      </c>
      <c r="M529" t="s">
        <v>11549</v>
      </c>
      <c r="N529" t="s">
        <v>12736</v>
      </c>
      <c r="O529" t="s">
        <v>13305</v>
      </c>
      <c r="P529" t="s">
        <v>4365</v>
      </c>
      <c r="Q529">
        <v>1</v>
      </c>
      <c r="R529" t="s">
        <v>4365</v>
      </c>
      <c r="S529" t="s">
        <v>13387</v>
      </c>
      <c r="T529" t="s">
        <v>13951</v>
      </c>
      <c r="U529" s="3" t="str" cm="1">
        <f t="array" ref="U529">LEFT(T529,MIN(FIND({0,1,2,3,4,5,6,7,8,9},T529&amp;"0123456789"))-1)</f>
        <v>$</v>
      </c>
      <c r="V529" t="s">
        <v>14415</v>
      </c>
      <c r="W529" t="s">
        <v>13951</v>
      </c>
      <c r="X529" s="3" t="str" cm="1">
        <f t="array" ref="X529">LEFT(W529,MIN(FIND({0,1,2,3,4,5,6,7,8,9},W529&amp;"0123456789"))-1)</f>
        <v>$</v>
      </c>
      <c r="Y529" t="s">
        <v>14415</v>
      </c>
      <c r="Z529" t="s">
        <v>13951</v>
      </c>
      <c r="AA529" s="3" cm="1">
        <f t="array" ref="AA529">_xlfn.XLOOKUP(LEFT(Z529,MIN(FIND({0,1,2,3,4,5,6,7,8,9},Z529&amp;"0123456789"))-1), $BB$4:$BB$23, $BC$4:$BC$23)*_xlfn.NUMBERVALUE(TRIM(REPLACE(Z529,1,MIN(FIND({0,1,2,3,4,5,6,7,8,9},Z529&amp;"0123456789"))-1,"")), ".", ",")</f>
        <v>7063606</v>
      </c>
      <c r="AB529" t="s">
        <v>13951</v>
      </c>
      <c r="AC529" s="3" cm="1">
        <f t="array" ref="AC529">_xlfn.XLOOKUP(LEFT(AB529,MIN(FIND({0,1,2,3,4,5,6,7,8,9},AB529&amp;"0123456789"))-1), $BB$4:$BB$23, $BC$4:$BC$23)*_xlfn.NUMBERVALUE(TRIM(REPLACE(AB529,1,MIN(FIND({0,1,2,3,4,5,6,7,8,9},AB529&amp;"0123456789"))-1,"")), ".", ",")</f>
        <v>7063606</v>
      </c>
      <c r="AD529" t="s">
        <v>4365</v>
      </c>
      <c r="AE529" t="s">
        <v>4365</v>
      </c>
      <c r="AF529" t="s">
        <v>4365</v>
      </c>
      <c r="AG529" t="s">
        <v>16854</v>
      </c>
      <c r="AH529" t="s">
        <v>4365</v>
      </c>
      <c r="AI529" t="s">
        <v>18455</v>
      </c>
      <c r="AJ529" t="s">
        <v>19238</v>
      </c>
      <c r="AK529" t="s">
        <v>19695</v>
      </c>
      <c r="AL529" t="s">
        <v>20266</v>
      </c>
      <c r="AM529" t="s">
        <v>20685</v>
      </c>
      <c r="AN529" t="s">
        <v>20756</v>
      </c>
      <c r="AO529" t="s">
        <v>19669</v>
      </c>
      <c r="AP529" t="s">
        <v>22708</v>
      </c>
      <c r="AQ529" t="s">
        <v>23894</v>
      </c>
      <c r="AR529" t="s">
        <v>20989</v>
      </c>
      <c r="AS529" t="s">
        <v>14828</v>
      </c>
      <c r="BC529" s="3" t="str" cm="1">
        <f t="array" ref="BC529">LEFT(BB529,MIN(FIND({0,1,2,3,4,5,6,7,8,9},BB529&amp;"0123456789"))-1)</f>
        <v/>
      </c>
      <c r="BE529" t="s">
        <v>13241</v>
      </c>
      <c r="BF529">
        <f t="shared" si="219"/>
        <v>1</v>
      </c>
      <c r="BG529">
        <f t="shared" si="220"/>
        <v>0</v>
      </c>
      <c r="BH529">
        <f t="shared" si="221"/>
        <v>0</v>
      </c>
      <c r="BI529">
        <f t="shared" si="222"/>
        <v>0</v>
      </c>
      <c r="BJ529" s="4">
        <f t="shared" si="223"/>
        <v>0</v>
      </c>
      <c r="BK529" s="4">
        <f t="shared" si="224"/>
        <v>0</v>
      </c>
      <c r="BL529" s="4">
        <f t="shared" si="225"/>
        <v>0</v>
      </c>
      <c r="BY529" t="s">
        <v>25423</v>
      </c>
      <c r="BZ529" t="s">
        <v>25404</v>
      </c>
      <c r="CA529" t="s">
        <v>25408</v>
      </c>
      <c r="CT529" t="str">
        <f t="shared" si="229"/>
        <v>Developer Platform</v>
      </c>
      <c r="CU529" t="str">
        <f t="shared" si="230"/>
        <v>Information Technology</v>
      </c>
      <c r="CV529" t="str">
        <f t="shared" si="231"/>
        <v>Software</v>
      </c>
      <c r="CW529" t="str">
        <f t="shared" si="232"/>
        <v/>
      </c>
      <c r="CX529" t="str">
        <f t="shared" si="233"/>
        <v/>
      </c>
      <c r="CY529" t="str">
        <f t="shared" si="234"/>
        <v/>
      </c>
      <c r="CZ529" t="str">
        <f t="shared" si="235"/>
        <v/>
      </c>
      <c r="DA529" t="str">
        <f t="shared" si="236"/>
        <v/>
      </c>
      <c r="DB529" t="str">
        <f t="shared" si="237"/>
        <v/>
      </c>
      <c r="DC529" t="str">
        <f t="shared" si="238"/>
        <v/>
      </c>
    </row>
    <row r="530" spans="1:107" x14ac:dyDescent="0.2">
      <c r="A530">
        <v>527</v>
      </c>
      <c r="B530" t="s">
        <v>524</v>
      </c>
      <c r="C530" t="s">
        <v>2696</v>
      </c>
      <c r="D530" t="s">
        <v>4802</v>
      </c>
      <c r="E530" t="s">
        <v>6065</v>
      </c>
      <c r="F530" t="s">
        <v>6593</v>
      </c>
      <c r="G530" t="s">
        <v>8245</v>
      </c>
      <c r="H530" t="s">
        <v>8552</v>
      </c>
      <c r="I530" t="s">
        <v>8554</v>
      </c>
      <c r="J530" t="s">
        <v>9010</v>
      </c>
      <c r="K530" t="s">
        <v>10119</v>
      </c>
      <c r="L530" t="s">
        <v>10143</v>
      </c>
      <c r="M530" t="s">
        <v>11103</v>
      </c>
      <c r="N530" t="s">
        <v>12746</v>
      </c>
      <c r="O530" t="s">
        <v>13313</v>
      </c>
      <c r="P530" t="s">
        <v>4365</v>
      </c>
      <c r="Q530">
        <v>1</v>
      </c>
      <c r="R530" t="s">
        <v>13357</v>
      </c>
      <c r="S530" t="s">
        <v>8487</v>
      </c>
      <c r="T530" t="s">
        <v>13803</v>
      </c>
      <c r="U530" s="3" t="str" cm="1">
        <f t="array" ref="U530">LEFT(T530,MIN(FIND({0,1,2,3,4,5,6,7,8,9},T530&amp;"0123456789"))-1)</f>
        <v>$</v>
      </c>
      <c r="V530" t="s">
        <v>14422</v>
      </c>
      <c r="W530" t="s">
        <v>13803</v>
      </c>
      <c r="X530" s="3" t="str" cm="1">
        <f t="array" ref="X530">LEFT(W530,MIN(FIND({0,1,2,3,4,5,6,7,8,9},W530&amp;"0123456789"))-1)</f>
        <v>$</v>
      </c>
      <c r="Y530" t="s">
        <v>14422</v>
      </c>
      <c r="Z530" t="s">
        <v>13803</v>
      </c>
      <c r="AA530" s="3" cm="1">
        <f t="array" ref="AA530">_xlfn.XLOOKUP(LEFT(Z530,MIN(FIND({0,1,2,3,4,5,6,7,8,9},Z530&amp;"0123456789"))-1), $BB$4:$BB$23, $BC$4:$BC$23)*_xlfn.NUMBERVALUE(TRIM(REPLACE(Z530,1,MIN(FIND({0,1,2,3,4,5,6,7,8,9},Z530&amp;"0123456789"))-1,"")), ".", ",")</f>
        <v>2500000</v>
      </c>
      <c r="AB530" t="s">
        <v>13803</v>
      </c>
      <c r="AC530" s="3" cm="1">
        <f t="array" ref="AC530">_xlfn.XLOOKUP(LEFT(AB530,MIN(FIND({0,1,2,3,4,5,6,7,8,9},AB530&amp;"0123456789"))-1), $BB$4:$BB$23, $BC$4:$BC$23)*_xlfn.NUMBERVALUE(TRIM(REPLACE(AB530,1,MIN(FIND({0,1,2,3,4,5,6,7,8,9},AB530&amp;"0123456789"))-1,"")), ".", ",")</f>
        <v>2500000</v>
      </c>
      <c r="AD530" t="s">
        <v>4365</v>
      </c>
      <c r="AE530" t="s">
        <v>4365</v>
      </c>
      <c r="AF530" t="s">
        <v>4365</v>
      </c>
      <c r="AG530" t="s">
        <v>6158</v>
      </c>
      <c r="AH530" t="s">
        <v>4365</v>
      </c>
      <c r="AI530" t="s">
        <v>4365</v>
      </c>
      <c r="AJ530" t="s">
        <v>14820</v>
      </c>
      <c r="AK530" t="s">
        <v>4365</v>
      </c>
      <c r="AL530" t="s">
        <v>20129</v>
      </c>
      <c r="AM530" t="s">
        <v>4365</v>
      </c>
      <c r="AN530" t="s">
        <v>21350</v>
      </c>
      <c r="AO530" t="s">
        <v>4365</v>
      </c>
      <c r="AP530" t="s">
        <v>22709</v>
      </c>
      <c r="AQ530" t="s">
        <v>4365</v>
      </c>
      <c r="AR530" t="s">
        <v>4365</v>
      </c>
      <c r="AS530" t="s">
        <v>14828</v>
      </c>
      <c r="BC530" s="3" t="str" cm="1">
        <f t="array" ref="BC530">LEFT(BB530,MIN(FIND({0,1,2,3,4,5,6,7,8,9},BB530&amp;"0123456789"))-1)</f>
        <v/>
      </c>
      <c r="BE530" t="s">
        <v>13244</v>
      </c>
      <c r="BF530">
        <f t="shared" si="219"/>
        <v>1</v>
      </c>
      <c r="BG530">
        <f t="shared" si="220"/>
        <v>0</v>
      </c>
      <c r="BH530">
        <f t="shared" si="221"/>
        <v>0</v>
      </c>
      <c r="BI530">
        <f t="shared" si="222"/>
        <v>0</v>
      </c>
      <c r="BJ530" s="4">
        <f t="shared" si="223"/>
        <v>0</v>
      </c>
      <c r="BK530" s="4">
        <f t="shared" si="224"/>
        <v>0</v>
      </c>
      <c r="BL530" s="4">
        <f t="shared" si="225"/>
        <v>0</v>
      </c>
      <c r="BY530" t="s">
        <v>11273</v>
      </c>
      <c r="BZ530" t="s">
        <v>25429</v>
      </c>
      <c r="CA530" t="s">
        <v>25430</v>
      </c>
      <c r="CT530" t="str">
        <f t="shared" si="229"/>
        <v>Finance</v>
      </c>
      <c r="CU530" t="str">
        <f t="shared" si="230"/>
        <v>Financial Services</v>
      </c>
      <c r="CV530" t="str">
        <f t="shared" si="231"/>
        <v>FinTech</v>
      </c>
      <c r="CW530" t="str">
        <f t="shared" si="232"/>
        <v/>
      </c>
      <c r="CX530" t="str">
        <f t="shared" si="233"/>
        <v/>
      </c>
      <c r="CY530" t="str">
        <f t="shared" si="234"/>
        <v/>
      </c>
      <c r="CZ530" t="str">
        <f t="shared" si="235"/>
        <v/>
      </c>
      <c r="DA530" t="str">
        <f t="shared" si="236"/>
        <v/>
      </c>
      <c r="DB530" t="str">
        <f t="shared" si="237"/>
        <v/>
      </c>
      <c r="DC530" t="str">
        <f t="shared" si="238"/>
        <v/>
      </c>
    </row>
    <row r="531" spans="1:107" x14ac:dyDescent="0.2">
      <c r="A531">
        <v>528</v>
      </c>
      <c r="B531" t="s">
        <v>439</v>
      </c>
      <c r="C531" t="s">
        <v>2697</v>
      </c>
      <c r="D531" t="s">
        <v>4803</v>
      </c>
      <c r="E531" t="s">
        <v>6065</v>
      </c>
      <c r="F531" t="s">
        <v>6594</v>
      </c>
      <c r="G531" t="s">
        <v>8245</v>
      </c>
      <c r="H531" t="s">
        <v>8552</v>
      </c>
      <c r="I531" t="s">
        <v>4365</v>
      </c>
      <c r="J531" t="s">
        <v>4365</v>
      </c>
      <c r="K531" t="s">
        <v>10121</v>
      </c>
      <c r="L531" t="s">
        <v>10256</v>
      </c>
      <c r="M531" t="s">
        <v>11297</v>
      </c>
      <c r="N531" t="s">
        <v>12751</v>
      </c>
      <c r="O531" t="s">
        <v>4365</v>
      </c>
      <c r="P531" t="s">
        <v>13350</v>
      </c>
      <c r="Q531">
        <v>3</v>
      </c>
      <c r="R531" t="s">
        <v>13357</v>
      </c>
      <c r="S531" t="s">
        <v>13454</v>
      </c>
      <c r="T531" t="s">
        <v>13941</v>
      </c>
      <c r="U531" s="3" t="str" cm="1">
        <f t="array" ref="U531">LEFT(T531,MIN(FIND({0,1,2,3,4,5,6,7,8,9},T531&amp;"0123456789"))-1)</f>
        <v>€</v>
      </c>
      <c r="V531" t="s">
        <v>13357</v>
      </c>
      <c r="W531" t="s">
        <v>13941</v>
      </c>
      <c r="X531" s="3" t="str" cm="1">
        <f t="array" ref="X531">LEFT(W531,MIN(FIND({0,1,2,3,4,5,6,7,8,9},W531&amp;"0123456789"))-1)</f>
        <v>€</v>
      </c>
      <c r="Y531" t="s">
        <v>13357</v>
      </c>
      <c r="Z531" t="s">
        <v>13941</v>
      </c>
      <c r="AA531" s="3" cm="1">
        <f t="array" ref="AA531">_xlfn.XLOOKUP(LEFT(Z531,MIN(FIND({0,1,2,3,4,5,6,7,8,9},Z531&amp;"0123456789"))-1), $BB$4:$BB$23, $BC$4:$BC$23)*_xlfn.NUMBERVALUE(TRIM(REPLACE(Z531,1,MIN(FIND({0,1,2,3,4,5,6,7,8,9},Z531&amp;"0123456789"))-1,"")), ".", ",")</f>
        <v>1320000</v>
      </c>
      <c r="AB531" t="s">
        <v>13941</v>
      </c>
      <c r="AC531" s="3" cm="1">
        <f t="array" ref="AC531">_xlfn.XLOOKUP(LEFT(AB531,MIN(FIND({0,1,2,3,4,5,6,7,8,9},AB531&amp;"0123456789"))-1), $BB$4:$BB$23, $BC$4:$BC$23)*_xlfn.NUMBERVALUE(TRIM(REPLACE(AB531,1,MIN(FIND({0,1,2,3,4,5,6,7,8,9},AB531&amp;"0123456789"))-1,"")), ".", ",")</f>
        <v>1320000</v>
      </c>
      <c r="AD531" t="s">
        <v>8555</v>
      </c>
      <c r="AE531" t="s">
        <v>8556</v>
      </c>
      <c r="AF531" t="s">
        <v>15328</v>
      </c>
      <c r="AG531" t="s">
        <v>4365</v>
      </c>
      <c r="AH531" t="s">
        <v>4365</v>
      </c>
      <c r="AI531" t="s">
        <v>4365</v>
      </c>
      <c r="AJ531" t="s">
        <v>4365</v>
      </c>
      <c r="AK531" t="s">
        <v>4365</v>
      </c>
      <c r="AL531" t="s">
        <v>4365</v>
      </c>
      <c r="AM531" t="s">
        <v>4365</v>
      </c>
      <c r="AN531" t="s">
        <v>4365</v>
      </c>
      <c r="AO531" t="s">
        <v>4365</v>
      </c>
      <c r="AP531" t="s">
        <v>4365</v>
      </c>
      <c r="AQ531" t="s">
        <v>4365</v>
      </c>
      <c r="AR531" t="s">
        <v>4365</v>
      </c>
      <c r="AS531" t="s">
        <v>19166</v>
      </c>
      <c r="BC531" s="3" t="str" cm="1">
        <f t="array" ref="BC531">LEFT(BB531,MIN(FIND({0,1,2,3,4,5,6,7,8,9},BB531&amp;"0123456789"))-1)</f>
        <v/>
      </c>
      <c r="BE531" t="s">
        <v>13246</v>
      </c>
      <c r="BF531">
        <f t="shared" si="219"/>
        <v>1</v>
      </c>
      <c r="BG531">
        <f t="shared" si="220"/>
        <v>0</v>
      </c>
      <c r="BH531">
        <f t="shared" si="221"/>
        <v>0</v>
      </c>
      <c r="BI531">
        <f t="shared" si="222"/>
        <v>0</v>
      </c>
      <c r="BJ531" s="4">
        <f t="shared" si="223"/>
        <v>0</v>
      </c>
      <c r="BK531" s="4">
        <f t="shared" si="224"/>
        <v>0</v>
      </c>
      <c r="BL531" s="4">
        <f t="shared" si="225"/>
        <v>0</v>
      </c>
      <c r="BY531" t="s">
        <v>11706</v>
      </c>
      <c r="BZ531" t="s">
        <v>25414</v>
      </c>
      <c r="CT531" t="str">
        <f t="shared" si="229"/>
        <v>E-Commerce</v>
      </c>
      <c r="CU531" t="str">
        <f t="shared" si="230"/>
        <v>Internet</v>
      </c>
      <c r="CV531" t="str">
        <f t="shared" si="231"/>
        <v/>
      </c>
      <c r="CW531" t="str">
        <f t="shared" si="232"/>
        <v/>
      </c>
      <c r="CX531" t="str">
        <f t="shared" si="233"/>
        <v/>
      </c>
      <c r="CY531" t="str">
        <f t="shared" si="234"/>
        <v/>
      </c>
      <c r="CZ531" t="str">
        <f t="shared" si="235"/>
        <v/>
      </c>
      <c r="DA531" t="str">
        <f t="shared" si="236"/>
        <v/>
      </c>
      <c r="DB531" t="str">
        <f t="shared" si="237"/>
        <v/>
      </c>
      <c r="DC531" t="str">
        <f t="shared" si="238"/>
        <v/>
      </c>
    </row>
    <row r="532" spans="1:107" x14ac:dyDescent="0.2">
      <c r="A532">
        <v>529</v>
      </c>
      <c r="B532" t="s">
        <v>525</v>
      </c>
      <c r="C532" t="s">
        <v>2698</v>
      </c>
      <c r="D532" t="s">
        <v>4804</v>
      </c>
      <c r="E532" t="s">
        <v>6065</v>
      </c>
      <c r="F532" t="s">
        <v>6595</v>
      </c>
      <c r="G532" t="s">
        <v>8244</v>
      </c>
      <c r="H532" t="s">
        <v>8552</v>
      </c>
      <c r="I532" t="s">
        <v>8554</v>
      </c>
      <c r="J532" t="s">
        <v>9011</v>
      </c>
      <c r="K532" t="s">
        <v>10121</v>
      </c>
      <c r="L532" t="s">
        <v>10361</v>
      </c>
      <c r="M532" t="s">
        <v>11550</v>
      </c>
      <c r="N532" t="s">
        <v>12736</v>
      </c>
      <c r="O532" t="s">
        <v>13305</v>
      </c>
      <c r="P532" t="s">
        <v>13349</v>
      </c>
      <c r="Q532">
        <v>4</v>
      </c>
      <c r="R532" t="s">
        <v>13357</v>
      </c>
      <c r="S532" t="s">
        <v>13522</v>
      </c>
      <c r="T532" t="s">
        <v>13864</v>
      </c>
      <c r="U532" s="3" t="str" cm="1">
        <f t="array" ref="U532">LEFT(T532,MIN(FIND({0,1,2,3,4,5,6,7,8,9},T532&amp;"0123456789"))-1)</f>
        <v>$</v>
      </c>
      <c r="V532" t="s">
        <v>13357</v>
      </c>
      <c r="W532" t="s">
        <v>13864</v>
      </c>
      <c r="X532" s="3" t="str" cm="1">
        <f t="array" ref="X532">LEFT(W532,MIN(FIND({0,1,2,3,4,5,6,7,8,9},W532&amp;"0123456789"))-1)</f>
        <v>$</v>
      </c>
      <c r="Y532" t="s">
        <v>13357</v>
      </c>
      <c r="Z532" t="s">
        <v>13864</v>
      </c>
      <c r="AA532" s="3" cm="1">
        <f t="array" ref="AA532">_xlfn.XLOOKUP(LEFT(Z532,MIN(FIND({0,1,2,3,4,5,6,7,8,9},Z532&amp;"0123456789"))-1), $BB$4:$BB$23, $BC$4:$BC$23)*_xlfn.NUMBERVALUE(TRIM(REPLACE(Z532,1,MIN(FIND({0,1,2,3,4,5,6,7,8,9},Z532&amp;"0123456789"))-1,"")), ".", ",")</f>
        <v>3700000</v>
      </c>
      <c r="AB532" t="s">
        <v>13864</v>
      </c>
      <c r="AC532" s="3" cm="1">
        <f t="array" ref="AC532">_xlfn.XLOOKUP(LEFT(AB532,MIN(FIND({0,1,2,3,4,5,6,7,8,9},AB532&amp;"0123456789"))-1), $BB$4:$BB$23, $BC$4:$BC$23)*_xlfn.NUMBERVALUE(TRIM(REPLACE(AB532,1,MIN(FIND({0,1,2,3,4,5,6,7,8,9},AB532&amp;"0123456789"))-1,"")), ".", ",")</f>
        <v>3700000</v>
      </c>
      <c r="AD532" t="s">
        <v>8554</v>
      </c>
      <c r="AE532" t="s">
        <v>8562</v>
      </c>
      <c r="AF532" t="s">
        <v>15329</v>
      </c>
      <c r="AG532" t="s">
        <v>16571</v>
      </c>
      <c r="AH532" t="s">
        <v>4365</v>
      </c>
      <c r="AI532" t="s">
        <v>18456</v>
      </c>
      <c r="AJ532" t="s">
        <v>8563</v>
      </c>
      <c r="AK532" t="s">
        <v>4365</v>
      </c>
      <c r="AL532" t="s">
        <v>8555</v>
      </c>
      <c r="AM532" t="s">
        <v>18794</v>
      </c>
      <c r="AN532" t="s">
        <v>18372</v>
      </c>
      <c r="AO532" t="s">
        <v>18794</v>
      </c>
      <c r="AP532" t="s">
        <v>22710</v>
      </c>
      <c r="AQ532" t="s">
        <v>23895</v>
      </c>
      <c r="AR532" t="s">
        <v>24827</v>
      </c>
      <c r="AS532" t="s">
        <v>19072</v>
      </c>
      <c r="BC532" s="3" t="str" cm="1">
        <f t="array" ref="BC532">LEFT(BB532,MIN(FIND({0,1,2,3,4,5,6,7,8,9},BB532&amp;"0123456789"))-1)</f>
        <v/>
      </c>
      <c r="BE532" t="s">
        <v>13247</v>
      </c>
      <c r="BF532">
        <f t="shared" si="219"/>
        <v>1</v>
      </c>
      <c r="BG532">
        <f t="shared" si="220"/>
        <v>0</v>
      </c>
      <c r="BH532">
        <f t="shared" si="221"/>
        <v>0</v>
      </c>
      <c r="BI532">
        <f t="shared" si="222"/>
        <v>0</v>
      </c>
      <c r="BJ532" s="4">
        <f t="shared" si="223"/>
        <v>0</v>
      </c>
      <c r="BK532" s="4">
        <f t="shared" si="224"/>
        <v>0</v>
      </c>
      <c r="BL532" s="4">
        <f t="shared" si="225"/>
        <v>0</v>
      </c>
      <c r="BY532" t="s">
        <v>10163</v>
      </c>
      <c r="BZ532" t="s">
        <v>25591</v>
      </c>
      <c r="CT532" t="str">
        <f t="shared" si="229"/>
        <v>Health Care</v>
      </c>
      <c r="CU532" t="str">
        <f t="shared" si="230"/>
        <v>InsurTech</v>
      </c>
      <c r="CV532" t="str">
        <f t="shared" si="231"/>
        <v/>
      </c>
      <c r="CW532" t="str">
        <f t="shared" si="232"/>
        <v/>
      </c>
      <c r="CX532" t="str">
        <f t="shared" si="233"/>
        <v/>
      </c>
      <c r="CY532" t="str">
        <f t="shared" si="234"/>
        <v/>
      </c>
      <c r="CZ532" t="str">
        <f t="shared" si="235"/>
        <v/>
      </c>
      <c r="DA532" t="str">
        <f t="shared" si="236"/>
        <v/>
      </c>
      <c r="DB532" t="str">
        <f t="shared" si="237"/>
        <v/>
      </c>
      <c r="DC532" t="str">
        <f t="shared" si="238"/>
        <v/>
      </c>
    </row>
    <row r="533" spans="1:107" x14ac:dyDescent="0.2">
      <c r="A533">
        <v>530</v>
      </c>
      <c r="B533" t="s">
        <v>526</v>
      </c>
      <c r="C533" t="s">
        <v>2699</v>
      </c>
      <c r="D533" t="s">
        <v>2699</v>
      </c>
      <c r="E533" t="s">
        <v>6065</v>
      </c>
      <c r="F533" t="s">
        <v>6596</v>
      </c>
      <c r="G533" t="s">
        <v>8245</v>
      </c>
      <c r="H533" t="s">
        <v>8552</v>
      </c>
      <c r="I533" t="s">
        <v>4365</v>
      </c>
      <c r="J533" t="s">
        <v>4365</v>
      </c>
      <c r="K533" t="s">
        <v>10125</v>
      </c>
      <c r="L533" t="s">
        <v>10189</v>
      </c>
      <c r="M533" t="s">
        <v>11551</v>
      </c>
      <c r="N533" t="s">
        <v>12736</v>
      </c>
      <c r="O533" t="s">
        <v>13305</v>
      </c>
      <c r="P533" t="s">
        <v>13349</v>
      </c>
      <c r="Q533">
        <v>2</v>
      </c>
      <c r="R533" t="s">
        <v>13357</v>
      </c>
      <c r="S533" t="s">
        <v>13523</v>
      </c>
      <c r="T533" t="s">
        <v>13831</v>
      </c>
      <c r="U533" s="3" t="str" cm="1">
        <f t="array" ref="U533">LEFT(T533,MIN(FIND({0,1,2,3,4,5,6,7,8,9},T533&amp;"0123456789"))-1)</f>
        <v>$</v>
      </c>
      <c r="V533" t="s">
        <v>13357</v>
      </c>
      <c r="W533" t="s">
        <v>13831</v>
      </c>
      <c r="X533" s="3" t="str" cm="1">
        <f t="array" ref="X533">LEFT(W533,MIN(FIND({0,1,2,3,4,5,6,7,8,9},W533&amp;"0123456789"))-1)</f>
        <v>$</v>
      </c>
      <c r="Y533" t="s">
        <v>13357</v>
      </c>
      <c r="Z533" t="s">
        <v>14088</v>
      </c>
      <c r="AA533" s="3" cm="1">
        <f t="array" ref="AA533">_xlfn.XLOOKUP(LEFT(Z533,MIN(FIND({0,1,2,3,4,5,6,7,8,9},Z533&amp;"0123456789"))-1), $BB$4:$BB$23, $BC$4:$BC$23)*_xlfn.NUMBERVALUE(TRIM(REPLACE(Z533,1,MIN(FIND({0,1,2,3,4,5,6,7,8,9},Z533&amp;"0123456789"))-1,"")), ".", ",")</f>
        <v>1550000</v>
      </c>
      <c r="AB533" t="s">
        <v>14088</v>
      </c>
      <c r="AC533" s="3" cm="1">
        <f t="array" ref="AC533">_xlfn.XLOOKUP(LEFT(AB533,MIN(FIND({0,1,2,3,4,5,6,7,8,9},AB533&amp;"0123456789"))-1), $BB$4:$BB$23, $BC$4:$BC$23)*_xlfn.NUMBERVALUE(TRIM(REPLACE(AB533,1,MIN(FIND({0,1,2,3,4,5,6,7,8,9},AB533&amp;"0123456789"))-1,"")), ".", ",")</f>
        <v>1550000</v>
      </c>
      <c r="AD533" t="s">
        <v>8554</v>
      </c>
      <c r="AE533" t="s">
        <v>8556</v>
      </c>
      <c r="AF533" t="s">
        <v>15330</v>
      </c>
      <c r="AG533" t="s">
        <v>16855</v>
      </c>
      <c r="AH533" t="s">
        <v>4365</v>
      </c>
      <c r="AI533" t="s">
        <v>4365</v>
      </c>
      <c r="AJ533" t="s">
        <v>19156</v>
      </c>
      <c r="AK533" t="s">
        <v>4365</v>
      </c>
      <c r="AL533" t="s">
        <v>20258</v>
      </c>
      <c r="AM533" t="s">
        <v>4365</v>
      </c>
      <c r="AN533" t="s">
        <v>21351</v>
      </c>
      <c r="AO533" t="s">
        <v>4365</v>
      </c>
      <c r="AP533" t="s">
        <v>22711</v>
      </c>
      <c r="AQ533" t="s">
        <v>4365</v>
      </c>
      <c r="AR533" t="s">
        <v>4365</v>
      </c>
      <c r="AS533" t="s">
        <v>8559</v>
      </c>
      <c r="BC533" s="3" t="str" cm="1">
        <f t="array" ref="BC533">LEFT(BB533,MIN(FIND({0,1,2,3,4,5,6,7,8,9},BB533&amp;"0123456789"))-1)</f>
        <v/>
      </c>
      <c r="BE533" t="s">
        <v>13248</v>
      </c>
      <c r="BF533">
        <f t="shared" si="219"/>
        <v>1</v>
      </c>
      <c r="BG533">
        <f t="shared" si="220"/>
        <v>0</v>
      </c>
      <c r="BH533">
        <f t="shared" si="221"/>
        <v>0</v>
      </c>
      <c r="BI533">
        <f t="shared" si="222"/>
        <v>0</v>
      </c>
      <c r="BJ533" s="4">
        <f t="shared" si="223"/>
        <v>0</v>
      </c>
      <c r="BK533" s="4">
        <f t="shared" si="224"/>
        <v>0</v>
      </c>
      <c r="BL533" s="4">
        <f t="shared" si="225"/>
        <v>0</v>
      </c>
      <c r="BY533" t="s">
        <v>11551</v>
      </c>
      <c r="CT533" t="str">
        <f t="shared" si="229"/>
        <v>Stock Exchanges</v>
      </c>
      <c r="CU533" t="str">
        <f t="shared" si="230"/>
        <v/>
      </c>
      <c r="CV533" t="str">
        <f t="shared" si="231"/>
        <v/>
      </c>
      <c r="CW533" t="str">
        <f t="shared" si="232"/>
        <v/>
      </c>
      <c r="CX533" t="str">
        <f t="shared" si="233"/>
        <v/>
      </c>
      <c r="CY533" t="str">
        <f t="shared" si="234"/>
        <v/>
      </c>
      <c r="CZ533" t="str">
        <f t="shared" si="235"/>
        <v/>
      </c>
      <c r="DA533" t="str">
        <f t="shared" si="236"/>
        <v/>
      </c>
      <c r="DB533" t="str">
        <f t="shared" si="237"/>
        <v/>
      </c>
      <c r="DC533" t="str">
        <f t="shared" si="238"/>
        <v/>
      </c>
    </row>
    <row r="534" spans="1:107" x14ac:dyDescent="0.2">
      <c r="A534">
        <v>531</v>
      </c>
      <c r="B534" t="s">
        <v>527</v>
      </c>
      <c r="C534" t="s">
        <v>2700</v>
      </c>
      <c r="D534" t="s">
        <v>2700</v>
      </c>
      <c r="E534" t="s">
        <v>6065</v>
      </c>
      <c r="F534" t="s">
        <v>6597</v>
      </c>
      <c r="G534" t="s">
        <v>8382</v>
      </c>
      <c r="H534" t="s">
        <v>8552</v>
      </c>
      <c r="I534" t="s">
        <v>8554</v>
      </c>
      <c r="J534" t="s">
        <v>9012</v>
      </c>
      <c r="K534" t="s">
        <v>10119</v>
      </c>
      <c r="L534" t="s">
        <v>10167</v>
      </c>
      <c r="M534" t="s">
        <v>10167</v>
      </c>
      <c r="N534" t="s">
        <v>12741</v>
      </c>
      <c r="O534" t="s">
        <v>13310</v>
      </c>
      <c r="P534" t="s">
        <v>4365</v>
      </c>
      <c r="Q534">
        <v>1</v>
      </c>
      <c r="R534" t="s">
        <v>13357</v>
      </c>
      <c r="S534" t="s">
        <v>13393</v>
      </c>
      <c r="T534" t="s">
        <v>13810</v>
      </c>
      <c r="U534" s="3" t="str" cm="1">
        <f t="array" ref="U534">LEFT(T534,MIN(FIND({0,1,2,3,4,5,6,7,8,9},T534&amp;"0123456789"))-1)</f>
        <v>$</v>
      </c>
      <c r="V534" t="s">
        <v>13357</v>
      </c>
      <c r="W534" t="s">
        <v>13810</v>
      </c>
      <c r="X534" s="3" t="str" cm="1">
        <f t="array" ref="X534">LEFT(W534,MIN(FIND({0,1,2,3,4,5,6,7,8,9},W534&amp;"0123456789"))-1)</f>
        <v>$</v>
      </c>
      <c r="Y534" t="s">
        <v>13357</v>
      </c>
      <c r="Z534" t="s">
        <v>13810</v>
      </c>
      <c r="AA534" s="3" cm="1">
        <f t="array" ref="AA534">_xlfn.XLOOKUP(LEFT(Z534,MIN(FIND({0,1,2,3,4,5,6,7,8,9},Z534&amp;"0123456789"))-1), $BB$4:$BB$23, $BC$4:$BC$23)*_xlfn.NUMBERVALUE(TRIM(REPLACE(Z534,1,MIN(FIND({0,1,2,3,4,5,6,7,8,9},Z534&amp;"0123456789"))-1,"")), ".", ",")</f>
        <v>1500000</v>
      </c>
      <c r="AB534" t="s">
        <v>13810</v>
      </c>
      <c r="AC534" s="3" cm="1">
        <f t="array" ref="AC534">_xlfn.XLOOKUP(LEFT(AB534,MIN(FIND({0,1,2,3,4,5,6,7,8,9},AB534&amp;"0123456789"))-1), $BB$4:$BB$23, $BC$4:$BC$23)*_xlfn.NUMBERVALUE(TRIM(REPLACE(AB534,1,MIN(FIND({0,1,2,3,4,5,6,7,8,9},AB534&amp;"0123456789"))-1,"")), ".", ",")</f>
        <v>1500000</v>
      </c>
      <c r="AD534" t="s">
        <v>4365</v>
      </c>
      <c r="AE534" t="s">
        <v>8558</v>
      </c>
      <c r="AF534" t="s">
        <v>15331</v>
      </c>
      <c r="AG534" t="s">
        <v>16856</v>
      </c>
      <c r="AH534" t="s">
        <v>4365</v>
      </c>
      <c r="AI534" t="s">
        <v>18457</v>
      </c>
      <c r="AJ534" t="s">
        <v>19239</v>
      </c>
      <c r="AK534" t="s">
        <v>19696</v>
      </c>
      <c r="AL534" t="s">
        <v>20267</v>
      </c>
      <c r="AM534" t="s">
        <v>20686</v>
      </c>
      <c r="AN534" t="s">
        <v>21352</v>
      </c>
      <c r="AO534" t="s">
        <v>21942</v>
      </c>
      <c r="AP534" t="s">
        <v>22712</v>
      </c>
      <c r="AQ534" t="s">
        <v>23896</v>
      </c>
      <c r="AR534" t="s">
        <v>24828</v>
      </c>
      <c r="AS534" t="s">
        <v>14831</v>
      </c>
      <c r="BC534" s="3" t="str" cm="1">
        <f t="array" ref="BC534">LEFT(BB534,MIN(FIND({0,1,2,3,4,5,6,7,8,9},BB534&amp;"0123456789"))-1)</f>
        <v/>
      </c>
      <c r="BE534" t="s">
        <v>13249</v>
      </c>
      <c r="BF534">
        <f t="shared" si="219"/>
        <v>1</v>
      </c>
      <c r="BG534">
        <f t="shared" si="220"/>
        <v>0</v>
      </c>
      <c r="BH534">
        <f t="shared" si="221"/>
        <v>0</v>
      </c>
      <c r="BI534">
        <f t="shared" si="222"/>
        <v>0</v>
      </c>
      <c r="BJ534" s="4">
        <f t="shared" si="223"/>
        <v>0</v>
      </c>
      <c r="BK534" s="4">
        <f t="shared" si="224"/>
        <v>0</v>
      </c>
      <c r="BL534" s="4">
        <f t="shared" si="225"/>
        <v>0</v>
      </c>
      <c r="BY534" t="s">
        <v>10167</v>
      </c>
      <c r="CT534" t="str">
        <f t="shared" si="229"/>
        <v>Software</v>
      </c>
      <c r="CU534" t="str">
        <f t="shared" si="230"/>
        <v/>
      </c>
      <c r="CV534" t="str">
        <f t="shared" si="231"/>
        <v/>
      </c>
      <c r="CW534" t="str">
        <f t="shared" si="232"/>
        <v/>
      </c>
      <c r="CX534" t="str">
        <f t="shared" si="233"/>
        <v/>
      </c>
      <c r="CY534" t="str">
        <f t="shared" si="234"/>
        <v/>
      </c>
      <c r="CZ534" t="str">
        <f t="shared" si="235"/>
        <v/>
      </c>
      <c r="DA534" t="str">
        <f t="shared" si="236"/>
        <v/>
      </c>
      <c r="DB534" t="str">
        <f t="shared" si="237"/>
        <v/>
      </c>
      <c r="DC534" t="str">
        <f t="shared" si="238"/>
        <v/>
      </c>
    </row>
    <row r="535" spans="1:107" x14ac:dyDescent="0.2">
      <c r="A535">
        <v>532</v>
      </c>
      <c r="B535" t="s">
        <v>528</v>
      </c>
      <c r="C535" t="s">
        <v>2701</v>
      </c>
      <c r="D535" t="s">
        <v>4805</v>
      </c>
      <c r="E535" t="s">
        <v>6065</v>
      </c>
      <c r="F535" t="s">
        <v>6598</v>
      </c>
      <c r="G535" t="s">
        <v>8269</v>
      </c>
      <c r="H535" t="s">
        <v>8552</v>
      </c>
      <c r="I535" t="s">
        <v>8555</v>
      </c>
      <c r="J535" t="s">
        <v>9013</v>
      </c>
      <c r="K535" t="s">
        <v>10119</v>
      </c>
      <c r="L535" t="s">
        <v>10457</v>
      </c>
      <c r="M535" t="s">
        <v>11552</v>
      </c>
      <c r="N535" t="s">
        <v>12889</v>
      </c>
      <c r="O535" t="s">
        <v>13339</v>
      </c>
      <c r="P535" t="s">
        <v>4365</v>
      </c>
      <c r="Q535">
        <v>1</v>
      </c>
      <c r="R535" t="s">
        <v>13357</v>
      </c>
      <c r="S535" t="s">
        <v>13524</v>
      </c>
      <c r="T535" t="s">
        <v>13810</v>
      </c>
      <c r="U535" s="3" t="str" cm="1">
        <f t="array" ref="U535">LEFT(T535,MIN(FIND({0,1,2,3,4,5,6,7,8,9},T535&amp;"0123456789"))-1)</f>
        <v>$</v>
      </c>
      <c r="V535" t="s">
        <v>13357</v>
      </c>
      <c r="W535" t="s">
        <v>13810</v>
      </c>
      <c r="X535" s="3" t="str" cm="1">
        <f t="array" ref="X535">LEFT(W535,MIN(FIND({0,1,2,3,4,5,6,7,8,9},W535&amp;"0123456789"))-1)</f>
        <v>$</v>
      </c>
      <c r="Y535" t="s">
        <v>13357</v>
      </c>
      <c r="Z535" t="s">
        <v>13810</v>
      </c>
      <c r="AA535" s="3" cm="1">
        <f t="array" ref="AA535">_xlfn.XLOOKUP(LEFT(Z535,MIN(FIND({0,1,2,3,4,5,6,7,8,9},Z535&amp;"0123456789"))-1), $BB$4:$BB$23, $BC$4:$BC$23)*_xlfn.NUMBERVALUE(TRIM(REPLACE(Z535,1,MIN(FIND({0,1,2,3,4,5,6,7,8,9},Z535&amp;"0123456789"))-1,"")), ".", ",")</f>
        <v>1500000</v>
      </c>
      <c r="AB535" t="s">
        <v>13810</v>
      </c>
      <c r="AC535" s="3" cm="1">
        <f t="array" ref="AC535">_xlfn.XLOOKUP(LEFT(AB535,MIN(FIND({0,1,2,3,4,5,6,7,8,9},AB535&amp;"0123456789"))-1), $BB$4:$BB$23, $BC$4:$BC$23)*_xlfn.NUMBERVALUE(TRIM(REPLACE(AB535,1,MIN(FIND({0,1,2,3,4,5,6,7,8,9},AB535&amp;"0123456789"))-1,"")), ".", ",")</f>
        <v>1500000</v>
      </c>
      <c r="AD535" t="s">
        <v>8555</v>
      </c>
      <c r="AE535" t="s">
        <v>8555</v>
      </c>
      <c r="AF535" t="s">
        <v>15332</v>
      </c>
      <c r="AG535" t="s">
        <v>16857</v>
      </c>
      <c r="AH535" t="s">
        <v>17727</v>
      </c>
      <c r="AI535" t="s">
        <v>18458</v>
      </c>
      <c r="AJ535" t="s">
        <v>16722</v>
      </c>
      <c r="AK535" t="s">
        <v>18794</v>
      </c>
      <c r="AL535" t="s">
        <v>8557</v>
      </c>
      <c r="AM535" t="s">
        <v>20395</v>
      </c>
      <c r="AN535" t="s">
        <v>18794</v>
      </c>
      <c r="AO535" t="s">
        <v>4365</v>
      </c>
      <c r="AP535" t="s">
        <v>22713</v>
      </c>
      <c r="AQ535" t="s">
        <v>23897</v>
      </c>
      <c r="AR535" t="s">
        <v>24829</v>
      </c>
      <c r="AS535" t="s">
        <v>19069</v>
      </c>
      <c r="BC535" s="3" t="str" cm="1">
        <f t="array" ref="BC535">LEFT(BB535,MIN(FIND({0,1,2,3,4,5,6,7,8,9},BB535&amp;"0123456789"))-1)</f>
        <v/>
      </c>
      <c r="BE535" t="s">
        <v>13250</v>
      </c>
      <c r="BF535">
        <f t="shared" si="219"/>
        <v>1</v>
      </c>
      <c r="BG535">
        <f t="shared" si="220"/>
        <v>0</v>
      </c>
      <c r="BH535">
        <f t="shared" si="221"/>
        <v>0</v>
      </c>
      <c r="BI535">
        <f t="shared" si="222"/>
        <v>0</v>
      </c>
      <c r="BJ535" s="4">
        <f t="shared" si="223"/>
        <v>0</v>
      </c>
      <c r="BK535" s="4">
        <f t="shared" si="224"/>
        <v>0</v>
      </c>
      <c r="BL535" s="4">
        <f t="shared" si="225"/>
        <v>0</v>
      </c>
      <c r="BY535" t="s">
        <v>11476</v>
      </c>
      <c r="BZ535" t="s">
        <v>25442</v>
      </c>
      <c r="CA535" t="s">
        <v>25404</v>
      </c>
      <c r="CB535" t="s">
        <v>25538</v>
      </c>
      <c r="CC535" t="s">
        <v>25437</v>
      </c>
      <c r="CD535" t="s">
        <v>25408</v>
      </c>
      <c r="CT535" t="str">
        <f t="shared" si="229"/>
        <v>Analytics</v>
      </c>
      <c r="CU535" t="str">
        <f t="shared" si="230"/>
        <v>Artificial Intelligence</v>
      </c>
      <c r="CV535" t="str">
        <f t="shared" si="231"/>
        <v>Information Technology</v>
      </c>
      <c r="CW535" t="str">
        <f t="shared" si="232"/>
        <v>Procurement</v>
      </c>
      <c r="CX535" t="str">
        <f t="shared" si="233"/>
        <v>SaaS</v>
      </c>
      <c r="CY535" t="str">
        <f t="shared" si="234"/>
        <v>Software</v>
      </c>
      <c r="CZ535" t="str">
        <f t="shared" si="235"/>
        <v/>
      </c>
      <c r="DA535" t="str">
        <f t="shared" si="236"/>
        <v/>
      </c>
      <c r="DB535" t="str">
        <f t="shared" si="237"/>
        <v/>
      </c>
      <c r="DC535" t="str">
        <f t="shared" si="238"/>
        <v/>
      </c>
    </row>
    <row r="536" spans="1:107" x14ac:dyDescent="0.2">
      <c r="A536">
        <v>533</v>
      </c>
      <c r="B536" t="s">
        <v>529</v>
      </c>
      <c r="C536" t="s">
        <v>2702</v>
      </c>
      <c r="D536" t="s">
        <v>4806</v>
      </c>
      <c r="E536" t="s">
        <v>6065</v>
      </c>
      <c r="F536" t="s">
        <v>6599</v>
      </c>
      <c r="G536" t="s">
        <v>8245</v>
      </c>
      <c r="H536" t="s">
        <v>8552</v>
      </c>
      <c r="I536" t="s">
        <v>8554</v>
      </c>
      <c r="J536" t="s">
        <v>9014</v>
      </c>
      <c r="K536" t="s">
        <v>10119</v>
      </c>
      <c r="L536" t="s">
        <v>10458</v>
      </c>
      <c r="M536" t="s">
        <v>11553</v>
      </c>
      <c r="N536" t="s">
        <v>12767</v>
      </c>
      <c r="O536" t="s">
        <v>4365</v>
      </c>
      <c r="P536" t="s">
        <v>13349</v>
      </c>
      <c r="Q536">
        <v>2</v>
      </c>
      <c r="R536" t="s">
        <v>13357</v>
      </c>
      <c r="S536" t="s">
        <v>8347</v>
      </c>
      <c r="T536" t="s">
        <v>13952</v>
      </c>
      <c r="U536" s="3" t="str" cm="1">
        <f t="array" ref="U536">LEFT(T536,MIN(FIND({0,1,2,3,4,5,6,7,8,9},T536&amp;"0123456789"))-1)</f>
        <v>$</v>
      </c>
      <c r="V536" t="s">
        <v>13357</v>
      </c>
      <c r="W536" t="s">
        <v>13952</v>
      </c>
      <c r="X536" s="3" t="str" cm="1">
        <f t="array" ref="X536">LEFT(W536,MIN(FIND({0,1,2,3,4,5,6,7,8,9},W536&amp;"0123456789"))-1)</f>
        <v>$</v>
      </c>
      <c r="Y536" t="s">
        <v>13357</v>
      </c>
      <c r="Z536" t="s">
        <v>13952</v>
      </c>
      <c r="AA536" s="3" cm="1">
        <f t="array" ref="AA536">_xlfn.XLOOKUP(LEFT(Z536,MIN(FIND({0,1,2,3,4,5,6,7,8,9},Z536&amp;"0123456789"))-1), $BB$4:$BB$23, $BC$4:$BC$23)*_xlfn.NUMBERVALUE(TRIM(REPLACE(Z536,1,MIN(FIND({0,1,2,3,4,5,6,7,8,9},Z536&amp;"0123456789"))-1,"")), ".", ",")</f>
        <v>4650000</v>
      </c>
      <c r="AB536" t="s">
        <v>13952</v>
      </c>
      <c r="AC536" s="3" cm="1">
        <f t="array" ref="AC536">_xlfn.XLOOKUP(LEFT(AB536,MIN(FIND({0,1,2,3,4,5,6,7,8,9},AB536&amp;"0123456789"))-1), $BB$4:$BB$23, $BC$4:$BC$23)*_xlfn.NUMBERVALUE(TRIM(REPLACE(AB536,1,MIN(FIND({0,1,2,3,4,5,6,7,8,9},AB536&amp;"0123456789"))-1,"")), ".", ",")</f>
        <v>4650000</v>
      </c>
      <c r="AD536" t="s">
        <v>8554</v>
      </c>
      <c r="AE536" t="s">
        <v>8557</v>
      </c>
      <c r="AF536" t="s">
        <v>15333</v>
      </c>
      <c r="AG536" t="s">
        <v>16858</v>
      </c>
      <c r="AH536" t="s">
        <v>17444</v>
      </c>
      <c r="AI536" t="s">
        <v>18459</v>
      </c>
      <c r="AJ536" t="s">
        <v>8563</v>
      </c>
      <c r="AK536" t="s">
        <v>4365</v>
      </c>
      <c r="AL536" t="s">
        <v>8555</v>
      </c>
      <c r="AM536" t="s">
        <v>18794</v>
      </c>
      <c r="AN536" t="s">
        <v>18372</v>
      </c>
      <c r="AO536" t="s">
        <v>18794</v>
      </c>
      <c r="AP536" t="s">
        <v>22714</v>
      </c>
      <c r="AQ536" t="s">
        <v>23898</v>
      </c>
      <c r="AR536" t="s">
        <v>24830</v>
      </c>
      <c r="AS536" t="s">
        <v>8560</v>
      </c>
      <c r="BC536" s="3" t="str" cm="1">
        <f t="array" ref="BC536">LEFT(BB536,MIN(FIND({0,1,2,3,4,5,6,7,8,9},BB536&amp;"0123456789"))-1)</f>
        <v/>
      </c>
      <c r="BE536" t="s">
        <v>13251</v>
      </c>
      <c r="BF536">
        <f t="shared" si="219"/>
        <v>1</v>
      </c>
      <c r="BG536">
        <f t="shared" si="220"/>
        <v>0</v>
      </c>
      <c r="BH536">
        <f t="shared" si="221"/>
        <v>0</v>
      </c>
      <c r="BI536">
        <f t="shared" si="222"/>
        <v>0</v>
      </c>
      <c r="BJ536" s="4">
        <f t="shared" si="223"/>
        <v>0</v>
      </c>
      <c r="BK536" s="4">
        <f t="shared" si="224"/>
        <v>0</v>
      </c>
      <c r="BL536" s="4">
        <f t="shared" si="225"/>
        <v>0</v>
      </c>
      <c r="BY536" t="s">
        <v>11260</v>
      </c>
      <c r="BZ536" t="s">
        <v>25474</v>
      </c>
      <c r="CA536" t="s">
        <v>25404</v>
      </c>
      <c r="CB536" t="s">
        <v>25583</v>
      </c>
      <c r="CT536" t="str">
        <f t="shared" si="229"/>
        <v>Cyber Security</v>
      </c>
      <c r="CU536" t="str">
        <f t="shared" si="230"/>
        <v>Data Center Automation</v>
      </c>
      <c r="CV536" t="str">
        <f t="shared" si="231"/>
        <v>Information Technology</v>
      </c>
      <c r="CW536" t="str">
        <f t="shared" si="232"/>
        <v>Network Security</v>
      </c>
      <c r="CX536" t="str">
        <f t="shared" si="233"/>
        <v/>
      </c>
      <c r="CY536" t="str">
        <f t="shared" si="234"/>
        <v/>
      </c>
      <c r="CZ536" t="str">
        <f t="shared" si="235"/>
        <v/>
      </c>
      <c r="DA536" t="str">
        <f t="shared" si="236"/>
        <v/>
      </c>
      <c r="DB536" t="str">
        <f t="shared" si="237"/>
        <v/>
      </c>
      <c r="DC536" t="str">
        <f t="shared" si="238"/>
        <v/>
      </c>
    </row>
    <row r="537" spans="1:107" x14ac:dyDescent="0.2">
      <c r="A537">
        <v>534</v>
      </c>
      <c r="B537" t="s">
        <v>530</v>
      </c>
      <c r="C537" t="s">
        <v>2703</v>
      </c>
      <c r="D537" t="s">
        <v>4807</v>
      </c>
      <c r="E537" t="s">
        <v>6065</v>
      </c>
      <c r="F537" t="s">
        <v>6600</v>
      </c>
      <c r="G537" t="s">
        <v>8246</v>
      </c>
      <c r="H537" t="s">
        <v>8552</v>
      </c>
      <c r="I537" t="s">
        <v>8557</v>
      </c>
      <c r="J537" t="s">
        <v>9015</v>
      </c>
      <c r="K537" t="s">
        <v>10121</v>
      </c>
      <c r="L537" t="s">
        <v>10328</v>
      </c>
      <c r="M537" t="s">
        <v>11554</v>
      </c>
      <c r="N537" t="s">
        <v>12741</v>
      </c>
      <c r="O537" t="s">
        <v>13310</v>
      </c>
      <c r="P537" t="s">
        <v>13351</v>
      </c>
      <c r="Q537">
        <v>1</v>
      </c>
      <c r="R537" t="s">
        <v>13357</v>
      </c>
      <c r="S537" t="s">
        <v>13408</v>
      </c>
      <c r="T537" t="s">
        <v>13813</v>
      </c>
      <c r="U537" s="3" t="str" cm="1">
        <f t="array" ref="U537">LEFT(T537,MIN(FIND({0,1,2,3,4,5,6,7,8,9},T537&amp;"0123456789"))-1)</f>
        <v>$</v>
      </c>
      <c r="V537" t="s">
        <v>13357</v>
      </c>
      <c r="W537" t="s">
        <v>13813</v>
      </c>
      <c r="X537" s="3" t="str" cm="1">
        <f t="array" ref="X537">LEFT(W537,MIN(FIND({0,1,2,3,4,5,6,7,8,9},W537&amp;"0123456789"))-1)</f>
        <v>$</v>
      </c>
      <c r="Y537" t="s">
        <v>13357</v>
      </c>
      <c r="Z537" t="s">
        <v>13813</v>
      </c>
      <c r="AA537" s="3" cm="1">
        <f t="array" ref="AA537">_xlfn.XLOOKUP(LEFT(Z537,MIN(FIND({0,1,2,3,4,5,6,7,8,9},Z537&amp;"0123456789"))-1), $BB$4:$BB$23, $BC$4:$BC$23)*_xlfn.NUMBERVALUE(TRIM(REPLACE(Z537,1,MIN(FIND({0,1,2,3,4,5,6,7,8,9},Z537&amp;"0123456789"))-1,"")), ".", ",")</f>
        <v>2000000</v>
      </c>
      <c r="AB537" t="s">
        <v>13813</v>
      </c>
      <c r="AC537" s="3" cm="1">
        <f t="array" ref="AC537">_xlfn.XLOOKUP(LEFT(AB537,MIN(FIND({0,1,2,3,4,5,6,7,8,9},AB537&amp;"0123456789"))-1), $BB$4:$BB$23, $BC$4:$BC$23)*_xlfn.NUMBERVALUE(TRIM(REPLACE(AB537,1,MIN(FIND({0,1,2,3,4,5,6,7,8,9},AB537&amp;"0123456789"))-1,"")), ".", ",")</f>
        <v>2000000</v>
      </c>
      <c r="AD537" t="s">
        <v>8555</v>
      </c>
      <c r="AE537" t="s">
        <v>8554</v>
      </c>
      <c r="AF537" t="s">
        <v>15334</v>
      </c>
      <c r="AG537" t="s">
        <v>16859</v>
      </c>
      <c r="AH537" t="s">
        <v>4365</v>
      </c>
      <c r="AI537" t="s">
        <v>18460</v>
      </c>
      <c r="AJ537" t="s">
        <v>8563</v>
      </c>
      <c r="AK537" t="s">
        <v>4365</v>
      </c>
      <c r="AL537" t="s">
        <v>8555</v>
      </c>
      <c r="AM537" t="s">
        <v>18794</v>
      </c>
      <c r="AN537" t="s">
        <v>18372</v>
      </c>
      <c r="AO537" t="s">
        <v>18794</v>
      </c>
      <c r="AP537" t="s">
        <v>22715</v>
      </c>
      <c r="AQ537" t="s">
        <v>23899</v>
      </c>
      <c r="AR537" t="s">
        <v>24831</v>
      </c>
      <c r="AS537" t="s">
        <v>19237</v>
      </c>
      <c r="BC537" s="3" t="str" cm="1">
        <f t="array" ref="BC537">LEFT(BB537,MIN(FIND({0,1,2,3,4,5,6,7,8,9},BB537&amp;"0123456789"))-1)</f>
        <v/>
      </c>
      <c r="BE537" t="s">
        <v>13253</v>
      </c>
      <c r="BF537">
        <f t="shared" si="219"/>
        <v>1</v>
      </c>
      <c r="BG537">
        <f t="shared" si="220"/>
        <v>0</v>
      </c>
      <c r="BH537">
        <f t="shared" si="221"/>
        <v>0</v>
      </c>
      <c r="BI537">
        <f t="shared" si="222"/>
        <v>0</v>
      </c>
      <c r="BJ537" s="4">
        <f t="shared" si="223"/>
        <v>0</v>
      </c>
      <c r="BK537" s="4">
        <f t="shared" si="224"/>
        <v>0</v>
      </c>
      <c r="BL537" s="4">
        <f t="shared" si="225"/>
        <v>0</v>
      </c>
      <c r="BY537" t="s">
        <v>11699</v>
      </c>
      <c r="BZ537" t="s">
        <v>25622</v>
      </c>
      <c r="CT537" t="str">
        <f t="shared" si="229"/>
        <v>Food Delivery</v>
      </c>
      <c r="CU537" t="str">
        <f t="shared" si="230"/>
        <v>Food Processing</v>
      </c>
      <c r="CV537" t="str">
        <f t="shared" si="231"/>
        <v/>
      </c>
      <c r="CW537" t="str">
        <f t="shared" si="232"/>
        <v/>
      </c>
      <c r="CX537" t="str">
        <f t="shared" si="233"/>
        <v/>
      </c>
      <c r="CY537" t="str">
        <f t="shared" si="234"/>
        <v/>
      </c>
      <c r="CZ537" t="str">
        <f t="shared" si="235"/>
        <v/>
      </c>
      <c r="DA537" t="str">
        <f t="shared" si="236"/>
        <v/>
      </c>
      <c r="DB537" t="str">
        <f t="shared" si="237"/>
        <v/>
      </c>
      <c r="DC537" t="str">
        <f t="shared" si="238"/>
        <v/>
      </c>
    </row>
    <row r="538" spans="1:107" x14ac:dyDescent="0.2">
      <c r="A538">
        <v>535</v>
      </c>
      <c r="B538" t="s">
        <v>531</v>
      </c>
      <c r="C538" t="s">
        <v>2704</v>
      </c>
      <c r="D538" t="s">
        <v>4808</v>
      </c>
      <c r="E538" t="s">
        <v>6065</v>
      </c>
      <c r="F538" t="s">
        <v>6601</v>
      </c>
      <c r="G538" t="s">
        <v>8245</v>
      </c>
      <c r="H538" t="s">
        <v>8552</v>
      </c>
      <c r="I538" t="s">
        <v>8554</v>
      </c>
      <c r="J538" t="s">
        <v>9016</v>
      </c>
      <c r="K538" t="s">
        <v>10119</v>
      </c>
      <c r="L538" t="s">
        <v>10331</v>
      </c>
      <c r="M538" t="s">
        <v>10331</v>
      </c>
      <c r="N538" t="s">
        <v>12890</v>
      </c>
      <c r="O538" t="s">
        <v>4365</v>
      </c>
      <c r="P538" t="s">
        <v>4365</v>
      </c>
      <c r="Q538">
        <v>2</v>
      </c>
      <c r="R538" t="s">
        <v>13357</v>
      </c>
      <c r="S538" t="s">
        <v>13431</v>
      </c>
      <c r="T538" t="s">
        <v>13865</v>
      </c>
      <c r="U538" s="3" t="str" cm="1">
        <f t="array" ref="U538">LEFT(T538,MIN(FIND({0,1,2,3,4,5,6,7,8,9},T538&amp;"0123456789"))-1)</f>
        <v>€</v>
      </c>
      <c r="V538" t="s">
        <v>13357</v>
      </c>
      <c r="W538" t="s">
        <v>13865</v>
      </c>
      <c r="X538" s="3" t="str" cm="1">
        <f t="array" ref="X538">LEFT(W538,MIN(FIND({0,1,2,3,4,5,6,7,8,9},W538&amp;"0123456789"))-1)</f>
        <v>€</v>
      </c>
      <c r="Y538" t="s">
        <v>13357</v>
      </c>
      <c r="Z538" t="s">
        <v>13865</v>
      </c>
      <c r="AA538" s="3" cm="1">
        <f t="array" ref="AA538">_xlfn.XLOOKUP(LEFT(Z538,MIN(FIND({0,1,2,3,4,5,6,7,8,9},Z538&amp;"0123456789"))-1), $BB$4:$BB$23, $BC$4:$BC$23)*_xlfn.NUMBERVALUE(TRIM(REPLACE(Z538,1,MIN(FIND({0,1,2,3,4,5,6,7,8,9},Z538&amp;"0123456789"))-1,"")), ".", ",")</f>
        <v>3840000</v>
      </c>
      <c r="AB538" t="s">
        <v>13865</v>
      </c>
      <c r="AC538" s="3" cm="1">
        <f t="array" ref="AC538">_xlfn.XLOOKUP(LEFT(AB538,MIN(FIND({0,1,2,3,4,5,6,7,8,9},AB538&amp;"0123456789"))-1), $BB$4:$BB$23, $BC$4:$BC$23)*_xlfn.NUMBERVALUE(TRIM(REPLACE(AB538,1,MIN(FIND({0,1,2,3,4,5,6,7,8,9},AB538&amp;"0123456789"))-1,"")), ".", ",")</f>
        <v>3840000</v>
      </c>
      <c r="AD538" t="s">
        <v>8554</v>
      </c>
      <c r="AE538" t="s">
        <v>8557</v>
      </c>
      <c r="AF538" t="s">
        <v>15335</v>
      </c>
      <c r="AG538" t="s">
        <v>16860</v>
      </c>
      <c r="AH538" t="s">
        <v>4365</v>
      </c>
      <c r="AI538" t="s">
        <v>4365</v>
      </c>
      <c r="AJ538" t="s">
        <v>14834</v>
      </c>
      <c r="AK538" t="s">
        <v>4365</v>
      </c>
      <c r="AL538" t="s">
        <v>20268</v>
      </c>
      <c r="AM538" t="s">
        <v>4365</v>
      </c>
      <c r="AN538" t="s">
        <v>21353</v>
      </c>
      <c r="AO538" t="s">
        <v>4365</v>
      </c>
      <c r="AP538" t="s">
        <v>22716</v>
      </c>
      <c r="AQ538" t="s">
        <v>4365</v>
      </c>
      <c r="AR538" t="s">
        <v>4365</v>
      </c>
      <c r="AS538" t="s">
        <v>14833</v>
      </c>
      <c r="BC538" s="3" t="str" cm="1">
        <f t="array" ref="BC538">LEFT(BB538,MIN(FIND({0,1,2,3,4,5,6,7,8,9},BB538&amp;"0123456789"))-1)</f>
        <v/>
      </c>
      <c r="BE538" t="s">
        <v>13254</v>
      </c>
      <c r="BF538">
        <f t="shared" si="219"/>
        <v>1</v>
      </c>
      <c r="BG538">
        <f t="shared" si="220"/>
        <v>0</v>
      </c>
      <c r="BH538">
        <f t="shared" si="221"/>
        <v>0</v>
      </c>
      <c r="BI538">
        <f t="shared" si="222"/>
        <v>0</v>
      </c>
      <c r="BJ538" s="4">
        <f t="shared" si="223"/>
        <v>0</v>
      </c>
      <c r="BK538" s="4">
        <f t="shared" si="224"/>
        <v>0</v>
      </c>
      <c r="BL538" s="4">
        <f t="shared" si="225"/>
        <v>0</v>
      </c>
      <c r="BY538" t="s">
        <v>10331</v>
      </c>
      <c r="CT538" t="str">
        <f t="shared" si="229"/>
        <v>Information Technology</v>
      </c>
      <c r="CU538" t="str">
        <f t="shared" si="230"/>
        <v/>
      </c>
      <c r="CV538" t="str">
        <f t="shared" si="231"/>
        <v/>
      </c>
      <c r="CW538" t="str">
        <f t="shared" si="232"/>
        <v/>
      </c>
      <c r="CX538" t="str">
        <f t="shared" si="233"/>
        <v/>
      </c>
      <c r="CY538" t="str">
        <f t="shared" si="234"/>
        <v/>
      </c>
      <c r="CZ538" t="str">
        <f t="shared" si="235"/>
        <v/>
      </c>
      <c r="DA538" t="str">
        <f t="shared" si="236"/>
        <v/>
      </c>
      <c r="DB538" t="str">
        <f t="shared" si="237"/>
        <v/>
      </c>
      <c r="DC538" t="str">
        <f t="shared" si="238"/>
        <v/>
      </c>
    </row>
    <row r="539" spans="1:107" x14ac:dyDescent="0.2">
      <c r="A539">
        <v>536</v>
      </c>
      <c r="B539" t="s">
        <v>532</v>
      </c>
      <c r="C539" t="s">
        <v>2705</v>
      </c>
      <c r="D539" t="s">
        <v>4809</v>
      </c>
      <c r="E539" t="s">
        <v>6065</v>
      </c>
      <c r="F539" t="s">
        <v>6602</v>
      </c>
      <c r="G539" t="s">
        <v>8251</v>
      </c>
      <c r="H539" t="s">
        <v>8552</v>
      </c>
      <c r="I539" t="s">
        <v>8554</v>
      </c>
      <c r="J539" t="s">
        <v>9017</v>
      </c>
      <c r="K539" t="s">
        <v>10121</v>
      </c>
      <c r="L539" t="s">
        <v>10459</v>
      </c>
      <c r="M539" t="s">
        <v>11555</v>
      </c>
      <c r="N539" t="s">
        <v>12744</v>
      </c>
      <c r="O539" t="s">
        <v>13305</v>
      </c>
      <c r="P539" t="s">
        <v>4365</v>
      </c>
      <c r="Q539">
        <v>1</v>
      </c>
      <c r="R539" t="s">
        <v>13357</v>
      </c>
      <c r="S539" t="s">
        <v>13431</v>
      </c>
      <c r="T539" t="s">
        <v>13953</v>
      </c>
      <c r="U539" s="3" t="str" cm="1">
        <f t="array" ref="U539">LEFT(T539,MIN(FIND({0,1,2,3,4,5,6,7,8,9},T539&amp;"0123456789"))-1)</f>
        <v>$</v>
      </c>
      <c r="V539" t="s">
        <v>13357</v>
      </c>
      <c r="W539" t="s">
        <v>13953</v>
      </c>
      <c r="X539" s="3" t="str" cm="1">
        <f t="array" ref="X539">LEFT(W539,MIN(FIND({0,1,2,3,4,5,6,7,8,9},W539&amp;"0123456789"))-1)</f>
        <v>$</v>
      </c>
      <c r="Y539" t="s">
        <v>13357</v>
      </c>
      <c r="Z539" t="s">
        <v>13953</v>
      </c>
      <c r="AA539" s="3" cm="1">
        <f t="array" ref="AA539">_xlfn.XLOOKUP(LEFT(Z539,MIN(FIND({0,1,2,3,4,5,6,7,8,9},Z539&amp;"0123456789"))-1), $BB$4:$BB$23, $BC$4:$BC$23)*_xlfn.NUMBERVALUE(TRIM(REPLACE(Z539,1,MIN(FIND({0,1,2,3,4,5,6,7,8,9},Z539&amp;"0123456789"))-1,"")), ".", ",")</f>
        <v>4710000</v>
      </c>
      <c r="AB539" t="s">
        <v>13953</v>
      </c>
      <c r="AC539" s="3" cm="1">
        <f t="array" ref="AC539">_xlfn.XLOOKUP(LEFT(AB539,MIN(FIND({0,1,2,3,4,5,6,7,8,9},AB539&amp;"0123456789"))-1), $BB$4:$BB$23, $BC$4:$BC$23)*_xlfn.NUMBERVALUE(TRIM(REPLACE(AB539,1,MIN(FIND({0,1,2,3,4,5,6,7,8,9},AB539&amp;"0123456789"))-1,"")), ".", ",")</f>
        <v>4710000</v>
      </c>
      <c r="AD539" t="s">
        <v>8555</v>
      </c>
      <c r="AE539" t="s">
        <v>8560</v>
      </c>
      <c r="AF539" t="s">
        <v>15336</v>
      </c>
      <c r="AG539" t="s">
        <v>16861</v>
      </c>
      <c r="AH539" t="s">
        <v>4365</v>
      </c>
      <c r="AI539" t="s">
        <v>18461</v>
      </c>
      <c r="AJ539" t="s">
        <v>8563</v>
      </c>
      <c r="AK539" t="s">
        <v>4365</v>
      </c>
      <c r="AL539" t="s">
        <v>8555</v>
      </c>
      <c r="AM539" t="s">
        <v>18794</v>
      </c>
      <c r="AN539" t="s">
        <v>18372</v>
      </c>
      <c r="AO539" t="s">
        <v>18794</v>
      </c>
      <c r="AP539" t="s">
        <v>22717</v>
      </c>
      <c r="AQ539" t="s">
        <v>23900</v>
      </c>
      <c r="AR539" t="s">
        <v>24832</v>
      </c>
      <c r="AS539" t="s">
        <v>14832</v>
      </c>
      <c r="BC539" s="3" t="str" cm="1">
        <f t="array" ref="BC539">LEFT(BB539,MIN(FIND({0,1,2,3,4,5,6,7,8,9},BB539&amp;"0123456789"))-1)</f>
        <v/>
      </c>
      <c r="BE539" t="s">
        <v>13256</v>
      </c>
      <c r="BF539">
        <f t="shared" si="219"/>
        <v>1</v>
      </c>
      <c r="BG539">
        <f t="shared" si="220"/>
        <v>0</v>
      </c>
      <c r="BH539">
        <f t="shared" si="221"/>
        <v>0</v>
      </c>
      <c r="BI539">
        <f t="shared" si="222"/>
        <v>0</v>
      </c>
      <c r="BJ539" s="4">
        <f t="shared" si="223"/>
        <v>0</v>
      </c>
      <c r="BK539" s="4">
        <f t="shared" si="224"/>
        <v>0</v>
      </c>
      <c r="BL539" s="4">
        <f t="shared" si="225"/>
        <v>0</v>
      </c>
      <c r="BY539" t="s">
        <v>10143</v>
      </c>
      <c r="BZ539" t="s">
        <v>25404</v>
      </c>
      <c r="CA539" t="s">
        <v>25454</v>
      </c>
      <c r="CB539" t="s">
        <v>25444</v>
      </c>
      <c r="CT539" t="str">
        <f t="shared" si="229"/>
        <v>Financial Services</v>
      </c>
      <c r="CU539" t="str">
        <f t="shared" si="230"/>
        <v>Information Technology</v>
      </c>
      <c r="CV539" t="str">
        <f t="shared" si="231"/>
        <v>Insurance</v>
      </c>
      <c r="CW539" t="str">
        <f t="shared" si="232"/>
        <v>Machine Learning</v>
      </c>
      <c r="CX539" t="str">
        <f t="shared" si="233"/>
        <v/>
      </c>
      <c r="CY539" t="str">
        <f t="shared" si="234"/>
        <v/>
      </c>
      <c r="CZ539" t="str">
        <f t="shared" si="235"/>
        <v/>
      </c>
      <c r="DA539" t="str">
        <f t="shared" si="236"/>
        <v/>
      </c>
      <c r="DB539" t="str">
        <f t="shared" si="237"/>
        <v/>
      </c>
      <c r="DC539" t="str">
        <f t="shared" si="238"/>
        <v/>
      </c>
    </row>
    <row r="540" spans="1:107" x14ac:dyDescent="0.2">
      <c r="A540">
        <v>537</v>
      </c>
      <c r="B540" t="s">
        <v>533</v>
      </c>
      <c r="C540" t="s">
        <v>2706</v>
      </c>
      <c r="D540" t="s">
        <v>4810</v>
      </c>
      <c r="E540" t="s">
        <v>6065</v>
      </c>
      <c r="F540" t="s">
        <v>6603</v>
      </c>
      <c r="G540" t="s">
        <v>8245</v>
      </c>
      <c r="H540" t="s">
        <v>8552</v>
      </c>
      <c r="I540" t="s">
        <v>8556</v>
      </c>
      <c r="J540" t="s">
        <v>9018</v>
      </c>
      <c r="K540" t="s">
        <v>10121</v>
      </c>
      <c r="L540" t="s">
        <v>10460</v>
      </c>
      <c r="M540" t="s">
        <v>11556</v>
      </c>
      <c r="N540" t="s">
        <v>12789</v>
      </c>
      <c r="O540" t="s">
        <v>13307</v>
      </c>
      <c r="P540" t="s">
        <v>4365</v>
      </c>
      <c r="Q540">
        <v>1</v>
      </c>
      <c r="R540" t="s">
        <v>4365</v>
      </c>
      <c r="S540" t="s">
        <v>8377</v>
      </c>
      <c r="T540" t="s">
        <v>13954</v>
      </c>
      <c r="U540" s="3" t="str" cm="1">
        <f t="array" ref="U540">LEFT(T540,MIN(FIND({0,1,2,3,4,5,6,7,8,9},T540&amp;"0123456789"))-1)</f>
        <v>$</v>
      </c>
      <c r="V540" t="s">
        <v>14415</v>
      </c>
      <c r="W540" t="s">
        <v>13954</v>
      </c>
      <c r="X540" s="3" t="str" cm="1">
        <f t="array" ref="X540">LEFT(W540,MIN(FIND({0,1,2,3,4,5,6,7,8,9},W540&amp;"0123456789"))-1)</f>
        <v>$</v>
      </c>
      <c r="Y540" t="s">
        <v>14415</v>
      </c>
      <c r="Z540" t="s">
        <v>13954</v>
      </c>
      <c r="AA540" s="3" cm="1">
        <f t="array" ref="AA540">_xlfn.XLOOKUP(LEFT(Z540,MIN(FIND({0,1,2,3,4,5,6,7,8,9},Z540&amp;"0123456789"))-1), $BB$4:$BB$23, $BC$4:$BC$23)*_xlfn.NUMBERVALUE(TRIM(REPLACE(Z540,1,MIN(FIND({0,1,2,3,4,5,6,7,8,9},Z540&amp;"0123456789"))-1,"")), ".", ",")</f>
        <v>22000000</v>
      </c>
      <c r="AB540" t="s">
        <v>13954</v>
      </c>
      <c r="AC540" s="3" cm="1">
        <f t="array" ref="AC540">_xlfn.XLOOKUP(LEFT(AB540,MIN(FIND({0,1,2,3,4,5,6,7,8,9},AB540&amp;"0123456789"))-1), $BB$4:$BB$23, $BC$4:$BC$23)*_xlfn.NUMBERVALUE(TRIM(REPLACE(AB540,1,MIN(FIND({0,1,2,3,4,5,6,7,8,9},AB540&amp;"0123456789"))-1,"")), ".", ",")</f>
        <v>22000000</v>
      </c>
      <c r="AD540" t="s">
        <v>4365</v>
      </c>
      <c r="AE540" t="s">
        <v>4365</v>
      </c>
      <c r="AF540" t="s">
        <v>4365</v>
      </c>
      <c r="AG540" t="s">
        <v>16862</v>
      </c>
      <c r="AH540" t="s">
        <v>17728</v>
      </c>
      <c r="AI540" t="s">
        <v>18462</v>
      </c>
      <c r="AJ540" t="s">
        <v>19184</v>
      </c>
      <c r="AK540" t="s">
        <v>18817</v>
      </c>
      <c r="AL540" t="s">
        <v>20114</v>
      </c>
      <c r="AM540" t="s">
        <v>20687</v>
      </c>
      <c r="AN540" t="s">
        <v>18986</v>
      </c>
      <c r="AO540" t="s">
        <v>21233</v>
      </c>
      <c r="AP540" t="s">
        <v>22718</v>
      </c>
      <c r="AQ540" t="s">
        <v>23901</v>
      </c>
      <c r="AR540" t="s">
        <v>24833</v>
      </c>
      <c r="AS540" t="s">
        <v>19279</v>
      </c>
      <c r="BC540" s="3" t="str" cm="1">
        <f t="array" ref="BC540">LEFT(BB540,MIN(FIND({0,1,2,3,4,5,6,7,8,9},BB540&amp;"0123456789"))-1)</f>
        <v/>
      </c>
      <c r="BE540" t="s">
        <v>13258</v>
      </c>
      <c r="BF540">
        <f t="shared" si="219"/>
        <v>1</v>
      </c>
      <c r="BG540">
        <f t="shared" si="220"/>
        <v>0</v>
      </c>
      <c r="BH540">
        <f t="shared" si="221"/>
        <v>0</v>
      </c>
      <c r="BI540">
        <f t="shared" si="222"/>
        <v>0</v>
      </c>
      <c r="BJ540" s="4">
        <f t="shared" si="223"/>
        <v>0</v>
      </c>
      <c r="BK540" s="4">
        <f t="shared" si="224"/>
        <v>0</v>
      </c>
      <c r="BL540" s="4">
        <f t="shared" si="225"/>
        <v>0</v>
      </c>
      <c r="BY540" t="s">
        <v>25550</v>
      </c>
      <c r="BZ540" t="s">
        <v>25404</v>
      </c>
      <c r="CA540" t="s">
        <v>25414</v>
      </c>
      <c r="CB540" t="s">
        <v>25484</v>
      </c>
      <c r="CC540" t="s">
        <v>25583</v>
      </c>
      <c r="CT540" t="str">
        <f t="shared" si="229"/>
        <v>Cloud Data Services</v>
      </c>
      <c r="CU540" t="str">
        <f t="shared" si="230"/>
        <v>Information Technology</v>
      </c>
      <c r="CV540" t="str">
        <f t="shared" si="231"/>
        <v>Internet</v>
      </c>
      <c r="CW540" t="str">
        <f t="shared" si="232"/>
        <v>Internet of Things</v>
      </c>
      <c r="CX540" t="str">
        <f t="shared" si="233"/>
        <v>Network Security</v>
      </c>
      <c r="CY540" t="str">
        <f t="shared" si="234"/>
        <v/>
      </c>
      <c r="CZ540" t="str">
        <f t="shared" si="235"/>
        <v/>
      </c>
      <c r="DA540" t="str">
        <f t="shared" si="236"/>
        <v/>
      </c>
      <c r="DB540" t="str">
        <f t="shared" si="237"/>
        <v/>
      </c>
      <c r="DC540" t="str">
        <f t="shared" si="238"/>
        <v/>
      </c>
    </row>
    <row r="541" spans="1:107" x14ac:dyDescent="0.2">
      <c r="A541">
        <v>538</v>
      </c>
      <c r="B541" t="s">
        <v>534</v>
      </c>
      <c r="C541" t="s">
        <v>2707</v>
      </c>
      <c r="D541" t="s">
        <v>2707</v>
      </c>
      <c r="E541" t="s">
        <v>6065</v>
      </c>
      <c r="F541" t="s">
        <v>6604</v>
      </c>
      <c r="G541" t="s">
        <v>8246</v>
      </c>
      <c r="H541" t="s">
        <v>8552</v>
      </c>
      <c r="I541" t="s">
        <v>4365</v>
      </c>
      <c r="J541" t="s">
        <v>4365</v>
      </c>
      <c r="K541" t="s">
        <v>10121</v>
      </c>
      <c r="L541" t="s">
        <v>10461</v>
      </c>
      <c r="M541" t="s">
        <v>11557</v>
      </c>
      <c r="N541" t="s">
        <v>12891</v>
      </c>
      <c r="O541" t="s">
        <v>4365</v>
      </c>
      <c r="P541" t="s">
        <v>4365</v>
      </c>
      <c r="Q541">
        <v>1</v>
      </c>
      <c r="R541" t="s">
        <v>4365</v>
      </c>
      <c r="S541" t="s">
        <v>13423</v>
      </c>
      <c r="T541" t="s">
        <v>13955</v>
      </c>
      <c r="U541" s="3" t="str" cm="1">
        <f t="array" ref="U541">LEFT(T541,MIN(FIND({0,1,2,3,4,5,6,7,8,9},T541&amp;"0123456789"))-1)</f>
        <v>$</v>
      </c>
      <c r="V541" t="s">
        <v>14415</v>
      </c>
      <c r="W541" t="s">
        <v>13955</v>
      </c>
      <c r="X541" s="3" t="str" cm="1">
        <f t="array" ref="X541">LEFT(W541,MIN(FIND({0,1,2,3,4,5,6,7,8,9},W541&amp;"0123456789"))-1)</f>
        <v>$</v>
      </c>
      <c r="Y541" t="s">
        <v>14415</v>
      </c>
      <c r="Z541" t="s">
        <v>13955</v>
      </c>
      <c r="AA541" s="3" cm="1">
        <f t="array" ref="AA541">_xlfn.XLOOKUP(LEFT(Z541,MIN(FIND({0,1,2,3,4,5,6,7,8,9},Z541&amp;"0123456789"))-1), $BB$4:$BB$23, $BC$4:$BC$23)*_xlfn.NUMBERVALUE(TRIM(REPLACE(Z541,1,MIN(FIND({0,1,2,3,4,5,6,7,8,9},Z541&amp;"0123456789"))-1,"")), ".", ",")</f>
        <v>71880465</v>
      </c>
      <c r="AB541" t="s">
        <v>13955</v>
      </c>
      <c r="AC541" s="3" cm="1">
        <f t="array" ref="AC541">_xlfn.XLOOKUP(LEFT(AB541,MIN(FIND({0,1,2,3,4,5,6,7,8,9},AB541&amp;"0123456789"))-1), $BB$4:$BB$23, $BC$4:$BC$23)*_xlfn.NUMBERVALUE(TRIM(REPLACE(AB541,1,MIN(FIND({0,1,2,3,4,5,6,7,8,9},AB541&amp;"0123456789"))-1,"")), ".", ",")</f>
        <v>71880465</v>
      </c>
      <c r="AD541" t="s">
        <v>4365</v>
      </c>
      <c r="AE541" t="s">
        <v>4365</v>
      </c>
      <c r="AF541" t="s">
        <v>4365</v>
      </c>
      <c r="AG541" t="s">
        <v>16863</v>
      </c>
      <c r="AH541" t="s">
        <v>17729</v>
      </c>
      <c r="AI541" t="s">
        <v>18463</v>
      </c>
      <c r="AJ541" t="s">
        <v>19188</v>
      </c>
      <c r="AK541" t="s">
        <v>4365</v>
      </c>
      <c r="AL541" t="s">
        <v>20168</v>
      </c>
      <c r="AM541" t="s">
        <v>20688</v>
      </c>
      <c r="AN541" t="s">
        <v>21354</v>
      </c>
      <c r="AO541" t="s">
        <v>21943</v>
      </c>
      <c r="AP541" t="s">
        <v>22719</v>
      </c>
      <c r="AQ541" t="s">
        <v>23902</v>
      </c>
      <c r="AR541" t="s">
        <v>24834</v>
      </c>
      <c r="AS541" t="s">
        <v>19090</v>
      </c>
      <c r="BC541" s="3" t="str" cm="1">
        <f t="array" ref="BC541">LEFT(BB541,MIN(FIND({0,1,2,3,4,5,6,7,8,9},BB541&amp;"0123456789"))-1)</f>
        <v/>
      </c>
      <c r="BE541" t="s">
        <v>13259</v>
      </c>
      <c r="BF541">
        <f t="shared" si="219"/>
        <v>1</v>
      </c>
      <c r="BG541">
        <f t="shared" si="220"/>
        <v>0</v>
      </c>
      <c r="BH541">
        <f t="shared" si="221"/>
        <v>0</v>
      </c>
      <c r="BI541">
        <f t="shared" si="222"/>
        <v>0</v>
      </c>
      <c r="BJ541" s="4">
        <f t="shared" si="223"/>
        <v>0</v>
      </c>
      <c r="BK541" s="4">
        <f t="shared" si="224"/>
        <v>0</v>
      </c>
      <c r="BL541" s="4">
        <f t="shared" si="225"/>
        <v>0</v>
      </c>
      <c r="BY541" t="s">
        <v>25745</v>
      </c>
      <c r="BZ541" t="s">
        <v>25421</v>
      </c>
      <c r="CA541" t="s">
        <v>25429</v>
      </c>
      <c r="CT541" t="str">
        <f t="shared" si="229"/>
        <v>Business Development</v>
      </c>
      <c r="CU541" t="str">
        <f t="shared" si="230"/>
        <v>E-Commerce</v>
      </c>
      <c r="CV541" t="str">
        <f t="shared" si="231"/>
        <v>Financial Services</v>
      </c>
      <c r="CW541" t="str">
        <f t="shared" si="232"/>
        <v/>
      </c>
      <c r="CX541" t="str">
        <f t="shared" si="233"/>
        <v/>
      </c>
      <c r="CY541" t="str">
        <f t="shared" si="234"/>
        <v/>
      </c>
      <c r="CZ541" t="str">
        <f t="shared" si="235"/>
        <v/>
      </c>
      <c r="DA541" t="str">
        <f t="shared" si="236"/>
        <v/>
      </c>
      <c r="DB541" t="str">
        <f t="shared" si="237"/>
        <v/>
      </c>
      <c r="DC541" t="str">
        <f t="shared" si="238"/>
        <v/>
      </c>
    </row>
    <row r="542" spans="1:107" x14ac:dyDescent="0.2">
      <c r="A542">
        <v>539</v>
      </c>
      <c r="B542" t="s">
        <v>535</v>
      </c>
      <c r="C542" t="s">
        <v>2708</v>
      </c>
      <c r="D542" t="s">
        <v>4811</v>
      </c>
      <c r="E542" t="s">
        <v>6065</v>
      </c>
      <c r="F542" t="s">
        <v>6605</v>
      </c>
      <c r="G542" t="s">
        <v>8245</v>
      </c>
      <c r="H542" t="s">
        <v>8552</v>
      </c>
      <c r="I542" t="s">
        <v>4365</v>
      </c>
      <c r="J542" t="s">
        <v>4365</v>
      </c>
      <c r="K542" t="s">
        <v>10122</v>
      </c>
      <c r="L542" t="s">
        <v>10196</v>
      </c>
      <c r="M542" t="s">
        <v>11558</v>
      </c>
      <c r="N542" t="s">
        <v>12785</v>
      </c>
      <c r="O542" t="s">
        <v>4365</v>
      </c>
      <c r="P542" t="s">
        <v>4365</v>
      </c>
      <c r="Q542">
        <v>1</v>
      </c>
      <c r="R542" t="s">
        <v>13358</v>
      </c>
      <c r="S542" t="s">
        <v>13475</v>
      </c>
      <c r="T542" t="s">
        <v>13956</v>
      </c>
      <c r="U542" s="3" t="str" cm="1">
        <f t="array" ref="U542">LEFT(T542,MIN(FIND({0,1,2,3,4,5,6,7,8,9},T542&amp;"0123456789"))-1)</f>
        <v>CHF</v>
      </c>
      <c r="V542" t="s">
        <v>14414</v>
      </c>
      <c r="W542" t="s">
        <v>13956</v>
      </c>
      <c r="X542" s="3" t="str" cm="1">
        <f t="array" ref="X542">LEFT(W542,MIN(FIND({0,1,2,3,4,5,6,7,8,9},W542&amp;"0123456789"))-1)</f>
        <v>CHF</v>
      </c>
      <c r="Y542" t="s">
        <v>14414</v>
      </c>
      <c r="Z542" t="s">
        <v>13956</v>
      </c>
      <c r="AA542" s="3" cm="1">
        <f t="array" ref="AA542">_xlfn.XLOOKUP(LEFT(Z542,MIN(FIND({0,1,2,3,4,5,6,7,8,9},Z542&amp;"0123456789"))-1), $BB$4:$BB$23, $BC$4:$BC$23)*_xlfn.NUMBERVALUE(TRIM(REPLACE(Z542,1,MIN(FIND({0,1,2,3,4,5,6,7,8,9},Z542&amp;"0123456789"))-1,"")), ".", ",")</f>
        <v>61050000.000000007</v>
      </c>
      <c r="AB542" t="s">
        <v>13956</v>
      </c>
      <c r="AC542" s="3" cm="1">
        <f t="array" ref="AC542">_xlfn.XLOOKUP(LEFT(AB542,MIN(FIND({0,1,2,3,4,5,6,7,8,9},AB542&amp;"0123456789"))-1), $BB$4:$BB$23, $BC$4:$BC$23)*_xlfn.NUMBERVALUE(TRIM(REPLACE(AB542,1,MIN(FIND({0,1,2,3,4,5,6,7,8,9},AB542&amp;"0123456789"))-1,"")), ".", ",")</f>
        <v>61050000.000000007</v>
      </c>
      <c r="AD542" t="s">
        <v>4365</v>
      </c>
      <c r="AE542" t="s">
        <v>8555</v>
      </c>
      <c r="AF542" t="s">
        <v>15337</v>
      </c>
      <c r="AG542" t="s">
        <v>16864</v>
      </c>
      <c r="AH542" t="s">
        <v>17730</v>
      </c>
      <c r="AI542" t="s">
        <v>18464</v>
      </c>
      <c r="AJ542" t="s">
        <v>19240</v>
      </c>
      <c r="AK542" t="s">
        <v>19697</v>
      </c>
      <c r="AL542" t="s">
        <v>20269</v>
      </c>
      <c r="AM542" t="s">
        <v>20689</v>
      </c>
      <c r="AN542" t="s">
        <v>21355</v>
      </c>
      <c r="AO542" t="s">
        <v>21576</v>
      </c>
      <c r="AP542" t="s">
        <v>22720</v>
      </c>
      <c r="AQ542" t="s">
        <v>23903</v>
      </c>
      <c r="AR542" t="s">
        <v>24835</v>
      </c>
      <c r="AS542" t="s">
        <v>19111</v>
      </c>
      <c r="BC542" s="3" t="str" cm="1">
        <f t="array" ref="BC542">LEFT(BB542,MIN(FIND({0,1,2,3,4,5,6,7,8,9},BB542&amp;"0123456789"))-1)</f>
        <v/>
      </c>
      <c r="BE542" t="s">
        <v>13260</v>
      </c>
      <c r="BF542">
        <f t="shared" si="219"/>
        <v>1</v>
      </c>
      <c r="BG542">
        <f t="shared" si="220"/>
        <v>0</v>
      </c>
      <c r="BH542">
        <f t="shared" si="221"/>
        <v>0</v>
      </c>
      <c r="BI542">
        <f t="shared" si="222"/>
        <v>0</v>
      </c>
      <c r="BJ542" s="4">
        <f t="shared" si="223"/>
        <v>0</v>
      </c>
      <c r="BK542" s="4">
        <f t="shared" si="224"/>
        <v>0</v>
      </c>
      <c r="BL542" s="4">
        <f t="shared" si="225"/>
        <v>0</v>
      </c>
      <c r="BY542" t="s">
        <v>25712</v>
      </c>
      <c r="BZ542" t="s">
        <v>25408</v>
      </c>
      <c r="CT542" t="str">
        <f t="shared" si="229"/>
        <v>Cloud Management</v>
      </c>
      <c r="CU542" t="str">
        <f t="shared" si="230"/>
        <v>Software</v>
      </c>
      <c r="CV542" t="str">
        <f t="shared" si="231"/>
        <v/>
      </c>
      <c r="CW542" t="str">
        <f t="shared" si="232"/>
        <v/>
      </c>
      <c r="CX542" t="str">
        <f t="shared" si="233"/>
        <v/>
      </c>
      <c r="CY542" t="str">
        <f t="shared" si="234"/>
        <v/>
      </c>
      <c r="CZ542" t="str">
        <f t="shared" si="235"/>
        <v/>
      </c>
      <c r="DA542" t="str">
        <f t="shared" si="236"/>
        <v/>
      </c>
      <c r="DB542" t="str">
        <f t="shared" si="237"/>
        <v/>
      </c>
      <c r="DC542" t="str">
        <f t="shared" si="238"/>
        <v/>
      </c>
    </row>
    <row r="543" spans="1:107" x14ac:dyDescent="0.2">
      <c r="A543">
        <v>540</v>
      </c>
      <c r="B543" t="s">
        <v>536</v>
      </c>
      <c r="C543" t="s">
        <v>2709</v>
      </c>
      <c r="D543" t="s">
        <v>4812</v>
      </c>
      <c r="E543" t="s">
        <v>6065</v>
      </c>
      <c r="F543" t="s">
        <v>6606</v>
      </c>
      <c r="G543" t="s">
        <v>8383</v>
      </c>
      <c r="H543" t="s">
        <v>8552</v>
      </c>
      <c r="I543" t="s">
        <v>8555</v>
      </c>
      <c r="J543" t="s">
        <v>9019</v>
      </c>
      <c r="K543" t="s">
        <v>10119</v>
      </c>
      <c r="L543" t="s">
        <v>10462</v>
      </c>
      <c r="M543" t="s">
        <v>11559</v>
      </c>
      <c r="N543" t="s">
        <v>12741</v>
      </c>
      <c r="O543" t="s">
        <v>13310</v>
      </c>
      <c r="P543" t="s">
        <v>4365</v>
      </c>
      <c r="Q543">
        <v>1</v>
      </c>
      <c r="R543" t="s">
        <v>13357</v>
      </c>
      <c r="S543" t="s">
        <v>13477</v>
      </c>
      <c r="T543" t="s">
        <v>13772</v>
      </c>
      <c r="U543" s="3" t="str" cm="1">
        <f t="array" ref="U543">LEFT(T543,MIN(FIND({0,1,2,3,4,5,6,7,8,9},T543&amp;"0123456789"))-1)</f>
        <v>$</v>
      </c>
      <c r="V543" t="s">
        <v>13357</v>
      </c>
      <c r="W543" t="s">
        <v>13772</v>
      </c>
      <c r="X543" s="3" t="str" cm="1">
        <f t="array" ref="X543">LEFT(W543,MIN(FIND({0,1,2,3,4,5,6,7,8,9},W543&amp;"0123456789"))-1)</f>
        <v>$</v>
      </c>
      <c r="Y543" t="s">
        <v>13357</v>
      </c>
      <c r="Z543" t="s">
        <v>13772</v>
      </c>
      <c r="AA543" s="3" cm="1">
        <f t="array" ref="AA543">_xlfn.XLOOKUP(LEFT(Z543,MIN(FIND({0,1,2,3,4,5,6,7,8,9},Z543&amp;"0123456789"))-1), $BB$4:$BB$23, $BC$4:$BC$23)*_xlfn.NUMBERVALUE(TRIM(REPLACE(Z543,1,MIN(FIND({0,1,2,3,4,5,6,7,8,9},Z543&amp;"0123456789"))-1,"")), ".", ",")</f>
        <v>4000000</v>
      </c>
      <c r="AB543" t="s">
        <v>13772</v>
      </c>
      <c r="AC543" s="3" cm="1">
        <f t="array" ref="AC543">_xlfn.XLOOKUP(LEFT(AB543,MIN(FIND({0,1,2,3,4,5,6,7,8,9},AB543&amp;"0123456789"))-1), $BB$4:$BB$23, $BC$4:$BC$23)*_xlfn.NUMBERVALUE(TRIM(REPLACE(AB543,1,MIN(FIND({0,1,2,3,4,5,6,7,8,9},AB543&amp;"0123456789"))-1,"")), ".", ",")</f>
        <v>4000000</v>
      </c>
      <c r="AD543" t="s">
        <v>8554</v>
      </c>
      <c r="AE543" t="s">
        <v>8558</v>
      </c>
      <c r="AF543" t="s">
        <v>15338</v>
      </c>
      <c r="AG543" t="s">
        <v>16865</v>
      </c>
      <c r="AH543" t="s">
        <v>17731</v>
      </c>
      <c r="AI543" t="s">
        <v>18465</v>
      </c>
      <c r="AJ543" t="s">
        <v>14819</v>
      </c>
      <c r="AK543" t="s">
        <v>19698</v>
      </c>
      <c r="AL543" t="s">
        <v>20241</v>
      </c>
      <c r="AM543" t="s">
        <v>20690</v>
      </c>
      <c r="AN543" t="s">
        <v>20994</v>
      </c>
      <c r="AO543" t="s">
        <v>21944</v>
      </c>
      <c r="AP543" t="s">
        <v>22721</v>
      </c>
      <c r="AQ543" t="s">
        <v>23904</v>
      </c>
      <c r="AR543" t="s">
        <v>24736</v>
      </c>
      <c r="AS543" t="s">
        <v>14824</v>
      </c>
      <c r="BC543" s="3" t="str" cm="1">
        <f t="array" ref="BC543">LEFT(BB543,MIN(FIND({0,1,2,3,4,5,6,7,8,9},BB543&amp;"0123456789"))-1)</f>
        <v/>
      </c>
      <c r="BE543" t="s">
        <v>13262</v>
      </c>
      <c r="BF543">
        <f t="shared" si="219"/>
        <v>1</v>
      </c>
      <c r="BG543">
        <f t="shared" si="220"/>
        <v>0</v>
      </c>
      <c r="BH543">
        <f t="shared" si="221"/>
        <v>0</v>
      </c>
      <c r="BI543">
        <f t="shared" si="222"/>
        <v>0</v>
      </c>
      <c r="BJ543" s="4">
        <f t="shared" si="223"/>
        <v>0</v>
      </c>
      <c r="BK543" s="4">
        <f t="shared" si="224"/>
        <v>0</v>
      </c>
      <c r="BL543" s="4">
        <f t="shared" si="225"/>
        <v>0</v>
      </c>
      <c r="BY543" t="s">
        <v>25746</v>
      </c>
      <c r="BZ543" t="s">
        <v>25606</v>
      </c>
      <c r="CA543" t="s">
        <v>25441</v>
      </c>
      <c r="CB543" t="s">
        <v>25668</v>
      </c>
      <c r="CT543" t="str">
        <f t="shared" si="229"/>
        <v>Android</v>
      </c>
      <c r="CU543" t="str">
        <f t="shared" si="230"/>
        <v>iOS</v>
      </c>
      <c r="CV543" t="str">
        <f t="shared" si="231"/>
        <v>Mobile Apps</v>
      </c>
      <c r="CW543" t="str">
        <f t="shared" si="232"/>
        <v>Sports</v>
      </c>
      <c r="CX543" t="str">
        <f t="shared" si="233"/>
        <v/>
      </c>
      <c r="CY543" t="str">
        <f t="shared" si="234"/>
        <v/>
      </c>
      <c r="CZ543" t="str">
        <f t="shared" si="235"/>
        <v/>
      </c>
      <c r="DA543" t="str">
        <f t="shared" si="236"/>
        <v/>
      </c>
      <c r="DB543" t="str">
        <f t="shared" si="237"/>
        <v/>
      </c>
      <c r="DC543" t="str">
        <f t="shared" si="238"/>
        <v/>
      </c>
    </row>
    <row r="544" spans="1:107" x14ac:dyDescent="0.2">
      <c r="A544">
        <v>541</v>
      </c>
      <c r="B544" t="s">
        <v>537</v>
      </c>
      <c r="C544" t="s">
        <v>2710</v>
      </c>
      <c r="D544" t="s">
        <v>4813</v>
      </c>
      <c r="E544" t="s">
        <v>6065</v>
      </c>
      <c r="F544" t="s">
        <v>6607</v>
      </c>
      <c r="G544" t="s">
        <v>8250</v>
      </c>
      <c r="H544" t="s">
        <v>8552</v>
      </c>
      <c r="I544" t="s">
        <v>8554</v>
      </c>
      <c r="J544" t="s">
        <v>9020</v>
      </c>
      <c r="K544" t="s">
        <v>10121</v>
      </c>
      <c r="L544" t="s">
        <v>10463</v>
      </c>
      <c r="M544" t="s">
        <v>11560</v>
      </c>
      <c r="N544" t="s">
        <v>12736</v>
      </c>
      <c r="O544" t="s">
        <v>13305</v>
      </c>
      <c r="P544" t="s">
        <v>4365</v>
      </c>
      <c r="Q544">
        <v>2</v>
      </c>
      <c r="R544" t="s">
        <v>13357</v>
      </c>
      <c r="S544" t="s">
        <v>13450</v>
      </c>
      <c r="T544" t="s">
        <v>13772</v>
      </c>
      <c r="U544" s="3" t="str" cm="1">
        <f t="array" ref="U544">LEFT(T544,MIN(FIND({0,1,2,3,4,5,6,7,8,9},T544&amp;"0123456789"))-1)</f>
        <v>$</v>
      </c>
      <c r="V544" t="s">
        <v>13357</v>
      </c>
      <c r="W544" t="s">
        <v>13772</v>
      </c>
      <c r="X544" s="3" t="str" cm="1">
        <f t="array" ref="X544">LEFT(W544,MIN(FIND({0,1,2,3,4,5,6,7,8,9},W544&amp;"0123456789"))-1)</f>
        <v>$</v>
      </c>
      <c r="Y544" t="s">
        <v>13357</v>
      </c>
      <c r="Z544" t="s">
        <v>14203</v>
      </c>
      <c r="AA544" s="3" cm="1">
        <f t="array" ref="AA544">_xlfn.XLOOKUP(LEFT(Z544,MIN(FIND({0,1,2,3,4,5,6,7,8,9},Z544&amp;"0123456789"))-1), $BB$4:$BB$23, $BC$4:$BC$23)*_xlfn.NUMBERVALUE(TRIM(REPLACE(Z544,1,MIN(FIND({0,1,2,3,4,5,6,7,8,9},Z544&amp;"0123456789"))-1,"")), ".", ",")</f>
        <v>4125000</v>
      </c>
      <c r="AB544" t="s">
        <v>14203</v>
      </c>
      <c r="AC544" s="3" cm="1">
        <f t="array" ref="AC544">_xlfn.XLOOKUP(LEFT(AB544,MIN(FIND({0,1,2,3,4,5,6,7,8,9},AB544&amp;"0123456789"))-1), $BB$4:$BB$23, $BC$4:$BC$23)*_xlfn.NUMBERVALUE(TRIM(REPLACE(AB544,1,MIN(FIND({0,1,2,3,4,5,6,7,8,9},AB544&amp;"0123456789"))-1,"")), ".", ",")</f>
        <v>4125000</v>
      </c>
      <c r="AD544" t="s">
        <v>8557</v>
      </c>
      <c r="AE544" t="s">
        <v>8562</v>
      </c>
      <c r="AF544" t="s">
        <v>15339</v>
      </c>
      <c r="AG544" t="s">
        <v>16866</v>
      </c>
      <c r="AH544" t="s">
        <v>4365</v>
      </c>
      <c r="AI544" t="s">
        <v>18466</v>
      </c>
      <c r="AJ544" t="s">
        <v>8563</v>
      </c>
      <c r="AK544" t="s">
        <v>19699</v>
      </c>
      <c r="AL544" t="s">
        <v>8555</v>
      </c>
      <c r="AM544" t="s">
        <v>20691</v>
      </c>
      <c r="AN544" t="s">
        <v>18372</v>
      </c>
      <c r="AO544" t="s">
        <v>21945</v>
      </c>
      <c r="AP544" t="s">
        <v>22722</v>
      </c>
      <c r="AQ544" t="s">
        <v>23905</v>
      </c>
      <c r="AR544" t="s">
        <v>24836</v>
      </c>
      <c r="AS544" t="s">
        <v>19302</v>
      </c>
      <c r="BC544" s="3" t="str" cm="1">
        <f t="array" ref="BC544">LEFT(BB544,MIN(FIND({0,1,2,3,4,5,6,7,8,9},BB544&amp;"0123456789"))-1)</f>
        <v/>
      </c>
      <c r="BE544" t="s">
        <v>13264</v>
      </c>
      <c r="BF544">
        <f t="shared" si="219"/>
        <v>1</v>
      </c>
      <c r="BG544">
        <f t="shared" si="220"/>
        <v>0</v>
      </c>
      <c r="BH544">
        <f t="shared" si="221"/>
        <v>0</v>
      </c>
      <c r="BI544">
        <f t="shared" si="222"/>
        <v>0</v>
      </c>
      <c r="BJ544" s="4">
        <f t="shared" si="223"/>
        <v>0</v>
      </c>
      <c r="BK544" s="4">
        <f t="shared" si="224"/>
        <v>0</v>
      </c>
      <c r="BL544" s="4">
        <f t="shared" si="225"/>
        <v>0</v>
      </c>
      <c r="BY544" t="s">
        <v>11476</v>
      </c>
      <c r="BZ544" t="s">
        <v>25609</v>
      </c>
      <c r="CA544" t="s">
        <v>25437</v>
      </c>
      <c r="CB544" t="s">
        <v>25408</v>
      </c>
      <c r="CC544" t="s">
        <v>25605</v>
      </c>
      <c r="CT544" t="str">
        <f t="shared" si="229"/>
        <v>Analytics</v>
      </c>
      <c r="CU544" t="str">
        <f t="shared" si="230"/>
        <v>Data Visualization</v>
      </c>
      <c r="CV544" t="str">
        <f t="shared" si="231"/>
        <v>SaaS</v>
      </c>
      <c r="CW544" t="str">
        <f t="shared" si="232"/>
        <v>Software</v>
      </c>
      <c r="CX544" t="str">
        <f t="shared" si="233"/>
        <v>Software Engineering</v>
      </c>
      <c r="CY544" t="str">
        <f t="shared" si="234"/>
        <v/>
      </c>
      <c r="CZ544" t="str">
        <f t="shared" si="235"/>
        <v/>
      </c>
      <c r="DA544" t="str">
        <f t="shared" si="236"/>
        <v/>
      </c>
      <c r="DB544" t="str">
        <f t="shared" si="237"/>
        <v/>
      </c>
      <c r="DC544" t="str">
        <f t="shared" si="238"/>
        <v/>
      </c>
    </row>
    <row r="545" spans="1:107" x14ac:dyDescent="0.2">
      <c r="A545">
        <v>542</v>
      </c>
      <c r="B545" t="s">
        <v>538</v>
      </c>
      <c r="C545" t="s">
        <v>2711</v>
      </c>
      <c r="D545" t="s">
        <v>4814</v>
      </c>
      <c r="E545" t="s">
        <v>6065</v>
      </c>
      <c r="F545" t="s">
        <v>6608</v>
      </c>
      <c r="G545" t="s">
        <v>8302</v>
      </c>
      <c r="H545" t="s">
        <v>8552</v>
      </c>
      <c r="I545" t="s">
        <v>8557</v>
      </c>
      <c r="J545" t="s">
        <v>9021</v>
      </c>
      <c r="K545" t="s">
        <v>10119</v>
      </c>
      <c r="L545" t="s">
        <v>10464</v>
      </c>
      <c r="M545" t="s">
        <v>11561</v>
      </c>
      <c r="N545" t="s">
        <v>12736</v>
      </c>
      <c r="O545" t="s">
        <v>13305</v>
      </c>
      <c r="P545" t="s">
        <v>4365</v>
      </c>
      <c r="Q545">
        <v>1</v>
      </c>
      <c r="R545" t="s">
        <v>13357</v>
      </c>
      <c r="S545" t="s">
        <v>13483</v>
      </c>
      <c r="T545" t="s">
        <v>13760</v>
      </c>
      <c r="U545" s="3" t="str" cm="1">
        <f t="array" ref="U545">LEFT(T545,MIN(FIND({0,1,2,3,4,5,6,7,8,9},T545&amp;"0123456789"))-1)</f>
        <v>$</v>
      </c>
      <c r="V545" t="s">
        <v>13357</v>
      </c>
      <c r="W545" t="s">
        <v>13760</v>
      </c>
      <c r="X545" s="3" t="str" cm="1">
        <f t="array" ref="X545">LEFT(W545,MIN(FIND({0,1,2,3,4,5,6,7,8,9},W545&amp;"0123456789"))-1)</f>
        <v>$</v>
      </c>
      <c r="Y545" t="s">
        <v>13357</v>
      </c>
      <c r="Z545" t="s">
        <v>13760</v>
      </c>
      <c r="AA545" s="3" cm="1">
        <f t="array" ref="AA545">_xlfn.XLOOKUP(LEFT(Z545,MIN(FIND({0,1,2,3,4,5,6,7,8,9},Z545&amp;"0123456789"))-1), $BB$4:$BB$23, $BC$4:$BC$23)*_xlfn.NUMBERVALUE(TRIM(REPLACE(Z545,1,MIN(FIND({0,1,2,3,4,5,6,7,8,9},Z545&amp;"0123456789"))-1,"")), ".", ",")</f>
        <v>5000000</v>
      </c>
      <c r="AB545" t="s">
        <v>13760</v>
      </c>
      <c r="AC545" s="3" cm="1">
        <f t="array" ref="AC545">_xlfn.XLOOKUP(LEFT(AB545,MIN(FIND({0,1,2,3,4,5,6,7,8,9},AB545&amp;"0123456789"))-1), $BB$4:$BB$23, $BC$4:$BC$23)*_xlfn.NUMBERVALUE(TRIM(REPLACE(AB545,1,MIN(FIND({0,1,2,3,4,5,6,7,8,9},AB545&amp;"0123456789"))-1,"")), ".", ",")</f>
        <v>5000000</v>
      </c>
      <c r="AD545" t="s">
        <v>8554</v>
      </c>
      <c r="AE545" t="s">
        <v>14825</v>
      </c>
      <c r="AF545" t="s">
        <v>15340</v>
      </c>
      <c r="AG545" t="s">
        <v>4365</v>
      </c>
      <c r="AH545" t="s">
        <v>4365</v>
      </c>
      <c r="AI545" t="s">
        <v>4365</v>
      </c>
      <c r="AJ545" t="s">
        <v>4365</v>
      </c>
      <c r="AK545" t="s">
        <v>4365</v>
      </c>
      <c r="AL545" t="s">
        <v>4365</v>
      </c>
      <c r="AM545" t="s">
        <v>4365</v>
      </c>
      <c r="AN545" t="s">
        <v>4365</v>
      </c>
      <c r="AO545" t="s">
        <v>4365</v>
      </c>
      <c r="AP545" t="s">
        <v>4365</v>
      </c>
      <c r="AQ545" t="s">
        <v>4365</v>
      </c>
      <c r="AR545" t="s">
        <v>4365</v>
      </c>
      <c r="AS545" t="s">
        <v>14824</v>
      </c>
      <c r="BC545" s="3" t="str" cm="1">
        <f t="array" ref="BC545">LEFT(BB545,MIN(FIND({0,1,2,3,4,5,6,7,8,9},BB545&amp;"0123456789"))-1)</f>
        <v/>
      </c>
      <c r="BE545" t="s">
        <v>13265</v>
      </c>
      <c r="BF545">
        <f t="shared" si="219"/>
        <v>1</v>
      </c>
      <c r="BG545">
        <f t="shared" si="220"/>
        <v>0</v>
      </c>
      <c r="BH545">
        <f t="shared" si="221"/>
        <v>0</v>
      </c>
      <c r="BI545">
        <f t="shared" si="222"/>
        <v>0</v>
      </c>
      <c r="BJ545" s="4">
        <f t="shared" si="223"/>
        <v>0</v>
      </c>
      <c r="BK545" s="4">
        <f t="shared" si="224"/>
        <v>0</v>
      </c>
      <c r="BL545" s="4">
        <f t="shared" si="225"/>
        <v>0</v>
      </c>
      <c r="BY545" t="s">
        <v>11267</v>
      </c>
      <c r="BZ545" t="s">
        <v>25444</v>
      </c>
      <c r="CA545" t="s">
        <v>25590</v>
      </c>
      <c r="CB545" t="s">
        <v>25433</v>
      </c>
      <c r="CC545" t="s">
        <v>25406</v>
      </c>
      <c r="CD545" t="s">
        <v>25628</v>
      </c>
      <c r="CT545" t="str">
        <f t="shared" si="229"/>
        <v>Artificial Intelligence</v>
      </c>
      <c r="CU545" t="str">
        <f t="shared" si="230"/>
        <v>Machine Learning</v>
      </c>
      <c r="CV545" t="str">
        <f t="shared" si="231"/>
        <v>Marketing</v>
      </c>
      <c r="CW545" t="str">
        <f t="shared" si="232"/>
        <v>Recruiting</v>
      </c>
      <c r="CX545" t="str">
        <f t="shared" si="233"/>
        <v>Sales</v>
      </c>
      <c r="CY545" t="str">
        <f t="shared" si="234"/>
        <v>Staffing Agency</v>
      </c>
      <c r="CZ545" t="str">
        <f t="shared" si="235"/>
        <v/>
      </c>
      <c r="DA545" t="str">
        <f t="shared" si="236"/>
        <v/>
      </c>
      <c r="DB545" t="str">
        <f t="shared" si="237"/>
        <v/>
      </c>
      <c r="DC545" t="str">
        <f t="shared" si="238"/>
        <v/>
      </c>
    </row>
    <row r="546" spans="1:107" x14ac:dyDescent="0.2">
      <c r="A546">
        <v>543</v>
      </c>
      <c r="B546" t="s">
        <v>539</v>
      </c>
      <c r="C546" t="s">
        <v>2712</v>
      </c>
      <c r="D546" t="s">
        <v>4815</v>
      </c>
      <c r="E546" t="s">
        <v>6065</v>
      </c>
      <c r="F546" t="s">
        <v>6609</v>
      </c>
      <c r="G546" t="s">
        <v>8245</v>
      </c>
      <c r="H546" t="s">
        <v>8552</v>
      </c>
      <c r="I546" t="s">
        <v>8557</v>
      </c>
      <c r="J546" t="s">
        <v>9022</v>
      </c>
      <c r="K546" t="s">
        <v>10121</v>
      </c>
      <c r="L546" t="s">
        <v>10465</v>
      </c>
      <c r="M546" t="s">
        <v>11562</v>
      </c>
      <c r="N546" t="s">
        <v>12892</v>
      </c>
      <c r="O546" t="s">
        <v>13324</v>
      </c>
      <c r="P546" t="s">
        <v>4365</v>
      </c>
      <c r="Q546">
        <v>1</v>
      </c>
      <c r="R546" t="s">
        <v>13357</v>
      </c>
      <c r="S546" t="s">
        <v>13411</v>
      </c>
      <c r="T546" t="s">
        <v>13769</v>
      </c>
      <c r="U546" s="3" t="str" cm="1">
        <f t="array" ref="U546">LEFT(T546,MIN(FIND({0,1,2,3,4,5,6,7,8,9},T546&amp;"0123456789"))-1)</f>
        <v>$</v>
      </c>
      <c r="V546" t="s">
        <v>13357</v>
      </c>
      <c r="W546" t="s">
        <v>13769</v>
      </c>
      <c r="X546" s="3" t="str" cm="1">
        <f t="array" ref="X546">LEFT(W546,MIN(FIND({0,1,2,3,4,5,6,7,8,9},W546&amp;"0123456789"))-1)</f>
        <v>$</v>
      </c>
      <c r="Y546" t="s">
        <v>13357</v>
      </c>
      <c r="Z546" t="s">
        <v>13769</v>
      </c>
      <c r="AA546" s="3" cm="1">
        <f t="array" ref="AA546">_xlfn.XLOOKUP(LEFT(Z546,MIN(FIND({0,1,2,3,4,5,6,7,8,9},Z546&amp;"0123456789"))-1), $BB$4:$BB$23, $BC$4:$BC$23)*_xlfn.NUMBERVALUE(TRIM(REPLACE(Z546,1,MIN(FIND({0,1,2,3,4,5,6,7,8,9},Z546&amp;"0123456789"))-1,"")), ".", ",")</f>
        <v>7000000</v>
      </c>
      <c r="AB546" t="s">
        <v>13769</v>
      </c>
      <c r="AC546" s="3" cm="1">
        <f t="array" ref="AC546">_xlfn.XLOOKUP(LEFT(AB546,MIN(FIND({0,1,2,3,4,5,6,7,8,9},AB546&amp;"0123456789"))-1), $BB$4:$BB$23, $BC$4:$BC$23)*_xlfn.NUMBERVALUE(TRIM(REPLACE(AB546,1,MIN(FIND({0,1,2,3,4,5,6,7,8,9},AB546&amp;"0123456789"))-1,"")), ".", ",")</f>
        <v>7000000</v>
      </c>
      <c r="AD546" t="s">
        <v>8554</v>
      </c>
      <c r="AE546" t="s">
        <v>8562</v>
      </c>
      <c r="AF546" t="s">
        <v>15341</v>
      </c>
      <c r="AG546" t="s">
        <v>16867</v>
      </c>
      <c r="AH546" t="s">
        <v>17732</v>
      </c>
      <c r="AI546" t="s">
        <v>18467</v>
      </c>
      <c r="AJ546" t="s">
        <v>19119</v>
      </c>
      <c r="AK546" t="s">
        <v>19700</v>
      </c>
      <c r="AL546" t="s">
        <v>20270</v>
      </c>
      <c r="AM546" t="s">
        <v>20692</v>
      </c>
      <c r="AN546" t="s">
        <v>21356</v>
      </c>
      <c r="AO546" t="s">
        <v>18817</v>
      </c>
      <c r="AP546" t="s">
        <v>22723</v>
      </c>
      <c r="AQ546" t="s">
        <v>23906</v>
      </c>
      <c r="AR546" t="s">
        <v>24837</v>
      </c>
      <c r="AS546" t="s">
        <v>19069</v>
      </c>
      <c r="BC546" s="3" t="str" cm="1">
        <f t="array" ref="BC546">LEFT(BB546,MIN(FIND({0,1,2,3,4,5,6,7,8,9},BB546&amp;"0123456789"))-1)</f>
        <v/>
      </c>
      <c r="BE546" t="s">
        <v>13267</v>
      </c>
      <c r="BF546">
        <f t="shared" si="219"/>
        <v>1</v>
      </c>
      <c r="BG546">
        <f t="shared" si="220"/>
        <v>0</v>
      </c>
      <c r="BH546">
        <f t="shared" si="221"/>
        <v>0</v>
      </c>
      <c r="BI546">
        <f t="shared" si="222"/>
        <v>0</v>
      </c>
      <c r="BJ546" s="4">
        <f t="shared" si="223"/>
        <v>0</v>
      </c>
      <c r="BK546" s="4">
        <f t="shared" si="224"/>
        <v>0</v>
      </c>
      <c r="BL546" s="4">
        <f t="shared" si="225"/>
        <v>0</v>
      </c>
      <c r="BY546" t="s">
        <v>11435</v>
      </c>
      <c r="BZ546" t="s">
        <v>25589</v>
      </c>
      <c r="CA546" t="s">
        <v>25747</v>
      </c>
      <c r="CT546" t="str">
        <f t="shared" si="229"/>
        <v>Aerospace</v>
      </c>
      <c r="CU546" t="str">
        <f t="shared" si="230"/>
        <v>Space Travel</v>
      </c>
      <c r="CV546" t="str">
        <f t="shared" si="231"/>
        <v>Tourism</v>
      </c>
      <c r="CW546" t="str">
        <f t="shared" si="232"/>
        <v/>
      </c>
      <c r="CX546" t="str">
        <f t="shared" si="233"/>
        <v/>
      </c>
      <c r="CY546" t="str">
        <f t="shared" si="234"/>
        <v/>
      </c>
      <c r="CZ546" t="str">
        <f t="shared" si="235"/>
        <v/>
      </c>
      <c r="DA546" t="str">
        <f t="shared" si="236"/>
        <v/>
      </c>
      <c r="DB546" t="str">
        <f t="shared" si="237"/>
        <v/>
      </c>
      <c r="DC546" t="str">
        <f t="shared" si="238"/>
        <v/>
      </c>
    </row>
    <row r="547" spans="1:107" x14ac:dyDescent="0.2">
      <c r="A547">
        <v>544</v>
      </c>
      <c r="B547" t="s">
        <v>540</v>
      </c>
      <c r="C547" t="s">
        <v>2713</v>
      </c>
      <c r="D547" t="s">
        <v>4816</v>
      </c>
      <c r="E547" t="s">
        <v>6065</v>
      </c>
      <c r="F547" t="s">
        <v>6610</v>
      </c>
      <c r="G547" t="s">
        <v>8244</v>
      </c>
      <c r="H547" t="s">
        <v>8552</v>
      </c>
      <c r="I547" t="s">
        <v>8557</v>
      </c>
      <c r="J547" t="s">
        <v>9023</v>
      </c>
      <c r="K547" t="s">
        <v>10119</v>
      </c>
      <c r="L547" t="s">
        <v>10466</v>
      </c>
      <c r="M547" t="s">
        <v>11563</v>
      </c>
      <c r="N547" t="s">
        <v>12893</v>
      </c>
      <c r="O547" t="s">
        <v>13305</v>
      </c>
      <c r="P547" t="s">
        <v>13349</v>
      </c>
      <c r="Q547">
        <v>3</v>
      </c>
      <c r="R547" t="s">
        <v>13357</v>
      </c>
      <c r="S547" t="s">
        <v>13411</v>
      </c>
      <c r="T547" t="s">
        <v>13813</v>
      </c>
      <c r="U547" s="3" t="str" cm="1">
        <f t="array" ref="U547">LEFT(T547,MIN(FIND({0,1,2,3,4,5,6,7,8,9},T547&amp;"0123456789"))-1)</f>
        <v>$</v>
      </c>
      <c r="V547" t="s">
        <v>13357</v>
      </c>
      <c r="W547" t="s">
        <v>13813</v>
      </c>
      <c r="X547" s="3" t="str" cm="1">
        <f t="array" ref="X547">LEFT(W547,MIN(FIND({0,1,2,3,4,5,6,7,8,9},W547&amp;"0123456789"))-1)</f>
        <v>$</v>
      </c>
      <c r="Y547" t="s">
        <v>13357</v>
      </c>
      <c r="Z547" t="s">
        <v>14001</v>
      </c>
      <c r="AA547" s="3" cm="1">
        <f t="array" ref="AA547">_xlfn.XLOOKUP(LEFT(Z547,MIN(FIND({0,1,2,3,4,5,6,7,8,9},Z547&amp;"0123456789"))-1), $BB$4:$BB$23, $BC$4:$BC$23)*_xlfn.NUMBERVALUE(TRIM(REPLACE(Z547,1,MIN(FIND({0,1,2,3,4,5,6,7,8,9},Z547&amp;"0123456789"))-1,"")), ".", ",")</f>
        <v>2150000</v>
      </c>
      <c r="AB547" t="s">
        <v>14001</v>
      </c>
      <c r="AC547" s="3" cm="1">
        <f t="array" ref="AC547">_xlfn.XLOOKUP(LEFT(AB547,MIN(FIND({0,1,2,3,4,5,6,7,8,9},AB547&amp;"0123456789"))-1), $BB$4:$BB$23, $BC$4:$BC$23)*_xlfn.NUMBERVALUE(TRIM(REPLACE(AB547,1,MIN(FIND({0,1,2,3,4,5,6,7,8,9},AB547&amp;"0123456789"))-1,"")), ".", ",")</f>
        <v>2150000</v>
      </c>
      <c r="AD547" t="s">
        <v>8555</v>
      </c>
      <c r="AE547" t="s">
        <v>8559</v>
      </c>
      <c r="AF547" t="s">
        <v>15342</v>
      </c>
      <c r="AG547" t="s">
        <v>16868</v>
      </c>
      <c r="AH547" t="s">
        <v>17733</v>
      </c>
      <c r="AI547" t="s">
        <v>18468</v>
      </c>
      <c r="AJ547" t="s">
        <v>19236</v>
      </c>
      <c r="AK547" t="s">
        <v>19701</v>
      </c>
      <c r="AL547" t="s">
        <v>20130</v>
      </c>
      <c r="AM547" t="s">
        <v>20693</v>
      </c>
      <c r="AN547" t="s">
        <v>21357</v>
      </c>
      <c r="AO547" t="s">
        <v>21946</v>
      </c>
      <c r="AP547" t="s">
        <v>22724</v>
      </c>
      <c r="AQ547" t="s">
        <v>23907</v>
      </c>
      <c r="AR547" t="s">
        <v>24838</v>
      </c>
      <c r="AS547" t="s">
        <v>14825</v>
      </c>
      <c r="BC547" s="3" t="str" cm="1">
        <f t="array" ref="BC547">LEFT(BB547,MIN(FIND({0,1,2,3,4,5,6,7,8,9},BB547&amp;"0123456789"))-1)</f>
        <v/>
      </c>
      <c r="BE547" t="s">
        <v>13268</v>
      </c>
      <c r="BF547">
        <f t="shared" si="219"/>
        <v>1</v>
      </c>
      <c r="BG547">
        <f t="shared" si="220"/>
        <v>0</v>
      </c>
      <c r="BH547">
        <f t="shared" si="221"/>
        <v>0</v>
      </c>
      <c r="BI547">
        <f t="shared" si="222"/>
        <v>0</v>
      </c>
      <c r="BJ547" s="4">
        <f t="shared" si="223"/>
        <v>0</v>
      </c>
      <c r="BK547" s="4">
        <f t="shared" si="224"/>
        <v>0</v>
      </c>
      <c r="BL547" s="4">
        <f t="shared" si="225"/>
        <v>0</v>
      </c>
      <c r="BY547" t="s">
        <v>11267</v>
      </c>
      <c r="BZ547" t="s">
        <v>25476</v>
      </c>
      <c r="CA547" t="s">
        <v>25428</v>
      </c>
      <c r="CB547" t="s">
        <v>25418</v>
      </c>
      <c r="CT547" t="str">
        <f t="shared" si="229"/>
        <v>Artificial Intelligence</v>
      </c>
      <c r="CU547" t="str">
        <f t="shared" si="230"/>
        <v>Cloud Data Services</v>
      </c>
      <c r="CV547" t="str">
        <f t="shared" si="231"/>
        <v>Health Care</v>
      </c>
      <c r="CW547" t="str">
        <f t="shared" si="232"/>
        <v>Medical</v>
      </c>
      <c r="CX547" t="str">
        <f t="shared" si="233"/>
        <v/>
      </c>
      <c r="CY547" t="str">
        <f t="shared" si="234"/>
        <v/>
      </c>
      <c r="CZ547" t="str">
        <f t="shared" si="235"/>
        <v/>
      </c>
      <c r="DA547" t="str">
        <f t="shared" si="236"/>
        <v/>
      </c>
      <c r="DB547" t="str">
        <f t="shared" si="237"/>
        <v/>
      </c>
      <c r="DC547" t="str">
        <f t="shared" si="238"/>
        <v/>
      </c>
    </row>
    <row r="548" spans="1:107" x14ac:dyDescent="0.2">
      <c r="A548">
        <v>545</v>
      </c>
      <c r="B548" t="s">
        <v>541</v>
      </c>
      <c r="C548" t="s">
        <v>2714</v>
      </c>
      <c r="D548" t="s">
        <v>4817</v>
      </c>
      <c r="E548" t="s">
        <v>6065</v>
      </c>
      <c r="F548" t="s">
        <v>6611</v>
      </c>
      <c r="G548" t="s">
        <v>8245</v>
      </c>
      <c r="H548" t="s">
        <v>8552</v>
      </c>
      <c r="I548" t="s">
        <v>8554</v>
      </c>
      <c r="J548" t="s">
        <v>9024</v>
      </c>
      <c r="K548" t="s">
        <v>10119</v>
      </c>
      <c r="L548" t="s">
        <v>10467</v>
      </c>
      <c r="M548" t="s">
        <v>11564</v>
      </c>
      <c r="N548" t="s">
        <v>12757</v>
      </c>
      <c r="O548" t="s">
        <v>13314</v>
      </c>
      <c r="P548" t="s">
        <v>4365</v>
      </c>
      <c r="Q548">
        <v>2</v>
      </c>
      <c r="R548" t="s">
        <v>13357</v>
      </c>
      <c r="S548" t="s">
        <v>13525</v>
      </c>
      <c r="T548" t="s">
        <v>13761</v>
      </c>
      <c r="U548" s="3" t="str" cm="1">
        <f t="array" ref="U548">LEFT(T548,MIN(FIND({0,1,2,3,4,5,6,7,8,9},T548&amp;"0123456789"))-1)</f>
        <v>$</v>
      </c>
      <c r="V548" t="s">
        <v>14422</v>
      </c>
      <c r="W548" t="s">
        <v>13761</v>
      </c>
      <c r="X548" s="3" t="str" cm="1">
        <f t="array" ref="X548">LEFT(W548,MIN(FIND({0,1,2,3,4,5,6,7,8,9},W548&amp;"0123456789"))-1)</f>
        <v>$</v>
      </c>
      <c r="Y548" t="s">
        <v>14422</v>
      </c>
      <c r="Z548" t="s">
        <v>14040</v>
      </c>
      <c r="AA548" s="3" cm="1">
        <f t="array" ref="AA548">_xlfn.XLOOKUP(LEFT(Z548,MIN(FIND({0,1,2,3,4,5,6,7,8,9},Z548&amp;"0123456789"))-1), $BB$4:$BB$23, $BC$4:$BC$23)*_xlfn.NUMBERVALUE(TRIM(REPLACE(Z548,1,MIN(FIND({0,1,2,3,4,5,6,7,8,9},Z548&amp;"0123456789"))-1,"")), ".", ",")</f>
        <v>6200000</v>
      </c>
      <c r="AB548" t="s">
        <v>14040</v>
      </c>
      <c r="AC548" s="3" cm="1">
        <f t="array" ref="AC548">_xlfn.XLOOKUP(LEFT(AB548,MIN(FIND({0,1,2,3,4,5,6,7,8,9},AB548&amp;"0123456789"))-1), $BB$4:$BB$23, $BC$4:$BC$23)*_xlfn.NUMBERVALUE(TRIM(REPLACE(AB548,1,MIN(FIND({0,1,2,3,4,5,6,7,8,9},AB548&amp;"0123456789"))-1,"")), ".", ",")</f>
        <v>6200000</v>
      </c>
      <c r="AD548" t="s">
        <v>8555</v>
      </c>
      <c r="AE548" t="s">
        <v>8554</v>
      </c>
      <c r="AF548" t="s">
        <v>15343</v>
      </c>
      <c r="AG548" t="s">
        <v>4365</v>
      </c>
      <c r="AH548" t="s">
        <v>4365</v>
      </c>
      <c r="AI548" t="s">
        <v>4365</v>
      </c>
      <c r="AJ548" t="s">
        <v>4365</v>
      </c>
      <c r="AK548" t="s">
        <v>4365</v>
      </c>
      <c r="AL548" t="s">
        <v>4365</v>
      </c>
      <c r="AM548" t="s">
        <v>4365</v>
      </c>
      <c r="AN548" t="s">
        <v>4365</v>
      </c>
      <c r="AO548" t="s">
        <v>4365</v>
      </c>
      <c r="AP548" t="s">
        <v>4365</v>
      </c>
      <c r="AQ548" t="s">
        <v>4365</v>
      </c>
      <c r="AR548" t="s">
        <v>4365</v>
      </c>
      <c r="AS548" t="s">
        <v>19331</v>
      </c>
      <c r="BC548" s="3" t="str" cm="1">
        <f t="array" ref="BC548">LEFT(BB548,MIN(FIND({0,1,2,3,4,5,6,7,8,9},BB548&amp;"0123456789"))-1)</f>
        <v/>
      </c>
      <c r="BE548" t="s">
        <v>13269</v>
      </c>
      <c r="BF548">
        <f t="shared" si="219"/>
        <v>1</v>
      </c>
      <c r="BG548">
        <f t="shared" si="220"/>
        <v>0</v>
      </c>
      <c r="BH548">
        <f t="shared" si="221"/>
        <v>0</v>
      </c>
      <c r="BI548">
        <f t="shared" si="222"/>
        <v>0</v>
      </c>
      <c r="BJ548" s="4">
        <f t="shared" si="223"/>
        <v>0</v>
      </c>
      <c r="BK548" s="4">
        <f t="shared" si="224"/>
        <v>0</v>
      </c>
      <c r="BL548" s="4">
        <f t="shared" si="225"/>
        <v>0</v>
      </c>
      <c r="BY548" t="s">
        <v>25419</v>
      </c>
      <c r="BZ548" t="s">
        <v>25711</v>
      </c>
      <c r="CA548" t="s">
        <v>25476</v>
      </c>
      <c r="CB548" t="s">
        <v>25506</v>
      </c>
      <c r="CC548" t="s">
        <v>25404</v>
      </c>
      <c r="CD548" t="s">
        <v>25414</v>
      </c>
      <c r="CE548" t="s">
        <v>25416</v>
      </c>
      <c r="CF548" t="s">
        <v>25549</v>
      </c>
      <c r="CT548" t="str">
        <f t="shared" si="229"/>
        <v>Apps</v>
      </c>
      <c r="CU548" t="str">
        <f t="shared" si="230"/>
        <v>Business Intelligence</v>
      </c>
      <c r="CV548" t="str">
        <f t="shared" si="231"/>
        <v>Cloud Data Services</v>
      </c>
      <c r="CW548" t="str">
        <f t="shared" si="232"/>
        <v>E-Commerce Platforms</v>
      </c>
      <c r="CX548" t="str">
        <f t="shared" si="233"/>
        <v>Information Technology</v>
      </c>
      <c r="CY548" t="str">
        <f t="shared" si="234"/>
        <v>Internet</v>
      </c>
      <c r="CZ548" t="str">
        <f t="shared" si="235"/>
        <v>Retail</v>
      </c>
      <c r="DA548" t="str">
        <f t="shared" si="236"/>
        <v>Shopping</v>
      </c>
      <c r="DB548" t="str">
        <f t="shared" si="237"/>
        <v/>
      </c>
      <c r="DC548" t="str">
        <f t="shared" si="238"/>
        <v/>
      </c>
    </row>
    <row r="549" spans="1:107" x14ac:dyDescent="0.2">
      <c r="A549">
        <v>546</v>
      </c>
      <c r="B549" t="s">
        <v>542</v>
      </c>
      <c r="C549" t="s">
        <v>2715</v>
      </c>
      <c r="D549" t="s">
        <v>4818</v>
      </c>
      <c r="E549" t="s">
        <v>4365</v>
      </c>
      <c r="F549" t="s">
        <v>6612</v>
      </c>
      <c r="G549" t="s">
        <v>8248</v>
      </c>
      <c r="H549" t="s">
        <v>8552</v>
      </c>
      <c r="I549" t="s">
        <v>4365</v>
      </c>
      <c r="J549" t="s">
        <v>4365</v>
      </c>
      <c r="K549" t="s">
        <v>10121</v>
      </c>
      <c r="L549" t="s">
        <v>10468</v>
      </c>
      <c r="M549" t="s">
        <v>11565</v>
      </c>
      <c r="N549" t="s">
        <v>12832</v>
      </c>
      <c r="O549" t="s">
        <v>13319</v>
      </c>
      <c r="P549" t="s">
        <v>4365</v>
      </c>
      <c r="Q549">
        <v>1</v>
      </c>
      <c r="R549" t="s">
        <v>13357</v>
      </c>
      <c r="S549" t="s">
        <v>13377</v>
      </c>
      <c r="T549" t="s">
        <v>13957</v>
      </c>
      <c r="U549" s="3" t="str" cm="1">
        <f t="array" ref="U549">LEFT(T549,MIN(FIND({0,1,2,3,4,5,6,7,8,9},T549&amp;"0123456789"))-1)</f>
        <v>$</v>
      </c>
      <c r="V549" t="s">
        <v>14422</v>
      </c>
      <c r="W549" t="s">
        <v>13957</v>
      </c>
      <c r="X549" s="3" t="str" cm="1">
        <f t="array" ref="X549">LEFT(W549,MIN(FIND({0,1,2,3,4,5,6,7,8,9},W549&amp;"0123456789"))-1)</f>
        <v>$</v>
      </c>
      <c r="Y549" t="s">
        <v>14422</v>
      </c>
      <c r="Z549" t="s">
        <v>13957</v>
      </c>
      <c r="AA549" s="3" cm="1">
        <f t="array" ref="AA549">_xlfn.XLOOKUP(LEFT(Z549,MIN(FIND({0,1,2,3,4,5,6,7,8,9},Z549&amp;"0123456789"))-1), $BB$4:$BB$23, $BC$4:$BC$23)*_xlfn.NUMBERVALUE(TRIM(REPLACE(Z549,1,MIN(FIND({0,1,2,3,4,5,6,7,8,9},Z549&amp;"0123456789"))-1,"")), ".", ",")</f>
        <v>1300000</v>
      </c>
      <c r="AB549" t="s">
        <v>13957</v>
      </c>
      <c r="AC549" s="3" cm="1">
        <f t="array" ref="AC549">_xlfn.XLOOKUP(LEFT(AB549,MIN(FIND({0,1,2,3,4,5,6,7,8,9},AB549&amp;"0123456789"))-1), $BB$4:$BB$23, $BC$4:$BC$23)*_xlfn.NUMBERVALUE(TRIM(REPLACE(AB549,1,MIN(FIND({0,1,2,3,4,5,6,7,8,9},AB549&amp;"0123456789"))-1,"")), ".", ",")</f>
        <v>1300000</v>
      </c>
      <c r="AD549" t="s">
        <v>8555</v>
      </c>
      <c r="AE549" t="s">
        <v>8557</v>
      </c>
      <c r="AF549" t="s">
        <v>15344</v>
      </c>
      <c r="AG549" t="s">
        <v>4365</v>
      </c>
      <c r="AH549" t="s">
        <v>4365</v>
      </c>
      <c r="AI549" t="s">
        <v>4365</v>
      </c>
      <c r="AJ549" t="s">
        <v>4365</v>
      </c>
      <c r="AK549" t="s">
        <v>4365</v>
      </c>
      <c r="AL549" t="s">
        <v>4365</v>
      </c>
      <c r="AM549" t="s">
        <v>4365</v>
      </c>
      <c r="AN549" t="s">
        <v>4365</v>
      </c>
      <c r="AO549" t="s">
        <v>4365</v>
      </c>
      <c r="AP549" t="s">
        <v>4365</v>
      </c>
      <c r="AQ549" t="s">
        <v>4365</v>
      </c>
      <c r="AR549" t="s">
        <v>4365</v>
      </c>
      <c r="AS549" t="s">
        <v>19150</v>
      </c>
      <c r="BC549" s="3" t="str" cm="1">
        <f t="array" ref="BC549">LEFT(BB549,MIN(FIND({0,1,2,3,4,5,6,7,8,9},BB549&amp;"0123456789"))-1)</f>
        <v/>
      </c>
      <c r="BE549" t="s">
        <v>13270</v>
      </c>
      <c r="BF549">
        <f t="shared" si="219"/>
        <v>1</v>
      </c>
      <c r="BG549">
        <f t="shared" si="220"/>
        <v>0</v>
      </c>
      <c r="BH549">
        <f t="shared" si="221"/>
        <v>0</v>
      </c>
      <c r="BI549">
        <f t="shared" si="222"/>
        <v>0</v>
      </c>
      <c r="BJ549" s="4">
        <f t="shared" si="223"/>
        <v>0</v>
      </c>
      <c r="BK549" s="4">
        <f t="shared" si="224"/>
        <v>0</v>
      </c>
      <c r="BL549" s="4">
        <f t="shared" si="225"/>
        <v>0</v>
      </c>
      <c r="BY549" t="s">
        <v>11305</v>
      </c>
      <c r="BZ549" t="s">
        <v>25404</v>
      </c>
      <c r="CA549" t="s">
        <v>25414</v>
      </c>
      <c r="CT549" t="str">
        <f t="shared" si="229"/>
        <v>Beauty</v>
      </c>
      <c r="CU549" t="str">
        <f t="shared" si="230"/>
        <v>Information Technology</v>
      </c>
      <c r="CV549" t="str">
        <f t="shared" si="231"/>
        <v>Internet</v>
      </c>
      <c r="CW549" t="str">
        <f t="shared" si="232"/>
        <v/>
      </c>
      <c r="CX549" t="str">
        <f t="shared" si="233"/>
        <v/>
      </c>
      <c r="CY549" t="str">
        <f t="shared" si="234"/>
        <v/>
      </c>
      <c r="CZ549" t="str">
        <f t="shared" si="235"/>
        <v/>
      </c>
      <c r="DA549" t="str">
        <f t="shared" si="236"/>
        <v/>
      </c>
      <c r="DB549" t="str">
        <f t="shared" si="237"/>
        <v/>
      </c>
      <c r="DC549" t="str">
        <f t="shared" si="238"/>
        <v/>
      </c>
    </row>
    <row r="550" spans="1:107" x14ac:dyDescent="0.2">
      <c r="A550">
        <v>547</v>
      </c>
      <c r="B550" t="s">
        <v>543</v>
      </c>
      <c r="C550" t="s">
        <v>2716</v>
      </c>
      <c r="D550" t="s">
        <v>4819</v>
      </c>
      <c r="E550" t="s">
        <v>6065</v>
      </c>
      <c r="F550" t="s">
        <v>6613</v>
      </c>
      <c r="G550" t="s">
        <v>8312</v>
      </c>
      <c r="H550" t="s">
        <v>8552</v>
      </c>
      <c r="I550" t="s">
        <v>4365</v>
      </c>
      <c r="J550" t="s">
        <v>4365</v>
      </c>
      <c r="K550" t="s">
        <v>10121</v>
      </c>
      <c r="L550" t="s">
        <v>10469</v>
      </c>
      <c r="M550" t="s">
        <v>11566</v>
      </c>
      <c r="N550" t="s">
        <v>12759</v>
      </c>
      <c r="O550" t="s">
        <v>13320</v>
      </c>
      <c r="P550" t="s">
        <v>13349</v>
      </c>
      <c r="Q550">
        <v>2</v>
      </c>
      <c r="R550" t="s">
        <v>13357</v>
      </c>
      <c r="S550" t="s">
        <v>8489</v>
      </c>
      <c r="T550" t="s">
        <v>13958</v>
      </c>
      <c r="U550" s="3" t="str" cm="1">
        <f t="array" ref="U550">LEFT(T550,MIN(FIND({0,1,2,3,4,5,6,7,8,9},T550&amp;"0123456789"))-1)</f>
        <v>$</v>
      </c>
      <c r="V550" t="s">
        <v>13357</v>
      </c>
      <c r="W550" t="s">
        <v>13958</v>
      </c>
      <c r="X550" s="3" t="str" cm="1">
        <f t="array" ref="X550">LEFT(W550,MIN(FIND({0,1,2,3,4,5,6,7,8,9},W550&amp;"0123456789"))-1)</f>
        <v>$</v>
      </c>
      <c r="Y550" t="s">
        <v>13357</v>
      </c>
      <c r="Z550" t="s">
        <v>14584</v>
      </c>
      <c r="AA550" s="3" cm="1">
        <f t="array" ref="AA550">_xlfn.XLOOKUP(LEFT(Z550,MIN(FIND({0,1,2,3,4,5,6,7,8,9},Z550&amp;"0123456789"))-1), $BB$4:$BB$23, $BC$4:$BC$23)*_xlfn.NUMBERVALUE(TRIM(REPLACE(Z550,1,MIN(FIND({0,1,2,3,4,5,6,7,8,9},Z550&amp;"0123456789"))-1,"")), ".", ",")</f>
        <v>3065000</v>
      </c>
      <c r="AB550" t="s">
        <v>14584</v>
      </c>
      <c r="AC550" s="3" cm="1">
        <f t="array" ref="AC550">_xlfn.XLOOKUP(LEFT(AB550,MIN(FIND({0,1,2,3,4,5,6,7,8,9},AB550&amp;"0123456789"))-1), $BB$4:$BB$23, $BC$4:$BC$23)*_xlfn.NUMBERVALUE(TRIM(REPLACE(AB550,1,MIN(FIND({0,1,2,3,4,5,6,7,8,9},AB550&amp;"0123456789"))-1,"")), ".", ",")</f>
        <v>3065000</v>
      </c>
      <c r="AD550" t="s">
        <v>8554</v>
      </c>
      <c r="AE550" t="s">
        <v>8559</v>
      </c>
      <c r="AF550" t="s">
        <v>15345</v>
      </c>
      <c r="AG550" t="s">
        <v>16869</v>
      </c>
      <c r="AH550" t="s">
        <v>4365</v>
      </c>
      <c r="AI550" t="s">
        <v>4365</v>
      </c>
      <c r="AJ550" t="s">
        <v>19241</v>
      </c>
      <c r="AK550" t="s">
        <v>4365</v>
      </c>
      <c r="AL550" t="s">
        <v>20112</v>
      </c>
      <c r="AM550" t="s">
        <v>4365</v>
      </c>
      <c r="AN550" t="s">
        <v>21358</v>
      </c>
      <c r="AO550" t="s">
        <v>4365</v>
      </c>
      <c r="AP550" t="s">
        <v>22725</v>
      </c>
      <c r="AQ550" t="s">
        <v>4365</v>
      </c>
      <c r="AR550" t="s">
        <v>4365</v>
      </c>
      <c r="AS550" t="s">
        <v>19073</v>
      </c>
      <c r="BC550" s="3" t="str" cm="1">
        <f t="array" ref="BC550">LEFT(BB550,MIN(FIND({0,1,2,3,4,5,6,7,8,9},BB550&amp;"0123456789"))-1)</f>
        <v/>
      </c>
      <c r="BE550" t="s">
        <v>13272</v>
      </c>
      <c r="BF550">
        <f t="shared" si="219"/>
        <v>1</v>
      </c>
      <c r="BG550">
        <f t="shared" si="220"/>
        <v>0</v>
      </c>
      <c r="BH550">
        <f t="shared" si="221"/>
        <v>0</v>
      </c>
      <c r="BI550">
        <f t="shared" si="222"/>
        <v>0</v>
      </c>
      <c r="BJ550" s="4">
        <f t="shared" si="223"/>
        <v>0</v>
      </c>
      <c r="BK550" s="4">
        <f t="shared" si="224"/>
        <v>0</v>
      </c>
      <c r="BL550" s="4">
        <f t="shared" si="225"/>
        <v>0</v>
      </c>
      <c r="BY550" t="s">
        <v>10143</v>
      </c>
      <c r="BZ550" t="s">
        <v>25430</v>
      </c>
      <c r="CA550" t="s">
        <v>25748</v>
      </c>
      <c r="CT550" t="str">
        <f t="shared" si="229"/>
        <v>Financial Services</v>
      </c>
      <c r="CU550" t="str">
        <f t="shared" si="230"/>
        <v>FinTech</v>
      </c>
      <c r="CV550" t="str">
        <f t="shared" si="231"/>
        <v>Gift</v>
      </c>
      <c r="CW550" t="str">
        <f t="shared" si="232"/>
        <v/>
      </c>
      <c r="CX550" t="str">
        <f t="shared" si="233"/>
        <v/>
      </c>
      <c r="CY550" t="str">
        <f t="shared" si="234"/>
        <v/>
      </c>
      <c r="CZ550" t="str">
        <f t="shared" si="235"/>
        <v/>
      </c>
      <c r="DA550" t="str">
        <f t="shared" si="236"/>
        <v/>
      </c>
      <c r="DB550" t="str">
        <f t="shared" si="237"/>
        <v/>
      </c>
      <c r="DC550" t="str">
        <f t="shared" si="238"/>
        <v/>
      </c>
    </row>
    <row r="551" spans="1:107" x14ac:dyDescent="0.2">
      <c r="A551">
        <v>548</v>
      </c>
      <c r="B551" t="s">
        <v>544</v>
      </c>
      <c r="C551" t="s">
        <v>2717</v>
      </c>
      <c r="D551" t="s">
        <v>2717</v>
      </c>
      <c r="E551" t="s">
        <v>4365</v>
      </c>
      <c r="F551" t="s">
        <v>6614</v>
      </c>
      <c r="G551" t="s">
        <v>8248</v>
      </c>
      <c r="H551" t="s">
        <v>8552</v>
      </c>
      <c r="I551" t="s">
        <v>4365</v>
      </c>
      <c r="J551" t="s">
        <v>4365</v>
      </c>
      <c r="K551" t="s">
        <v>10121</v>
      </c>
      <c r="L551" t="s">
        <v>10143</v>
      </c>
      <c r="M551" t="s">
        <v>11151</v>
      </c>
      <c r="N551" t="s">
        <v>12751</v>
      </c>
      <c r="O551" t="s">
        <v>4365</v>
      </c>
      <c r="P551" t="s">
        <v>4365</v>
      </c>
      <c r="Q551">
        <v>1</v>
      </c>
      <c r="R551" t="s">
        <v>13357</v>
      </c>
      <c r="S551" t="s">
        <v>13381</v>
      </c>
      <c r="T551" t="s">
        <v>13959</v>
      </c>
      <c r="U551" s="3" t="str" cm="1">
        <f t="array" ref="U551">LEFT(T551,MIN(FIND({0,1,2,3,4,5,6,7,8,9},T551&amp;"0123456789"))-1)</f>
        <v>£</v>
      </c>
      <c r="V551" t="s">
        <v>14422</v>
      </c>
      <c r="W551" t="s">
        <v>13959</v>
      </c>
      <c r="X551" s="3" t="str" cm="1">
        <f t="array" ref="X551">LEFT(W551,MIN(FIND({0,1,2,3,4,5,6,7,8,9},W551&amp;"0123456789"))-1)</f>
        <v>£</v>
      </c>
      <c r="Y551" t="s">
        <v>14422</v>
      </c>
      <c r="Z551" t="s">
        <v>13959</v>
      </c>
      <c r="AA551" s="3" cm="1">
        <f t="array" ref="AA551">_xlfn.XLOOKUP(LEFT(Z551,MIN(FIND({0,1,2,3,4,5,6,7,8,9},Z551&amp;"0123456789"))-1), $BB$4:$BB$23, $BC$4:$BC$23)*_xlfn.NUMBERVALUE(TRIM(REPLACE(Z551,1,MIN(FIND({0,1,2,3,4,5,6,7,8,9},Z551&amp;"0123456789"))-1,"")), ".", ",")</f>
        <v>1644000.0000000002</v>
      </c>
      <c r="AB551" t="s">
        <v>13959</v>
      </c>
      <c r="AC551" s="3" cm="1">
        <f t="array" ref="AC551">_xlfn.XLOOKUP(LEFT(AB551,MIN(FIND({0,1,2,3,4,5,6,7,8,9},AB551&amp;"0123456789"))-1), $BB$4:$BB$23, $BC$4:$BC$23)*_xlfn.NUMBERVALUE(TRIM(REPLACE(AB551,1,MIN(FIND({0,1,2,3,4,5,6,7,8,9},AB551&amp;"0123456789"))-1,"")), ".", ",")</f>
        <v>1644000.0000000002</v>
      </c>
      <c r="AD551" t="s">
        <v>8555</v>
      </c>
      <c r="AE551" t="s">
        <v>8558</v>
      </c>
      <c r="AF551" t="s">
        <v>15346</v>
      </c>
      <c r="AG551" t="s">
        <v>4365</v>
      </c>
      <c r="AH551" t="s">
        <v>4365</v>
      </c>
      <c r="AI551" t="s">
        <v>4365</v>
      </c>
      <c r="AJ551" t="s">
        <v>4365</v>
      </c>
      <c r="AK551" t="s">
        <v>4365</v>
      </c>
      <c r="AL551" t="s">
        <v>4365</v>
      </c>
      <c r="AM551" t="s">
        <v>4365</v>
      </c>
      <c r="AN551" t="s">
        <v>4365</v>
      </c>
      <c r="AO551" t="s">
        <v>4365</v>
      </c>
      <c r="AP551" t="s">
        <v>4365</v>
      </c>
      <c r="AQ551" t="s">
        <v>4365</v>
      </c>
      <c r="AR551" t="s">
        <v>4365</v>
      </c>
      <c r="AS551" t="s">
        <v>14820</v>
      </c>
      <c r="BC551" s="3" t="str" cm="1">
        <f t="array" ref="BC551">LEFT(BB551,MIN(FIND({0,1,2,3,4,5,6,7,8,9},BB551&amp;"0123456789"))-1)</f>
        <v/>
      </c>
      <c r="BE551" t="s">
        <v>13273</v>
      </c>
      <c r="BF551">
        <f t="shared" si="219"/>
        <v>1</v>
      </c>
      <c r="BG551">
        <f t="shared" si="220"/>
        <v>0</v>
      </c>
      <c r="BH551">
        <f t="shared" si="221"/>
        <v>0</v>
      </c>
      <c r="BI551">
        <f t="shared" si="222"/>
        <v>0</v>
      </c>
      <c r="BJ551" s="4">
        <f t="shared" si="223"/>
        <v>0</v>
      </c>
      <c r="BK551" s="4">
        <f t="shared" si="224"/>
        <v>0</v>
      </c>
      <c r="BL551" s="4">
        <f t="shared" si="225"/>
        <v>0</v>
      </c>
      <c r="BY551" t="s">
        <v>10143</v>
      </c>
      <c r="BZ551" t="s">
        <v>25430</v>
      </c>
      <c r="CT551" t="str">
        <f t="shared" si="229"/>
        <v>Financial Services</v>
      </c>
      <c r="CU551" t="str">
        <f t="shared" si="230"/>
        <v>FinTech</v>
      </c>
      <c r="CV551" t="str">
        <f t="shared" si="231"/>
        <v/>
      </c>
      <c r="CW551" t="str">
        <f t="shared" si="232"/>
        <v/>
      </c>
      <c r="CX551" t="str">
        <f t="shared" si="233"/>
        <v/>
      </c>
      <c r="CY551" t="str">
        <f t="shared" si="234"/>
        <v/>
      </c>
      <c r="CZ551" t="str">
        <f t="shared" si="235"/>
        <v/>
      </c>
      <c r="DA551" t="str">
        <f t="shared" si="236"/>
        <v/>
      </c>
      <c r="DB551" t="str">
        <f t="shared" si="237"/>
        <v/>
      </c>
      <c r="DC551" t="str">
        <f t="shared" si="238"/>
        <v/>
      </c>
    </row>
    <row r="552" spans="1:107" x14ac:dyDescent="0.2">
      <c r="A552">
        <v>549</v>
      </c>
      <c r="B552" t="s">
        <v>545</v>
      </c>
      <c r="C552" t="s">
        <v>2718</v>
      </c>
      <c r="D552" t="s">
        <v>4820</v>
      </c>
      <c r="E552" t="s">
        <v>6065</v>
      </c>
      <c r="F552" t="s">
        <v>6615</v>
      </c>
      <c r="G552" t="s">
        <v>8384</v>
      </c>
      <c r="H552" t="s">
        <v>8552</v>
      </c>
      <c r="I552" t="s">
        <v>8554</v>
      </c>
      <c r="J552" t="s">
        <v>9025</v>
      </c>
      <c r="K552" t="s">
        <v>10121</v>
      </c>
      <c r="L552" t="s">
        <v>10470</v>
      </c>
      <c r="M552" t="s">
        <v>11567</v>
      </c>
      <c r="N552" t="s">
        <v>12736</v>
      </c>
      <c r="O552" t="s">
        <v>13305</v>
      </c>
      <c r="P552" t="s">
        <v>4365</v>
      </c>
      <c r="Q552">
        <v>1</v>
      </c>
      <c r="R552" t="s">
        <v>13357</v>
      </c>
      <c r="S552" t="s">
        <v>8384</v>
      </c>
      <c r="T552" t="s">
        <v>13810</v>
      </c>
      <c r="U552" s="3" t="str" cm="1">
        <f t="array" ref="U552">LEFT(T552,MIN(FIND({0,1,2,3,4,5,6,7,8,9},T552&amp;"0123456789"))-1)</f>
        <v>$</v>
      </c>
      <c r="V552" t="s">
        <v>13357</v>
      </c>
      <c r="W552" t="s">
        <v>13810</v>
      </c>
      <c r="X552" s="3" t="str" cm="1">
        <f t="array" ref="X552">LEFT(W552,MIN(FIND({0,1,2,3,4,5,6,7,8,9},W552&amp;"0123456789"))-1)</f>
        <v>$</v>
      </c>
      <c r="Y552" t="s">
        <v>13357</v>
      </c>
      <c r="Z552" t="s">
        <v>13810</v>
      </c>
      <c r="AA552" s="3" cm="1">
        <f t="array" ref="AA552">_xlfn.XLOOKUP(LEFT(Z552,MIN(FIND({0,1,2,3,4,5,6,7,8,9},Z552&amp;"0123456789"))-1), $BB$4:$BB$23, $BC$4:$BC$23)*_xlfn.NUMBERVALUE(TRIM(REPLACE(Z552,1,MIN(FIND({0,1,2,3,4,5,6,7,8,9},Z552&amp;"0123456789"))-1,"")), ".", ",")</f>
        <v>1500000</v>
      </c>
      <c r="AB552" t="s">
        <v>13810</v>
      </c>
      <c r="AC552" s="3" cm="1">
        <f t="array" ref="AC552">_xlfn.XLOOKUP(LEFT(AB552,MIN(FIND({0,1,2,3,4,5,6,7,8,9},AB552&amp;"0123456789"))-1), $BB$4:$BB$23, $BC$4:$BC$23)*_xlfn.NUMBERVALUE(TRIM(REPLACE(AB552,1,MIN(FIND({0,1,2,3,4,5,6,7,8,9},AB552&amp;"0123456789"))-1,"")), ".", ",")</f>
        <v>1500000</v>
      </c>
      <c r="AD552" t="s">
        <v>4365</v>
      </c>
      <c r="AE552" t="s">
        <v>8559</v>
      </c>
      <c r="AF552" t="s">
        <v>15347</v>
      </c>
      <c r="AG552" t="s">
        <v>16724</v>
      </c>
      <c r="AH552" t="s">
        <v>4365</v>
      </c>
      <c r="AI552" t="s">
        <v>4365</v>
      </c>
      <c r="AJ552" t="s">
        <v>16967</v>
      </c>
      <c r="AK552" t="s">
        <v>4365</v>
      </c>
      <c r="AL552" t="s">
        <v>20271</v>
      </c>
      <c r="AM552" t="s">
        <v>4365</v>
      </c>
      <c r="AN552" t="s">
        <v>18794</v>
      </c>
      <c r="AO552" t="s">
        <v>4365</v>
      </c>
      <c r="AP552" t="s">
        <v>22726</v>
      </c>
      <c r="AQ552" t="s">
        <v>4365</v>
      </c>
      <c r="AR552" t="s">
        <v>4365</v>
      </c>
      <c r="AS552" t="s">
        <v>14830</v>
      </c>
      <c r="BC552" s="3" t="str" cm="1">
        <f t="array" ref="BC552">LEFT(BB552,MIN(FIND({0,1,2,3,4,5,6,7,8,9},BB552&amp;"0123456789"))-1)</f>
        <v/>
      </c>
      <c r="BE552" t="s">
        <v>13274</v>
      </c>
      <c r="BF552">
        <f t="shared" si="219"/>
        <v>1</v>
      </c>
      <c r="BG552">
        <f t="shared" si="220"/>
        <v>0</v>
      </c>
      <c r="BH552">
        <f t="shared" si="221"/>
        <v>0</v>
      </c>
      <c r="BI552">
        <f t="shared" si="222"/>
        <v>0</v>
      </c>
      <c r="BJ552" s="4">
        <f t="shared" si="223"/>
        <v>0</v>
      </c>
      <c r="BK552" s="4">
        <f t="shared" si="224"/>
        <v>0</v>
      </c>
      <c r="BL552" s="4">
        <f t="shared" si="225"/>
        <v>0</v>
      </c>
      <c r="BY552" t="s">
        <v>10587</v>
      </c>
      <c r="BZ552" t="s">
        <v>25502</v>
      </c>
      <c r="CA552" t="s">
        <v>25463</v>
      </c>
      <c r="CB552" t="s">
        <v>25749</v>
      </c>
      <c r="CT552" t="str">
        <f t="shared" si="229"/>
        <v>Gaming</v>
      </c>
      <c r="CU552" t="str">
        <f t="shared" si="230"/>
        <v>Video Games</v>
      </c>
      <c r="CV552" t="str">
        <f t="shared" si="231"/>
        <v>Video Streaming</v>
      </c>
      <c r="CW552" t="str">
        <f t="shared" si="232"/>
        <v>Virtual Reality</v>
      </c>
      <c r="CX552" t="str">
        <f t="shared" si="233"/>
        <v/>
      </c>
      <c r="CY552" t="str">
        <f t="shared" si="234"/>
        <v/>
      </c>
      <c r="CZ552" t="str">
        <f t="shared" si="235"/>
        <v/>
      </c>
      <c r="DA552" t="str">
        <f t="shared" si="236"/>
        <v/>
      </c>
      <c r="DB552" t="str">
        <f t="shared" si="237"/>
        <v/>
      </c>
      <c r="DC552" t="str">
        <f t="shared" si="238"/>
        <v/>
      </c>
    </row>
    <row r="553" spans="1:107" x14ac:dyDescent="0.2">
      <c r="A553">
        <v>550</v>
      </c>
      <c r="B553" t="s">
        <v>546</v>
      </c>
      <c r="C553" t="s">
        <v>2719</v>
      </c>
      <c r="D553" t="s">
        <v>4821</v>
      </c>
      <c r="E553" t="s">
        <v>6065</v>
      </c>
      <c r="F553" t="s">
        <v>6616</v>
      </c>
      <c r="G553" t="s">
        <v>8245</v>
      </c>
      <c r="H553" t="s">
        <v>8552</v>
      </c>
      <c r="I553" t="s">
        <v>8557</v>
      </c>
      <c r="J553" t="s">
        <v>9026</v>
      </c>
      <c r="K553" t="s">
        <v>10119</v>
      </c>
      <c r="L553" t="s">
        <v>10471</v>
      </c>
      <c r="M553" t="s">
        <v>11568</v>
      </c>
      <c r="N553" t="s">
        <v>12765</v>
      </c>
      <c r="O553" t="s">
        <v>13306</v>
      </c>
      <c r="P553" t="s">
        <v>13350</v>
      </c>
      <c r="Q553">
        <v>2</v>
      </c>
      <c r="R553" t="s">
        <v>13357</v>
      </c>
      <c r="S553" t="s">
        <v>13494</v>
      </c>
      <c r="T553" t="s">
        <v>13772</v>
      </c>
      <c r="U553" s="3" t="str" cm="1">
        <f t="array" ref="U553">LEFT(T553,MIN(FIND({0,1,2,3,4,5,6,7,8,9},T553&amp;"0123456789"))-1)</f>
        <v>$</v>
      </c>
      <c r="V553" t="s">
        <v>13357</v>
      </c>
      <c r="W553" t="s">
        <v>13772</v>
      </c>
      <c r="X553" s="3" t="str" cm="1">
        <f t="array" ref="X553">LEFT(W553,MIN(FIND({0,1,2,3,4,5,6,7,8,9},W553&amp;"0123456789"))-1)</f>
        <v>$</v>
      </c>
      <c r="Y553" t="s">
        <v>13357</v>
      </c>
      <c r="Z553" t="s">
        <v>13772</v>
      </c>
      <c r="AA553" s="3" cm="1">
        <f t="array" ref="AA553">_xlfn.XLOOKUP(LEFT(Z553,MIN(FIND({0,1,2,3,4,5,6,7,8,9},Z553&amp;"0123456789"))-1), $BB$4:$BB$23, $BC$4:$BC$23)*_xlfn.NUMBERVALUE(TRIM(REPLACE(Z553,1,MIN(FIND({0,1,2,3,4,5,6,7,8,9},Z553&amp;"0123456789"))-1,"")), ".", ",")</f>
        <v>4000000</v>
      </c>
      <c r="AB553" t="s">
        <v>13772</v>
      </c>
      <c r="AC553" s="3" cm="1">
        <f t="array" ref="AC553">_xlfn.XLOOKUP(LEFT(AB553,MIN(FIND({0,1,2,3,4,5,6,7,8,9},AB553&amp;"0123456789"))-1), $BB$4:$BB$23, $BC$4:$BC$23)*_xlfn.NUMBERVALUE(TRIM(REPLACE(AB553,1,MIN(FIND({0,1,2,3,4,5,6,7,8,9},AB553&amp;"0123456789"))-1,"")), ".", ",")</f>
        <v>4000000</v>
      </c>
      <c r="AD553" t="s">
        <v>8555</v>
      </c>
      <c r="AE553" t="s">
        <v>8560</v>
      </c>
      <c r="AF553" t="s">
        <v>15348</v>
      </c>
      <c r="AG553" t="s">
        <v>16870</v>
      </c>
      <c r="AH553" t="s">
        <v>17734</v>
      </c>
      <c r="AI553" t="s">
        <v>18469</v>
      </c>
      <c r="AJ553" t="s">
        <v>19242</v>
      </c>
      <c r="AK553" t="s">
        <v>19702</v>
      </c>
      <c r="AL553" t="s">
        <v>20272</v>
      </c>
      <c r="AM553" t="s">
        <v>20694</v>
      </c>
      <c r="AN553" t="s">
        <v>21359</v>
      </c>
      <c r="AO553" t="s">
        <v>21947</v>
      </c>
      <c r="AP553" t="s">
        <v>22727</v>
      </c>
      <c r="AQ553" t="s">
        <v>23908</v>
      </c>
      <c r="AR553" t="s">
        <v>24839</v>
      </c>
      <c r="AS553" t="s">
        <v>19162</v>
      </c>
      <c r="BC553" s="3" t="str" cm="1">
        <f t="array" ref="BC553">LEFT(BB553,MIN(FIND({0,1,2,3,4,5,6,7,8,9},BB553&amp;"0123456789"))-1)</f>
        <v/>
      </c>
      <c r="BE553" t="s">
        <v>13275</v>
      </c>
      <c r="BF553">
        <f t="shared" si="219"/>
        <v>1</v>
      </c>
      <c r="BG553">
        <f t="shared" si="220"/>
        <v>0</v>
      </c>
      <c r="BH553">
        <f t="shared" si="221"/>
        <v>0</v>
      </c>
      <c r="BI553">
        <f t="shared" si="222"/>
        <v>0</v>
      </c>
      <c r="BJ553" s="4">
        <f t="shared" si="223"/>
        <v>0</v>
      </c>
      <c r="BK553" s="4">
        <f t="shared" si="224"/>
        <v>0</v>
      </c>
      <c r="BL553" s="4">
        <f t="shared" si="225"/>
        <v>0</v>
      </c>
      <c r="BY553" t="s">
        <v>11788</v>
      </c>
      <c r="BZ553" t="s">
        <v>25431</v>
      </c>
      <c r="CT553" t="str">
        <f t="shared" si="229"/>
        <v>Communities</v>
      </c>
      <c r="CU553" t="str">
        <f t="shared" si="230"/>
        <v>Human Resources</v>
      </c>
      <c r="CV553" t="str">
        <f t="shared" si="231"/>
        <v/>
      </c>
      <c r="CW553" t="str">
        <f t="shared" si="232"/>
        <v/>
      </c>
      <c r="CX553" t="str">
        <f t="shared" si="233"/>
        <v/>
      </c>
      <c r="CY553" t="str">
        <f t="shared" si="234"/>
        <v/>
      </c>
      <c r="CZ553" t="str">
        <f t="shared" si="235"/>
        <v/>
      </c>
      <c r="DA553" t="str">
        <f t="shared" si="236"/>
        <v/>
      </c>
      <c r="DB553" t="str">
        <f t="shared" si="237"/>
        <v/>
      </c>
      <c r="DC553" t="str">
        <f t="shared" si="238"/>
        <v/>
      </c>
    </row>
    <row r="554" spans="1:107" x14ac:dyDescent="0.2">
      <c r="A554">
        <v>551</v>
      </c>
      <c r="B554" t="s">
        <v>547</v>
      </c>
      <c r="C554" t="s">
        <v>2720</v>
      </c>
      <c r="D554" t="s">
        <v>4365</v>
      </c>
      <c r="E554" t="s">
        <v>6065</v>
      </c>
      <c r="F554" t="s">
        <v>6617</v>
      </c>
      <c r="G554" t="s">
        <v>8245</v>
      </c>
      <c r="H554" t="s">
        <v>8552</v>
      </c>
      <c r="I554" t="s">
        <v>8555</v>
      </c>
      <c r="J554" t="s">
        <v>9027</v>
      </c>
      <c r="K554" t="s">
        <v>10119</v>
      </c>
      <c r="L554" t="s">
        <v>10189</v>
      </c>
      <c r="M554" t="s">
        <v>11149</v>
      </c>
      <c r="N554" t="s">
        <v>12742</v>
      </c>
      <c r="O554" t="s">
        <v>13306</v>
      </c>
      <c r="P554" t="s">
        <v>4365</v>
      </c>
      <c r="Q554">
        <v>1</v>
      </c>
      <c r="R554" t="s">
        <v>13357</v>
      </c>
      <c r="S554" t="s">
        <v>8494</v>
      </c>
      <c r="T554" t="s">
        <v>13960</v>
      </c>
      <c r="U554" s="3" t="str" cm="1">
        <f t="array" ref="U554">LEFT(T554,MIN(FIND({0,1,2,3,4,5,6,7,8,9},T554&amp;"0123456789"))-1)</f>
        <v>€</v>
      </c>
      <c r="V554" t="s">
        <v>13357</v>
      </c>
      <c r="W554" t="s">
        <v>13960</v>
      </c>
      <c r="X554" s="3" t="str" cm="1">
        <f t="array" ref="X554">LEFT(W554,MIN(FIND({0,1,2,3,4,5,6,7,8,9},W554&amp;"0123456789"))-1)</f>
        <v>€</v>
      </c>
      <c r="Y554" t="s">
        <v>13357</v>
      </c>
      <c r="Z554" t="s">
        <v>13960</v>
      </c>
      <c r="AA554" s="3" cm="1">
        <f t="array" ref="AA554">_xlfn.XLOOKUP(LEFT(Z554,MIN(FIND({0,1,2,3,4,5,6,7,8,9},Z554&amp;"0123456789"))-1), $BB$4:$BB$23, $BC$4:$BC$23)*_xlfn.NUMBERVALUE(TRIM(REPLACE(Z554,1,MIN(FIND({0,1,2,3,4,5,6,7,8,9},Z554&amp;"0123456789"))-1,"")), ".", ",")</f>
        <v>6000000</v>
      </c>
      <c r="AB554" t="s">
        <v>13960</v>
      </c>
      <c r="AC554" s="3" cm="1">
        <f t="array" ref="AC554">_xlfn.XLOOKUP(LEFT(AB554,MIN(FIND({0,1,2,3,4,5,6,7,8,9},AB554&amp;"0123456789"))-1), $BB$4:$BB$23, $BC$4:$BC$23)*_xlfn.NUMBERVALUE(TRIM(REPLACE(AB554,1,MIN(FIND({0,1,2,3,4,5,6,7,8,9},AB554&amp;"0123456789"))-1,"")), ".", ",")</f>
        <v>6000000</v>
      </c>
      <c r="AD554" t="s">
        <v>8555</v>
      </c>
      <c r="AE554" t="s">
        <v>8557</v>
      </c>
      <c r="AF554" t="s">
        <v>15349</v>
      </c>
      <c r="AG554" t="s">
        <v>16871</v>
      </c>
      <c r="AH554" t="s">
        <v>4365</v>
      </c>
      <c r="AI554" t="s">
        <v>18470</v>
      </c>
      <c r="AJ554" t="s">
        <v>19243</v>
      </c>
      <c r="AK554" t="s">
        <v>19703</v>
      </c>
      <c r="AL554" t="s">
        <v>20273</v>
      </c>
      <c r="AM554" t="s">
        <v>20695</v>
      </c>
      <c r="AN554" t="s">
        <v>21360</v>
      </c>
      <c r="AO554" t="s">
        <v>21948</v>
      </c>
      <c r="AP554" t="s">
        <v>22728</v>
      </c>
      <c r="AQ554" t="s">
        <v>23909</v>
      </c>
      <c r="AR554" t="s">
        <v>24840</v>
      </c>
      <c r="AS554" t="s">
        <v>19202</v>
      </c>
      <c r="BC554" s="3" t="str" cm="1">
        <f t="array" ref="BC554">LEFT(BB554,MIN(FIND({0,1,2,3,4,5,6,7,8,9},BB554&amp;"0123456789"))-1)</f>
        <v/>
      </c>
      <c r="BE554" t="s">
        <v>13277</v>
      </c>
      <c r="BF554">
        <f t="shared" si="219"/>
        <v>1</v>
      </c>
      <c r="BG554">
        <f t="shared" si="220"/>
        <v>0</v>
      </c>
      <c r="BH554">
        <f t="shared" si="221"/>
        <v>0</v>
      </c>
      <c r="BI554">
        <f t="shared" si="222"/>
        <v>0</v>
      </c>
      <c r="BJ554" s="4">
        <f t="shared" si="223"/>
        <v>0</v>
      </c>
      <c r="BK554" s="4">
        <f t="shared" si="224"/>
        <v>0</v>
      </c>
      <c r="BL554" s="4">
        <f t="shared" si="225"/>
        <v>0</v>
      </c>
      <c r="BY554" t="s">
        <v>11311</v>
      </c>
      <c r="BZ554" t="s">
        <v>25429</v>
      </c>
      <c r="CA554" t="s">
        <v>25430</v>
      </c>
      <c r="CT554" t="str">
        <f t="shared" si="229"/>
        <v>Banking</v>
      </c>
      <c r="CU554" t="str">
        <f t="shared" si="230"/>
        <v>Financial Services</v>
      </c>
      <c r="CV554" t="str">
        <f t="shared" si="231"/>
        <v>FinTech</v>
      </c>
      <c r="CW554" t="str">
        <f t="shared" si="232"/>
        <v/>
      </c>
      <c r="CX554" t="str">
        <f t="shared" si="233"/>
        <v/>
      </c>
      <c r="CY554" t="str">
        <f t="shared" si="234"/>
        <v/>
      </c>
      <c r="CZ554" t="str">
        <f t="shared" si="235"/>
        <v/>
      </c>
      <c r="DA554" t="str">
        <f t="shared" si="236"/>
        <v/>
      </c>
      <c r="DB554" t="str">
        <f t="shared" si="237"/>
        <v/>
      </c>
      <c r="DC554" t="str">
        <f t="shared" si="238"/>
        <v/>
      </c>
    </row>
    <row r="555" spans="1:107" x14ac:dyDescent="0.2">
      <c r="A555">
        <v>552</v>
      </c>
      <c r="B555" t="s">
        <v>548</v>
      </c>
      <c r="C555" t="s">
        <v>2721</v>
      </c>
      <c r="D555" t="s">
        <v>4822</v>
      </c>
      <c r="E555" t="s">
        <v>6065</v>
      </c>
      <c r="F555" t="s">
        <v>6618</v>
      </c>
      <c r="G555" t="s">
        <v>8245</v>
      </c>
      <c r="H555" t="s">
        <v>8552</v>
      </c>
      <c r="I555" t="s">
        <v>8555</v>
      </c>
      <c r="J555" t="s">
        <v>9028</v>
      </c>
      <c r="K555" t="s">
        <v>10120</v>
      </c>
      <c r="L555" t="s">
        <v>10331</v>
      </c>
      <c r="M555" t="s">
        <v>10331</v>
      </c>
      <c r="N555" t="s">
        <v>12736</v>
      </c>
      <c r="O555" t="s">
        <v>13305</v>
      </c>
      <c r="P555" t="s">
        <v>13352</v>
      </c>
      <c r="Q555">
        <v>1</v>
      </c>
      <c r="R555" t="s">
        <v>4365</v>
      </c>
      <c r="S555" t="s">
        <v>13526</v>
      </c>
      <c r="T555" t="s">
        <v>13733</v>
      </c>
      <c r="U555" s="3" t="str" cm="1">
        <f t="array" ref="U555">LEFT(T555,MIN(FIND({0,1,2,3,4,5,6,7,8,9},T555&amp;"0123456789"))-1)</f>
        <v>$</v>
      </c>
      <c r="V555" t="s">
        <v>14415</v>
      </c>
      <c r="W555" t="s">
        <v>13733</v>
      </c>
      <c r="X555" s="3" t="str" cm="1">
        <f t="array" ref="X555">LEFT(W555,MIN(FIND({0,1,2,3,4,5,6,7,8,9},W555&amp;"0123456789"))-1)</f>
        <v>$</v>
      </c>
      <c r="Y555" t="s">
        <v>14415</v>
      </c>
      <c r="Z555" t="s">
        <v>13733</v>
      </c>
      <c r="AA555" s="3" cm="1">
        <f t="array" ref="AA555">_xlfn.XLOOKUP(LEFT(Z555,MIN(FIND({0,1,2,3,4,5,6,7,8,9},Z555&amp;"0123456789"))-1), $BB$4:$BB$23, $BC$4:$BC$23)*_xlfn.NUMBERVALUE(TRIM(REPLACE(Z555,1,MIN(FIND({0,1,2,3,4,5,6,7,8,9},Z555&amp;"0123456789"))-1,"")), ".", ",")</f>
        <v>25000000</v>
      </c>
      <c r="AB555" t="s">
        <v>13733</v>
      </c>
      <c r="AC555" s="3" cm="1">
        <f t="array" ref="AC555">_xlfn.XLOOKUP(LEFT(AB555,MIN(FIND({0,1,2,3,4,5,6,7,8,9},AB555&amp;"0123456789"))-1), $BB$4:$BB$23, $BC$4:$BC$23)*_xlfn.NUMBERVALUE(TRIM(REPLACE(AB555,1,MIN(FIND({0,1,2,3,4,5,6,7,8,9},AB555&amp;"0123456789"))-1,"")), ".", ",")</f>
        <v>25000000</v>
      </c>
      <c r="AD555" t="s">
        <v>4365</v>
      </c>
      <c r="AE555" t="s">
        <v>8557</v>
      </c>
      <c r="AF555" t="s">
        <v>15350</v>
      </c>
      <c r="AG555" t="s">
        <v>4365</v>
      </c>
      <c r="AH555" t="s">
        <v>4365</v>
      </c>
      <c r="AI555" t="s">
        <v>4365</v>
      </c>
      <c r="AJ555" t="s">
        <v>4365</v>
      </c>
      <c r="AK555" t="s">
        <v>4365</v>
      </c>
      <c r="AL555" t="s">
        <v>4365</v>
      </c>
      <c r="AM555" t="s">
        <v>4365</v>
      </c>
      <c r="AN555" t="s">
        <v>4365</v>
      </c>
      <c r="AO555" t="s">
        <v>4365</v>
      </c>
      <c r="AP555" t="s">
        <v>4365</v>
      </c>
      <c r="AQ555" t="s">
        <v>4365</v>
      </c>
      <c r="AR555" t="s">
        <v>4365</v>
      </c>
      <c r="AS555" t="s">
        <v>8555</v>
      </c>
      <c r="BC555" s="3" t="str" cm="1">
        <f t="array" ref="BC555">LEFT(BB555,MIN(FIND({0,1,2,3,4,5,6,7,8,9},BB555&amp;"0123456789"))-1)</f>
        <v/>
      </c>
      <c r="BE555" t="s">
        <v>13278</v>
      </c>
      <c r="BF555">
        <f t="shared" si="219"/>
        <v>1</v>
      </c>
      <c r="BG555">
        <f t="shared" si="220"/>
        <v>0</v>
      </c>
      <c r="BH555">
        <f t="shared" si="221"/>
        <v>0</v>
      </c>
      <c r="BI555">
        <f t="shared" si="222"/>
        <v>0</v>
      </c>
      <c r="BJ555" s="4">
        <f t="shared" si="223"/>
        <v>0</v>
      </c>
      <c r="BK555" s="4">
        <f t="shared" si="224"/>
        <v>0</v>
      </c>
      <c r="BL555" s="4">
        <f t="shared" si="225"/>
        <v>0</v>
      </c>
      <c r="BY555" t="s">
        <v>10331</v>
      </c>
      <c r="CT555" t="str">
        <f t="shared" si="229"/>
        <v>Information Technology</v>
      </c>
      <c r="CU555" t="str">
        <f t="shared" si="230"/>
        <v/>
      </c>
      <c r="CV555" t="str">
        <f t="shared" si="231"/>
        <v/>
      </c>
      <c r="CW555" t="str">
        <f t="shared" si="232"/>
        <v/>
      </c>
      <c r="CX555" t="str">
        <f t="shared" si="233"/>
        <v/>
      </c>
      <c r="CY555" t="str">
        <f t="shared" si="234"/>
        <v/>
      </c>
      <c r="CZ555" t="str">
        <f t="shared" si="235"/>
        <v/>
      </c>
      <c r="DA555" t="str">
        <f t="shared" si="236"/>
        <v/>
      </c>
      <c r="DB555" t="str">
        <f t="shared" si="237"/>
        <v/>
      </c>
      <c r="DC555" t="str">
        <f t="shared" si="238"/>
        <v/>
      </c>
    </row>
    <row r="556" spans="1:107" x14ac:dyDescent="0.2">
      <c r="A556">
        <v>553</v>
      </c>
      <c r="B556" t="s">
        <v>549</v>
      </c>
      <c r="C556" t="s">
        <v>2722</v>
      </c>
      <c r="D556" t="s">
        <v>4823</v>
      </c>
      <c r="E556" t="s">
        <v>6065</v>
      </c>
      <c r="F556" t="s">
        <v>6619</v>
      </c>
      <c r="G556" t="s">
        <v>8385</v>
      </c>
      <c r="H556" t="s">
        <v>8552</v>
      </c>
      <c r="I556" t="s">
        <v>8555</v>
      </c>
      <c r="J556" t="s">
        <v>9029</v>
      </c>
      <c r="K556" t="s">
        <v>10119</v>
      </c>
      <c r="L556" t="s">
        <v>10326</v>
      </c>
      <c r="M556" t="s">
        <v>11569</v>
      </c>
      <c r="N556" t="s">
        <v>12783</v>
      </c>
      <c r="O556" t="s">
        <v>13314</v>
      </c>
      <c r="P556" t="s">
        <v>13349</v>
      </c>
      <c r="Q556">
        <v>2</v>
      </c>
      <c r="R556" t="s">
        <v>13358</v>
      </c>
      <c r="S556" t="s">
        <v>13365</v>
      </c>
      <c r="T556" t="s">
        <v>13741</v>
      </c>
      <c r="U556" s="3" t="str" cm="1">
        <f t="array" ref="U556">LEFT(T556,MIN(FIND({0,1,2,3,4,5,6,7,8,9},T556&amp;"0123456789"))-1)</f>
        <v>$</v>
      </c>
      <c r="V556" t="s">
        <v>14414</v>
      </c>
      <c r="W556" t="s">
        <v>13741</v>
      </c>
      <c r="X556" s="3" t="str" cm="1">
        <f t="array" ref="X556">LEFT(W556,MIN(FIND({0,1,2,3,4,5,6,7,8,9},W556&amp;"0123456789"))-1)</f>
        <v>$</v>
      </c>
      <c r="Y556" t="s">
        <v>14414</v>
      </c>
      <c r="Z556" t="s">
        <v>14046</v>
      </c>
      <c r="AA556" s="3" cm="1">
        <f t="array" ref="AA556">_xlfn.XLOOKUP(LEFT(Z556,MIN(FIND({0,1,2,3,4,5,6,7,8,9},Z556&amp;"0123456789"))-1), $BB$4:$BB$23, $BC$4:$BC$23)*_xlfn.NUMBERVALUE(TRIM(REPLACE(Z556,1,MIN(FIND({0,1,2,3,4,5,6,7,8,9},Z556&amp;"0123456789"))-1,"")), ".", ",")</f>
        <v>8500000</v>
      </c>
      <c r="AB556" t="s">
        <v>14046</v>
      </c>
      <c r="AC556" s="3" cm="1">
        <f t="array" ref="AC556">_xlfn.XLOOKUP(LEFT(AB556,MIN(FIND({0,1,2,3,4,5,6,7,8,9},AB556&amp;"0123456789"))-1), $BB$4:$BB$23, $BC$4:$BC$23)*_xlfn.NUMBERVALUE(TRIM(REPLACE(AB556,1,MIN(FIND({0,1,2,3,4,5,6,7,8,9},AB556&amp;"0123456789"))-1,"")), ".", ",")</f>
        <v>8500000</v>
      </c>
      <c r="AD556" t="s">
        <v>8554</v>
      </c>
      <c r="AE556" t="s">
        <v>8554</v>
      </c>
      <c r="AF556" t="s">
        <v>15351</v>
      </c>
      <c r="AG556" t="s">
        <v>16872</v>
      </c>
      <c r="AH556" t="s">
        <v>17735</v>
      </c>
      <c r="AI556" t="s">
        <v>18400</v>
      </c>
      <c r="AJ556" t="s">
        <v>17428</v>
      </c>
      <c r="AK556" t="s">
        <v>19704</v>
      </c>
      <c r="AL556" t="s">
        <v>20196</v>
      </c>
      <c r="AM556" t="s">
        <v>20696</v>
      </c>
      <c r="AN556" t="s">
        <v>21361</v>
      </c>
      <c r="AO556" t="s">
        <v>21949</v>
      </c>
      <c r="AP556" t="s">
        <v>22729</v>
      </c>
      <c r="AQ556" t="s">
        <v>23910</v>
      </c>
      <c r="AR556" t="s">
        <v>20445</v>
      </c>
      <c r="AS556" t="s">
        <v>19359</v>
      </c>
      <c r="BC556" s="3" t="str" cm="1">
        <f t="array" ref="BC556">LEFT(BB556,MIN(FIND({0,1,2,3,4,5,6,7,8,9},BB556&amp;"0123456789"))-1)</f>
        <v/>
      </c>
      <c r="BE556" t="s">
        <v>13279</v>
      </c>
      <c r="BF556">
        <f t="shared" si="219"/>
        <v>1</v>
      </c>
      <c r="BG556">
        <f t="shared" si="220"/>
        <v>0</v>
      </c>
      <c r="BH556">
        <f t="shared" si="221"/>
        <v>0</v>
      </c>
      <c r="BI556">
        <f t="shared" si="222"/>
        <v>0</v>
      </c>
      <c r="BJ556" s="4">
        <f t="shared" si="223"/>
        <v>0</v>
      </c>
      <c r="BK556" s="4">
        <f t="shared" si="224"/>
        <v>0</v>
      </c>
      <c r="BL556" s="4">
        <f t="shared" si="225"/>
        <v>0</v>
      </c>
      <c r="BY556" t="s">
        <v>25491</v>
      </c>
      <c r="BZ556" t="s">
        <v>25460</v>
      </c>
      <c r="CA556" t="s">
        <v>25404</v>
      </c>
      <c r="CB556" t="s">
        <v>25528</v>
      </c>
      <c r="CC556" t="s">
        <v>25437</v>
      </c>
      <c r="CD556" t="s">
        <v>25408</v>
      </c>
      <c r="CT556" t="str">
        <f t="shared" si="229"/>
        <v>Compliance</v>
      </c>
      <c r="CU556" t="str">
        <f t="shared" si="230"/>
        <v>Enterprise Software</v>
      </c>
      <c r="CV556" t="str">
        <f t="shared" si="231"/>
        <v>Information Technology</v>
      </c>
      <c r="CW556" t="str">
        <f t="shared" si="232"/>
        <v>Risk Management</v>
      </c>
      <c r="CX556" t="str">
        <f t="shared" si="233"/>
        <v>SaaS</v>
      </c>
      <c r="CY556" t="str">
        <f t="shared" si="234"/>
        <v>Software</v>
      </c>
      <c r="CZ556" t="str">
        <f t="shared" si="235"/>
        <v/>
      </c>
      <c r="DA556" t="str">
        <f t="shared" si="236"/>
        <v/>
      </c>
      <c r="DB556" t="str">
        <f t="shared" si="237"/>
        <v/>
      </c>
      <c r="DC556" t="str">
        <f t="shared" si="238"/>
        <v/>
      </c>
    </row>
    <row r="557" spans="1:107" x14ac:dyDescent="0.2">
      <c r="A557">
        <v>554</v>
      </c>
      <c r="B557" t="s">
        <v>550</v>
      </c>
      <c r="C557" t="s">
        <v>2723</v>
      </c>
      <c r="D557" t="s">
        <v>4824</v>
      </c>
      <c r="E557" t="s">
        <v>6065</v>
      </c>
      <c r="F557" t="s">
        <v>6620</v>
      </c>
      <c r="G557" t="s">
        <v>8289</v>
      </c>
      <c r="H557" t="s">
        <v>8552</v>
      </c>
      <c r="I557" t="s">
        <v>8554</v>
      </c>
      <c r="J557" t="s">
        <v>9030</v>
      </c>
      <c r="K557" t="s">
        <v>10121</v>
      </c>
      <c r="L557" t="s">
        <v>10472</v>
      </c>
      <c r="M557" t="s">
        <v>11570</v>
      </c>
      <c r="N557" t="s">
        <v>12740</v>
      </c>
      <c r="O557" t="s">
        <v>13309</v>
      </c>
      <c r="P557" t="s">
        <v>4365</v>
      </c>
      <c r="Q557">
        <v>1</v>
      </c>
      <c r="R557" t="s">
        <v>4365</v>
      </c>
      <c r="S557" t="s">
        <v>13368</v>
      </c>
      <c r="T557" t="s">
        <v>13879</v>
      </c>
      <c r="U557" s="3" t="str" cm="1">
        <f t="array" ref="U557">LEFT(T557,MIN(FIND({0,1,2,3,4,5,6,7,8,9},T557&amp;"0123456789"))-1)</f>
        <v>$</v>
      </c>
      <c r="V557" t="s">
        <v>14415</v>
      </c>
      <c r="W557" t="s">
        <v>13879</v>
      </c>
      <c r="X557" s="3" t="str" cm="1">
        <f t="array" ref="X557">LEFT(W557,MIN(FIND({0,1,2,3,4,5,6,7,8,9},W557&amp;"0123456789"))-1)</f>
        <v>$</v>
      </c>
      <c r="Y557" t="s">
        <v>14415</v>
      </c>
      <c r="Z557" t="s">
        <v>13879</v>
      </c>
      <c r="AA557" s="3" cm="1">
        <f t="array" ref="AA557">_xlfn.XLOOKUP(LEFT(Z557,MIN(FIND({0,1,2,3,4,5,6,7,8,9},Z557&amp;"0123456789"))-1), $BB$4:$BB$23, $BC$4:$BC$23)*_xlfn.NUMBERVALUE(TRIM(REPLACE(Z557,1,MIN(FIND({0,1,2,3,4,5,6,7,8,9},Z557&amp;"0123456789"))-1,"")), ".", ",")</f>
        <v>2300000</v>
      </c>
      <c r="AB557" t="s">
        <v>13879</v>
      </c>
      <c r="AC557" s="3" cm="1">
        <f t="array" ref="AC557">_xlfn.XLOOKUP(LEFT(AB557,MIN(FIND({0,1,2,3,4,5,6,7,8,9},AB557&amp;"0123456789"))-1), $BB$4:$BB$23, $BC$4:$BC$23)*_xlfn.NUMBERVALUE(TRIM(REPLACE(AB557,1,MIN(FIND({0,1,2,3,4,5,6,7,8,9},AB557&amp;"0123456789"))-1,"")), ".", ",")</f>
        <v>2300000</v>
      </c>
      <c r="AD557" t="s">
        <v>4365</v>
      </c>
      <c r="AE557" t="s">
        <v>4365</v>
      </c>
      <c r="AF557" t="s">
        <v>4365</v>
      </c>
      <c r="AG557" t="s">
        <v>16861</v>
      </c>
      <c r="AH557" t="s">
        <v>4365</v>
      </c>
      <c r="AI557" t="s">
        <v>18471</v>
      </c>
      <c r="AJ557" t="s">
        <v>8563</v>
      </c>
      <c r="AK557" t="s">
        <v>4365</v>
      </c>
      <c r="AL557" t="s">
        <v>8555</v>
      </c>
      <c r="AM557" t="s">
        <v>18794</v>
      </c>
      <c r="AN557" t="s">
        <v>18372</v>
      </c>
      <c r="AO557" t="s">
        <v>18794</v>
      </c>
      <c r="AP557" t="s">
        <v>22730</v>
      </c>
      <c r="AQ557" t="s">
        <v>23911</v>
      </c>
      <c r="AR557" t="s">
        <v>24841</v>
      </c>
      <c r="AS557" t="s">
        <v>25315</v>
      </c>
      <c r="BC557" s="3" t="str" cm="1">
        <f t="array" ref="BC557">LEFT(BB557,MIN(FIND({0,1,2,3,4,5,6,7,8,9},BB557&amp;"0123456789"))-1)</f>
        <v/>
      </c>
      <c r="BE557" t="s">
        <v>13280</v>
      </c>
      <c r="BF557">
        <f t="shared" si="219"/>
        <v>1</v>
      </c>
      <c r="BG557">
        <f t="shared" si="220"/>
        <v>0</v>
      </c>
      <c r="BH557">
        <f t="shared" si="221"/>
        <v>0</v>
      </c>
      <c r="BI557">
        <f t="shared" si="222"/>
        <v>0</v>
      </c>
      <c r="BJ557" s="4">
        <f t="shared" si="223"/>
        <v>0</v>
      </c>
      <c r="BK557" s="4">
        <f t="shared" si="224"/>
        <v>0</v>
      </c>
      <c r="BL557" s="4">
        <f t="shared" si="225"/>
        <v>0</v>
      </c>
      <c r="BY557" t="s">
        <v>25552</v>
      </c>
      <c r="BZ557" t="s">
        <v>25629</v>
      </c>
      <c r="CA557" t="s">
        <v>25526</v>
      </c>
      <c r="CB557" t="s">
        <v>25555</v>
      </c>
      <c r="CC557" t="s">
        <v>25717</v>
      </c>
      <c r="CD557" t="s">
        <v>25750</v>
      </c>
      <c r="CT557" t="str">
        <f t="shared" si="229"/>
        <v>Collaboration</v>
      </c>
      <c r="CU557" t="str">
        <f t="shared" si="230"/>
        <v>Developer Platform</v>
      </c>
      <c r="CV557" t="str">
        <f t="shared" si="231"/>
        <v>Developer Tools</v>
      </c>
      <c r="CW557" t="str">
        <f t="shared" si="232"/>
        <v>Product Design</v>
      </c>
      <c r="CX557" t="str">
        <f t="shared" si="233"/>
        <v>UX Design</v>
      </c>
      <c r="CY557" t="str">
        <f t="shared" si="234"/>
        <v>Web Design</v>
      </c>
      <c r="CZ557" t="str">
        <f t="shared" si="235"/>
        <v/>
      </c>
      <c r="DA557" t="str">
        <f t="shared" si="236"/>
        <v/>
      </c>
      <c r="DB557" t="str">
        <f t="shared" si="237"/>
        <v/>
      </c>
      <c r="DC557" t="str">
        <f t="shared" si="238"/>
        <v/>
      </c>
    </row>
    <row r="558" spans="1:107" x14ac:dyDescent="0.2">
      <c r="A558">
        <v>555</v>
      </c>
      <c r="B558" t="s">
        <v>551</v>
      </c>
      <c r="C558" t="s">
        <v>2724</v>
      </c>
      <c r="D558" t="s">
        <v>4825</v>
      </c>
      <c r="E558" t="s">
        <v>6065</v>
      </c>
      <c r="F558" t="s">
        <v>6621</v>
      </c>
      <c r="G558" t="s">
        <v>8245</v>
      </c>
      <c r="H558" t="s">
        <v>8552</v>
      </c>
      <c r="I558" t="s">
        <v>8554</v>
      </c>
      <c r="J558" t="s">
        <v>9031</v>
      </c>
      <c r="K558" t="s">
        <v>10121</v>
      </c>
      <c r="L558" t="s">
        <v>10473</v>
      </c>
      <c r="M558" t="s">
        <v>11571</v>
      </c>
      <c r="N558" t="s">
        <v>12894</v>
      </c>
      <c r="O558" t="s">
        <v>4365</v>
      </c>
      <c r="P558" t="s">
        <v>4365</v>
      </c>
      <c r="Q558">
        <v>2</v>
      </c>
      <c r="R558" t="s">
        <v>13357</v>
      </c>
      <c r="S558" t="s">
        <v>13390</v>
      </c>
      <c r="T558" t="s">
        <v>13761</v>
      </c>
      <c r="U558" s="3" t="str" cm="1">
        <f t="array" ref="U558">LEFT(T558,MIN(FIND({0,1,2,3,4,5,6,7,8,9},T558&amp;"0123456789"))-1)</f>
        <v>$</v>
      </c>
      <c r="V558" t="s">
        <v>13357</v>
      </c>
      <c r="W558" t="s">
        <v>13761</v>
      </c>
      <c r="X558" s="3" t="str" cm="1">
        <f t="array" ref="X558">LEFT(W558,MIN(FIND({0,1,2,3,4,5,6,7,8,9},W558&amp;"0123456789"))-1)</f>
        <v>$</v>
      </c>
      <c r="Y558" t="s">
        <v>13357</v>
      </c>
      <c r="Z558" t="s">
        <v>13741</v>
      </c>
      <c r="AA558" s="3" cm="1">
        <f t="array" ref="AA558">_xlfn.XLOOKUP(LEFT(Z558,MIN(FIND({0,1,2,3,4,5,6,7,8,9},Z558&amp;"0123456789"))-1), $BB$4:$BB$23, $BC$4:$BC$23)*_xlfn.NUMBERVALUE(TRIM(REPLACE(Z558,1,MIN(FIND({0,1,2,3,4,5,6,7,8,9},Z558&amp;"0123456789"))-1,"")), ".", ",")</f>
        <v>6000000</v>
      </c>
      <c r="AB558" t="s">
        <v>13741</v>
      </c>
      <c r="AC558" s="3" cm="1">
        <f t="array" ref="AC558">_xlfn.XLOOKUP(LEFT(AB558,MIN(FIND({0,1,2,3,4,5,6,7,8,9},AB558&amp;"0123456789"))-1), $BB$4:$BB$23, $BC$4:$BC$23)*_xlfn.NUMBERVALUE(TRIM(REPLACE(AB558,1,MIN(FIND({0,1,2,3,4,5,6,7,8,9},AB558&amp;"0123456789"))-1,"")), ".", ",")</f>
        <v>6000000</v>
      </c>
      <c r="AD558" t="s">
        <v>8557</v>
      </c>
      <c r="AE558" t="s">
        <v>8556</v>
      </c>
      <c r="AF558" t="s">
        <v>15352</v>
      </c>
      <c r="AG558" t="s">
        <v>16873</v>
      </c>
      <c r="AH558" t="s">
        <v>4365</v>
      </c>
      <c r="AI558" t="s">
        <v>4365</v>
      </c>
      <c r="AJ558" t="s">
        <v>19244</v>
      </c>
      <c r="AK558" t="s">
        <v>4365</v>
      </c>
      <c r="AL558" t="s">
        <v>20274</v>
      </c>
      <c r="AM558" t="s">
        <v>4365</v>
      </c>
      <c r="AN558" t="s">
        <v>21362</v>
      </c>
      <c r="AO558" t="s">
        <v>4365</v>
      </c>
      <c r="AP558" t="s">
        <v>22731</v>
      </c>
      <c r="AQ558" t="s">
        <v>4365</v>
      </c>
      <c r="AR558" t="s">
        <v>4365</v>
      </c>
      <c r="AS558" t="s">
        <v>14834</v>
      </c>
      <c r="BC558" s="3" t="str" cm="1">
        <f t="array" ref="BC558">LEFT(BB558,MIN(FIND({0,1,2,3,4,5,6,7,8,9},BB558&amp;"0123456789"))-1)</f>
        <v/>
      </c>
      <c r="BE558" t="s">
        <v>13282</v>
      </c>
      <c r="BF558">
        <f t="shared" si="219"/>
        <v>1</v>
      </c>
      <c r="BG558">
        <f t="shared" si="220"/>
        <v>0</v>
      </c>
      <c r="BH558">
        <f t="shared" si="221"/>
        <v>0</v>
      </c>
      <c r="BI558">
        <f t="shared" si="222"/>
        <v>0</v>
      </c>
      <c r="BJ558" s="4">
        <f t="shared" si="223"/>
        <v>0</v>
      </c>
      <c r="BK558" s="4">
        <f t="shared" si="224"/>
        <v>0</v>
      </c>
      <c r="BL558" s="4">
        <f t="shared" si="225"/>
        <v>0</v>
      </c>
      <c r="BY558" t="s">
        <v>11476</v>
      </c>
      <c r="BZ558" t="s">
        <v>25442</v>
      </c>
      <c r="CA558" t="s">
        <v>25443</v>
      </c>
      <c r="CB558" t="s">
        <v>25751</v>
      </c>
      <c r="CC558" t="s">
        <v>25456</v>
      </c>
      <c r="CD558" t="s">
        <v>25405</v>
      </c>
      <c r="CE558" t="s">
        <v>25408</v>
      </c>
      <c r="CT558" t="str">
        <f t="shared" si="229"/>
        <v>Analytics</v>
      </c>
      <c r="CU558" t="str">
        <f t="shared" si="230"/>
        <v>Artificial Intelligence</v>
      </c>
      <c r="CV558" t="str">
        <f t="shared" si="231"/>
        <v>Big Data</v>
      </c>
      <c r="CW558" t="str">
        <f t="shared" si="232"/>
        <v>Intelligent Systems</v>
      </c>
      <c r="CX558" t="str">
        <f t="shared" si="233"/>
        <v>Manufacturing</v>
      </c>
      <c r="CY558" t="str">
        <f t="shared" si="234"/>
        <v>Productivity Tools</v>
      </c>
      <c r="CZ558" t="str">
        <f t="shared" si="235"/>
        <v>Software</v>
      </c>
      <c r="DA558" t="str">
        <f t="shared" si="236"/>
        <v/>
      </c>
      <c r="DB558" t="str">
        <f t="shared" si="237"/>
        <v/>
      </c>
      <c r="DC558" t="str">
        <f t="shared" si="238"/>
        <v/>
      </c>
    </row>
    <row r="559" spans="1:107" x14ac:dyDescent="0.2">
      <c r="A559">
        <v>556</v>
      </c>
      <c r="B559" t="s">
        <v>552</v>
      </c>
      <c r="C559" t="s">
        <v>2725</v>
      </c>
      <c r="D559" t="s">
        <v>4826</v>
      </c>
      <c r="E559" t="s">
        <v>6065</v>
      </c>
      <c r="F559" t="s">
        <v>6622</v>
      </c>
      <c r="G559" t="s">
        <v>8386</v>
      </c>
      <c r="H559" t="s">
        <v>8552</v>
      </c>
      <c r="I559" t="s">
        <v>8554</v>
      </c>
      <c r="J559" t="s">
        <v>9032</v>
      </c>
      <c r="K559" t="s">
        <v>10119</v>
      </c>
      <c r="L559" t="s">
        <v>10167</v>
      </c>
      <c r="M559" t="s">
        <v>11340</v>
      </c>
      <c r="N559" t="s">
        <v>12895</v>
      </c>
      <c r="O559" t="s">
        <v>13307</v>
      </c>
      <c r="P559" t="s">
        <v>4365</v>
      </c>
      <c r="Q559">
        <v>1</v>
      </c>
      <c r="R559" t="s">
        <v>13358</v>
      </c>
      <c r="S559" t="s">
        <v>8429</v>
      </c>
      <c r="T559" t="s">
        <v>13961</v>
      </c>
      <c r="U559" s="3" t="str" cm="1">
        <f t="array" ref="U559">LEFT(T559,MIN(FIND({0,1,2,3,4,5,6,7,8,9},T559&amp;"0123456789"))-1)</f>
        <v>$</v>
      </c>
      <c r="V559" t="s">
        <v>14414</v>
      </c>
      <c r="W559" t="s">
        <v>13961</v>
      </c>
      <c r="X559" s="3" t="str" cm="1">
        <f t="array" ref="X559">LEFT(W559,MIN(FIND({0,1,2,3,4,5,6,7,8,9},W559&amp;"0123456789"))-1)</f>
        <v>$</v>
      </c>
      <c r="Y559" t="s">
        <v>14414</v>
      </c>
      <c r="Z559" t="s">
        <v>13961</v>
      </c>
      <c r="AA559" s="3" cm="1">
        <f t="array" ref="AA559">_xlfn.XLOOKUP(LEFT(Z559,MIN(FIND({0,1,2,3,4,5,6,7,8,9},Z559&amp;"0123456789"))-1), $BB$4:$BB$23, $BC$4:$BC$23)*_xlfn.NUMBERVALUE(TRIM(REPLACE(Z559,1,MIN(FIND({0,1,2,3,4,5,6,7,8,9},Z559&amp;"0123456789"))-1,"")), ".", ",")</f>
        <v>7499985</v>
      </c>
      <c r="AB559" t="s">
        <v>13961</v>
      </c>
      <c r="AC559" s="3" cm="1">
        <f t="array" ref="AC559">_xlfn.XLOOKUP(LEFT(AB559,MIN(FIND({0,1,2,3,4,5,6,7,8,9},AB559&amp;"0123456789"))-1), $BB$4:$BB$23, $BC$4:$BC$23)*_xlfn.NUMBERVALUE(TRIM(REPLACE(AB559,1,MIN(FIND({0,1,2,3,4,5,6,7,8,9},AB559&amp;"0123456789"))-1,"")), ".", ",")</f>
        <v>7499985</v>
      </c>
      <c r="AD559" t="s">
        <v>8554</v>
      </c>
      <c r="AE559" t="s">
        <v>8559</v>
      </c>
      <c r="AF559" t="s">
        <v>15353</v>
      </c>
      <c r="AG559" t="s">
        <v>16874</v>
      </c>
      <c r="AH559" t="s">
        <v>4365</v>
      </c>
      <c r="AI559" t="s">
        <v>18472</v>
      </c>
      <c r="AJ559" t="s">
        <v>8563</v>
      </c>
      <c r="AK559" t="s">
        <v>4365</v>
      </c>
      <c r="AL559" t="s">
        <v>8555</v>
      </c>
      <c r="AM559" t="s">
        <v>19481</v>
      </c>
      <c r="AN559" t="s">
        <v>18372</v>
      </c>
      <c r="AO559" t="s">
        <v>21950</v>
      </c>
      <c r="AP559" t="s">
        <v>22732</v>
      </c>
      <c r="AQ559" t="s">
        <v>23912</v>
      </c>
      <c r="AR559" t="s">
        <v>24842</v>
      </c>
      <c r="AS559" t="s">
        <v>14824</v>
      </c>
      <c r="BC559" s="3" t="str" cm="1">
        <f t="array" ref="BC559">LEFT(BB559,MIN(FIND({0,1,2,3,4,5,6,7,8,9},BB559&amp;"0123456789"))-1)</f>
        <v/>
      </c>
      <c r="BE559" t="s">
        <v>13284</v>
      </c>
      <c r="BF559">
        <f t="shared" si="219"/>
        <v>1</v>
      </c>
      <c r="BG559">
        <f t="shared" si="220"/>
        <v>0</v>
      </c>
      <c r="BH559">
        <f t="shared" si="221"/>
        <v>0</v>
      </c>
      <c r="BI559">
        <f t="shared" si="222"/>
        <v>0</v>
      </c>
      <c r="BJ559" s="4">
        <f t="shared" si="223"/>
        <v>0</v>
      </c>
      <c r="BK559" s="4">
        <f t="shared" si="224"/>
        <v>0</v>
      </c>
      <c r="BL559" s="4">
        <f t="shared" si="225"/>
        <v>0</v>
      </c>
      <c r="BY559" t="s">
        <v>3721</v>
      </c>
      <c r="BZ559" t="s">
        <v>25408</v>
      </c>
      <c r="CT559" t="str">
        <f t="shared" si="229"/>
        <v>SaaS</v>
      </c>
      <c r="CU559" t="str">
        <f t="shared" si="230"/>
        <v>Software</v>
      </c>
      <c r="CV559" t="str">
        <f t="shared" si="231"/>
        <v/>
      </c>
      <c r="CW559" t="str">
        <f t="shared" si="232"/>
        <v/>
      </c>
      <c r="CX559" t="str">
        <f t="shared" si="233"/>
        <v/>
      </c>
      <c r="CY559" t="str">
        <f t="shared" si="234"/>
        <v/>
      </c>
      <c r="CZ559" t="str">
        <f t="shared" si="235"/>
        <v/>
      </c>
      <c r="DA559" t="str">
        <f t="shared" si="236"/>
        <v/>
      </c>
      <c r="DB559" t="str">
        <f t="shared" si="237"/>
        <v/>
      </c>
      <c r="DC559" t="str">
        <f t="shared" si="238"/>
        <v/>
      </c>
    </row>
    <row r="560" spans="1:107" x14ac:dyDescent="0.2">
      <c r="A560">
        <v>557</v>
      </c>
      <c r="B560" t="s">
        <v>553</v>
      </c>
      <c r="C560" t="s">
        <v>2726</v>
      </c>
      <c r="D560" t="s">
        <v>4827</v>
      </c>
      <c r="E560" t="s">
        <v>6065</v>
      </c>
      <c r="F560" t="s">
        <v>6623</v>
      </c>
      <c r="G560" t="s">
        <v>8387</v>
      </c>
      <c r="H560" t="s">
        <v>8552</v>
      </c>
      <c r="I560" t="s">
        <v>8554</v>
      </c>
      <c r="J560" t="s">
        <v>9033</v>
      </c>
      <c r="K560" t="s">
        <v>10121</v>
      </c>
      <c r="L560" t="s">
        <v>10247</v>
      </c>
      <c r="M560" t="s">
        <v>11572</v>
      </c>
      <c r="N560" t="s">
        <v>12751</v>
      </c>
      <c r="O560" t="s">
        <v>4365</v>
      </c>
      <c r="P560" t="s">
        <v>4365</v>
      </c>
      <c r="Q560">
        <v>1</v>
      </c>
      <c r="R560" t="s">
        <v>13357</v>
      </c>
      <c r="S560" t="s">
        <v>13491</v>
      </c>
      <c r="T560" t="s">
        <v>13810</v>
      </c>
      <c r="U560" s="3" t="str" cm="1">
        <f t="array" ref="U560">LEFT(T560,MIN(FIND({0,1,2,3,4,5,6,7,8,9},T560&amp;"0123456789"))-1)</f>
        <v>$</v>
      </c>
      <c r="V560" t="s">
        <v>13357</v>
      </c>
      <c r="W560" t="s">
        <v>13810</v>
      </c>
      <c r="X560" s="3" t="str" cm="1">
        <f t="array" ref="X560">LEFT(W560,MIN(FIND({0,1,2,3,4,5,6,7,8,9},W560&amp;"0123456789"))-1)</f>
        <v>$</v>
      </c>
      <c r="Y560" t="s">
        <v>13357</v>
      </c>
      <c r="Z560" t="s">
        <v>13810</v>
      </c>
      <c r="AA560" s="3" cm="1">
        <f t="array" ref="AA560">_xlfn.XLOOKUP(LEFT(Z560,MIN(FIND({0,1,2,3,4,5,6,7,8,9},Z560&amp;"0123456789"))-1), $BB$4:$BB$23, $BC$4:$BC$23)*_xlfn.NUMBERVALUE(TRIM(REPLACE(Z560,1,MIN(FIND({0,1,2,3,4,5,6,7,8,9},Z560&amp;"0123456789"))-1,"")), ".", ",")</f>
        <v>1500000</v>
      </c>
      <c r="AB560" t="s">
        <v>13810</v>
      </c>
      <c r="AC560" s="3" cm="1">
        <f t="array" ref="AC560">_xlfn.XLOOKUP(LEFT(AB560,MIN(FIND({0,1,2,3,4,5,6,7,8,9},AB560&amp;"0123456789"))-1), $BB$4:$BB$23, $BC$4:$BC$23)*_xlfn.NUMBERVALUE(TRIM(REPLACE(AB560,1,MIN(FIND({0,1,2,3,4,5,6,7,8,9},AB560&amp;"0123456789"))-1,"")), ".", ",")</f>
        <v>1500000</v>
      </c>
      <c r="AD560" t="s">
        <v>8555</v>
      </c>
      <c r="AE560" t="s">
        <v>8555</v>
      </c>
      <c r="AF560" t="s">
        <v>15354</v>
      </c>
      <c r="AG560" t="s">
        <v>16875</v>
      </c>
      <c r="AH560" t="s">
        <v>4365</v>
      </c>
      <c r="AI560" t="s">
        <v>18473</v>
      </c>
      <c r="AJ560" t="s">
        <v>8563</v>
      </c>
      <c r="AK560" t="s">
        <v>4365</v>
      </c>
      <c r="AL560" t="s">
        <v>8555</v>
      </c>
      <c r="AM560" t="s">
        <v>20697</v>
      </c>
      <c r="AN560" t="s">
        <v>18372</v>
      </c>
      <c r="AO560" t="s">
        <v>21951</v>
      </c>
      <c r="AP560" t="s">
        <v>22733</v>
      </c>
      <c r="AQ560" t="s">
        <v>23913</v>
      </c>
      <c r="AR560" t="s">
        <v>24843</v>
      </c>
      <c r="AS560" t="s">
        <v>14827</v>
      </c>
      <c r="BC560" s="3" t="str" cm="1">
        <f t="array" ref="BC560">LEFT(BB560,MIN(FIND({0,1,2,3,4,5,6,7,8,9},BB560&amp;"0123456789"))-1)</f>
        <v/>
      </c>
      <c r="BE560" t="s">
        <v>13285</v>
      </c>
      <c r="BF560">
        <f t="shared" si="219"/>
        <v>1</v>
      </c>
      <c r="BG560">
        <f t="shared" si="220"/>
        <v>0</v>
      </c>
      <c r="BH560">
        <f t="shared" si="221"/>
        <v>0</v>
      </c>
      <c r="BI560">
        <f t="shared" si="222"/>
        <v>0</v>
      </c>
      <c r="BJ560" s="4">
        <f t="shared" si="223"/>
        <v>0</v>
      </c>
      <c r="BK560" s="4">
        <f t="shared" si="224"/>
        <v>0</v>
      </c>
      <c r="BL560" s="4">
        <f t="shared" si="225"/>
        <v>0</v>
      </c>
      <c r="BY560" t="s">
        <v>11260</v>
      </c>
      <c r="BZ560" t="s">
        <v>25460</v>
      </c>
      <c r="CA560" t="s">
        <v>25583</v>
      </c>
      <c r="CB560" t="s">
        <v>25408</v>
      </c>
      <c r="CT560" t="str">
        <f t="shared" si="229"/>
        <v>Cyber Security</v>
      </c>
      <c r="CU560" t="str">
        <f t="shared" si="230"/>
        <v>Enterprise Software</v>
      </c>
      <c r="CV560" t="str">
        <f t="shared" si="231"/>
        <v>Network Security</v>
      </c>
      <c r="CW560" t="str">
        <f t="shared" si="232"/>
        <v>Software</v>
      </c>
      <c r="CX560" t="str">
        <f t="shared" si="233"/>
        <v/>
      </c>
      <c r="CY560" t="str">
        <f t="shared" si="234"/>
        <v/>
      </c>
      <c r="CZ560" t="str">
        <f t="shared" si="235"/>
        <v/>
      </c>
      <c r="DA560" t="str">
        <f t="shared" si="236"/>
        <v/>
      </c>
      <c r="DB560" t="str">
        <f t="shared" si="237"/>
        <v/>
      </c>
      <c r="DC560" t="str">
        <f t="shared" si="238"/>
        <v/>
      </c>
    </row>
    <row r="561" spans="1:107" x14ac:dyDescent="0.2">
      <c r="A561">
        <v>558</v>
      </c>
      <c r="B561" t="s">
        <v>554</v>
      </c>
      <c r="C561" t="s">
        <v>2727</v>
      </c>
      <c r="D561" t="s">
        <v>4828</v>
      </c>
      <c r="E561" t="s">
        <v>6065</v>
      </c>
      <c r="F561" t="s">
        <v>6624</v>
      </c>
      <c r="G561" t="s">
        <v>8388</v>
      </c>
      <c r="H561" t="s">
        <v>8552</v>
      </c>
      <c r="I561" t="s">
        <v>8557</v>
      </c>
      <c r="J561" t="s">
        <v>9034</v>
      </c>
      <c r="K561" t="s">
        <v>10119</v>
      </c>
      <c r="L561" t="s">
        <v>10474</v>
      </c>
      <c r="M561" t="s">
        <v>11573</v>
      </c>
      <c r="N561" t="s">
        <v>12896</v>
      </c>
      <c r="O561" t="s">
        <v>13306</v>
      </c>
      <c r="P561" t="s">
        <v>4365</v>
      </c>
      <c r="Q561">
        <v>2</v>
      </c>
      <c r="R561" t="s">
        <v>13357</v>
      </c>
      <c r="S561" t="s">
        <v>13516</v>
      </c>
      <c r="T561" t="s">
        <v>13813</v>
      </c>
      <c r="U561" s="3" t="str" cm="1">
        <f t="array" ref="U561">LEFT(T561,MIN(FIND({0,1,2,3,4,5,6,7,8,9},T561&amp;"0123456789"))-1)</f>
        <v>$</v>
      </c>
      <c r="V561" t="s">
        <v>13357</v>
      </c>
      <c r="W561" t="s">
        <v>13813</v>
      </c>
      <c r="X561" s="3" t="str" cm="1">
        <f t="array" ref="X561">LEFT(W561,MIN(FIND({0,1,2,3,4,5,6,7,8,9},W561&amp;"0123456789"))-1)</f>
        <v>$</v>
      </c>
      <c r="Y561" t="s">
        <v>13357</v>
      </c>
      <c r="Z561" t="s">
        <v>13813</v>
      </c>
      <c r="AA561" s="3" cm="1">
        <f t="array" ref="AA561">_xlfn.XLOOKUP(LEFT(Z561,MIN(FIND({0,1,2,3,4,5,6,7,8,9},Z561&amp;"0123456789"))-1), $BB$4:$BB$23, $BC$4:$BC$23)*_xlfn.NUMBERVALUE(TRIM(REPLACE(Z561,1,MIN(FIND({0,1,2,3,4,5,6,7,8,9},Z561&amp;"0123456789"))-1,"")), ".", ",")</f>
        <v>2000000</v>
      </c>
      <c r="AB561" t="s">
        <v>13813</v>
      </c>
      <c r="AC561" s="3" cm="1">
        <f t="array" ref="AC561">_xlfn.XLOOKUP(LEFT(AB561,MIN(FIND({0,1,2,3,4,5,6,7,8,9},AB561&amp;"0123456789"))-1), $BB$4:$BB$23, $BC$4:$BC$23)*_xlfn.NUMBERVALUE(TRIM(REPLACE(AB561,1,MIN(FIND({0,1,2,3,4,5,6,7,8,9},AB561&amp;"0123456789"))-1,"")), ".", ",")</f>
        <v>2000000</v>
      </c>
      <c r="AD561" t="s">
        <v>8555</v>
      </c>
      <c r="AE561" t="s">
        <v>8559</v>
      </c>
      <c r="AF561" t="s">
        <v>15355</v>
      </c>
      <c r="AG561" t="s">
        <v>16876</v>
      </c>
      <c r="AH561" t="s">
        <v>17736</v>
      </c>
      <c r="AI561" t="s">
        <v>18474</v>
      </c>
      <c r="AJ561" t="s">
        <v>19245</v>
      </c>
      <c r="AK561" t="s">
        <v>19705</v>
      </c>
      <c r="AL561" t="s">
        <v>20206</v>
      </c>
      <c r="AM561" t="s">
        <v>20698</v>
      </c>
      <c r="AN561" t="s">
        <v>21363</v>
      </c>
      <c r="AO561" t="s">
        <v>21952</v>
      </c>
      <c r="AP561" t="s">
        <v>22734</v>
      </c>
      <c r="AQ561" t="s">
        <v>23914</v>
      </c>
      <c r="AR561" t="s">
        <v>24844</v>
      </c>
      <c r="AS561" t="s">
        <v>19331</v>
      </c>
      <c r="BC561" s="3" t="str" cm="1">
        <f t="array" ref="BC561">LEFT(BB561,MIN(FIND({0,1,2,3,4,5,6,7,8,9},BB561&amp;"0123456789"))-1)</f>
        <v/>
      </c>
      <c r="BE561" t="s">
        <v>13286</v>
      </c>
      <c r="BF561">
        <f t="shared" si="219"/>
        <v>1</v>
      </c>
      <c r="BG561">
        <f t="shared" si="220"/>
        <v>0</v>
      </c>
      <c r="BH561">
        <f t="shared" si="221"/>
        <v>0</v>
      </c>
      <c r="BI561">
        <f t="shared" si="222"/>
        <v>0</v>
      </c>
      <c r="BJ561" s="4">
        <f t="shared" si="223"/>
        <v>0</v>
      </c>
      <c r="BK561" s="4">
        <f t="shared" si="224"/>
        <v>0</v>
      </c>
      <c r="BL561" s="4">
        <f t="shared" si="225"/>
        <v>0</v>
      </c>
      <c r="BY561" t="s">
        <v>25752</v>
      </c>
      <c r="BZ561" t="s">
        <v>25442</v>
      </c>
      <c r="CA561" t="s">
        <v>25525</v>
      </c>
      <c r="CB561" t="s">
        <v>25421</v>
      </c>
      <c r="CC561" t="s">
        <v>25444</v>
      </c>
      <c r="CD561" t="s">
        <v>25517</v>
      </c>
      <c r="CE561" t="s">
        <v>25408</v>
      </c>
      <c r="CT561" t="str">
        <f t="shared" si="229"/>
        <v>3D Technology</v>
      </c>
      <c r="CU561" t="str">
        <f t="shared" si="230"/>
        <v>Artificial Intelligence</v>
      </c>
      <c r="CV561" t="str">
        <f t="shared" si="231"/>
        <v>Computer Vision</v>
      </c>
      <c r="CW561" t="str">
        <f t="shared" si="232"/>
        <v>E-Commerce</v>
      </c>
      <c r="CX561" t="str">
        <f t="shared" si="233"/>
        <v>Machine Learning</v>
      </c>
      <c r="CY561" t="str">
        <f t="shared" si="234"/>
        <v>Retail Technology</v>
      </c>
      <c r="CZ561" t="str">
        <f t="shared" si="235"/>
        <v>Software</v>
      </c>
      <c r="DA561" t="str">
        <f t="shared" si="236"/>
        <v/>
      </c>
      <c r="DB561" t="str">
        <f t="shared" si="237"/>
        <v/>
      </c>
      <c r="DC561" t="str">
        <f t="shared" si="238"/>
        <v/>
      </c>
    </row>
    <row r="562" spans="1:107" x14ac:dyDescent="0.2">
      <c r="A562">
        <v>559</v>
      </c>
      <c r="B562" t="s">
        <v>555</v>
      </c>
      <c r="C562" t="s">
        <v>2728</v>
      </c>
      <c r="D562" t="s">
        <v>4829</v>
      </c>
      <c r="E562" t="s">
        <v>6065</v>
      </c>
      <c r="F562" t="s">
        <v>6625</v>
      </c>
      <c r="G562" t="s">
        <v>8389</v>
      </c>
      <c r="H562" t="s">
        <v>8552</v>
      </c>
      <c r="I562" t="s">
        <v>8554</v>
      </c>
      <c r="J562" t="s">
        <v>9035</v>
      </c>
      <c r="K562" t="s">
        <v>10121</v>
      </c>
      <c r="L562" t="s">
        <v>10475</v>
      </c>
      <c r="M562" t="s">
        <v>11574</v>
      </c>
      <c r="N562" t="s">
        <v>12759</v>
      </c>
      <c r="O562" t="s">
        <v>13320</v>
      </c>
      <c r="P562" t="s">
        <v>4365</v>
      </c>
      <c r="Q562">
        <v>3</v>
      </c>
      <c r="R562" t="s">
        <v>13357</v>
      </c>
      <c r="S562" t="s">
        <v>13370</v>
      </c>
      <c r="T562" t="s">
        <v>13962</v>
      </c>
      <c r="U562" s="3" t="str" cm="1">
        <f t="array" ref="U562">LEFT(T562,MIN(FIND({0,1,2,3,4,5,6,7,8,9},T562&amp;"0123456789"))-1)</f>
        <v>$</v>
      </c>
      <c r="V562" t="s">
        <v>13357</v>
      </c>
      <c r="W562" t="s">
        <v>13962</v>
      </c>
      <c r="X562" s="3" t="str" cm="1">
        <f t="array" ref="X562">LEFT(W562,MIN(FIND({0,1,2,3,4,5,6,7,8,9},W562&amp;"0123456789"))-1)</f>
        <v>$</v>
      </c>
      <c r="Y562" t="s">
        <v>13357</v>
      </c>
      <c r="Z562" t="s">
        <v>14585</v>
      </c>
      <c r="AA562" s="3" cm="1">
        <f t="array" ref="AA562">_xlfn.XLOOKUP(LEFT(Z562,MIN(FIND({0,1,2,3,4,5,6,7,8,9},Z562&amp;"0123456789"))-1), $BB$4:$BB$23, $BC$4:$BC$23)*_xlfn.NUMBERVALUE(TRIM(REPLACE(Z562,1,MIN(FIND({0,1,2,3,4,5,6,7,8,9},Z562&amp;"0123456789"))-1,"")), ".", ",")</f>
        <v>1781959</v>
      </c>
      <c r="AB562" t="s">
        <v>14585</v>
      </c>
      <c r="AC562" s="3" cm="1">
        <f t="array" ref="AC562">_xlfn.XLOOKUP(LEFT(AB562,MIN(FIND({0,1,2,3,4,5,6,7,8,9},AB562&amp;"0123456789"))-1), $BB$4:$BB$23, $BC$4:$BC$23)*_xlfn.NUMBERVALUE(TRIM(REPLACE(AB562,1,MIN(FIND({0,1,2,3,4,5,6,7,8,9},AB562&amp;"0123456789"))-1,"")), ".", ",")</f>
        <v>1781959</v>
      </c>
      <c r="AD562" t="s">
        <v>8555</v>
      </c>
      <c r="AE562" t="s">
        <v>8557</v>
      </c>
      <c r="AF562" t="s">
        <v>15356</v>
      </c>
      <c r="AG562" t="s">
        <v>16877</v>
      </c>
      <c r="AH562" t="s">
        <v>4365</v>
      </c>
      <c r="AI562" t="s">
        <v>18475</v>
      </c>
      <c r="AJ562" t="s">
        <v>8563</v>
      </c>
      <c r="AK562" t="s">
        <v>4365</v>
      </c>
      <c r="AL562" t="s">
        <v>8555</v>
      </c>
      <c r="AM562" t="s">
        <v>18794</v>
      </c>
      <c r="AN562" t="s">
        <v>18372</v>
      </c>
      <c r="AO562" t="s">
        <v>18794</v>
      </c>
      <c r="AP562" t="s">
        <v>22735</v>
      </c>
      <c r="AQ562" t="s">
        <v>23915</v>
      </c>
      <c r="AR562" t="s">
        <v>24845</v>
      </c>
      <c r="AS562" t="s">
        <v>14822</v>
      </c>
      <c r="BC562" s="3" t="str" cm="1">
        <f t="array" ref="BC562">LEFT(BB562,MIN(FIND({0,1,2,3,4,5,6,7,8,9},BB562&amp;"0123456789"))-1)</f>
        <v/>
      </c>
      <c r="BE562" t="s">
        <v>13289</v>
      </c>
      <c r="BF562">
        <f t="shared" si="219"/>
        <v>1</v>
      </c>
      <c r="BG562">
        <f t="shared" si="220"/>
        <v>0</v>
      </c>
      <c r="BH562">
        <f t="shared" si="221"/>
        <v>0</v>
      </c>
      <c r="BI562">
        <f t="shared" si="222"/>
        <v>0</v>
      </c>
      <c r="BJ562" s="4">
        <f t="shared" si="223"/>
        <v>0</v>
      </c>
      <c r="BK562" s="4">
        <f t="shared" si="224"/>
        <v>0</v>
      </c>
      <c r="BL562" s="4">
        <f t="shared" si="225"/>
        <v>0</v>
      </c>
      <c r="BY562" t="s">
        <v>25632</v>
      </c>
      <c r="BZ562" t="s">
        <v>25428</v>
      </c>
      <c r="CT562" t="str">
        <f t="shared" si="229"/>
        <v>Computer</v>
      </c>
      <c r="CU562" t="str">
        <f t="shared" si="230"/>
        <v>Health Care</v>
      </c>
      <c r="CV562" t="str">
        <f t="shared" si="231"/>
        <v/>
      </c>
      <c r="CW562" t="str">
        <f t="shared" si="232"/>
        <v/>
      </c>
      <c r="CX562" t="str">
        <f t="shared" si="233"/>
        <v/>
      </c>
      <c r="CY562" t="str">
        <f t="shared" si="234"/>
        <v/>
      </c>
      <c r="CZ562" t="str">
        <f t="shared" si="235"/>
        <v/>
      </c>
      <c r="DA562" t="str">
        <f t="shared" si="236"/>
        <v/>
      </c>
      <c r="DB562" t="str">
        <f t="shared" si="237"/>
        <v/>
      </c>
      <c r="DC562" t="str">
        <f t="shared" si="238"/>
        <v/>
      </c>
    </row>
    <row r="563" spans="1:107" x14ac:dyDescent="0.2">
      <c r="A563">
        <v>560</v>
      </c>
      <c r="B563" t="s">
        <v>556</v>
      </c>
      <c r="C563" t="s">
        <v>2729</v>
      </c>
      <c r="D563" t="s">
        <v>4830</v>
      </c>
      <c r="E563" t="s">
        <v>6065</v>
      </c>
      <c r="F563" t="s">
        <v>6626</v>
      </c>
      <c r="G563" t="s">
        <v>8245</v>
      </c>
      <c r="H563" t="s">
        <v>8552</v>
      </c>
      <c r="I563" t="s">
        <v>8555</v>
      </c>
      <c r="J563" t="s">
        <v>9036</v>
      </c>
      <c r="K563" t="s">
        <v>10121</v>
      </c>
      <c r="L563" t="s">
        <v>10476</v>
      </c>
      <c r="M563" t="s">
        <v>11575</v>
      </c>
      <c r="N563" t="s">
        <v>12897</v>
      </c>
      <c r="O563" t="s">
        <v>13317</v>
      </c>
      <c r="P563" t="s">
        <v>4365</v>
      </c>
      <c r="Q563">
        <v>1</v>
      </c>
      <c r="R563" t="s">
        <v>13357</v>
      </c>
      <c r="S563" t="s">
        <v>13433</v>
      </c>
      <c r="T563" t="s">
        <v>13963</v>
      </c>
      <c r="U563" s="3" t="str" cm="1">
        <f t="array" ref="U563">LEFT(T563,MIN(FIND({0,1,2,3,4,5,6,7,8,9},T563&amp;"0123456789"))-1)</f>
        <v>$</v>
      </c>
      <c r="V563" t="s">
        <v>13357</v>
      </c>
      <c r="W563" t="s">
        <v>13963</v>
      </c>
      <c r="X563" s="3" t="str" cm="1">
        <f t="array" ref="X563">LEFT(W563,MIN(FIND({0,1,2,3,4,5,6,7,8,9},W563&amp;"0123456789"))-1)</f>
        <v>$</v>
      </c>
      <c r="Y563" t="s">
        <v>13357</v>
      </c>
      <c r="Z563" t="s">
        <v>13963</v>
      </c>
      <c r="AA563" s="3" cm="1">
        <f t="array" ref="AA563">_xlfn.XLOOKUP(LEFT(Z563,MIN(FIND({0,1,2,3,4,5,6,7,8,9},Z563&amp;"0123456789"))-1), $BB$4:$BB$23, $BC$4:$BC$23)*_xlfn.NUMBERVALUE(TRIM(REPLACE(Z563,1,MIN(FIND({0,1,2,3,4,5,6,7,8,9},Z563&amp;"0123456789"))-1,"")), ".", ",")</f>
        <v>3525543</v>
      </c>
      <c r="AB563" t="s">
        <v>13963</v>
      </c>
      <c r="AC563" s="3" cm="1">
        <f t="array" ref="AC563">_xlfn.XLOOKUP(LEFT(AB563,MIN(FIND({0,1,2,3,4,5,6,7,8,9},AB563&amp;"0123456789"))-1), $BB$4:$BB$23, $BC$4:$BC$23)*_xlfn.NUMBERVALUE(TRIM(REPLACE(AB563,1,MIN(FIND({0,1,2,3,4,5,6,7,8,9},AB563&amp;"0123456789"))-1,"")), ".", ",")</f>
        <v>3525543</v>
      </c>
      <c r="AD563" t="s">
        <v>4365</v>
      </c>
      <c r="AE563" t="s">
        <v>4365</v>
      </c>
      <c r="AF563" t="s">
        <v>4365</v>
      </c>
      <c r="AG563" t="s">
        <v>16571</v>
      </c>
      <c r="AH563" t="s">
        <v>4365</v>
      </c>
      <c r="AI563" t="s">
        <v>4365</v>
      </c>
      <c r="AJ563" t="s">
        <v>8563</v>
      </c>
      <c r="AK563" t="s">
        <v>4365</v>
      </c>
      <c r="AL563" t="s">
        <v>8555</v>
      </c>
      <c r="AM563" t="s">
        <v>4365</v>
      </c>
      <c r="AN563" t="s">
        <v>18372</v>
      </c>
      <c r="AO563" t="s">
        <v>4365</v>
      </c>
      <c r="AP563" t="s">
        <v>22736</v>
      </c>
      <c r="AQ563" t="s">
        <v>4365</v>
      </c>
      <c r="AR563" t="s">
        <v>4365</v>
      </c>
      <c r="AS563" t="s">
        <v>8560</v>
      </c>
      <c r="BC563" s="3" t="str" cm="1">
        <f t="array" ref="BC563">LEFT(BB563,MIN(FIND({0,1,2,3,4,5,6,7,8,9},BB563&amp;"0123456789"))-1)</f>
        <v/>
      </c>
      <c r="BE563" t="s">
        <v>13290</v>
      </c>
      <c r="BF563">
        <f t="shared" si="219"/>
        <v>1</v>
      </c>
      <c r="BG563">
        <f t="shared" si="220"/>
        <v>0</v>
      </c>
      <c r="BH563">
        <f t="shared" si="221"/>
        <v>0</v>
      </c>
      <c r="BI563">
        <f t="shared" si="222"/>
        <v>0</v>
      </c>
      <c r="BJ563" s="4">
        <f t="shared" si="223"/>
        <v>0</v>
      </c>
      <c r="BK563" s="4">
        <f t="shared" si="224"/>
        <v>0</v>
      </c>
      <c r="BL563" s="4">
        <f t="shared" si="225"/>
        <v>0</v>
      </c>
      <c r="BY563" t="s">
        <v>25501</v>
      </c>
      <c r="BZ563" t="s">
        <v>25753</v>
      </c>
      <c r="CA563" t="s">
        <v>25402</v>
      </c>
      <c r="CB563" t="s">
        <v>25416</v>
      </c>
      <c r="CC563" t="s">
        <v>25517</v>
      </c>
      <c r="CD563" t="s">
        <v>25408</v>
      </c>
      <c r="CE563" t="s">
        <v>25683</v>
      </c>
      <c r="CF563" t="s">
        <v>25754</v>
      </c>
      <c r="CT563" t="str">
        <f t="shared" si="229"/>
        <v>Augmented Reality</v>
      </c>
      <c r="CU563" t="str">
        <f t="shared" si="230"/>
        <v>Industrial Automation</v>
      </c>
      <c r="CV563" t="str">
        <f t="shared" si="231"/>
        <v>Logistics</v>
      </c>
      <c r="CW563" t="str">
        <f t="shared" si="232"/>
        <v>Retail</v>
      </c>
      <c r="CX563" t="str">
        <f t="shared" si="233"/>
        <v>Retail Technology</v>
      </c>
      <c r="CY563" t="str">
        <f t="shared" si="234"/>
        <v>Software</v>
      </c>
      <c r="CZ563" t="str">
        <f t="shared" si="235"/>
        <v>Supply Chain Management</v>
      </c>
      <c r="DA563" t="str">
        <f t="shared" si="236"/>
        <v>Wearables</v>
      </c>
      <c r="DB563" t="str">
        <f t="shared" si="237"/>
        <v/>
      </c>
      <c r="DC563" t="str">
        <f t="shared" si="238"/>
        <v/>
      </c>
    </row>
    <row r="564" spans="1:107" x14ac:dyDescent="0.2">
      <c r="A564">
        <v>561</v>
      </c>
      <c r="B564" t="s">
        <v>557</v>
      </c>
      <c r="C564" t="s">
        <v>2730</v>
      </c>
      <c r="D564" t="s">
        <v>4831</v>
      </c>
      <c r="E564" t="s">
        <v>6065</v>
      </c>
      <c r="F564" t="s">
        <v>6627</v>
      </c>
      <c r="G564" t="s">
        <v>8253</v>
      </c>
      <c r="H564" t="s">
        <v>8552</v>
      </c>
      <c r="I564" t="s">
        <v>8557</v>
      </c>
      <c r="J564" t="s">
        <v>9037</v>
      </c>
      <c r="K564" t="s">
        <v>10121</v>
      </c>
      <c r="L564" t="s">
        <v>10477</v>
      </c>
      <c r="M564" t="s">
        <v>11576</v>
      </c>
      <c r="N564" t="s">
        <v>12741</v>
      </c>
      <c r="O564" t="s">
        <v>13310</v>
      </c>
      <c r="P564" t="s">
        <v>4365</v>
      </c>
      <c r="Q564">
        <v>2</v>
      </c>
      <c r="R564" t="s">
        <v>13357</v>
      </c>
      <c r="S564" t="s">
        <v>13477</v>
      </c>
      <c r="T564" t="s">
        <v>13939</v>
      </c>
      <c r="U564" s="3" t="str" cm="1">
        <f t="array" ref="U564">LEFT(T564,MIN(FIND({0,1,2,3,4,5,6,7,8,9},T564&amp;"0123456789"))-1)</f>
        <v>$</v>
      </c>
      <c r="V564" t="s">
        <v>13357</v>
      </c>
      <c r="W564" t="s">
        <v>13939</v>
      </c>
      <c r="X564" s="3" t="str" cm="1">
        <f t="array" ref="X564">LEFT(W564,MIN(FIND({0,1,2,3,4,5,6,7,8,9},W564&amp;"0123456789"))-1)</f>
        <v>$</v>
      </c>
      <c r="Y564" t="s">
        <v>13357</v>
      </c>
      <c r="Z564" t="s">
        <v>13939</v>
      </c>
      <c r="AA564" s="3" cm="1">
        <f t="array" ref="AA564">_xlfn.XLOOKUP(LEFT(Z564,MIN(FIND({0,1,2,3,4,5,6,7,8,9},Z564&amp;"0123456789"))-1), $BB$4:$BB$23, $BC$4:$BC$23)*_xlfn.NUMBERVALUE(TRIM(REPLACE(Z564,1,MIN(FIND({0,1,2,3,4,5,6,7,8,9},Z564&amp;"0123456789"))-1,"")), ".", ",")</f>
        <v>4700000</v>
      </c>
      <c r="AB564" t="s">
        <v>13939</v>
      </c>
      <c r="AC564" s="3" cm="1">
        <f t="array" ref="AC564">_xlfn.XLOOKUP(LEFT(AB564,MIN(FIND({0,1,2,3,4,5,6,7,8,9},AB564&amp;"0123456789"))-1), $BB$4:$BB$23, $BC$4:$BC$23)*_xlfn.NUMBERVALUE(TRIM(REPLACE(AB564,1,MIN(FIND({0,1,2,3,4,5,6,7,8,9},AB564&amp;"0123456789"))-1,"")), ".", ",")</f>
        <v>4700000</v>
      </c>
      <c r="AD564" t="s">
        <v>8555</v>
      </c>
      <c r="AE564" t="s">
        <v>8557</v>
      </c>
      <c r="AF564" t="s">
        <v>15357</v>
      </c>
      <c r="AG564" t="s">
        <v>16878</v>
      </c>
      <c r="AH564" t="s">
        <v>17737</v>
      </c>
      <c r="AI564" t="s">
        <v>18476</v>
      </c>
      <c r="AJ564" t="s">
        <v>8557</v>
      </c>
      <c r="AK564" t="s">
        <v>19706</v>
      </c>
      <c r="AL564" t="s">
        <v>20107</v>
      </c>
      <c r="AM564" t="s">
        <v>20699</v>
      </c>
      <c r="AN564" t="s">
        <v>21364</v>
      </c>
      <c r="AO564" t="s">
        <v>21953</v>
      </c>
      <c r="AP564" t="s">
        <v>22737</v>
      </c>
      <c r="AQ564" t="s">
        <v>23916</v>
      </c>
      <c r="AR564" t="s">
        <v>24846</v>
      </c>
      <c r="AS564" t="s">
        <v>19238</v>
      </c>
      <c r="BC564" s="3" t="str" cm="1">
        <f t="array" ref="BC564">LEFT(BB564,MIN(FIND({0,1,2,3,4,5,6,7,8,9},BB564&amp;"0123456789"))-1)</f>
        <v/>
      </c>
      <c r="BE564" t="s">
        <v>13291</v>
      </c>
      <c r="BF564">
        <f t="shared" si="219"/>
        <v>1</v>
      </c>
      <c r="BG564">
        <f t="shared" si="220"/>
        <v>0</v>
      </c>
      <c r="BH564">
        <f t="shared" si="221"/>
        <v>0</v>
      </c>
      <c r="BI564">
        <f t="shared" si="222"/>
        <v>0</v>
      </c>
      <c r="BJ564" s="4">
        <f t="shared" si="223"/>
        <v>0</v>
      </c>
      <c r="BK564" s="4">
        <f t="shared" si="224"/>
        <v>0</v>
      </c>
      <c r="BL564" s="4">
        <f t="shared" si="225"/>
        <v>0</v>
      </c>
      <c r="BY564" t="s">
        <v>10143</v>
      </c>
      <c r="BZ564" t="s">
        <v>25755</v>
      </c>
      <c r="CT564" t="str">
        <f t="shared" si="229"/>
        <v>Financial Services</v>
      </c>
      <c r="CU564" t="str">
        <f t="shared" si="230"/>
        <v>Retirement</v>
      </c>
      <c r="CV564" t="str">
        <f t="shared" si="231"/>
        <v/>
      </c>
      <c r="CW564" t="str">
        <f t="shared" si="232"/>
        <v/>
      </c>
      <c r="CX564" t="str">
        <f t="shared" si="233"/>
        <v/>
      </c>
      <c r="CY564" t="str">
        <f t="shared" si="234"/>
        <v/>
      </c>
      <c r="CZ564" t="str">
        <f t="shared" si="235"/>
        <v/>
      </c>
      <c r="DA564" t="str">
        <f t="shared" si="236"/>
        <v/>
      </c>
      <c r="DB564" t="str">
        <f t="shared" si="237"/>
        <v/>
      </c>
      <c r="DC564" t="str">
        <f t="shared" si="238"/>
        <v/>
      </c>
    </row>
    <row r="565" spans="1:107" x14ac:dyDescent="0.2">
      <c r="A565">
        <v>562</v>
      </c>
      <c r="B565" t="s">
        <v>558</v>
      </c>
      <c r="C565" t="s">
        <v>2731</v>
      </c>
      <c r="D565" t="s">
        <v>4832</v>
      </c>
      <c r="E565" t="s">
        <v>4365</v>
      </c>
      <c r="F565" t="s">
        <v>6628</v>
      </c>
      <c r="G565" t="s">
        <v>8248</v>
      </c>
      <c r="H565" t="s">
        <v>8552</v>
      </c>
      <c r="I565" t="s">
        <v>8555</v>
      </c>
      <c r="J565" t="s">
        <v>9038</v>
      </c>
      <c r="K565" t="s">
        <v>10121</v>
      </c>
      <c r="L565" t="s">
        <v>10478</v>
      </c>
      <c r="M565" t="s">
        <v>11577</v>
      </c>
      <c r="N565" t="s">
        <v>12741</v>
      </c>
      <c r="O565" t="s">
        <v>13310</v>
      </c>
      <c r="P565" t="s">
        <v>4365</v>
      </c>
      <c r="Q565">
        <v>1</v>
      </c>
      <c r="R565" t="s">
        <v>13357</v>
      </c>
      <c r="S565" t="s">
        <v>13527</v>
      </c>
      <c r="T565" t="s">
        <v>13740</v>
      </c>
      <c r="U565" s="3" t="str" cm="1">
        <f t="array" ref="U565">LEFT(T565,MIN(FIND({0,1,2,3,4,5,6,7,8,9},T565&amp;"0123456789"))-1)</f>
        <v>$</v>
      </c>
      <c r="V565" t="s">
        <v>13357</v>
      </c>
      <c r="W565" t="s">
        <v>13740</v>
      </c>
      <c r="X565" s="3" t="str" cm="1">
        <f t="array" ref="X565">LEFT(W565,MIN(FIND({0,1,2,3,4,5,6,7,8,9},W565&amp;"0123456789"))-1)</f>
        <v>$</v>
      </c>
      <c r="Y565" t="s">
        <v>13357</v>
      </c>
      <c r="Z565" t="s">
        <v>13740</v>
      </c>
      <c r="AA565" s="3" cm="1">
        <f t="array" ref="AA565">_xlfn.XLOOKUP(LEFT(Z565,MIN(FIND({0,1,2,3,4,5,6,7,8,9},Z565&amp;"0123456789"))-1), $BB$4:$BB$23, $BC$4:$BC$23)*_xlfn.NUMBERVALUE(TRIM(REPLACE(Z565,1,MIN(FIND({0,1,2,3,4,5,6,7,8,9},Z565&amp;"0123456789"))-1,"")), ".", ",")</f>
        <v>3000000</v>
      </c>
      <c r="AB565" t="s">
        <v>13740</v>
      </c>
      <c r="AC565" s="3" cm="1">
        <f t="array" ref="AC565">_xlfn.XLOOKUP(LEFT(AB565,MIN(FIND({0,1,2,3,4,5,6,7,8,9},AB565&amp;"0123456789"))-1), $BB$4:$BB$23, $BC$4:$BC$23)*_xlfn.NUMBERVALUE(TRIM(REPLACE(AB565,1,MIN(FIND({0,1,2,3,4,5,6,7,8,9},AB565&amp;"0123456789"))-1,"")), ".", ",")</f>
        <v>3000000</v>
      </c>
      <c r="AD565" t="s">
        <v>8555</v>
      </c>
      <c r="AE565" t="s">
        <v>8555</v>
      </c>
      <c r="AF565" t="s">
        <v>15358</v>
      </c>
      <c r="AG565" t="s">
        <v>16504</v>
      </c>
      <c r="AH565" t="s">
        <v>4365</v>
      </c>
      <c r="AI565" t="s">
        <v>18231</v>
      </c>
      <c r="AJ565" t="s">
        <v>8563</v>
      </c>
      <c r="AK565" t="s">
        <v>4365</v>
      </c>
      <c r="AL565" t="s">
        <v>8555</v>
      </c>
      <c r="AM565" t="s">
        <v>18794</v>
      </c>
      <c r="AN565" t="s">
        <v>18372</v>
      </c>
      <c r="AO565" t="s">
        <v>18794</v>
      </c>
      <c r="AP565" t="s">
        <v>22738</v>
      </c>
      <c r="AQ565" t="s">
        <v>23917</v>
      </c>
      <c r="AR565" t="s">
        <v>24847</v>
      </c>
      <c r="AS565" t="s">
        <v>19162</v>
      </c>
      <c r="BC565" s="3" t="str" cm="1">
        <f t="array" ref="BC565">LEFT(BB565,MIN(FIND({0,1,2,3,4,5,6,7,8,9},BB565&amp;"0123456789"))-1)</f>
        <v/>
      </c>
      <c r="BE565" t="s">
        <v>13292</v>
      </c>
      <c r="BF565">
        <f t="shared" si="219"/>
        <v>1</v>
      </c>
      <c r="BG565">
        <f t="shared" si="220"/>
        <v>0</v>
      </c>
      <c r="BH565">
        <f t="shared" si="221"/>
        <v>0</v>
      </c>
      <c r="BI565">
        <f t="shared" si="222"/>
        <v>0</v>
      </c>
      <c r="BJ565" s="4">
        <f t="shared" si="223"/>
        <v>0</v>
      </c>
      <c r="BK565" s="4">
        <f t="shared" si="224"/>
        <v>0</v>
      </c>
      <c r="BL565" s="4">
        <f t="shared" si="225"/>
        <v>0</v>
      </c>
      <c r="BY565" t="s">
        <v>25419</v>
      </c>
      <c r="BZ565" t="s">
        <v>25756</v>
      </c>
      <c r="CA565" t="s">
        <v>25404</v>
      </c>
      <c r="CB565" t="s">
        <v>25643</v>
      </c>
      <c r="CT565" t="str">
        <f t="shared" si="229"/>
        <v>Apps</v>
      </c>
      <c r="CU565" t="str">
        <f t="shared" si="230"/>
        <v>Dating</v>
      </c>
      <c r="CV565" t="str">
        <f t="shared" si="231"/>
        <v>Information Technology</v>
      </c>
      <c r="CW565" t="str">
        <f t="shared" si="232"/>
        <v>Social Media</v>
      </c>
      <c r="CX565" t="str">
        <f t="shared" si="233"/>
        <v/>
      </c>
      <c r="CY565" t="str">
        <f t="shared" si="234"/>
        <v/>
      </c>
      <c r="CZ565" t="str">
        <f t="shared" si="235"/>
        <v/>
      </c>
      <c r="DA565" t="str">
        <f t="shared" si="236"/>
        <v/>
      </c>
      <c r="DB565" t="str">
        <f t="shared" si="237"/>
        <v/>
      </c>
      <c r="DC565" t="str">
        <f t="shared" si="238"/>
        <v/>
      </c>
    </row>
    <row r="566" spans="1:107" x14ac:dyDescent="0.2">
      <c r="A566">
        <v>563</v>
      </c>
      <c r="B566" t="s">
        <v>559</v>
      </c>
      <c r="C566" t="s">
        <v>2732</v>
      </c>
      <c r="D566" t="s">
        <v>4833</v>
      </c>
      <c r="E566" t="s">
        <v>6065</v>
      </c>
      <c r="F566" t="s">
        <v>6629</v>
      </c>
      <c r="G566" t="s">
        <v>8313</v>
      </c>
      <c r="H566" t="s">
        <v>8552</v>
      </c>
      <c r="I566" t="s">
        <v>8554</v>
      </c>
      <c r="J566" t="s">
        <v>9039</v>
      </c>
      <c r="K566" t="s">
        <v>10119</v>
      </c>
      <c r="L566" t="s">
        <v>10189</v>
      </c>
      <c r="M566" t="s">
        <v>11578</v>
      </c>
      <c r="N566" t="s">
        <v>12765</v>
      </c>
      <c r="O566" t="s">
        <v>13306</v>
      </c>
      <c r="P566" t="s">
        <v>4365</v>
      </c>
      <c r="Q566">
        <v>2</v>
      </c>
      <c r="R566" t="s">
        <v>13357</v>
      </c>
      <c r="S566" t="s">
        <v>13436</v>
      </c>
      <c r="T566" t="s">
        <v>13846</v>
      </c>
      <c r="U566" s="3" t="str" cm="1">
        <f t="array" ref="U566">LEFT(T566,MIN(FIND({0,1,2,3,4,5,6,7,8,9},T566&amp;"0123456789"))-1)</f>
        <v>€</v>
      </c>
      <c r="V566" t="s">
        <v>13357</v>
      </c>
      <c r="W566" t="s">
        <v>13846</v>
      </c>
      <c r="X566" s="3" t="str" cm="1">
        <f t="array" ref="X566">LEFT(W566,MIN(FIND({0,1,2,3,4,5,6,7,8,9},W566&amp;"0123456789"))-1)</f>
        <v>€</v>
      </c>
      <c r="Y566" t="s">
        <v>13357</v>
      </c>
      <c r="Z566" t="s">
        <v>14586</v>
      </c>
      <c r="AA566" s="3" cm="1">
        <f t="array" ref="AA566">_xlfn.XLOOKUP(LEFT(Z566,MIN(FIND({0,1,2,3,4,5,6,7,8,9},Z566&amp;"0123456789"))-1), $BB$4:$BB$23, $BC$4:$BC$23)*_xlfn.NUMBERVALUE(TRIM(REPLACE(Z566,1,MIN(FIND({0,1,2,3,4,5,6,7,8,9},Z566&amp;"0123456789"))-1,"")), ".", ",")</f>
        <v>1260000</v>
      </c>
      <c r="AB566" t="s">
        <v>14586</v>
      </c>
      <c r="AC566" s="3" cm="1">
        <f t="array" ref="AC566">_xlfn.XLOOKUP(LEFT(AB566,MIN(FIND({0,1,2,3,4,5,6,7,8,9},AB566&amp;"0123456789"))-1), $BB$4:$BB$23, $BC$4:$BC$23)*_xlfn.NUMBERVALUE(TRIM(REPLACE(AB566,1,MIN(FIND({0,1,2,3,4,5,6,7,8,9},AB566&amp;"0123456789"))-1,"")), ".", ",")</f>
        <v>1260000</v>
      </c>
      <c r="AD566" t="s">
        <v>8554</v>
      </c>
      <c r="AE566" t="s">
        <v>8557</v>
      </c>
      <c r="AF566" t="s">
        <v>15359</v>
      </c>
      <c r="AG566" t="s">
        <v>16879</v>
      </c>
      <c r="AH566" t="s">
        <v>4365</v>
      </c>
      <c r="AI566" t="s">
        <v>18477</v>
      </c>
      <c r="AJ566" t="s">
        <v>14831</v>
      </c>
      <c r="AK566" t="s">
        <v>19707</v>
      </c>
      <c r="AL566" t="s">
        <v>20128</v>
      </c>
      <c r="AM566" t="s">
        <v>20700</v>
      </c>
      <c r="AN566" t="s">
        <v>21365</v>
      </c>
      <c r="AO566" t="s">
        <v>21954</v>
      </c>
      <c r="AP566" t="s">
        <v>22739</v>
      </c>
      <c r="AQ566" t="s">
        <v>23918</v>
      </c>
      <c r="AR566" t="s">
        <v>24848</v>
      </c>
      <c r="AS566" t="s">
        <v>19325</v>
      </c>
      <c r="BC566" s="3" t="str" cm="1">
        <f t="array" ref="BC566">LEFT(BB566,MIN(FIND({0,1,2,3,4,5,6,7,8,9},BB566&amp;"0123456789"))-1)</f>
        <v/>
      </c>
      <c r="BE566" t="s">
        <v>13294</v>
      </c>
      <c r="BF566">
        <f t="shared" si="219"/>
        <v>1</v>
      </c>
      <c r="BG566">
        <f t="shared" si="220"/>
        <v>0</v>
      </c>
      <c r="BH566">
        <f t="shared" si="221"/>
        <v>0</v>
      </c>
      <c r="BI566">
        <f t="shared" si="222"/>
        <v>0</v>
      </c>
      <c r="BJ566" s="4">
        <f t="shared" si="223"/>
        <v>0</v>
      </c>
      <c r="BK566" s="4">
        <f t="shared" si="224"/>
        <v>0</v>
      </c>
      <c r="BL566" s="4">
        <f t="shared" si="225"/>
        <v>0</v>
      </c>
      <c r="BY566" t="s">
        <v>10143</v>
      </c>
      <c r="BZ566" t="s">
        <v>25430</v>
      </c>
      <c r="CA566" t="s">
        <v>25684</v>
      </c>
      <c r="CB566" t="s">
        <v>25633</v>
      </c>
      <c r="CT566" t="str">
        <f t="shared" si="229"/>
        <v>Financial Services</v>
      </c>
      <c r="CU566" t="str">
        <f t="shared" si="230"/>
        <v>FinTech</v>
      </c>
      <c r="CV566" t="str">
        <f t="shared" si="231"/>
        <v>Impact Investing</v>
      </c>
      <c r="CW566" t="str">
        <f t="shared" si="232"/>
        <v>Wealth Management</v>
      </c>
      <c r="CX566" t="str">
        <f t="shared" si="233"/>
        <v/>
      </c>
      <c r="CY566" t="str">
        <f t="shared" si="234"/>
        <v/>
      </c>
      <c r="CZ566" t="str">
        <f t="shared" si="235"/>
        <v/>
      </c>
      <c r="DA566" t="str">
        <f t="shared" si="236"/>
        <v/>
      </c>
      <c r="DB566" t="str">
        <f t="shared" si="237"/>
        <v/>
      </c>
      <c r="DC566" t="str">
        <f t="shared" si="238"/>
        <v/>
      </c>
    </row>
    <row r="567" spans="1:107" x14ac:dyDescent="0.2">
      <c r="A567">
        <v>564</v>
      </c>
      <c r="B567" t="s">
        <v>560</v>
      </c>
      <c r="C567" t="s">
        <v>2733</v>
      </c>
      <c r="D567" t="s">
        <v>4834</v>
      </c>
      <c r="E567" t="s">
        <v>6065</v>
      </c>
      <c r="F567" t="s">
        <v>6630</v>
      </c>
      <c r="G567" t="s">
        <v>8309</v>
      </c>
      <c r="H567" t="s">
        <v>8552</v>
      </c>
      <c r="I567" t="s">
        <v>8554</v>
      </c>
      <c r="J567" t="s">
        <v>9040</v>
      </c>
      <c r="K567" t="s">
        <v>10121</v>
      </c>
      <c r="L567" t="s">
        <v>10199</v>
      </c>
      <c r="M567" t="s">
        <v>11579</v>
      </c>
      <c r="N567" t="s">
        <v>12741</v>
      </c>
      <c r="O567" t="s">
        <v>13310</v>
      </c>
      <c r="P567" t="s">
        <v>4365</v>
      </c>
      <c r="Q567">
        <v>2</v>
      </c>
      <c r="R567" t="s">
        <v>13357</v>
      </c>
      <c r="S567" t="s">
        <v>13528</v>
      </c>
      <c r="T567" t="s">
        <v>13964</v>
      </c>
      <c r="U567" s="3" t="str" cm="1">
        <f t="array" ref="U567">LEFT(T567,MIN(FIND({0,1,2,3,4,5,6,7,8,9},T567&amp;"0123456789"))-1)</f>
        <v>$</v>
      </c>
      <c r="V567" t="s">
        <v>13357</v>
      </c>
      <c r="W567" t="s">
        <v>13964</v>
      </c>
      <c r="X567" s="3" t="str" cm="1">
        <f t="array" ref="X567">LEFT(W567,MIN(FIND({0,1,2,3,4,5,6,7,8,9},W567&amp;"0123456789"))-1)</f>
        <v>$</v>
      </c>
      <c r="Y567" t="s">
        <v>13357</v>
      </c>
      <c r="Z567" t="s">
        <v>14587</v>
      </c>
      <c r="AA567" s="3" cm="1">
        <f t="array" ref="AA567">_xlfn.XLOOKUP(LEFT(Z567,MIN(FIND({0,1,2,3,4,5,6,7,8,9},Z567&amp;"0123456789"))-1), $BB$4:$BB$23, $BC$4:$BC$23)*_xlfn.NUMBERVALUE(TRIM(REPLACE(Z567,1,MIN(FIND({0,1,2,3,4,5,6,7,8,9},Z567&amp;"0123456789"))-1,"")), ".", ",")</f>
        <v>3850000</v>
      </c>
      <c r="AB567" t="s">
        <v>14587</v>
      </c>
      <c r="AC567" s="3" cm="1">
        <f t="array" ref="AC567">_xlfn.XLOOKUP(LEFT(AB567,MIN(FIND({0,1,2,3,4,5,6,7,8,9},AB567&amp;"0123456789"))-1), $BB$4:$BB$23, $BC$4:$BC$23)*_xlfn.NUMBERVALUE(TRIM(REPLACE(AB567,1,MIN(FIND({0,1,2,3,4,5,6,7,8,9},AB567&amp;"0123456789"))-1,"")), ".", ",")</f>
        <v>3850000</v>
      </c>
      <c r="AD567" t="s">
        <v>8554</v>
      </c>
      <c r="AE567" t="s">
        <v>8560</v>
      </c>
      <c r="AF567" t="s">
        <v>15360</v>
      </c>
      <c r="AG567" t="s">
        <v>16880</v>
      </c>
      <c r="AH567" t="s">
        <v>4365</v>
      </c>
      <c r="AI567" t="s">
        <v>4365</v>
      </c>
      <c r="AJ567" t="s">
        <v>8563</v>
      </c>
      <c r="AK567" t="s">
        <v>4365</v>
      </c>
      <c r="AL567" t="s">
        <v>8555</v>
      </c>
      <c r="AM567" t="s">
        <v>4365</v>
      </c>
      <c r="AN567" t="s">
        <v>18372</v>
      </c>
      <c r="AO567" t="s">
        <v>4365</v>
      </c>
      <c r="AP567" t="s">
        <v>22740</v>
      </c>
      <c r="AQ567" t="s">
        <v>4365</v>
      </c>
      <c r="AR567" t="s">
        <v>4365</v>
      </c>
      <c r="AS567" t="s">
        <v>8559</v>
      </c>
      <c r="BC567" s="3" t="str" cm="1">
        <f t="array" ref="BC567">LEFT(BB567,MIN(FIND({0,1,2,3,4,5,6,7,8,9},BB567&amp;"0123456789"))-1)</f>
        <v/>
      </c>
      <c r="BE567" t="s">
        <v>13295</v>
      </c>
      <c r="BF567">
        <f t="shared" si="219"/>
        <v>1</v>
      </c>
      <c r="BG567">
        <f t="shared" si="220"/>
        <v>0</v>
      </c>
      <c r="BH567">
        <f t="shared" si="221"/>
        <v>0</v>
      </c>
      <c r="BI567">
        <f t="shared" si="222"/>
        <v>0</v>
      </c>
      <c r="BJ567" s="4">
        <f t="shared" si="223"/>
        <v>0</v>
      </c>
      <c r="BK567" s="4">
        <f t="shared" si="224"/>
        <v>0</v>
      </c>
      <c r="BL567" s="4">
        <f t="shared" si="225"/>
        <v>0</v>
      </c>
      <c r="BY567" t="s">
        <v>12361</v>
      </c>
      <c r="BZ567" t="s">
        <v>25408</v>
      </c>
      <c r="CT567" t="str">
        <f t="shared" si="229"/>
        <v>Cloud Computing</v>
      </c>
      <c r="CU567" t="str">
        <f t="shared" si="230"/>
        <v>Software</v>
      </c>
      <c r="CV567" t="str">
        <f t="shared" si="231"/>
        <v/>
      </c>
      <c r="CW567" t="str">
        <f t="shared" si="232"/>
        <v/>
      </c>
      <c r="CX567" t="str">
        <f t="shared" si="233"/>
        <v/>
      </c>
      <c r="CY567" t="str">
        <f t="shared" si="234"/>
        <v/>
      </c>
      <c r="CZ567" t="str">
        <f t="shared" si="235"/>
        <v/>
      </c>
      <c r="DA567" t="str">
        <f t="shared" si="236"/>
        <v/>
      </c>
      <c r="DB567" t="str">
        <f t="shared" si="237"/>
        <v/>
      </c>
      <c r="DC567" t="str">
        <f t="shared" si="238"/>
        <v/>
      </c>
    </row>
    <row r="568" spans="1:107" x14ac:dyDescent="0.2">
      <c r="A568">
        <v>565</v>
      </c>
      <c r="B568" t="s">
        <v>561</v>
      </c>
      <c r="C568" t="s">
        <v>2734</v>
      </c>
      <c r="D568" t="s">
        <v>4835</v>
      </c>
      <c r="E568" t="s">
        <v>6065</v>
      </c>
      <c r="F568" t="s">
        <v>6631</v>
      </c>
      <c r="G568" t="s">
        <v>8246</v>
      </c>
      <c r="H568" t="s">
        <v>8552</v>
      </c>
      <c r="I568" t="s">
        <v>8557</v>
      </c>
      <c r="J568" t="s">
        <v>9041</v>
      </c>
      <c r="K568" t="s">
        <v>10119</v>
      </c>
      <c r="L568" t="s">
        <v>10361</v>
      </c>
      <c r="M568" t="s">
        <v>11580</v>
      </c>
      <c r="N568" t="s">
        <v>12898</v>
      </c>
      <c r="O568" t="s">
        <v>13311</v>
      </c>
      <c r="P568" t="s">
        <v>13349</v>
      </c>
      <c r="Q568">
        <v>2</v>
      </c>
      <c r="R568" t="s">
        <v>13358</v>
      </c>
      <c r="S568" t="s">
        <v>13529</v>
      </c>
      <c r="T568" t="s">
        <v>13729</v>
      </c>
      <c r="U568" s="3" t="str" cm="1">
        <f t="array" ref="U568">LEFT(T568,MIN(FIND({0,1,2,3,4,5,6,7,8,9},T568&amp;"0123456789"))-1)</f>
        <v>$</v>
      </c>
      <c r="V568" t="s">
        <v>14414</v>
      </c>
      <c r="W568" t="s">
        <v>13729</v>
      </c>
      <c r="X568" s="3" t="str" cm="1">
        <f t="array" ref="X568">LEFT(W568,MIN(FIND({0,1,2,3,4,5,6,7,8,9},W568&amp;"0123456789"))-1)</f>
        <v>$</v>
      </c>
      <c r="Y568" t="s">
        <v>14414</v>
      </c>
      <c r="Z568" t="s">
        <v>13804</v>
      </c>
      <c r="AA568" s="3" cm="1">
        <f t="array" ref="AA568">_xlfn.XLOOKUP(LEFT(Z568,MIN(FIND({0,1,2,3,4,5,6,7,8,9},Z568&amp;"0123456789"))-1), $BB$4:$BB$23, $BC$4:$BC$23)*_xlfn.NUMBERVALUE(TRIM(REPLACE(Z568,1,MIN(FIND({0,1,2,3,4,5,6,7,8,9},Z568&amp;"0123456789"))-1,"")), ".", ",")</f>
        <v>26000000</v>
      </c>
      <c r="AB568" t="s">
        <v>13804</v>
      </c>
      <c r="AC568" s="3" cm="1">
        <f t="array" ref="AC568">_xlfn.XLOOKUP(LEFT(AB568,MIN(FIND({0,1,2,3,4,5,6,7,8,9},AB568&amp;"0123456789"))-1), $BB$4:$BB$23, $BC$4:$BC$23)*_xlfn.NUMBERVALUE(TRIM(REPLACE(AB568,1,MIN(FIND({0,1,2,3,4,5,6,7,8,9},AB568&amp;"0123456789"))-1,"")), ".", ",")</f>
        <v>26000000</v>
      </c>
      <c r="AD568" t="s">
        <v>8555</v>
      </c>
      <c r="AE568" t="s">
        <v>8554</v>
      </c>
      <c r="AF568" t="s">
        <v>15361</v>
      </c>
      <c r="AG568" t="s">
        <v>16881</v>
      </c>
      <c r="AH568" t="s">
        <v>4365</v>
      </c>
      <c r="AI568" t="s">
        <v>18137</v>
      </c>
      <c r="AJ568" t="s">
        <v>19246</v>
      </c>
      <c r="AK568" t="s">
        <v>4365</v>
      </c>
      <c r="AL568" t="s">
        <v>20138</v>
      </c>
      <c r="AM568" t="s">
        <v>20701</v>
      </c>
      <c r="AN568" t="s">
        <v>20610</v>
      </c>
      <c r="AO568" t="s">
        <v>19505</v>
      </c>
      <c r="AP568" t="s">
        <v>22741</v>
      </c>
      <c r="AQ568" t="s">
        <v>23919</v>
      </c>
      <c r="AR568" t="s">
        <v>24849</v>
      </c>
      <c r="AS568" t="s">
        <v>19248</v>
      </c>
      <c r="BC568" s="3" t="str" cm="1">
        <f t="array" ref="BC568">LEFT(BB568,MIN(FIND({0,1,2,3,4,5,6,7,8,9},BB568&amp;"0123456789"))-1)</f>
        <v/>
      </c>
      <c r="BE568" t="s">
        <v>13296</v>
      </c>
      <c r="BF568">
        <f t="shared" si="219"/>
        <v>1</v>
      </c>
      <c r="BG568">
        <f t="shared" si="220"/>
        <v>0</v>
      </c>
      <c r="BH568">
        <f t="shared" si="221"/>
        <v>0</v>
      </c>
      <c r="BI568">
        <f t="shared" si="222"/>
        <v>0</v>
      </c>
      <c r="BJ568" s="4">
        <f t="shared" si="223"/>
        <v>0</v>
      </c>
      <c r="BK568" s="4">
        <f t="shared" si="224"/>
        <v>0</v>
      </c>
      <c r="BL568" s="4">
        <f t="shared" si="225"/>
        <v>0</v>
      </c>
      <c r="BY568" t="s">
        <v>10163</v>
      </c>
      <c r="BZ568" t="s">
        <v>25450</v>
      </c>
      <c r="CA568" t="s">
        <v>25454</v>
      </c>
      <c r="CT568" t="str">
        <f t="shared" si="229"/>
        <v>Health Care</v>
      </c>
      <c r="CU568" t="str">
        <f t="shared" si="230"/>
        <v>Health Insurance</v>
      </c>
      <c r="CV568" t="str">
        <f t="shared" si="231"/>
        <v>Insurance</v>
      </c>
      <c r="CW568" t="str">
        <f t="shared" si="232"/>
        <v/>
      </c>
      <c r="CX568" t="str">
        <f t="shared" si="233"/>
        <v/>
      </c>
      <c r="CY568" t="str">
        <f t="shared" si="234"/>
        <v/>
      </c>
      <c r="CZ568" t="str">
        <f t="shared" si="235"/>
        <v/>
      </c>
      <c r="DA568" t="str">
        <f t="shared" si="236"/>
        <v/>
      </c>
      <c r="DB568" t="str">
        <f t="shared" si="237"/>
        <v/>
      </c>
      <c r="DC568" t="str">
        <f t="shared" si="238"/>
        <v/>
      </c>
    </row>
    <row r="569" spans="1:107" x14ac:dyDescent="0.2">
      <c r="A569">
        <v>566</v>
      </c>
      <c r="B569" t="s">
        <v>562</v>
      </c>
      <c r="C569" t="s">
        <v>2735</v>
      </c>
      <c r="D569" t="s">
        <v>2735</v>
      </c>
      <c r="E569" t="s">
        <v>6065</v>
      </c>
      <c r="F569" t="s">
        <v>6632</v>
      </c>
      <c r="G569" t="s">
        <v>8269</v>
      </c>
      <c r="H569" t="s">
        <v>8552</v>
      </c>
      <c r="I569" t="s">
        <v>8554</v>
      </c>
      <c r="J569" t="s">
        <v>9042</v>
      </c>
      <c r="K569" t="s">
        <v>10121</v>
      </c>
      <c r="L569" t="s">
        <v>10170</v>
      </c>
      <c r="M569" t="s">
        <v>11581</v>
      </c>
      <c r="N569" t="s">
        <v>12736</v>
      </c>
      <c r="O569" t="s">
        <v>13305</v>
      </c>
      <c r="P569" t="s">
        <v>4365</v>
      </c>
      <c r="Q569">
        <v>2</v>
      </c>
      <c r="R569" t="s">
        <v>13357</v>
      </c>
      <c r="S569" t="s">
        <v>13411</v>
      </c>
      <c r="T569" t="s">
        <v>13772</v>
      </c>
      <c r="U569" s="3" t="str" cm="1">
        <f t="array" ref="U569">LEFT(T569,MIN(FIND({0,1,2,3,4,5,6,7,8,9},T569&amp;"0123456789"))-1)</f>
        <v>$</v>
      </c>
      <c r="V569" t="s">
        <v>13357</v>
      </c>
      <c r="W569" t="s">
        <v>13772</v>
      </c>
      <c r="X569" s="3" t="str" cm="1">
        <f t="array" ref="X569">LEFT(W569,MIN(FIND({0,1,2,3,4,5,6,7,8,9},W569&amp;"0123456789"))-1)</f>
        <v>$</v>
      </c>
      <c r="Y569" t="s">
        <v>13357</v>
      </c>
      <c r="Z569" t="s">
        <v>14588</v>
      </c>
      <c r="AA569" s="3" cm="1">
        <f t="array" ref="AA569">_xlfn.XLOOKUP(LEFT(Z569,MIN(FIND({0,1,2,3,4,5,6,7,8,9},Z569&amp;"0123456789"))-1), $BB$4:$BB$23, $BC$4:$BC$23)*_xlfn.NUMBERVALUE(TRIM(REPLACE(Z569,1,MIN(FIND({0,1,2,3,4,5,6,7,8,9},Z569&amp;"0123456789"))-1,"")), ".", ",")</f>
        <v>4950000</v>
      </c>
      <c r="AB569" t="s">
        <v>14588</v>
      </c>
      <c r="AC569" s="3" cm="1">
        <f t="array" ref="AC569">_xlfn.XLOOKUP(LEFT(AB569,MIN(FIND({0,1,2,3,4,5,6,7,8,9},AB569&amp;"0123456789"))-1), $BB$4:$BB$23, $BC$4:$BC$23)*_xlfn.NUMBERVALUE(TRIM(REPLACE(AB569,1,MIN(FIND({0,1,2,3,4,5,6,7,8,9},AB569&amp;"0123456789"))-1,"")), ".", ",")</f>
        <v>4950000</v>
      </c>
      <c r="AD569" t="s">
        <v>8554</v>
      </c>
      <c r="AE569" t="s">
        <v>14823</v>
      </c>
      <c r="AF569" t="s">
        <v>15362</v>
      </c>
      <c r="AG569" t="s">
        <v>16882</v>
      </c>
      <c r="AH569" t="s">
        <v>17738</v>
      </c>
      <c r="AI569" t="s">
        <v>18478</v>
      </c>
      <c r="AJ569" t="s">
        <v>8555</v>
      </c>
      <c r="AK569" t="s">
        <v>19708</v>
      </c>
      <c r="AL569" t="s">
        <v>20275</v>
      </c>
      <c r="AM569" t="s">
        <v>20702</v>
      </c>
      <c r="AN569" t="s">
        <v>21366</v>
      </c>
      <c r="AO569" t="s">
        <v>21392</v>
      </c>
      <c r="AP569" t="s">
        <v>22742</v>
      </c>
      <c r="AQ569" t="s">
        <v>23920</v>
      </c>
      <c r="AR569" t="s">
        <v>24850</v>
      </c>
      <c r="AS569" t="s">
        <v>4365</v>
      </c>
      <c r="BC569" s="3" t="str" cm="1">
        <f t="array" ref="BC569">LEFT(BB569,MIN(FIND({0,1,2,3,4,5,6,7,8,9},BB569&amp;"0123456789"))-1)</f>
        <v/>
      </c>
      <c r="BE569" t="s">
        <v>13297</v>
      </c>
      <c r="BF569">
        <f t="shared" si="219"/>
        <v>1</v>
      </c>
      <c r="BG569">
        <f t="shared" si="220"/>
        <v>0</v>
      </c>
      <c r="BH569">
        <f t="shared" si="221"/>
        <v>0</v>
      </c>
      <c r="BI569">
        <f t="shared" si="222"/>
        <v>0</v>
      </c>
      <c r="BJ569" s="4">
        <f t="shared" si="223"/>
        <v>0</v>
      </c>
      <c r="BK569" s="4">
        <f t="shared" si="224"/>
        <v>0</v>
      </c>
      <c r="BL569" s="4">
        <f t="shared" si="225"/>
        <v>0</v>
      </c>
      <c r="BY569" t="s">
        <v>11581</v>
      </c>
      <c r="CT569" t="str">
        <f t="shared" si="229"/>
        <v>Internet</v>
      </c>
      <c r="CU569" t="str">
        <f t="shared" si="230"/>
        <v/>
      </c>
      <c r="CV569" t="str">
        <f t="shared" si="231"/>
        <v/>
      </c>
      <c r="CW569" t="str">
        <f t="shared" si="232"/>
        <v/>
      </c>
      <c r="CX569" t="str">
        <f t="shared" si="233"/>
        <v/>
      </c>
      <c r="CY569" t="str">
        <f t="shared" si="234"/>
        <v/>
      </c>
      <c r="CZ569" t="str">
        <f t="shared" si="235"/>
        <v/>
      </c>
      <c r="DA569" t="str">
        <f t="shared" si="236"/>
        <v/>
      </c>
      <c r="DB569" t="str">
        <f t="shared" si="237"/>
        <v/>
      </c>
      <c r="DC569" t="str">
        <f t="shared" si="238"/>
        <v/>
      </c>
    </row>
    <row r="570" spans="1:107" x14ac:dyDescent="0.2">
      <c r="A570">
        <v>567</v>
      </c>
      <c r="B570" t="s">
        <v>563</v>
      </c>
      <c r="C570" t="s">
        <v>2736</v>
      </c>
      <c r="D570" t="s">
        <v>4836</v>
      </c>
      <c r="E570" t="s">
        <v>6065</v>
      </c>
      <c r="F570" t="s">
        <v>6633</v>
      </c>
      <c r="G570" t="s">
        <v>8284</v>
      </c>
      <c r="H570" t="s">
        <v>8552</v>
      </c>
      <c r="I570" t="s">
        <v>8555</v>
      </c>
      <c r="J570" t="s">
        <v>9043</v>
      </c>
      <c r="K570" t="s">
        <v>10119</v>
      </c>
      <c r="L570" t="s">
        <v>10479</v>
      </c>
      <c r="M570" t="s">
        <v>11582</v>
      </c>
      <c r="N570" t="s">
        <v>12768</v>
      </c>
      <c r="O570" t="s">
        <v>13308</v>
      </c>
      <c r="P570" t="s">
        <v>4365</v>
      </c>
      <c r="Q570">
        <v>2</v>
      </c>
      <c r="R570" t="s">
        <v>13357</v>
      </c>
      <c r="S570" t="s">
        <v>13530</v>
      </c>
      <c r="T570" t="s">
        <v>13794</v>
      </c>
      <c r="U570" s="3" t="str" cm="1">
        <f t="array" ref="U570">LEFT(T570,MIN(FIND({0,1,2,3,4,5,6,7,8,9},T570&amp;"0123456789"))-1)</f>
        <v>$</v>
      </c>
      <c r="V570" t="s">
        <v>13357</v>
      </c>
      <c r="W570" t="s">
        <v>13794</v>
      </c>
      <c r="X570" s="3" t="str" cm="1">
        <f t="array" ref="X570">LEFT(W570,MIN(FIND({0,1,2,3,4,5,6,7,8,9},W570&amp;"0123456789"))-1)</f>
        <v>$</v>
      </c>
      <c r="Y570" t="s">
        <v>13357</v>
      </c>
      <c r="Z570" t="s">
        <v>13798</v>
      </c>
      <c r="AA570" s="3" cm="1">
        <f t="array" ref="AA570">_xlfn.XLOOKUP(LEFT(Z570,MIN(FIND({0,1,2,3,4,5,6,7,8,9},Z570&amp;"0123456789"))-1), $BB$4:$BB$23, $BC$4:$BC$23)*_xlfn.NUMBERVALUE(TRIM(REPLACE(Z570,1,MIN(FIND({0,1,2,3,4,5,6,7,8,9},Z570&amp;"0123456789"))-1,"")), ".", ",")</f>
        <v>6500000</v>
      </c>
      <c r="AB570" t="s">
        <v>13798</v>
      </c>
      <c r="AC570" s="3" cm="1">
        <f t="array" ref="AC570">_xlfn.XLOOKUP(LEFT(AB570,MIN(FIND({0,1,2,3,4,5,6,7,8,9},AB570&amp;"0123456789"))-1), $BB$4:$BB$23, $BC$4:$BC$23)*_xlfn.NUMBERVALUE(TRIM(REPLACE(AB570,1,MIN(FIND({0,1,2,3,4,5,6,7,8,9},AB570&amp;"0123456789"))-1,"")), ".", ",")</f>
        <v>6500000</v>
      </c>
      <c r="AD570" t="s">
        <v>8554</v>
      </c>
      <c r="AE570" t="s">
        <v>8559</v>
      </c>
      <c r="AF570" t="s">
        <v>15363</v>
      </c>
      <c r="AG570" t="s">
        <v>4365</v>
      </c>
      <c r="AH570" t="s">
        <v>4365</v>
      </c>
      <c r="AI570" t="s">
        <v>4365</v>
      </c>
      <c r="AJ570" t="s">
        <v>4365</v>
      </c>
      <c r="AK570" t="s">
        <v>4365</v>
      </c>
      <c r="AL570" t="s">
        <v>4365</v>
      </c>
      <c r="AM570" t="s">
        <v>4365</v>
      </c>
      <c r="AN570" t="s">
        <v>4365</v>
      </c>
      <c r="AO570" t="s">
        <v>4365</v>
      </c>
      <c r="AP570" t="s">
        <v>4365</v>
      </c>
      <c r="AQ570" t="s">
        <v>4365</v>
      </c>
      <c r="AR570" t="s">
        <v>4365</v>
      </c>
      <c r="AS570" t="s">
        <v>14819</v>
      </c>
      <c r="BC570" s="3" t="str" cm="1">
        <f t="array" ref="BC570">LEFT(BB570,MIN(FIND({0,1,2,3,4,5,6,7,8,9},BB570&amp;"0123456789"))-1)</f>
        <v/>
      </c>
      <c r="BE570" t="s">
        <v>13299</v>
      </c>
      <c r="BF570">
        <f t="shared" si="219"/>
        <v>1</v>
      </c>
      <c r="BG570">
        <f t="shared" si="220"/>
        <v>0</v>
      </c>
      <c r="BH570">
        <f t="shared" si="221"/>
        <v>0</v>
      </c>
      <c r="BI570">
        <f t="shared" si="222"/>
        <v>0</v>
      </c>
      <c r="BJ570" s="4">
        <f t="shared" si="223"/>
        <v>0</v>
      </c>
      <c r="BK570" s="4">
        <f t="shared" si="224"/>
        <v>0</v>
      </c>
      <c r="BL570" s="4">
        <f t="shared" si="225"/>
        <v>0</v>
      </c>
      <c r="BY570" t="s">
        <v>11706</v>
      </c>
      <c r="BZ570" t="s">
        <v>25532</v>
      </c>
      <c r="CA570" t="s">
        <v>25683</v>
      </c>
      <c r="CT570" t="str">
        <f t="shared" si="229"/>
        <v>E-Commerce</v>
      </c>
      <c r="CU570" t="str">
        <f t="shared" si="230"/>
        <v>Mobile</v>
      </c>
      <c r="CV570" t="str">
        <f t="shared" si="231"/>
        <v>Supply Chain Management</v>
      </c>
      <c r="CW570" t="str">
        <f t="shared" si="232"/>
        <v/>
      </c>
      <c r="CX570" t="str">
        <f t="shared" si="233"/>
        <v/>
      </c>
      <c r="CY570" t="str">
        <f t="shared" si="234"/>
        <v/>
      </c>
      <c r="CZ570" t="str">
        <f t="shared" si="235"/>
        <v/>
      </c>
      <c r="DA570" t="str">
        <f t="shared" si="236"/>
        <v/>
      </c>
      <c r="DB570" t="str">
        <f t="shared" si="237"/>
        <v/>
      </c>
      <c r="DC570" t="str">
        <f t="shared" si="238"/>
        <v/>
      </c>
    </row>
    <row r="571" spans="1:107" x14ac:dyDescent="0.2">
      <c r="A571">
        <v>568</v>
      </c>
      <c r="B571" t="s">
        <v>564</v>
      </c>
      <c r="C571" t="s">
        <v>2737</v>
      </c>
      <c r="D571" t="s">
        <v>4837</v>
      </c>
      <c r="E571" t="s">
        <v>6065</v>
      </c>
      <c r="F571" t="s">
        <v>6634</v>
      </c>
      <c r="G571" t="s">
        <v>8307</v>
      </c>
      <c r="H571" t="s">
        <v>8552</v>
      </c>
      <c r="I571" t="s">
        <v>8557</v>
      </c>
      <c r="J571" t="s">
        <v>9044</v>
      </c>
      <c r="K571" t="s">
        <v>10119</v>
      </c>
      <c r="L571" t="s">
        <v>10286</v>
      </c>
      <c r="M571" t="s">
        <v>11583</v>
      </c>
      <c r="N571" t="s">
        <v>12743</v>
      </c>
      <c r="O571" t="s">
        <v>13311</v>
      </c>
      <c r="P571" t="s">
        <v>4365</v>
      </c>
      <c r="Q571">
        <v>3</v>
      </c>
      <c r="R571" t="s">
        <v>13357</v>
      </c>
      <c r="S571" t="s">
        <v>8457</v>
      </c>
      <c r="T571" t="s">
        <v>13775</v>
      </c>
      <c r="U571" s="3" t="str" cm="1">
        <f t="array" ref="U571">LEFT(T571,MIN(FIND({0,1,2,3,4,5,6,7,8,9},T571&amp;"0123456789"))-1)</f>
        <v>$</v>
      </c>
      <c r="V571" t="s">
        <v>13357</v>
      </c>
      <c r="W571" t="s">
        <v>13775</v>
      </c>
      <c r="X571" s="3" t="str" cm="1">
        <f t="array" ref="X571">LEFT(W571,MIN(FIND({0,1,2,3,4,5,6,7,8,9},W571&amp;"0123456789"))-1)</f>
        <v>$</v>
      </c>
      <c r="Y571" t="s">
        <v>13357</v>
      </c>
      <c r="Z571" t="s">
        <v>14589</v>
      </c>
      <c r="AA571" s="3" cm="1">
        <f t="array" ref="AA571">_xlfn.XLOOKUP(LEFT(Z571,MIN(FIND({0,1,2,3,4,5,6,7,8,9},Z571&amp;"0123456789"))-1), $BB$4:$BB$23, $BC$4:$BC$23)*_xlfn.NUMBERVALUE(TRIM(REPLACE(Z571,1,MIN(FIND({0,1,2,3,4,5,6,7,8,9},Z571&amp;"0123456789"))-1,"")), ".", ",")</f>
        <v>7350000</v>
      </c>
      <c r="AB571" t="s">
        <v>14589</v>
      </c>
      <c r="AC571" s="3" cm="1">
        <f t="array" ref="AC571">_xlfn.XLOOKUP(LEFT(AB571,MIN(FIND({0,1,2,3,4,5,6,7,8,9},AB571&amp;"0123456789"))-1), $BB$4:$BB$23, $BC$4:$BC$23)*_xlfn.NUMBERVALUE(TRIM(REPLACE(AB571,1,MIN(FIND({0,1,2,3,4,5,6,7,8,9},AB571&amp;"0123456789"))-1,"")), ".", ",")</f>
        <v>7350000</v>
      </c>
      <c r="AD571" t="s">
        <v>8554</v>
      </c>
      <c r="AE571" t="s">
        <v>8558</v>
      </c>
      <c r="AF571" t="s">
        <v>15364</v>
      </c>
      <c r="AG571" t="s">
        <v>4365</v>
      </c>
      <c r="AH571" t="s">
        <v>4365</v>
      </c>
      <c r="AI571" t="s">
        <v>4365</v>
      </c>
      <c r="AJ571" t="s">
        <v>4365</v>
      </c>
      <c r="AK571" t="s">
        <v>4365</v>
      </c>
      <c r="AL571" t="s">
        <v>4365</v>
      </c>
      <c r="AM571" t="s">
        <v>4365</v>
      </c>
      <c r="AN571" t="s">
        <v>4365</v>
      </c>
      <c r="AO571" t="s">
        <v>4365</v>
      </c>
      <c r="AP571" t="s">
        <v>4365</v>
      </c>
      <c r="AQ571" t="s">
        <v>4365</v>
      </c>
      <c r="AR571" t="s">
        <v>4365</v>
      </c>
      <c r="AS571" t="s">
        <v>14827</v>
      </c>
      <c r="BC571" s="3" t="str" cm="1">
        <f t="array" ref="BC571">LEFT(BB571,MIN(FIND({0,1,2,3,4,5,6,7,8,9},BB571&amp;"0123456789"))-1)</f>
        <v/>
      </c>
      <c r="BE571" t="s">
        <v>13301</v>
      </c>
      <c r="BF571">
        <f t="shared" si="219"/>
        <v>1</v>
      </c>
      <c r="BG571">
        <f t="shared" si="220"/>
        <v>0</v>
      </c>
      <c r="BH571">
        <f t="shared" si="221"/>
        <v>0</v>
      </c>
      <c r="BI571">
        <f t="shared" si="222"/>
        <v>0</v>
      </c>
      <c r="BJ571" s="4">
        <f t="shared" si="223"/>
        <v>0</v>
      </c>
      <c r="BK571" s="4">
        <f t="shared" si="224"/>
        <v>0</v>
      </c>
      <c r="BL571" s="4">
        <f t="shared" si="225"/>
        <v>0</v>
      </c>
      <c r="BY571" t="s">
        <v>25757</v>
      </c>
      <c r="BZ571" t="s">
        <v>25758</v>
      </c>
      <c r="CA571" t="s">
        <v>25430</v>
      </c>
      <c r="CB571" t="s">
        <v>25454</v>
      </c>
      <c r="CC571" t="s">
        <v>25591</v>
      </c>
      <c r="CT571" t="str">
        <f t="shared" si="229"/>
        <v>Auto Insurance</v>
      </c>
      <c r="CU571" t="str">
        <f t="shared" si="230"/>
        <v>Automotive</v>
      </c>
      <c r="CV571" t="str">
        <f t="shared" si="231"/>
        <v>FinTech</v>
      </c>
      <c r="CW571" t="str">
        <f t="shared" si="232"/>
        <v>Insurance</v>
      </c>
      <c r="CX571" t="str">
        <f t="shared" si="233"/>
        <v>InsurTech</v>
      </c>
      <c r="CY571" t="str">
        <f t="shared" si="234"/>
        <v/>
      </c>
      <c r="CZ571" t="str">
        <f t="shared" si="235"/>
        <v/>
      </c>
      <c r="DA571" t="str">
        <f t="shared" si="236"/>
        <v/>
      </c>
      <c r="DB571" t="str">
        <f t="shared" si="237"/>
        <v/>
      </c>
      <c r="DC571" t="str">
        <f t="shared" si="238"/>
        <v/>
      </c>
    </row>
    <row r="572" spans="1:107" x14ac:dyDescent="0.2">
      <c r="A572">
        <v>569</v>
      </c>
      <c r="B572" t="s">
        <v>565</v>
      </c>
      <c r="C572" t="s">
        <v>2738</v>
      </c>
      <c r="D572" t="s">
        <v>4838</v>
      </c>
      <c r="E572" t="s">
        <v>6065</v>
      </c>
      <c r="F572" t="s">
        <v>6635</v>
      </c>
      <c r="G572" t="s">
        <v>8248</v>
      </c>
      <c r="H572" t="s">
        <v>8552</v>
      </c>
      <c r="I572" t="s">
        <v>8554</v>
      </c>
      <c r="J572" t="s">
        <v>9045</v>
      </c>
      <c r="K572" t="s">
        <v>4365</v>
      </c>
      <c r="L572" t="s">
        <v>10226</v>
      </c>
      <c r="M572" t="s">
        <v>11584</v>
      </c>
      <c r="N572" t="s">
        <v>12736</v>
      </c>
      <c r="O572" t="s">
        <v>13305</v>
      </c>
      <c r="P572" t="s">
        <v>4365</v>
      </c>
      <c r="Q572">
        <v>1</v>
      </c>
      <c r="R572" t="s">
        <v>13357</v>
      </c>
      <c r="S572" t="s">
        <v>13431</v>
      </c>
      <c r="T572" t="s">
        <v>13753</v>
      </c>
      <c r="U572" s="3" t="str" cm="1">
        <f t="array" ref="U572">LEFT(T572,MIN(FIND({0,1,2,3,4,5,6,7,8,9},T572&amp;"0123456789"))-1)</f>
        <v>$</v>
      </c>
      <c r="V572" t="s">
        <v>13357</v>
      </c>
      <c r="W572" t="s">
        <v>13753</v>
      </c>
      <c r="X572" s="3" t="str" cm="1">
        <f t="array" ref="X572">LEFT(W572,MIN(FIND({0,1,2,3,4,5,6,7,8,9},W572&amp;"0123456789"))-1)</f>
        <v>$</v>
      </c>
      <c r="Y572" t="s">
        <v>13357</v>
      </c>
      <c r="Z572" t="s">
        <v>13753</v>
      </c>
      <c r="AA572" s="3" cm="1">
        <f t="array" ref="AA572">_xlfn.XLOOKUP(LEFT(Z572,MIN(FIND({0,1,2,3,4,5,6,7,8,9},Z572&amp;"0123456789"))-1), $BB$4:$BB$23, $BC$4:$BC$23)*_xlfn.NUMBERVALUE(TRIM(REPLACE(Z572,1,MIN(FIND({0,1,2,3,4,5,6,7,8,9},Z572&amp;"0123456789"))-1,"")), ".", ",")</f>
        <v>3500000</v>
      </c>
      <c r="AB572" t="s">
        <v>13753</v>
      </c>
      <c r="AC572" s="3" cm="1">
        <f t="array" ref="AC572">_xlfn.XLOOKUP(LEFT(AB572,MIN(FIND({0,1,2,3,4,5,6,7,8,9},AB572&amp;"0123456789"))-1), $BB$4:$BB$23, $BC$4:$BC$23)*_xlfn.NUMBERVALUE(TRIM(REPLACE(AB572,1,MIN(FIND({0,1,2,3,4,5,6,7,8,9},AB572&amp;"0123456789"))-1,"")), ".", ",")</f>
        <v>3500000</v>
      </c>
      <c r="AD572" t="s">
        <v>8555</v>
      </c>
      <c r="AE572" t="s">
        <v>8562</v>
      </c>
      <c r="AF572" t="s">
        <v>15365</v>
      </c>
      <c r="AG572" t="s">
        <v>16883</v>
      </c>
      <c r="AH572" t="s">
        <v>17739</v>
      </c>
      <c r="AI572" t="s">
        <v>18479</v>
      </c>
      <c r="AJ572" t="s">
        <v>19116</v>
      </c>
      <c r="AK572" t="s">
        <v>19709</v>
      </c>
      <c r="AL572" t="s">
        <v>20150</v>
      </c>
      <c r="AM572" t="s">
        <v>20703</v>
      </c>
      <c r="AN572" t="s">
        <v>20488</v>
      </c>
      <c r="AO572" t="s">
        <v>19729</v>
      </c>
      <c r="AP572" t="s">
        <v>22743</v>
      </c>
      <c r="AQ572" t="s">
        <v>23921</v>
      </c>
      <c r="AR572" t="s">
        <v>24851</v>
      </c>
      <c r="AS572" t="s">
        <v>19323</v>
      </c>
      <c r="BC572" s="3" t="str" cm="1">
        <f t="array" ref="BC572">LEFT(BB572,MIN(FIND({0,1,2,3,4,5,6,7,8,9},BB572&amp;"0123456789"))-1)</f>
        <v/>
      </c>
      <c r="BE572" t="s">
        <v>13302</v>
      </c>
      <c r="BF572">
        <f t="shared" si="219"/>
        <v>1</v>
      </c>
      <c r="BG572">
        <f t="shared" si="220"/>
        <v>0</v>
      </c>
      <c r="BH572">
        <f t="shared" si="221"/>
        <v>0</v>
      </c>
      <c r="BI572">
        <f t="shared" si="222"/>
        <v>0</v>
      </c>
      <c r="BJ572" s="4">
        <f t="shared" si="223"/>
        <v>0</v>
      </c>
      <c r="BK572" s="4">
        <f t="shared" si="224"/>
        <v>0</v>
      </c>
      <c r="BL572" s="4">
        <f t="shared" si="225"/>
        <v>0</v>
      </c>
      <c r="BY572" t="s">
        <v>25552</v>
      </c>
      <c r="BZ572" t="s">
        <v>25759</v>
      </c>
      <c r="CA572" t="s">
        <v>25408</v>
      </c>
      <c r="CB572" t="s">
        <v>25519</v>
      </c>
      <c r="CT572" t="str">
        <f t="shared" si="229"/>
        <v>Collaboration</v>
      </c>
      <c r="CU572" t="str">
        <f t="shared" si="230"/>
        <v>Document Management</v>
      </c>
      <c r="CV572" t="str">
        <f t="shared" si="231"/>
        <v>Software</v>
      </c>
      <c r="CW572" t="str">
        <f t="shared" si="232"/>
        <v>Web Development</v>
      </c>
      <c r="CX572" t="str">
        <f t="shared" si="233"/>
        <v/>
      </c>
      <c r="CY572" t="str">
        <f t="shared" si="234"/>
        <v/>
      </c>
      <c r="CZ572" t="str">
        <f t="shared" si="235"/>
        <v/>
      </c>
      <c r="DA572" t="str">
        <f t="shared" si="236"/>
        <v/>
      </c>
      <c r="DB572" t="str">
        <f t="shared" si="237"/>
        <v/>
      </c>
      <c r="DC572" t="str">
        <f t="shared" si="238"/>
        <v/>
      </c>
    </row>
    <row r="573" spans="1:107" x14ac:dyDescent="0.2">
      <c r="A573">
        <v>570</v>
      </c>
      <c r="B573" t="s">
        <v>566</v>
      </c>
      <c r="C573" t="s">
        <v>2739</v>
      </c>
      <c r="D573" t="s">
        <v>4839</v>
      </c>
      <c r="E573" t="s">
        <v>6065</v>
      </c>
      <c r="F573" t="s">
        <v>6636</v>
      </c>
      <c r="G573" t="s">
        <v>8245</v>
      </c>
      <c r="H573" t="s">
        <v>8552</v>
      </c>
      <c r="I573" t="s">
        <v>8557</v>
      </c>
      <c r="J573" t="s">
        <v>9046</v>
      </c>
      <c r="K573" t="s">
        <v>10119</v>
      </c>
      <c r="L573" t="s">
        <v>10380</v>
      </c>
      <c r="M573" t="s">
        <v>11585</v>
      </c>
      <c r="N573" t="s">
        <v>12738</v>
      </c>
      <c r="O573" t="s">
        <v>13307</v>
      </c>
      <c r="P573" t="s">
        <v>13349</v>
      </c>
      <c r="Q573">
        <v>1</v>
      </c>
      <c r="R573" t="s">
        <v>4365</v>
      </c>
      <c r="S573" t="s">
        <v>8293</v>
      </c>
      <c r="T573" t="s">
        <v>13759</v>
      </c>
      <c r="U573" s="3" t="str" cm="1">
        <f t="array" ref="U573">LEFT(T573,MIN(FIND({0,1,2,3,4,5,6,7,8,9},T573&amp;"0123456789"))-1)</f>
        <v>$</v>
      </c>
      <c r="V573" t="s">
        <v>14415</v>
      </c>
      <c r="W573" t="s">
        <v>13759</v>
      </c>
      <c r="X573" s="3" t="str" cm="1">
        <f t="array" ref="X573">LEFT(W573,MIN(FIND({0,1,2,3,4,5,6,7,8,9},W573&amp;"0123456789"))-1)</f>
        <v>$</v>
      </c>
      <c r="Y573" t="s">
        <v>14415</v>
      </c>
      <c r="Z573" t="s">
        <v>13759</v>
      </c>
      <c r="AA573" s="3" cm="1">
        <f t="array" ref="AA573">_xlfn.XLOOKUP(LEFT(Z573,MIN(FIND({0,1,2,3,4,5,6,7,8,9},Z573&amp;"0123456789"))-1), $BB$4:$BB$23, $BC$4:$BC$23)*_xlfn.NUMBERVALUE(TRIM(REPLACE(Z573,1,MIN(FIND({0,1,2,3,4,5,6,7,8,9},Z573&amp;"0123456789"))-1,"")), ".", ",")</f>
        <v>9000000</v>
      </c>
      <c r="AB573" t="s">
        <v>13759</v>
      </c>
      <c r="AC573" s="3" cm="1">
        <f t="array" ref="AC573">_xlfn.XLOOKUP(LEFT(AB573,MIN(FIND({0,1,2,3,4,5,6,7,8,9},AB573&amp;"0123456789"))-1), $BB$4:$BB$23, $BC$4:$BC$23)*_xlfn.NUMBERVALUE(TRIM(REPLACE(AB573,1,MIN(FIND({0,1,2,3,4,5,6,7,8,9},AB573&amp;"0123456789"))-1,"")), ".", ",")</f>
        <v>9000000</v>
      </c>
      <c r="AD573" t="s">
        <v>8555</v>
      </c>
      <c r="AE573" t="s">
        <v>8555</v>
      </c>
      <c r="AF573" t="s">
        <v>15366</v>
      </c>
      <c r="AG573" t="s">
        <v>16884</v>
      </c>
      <c r="AH573" t="s">
        <v>4365</v>
      </c>
      <c r="AI573" t="s">
        <v>18480</v>
      </c>
      <c r="AJ573" t="s">
        <v>8558</v>
      </c>
      <c r="AK573" t="s">
        <v>19710</v>
      </c>
      <c r="AL573" t="s">
        <v>20220</v>
      </c>
      <c r="AM573" t="s">
        <v>20704</v>
      </c>
      <c r="AN573" t="s">
        <v>21367</v>
      </c>
      <c r="AO573" t="s">
        <v>20706</v>
      </c>
      <c r="AP573" t="s">
        <v>22744</v>
      </c>
      <c r="AQ573" t="s">
        <v>23922</v>
      </c>
      <c r="AR573" t="s">
        <v>24852</v>
      </c>
      <c r="AS573" t="s">
        <v>14821</v>
      </c>
      <c r="BC573" s="3" t="str" cm="1">
        <f t="array" ref="BC573">LEFT(BB573,MIN(FIND({0,1,2,3,4,5,6,7,8,9},BB573&amp;"0123456789"))-1)</f>
        <v/>
      </c>
      <c r="BE573" t="s">
        <v>13303</v>
      </c>
      <c r="BF573">
        <f t="shared" si="219"/>
        <v>1</v>
      </c>
      <c r="BG573">
        <f t="shared" si="220"/>
        <v>0</v>
      </c>
      <c r="BH573">
        <f t="shared" si="221"/>
        <v>0</v>
      </c>
      <c r="BI573">
        <f t="shared" si="222"/>
        <v>0</v>
      </c>
      <c r="BJ573" s="4">
        <f t="shared" si="223"/>
        <v>0</v>
      </c>
      <c r="BK573" s="4">
        <f t="shared" si="224"/>
        <v>0</v>
      </c>
      <c r="BL573" s="4">
        <f t="shared" si="225"/>
        <v>0</v>
      </c>
      <c r="BY573" t="s">
        <v>11267</v>
      </c>
      <c r="BZ573" t="s">
        <v>25428</v>
      </c>
      <c r="CA573" t="s">
        <v>25444</v>
      </c>
      <c r="CB573" t="s">
        <v>25535</v>
      </c>
      <c r="CT573" t="str">
        <f t="shared" si="229"/>
        <v>Artificial Intelligence</v>
      </c>
      <c r="CU573" t="str">
        <f t="shared" si="230"/>
        <v>Health Care</v>
      </c>
      <c r="CV573" t="str">
        <f t="shared" si="231"/>
        <v>Machine Learning</v>
      </c>
      <c r="CW573" t="str">
        <f t="shared" si="232"/>
        <v>Medical Device</v>
      </c>
      <c r="CX573" t="str">
        <f t="shared" si="233"/>
        <v/>
      </c>
      <c r="CY573" t="str">
        <f t="shared" si="234"/>
        <v/>
      </c>
      <c r="CZ573" t="str">
        <f t="shared" si="235"/>
        <v/>
      </c>
      <c r="DA573" t="str">
        <f t="shared" si="236"/>
        <v/>
      </c>
      <c r="DB573" t="str">
        <f t="shared" si="237"/>
        <v/>
      </c>
      <c r="DC573" t="str">
        <f t="shared" si="238"/>
        <v/>
      </c>
    </row>
    <row r="574" spans="1:107" x14ac:dyDescent="0.2">
      <c r="A574">
        <v>571</v>
      </c>
      <c r="B574" t="s">
        <v>567</v>
      </c>
      <c r="C574" t="s">
        <v>2740</v>
      </c>
      <c r="D574" t="s">
        <v>4840</v>
      </c>
      <c r="E574" t="s">
        <v>6065</v>
      </c>
      <c r="F574" t="s">
        <v>6637</v>
      </c>
      <c r="G574" t="s">
        <v>8258</v>
      </c>
      <c r="H574" t="s">
        <v>8552</v>
      </c>
      <c r="I574" t="s">
        <v>8555</v>
      </c>
      <c r="J574" t="s">
        <v>9047</v>
      </c>
      <c r="K574" t="s">
        <v>10121</v>
      </c>
      <c r="L574" t="s">
        <v>10229</v>
      </c>
      <c r="M574" t="s">
        <v>11586</v>
      </c>
      <c r="N574" t="s">
        <v>12831</v>
      </c>
      <c r="O574" t="s">
        <v>13334</v>
      </c>
      <c r="P574" t="s">
        <v>4365</v>
      </c>
      <c r="Q574">
        <v>2</v>
      </c>
      <c r="R574" t="s">
        <v>13357</v>
      </c>
      <c r="S574" t="s">
        <v>13413</v>
      </c>
      <c r="T574" t="s">
        <v>13965</v>
      </c>
      <c r="U574" s="3" t="str" cm="1">
        <f t="array" ref="U574">LEFT(T574,MIN(FIND({0,1,2,3,4,5,6,7,8,9},T574&amp;"0123456789"))-1)</f>
        <v>$</v>
      </c>
      <c r="V574" t="s">
        <v>13357</v>
      </c>
      <c r="W574" t="s">
        <v>13965</v>
      </c>
      <c r="X574" s="3" t="str" cm="1">
        <f t="array" ref="X574">LEFT(W574,MIN(FIND({0,1,2,3,4,5,6,7,8,9},W574&amp;"0123456789"))-1)</f>
        <v>$</v>
      </c>
      <c r="Y574" t="s">
        <v>13357</v>
      </c>
      <c r="Z574" t="s">
        <v>14590</v>
      </c>
      <c r="AA574" s="3" cm="1">
        <f t="array" ref="AA574">_xlfn.XLOOKUP(LEFT(Z574,MIN(FIND({0,1,2,3,4,5,6,7,8,9},Z574&amp;"0123456789"))-1), $BB$4:$BB$23, $BC$4:$BC$23)*_xlfn.NUMBERVALUE(TRIM(REPLACE(Z574,1,MIN(FIND({0,1,2,3,4,5,6,7,8,9},Z574&amp;"0123456789"))-1,"")), ".", ",")</f>
        <v>1376251</v>
      </c>
      <c r="AB574" t="s">
        <v>14590</v>
      </c>
      <c r="AC574" s="3" cm="1">
        <f t="array" ref="AC574">_xlfn.XLOOKUP(LEFT(AB574,MIN(FIND({0,1,2,3,4,5,6,7,8,9},AB574&amp;"0123456789"))-1), $BB$4:$BB$23, $BC$4:$BC$23)*_xlfn.NUMBERVALUE(TRIM(REPLACE(AB574,1,MIN(FIND({0,1,2,3,4,5,6,7,8,9},AB574&amp;"0123456789"))-1,"")), ".", ",")</f>
        <v>1376251</v>
      </c>
      <c r="AD574" t="s">
        <v>4365</v>
      </c>
      <c r="AE574" t="s">
        <v>4365</v>
      </c>
      <c r="AF574" t="s">
        <v>4365</v>
      </c>
      <c r="AG574" t="s">
        <v>16885</v>
      </c>
      <c r="AH574" t="s">
        <v>4365</v>
      </c>
      <c r="AI574" t="s">
        <v>4365</v>
      </c>
      <c r="AJ574" t="s">
        <v>19174</v>
      </c>
      <c r="AK574" t="s">
        <v>4365</v>
      </c>
      <c r="AL574" t="s">
        <v>8556</v>
      </c>
      <c r="AM574" t="s">
        <v>4365</v>
      </c>
      <c r="AN574" t="s">
        <v>18794</v>
      </c>
      <c r="AO574" t="s">
        <v>4365</v>
      </c>
      <c r="AP574" t="s">
        <v>22745</v>
      </c>
      <c r="AQ574" t="s">
        <v>4365</v>
      </c>
      <c r="AR574" t="s">
        <v>4365</v>
      </c>
      <c r="AS574" t="s">
        <v>19111</v>
      </c>
      <c r="BC574" s="3" t="str" cm="1">
        <f t="array" ref="BC574">LEFT(BB574,MIN(FIND({0,1,2,3,4,5,6,7,8,9},BB574&amp;"0123456789"))-1)</f>
        <v/>
      </c>
      <c r="BY574" t="s">
        <v>11260</v>
      </c>
      <c r="BZ574" t="s">
        <v>25404</v>
      </c>
      <c r="CA574" t="s">
        <v>25583</v>
      </c>
      <c r="CT574" t="str">
        <f t="shared" si="229"/>
        <v>Cyber Security</v>
      </c>
      <c r="CU574" t="str">
        <f t="shared" si="230"/>
        <v>Information Technology</v>
      </c>
      <c r="CV574" t="str">
        <f t="shared" si="231"/>
        <v>Network Security</v>
      </c>
      <c r="CW574" t="str">
        <f t="shared" si="232"/>
        <v/>
      </c>
      <c r="CX574" t="str">
        <f t="shared" si="233"/>
        <v/>
      </c>
      <c r="CY574" t="str">
        <f t="shared" si="234"/>
        <v/>
      </c>
      <c r="CZ574" t="str">
        <f t="shared" si="235"/>
        <v/>
      </c>
      <c r="DA574" t="str">
        <f t="shared" si="236"/>
        <v/>
      </c>
      <c r="DB574" t="str">
        <f t="shared" si="237"/>
        <v/>
      </c>
      <c r="DC574" t="str">
        <f t="shared" si="238"/>
        <v/>
      </c>
    </row>
    <row r="575" spans="1:107" x14ac:dyDescent="0.2">
      <c r="A575">
        <v>572</v>
      </c>
      <c r="B575" t="s">
        <v>568</v>
      </c>
      <c r="C575" t="s">
        <v>2741</v>
      </c>
      <c r="D575" t="s">
        <v>4841</v>
      </c>
      <c r="E575" t="s">
        <v>6065</v>
      </c>
      <c r="F575" t="s">
        <v>6638</v>
      </c>
      <c r="G575" t="s">
        <v>8244</v>
      </c>
      <c r="H575" t="s">
        <v>8552</v>
      </c>
      <c r="I575" t="s">
        <v>8554</v>
      </c>
      <c r="J575" t="s">
        <v>9048</v>
      </c>
      <c r="K575" t="s">
        <v>10118</v>
      </c>
      <c r="L575" t="s">
        <v>10480</v>
      </c>
      <c r="M575" t="s">
        <v>11587</v>
      </c>
      <c r="N575" t="s">
        <v>12757</v>
      </c>
      <c r="O575" t="s">
        <v>13314</v>
      </c>
      <c r="P575" t="s">
        <v>4365</v>
      </c>
      <c r="Q575">
        <v>1</v>
      </c>
      <c r="R575" t="s">
        <v>13358</v>
      </c>
      <c r="S575" t="s">
        <v>13531</v>
      </c>
      <c r="T575" t="s">
        <v>13760</v>
      </c>
      <c r="U575" s="3" t="str" cm="1">
        <f t="array" ref="U575">LEFT(T575,MIN(FIND({0,1,2,3,4,5,6,7,8,9},T575&amp;"0123456789"))-1)</f>
        <v>$</v>
      </c>
      <c r="V575" t="s">
        <v>14414</v>
      </c>
      <c r="W575" t="s">
        <v>13760</v>
      </c>
      <c r="X575" s="3" t="str" cm="1">
        <f t="array" ref="X575">LEFT(W575,MIN(FIND({0,1,2,3,4,5,6,7,8,9},W575&amp;"0123456789"))-1)</f>
        <v>$</v>
      </c>
      <c r="Y575" t="s">
        <v>14414</v>
      </c>
      <c r="Z575" t="s">
        <v>13760</v>
      </c>
      <c r="AA575" s="3" cm="1">
        <f t="array" ref="AA575">_xlfn.XLOOKUP(LEFT(Z575,MIN(FIND({0,1,2,3,4,5,6,7,8,9},Z575&amp;"0123456789"))-1), $BB$4:$BB$23, $BC$4:$BC$23)*_xlfn.NUMBERVALUE(TRIM(REPLACE(Z575,1,MIN(FIND({0,1,2,3,4,5,6,7,8,9},Z575&amp;"0123456789"))-1,"")), ".", ",")</f>
        <v>5000000</v>
      </c>
      <c r="AB575" t="s">
        <v>13760</v>
      </c>
      <c r="AC575" s="3" cm="1">
        <f t="array" ref="AC575">_xlfn.XLOOKUP(LEFT(AB575,MIN(FIND({0,1,2,3,4,5,6,7,8,9},AB575&amp;"0123456789"))-1), $BB$4:$BB$23, $BC$4:$BC$23)*_xlfn.NUMBERVALUE(TRIM(REPLACE(AB575,1,MIN(FIND({0,1,2,3,4,5,6,7,8,9},AB575&amp;"0123456789"))-1,"")), ".", ",")</f>
        <v>5000000</v>
      </c>
      <c r="AD575" t="s">
        <v>4365</v>
      </c>
      <c r="AE575" t="s">
        <v>4365</v>
      </c>
      <c r="AF575" t="s">
        <v>4365</v>
      </c>
      <c r="AG575" t="s">
        <v>16886</v>
      </c>
      <c r="AH575" t="s">
        <v>17740</v>
      </c>
      <c r="AI575" t="s">
        <v>18481</v>
      </c>
      <c r="AJ575" t="s">
        <v>17205</v>
      </c>
      <c r="AK575" t="s">
        <v>19711</v>
      </c>
      <c r="AL575" t="s">
        <v>20276</v>
      </c>
      <c r="AM575" t="s">
        <v>20705</v>
      </c>
      <c r="AN575" t="s">
        <v>21368</v>
      </c>
      <c r="AO575" t="s">
        <v>21955</v>
      </c>
      <c r="AP575" t="s">
        <v>22746</v>
      </c>
      <c r="AQ575" t="s">
        <v>23923</v>
      </c>
      <c r="AR575" t="s">
        <v>24853</v>
      </c>
      <c r="AS575" t="s">
        <v>19149</v>
      </c>
      <c r="BC575" s="3" t="str" cm="1">
        <f t="array" ref="BC575">LEFT(BB575,MIN(FIND({0,1,2,3,4,5,6,7,8,9},BB575&amp;"0123456789"))-1)</f>
        <v/>
      </c>
      <c r="BY575" t="s">
        <v>11181</v>
      </c>
      <c r="BZ575" t="s">
        <v>25414</v>
      </c>
      <c r="CT575" t="str">
        <f t="shared" si="229"/>
        <v>Advertising</v>
      </c>
      <c r="CU575" t="str">
        <f t="shared" si="230"/>
        <v>Internet</v>
      </c>
      <c r="CV575" t="str">
        <f t="shared" si="231"/>
        <v/>
      </c>
      <c r="CW575" t="str">
        <f t="shared" si="232"/>
        <v/>
      </c>
      <c r="CX575" t="str">
        <f t="shared" si="233"/>
        <v/>
      </c>
      <c r="CY575" t="str">
        <f t="shared" si="234"/>
        <v/>
      </c>
      <c r="CZ575" t="str">
        <f t="shared" si="235"/>
        <v/>
      </c>
      <c r="DA575" t="str">
        <f t="shared" si="236"/>
        <v/>
      </c>
      <c r="DB575" t="str">
        <f t="shared" si="237"/>
        <v/>
      </c>
      <c r="DC575" t="str">
        <f t="shared" si="238"/>
        <v/>
      </c>
    </row>
    <row r="576" spans="1:107" x14ac:dyDescent="0.2">
      <c r="A576">
        <v>573</v>
      </c>
      <c r="B576" t="s">
        <v>569</v>
      </c>
      <c r="C576" t="s">
        <v>2742</v>
      </c>
      <c r="D576" t="s">
        <v>4842</v>
      </c>
      <c r="E576" t="s">
        <v>6065</v>
      </c>
      <c r="F576" t="s">
        <v>6639</v>
      </c>
      <c r="G576" t="s">
        <v>8266</v>
      </c>
      <c r="H576" t="s">
        <v>8552</v>
      </c>
      <c r="I576" t="s">
        <v>8555</v>
      </c>
      <c r="J576" t="s">
        <v>9049</v>
      </c>
      <c r="K576" t="s">
        <v>10119</v>
      </c>
      <c r="L576" t="s">
        <v>10163</v>
      </c>
      <c r="M576" t="s">
        <v>11588</v>
      </c>
      <c r="N576" t="s">
        <v>12790</v>
      </c>
      <c r="O576" t="s">
        <v>13310</v>
      </c>
      <c r="P576" t="s">
        <v>4365</v>
      </c>
      <c r="Q576">
        <v>2</v>
      </c>
      <c r="R576" t="s">
        <v>13357</v>
      </c>
      <c r="S576" t="s">
        <v>8360</v>
      </c>
      <c r="T576" t="s">
        <v>13760</v>
      </c>
      <c r="U576" s="3" t="str" cm="1">
        <f t="array" ref="U576">LEFT(T576,MIN(FIND({0,1,2,3,4,5,6,7,8,9},T576&amp;"0123456789"))-1)</f>
        <v>$</v>
      </c>
      <c r="V576" t="s">
        <v>13357</v>
      </c>
      <c r="W576" t="s">
        <v>13760</v>
      </c>
      <c r="X576" s="3" t="str" cm="1">
        <f t="array" ref="X576">LEFT(W576,MIN(FIND({0,1,2,3,4,5,6,7,8,9},W576&amp;"0123456789"))-1)</f>
        <v>$</v>
      </c>
      <c r="Y576" t="s">
        <v>13357</v>
      </c>
      <c r="Z576" t="s">
        <v>13769</v>
      </c>
      <c r="AA576" s="3" cm="1">
        <f t="array" ref="AA576">_xlfn.XLOOKUP(LEFT(Z576,MIN(FIND({0,1,2,3,4,5,6,7,8,9},Z576&amp;"0123456789"))-1), $BB$4:$BB$23, $BC$4:$BC$23)*_xlfn.NUMBERVALUE(TRIM(REPLACE(Z576,1,MIN(FIND({0,1,2,3,4,5,6,7,8,9},Z576&amp;"0123456789"))-1,"")), ".", ",")</f>
        <v>7000000</v>
      </c>
      <c r="AB576" t="s">
        <v>13769</v>
      </c>
      <c r="AC576" s="3" cm="1">
        <f t="array" ref="AC576">_xlfn.XLOOKUP(LEFT(AB576,MIN(FIND({0,1,2,3,4,5,6,7,8,9},AB576&amp;"0123456789"))-1), $BB$4:$BB$23, $BC$4:$BC$23)*_xlfn.NUMBERVALUE(TRIM(REPLACE(AB576,1,MIN(FIND({0,1,2,3,4,5,6,7,8,9},AB576&amp;"0123456789"))-1,"")), ".", ",")</f>
        <v>7000000</v>
      </c>
      <c r="AD576" t="s">
        <v>8557</v>
      </c>
      <c r="AE576" t="s">
        <v>8560</v>
      </c>
      <c r="AF576" t="s">
        <v>15367</v>
      </c>
      <c r="AG576" t="s">
        <v>16887</v>
      </c>
      <c r="AH576" t="s">
        <v>4365</v>
      </c>
      <c r="AI576" t="s">
        <v>18482</v>
      </c>
      <c r="AJ576" t="s">
        <v>19247</v>
      </c>
      <c r="AK576" t="s">
        <v>19712</v>
      </c>
      <c r="AL576" t="s">
        <v>20135</v>
      </c>
      <c r="AM576" t="s">
        <v>20706</v>
      </c>
      <c r="AN576" t="s">
        <v>21369</v>
      </c>
      <c r="AO576" t="s">
        <v>21956</v>
      </c>
      <c r="AP576" t="s">
        <v>22747</v>
      </c>
      <c r="AQ576" t="s">
        <v>23924</v>
      </c>
      <c r="AR576" t="s">
        <v>24854</v>
      </c>
      <c r="AS576" t="s">
        <v>19090</v>
      </c>
      <c r="BC576" s="3" t="str" cm="1">
        <f t="array" ref="BC576">LEFT(BB576,MIN(FIND({0,1,2,3,4,5,6,7,8,9},BB576&amp;"0123456789"))-1)</f>
        <v/>
      </c>
      <c r="BY576" t="s">
        <v>25760</v>
      </c>
      <c r="BZ576" t="s">
        <v>25428</v>
      </c>
      <c r="CA576" t="s">
        <v>25534</v>
      </c>
      <c r="CB576" t="s">
        <v>25471</v>
      </c>
      <c r="CT576" t="str">
        <f t="shared" si="229"/>
        <v>Fertility</v>
      </c>
      <c r="CU576" t="str">
        <f t="shared" si="230"/>
        <v>Health Care</v>
      </c>
      <c r="CV576" t="str">
        <f t="shared" si="231"/>
        <v>Health Diagnostics</v>
      </c>
      <c r="CW576" t="str">
        <f t="shared" si="232"/>
        <v>Personal Health</v>
      </c>
      <c r="CX576" t="str">
        <f t="shared" si="233"/>
        <v/>
      </c>
      <c r="CY576" t="str">
        <f t="shared" si="234"/>
        <v/>
      </c>
      <c r="CZ576" t="str">
        <f t="shared" si="235"/>
        <v/>
      </c>
      <c r="DA576" t="str">
        <f t="shared" si="236"/>
        <v/>
      </c>
      <c r="DB576" t="str">
        <f t="shared" si="237"/>
        <v/>
      </c>
      <c r="DC576" t="str">
        <f t="shared" si="238"/>
        <v/>
      </c>
    </row>
    <row r="577" spans="1:107" x14ac:dyDescent="0.2">
      <c r="A577">
        <v>574</v>
      </c>
      <c r="B577" t="s">
        <v>570</v>
      </c>
      <c r="C577" t="s">
        <v>2743</v>
      </c>
      <c r="D577" t="s">
        <v>4843</v>
      </c>
      <c r="E577" t="s">
        <v>6065</v>
      </c>
      <c r="F577" t="s">
        <v>6640</v>
      </c>
      <c r="G577" t="s">
        <v>8245</v>
      </c>
      <c r="H577" t="s">
        <v>8552</v>
      </c>
      <c r="I577" t="s">
        <v>8557</v>
      </c>
      <c r="J577" t="s">
        <v>9050</v>
      </c>
      <c r="K577" t="s">
        <v>10120</v>
      </c>
      <c r="L577" t="s">
        <v>10481</v>
      </c>
      <c r="M577" t="s">
        <v>11589</v>
      </c>
      <c r="N577" t="s">
        <v>12763</v>
      </c>
      <c r="O577" t="s">
        <v>13319</v>
      </c>
      <c r="P577" t="s">
        <v>13351</v>
      </c>
      <c r="Q577">
        <v>2</v>
      </c>
      <c r="R577" t="s">
        <v>13358</v>
      </c>
      <c r="S577" t="s">
        <v>8453</v>
      </c>
      <c r="T577" t="s">
        <v>13749</v>
      </c>
      <c r="U577" s="3" t="str" cm="1">
        <f t="array" ref="U577">LEFT(T577,MIN(FIND({0,1,2,3,4,5,6,7,8,9},T577&amp;"0123456789"))-1)</f>
        <v>$</v>
      </c>
      <c r="V577" t="s">
        <v>14414</v>
      </c>
      <c r="W577" t="s">
        <v>13749</v>
      </c>
      <c r="X577" s="3" t="str" cm="1">
        <f t="array" ref="X577">LEFT(W577,MIN(FIND({0,1,2,3,4,5,6,7,8,9},W577&amp;"0123456789"))-1)</f>
        <v>$</v>
      </c>
      <c r="Y577" t="s">
        <v>14414</v>
      </c>
      <c r="Z577" t="s">
        <v>13933</v>
      </c>
      <c r="AA577" s="3" cm="1">
        <f t="array" ref="AA577">_xlfn.XLOOKUP(LEFT(Z577,MIN(FIND({0,1,2,3,4,5,6,7,8,9},Z577&amp;"0123456789"))-1), $BB$4:$BB$23, $BC$4:$BC$23)*_xlfn.NUMBERVALUE(TRIM(REPLACE(Z577,1,MIN(FIND({0,1,2,3,4,5,6,7,8,9},Z577&amp;"0123456789"))-1,"")), ".", ",")</f>
        <v>4100000</v>
      </c>
      <c r="AB577" t="s">
        <v>13933</v>
      </c>
      <c r="AC577" s="3" cm="1">
        <f t="array" ref="AC577">_xlfn.XLOOKUP(LEFT(AB577,MIN(FIND({0,1,2,3,4,5,6,7,8,9},AB577&amp;"0123456789"))-1), $BB$4:$BB$23, $BC$4:$BC$23)*_xlfn.NUMBERVALUE(TRIM(REPLACE(AB577,1,MIN(FIND({0,1,2,3,4,5,6,7,8,9},AB577&amp;"0123456789"))-1,"")), ".", ",")</f>
        <v>4100000</v>
      </c>
      <c r="AD577" t="s">
        <v>8555</v>
      </c>
      <c r="AE577" t="s">
        <v>8554</v>
      </c>
      <c r="AF577" t="s">
        <v>15368</v>
      </c>
      <c r="AG577" t="s">
        <v>16888</v>
      </c>
      <c r="AH577" t="s">
        <v>17741</v>
      </c>
      <c r="AI577" t="s">
        <v>18483</v>
      </c>
      <c r="AJ577" t="s">
        <v>19248</v>
      </c>
      <c r="AK577" t="s">
        <v>19713</v>
      </c>
      <c r="AL577" t="s">
        <v>20170</v>
      </c>
      <c r="AM577" t="s">
        <v>19056</v>
      </c>
      <c r="AN577" t="s">
        <v>21370</v>
      </c>
      <c r="AO577" t="s">
        <v>21957</v>
      </c>
      <c r="AP577" t="s">
        <v>22748</v>
      </c>
      <c r="AQ577" t="s">
        <v>23925</v>
      </c>
      <c r="AR577" t="s">
        <v>18758</v>
      </c>
      <c r="AS577" t="s">
        <v>19331</v>
      </c>
      <c r="BC577" s="3" t="str" cm="1">
        <f t="array" ref="BC577">LEFT(BB577,MIN(FIND({0,1,2,3,4,5,6,7,8,9},BB577&amp;"0123456789"))-1)</f>
        <v/>
      </c>
      <c r="BY577" t="s">
        <v>25761</v>
      </c>
      <c r="BZ577" t="s">
        <v>25436</v>
      </c>
      <c r="CA577" t="s">
        <v>25522</v>
      </c>
      <c r="CT577" t="str">
        <f t="shared" si="229"/>
        <v>Tourism</v>
      </c>
      <c r="CU577" t="str">
        <f t="shared" si="230"/>
        <v>Transportation</v>
      </c>
      <c r="CV577" t="str">
        <f t="shared" si="231"/>
        <v>Travel</v>
      </c>
      <c r="CW577" t="str">
        <f t="shared" si="232"/>
        <v/>
      </c>
      <c r="CX577" t="str">
        <f t="shared" si="233"/>
        <v/>
      </c>
      <c r="CY577" t="str">
        <f t="shared" si="234"/>
        <v/>
      </c>
      <c r="CZ577" t="str">
        <f t="shared" si="235"/>
        <v/>
      </c>
      <c r="DA577" t="str">
        <f t="shared" si="236"/>
        <v/>
      </c>
      <c r="DB577" t="str">
        <f t="shared" si="237"/>
        <v/>
      </c>
      <c r="DC577" t="str">
        <f t="shared" si="238"/>
        <v/>
      </c>
    </row>
    <row r="578" spans="1:107" x14ac:dyDescent="0.2">
      <c r="A578">
        <v>575</v>
      </c>
      <c r="B578" t="s">
        <v>571</v>
      </c>
      <c r="C578" t="s">
        <v>2744</v>
      </c>
      <c r="D578" t="s">
        <v>2744</v>
      </c>
      <c r="E578" t="s">
        <v>6065</v>
      </c>
      <c r="F578" t="s">
        <v>6641</v>
      </c>
      <c r="G578" t="s">
        <v>8245</v>
      </c>
      <c r="H578" t="s">
        <v>8552</v>
      </c>
      <c r="I578" t="s">
        <v>8554</v>
      </c>
      <c r="J578" t="s">
        <v>9051</v>
      </c>
      <c r="K578" t="s">
        <v>10119</v>
      </c>
      <c r="L578" t="s">
        <v>10482</v>
      </c>
      <c r="M578" t="s">
        <v>11590</v>
      </c>
      <c r="N578" t="s">
        <v>12736</v>
      </c>
      <c r="O578" t="s">
        <v>13305</v>
      </c>
      <c r="P578" t="s">
        <v>4365</v>
      </c>
      <c r="Q578">
        <v>1</v>
      </c>
      <c r="R578" t="s">
        <v>13357</v>
      </c>
      <c r="S578" t="s">
        <v>13431</v>
      </c>
      <c r="T578" t="s">
        <v>13740</v>
      </c>
      <c r="U578" s="3" t="str" cm="1">
        <f t="array" ref="U578">LEFT(T578,MIN(FIND({0,1,2,3,4,5,6,7,8,9},T578&amp;"0123456789"))-1)</f>
        <v>$</v>
      </c>
      <c r="V578" t="s">
        <v>13357</v>
      </c>
      <c r="W578" t="s">
        <v>13740</v>
      </c>
      <c r="X578" s="3" t="str" cm="1">
        <f t="array" ref="X578">LEFT(W578,MIN(FIND({0,1,2,3,4,5,6,7,8,9},W578&amp;"0123456789"))-1)</f>
        <v>$</v>
      </c>
      <c r="Y578" t="s">
        <v>13357</v>
      </c>
      <c r="Z578" t="s">
        <v>13740</v>
      </c>
      <c r="AA578" s="3" cm="1">
        <f t="array" ref="AA578">_xlfn.XLOOKUP(LEFT(Z578,MIN(FIND({0,1,2,3,4,5,6,7,8,9},Z578&amp;"0123456789"))-1), $BB$4:$BB$23, $BC$4:$BC$23)*_xlfn.NUMBERVALUE(TRIM(REPLACE(Z578,1,MIN(FIND({0,1,2,3,4,5,6,7,8,9},Z578&amp;"0123456789"))-1,"")), ".", ",")</f>
        <v>3000000</v>
      </c>
      <c r="AB578" t="s">
        <v>13740</v>
      </c>
      <c r="AC578" s="3" cm="1">
        <f t="array" ref="AC578">_xlfn.XLOOKUP(LEFT(AB578,MIN(FIND({0,1,2,3,4,5,6,7,8,9},AB578&amp;"0123456789"))-1), $BB$4:$BB$23, $BC$4:$BC$23)*_xlfn.NUMBERVALUE(TRIM(REPLACE(AB578,1,MIN(FIND({0,1,2,3,4,5,6,7,8,9},AB578&amp;"0123456789"))-1,"")), ".", ",")</f>
        <v>3000000</v>
      </c>
      <c r="AD578" t="s">
        <v>4365</v>
      </c>
      <c r="AE578" t="s">
        <v>8562</v>
      </c>
      <c r="AF578" t="s">
        <v>15369</v>
      </c>
      <c r="AG578" t="s">
        <v>16889</v>
      </c>
      <c r="AH578" t="s">
        <v>17742</v>
      </c>
      <c r="AI578" t="s">
        <v>18484</v>
      </c>
      <c r="AJ578" t="s">
        <v>8561</v>
      </c>
      <c r="AK578" t="s">
        <v>19714</v>
      </c>
      <c r="AL578" t="s">
        <v>20277</v>
      </c>
      <c r="AM578" t="s">
        <v>20707</v>
      </c>
      <c r="AN578" t="s">
        <v>21371</v>
      </c>
      <c r="AO578" t="s">
        <v>21958</v>
      </c>
      <c r="AP578" t="s">
        <v>22749</v>
      </c>
      <c r="AQ578" t="s">
        <v>23926</v>
      </c>
      <c r="AR578" t="s">
        <v>24855</v>
      </c>
      <c r="AS578" t="s">
        <v>14835</v>
      </c>
      <c r="BC578" s="3" t="str" cm="1">
        <f t="array" ref="BC578">LEFT(BB578,MIN(FIND({0,1,2,3,4,5,6,7,8,9},BB578&amp;"0123456789"))-1)</f>
        <v/>
      </c>
      <c r="BY578" t="s">
        <v>10163</v>
      </c>
      <c r="BZ578" t="s">
        <v>25762</v>
      </c>
      <c r="CA578" t="s">
        <v>25408</v>
      </c>
      <c r="CT578" t="str">
        <f t="shared" si="229"/>
        <v>Health Care</v>
      </c>
      <c r="CU578" t="str">
        <f t="shared" si="230"/>
        <v>Real Time</v>
      </c>
      <c r="CV578" t="str">
        <f t="shared" si="231"/>
        <v>Software</v>
      </c>
      <c r="CW578" t="str">
        <f t="shared" si="232"/>
        <v/>
      </c>
      <c r="CX578" t="str">
        <f t="shared" si="233"/>
        <v/>
      </c>
      <c r="CY578" t="str">
        <f t="shared" si="234"/>
        <v/>
      </c>
      <c r="CZ578" t="str">
        <f t="shared" si="235"/>
        <v/>
      </c>
      <c r="DA578" t="str">
        <f t="shared" si="236"/>
        <v/>
      </c>
      <c r="DB578" t="str">
        <f t="shared" si="237"/>
        <v/>
      </c>
      <c r="DC578" t="str">
        <f t="shared" si="238"/>
        <v/>
      </c>
    </row>
    <row r="579" spans="1:107" x14ac:dyDescent="0.2">
      <c r="A579">
        <v>576</v>
      </c>
      <c r="B579" t="s">
        <v>572</v>
      </c>
      <c r="C579" t="s">
        <v>2745</v>
      </c>
      <c r="D579" t="s">
        <v>4844</v>
      </c>
      <c r="E579" t="s">
        <v>6065</v>
      </c>
      <c r="F579" t="s">
        <v>6642</v>
      </c>
      <c r="G579" t="s">
        <v>8390</v>
      </c>
      <c r="H579" t="s">
        <v>8552</v>
      </c>
      <c r="I579" t="s">
        <v>8555</v>
      </c>
      <c r="J579" t="s">
        <v>9052</v>
      </c>
      <c r="K579" t="s">
        <v>10119</v>
      </c>
      <c r="L579" t="s">
        <v>10483</v>
      </c>
      <c r="M579" t="s">
        <v>11591</v>
      </c>
      <c r="N579" t="s">
        <v>12899</v>
      </c>
      <c r="O579" t="s">
        <v>4365</v>
      </c>
      <c r="P579" t="s">
        <v>4365</v>
      </c>
      <c r="Q579">
        <v>1</v>
      </c>
      <c r="R579" t="s">
        <v>13357</v>
      </c>
      <c r="S579" t="s">
        <v>8426</v>
      </c>
      <c r="T579" t="s">
        <v>13966</v>
      </c>
      <c r="U579" s="3" t="str" cm="1">
        <f t="array" ref="U579">LEFT(T579,MIN(FIND({0,1,2,3,4,5,6,7,8,9},T579&amp;"0123456789"))-1)</f>
        <v>£</v>
      </c>
      <c r="V579" t="s">
        <v>13357</v>
      </c>
      <c r="W579" t="s">
        <v>13966</v>
      </c>
      <c r="X579" s="3" t="str" cm="1">
        <f t="array" ref="X579">LEFT(W579,MIN(FIND({0,1,2,3,4,5,6,7,8,9},W579&amp;"0123456789"))-1)</f>
        <v>£</v>
      </c>
      <c r="Y579" t="s">
        <v>13357</v>
      </c>
      <c r="Z579" t="s">
        <v>13966</v>
      </c>
      <c r="AA579" s="3" cm="1">
        <f t="array" ref="AA579">_xlfn.XLOOKUP(LEFT(Z579,MIN(FIND({0,1,2,3,4,5,6,7,8,9},Z579&amp;"0123456789"))-1), $BB$4:$BB$23, $BC$4:$BC$23)*_xlfn.NUMBERVALUE(TRIM(REPLACE(Z579,1,MIN(FIND({0,1,2,3,4,5,6,7,8,9},Z579&amp;"0123456789"))-1,"")), ".", ",")</f>
        <v>3520900.0000000005</v>
      </c>
      <c r="AB579" t="s">
        <v>13966</v>
      </c>
      <c r="AC579" s="3" cm="1">
        <f t="array" ref="AC579">_xlfn.XLOOKUP(LEFT(AB579,MIN(FIND({0,1,2,3,4,5,6,7,8,9},AB579&amp;"0123456789"))-1), $BB$4:$BB$23, $BC$4:$BC$23)*_xlfn.NUMBERVALUE(TRIM(REPLACE(AB579,1,MIN(FIND({0,1,2,3,4,5,6,7,8,9},AB579&amp;"0123456789"))-1,"")), ".", ",")</f>
        <v>3520900.0000000005</v>
      </c>
      <c r="AD579" t="s">
        <v>4365</v>
      </c>
      <c r="AE579" t="s">
        <v>8554</v>
      </c>
      <c r="AF579" t="s">
        <v>15370</v>
      </c>
      <c r="AG579" t="s">
        <v>16890</v>
      </c>
      <c r="AH579" t="s">
        <v>17743</v>
      </c>
      <c r="AI579" t="s">
        <v>18485</v>
      </c>
      <c r="AJ579" t="s">
        <v>17219</v>
      </c>
      <c r="AK579" t="s">
        <v>19715</v>
      </c>
      <c r="AL579" t="s">
        <v>20278</v>
      </c>
      <c r="AM579" t="s">
        <v>20708</v>
      </c>
      <c r="AN579" t="s">
        <v>21372</v>
      </c>
      <c r="AO579" t="s">
        <v>21959</v>
      </c>
      <c r="AP579" t="s">
        <v>22750</v>
      </c>
      <c r="AQ579" t="s">
        <v>23927</v>
      </c>
      <c r="AR579" t="s">
        <v>24856</v>
      </c>
      <c r="AS579" t="s">
        <v>14835</v>
      </c>
      <c r="BC579" s="3" t="str" cm="1">
        <f t="array" ref="BC579">LEFT(BB579,MIN(FIND({0,1,2,3,4,5,6,7,8,9},BB579&amp;"0123456789"))-1)</f>
        <v/>
      </c>
      <c r="BY579" t="s">
        <v>12657</v>
      </c>
      <c r="BZ579" t="s">
        <v>25488</v>
      </c>
      <c r="CA579" t="s">
        <v>25471</v>
      </c>
      <c r="CB579" t="s">
        <v>25710</v>
      </c>
      <c r="CC579" t="s">
        <v>25472</v>
      </c>
      <c r="CT579" t="str">
        <f t="shared" si="229"/>
        <v>Fitness</v>
      </c>
      <c r="CU579" t="str">
        <f t="shared" si="230"/>
        <v>Nutrition</v>
      </c>
      <c r="CV579" t="str">
        <f t="shared" si="231"/>
        <v>Personal Health</v>
      </c>
      <c r="CW579" t="str">
        <f t="shared" si="232"/>
        <v>Subscription Service</v>
      </c>
      <c r="CX579" t="str">
        <f t="shared" si="233"/>
        <v>Wellness</v>
      </c>
      <c r="CY579" t="str">
        <f t="shared" si="234"/>
        <v/>
      </c>
      <c r="CZ579" t="str">
        <f t="shared" si="235"/>
        <v/>
      </c>
      <c r="DA579" t="str">
        <f t="shared" si="236"/>
        <v/>
      </c>
      <c r="DB579" t="str">
        <f t="shared" si="237"/>
        <v/>
      </c>
      <c r="DC579" t="str">
        <f t="shared" si="238"/>
        <v/>
      </c>
    </row>
    <row r="580" spans="1:107" x14ac:dyDescent="0.2">
      <c r="A580">
        <v>577</v>
      </c>
      <c r="B580" t="s">
        <v>573</v>
      </c>
      <c r="C580" t="s">
        <v>2746</v>
      </c>
      <c r="D580" t="s">
        <v>2746</v>
      </c>
      <c r="E580" t="s">
        <v>4365</v>
      </c>
      <c r="F580" t="s">
        <v>6643</v>
      </c>
      <c r="G580" t="s">
        <v>8245</v>
      </c>
      <c r="H580" t="s">
        <v>8552</v>
      </c>
      <c r="I580" t="s">
        <v>4365</v>
      </c>
      <c r="J580" t="s">
        <v>4365</v>
      </c>
      <c r="K580" t="s">
        <v>10121</v>
      </c>
      <c r="L580" t="s">
        <v>10484</v>
      </c>
      <c r="M580" t="s">
        <v>11592</v>
      </c>
      <c r="N580" t="s">
        <v>12820</v>
      </c>
      <c r="O580" t="s">
        <v>13311</v>
      </c>
      <c r="P580" t="s">
        <v>4365</v>
      </c>
      <c r="Q580">
        <v>1</v>
      </c>
      <c r="R580" t="s">
        <v>13357</v>
      </c>
      <c r="S580" t="s">
        <v>13371</v>
      </c>
      <c r="T580" t="s">
        <v>13761</v>
      </c>
      <c r="U580" s="3" t="str" cm="1">
        <f t="array" ref="U580">LEFT(T580,MIN(FIND({0,1,2,3,4,5,6,7,8,9},T580&amp;"0123456789"))-1)</f>
        <v>$</v>
      </c>
      <c r="V580" t="s">
        <v>13357</v>
      </c>
      <c r="W580" t="s">
        <v>13761</v>
      </c>
      <c r="X580" s="3" t="str" cm="1">
        <f t="array" ref="X580">LEFT(W580,MIN(FIND({0,1,2,3,4,5,6,7,8,9},W580&amp;"0123456789"))-1)</f>
        <v>$</v>
      </c>
      <c r="Y580" t="s">
        <v>13357</v>
      </c>
      <c r="Z580" t="s">
        <v>13761</v>
      </c>
      <c r="AA580" s="3" cm="1">
        <f t="array" ref="AA580">_xlfn.XLOOKUP(LEFT(Z580,MIN(FIND({0,1,2,3,4,5,6,7,8,9},Z580&amp;"0123456789"))-1), $BB$4:$BB$23, $BC$4:$BC$23)*_xlfn.NUMBERVALUE(TRIM(REPLACE(Z580,1,MIN(FIND({0,1,2,3,4,5,6,7,8,9},Z580&amp;"0123456789"))-1,"")), ".", ",")</f>
        <v>4500000</v>
      </c>
      <c r="AB580" t="s">
        <v>13761</v>
      </c>
      <c r="AC580" s="3" cm="1">
        <f t="array" ref="AC580">_xlfn.XLOOKUP(LEFT(AB580,MIN(FIND({0,1,2,3,4,5,6,7,8,9},AB580&amp;"0123456789"))-1), $BB$4:$BB$23, $BC$4:$BC$23)*_xlfn.NUMBERVALUE(TRIM(REPLACE(AB580,1,MIN(FIND({0,1,2,3,4,5,6,7,8,9},AB580&amp;"0123456789"))-1,"")), ".", ",")</f>
        <v>4500000</v>
      </c>
      <c r="AD580" t="s">
        <v>8555</v>
      </c>
      <c r="AE580" t="s">
        <v>8560</v>
      </c>
      <c r="AF580" t="s">
        <v>15371</v>
      </c>
      <c r="AG580" t="s">
        <v>16891</v>
      </c>
      <c r="AH580" t="s">
        <v>17744</v>
      </c>
      <c r="AI580" t="s">
        <v>18486</v>
      </c>
      <c r="AJ580" t="s">
        <v>8558</v>
      </c>
      <c r="AK580" t="s">
        <v>19716</v>
      </c>
      <c r="AL580" t="s">
        <v>20156</v>
      </c>
      <c r="AM580" t="s">
        <v>20709</v>
      </c>
      <c r="AN580" t="s">
        <v>20488</v>
      </c>
      <c r="AO580" t="s">
        <v>21960</v>
      </c>
      <c r="AP580" t="s">
        <v>22751</v>
      </c>
      <c r="AQ580" t="s">
        <v>23928</v>
      </c>
      <c r="AR580" t="s">
        <v>24857</v>
      </c>
      <c r="AS580" t="s">
        <v>14824</v>
      </c>
      <c r="BC580" s="3" t="str" cm="1">
        <f t="array" ref="BC580">LEFT(BB580,MIN(FIND({0,1,2,3,4,5,6,7,8,9},BB580&amp;"0123456789"))-1)</f>
        <v/>
      </c>
      <c r="BY580" t="s">
        <v>25510</v>
      </c>
      <c r="BZ580" t="s">
        <v>25743</v>
      </c>
      <c r="CT580" t="str">
        <f t="shared" si="229"/>
        <v>Audio</v>
      </c>
      <c r="CU580" t="str">
        <f t="shared" si="230"/>
        <v>Podcast</v>
      </c>
      <c r="CV580" t="str">
        <f t="shared" si="231"/>
        <v/>
      </c>
      <c r="CW580" t="str">
        <f t="shared" si="232"/>
        <v/>
      </c>
      <c r="CX580" t="str">
        <f t="shared" si="233"/>
        <v/>
      </c>
      <c r="CY580" t="str">
        <f t="shared" si="234"/>
        <v/>
      </c>
      <c r="CZ580" t="str">
        <f t="shared" si="235"/>
        <v/>
      </c>
      <c r="DA580" t="str">
        <f t="shared" si="236"/>
        <v/>
      </c>
      <c r="DB580" t="str">
        <f t="shared" si="237"/>
        <v/>
      </c>
      <c r="DC580" t="str">
        <f t="shared" si="238"/>
        <v/>
      </c>
    </row>
    <row r="581" spans="1:107" x14ac:dyDescent="0.2">
      <c r="A581">
        <v>578</v>
      </c>
      <c r="B581" t="s">
        <v>574</v>
      </c>
      <c r="C581" t="s">
        <v>2747</v>
      </c>
      <c r="D581" t="s">
        <v>4845</v>
      </c>
      <c r="E581" t="s">
        <v>6065</v>
      </c>
      <c r="F581" t="s">
        <v>6644</v>
      </c>
      <c r="G581" t="s">
        <v>8245</v>
      </c>
      <c r="H581" t="s">
        <v>8552</v>
      </c>
      <c r="I581" t="s">
        <v>8555</v>
      </c>
      <c r="J581" t="s">
        <v>9053</v>
      </c>
      <c r="K581" t="s">
        <v>10119</v>
      </c>
      <c r="L581" t="s">
        <v>10485</v>
      </c>
      <c r="M581" t="s">
        <v>11593</v>
      </c>
      <c r="N581" t="s">
        <v>12741</v>
      </c>
      <c r="O581" t="s">
        <v>13310</v>
      </c>
      <c r="P581" t="s">
        <v>13351</v>
      </c>
      <c r="Q581">
        <v>3</v>
      </c>
      <c r="R581" t="s">
        <v>13357</v>
      </c>
      <c r="S581" t="s">
        <v>8460</v>
      </c>
      <c r="T581" t="s">
        <v>13862</v>
      </c>
      <c r="U581" s="3" t="str" cm="1">
        <f t="array" ref="U581">LEFT(T581,MIN(FIND({0,1,2,3,4,5,6,7,8,9},T581&amp;"0123456789"))-1)</f>
        <v>$</v>
      </c>
      <c r="V581" t="s">
        <v>13357</v>
      </c>
      <c r="W581" t="s">
        <v>13862</v>
      </c>
      <c r="X581" s="3" t="str" cm="1">
        <f t="array" ref="X581">LEFT(W581,MIN(FIND({0,1,2,3,4,5,6,7,8,9},W581&amp;"0123456789"))-1)</f>
        <v>$</v>
      </c>
      <c r="Y581" t="s">
        <v>13357</v>
      </c>
      <c r="Z581" t="s">
        <v>13862</v>
      </c>
      <c r="AA581" s="3" cm="1">
        <f t="array" ref="AA581">_xlfn.XLOOKUP(LEFT(Z581,MIN(FIND({0,1,2,3,4,5,6,7,8,9},Z581&amp;"0123456789"))-1), $BB$4:$BB$23, $BC$4:$BC$23)*_xlfn.NUMBERVALUE(TRIM(REPLACE(Z581,1,MIN(FIND({0,1,2,3,4,5,6,7,8,9},Z581&amp;"0123456789"))-1,"")), ".", ",")</f>
        <v>2700000</v>
      </c>
      <c r="AB581" t="s">
        <v>13862</v>
      </c>
      <c r="AC581" s="3" cm="1">
        <f t="array" ref="AC581">_xlfn.XLOOKUP(LEFT(AB581,MIN(FIND({0,1,2,3,4,5,6,7,8,9},AB581&amp;"0123456789"))-1), $BB$4:$BB$23, $BC$4:$BC$23)*_xlfn.NUMBERVALUE(TRIM(REPLACE(AB581,1,MIN(FIND({0,1,2,3,4,5,6,7,8,9},AB581&amp;"0123456789"))-1,"")), ".", ",")</f>
        <v>2700000</v>
      </c>
      <c r="AD581" t="s">
        <v>8555</v>
      </c>
      <c r="AE581" t="s">
        <v>8559</v>
      </c>
      <c r="AF581" t="s">
        <v>15372</v>
      </c>
      <c r="AG581" t="s">
        <v>16892</v>
      </c>
      <c r="AH581" t="s">
        <v>17745</v>
      </c>
      <c r="AI581" t="s">
        <v>18487</v>
      </c>
      <c r="AJ581" t="s">
        <v>17168</v>
      </c>
      <c r="AK581" t="s">
        <v>19717</v>
      </c>
      <c r="AL581" t="s">
        <v>20260</v>
      </c>
      <c r="AM581" t="s">
        <v>20710</v>
      </c>
      <c r="AN581" t="s">
        <v>21373</v>
      </c>
      <c r="AO581" t="s">
        <v>21961</v>
      </c>
      <c r="AP581" t="s">
        <v>22752</v>
      </c>
      <c r="AQ581" t="s">
        <v>23929</v>
      </c>
      <c r="AR581" t="s">
        <v>24858</v>
      </c>
      <c r="AS581" t="s">
        <v>19093</v>
      </c>
      <c r="BC581" s="3" t="str" cm="1">
        <f t="array" ref="BC581">LEFT(BB581,MIN(FIND({0,1,2,3,4,5,6,7,8,9},BB581&amp;"0123456789"))-1)</f>
        <v/>
      </c>
      <c r="BY581" t="s">
        <v>10163</v>
      </c>
      <c r="BZ581" t="s">
        <v>25450</v>
      </c>
      <c r="CA581" t="s">
        <v>25404</v>
      </c>
      <c r="CB581" t="s">
        <v>25472</v>
      </c>
      <c r="CT581" t="str">
        <f t="shared" ref="CT581:CT644" si="239">TRIM(BY581)</f>
        <v>Health Care</v>
      </c>
      <c r="CU581" t="str">
        <f t="shared" ref="CU581:CU644" si="240">TRIM(BZ581)</f>
        <v>Health Insurance</v>
      </c>
      <c r="CV581" t="str">
        <f t="shared" ref="CV581:CV644" si="241">TRIM(CA581)</f>
        <v>Information Technology</v>
      </c>
      <c r="CW581" t="str">
        <f t="shared" ref="CW581:CW644" si="242">TRIM(CB581)</f>
        <v>Wellness</v>
      </c>
      <c r="CX581" t="str">
        <f t="shared" ref="CX581:CX644" si="243">TRIM(CC581)</f>
        <v/>
      </c>
      <c r="CY581" t="str">
        <f t="shared" ref="CY581:CY644" si="244">TRIM(CD581)</f>
        <v/>
      </c>
      <c r="CZ581" t="str">
        <f t="shared" ref="CZ581:CZ644" si="245">TRIM(CE581)</f>
        <v/>
      </c>
      <c r="DA581" t="str">
        <f t="shared" ref="DA581:DA644" si="246">TRIM(CF581)</f>
        <v/>
      </c>
      <c r="DB581" t="str">
        <f t="shared" ref="DB581:DB644" si="247">TRIM(CG581)</f>
        <v/>
      </c>
      <c r="DC581" t="str">
        <f t="shared" ref="DC581:DC644" si="248">TRIM(CH581)</f>
        <v/>
      </c>
    </row>
    <row r="582" spans="1:107" x14ac:dyDescent="0.2">
      <c r="A582">
        <v>579</v>
      </c>
      <c r="B582" t="s">
        <v>575</v>
      </c>
      <c r="C582" t="s">
        <v>2748</v>
      </c>
      <c r="D582" t="s">
        <v>4846</v>
      </c>
      <c r="E582" t="s">
        <v>6065</v>
      </c>
      <c r="F582" t="s">
        <v>6645</v>
      </c>
      <c r="G582" t="s">
        <v>8245</v>
      </c>
      <c r="H582" t="s">
        <v>8552</v>
      </c>
      <c r="I582" t="s">
        <v>8554</v>
      </c>
      <c r="J582" t="s">
        <v>9054</v>
      </c>
      <c r="K582" t="s">
        <v>10121</v>
      </c>
      <c r="L582" t="s">
        <v>10425</v>
      </c>
      <c r="M582" t="s">
        <v>11594</v>
      </c>
      <c r="N582" t="s">
        <v>12790</v>
      </c>
      <c r="O582" t="s">
        <v>13310</v>
      </c>
      <c r="P582" t="s">
        <v>4365</v>
      </c>
      <c r="Q582">
        <v>1</v>
      </c>
      <c r="R582" t="s">
        <v>13357</v>
      </c>
      <c r="S582" t="s">
        <v>13532</v>
      </c>
      <c r="T582" t="s">
        <v>13830</v>
      </c>
      <c r="U582" s="3" t="str" cm="1">
        <f t="array" ref="U582">LEFT(T582,MIN(FIND({0,1,2,3,4,5,6,7,8,9},T582&amp;"0123456789"))-1)</f>
        <v>$</v>
      </c>
      <c r="V582" t="s">
        <v>13357</v>
      </c>
      <c r="W582" t="s">
        <v>13830</v>
      </c>
      <c r="X582" s="3" t="str" cm="1">
        <f t="array" ref="X582">LEFT(W582,MIN(FIND({0,1,2,3,4,5,6,7,8,9},W582&amp;"0123456789"))-1)</f>
        <v>$</v>
      </c>
      <c r="Y582" t="s">
        <v>13357</v>
      </c>
      <c r="Z582" t="s">
        <v>13830</v>
      </c>
      <c r="AA582" s="3" cm="1">
        <f t="array" ref="AA582">_xlfn.XLOOKUP(LEFT(Z582,MIN(FIND({0,1,2,3,4,5,6,7,8,9},Z582&amp;"0123456789"))-1), $BB$4:$BB$23, $BC$4:$BC$23)*_xlfn.NUMBERVALUE(TRIM(REPLACE(Z582,1,MIN(FIND({0,1,2,3,4,5,6,7,8,9},Z582&amp;"0123456789"))-1,"")), ".", ",")</f>
        <v>3200000</v>
      </c>
      <c r="AB582" t="s">
        <v>13830</v>
      </c>
      <c r="AC582" s="3" cm="1">
        <f t="array" ref="AC582">_xlfn.XLOOKUP(LEFT(AB582,MIN(FIND({0,1,2,3,4,5,6,7,8,9},AB582&amp;"0123456789"))-1), $BB$4:$BB$23, $BC$4:$BC$23)*_xlfn.NUMBERVALUE(TRIM(REPLACE(AB582,1,MIN(FIND({0,1,2,3,4,5,6,7,8,9},AB582&amp;"0123456789"))-1,"")), ".", ",")</f>
        <v>3200000</v>
      </c>
      <c r="AD582" t="s">
        <v>8555</v>
      </c>
      <c r="AE582" t="s">
        <v>14830</v>
      </c>
      <c r="AF582" t="s">
        <v>15373</v>
      </c>
      <c r="AG582" t="s">
        <v>16893</v>
      </c>
      <c r="AH582" t="s">
        <v>4365</v>
      </c>
      <c r="AI582" t="s">
        <v>18488</v>
      </c>
      <c r="AJ582" t="s">
        <v>17045</v>
      </c>
      <c r="AK582" t="s">
        <v>19718</v>
      </c>
      <c r="AL582" t="s">
        <v>8557</v>
      </c>
      <c r="AM582" t="s">
        <v>20488</v>
      </c>
      <c r="AN582" t="s">
        <v>18794</v>
      </c>
      <c r="AO582" t="s">
        <v>21962</v>
      </c>
      <c r="AP582" t="s">
        <v>22753</v>
      </c>
      <c r="AQ582" t="s">
        <v>23930</v>
      </c>
      <c r="AR582" t="s">
        <v>24859</v>
      </c>
      <c r="AS582" t="s">
        <v>14829</v>
      </c>
      <c r="BC582" s="3" t="str" cm="1">
        <f t="array" ref="BC582">LEFT(BB582,MIN(FIND({0,1,2,3,4,5,6,7,8,9},BB582&amp;"0123456789"))-1)</f>
        <v/>
      </c>
      <c r="BY582" t="s">
        <v>10163</v>
      </c>
      <c r="BZ582" t="s">
        <v>25471</v>
      </c>
      <c r="CA582" t="s">
        <v>25763</v>
      </c>
      <c r="CT582" t="str">
        <f t="shared" si="239"/>
        <v>Health Care</v>
      </c>
      <c r="CU582" t="str">
        <f t="shared" si="240"/>
        <v>Personal Health</v>
      </c>
      <c r="CV582" t="str">
        <f t="shared" si="241"/>
        <v>Women's</v>
      </c>
      <c r="CW582" t="str">
        <f t="shared" si="242"/>
        <v/>
      </c>
      <c r="CX582" t="str">
        <f t="shared" si="243"/>
        <v/>
      </c>
      <c r="CY582" t="str">
        <f t="shared" si="244"/>
        <v/>
      </c>
      <c r="CZ582" t="str">
        <f t="shared" si="245"/>
        <v/>
      </c>
      <c r="DA582" t="str">
        <f t="shared" si="246"/>
        <v/>
      </c>
      <c r="DB582" t="str">
        <f t="shared" si="247"/>
        <v/>
      </c>
      <c r="DC582" t="str">
        <f t="shared" si="248"/>
        <v/>
      </c>
    </row>
    <row r="583" spans="1:107" x14ac:dyDescent="0.2">
      <c r="A583">
        <v>580</v>
      </c>
      <c r="B583" t="s">
        <v>576</v>
      </c>
      <c r="C583" t="s">
        <v>2749</v>
      </c>
      <c r="D583" t="s">
        <v>4847</v>
      </c>
      <c r="E583" t="s">
        <v>6065</v>
      </c>
      <c r="F583" t="s">
        <v>6646</v>
      </c>
      <c r="G583" t="s">
        <v>8245</v>
      </c>
      <c r="H583" t="s">
        <v>8552</v>
      </c>
      <c r="I583" t="s">
        <v>8555</v>
      </c>
      <c r="J583" t="s">
        <v>9055</v>
      </c>
      <c r="K583" t="s">
        <v>10119</v>
      </c>
      <c r="L583" t="s">
        <v>10247</v>
      </c>
      <c r="M583" t="s">
        <v>11595</v>
      </c>
      <c r="N583" t="s">
        <v>12746</v>
      </c>
      <c r="O583" t="s">
        <v>13313</v>
      </c>
      <c r="P583" t="s">
        <v>4365</v>
      </c>
      <c r="Q583">
        <v>1</v>
      </c>
      <c r="R583" t="s">
        <v>13357</v>
      </c>
      <c r="S583" t="s">
        <v>8449</v>
      </c>
      <c r="T583" t="s">
        <v>13967</v>
      </c>
      <c r="U583" s="3" t="str" cm="1">
        <f t="array" ref="U583">LEFT(T583,MIN(FIND({0,1,2,3,4,5,6,7,8,9},T583&amp;"0123456789"))-1)</f>
        <v>$</v>
      </c>
      <c r="V583" t="s">
        <v>13357</v>
      </c>
      <c r="W583" t="s">
        <v>13967</v>
      </c>
      <c r="X583" s="3" t="str" cm="1">
        <f t="array" ref="X583">LEFT(W583,MIN(FIND({0,1,2,3,4,5,6,7,8,9},W583&amp;"0123456789"))-1)</f>
        <v>$</v>
      </c>
      <c r="Y583" t="s">
        <v>13357</v>
      </c>
      <c r="Z583" t="s">
        <v>13967</v>
      </c>
      <c r="AA583" s="3" cm="1">
        <f t="array" ref="AA583">_xlfn.XLOOKUP(LEFT(Z583,MIN(FIND({0,1,2,3,4,5,6,7,8,9},Z583&amp;"0123456789"))-1), $BB$4:$BB$23, $BC$4:$BC$23)*_xlfn.NUMBERVALUE(TRIM(REPLACE(Z583,1,MIN(FIND({0,1,2,3,4,5,6,7,8,9},Z583&amp;"0123456789"))-1,"")), ".", ",")</f>
        <v>6400000</v>
      </c>
      <c r="AB583" t="s">
        <v>13967</v>
      </c>
      <c r="AC583" s="3" cm="1">
        <f t="array" ref="AC583">_xlfn.XLOOKUP(LEFT(AB583,MIN(FIND({0,1,2,3,4,5,6,7,8,9},AB583&amp;"0123456789"))-1), $BB$4:$BB$23, $BC$4:$BC$23)*_xlfn.NUMBERVALUE(TRIM(REPLACE(AB583,1,MIN(FIND({0,1,2,3,4,5,6,7,8,9},AB583&amp;"0123456789"))-1,"")), ".", ",")</f>
        <v>6400000</v>
      </c>
      <c r="AD583" t="s">
        <v>8555</v>
      </c>
      <c r="AE583" t="s">
        <v>8560</v>
      </c>
      <c r="AF583" t="s">
        <v>15374</v>
      </c>
      <c r="AG583" t="s">
        <v>16894</v>
      </c>
      <c r="AH583" t="s">
        <v>4365</v>
      </c>
      <c r="AI583" t="s">
        <v>18489</v>
      </c>
      <c r="AJ583" t="s">
        <v>8563</v>
      </c>
      <c r="AK583" t="s">
        <v>19719</v>
      </c>
      <c r="AL583" t="s">
        <v>8555</v>
      </c>
      <c r="AM583" t="s">
        <v>20711</v>
      </c>
      <c r="AN583" t="s">
        <v>18372</v>
      </c>
      <c r="AO583" t="s">
        <v>21963</v>
      </c>
      <c r="AP583" t="s">
        <v>22754</v>
      </c>
      <c r="AQ583" t="s">
        <v>23931</v>
      </c>
      <c r="AR583" t="s">
        <v>24860</v>
      </c>
      <c r="AS583" t="s">
        <v>4365</v>
      </c>
      <c r="BC583" s="3" t="str" cm="1">
        <f t="array" ref="BC583">LEFT(BB583,MIN(FIND({0,1,2,3,4,5,6,7,8,9},BB583&amp;"0123456789"))-1)</f>
        <v/>
      </c>
      <c r="BY583" t="s">
        <v>11260</v>
      </c>
      <c r="BZ583" t="s">
        <v>25592</v>
      </c>
      <c r="CA583" t="s">
        <v>25404</v>
      </c>
      <c r="CB583" t="s">
        <v>25496</v>
      </c>
      <c r="CC583" t="s">
        <v>25437</v>
      </c>
      <c r="CT583" t="str">
        <f t="shared" si="239"/>
        <v>Cyber Security</v>
      </c>
      <c r="CU583" t="str">
        <f t="shared" si="240"/>
        <v>Developer APIs</v>
      </c>
      <c r="CV583" t="str">
        <f t="shared" si="241"/>
        <v>Information Technology</v>
      </c>
      <c r="CW583" t="str">
        <f t="shared" si="242"/>
        <v>PaaS</v>
      </c>
      <c r="CX583" t="str">
        <f t="shared" si="243"/>
        <v>SaaS</v>
      </c>
      <c r="CY583" t="str">
        <f t="shared" si="244"/>
        <v/>
      </c>
      <c r="CZ583" t="str">
        <f t="shared" si="245"/>
        <v/>
      </c>
      <c r="DA583" t="str">
        <f t="shared" si="246"/>
        <v/>
      </c>
      <c r="DB583" t="str">
        <f t="shared" si="247"/>
        <v/>
      </c>
      <c r="DC583" t="str">
        <f t="shared" si="248"/>
        <v/>
      </c>
    </row>
    <row r="584" spans="1:107" x14ac:dyDescent="0.2">
      <c r="A584">
        <v>581</v>
      </c>
      <c r="B584" t="s">
        <v>577</v>
      </c>
      <c r="C584" t="s">
        <v>2750</v>
      </c>
      <c r="D584" t="s">
        <v>4848</v>
      </c>
      <c r="E584" t="s">
        <v>6065</v>
      </c>
      <c r="F584" t="s">
        <v>6647</v>
      </c>
      <c r="G584" t="s">
        <v>8269</v>
      </c>
      <c r="H584" t="s">
        <v>8552</v>
      </c>
      <c r="I584" t="s">
        <v>8554</v>
      </c>
      <c r="J584" t="s">
        <v>9056</v>
      </c>
      <c r="K584" t="s">
        <v>10121</v>
      </c>
      <c r="L584" t="s">
        <v>10389</v>
      </c>
      <c r="M584" t="s">
        <v>11596</v>
      </c>
      <c r="N584" t="s">
        <v>12736</v>
      </c>
      <c r="O584" t="s">
        <v>13305</v>
      </c>
      <c r="P584" t="s">
        <v>4365</v>
      </c>
      <c r="Q584">
        <v>3</v>
      </c>
      <c r="R584" t="s">
        <v>13357</v>
      </c>
      <c r="S584" t="s">
        <v>13469</v>
      </c>
      <c r="T584" t="s">
        <v>13740</v>
      </c>
      <c r="U584" s="3" t="str" cm="1">
        <f t="array" ref="U584">LEFT(T584,MIN(FIND({0,1,2,3,4,5,6,7,8,9},T584&amp;"0123456789"))-1)</f>
        <v>$</v>
      </c>
      <c r="V584" t="s">
        <v>13357</v>
      </c>
      <c r="W584" t="s">
        <v>13740</v>
      </c>
      <c r="X584" s="3" t="str" cm="1">
        <f t="array" ref="X584">LEFT(W584,MIN(FIND({0,1,2,3,4,5,6,7,8,9},W584&amp;"0123456789"))-1)</f>
        <v>$</v>
      </c>
      <c r="Y584" t="s">
        <v>13357</v>
      </c>
      <c r="Z584" t="s">
        <v>13838</v>
      </c>
      <c r="AA584" s="3" cm="1">
        <f t="array" ref="AA584">_xlfn.XLOOKUP(LEFT(Z584,MIN(FIND({0,1,2,3,4,5,6,7,8,9},Z584&amp;"0123456789"))-1), $BB$4:$BB$23, $BC$4:$BC$23)*_xlfn.NUMBERVALUE(TRIM(REPLACE(Z584,1,MIN(FIND({0,1,2,3,4,5,6,7,8,9},Z584&amp;"0123456789"))-1,"")), ".", ",")</f>
        <v>3750000</v>
      </c>
      <c r="AB584" t="s">
        <v>13838</v>
      </c>
      <c r="AC584" s="3" cm="1">
        <f t="array" ref="AC584">_xlfn.XLOOKUP(LEFT(AB584,MIN(FIND({0,1,2,3,4,5,6,7,8,9},AB584&amp;"0123456789"))-1), $BB$4:$BB$23, $BC$4:$BC$23)*_xlfn.NUMBERVALUE(TRIM(REPLACE(AB584,1,MIN(FIND({0,1,2,3,4,5,6,7,8,9},AB584&amp;"0123456789"))-1,"")), ".", ",")</f>
        <v>3750000</v>
      </c>
      <c r="AD584" t="s">
        <v>8555</v>
      </c>
      <c r="AE584" t="s">
        <v>8558</v>
      </c>
      <c r="AF584" t="s">
        <v>15375</v>
      </c>
      <c r="AG584" t="s">
        <v>16895</v>
      </c>
      <c r="AH584" t="s">
        <v>4365</v>
      </c>
      <c r="AI584" t="s">
        <v>4365</v>
      </c>
      <c r="AJ584" t="s">
        <v>14831</v>
      </c>
      <c r="AK584" t="s">
        <v>4365</v>
      </c>
      <c r="AL584" t="s">
        <v>20174</v>
      </c>
      <c r="AM584" t="s">
        <v>4365</v>
      </c>
      <c r="AN584" t="s">
        <v>21374</v>
      </c>
      <c r="AO584" t="s">
        <v>4365</v>
      </c>
      <c r="AP584" t="s">
        <v>22755</v>
      </c>
      <c r="AQ584" t="s">
        <v>4365</v>
      </c>
      <c r="AR584" t="s">
        <v>4365</v>
      </c>
      <c r="AS584" t="s">
        <v>19090</v>
      </c>
      <c r="BC584" s="3" t="str" cm="1">
        <f t="array" ref="BC584">LEFT(BB584,MIN(FIND({0,1,2,3,4,5,6,7,8,9},BB584&amp;"0123456789"))-1)</f>
        <v/>
      </c>
      <c r="BY584" t="s">
        <v>12275</v>
      </c>
      <c r="BZ584" t="s">
        <v>25408</v>
      </c>
      <c r="CA584" t="s">
        <v>25436</v>
      </c>
      <c r="CT584" t="str">
        <f t="shared" si="239"/>
        <v>Logistics</v>
      </c>
      <c r="CU584" t="str">
        <f t="shared" si="240"/>
        <v>Software</v>
      </c>
      <c r="CV584" t="str">
        <f t="shared" si="241"/>
        <v>Transportation</v>
      </c>
      <c r="CW584" t="str">
        <f t="shared" si="242"/>
        <v/>
      </c>
      <c r="CX584" t="str">
        <f t="shared" si="243"/>
        <v/>
      </c>
      <c r="CY584" t="str">
        <f t="shared" si="244"/>
        <v/>
      </c>
      <c r="CZ584" t="str">
        <f t="shared" si="245"/>
        <v/>
      </c>
      <c r="DA584" t="str">
        <f t="shared" si="246"/>
        <v/>
      </c>
      <c r="DB584" t="str">
        <f t="shared" si="247"/>
        <v/>
      </c>
      <c r="DC584" t="str">
        <f t="shared" si="248"/>
        <v/>
      </c>
    </row>
    <row r="585" spans="1:107" x14ac:dyDescent="0.2">
      <c r="A585">
        <v>582</v>
      </c>
      <c r="B585" t="s">
        <v>578</v>
      </c>
      <c r="C585" t="s">
        <v>2751</v>
      </c>
      <c r="D585" t="s">
        <v>4849</v>
      </c>
      <c r="E585" t="s">
        <v>6065</v>
      </c>
      <c r="F585" t="s">
        <v>6648</v>
      </c>
      <c r="G585" t="s">
        <v>8246</v>
      </c>
      <c r="H585" t="s">
        <v>8552</v>
      </c>
      <c r="I585" t="s">
        <v>8557</v>
      </c>
      <c r="J585" t="s">
        <v>9057</v>
      </c>
      <c r="K585" t="s">
        <v>10119</v>
      </c>
      <c r="L585" t="s">
        <v>10372</v>
      </c>
      <c r="M585" t="s">
        <v>11597</v>
      </c>
      <c r="N585" t="s">
        <v>12786</v>
      </c>
      <c r="O585" t="s">
        <v>13319</v>
      </c>
      <c r="P585" t="s">
        <v>13349</v>
      </c>
      <c r="Q585">
        <v>2</v>
      </c>
      <c r="R585" t="s">
        <v>13357</v>
      </c>
      <c r="S585" t="s">
        <v>13405</v>
      </c>
      <c r="T585" t="s">
        <v>13795</v>
      </c>
      <c r="U585" s="3" t="str" cm="1">
        <f t="array" ref="U585">LEFT(T585,MIN(FIND({0,1,2,3,4,5,6,7,8,9},T585&amp;"0123456789"))-1)</f>
        <v>$</v>
      </c>
      <c r="V585" t="s">
        <v>13357</v>
      </c>
      <c r="W585" t="s">
        <v>13795</v>
      </c>
      <c r="X585" s="3" t="str" cm="1">
        <f t="array" ref="X585">LEFT(W585,MIN(FIND({0,1,2,3,4,5,6,7,8,9},W585&amp;"0123456789"))-1)</f>
        <v>$</v>
      </c>
      <c r="Y585" t="s">
        <v>13357</v>
      </c>
      <c r="Z585" t="s">
        <v>14007</v>
      </c>
      <c r="AA585" s="3" cm="1">
        <f t="array" ref="AA585">_xlfn.XLOOKUP(LEFT(Z585,MIN(FIND({0,1,2,3,4,5,6,7,8,9},Z585&amp;"0123456789"))-1), $BB$4:$BB$23, $BC$4:$BC$23)*_xlfn.NUMBERVALUE(TRIM(REPLACE(Z585,1,MIN(FIND({0,1,2,3,4,5,6,7,8,9},Z585&amp;"0123456789"))-1,"")), ".", ",")</f>
        <v>1850000</v>
      </c>
      <c r="AB585" t="s">
        <v>14007</v>
      </c>
      <c r="AC585" s="3" cm="1">
        <f t="array" ref="AC585">_xlfn.XLOOKUP(LEFT(AB585,MIN(FIND({0,1,2,3,4,5,6,7,8,9},AB585&amp;"0123456789"))-1), $BB$4:$BB$23, $BC$4:$BC$23)*_xlfn.NUMBERVALUE(TRIM(REPLACE(AB585,1,MIN(FIND({0,1,2,3,4,5,6,7,8,9},AB585&amp;"0123456789"))-1,"")), ".", ",")</f>
        <v>1850000</v>
      </c>
      <c r="AD585" t="s">
        <v>8555</v>
      </c>
      <c r="AE585" t="s">
        <v>14823</v>
      </c>
      <c r="AF585" t="s">
        <v>15376</v>
      </c>
      <c r="AG585" t="s">
        <v>16896</v>
      </c>
      <c r="AH585" t="s">
        <v>17746</v>
      </c>
      <c r="AI585" t="s">
        <v>18490</v>
      </c>
      <c r="AJ585" t="s">
        <v>19249</v>
      </c>
      <c r="AK585" t="s">
        <v>19720</v>
      </c>
      <c r="AL585" t="s">
        <v>20222</v>
      </c>
      <c r="AM585" t="s">
        <v>20712</v>
      </c>
      <c r="AN585" t="s">
        <v>21375</v>
      </c>
      <c r="AO585" t="s">
        <v>21964</v>
      </c>
      <c r="AP585" t="s">
        <v>22756</v>
      </c>
      <c r="AQ585" t="s">
        <v>23932</v>
      </c>
      <c r="AR585" t="s">
        <v>22158</v>
      </c>
      <c r="AS585" t="s">
        <v>8559</v>
      </c>
      <c r="BC585" s="3" t="str" cm="1">
        <f t="array" ref="BC585">LEFT(BB585,MIN(FIND({0,1,2,3,4,5,6,7,8,9},BB585&amp;"0123456789"))-1)</f>
        <v/>
      </c>
      <c r="BY585" t="s">
        <v>25419</v>
      </c>
      <c r="BZ585" t="s">
        <v>25430</v>
      </c>
      <c r="CA585" t="s">
        <v>25432</v>
      </c>
      <c r="CT585" t="str">
        <f t="shared" si="239"/>
        <v>Apps</v>
      </c>
      <c r="CU585" t="str">
        <f t="shared" si="240"/>
        <v>FinTech</v>
      </c>
      <c r="CV585" t="str">
        <f t="shared" si="241"/>
        <v>Payments</v>
      </c>
      <c r="CW585" t="str">
        <f t="shared" si="242"/>
        <v/>
      </c>
      <c r="CX585" t="str">
        <f t="shared" si="243"/>
        <v/>
      </c>
      <c r="CY585" t="str">
        <f t="shared" si="244"/>
        <v/>
      </c>
      <c r="CZ585" t="str">
        <f t="shared" si="245"/>
        <v/>
      </c>
      <c r="DA585" t="str">
        <f t="shared" si="246"/>
        <v/>
      </c>
      <c r="DB585" t="str">
        <f t="shared" si="247"/>
        <v/>
      </c>
      <c r="DC585" t="str">
        <f t="shared" si="248"/>
        <v/>
      </c>
    </row>
    <row r="586" spans="1:107" x14ac:dyDescent="0.2">
      <c r="A586">
        <v>583</v>
      </c>
      <c r="B586" t="s">
        <v>579</v>
      </c>
      <c r="C586" t="s">
        <v>2752</v>
      </c>
      <c r="D586" t="s">
        <v>4850</v>
      </c>
      <c r="E586" t="s">
        <v>6065</v>
      </c>
      <c r="F586" t="s">
        <v>6649</v>
      </c>
      <c r="G586" t="s">
        <v>8245</v>
      </c>
      <c r="H586" t="s">
        <v>8552</v>
      </c>
      <c r="I586" t="s">
        <v>8554</v>
      </c>
      <c r="J586" t="s">
        <v>9058</v>
      </c>
      <c r="K586" t="s">
        <v>10121</v>
      </c>
      <c r="L586" t="s">
        <v>10486</v>
      </c>
      <c r="M586" t="s">
        <v>11598</v>
      </c>
      <c r="N586" t="s">
        <v>12743</v>
      </c>
      <c r="O586" t="s">
        <v>13311</v>
      </c>
      <c r="P586" t="s">
        <v>4365</v>
      </c>
      <c r="Q586">
        <v>2</v>
      </c>
      <c r="R586" t="s">
        <v>13357</v>
      </c>
      <c r="S586" t="s">
        <v>13533</v>
      </c>
      <c r="T586" t="s">
        <v>13968</v>
      </c>
      <c r="U586" s="3" t="str" cm="1">
        <f t="array" ref="U586">LEFT(T586,MIN(FIND({0,1,2,3,4,5,6,7,8,9},T586&amp;"0123456789"))-1)</f>
        <v>$</v>
      </c>
      <c r="V586" t="s">
        <v>13357</v>
      </c>
      <c r="W586" t="s">
        <v>13968</v>
      </c>
      <c r="X586" s="3" t="str" cm="1">
        <f t="array" ref="X586">LEFT(W586,MIN(FIND({0,1,2,3,4,5,6,7,8,9},W586&amp;"0123456789"))-1)</f>
        <v>$</v>
      </c>
      <c r="Y586" t="s">
        <v>13357</v>
      </c>
      <c r="Z586" t="s">
        <v>13968</v>
      </c>
      <c r="AA586" s="3" cm="1">
        <f t="array" ref="AA586">_xlfn.XLOOKUP(LEFT(Z586,MIN(FIND({0,1,2,3,4,5,6,7,8,9},Z586&amp;"0123456789"))-1), $BB$4:$BB$23, $BC$4:$BC$23)*_xlfn.NUMBERVALUE(TRIM(REPLACE(Z586,1,MIN(FIND({0,1,2,3,4,5,6,7,8,9},Z586&amp;"0123456789"))-1,"")), ".", ",")</f>
        <v>13500000</v>
      </c>
      <c r="AB586" t="s">
        <v>13968</v>
      </c>
      <c r="AC586" s="3" cm="1">
        <f t="array" ref="AC586">_xlfn.XLOOKUP(LEFT(AB586,MIN(FIND({0,1,2,3,4,5,6,7,8,9},AB586&amp;"0123456789"))-1), $BB$4:$BB$23, $BC$4:$BC$23)*_xlfn.NUMBERVALUE(TRIM(REPLACE(AB586,1,MIN(FIND({0,1,2,3,4,5,6,7,8,9},AB586&amp;"0123456789"))-1,"")), ".", ",")</f>
        <v>13500000</v>
      </c>
      <c r="AD586" t="s">
        <v>8555</v>
      </c>
      <c r="AE586" t="s">
        <v>8562</v>
      </c>
      <c r="AF586" t="s">
        <v>15377</v>
      </c>
      <c r="AG586" t="s">
        <v>16897</v>
      </c>
      <c r="AH586" t="s">
        <v>17747</v>
      </c>
      <c r="AI586" t="s">
        <v>18491</v>
      </c>
      <c r="AJ586" t="s">
        <v>8563</v>
      </c>
      <c r="AK586" t="s">
        <v>19721</v>
      </c>
      <c r="AL586" t="s">
        <v>8555</v>
      </c>
      <c r="AM586" t="s">
        <v>20713</v>
      </c>
      <c r="AN586" t="s">
        <v>18372</v>
      </c>
      <c r="AO586" t="s">
        <v>20032</v>
      </c>
      <c r="AP586" t="s">
        <v>22757</v>
      </c>
      <c r="AQ586" t="s">
        <v>23933</v>
      </c>
      <c r="AR586" t="s">
        <v>24861</v>
      </c>
      <c r="AS586" t="s">
        <v>14822</v>
      </c>
      <c r="BC586" s="3" t="str" cm="1">
        <f t="array" ref="BC586">LEFT(BB586,MIN(FIND({0,1,2,3,4,5,6,7,8,9},BB586&amp;"0123456789"))-1)</f>
        <v/>
      </c>
      <c r="BY586" t="s">
        <v>25764</v>
      </c>
      <c r="BZ586" t="s">
        <v>25428</v>
      </c>
      <c r="CA586" t="s">
        <v>25418</v>
      </c>
      <c r="CB586" t="s">
        <v>25727</v>
      </c>
      <c r="CT586" t="str">
        <f t="shared" si="239"/>
        <v>Animal Feed</v>
      </c>
      <c r="CU586" t="str">
        <f t="shared" si="240"/>
        <v>Health Care</v>
      </c>
      <c r="CV586" t="str">
        <f t="shared" si="241"/>
        <v>Medical</v>
      </c>
      <c r="CW586" t="str">
        <f t="shared" si="242"/>
        <v>Veterinary</v>
      </c>
      <c r="CX586" t="str">
        <f t="shared" si="243"/>
        <v/>
      </c>
      <c r="CY586" t="str">
        <f t="shared" si="244"/>
        <v/>
      </c>
      <c r="CZ586" t="str">
        <f t="shared" si="245"/>
        <v/>
      </c>
      <c r="DA586" t="str">
        <f t="shared" si="246"/>
        <v/>
      </c>
      <c r="DB586" t="str">
        <f t="shared" si="247"/>
        <v/>
      </c>
      <c r="DC586" t="str">
        <f t="shared" si="248"/>
        <v/>
      </c>
    </row>
    <row r="587" spans="1:107" x14ac:dyDescent="0.2">
      <c r="A587">
        <v>584</v>
      </c>
      <c r="B587" t="s">
        <v>580</v>
      </c>
      <c r="C587" t="s">
        <v>2753</v>
      </c>
      <c r="D587" t="s">
        <v>4851</v>
      </c>
      <c r="E587" t="s">
        <v>6065</v>
      </c>
      <c r="F587" t="s">
        <v>6650</v>
      </c>
      <c r="G587" t="s">
        <v>8245</v>
      </c>
      <c r="H587" t="s">
        <v>8552</v>
      </c>
      <c r="I587" t="s">
        <v>8557</v>
      </c>
      <c r="J587" t="s">
        <v>9059</v>
      </c>
      <c r="K587" t="s">
        <v>10119</v>
      </c>
      <c r="L587" t="s">
        <v>10243</v>
      </c>
      <c r="M587" t="s">
        <v>11214</v>
      </c>
      <c r="N587" t="s">
        <v>12747</v>
      </c>
      <c r="O587" t="s">
        <v>13314</v>
      </c>
      <c r="P587" t="s">
        <v>13349</v>
      </c>
      <c r="Q587">
        <v>1</v>
      </c>
      <c r="R587" t="s">
        <v>4365</v>
      </c>
      <c r="S587" t="s">
        <v>8370</v>
      </c>
      <c r="T587" t="s">
        <v>13741</v>
      </c>
      <c r="U587" s="3" t="str" cm="1">
        <f t="array" ref="U587">LEFT(T587,MIN(FIND({0,1,2,3,4,5,6,7,8,9},T587&amp;"0123456789"))-1)</f>
        <v>$</v>
      </c>
      <c r="V587" t="s">
        <v>14415</v>
      </c>
      <c r="W587" t="s">
        <v>13741</v>
      </c>
      <c r="X587" s="3" t="str" cm="1">
        <f t="array" ref="X587">LEFT(W587,MIN(FIND({0,1,2,3,4,5,6,7,8,9},W587&amp;"0123456789"))-1)</f>
        <v>$</v>
      </c>
      <c r="Y587" t="s">
        <v>14415</v>
      </c>
      <c r="Z587" t="s">
        <v>13741</v>
      </c>
      <c r="AA587" s="3" cm="1">
        <f t="array" ref="AA587">_xlfn.XLOOKUP(LEFT(Z587,MIN(FIND({0,1,2,3,4,5,6,7,8,9},Z587&amp;"0123456789"))-1), $BB$4:$BB$23, $BC$4:$BC$23)*_xlfn.NUMBERVALUE(TRIM(REPLACE(Z587,1,MIN(FIND({0,1,2,3,4,5,6,7,8,9},Z587&amp;"0123456789"))-1,"")), ".", ",")</f>
        <v>6000000</v>
      </c>
      <c r="AB587" t="s">
        <v>13741</v>
      </c>
      <c r="AC587" s="3" cm="1">
        <f t="array" ref="AC587">_xlfn.XLOOKUP(LEFT(AB587,MIN(FIND({0,1,2,3,4,5,6,7,8,9},AB587&amp;"0123456789"))-1), $BB$4:$BB$23, $BC$4:$BC$23)*_xlfn.NUMBERVALUE(TRIM(REPLACE(AB587,1,MIN(FIND({0,1,2,3,4,5,6,7,8,9},AB587&amp;"0123456789"))-1,"")), ".", ",")</f>
        <v>6000000</v>
      </c>
      <c r="AD587" t="s">
        <v>8555</v>
      </c>
      <c r="AE587" t="s">
        <v>8556</v>
      </c>
      <c r="AF587" t="s">
        <v>15378</v>
      </c>
      <c r="AG587" t="s">
        <v>16898</v>
      </c>
      <c r="AH587" t="s">
        <v>4365</v>
      </c>
      <c r="AI587" t="s">
        <v>4365</v>
      </c>
      <c r="AJ587" t="s">
        <v>6072</v>
      </c>
      <c r="AK587" t="s">
        <v>4365</v>
      </c>
      <c r="AL587" t="s">
        <v>8556</v>
      </c>
      <c r="AM587" t="s">
        <v>4365</v>
      </c>
      <c r="AN587" t="s">
        <v>18794</v>
      </c>
      <c r="AO587" t="s">
        <v>4365</v>
      </c>
      <c r="AP587" t="s">
        <v>22758</v>
      </c>
      <c r="AQ587" t="s">
        <v>4365</v>
      </c>
      <c r="AR587" t="s">
        <v>4365</v>
      </c>
      <c r="AS587" t="s">
        <v>19152</v>
      </c>
      <c r="BC587" s="3" t="str" cm="1">
        <f t="array" ref="BC587">LEFT(BB587,MIN(FIND({0,1,2,3,4,5,6,7,8,9},BB587&amp;"0123456789"))-1)</f>
        <v/>
      </c>
      <c r="BY587" t="s">
        <v>11267</v>
      </c>
      <c r="BZ587" t="s">
        <v>25444</v>
      </c>
      <c r="CA587" t="s">
        <v>25408</v>
      </c>
      <c r="CT587" t="str">
        <f t="shared" si="239"/>
        <v>Artificial Intelligence</v>
      </c>
      <c r="CU587" t="str">
        <f t="shared" si="240"/>
        <v>Machine Learning</v>
      </c>
      <c r="CV587" t="str">
        <f t="shared" si="241"/>
        <v>Software</v>
      </c>
      <c r="CW587" t="str">
        <f t="shared" si="242"/>
        <v/>
      </c>
      <c r="CX587" t="str">
        <f t="shared" si="243"/>
        <v/>
      </c>
      <c r="CY587" t="str">
        <f t="shared" si="244"/>
        <v/>
      </c>
      <c r="CZ587" t="str">
        <f t="shared" si="245"/>
        <v/>
      </c>
      <c r="DA587" t="str">
        <f t="shared" si="246"/>
        <v/>
      </c>
      <c r="DB587" t="str">
        <f t="shared" si="247"/>
        <v/>
      </c>
      <c r="DC587" t="str">
        <f t="shared" si="248"/>
        <v/>
      </c>
    </row>
    <row r="588" spans="1:107" x14ac:dyDescent="0.2">
      <c r="A588">
        <v>585</v>
      </c>
      <c r="B588" t="s">
        <v>581</v>
      </c>
      <c r="C588" t="s">
        <v>2754</v>
      </c>
      <c r="D588" t="s">
        <v>4852</v>
      </c>
      <c r="E588" t="s">
        <v>6065</v>
      </c>
      <c r="F588" t="s">
        <v>6651</v>
      </c>
      <c r="G588" t="s">
        <v>8246</v>
      </c>
      <c r="H588" t="s">
        <v>8552</v>
      </c>
      <c r="I588" t="s">
        <v>8557</v>
      </c>
      <c r="J588" t="s">
        <v>9060</v>
      </c>
      <c r="K588" t="s">
        <v>10121</v>
      </c>
      <c r="L588" t="s">
        <v>10243</v>
      </c>
      <c r="M588" t="s">
        <v>11599</v>
      </c>
      <c r="N588" t="s">
        <v>12741</v>
      </c>
      <c r="O588" t="s">
        <v>13310</v>
      </c>
      <c r="P588" t="s">
        <v>13351</v>
      </c>
      <c r="Q588">
        <v>1</v>
      </c>
      <c r="R588" t="s">
        <v>13357</v>
      </c>
      <c r="S588" t="s">
        <v>13469</v>
      </c>
      <c r="T588" t="s">
        <v>13892</v>
      </c>
      <c r="U588" s="3" t="str" cm="1">
        <f t="array" ref="U588">LEFT(T588,MIN(FIND({0,1,2,3,4,5,6,7,8,9},T588&amp;"0123456789"))-1)</f>
        <v>$</v>
      </c>
      <c r="V588" t="s">
        <v>13357</v>
      </c>
      <c r="W588" t="s">
        <v>13892</v>
      </c>
      <c r="X588" s="3" t="str" cm="1">
        <f t="array" ref="X588">LEFT(W588,MIN(FIND({0,1,2,3,4,5,6,7,8,9},W588&amp;"0123456789"))-1)</f>
        <v>$</v>
      </c>
      <c r="Y588" t="s">
        <v>13357</v>
      </c>
      <c r="Z588" t="s">
        <v>13892</v>
      </c>
      <c r="AA588" s="3" cm="1">
        <f t="array" ref="AA588">_xlfn.XLOOKUP(LEFT(Z588,MIN(FIND({0,1,2,3,4,5,6,7,8,9},Z588&amp;"0123456789"))-1), $BB$4:$BB$23, $BC$4:$BC$23)*_xlfn.NUMBERVALUE(TRIM(REPLACE(Z588,1,MIN(FIND({0,1,2,3,4,5,6,7,8,9},Z588&amp;"0123456789"))-1,"")), ".", ",")</f>
        <v>3400000</v>
      </c>
      <c r="AB588" t="s">
        <v>13892</v>
      </c>
      <c r="AC588" s="3" cm="1">
        <f t="array" ref="AC588">_xlfn.XLOOKUP(LEFT(AB588,MIN(FIND({0,1,2,3,4,5,6,7,8,9},AB588&amp;"0123456789"))-1), $BB$4:$BB$23, $BC$4:$BC$23)*_xlfn.NUMBERVALUE(TRIM(REPLACE(AB588,1,MIN(FIND({0,1,2,3,4,5,6,7,8,9},AB588&amp;"0123456789"))-1,"")), ".", ",")</f>
        <v>3400000</v>
      </c>
      <c r="AD588" t="s">
        <v>8555</v>
      </c>
      <c r="AE588" t="s">
        <v>8555</v>
      </c>
      <c r="AF588" t="s">
        <v>15379</v>
      </c>
      <c r="AG588" t="s">
        <v>16899</v>
      </c>
      <c r="AH588" t="s">
        <v>4365</v>
      </c>
      <c r="AI588" t="s">
        <v>4365</v>
      </c>
      <c r="AJ588" t="s">
        <v>19250</v>
      </c>
      <c r="AK588" t="s">
        <v>4365</v>
      </c>
      <c r="AL588" t="s">
        <v>20112</v>
      </c>
      <c r="AM588" t="s">
        <v>4365</v>
      </c>
      <c r="AN588" t="s">
        <v>21376</v>
      </c>
      <c r="AO588" t="s">
        <v>4365</v>
      </c>
      <c r="AP588" t="s">
        <v>22759</v>
      </c>
      <c r="AQ588" t="s">
        <v>4365</v>
      </c>
      <c r="AR588" t="s">
        <v>4365</v>
      </c>
      <c r="AS588" t="s">
        <v>8562</v>
      </c>
      <c r="BC588" s="3" t="str" cm="1">
        <f t="array" ref="BC588">LEFT(BB588,MIN(FIND({0,1,2,3,4,5,6,7,8,9},BB588&amp;"0123456789"))-1)</f>
        <v/>
      </c>
      <c r="BY588" t="s">
        <v>11267</v>
      </c>
      <c r="BZ588" t="s">
        <v>25408</v>
      </c>
      <c r="CT588" t="str">
        <f t="shared" si="239"/>
        <v>Artificial Intelligence</v>
      </c>
      <c r="CU588" t="str">
        <f t="shared" si="240"/>
        <v>Software</v>
      </c>
      <c r="CV588" t="str">
        <f t="shared" si="241"/>
        <v/>
      </c>
      <c r="CW588" t="str">
        <f t="shared" si="242"/>
        <v/>
      </c>
      <c r="CX588" t="str">
        <f t="shared" si="243"/>
        <v/>
      </c>
      <c r="CY588" t="str">
        <f t="shared" si="244"/>
        <v/>
      </c>
      <c r="CZ588" t="str">
        <f t="shared" si="245"/>
        <v/>
      </c>
      <c r="DA588" t="str">
        <f t="shared" si="246"/>
        <v/>
      </c>
      <c r="DB588" t="str">
        <f t="shared" si="247"/>
        <v/>
      </c>
      <c r="DC588" t="str">
        <f t="shared" si="248"/>
        <v/>
      </c>
    </row>
    <row r="589" spans="1:107" x14ac:dyDescent="0.2">
      <c r="A589">
        <v>586</v>
      </c>
      <c r="B589" t="s">
        <v>582</v>
      </c>
      <c r="C589" t="s">
        <v>2755</v>
      </c>
      <c r="D589" t="s">
        <v>4853</v>
      </c>
      <c r="E589" t="s">
        <v>6065</v>
      </c>
      <c r="F589" t="s">
        <v>6652</v>
      </c>
      <c r="G589" t="s">
        <v>8245</v>
      </c>
      <c r="H589" t="s">
        <v>8552</v>
      </c>
      <c r="I589" t="s">
        <v>8554</v>
      </c>
      <c r="J589" t="s">
        <v>9061</v>
      </c>
      <c r="K589" t="s">
        <v>10121</v>
      </c>
      <c r="L589" t="s">
        <v>10336</v>
      </c>
      <c r="M589" t="s">
        <v>11600</v>
      </c>
      <c r="N589" t="s">
        <v>12741</v>
      </c>
      <c r="O589" t="s">
        <v>13310</v>
      </c>
      <c r="P589" t="s">
        <v>4365</v>
      </c>
      <c r="Q589">
        <v>1</v>
      </c>
      <c r="R589" t="s">
        <v>13357</v>
      </c>
      <c r="S589" t="s">
        <v>8494</v>
      </c>
      <c r="T589" t="s">
        <v>13740</v>
      </c>
      <c r="U589" s="3" t="str" cm="1">
        <f t="array" ref="U589">LEFT(T589,MIN(FIND({0,1,2,3,4,5,6,7,8,9},T589&amp;"0123456789"))-1)</f>
        <v>$</v>
      </c>
      <c r="V589" t="s">
        <v>13357</v>
      </c>
      <c r="W589" t="s">
        <v>13740</v>
      </c>
      <c r="X589" s="3" t="str" cm="1">
        <f t="array" ref="X589">LEFT(W589,MIN(FIND({0,1,2,3,4,5,6,7,8,9},W589&amp;"0123456789"))-1)</f>
        <v>$</v>
      </c>
      <c r="Y589" t="s">
        <v>13357</v>
      </c>
      <c r="Z589" t="s">
        <v>13740</v>
      </c>
      <c r="AA589" s="3" cm="1">
        <f t="array" ref="AA589">_xlfn.XLOOKUP(LEFT(Z589,MIN(FIND({0,1,2,3,4,5,6,7,8,9},Z589&amp;"0123456789"))-1), $BB$4:$BB$23, $BC$4:$BC$23)*_xlfn.NUMBERVALUE(TRIM(REPLACE(Z589,1,MIN(FIND({0,1,2,3,4,5,6,7,8,9},Z589&amp;"0123456789"))-1,"")), ".", ",")</f>
        <v>3000000</v>
      </c>
      <c r="AB589" t="s">
        <v>13740</v>
      </c>
      <c r="AC589" s="3" cm="1">
        <f t="array" ref="AC589">_xlfn.XLOOKUP(LEFT(AB589,MIN(FIND({0,1,2,3,4,5,6,7,8,9},AB589&amp;"0123456789"))-1), $BB$4:$BB$23, $BC$4:$BC$23)*_xlfn.NUMBERVALUE(TRIM(REPLACE(AB589,1,MIN(FIND({0,1,2,3,4,5,6,7,8,9},AB589&amp;"0123456789"))-1,"")), ".", ",")</f>
        <v>3000000</v>
      </c>
      <c r="AD589" t="s">
        <v>8555</v>
      </c>
      <c r="AE589" t="s">
        <v>8554</v>
      </c>
      <c r="AF589" t="s">
        <v>15380</v>
      </c>
      <c r="AG589" t="s">
        <v>16900</v>
      </c>
      <c r="AH589" t="s">
        <v>17748</v>
      </c>
      <c r="AI589" t="s">
        <v>18492</v>
      </c>
      <c r="AJ589" t="s">
        <v>8563</v>
      </c>
      <c r="AK589" t="s">
        <v>19722</v>
      </c>
      <c r="AL589" t="s">
        <v>8555</v>
      </c>
      <c r="AM589" t="s">
        <v>19950</v>
      </c>
      <c r="AN589" t="s">
        <v>18372</v>
      </c>
      <c r="AO589" t="s">
        <v>4365</v>
      </c>
      <c r="AP589" t="s">
        <v>22760</v>
      </c>
      <c r="AQ589" t="s">
        <v>23934</v>
      </c>
      <c r="AR589" t="s">
        <v>24862</v>
      </c>
      <c r="AS589" t="s">
        <v>19238</v>
      </c>
      <c r="BC589" s="3" t="str" cm="1">
        <f t="array" ref="BC589">LEFT(BB589,MIN(FIND({0,1,2,3,4,5,6,7,8,9},BB589&amp;"0123456789"))-1)</f>
        <v/>
      </c>
      <c r="BY589" t="s">
        <v>25765</v>
      </c>
      <c r="BZ589" t="s">
        <v>25408</v>
      </c>
      <c r="CT589" t="str">
        <f t="shared" si="239"/>
        <v>Recruiting</v>
      </c>
      <c r="CU589" t="str">
        <f t="shared" si="240"/>
        <v>Software</v>
      </c>
      <c r="CV589" t="str">
        <f t="shared" si="241"/>
        <v/>
      </c>
      <c r="CW589" t="str">
        <f t="shared" si="242"/>
        <v/>
      </c>
      <c r="CX589" t="str">
        <f t="shared" si="243"/>
        <v/>
      </c>
      <c r="CY589" t="str">
        <f t="shared" si="244"/>
        <v/>
      </c>
      <c r="CZ589" t="str">
        <f t="shared" si="245"/>
        <v/>
      </c>
      <c r="DA589" t="str">
        <f t="shared" si="246"/>
        <v/>
      </c>
      <c r="DB589" t="str">
        <f t="shared" si="247"/>
        <v/>
      </c>
      <c r="DC589" t="str">
        <f t="shared" si="248"/>
        <v/>
      </c>
    </row>
    <row r="590" spans="1:107" x14ac:dyDescent="0.2">
      <c r="A590">
        <v>587</v>
      </c>
      <c r="B590" t="s">
        <v>583</v>
      </c>
      <c r="C590" t="s">
        <v>2756</v>
      </c>
      <c r="D590" t="s">
        <v>4854</v>
      </c>
      <c r="E590" t="s">
        <v>6065</v>
      </c>
      <c r="F590" t="s">
        <v>6653</v>
      </c>
      <c r="G590" t="s">
        <v>8308</v>
      </c>
      <c r="H590" t="s">
        <v>8552</v>
      </c>
      <c r="I590" t="s">
        <v>4365</v>
      </c>
      <c r="J590" t="s">
        <v>4365</v>
      </c>
      <c r="K590" t="s">
        <v>10119</v>
      </c>
      <c r="L590" t="s">
        <v>10487</v>
      </c>
      <c r="M590" t="s">
        <v>11601</v>
      </c>
      <c r="N590" t="s">
        <v>12900</v>
      </c>
      <c r="O590" t="s">
        <v>13317</v>
      </c>
      <c r="P590" t="s">
        <v>4365</v>
      </c>
      <c r="Q590">
        <v>1</v>
      </c>
      <c r="R590" t="s">
        <v>13357</v>
      </c>
      <c r="S590" t="s">
        <v>13366</v>
      </c>
      <c r="T590" t="s">
        <v>13740</v>
      </c>
      <c r="U590" s="3" t="str" cm="1">
        <f t="array" ref="U590">LEFT(T590,MIN(FIND({0,1,2,3,4,5,6,7,8,9},T590&amp;"0123456789"))-1)</f>
        <v>$</v>
      </c>
      <c r="V590" t="s">
        <v>13357</v>
      </c>
      <c r="W590" t="s">
        <v>13740</v>
      </c>
      <c r="X590" s="3" t="str" cm="1">
        <f t="array" ref="X590">LEFT(W590,MIN(FIND({0,1,2,3,4,5,6,7,8,9},W590&amp;"0123456789"))-1)</f>
        <v>$</v>
      </c>
      <c r="Y590" t="s">
        <v>13357</v>
      </c>
      <c r="Z590" t="s">
        <v>13740</v>
      </c>
      <c r="AA590" s="3" cm="1">
        <f t="array" ref="AA590">_xlfn.XLOOKUP(LEFT(Z590,MIN(FIND({0,1,2,3,4,5,6,7,8,9},Z590&amp;"0123456789"))-1), $BB$4:$BB$23, $BC$4:$BC$23)*_xlfn.NUMBERVALUE(TRIM(REPLACE(Z590,1,MIN(FIND({0,1,2,3,4,5,6,7,8,9},Z590&amp;"0123456789"))-1,"")), ".", ",")</f>
        <v>3000000</v>
      </c>
      <c r="AB590" t="s">
        <v>13740</v>
      </c>
      <c r="AC590" s="3" cm="1">
        <f t="array" ref="AC590">_xlfn.XLOOKUP(LEFT(AB590,MIN(FIND({0,1,2,3,4,5,6,7,8,9},AB590&amp;"0123456789"))-1), $BB$4:$BB$23, $BC$4:$BC$23)*_xlfn.NUMBERVALUE(TRIM(REPLACE(AB590,1,MIN(FIND({0,1,2,3,4,5,6,7,8,9},AB590&amp;"0123456789"))-1,"")), ".", ",")</f>
        <v>3000000</v>
      </c>
      <c r="AD590" t="s">
        <v>4365</v>
      </c>
      <c r="AE590" t="s">
        <v>4365</v>
      </c>
      <c r="AF590" t="s">
        <v>4365</v>
      </c>
      <c r="AG590" t="s">
        <v>4365</v>
      </c>
      <c r="AH590" t="s">
        <v>4365</v>
      </c>
      <c r="AI590" t="s">
        <v>4365</v>
      </c>
      <c r="AJ590" t="s">
        <v>4365</v>
      </c>
      <c r="AK590" t="s">
        <v>4365</v>
      </c>
      <c r="AL590" t="s">
        <v>4365</v>
      </c>
      <c r="AM590" t="s">
        <v>4365</v>
      </c>
      <c r="AN590" t="s">
        <v>4365</v>
      </c>
      <c r="AO590" t="s">
        <v>4365</v>
      </c>
      <c r="AP590" t="s">
        <v>4365</v>
      </c>
      <c r="AQ590" t="s">
        <v>4365</v>
      </c>
      <c r="AR590" t="s">
        <v>4365</v>
      </c>
      <c r="AS590" t="s">
        <v>14832</v>
      </c>
      <c r="BC590" s="3" t="str" cm="1">
        <f t="array" ref="BC590">LEFT(BB590,MIN(FIND({0,1,2,3,4,5,6,7,8,9},BB590&amp;"0123456789"))-1)</f>
        <v/>
      </c>
      <c r="BY590" t="s">
        <v>11267</v>
      </c>
      <c r="BZ590" t="s">
        <v>25431</v>
      </c>
      <c r="CA590" t="s">
        <v>25444</v>
      </c>
      <c r="CB590" t="s">
        <v>25433</v>
      </c>
      <c r="CC590" t="s">
        <v>25437</v>
      </c>
      <c r="CT590" t="str">
        <f t="shared" si="239"/>
        <v>Artificial Intelligence</v>
      </c>
      <c r="CU590" t="str">
        <f t="shared" si="240"/>
        <v>Human Resources</v>
      </c>
      <c r="CV590" t="str">
        <f t="shared" si="241"/>
        <v>Machine Learning</v>
      </c>
      <c r="CW590" t="str">
        <f t="shared" si="242"/>
        <v>Recruiting</v>
      </c>
      <c r="CX590" t="str">
        <f t="shared" si="243"/>
        <v>SaaS</v>
      </c>
      <c r="CY590" t="str">
        <f t="shared" si="244"/>
        <v/>
      </c>
      <c r="CZ590" t="str">
        <f t="shared" si="245"/>
        <v/>
      </c>
      <c r="DA590" t="str">
        <f t="shared" si="246"/>
        <v/>
      </c>
      <c r="DB590" t="str">
        <f t="shared" si="247"/>
        <v/>
      </c>
      <c r="DC590" t="str">
        <f t="shared" si="248"/>
        <v/>
      </c>
    </row>
    <row r="591" spans="1:107" x14ac:dyDescent="0.2">
      <c r="A591">
        <v>588</v>
      </c>
      <c r="B591" t="s">
        <v>584</v>
      </c>
      <c r="C591" t="s">
        <v>2757</v>
      </c>
      <c r="D591" t="s">
        <v>4855</v>
      </c>
      <c r="E591" t="s">
        <v>4365</v>
      </c>
      <c r="F591" t="s">
        <v>6654</v>
      </c>
      <c r="G591" t="s">
        <v>8283</v>
      </c>
      <c r="H591" t="s">
        <v>8552</v>
      </c>
      <c r="I591" t="s">
        <v>8557</v>
      </c>
      <c r="J591" t="s">
        <v>9062</v>
      </c>
      <c r="K591" t="s">
        <v>10119</v>
      </c>
      <c r="L591" t="s">
        <v>10167</v>
      </c>
      <c r="M591" t="s">
        <v>11602</v>
      </c>
      <c r="N591" t="s">
        <v>12901</v>
      </c>
      <c r="O591" t="s">
        <v>13306</v>
      </c>
      <c r="P591" t="s">
        <v>4365</v>
      </c>
      <c r="Q591">
        <v>1</v>
      </c>
      <c r="R591" t="s">
        <v>13357</v>
      </c>
      <c r="S591" t="s">
        <v>8460</v>
      </c>
      <c r="T591" t="s">
        <v>13740</v>
      </c>
      <c r="U591" s="3" t="str" cm="1">
        <f t="array" ref="U591">LEFT(T591,MIN(FIND({0,1,2,3,4,5,6,7,8,9},T591&amp;"0123456789"))-1)</f>
        <v>$</v>
      </c>
      <c r="V591" t="s">
        <v>13357</v>
      </c>
      <c r="W591" t="s">
        <v>13740</v>
      </c>
      <c r="X591" s="3" t="str" cm="1">
        <f t="array" ref="X591">LEFT(W591,MIN(FIND({0,1,2,3,4,5,6,7,8,9},W591&amp;"0123456789"))-1)</f>
        <v>$</v>
      </c>
      <c r="Y591" t="s">
        <v>13357</v>
      </c>
      <c r="Z591" t="s">
        <v>13740</v>
      </c>
      <c r="AA591" s="3" cm="1">
        <f t="array" ref="AA591">_xlfn.XLOOKUP(LEFT(Z591,MIN(FIND({0,1,2,3,4,5,6,7,8,9},Z591&amp;"0123456789"))-1), $BB$4:$BB$23, $BC$4:$BC$23)*_xlfn.NUMBERVALUE(TRIM(REPLACE(Z591,1,MIN(FIND({0,1,2,3,4,5,6,7,8,9},Z591&amp;"0123456789"))-1,"")), ".", ",")</f>
        <v>3000000</v>
      </c>
      <c r="AB591" t="s">
        <v>13740</v>
      </c>
      <c r="AC591" s="3" cm="1">
        <f t="array" ref="AC591">_xlfn.XLOOKUP(LEFT(AB591,MIN(FIND({0,1,2,3,4,5,6,7,8,9},AB591&amp;"0123456789"))-1), $BB$4:$BB$23, $BC$4:$BC$23)*_xlfn.NUMBERVALUE(TRIM(REPLACE(AB591,1,MIN(FIND({0,1,2,3,4,5,6,7,8,9},AB591&amp;"0123456789"))-1,"")), ".", ",")</f>
        <v>3000000</v>
      </c>
      <c r="AD591" t="s">
        <v>8555</v>
      </c>
      <c r="AE591" t="s">
        <v>8559</v>
      </c>
      <c r="AF591" t="s">
        <v>15381</v>
      </c>
      <c r="AG591" t="s">
        <v>16901</v>
      </c>
      <c r="AH591" t="s">
        <v>17749</v>
      </c>
      <c r="AI591" t="s">
        <v>18493</v>
      </c>
      <c r="AJ591" t="s">
        <v>17253</v>
      </c>
      <c r="AK591" t="s">
        <v>19723</v>
      </c>
      <c r="AL591" t="s">
        <v>20279</v>
      </c>
      <c r="AM591" t="s">
        <v>20714</v>
      </c>
      <c r="AN591" t="s">
        <v>21377</v>
      </c>
      <c r="AO591" t="s">
        <v>21965</v>
      </c>
      <c r="AP591" t="s">
        <v>22761</v>
      </c>
      <c r="AQ591" t="s">
        <v>23935</v>
      </c>
      <c r="AR591" t="s">
        <v>24863</v>
      </c>
      <c r="AS591" t="s">
        <v>19149</v>
      </c>
      <c r="BC591" s="3" t="str" cm="1">
        <f t="array" ref="BC591">LEFT(BB591,MIN(FIND({0,1,2,3,4,5,6,7,8,9},BB591&amp;"0123456789"))-1)</f>
        <v/>
      </c>
      <c r="BY591" t="s">
        <v>25423</v>
      </c>
      <c r="BZ591" t="s">
        <v>25526</v>
      </c>
      <c r="CA591" t="s">
        <v>25460</v>
      </c>
      <c r="CB591" t="s">
        <v>25516</v>
      </c>
      <c r="CC591" t="s">
        <v>25437</v>
      </c>
      <c r="CD591" t="s">
        <v>25408</v>
      </c>
      <c r="CT591" t="str">
        <f t="shared" si="239"/>
        <v>Developer Platform</v>
      </c>
      <c r="CU591" t="str">
        <f t="shared" si="240"/>
        <v>Developer Tools</v>
      </c>
      <c r="CV591" t="str">
        <f t="shared" si="241"/>
        <v>Enterprise Software</v>
      </c>
      <c r="CW591" t="str">
        <f t="shared" si="242"/>
        <v>Open Source</v>
      </c>
      <c r="CX591" t="str">
        <f t="shared" si="243"/>
        <v>SaaS</v>
      </c>
      <c r="CY591" t="str">
        <f t="shared" si="244"/>
        <v>Software</v>
      </c>
      <c r="CZ591" t="str">
        <f t="shared" si="245"/>
        <v/>
      </c>
      <c r="DA591" t="str">
        <f t="shared" si="246"/>
        <v/>
      </c>
      <c r="DB591" t="str">
        <f t="shared" si="247"/>
        <v/>
      </c>
      <c r="DC591" t="str">
        <f t="shared" si="248"/>
        <v/>
      </c>
    </row>
    <row r="592" spans="1:107" x14ac:dyDescent="0.2">
      <c r="A592">
        <v>589</v>
      </c>
      <c r="B592" t="s">
        <v>585</v>
      </c>
      <c r="C592" t="s">
        <v>2758</v>
      </c>
      <c r="D592" t="s">
        <v>2758</v>
      </c>
      <c r="E592" t="s">
        <v>6065</v>
      </c>
      <c r="F592" t="s">
        <v>6655</v>
      </c>
      <c r="G592" t="s">
        <v>8245</v>
      </c>
      <c r="H592" t="s">
        <v>8552</v>
      </c>
      <c r="I592" t="s">
        <v>8554</v>
      </c>
      <c r="J592" t="s">
        <v>9063</v>
      </c>
      <c r="K592" t="s">
        <v>10121</v>
      </c>
      <c r="L592" t="s">
        <v>10299</v>
      </c>
      <c r="M592" t="s">
        <v>11603</v>
      </c>
      <c r="N592" t="s">
        <v>12736</v>
      </c>
      <c r="O592" t="s">
        <v>13305</v>
      </c>
      <c r="P592" t="s">
        <v>4365</v>
      </c>
      <c r="Q592">
        <v>1</v>
      </c>
      <c r="R592" t="s">
        <v>13357</v>
      </c>
      <c r="S592" t="s">
        <v>13534</v>
      </c>
      <c r="T592" t="s">
        <v>13969</v>
      </c>
      <c r="U592" s="3" t="str" cm="1">
        <f t="array" ref="U592">LEFT(T592,MIN(FIND({0,1,2,3,4,5,6,7,8,9},T592&amp;"0123456789"))-1)</f>
        <v>$</v>
      </c>
      <c r="V592" t="s">
        <v>13357</v>
      </c>
      <c r="W592" t="s">
        <v>13969</v>
      </c>
      <c r="X592" s="3" t="str" cm="1">
        <f t="array" ref="X592">LEFT(W592,MIN(FIND({0,1,2,3,4,5,6,7,8,9},W592&amp;"0123456789"))-1)</f>
        <v>$</v>
      </c>
      <c r="Y592" t="s">
        <v>13357</v>
      </c>
      <c r="Z592" t="s">
        <v>13969</v>
      </c>
      <c r="AA592" s="3" cm="1">
        <f t="array" ref="AA592">_xlfn.XLOOKUP(LEFT(Z592,MIN(FIND({0,1,2,3,4,5,6,7,8,9},Z592&amp;"0123456789"))-1), $BB$4:$BB$23, $BC$4:$BC$23)*_xlfn.NUMBERVALUE(TRIM(REPLACE(Z592,1,MIN(FIND({0,1,2,3,4,5,6,7,8,9},Z592&amp;"0123456789"))-1,"")), ".", ",")</f>
        <v>3499990</v>
      </c>
      <c r="AB592" t="s">
        <v>13969</v>
      </c>
      <c r="AC592" s="3" cm="1">
        <f t="array" ref="AC592">_xlfn.XLOOKUP(LEFT(AB592,MIN(FIND({0,1,2,3,4,5,6,7,8,9},AB592&amp;"0123456789"))-1), $BB$4:$BB$23, $BC$4:$BC$23)*_xlfn.NUMBERVALUE(TRIM(REPLACE(AB592,1,MIN(FIND({0,1,2,3,4,5,6,7,8,9},AB592&amp;"0123456789"))-1,"")), ".", ",")</f>
        <v>3499990</v>
      </c>
      <c r="AD592" t="s">
        <v>4365</v>
      </c>
      <c r="AE592" t="s">
        <v>4365</v>
      </c>
      <c r="AF592" t="s">
        <v>4365</v>
      </c>
      <c r="AG592" t="s">
        <v>16902</v>
      </c>
      <c r="AH592" t="s">
        <v>4365</v>
      </c>
      <c r="AI592" t="s">
        <v>18494</v>
      </c>
      <c r="AJ592" t="s">
        <v>8563</v>
      </c>
      <c r="AK592" t="s">
        <v>4365</v>
      </c>
      <c r="AL592" t="s">
        <v>8555</v>
      </c>
      <c r="AM592" t="s">
        <v>18794</v>
      </c>
      <c r="AN592" t="s">
        <v>18372</v>
      </c>
      <c r="AO592" t="s">
        <v>18794</v>
      </c>
      <c r="AP592" t="s">
        <v>22762</v>
      </c>
      <c r="AQ592" t="s">
        <v>23936</v>
      </c>
      <c r="AR592" t="s">
        <v>24864</v>
      </c>
      <c r="AS592" t="s">
        <v>14833</v>
      </c>
      <c r="BC592" s="3" t="str" cm="1">
        <f t="array" ref="BC592">LEFT(BB592,MIN(FIND({0,1,2,3,4,5,6,7,8,9},BB592&amp;"0123456789"))-1)</f>
        <v/>
      </c>
      <c r="BY592" t="s">
        <v>25639</v>
      </c>
      <c r="BZ592" t="s">
        <v>25437</v>
      </c>
      <c r="CA592" t="s">
        <v>25408</v>
      </c>
      <c r="CT592" t="str">
        <f t="shared" si="239"/>
        <v>Human Resources</v>
      </c>
      <c r="CU592" t="str">
        <f t="shared" si="240"/>
        <v>SaaS</v>
      </c>
      <c r="CV592" t="str">
        <f t="shared" si="241"/>
        <v>Software</v>
      </c>
      <c r="CW592" t="str">
        <f t="shared" si="242"/>
        <v/>
      </c>
      <c r="CX592" t="str">
        <f t="shared" si="243"/>
        <v/>
      </c>
      <c r="CY592" t="str">
        <f t="shared" si="244"/>
        <v/>
      </c>
      <c r="CZ592" t="str">
        <f t="shared" si="245"/>
        <v/>
      </c>
      <c r="DA592" t="str">
        <f t="shared" si="246"/>
        <v/>
      </c>
      <c r="DB592" t="str">
        <f t="shared" si="247"/>
        <v/>
      </c>
      <c r="DC592" t="str">
        <f t="shared" si="248"/>
        <v/>
      </c>
    </row>
    <row r="593" spans="1:107" x14ac:dyDescent="0.2">
      <c r="A593">
        <v>590</v>
      </c>
      <c r="B593" t="s">
        <v>586</v>
      </c>
      <c r="C593" t="s">
        <v>2759</v>
      </c>
      <c r="D593" t="s">
        <v>4856</v>
      </c>
      <c r="E593" t="s">
        <v>6065</v>
      </c>
      <c r="F593" t="s">
        <v>6656</v>
      </c>
      <c r="G593" t="s">
        <v>8316</v>
      </c>
      <c r="H593" t="s">
        <v>8552</v>
      </c>
      <c r="I593" t="s">
        <v>8555</v>
      </c>
      <c r="J593" t="s">
        <v>9064</v>
      </c>
      <c r="K593" t="s">
        <v>10121</v>
      </c>
      <c r="L593" t="s">
        <v>10263</v>
      </c>
      <c r="M593" t="s">
        <v>11604</v>
      </c>
      <c r="N593" t="s">
        <v>12887</v>
      </c>
      <c r="O593" t="s">
        <v>13314</v>
      </c>
      <c r="P593" t="s">
        <v>13349</v>
      </c>
      <c r="Q593">
        <v>3</v>
      </c>
      <c r="R593" t="s">
        <v>13357</v>
      </c>
      <c r="S593" t="s">
        <v>13477</v>
      </c>
      <c r="T593" t="s">
        <v>13764</v>
      </c>
      <c r="U593" s="3" t="str" cm="1">
        <f t="array" ref="U593">LEFT(T593,MIN(FIND({0,1,2,3,4,5,6,7,8,9},T593&amp;"0123456789"))-1)</f>
        <v>$</v>
      </c>
      <c r="V593" t="s">
        <v>13357</v>
      </c>
      <c r="W593" t="s">
        <v>13764</v>
      </c>
      <c r="X593" s="3" t="str" cm="1">
        <f t="array" ref="X593">LEFT(W593,MIN(FIND({0,1,2,3,4,5,6,7,8,9},W593&amp;"0123456789"))-1)</f>
        <v>$</v>
      </c>
      <c r="Y593" t="s">
        <v>13357</v>
      </c>
      <c r="Z593" t="s">
        <v>14048</v>
      </c>
      <c r="AA593" s="3" cm="1">
        <f t="array" ref="AA593">_xlfn.XLOOKUP(LEFT(Z593,MIN(FIND({0,1,2,3,4,5,6,7,8,9},Z593&amp;"0123456789"))-1), $BB$4:$BB$23, $BC$4:$BC$23)*_xlfn.NUMBERVALUE(TRIM(REPLACE(Z593,1,MIN(FIND({0,1,2,3,4,5,6,7,8,9},Z593&amp;"0123456789"))-1,"")), ".", ",")</f>
        <v>5050000</v>
      </c>
      <c r="AB593" t="s">
        <v>14048</v>
      </c>
      <c r="AC593" s="3" cm="1">
        <f t="array" ref="AC593">_xlfn.XLOOKUP(LEFT(AB593,MIN(FIND({0,1,2,3,4,5,6,7,8,9},AB593&amp;"0123456789"))-1), $BB$4:$BB$23, $BC$4:$BC$23)*_xlfn.NUMBERVALUE(TRIM(REPLACE(AB593,1,MIN(FIND({0,1,2,3,4,5,6,7,8,9},AB593&amp;"0123456789"))-1,"")), ".", ",")</f>
        <v>5050000</v>
      </c>
      <c r="AD593" t="s">
        <v>8555</v>
      </c>
      <c r="AE593" t="s">
        <v>8558</v>
      </c>
      <c r="AF593" t="s">
        <v>15382</v>
      </c>
      <c r="AG593" t="s">
        <v>16903</v>
      </c>
      <c r="AH593" t="s">
        <v>17750</v>
      </c>
      <c r="AI593" t="s">
        <v>18495</v>
      </c>
      <c r="AJ593" t="s">
        <v>19251</v>
      </c>
      <c r="AK593" t="s">
        <v>19724</v>
      </c>
      <c r="AL593" t="s">
        <v>20095</v>
      </c>
      <c r="AM593" t="s">
        <v>18114</v>
      </c>
      <c r="AN593" t="s">
        <v>21378</v>
      </c>
      <c r="AO593" t="s">
        <v>20518</v>
      </c>
      <c r="AP593" t="s">
        <v>22763</v>
      </c>
      <c r="AQ593" t="s">
        <v>23937</v>
      </c>
      <c r="AR593" t="s">
        <v>19653</v>
      </c>
      <c r="AS593" t="s">
        <v>8561</v>
      </c>
      <c r="BC593" s="3" t="str" cm="1">
        <f t="array" ref="BC593">LEFT(BB593,MIN(FIND({0,1,2,3,4,5,6,7,8,9},BB593&amp;"0123456789"))-1)</f>
        <v/>
      </c>
      <c r="BY593" t="s">
        <v>11267</v>
      </c>
      <c r="BZ593" t="s">
        <v>25404</v>
      </c>
      <c r="CA593" t="s">
        <v>25405</v>
      </c>
      <c r="CT593" t="str">
        <f t="shared" si="239"/>
        <v>Artificial Intelligence</v>
      </c>
      <c r="CU593" t="str">
        <f t="shared" si="240"/>
        <v>Information Technology</v>
      </c>
      <c r="CV593" t="str">
        <f t="shared" si="241"/>
        <v>Productivity Tools</v>
      </c>
      <c r="CW593" t="str">
        <f t="shared" si="242"/>
        <v/>
      </c>
      <c r="CX593" t="str">
        <f t="shared" si="243"/>
        <v/>
      </c>
      <c r="CY593" t="str">
        <f t="shared" si="244"/>
        <v/>
      </c>
      <c r="CZ593" t="str">
        <f t="shared" si="245"/>
        <v/>
      </c>
      <c r="DA593" t="str">
        <f t="shared" si="246"/>
        <v/>
      </c>
      <c r="DB593" t="str">
        <f t="shared" si="247"/>
        <v/>
      </c>
      <c r="DC593" t="str">
        <f t="shared" si="248"/>
        <v/>
      </c>
    </row>
    <row r="594" spans="1:107" x14ac:dyDescent="0.2">
      <c r="A594">
        <v>591</v>
      </c>
      <c r="B594" t="s">
        <v>587</v>
      </c>
      <c r="C594" t="s">
        <v>2760</v>
      </c>
      <c r="D594" t="s">
        <v>4857</v>
      </c>
      <c r="E594" t="s">
        <v>6065</v>
      </c>
      <c r="F594" t="s">
        <v>6657</v>
      </c>
      <c r="G594" t="s">
        <v>8309</v>
      </c>
      <c r="H594" t="s">
        <v>8552</v>
      </c>
      <c r="I594" t="s">
        <v>4365</v>
      </c>
      <c r="J594" t="s">
        <v>4365</v>
      </c>
      <c r="K594" t="s">
        <v>10121</v>
      </c>
      <c r="L594" t="s">
        <v>10167</v>
      </c>
      <c r="M594" t="s">
        <v>3721</v>
      </c>
      <c r="N594" t="s">
        <v>12765</v>
      </c>
      <c r="O594" t="s">
        <v>13306</v>
      </c>
      <c r="P594" t="s">
        <v>4365</v>
      </c>
      <c r="Q594">
        <v>1</v>
      </c>
      <c r="R594" t="s">
        <v>13357</v>
      </c>
      <c r="S594" t="s">
        <v>13464</v>
      </c>
      <c r="T594" t="s">
        <v>13810</v>
      </c>
      <c r="U594" s="3" t="str" cm="1">
        <f t="array" ref="U594">LEFT(T594,MIN(FIND({0,1,2,3,4,5,6,7,8,9},T594&amp;"0123456789"))-1)</f>
        <v>$</v>
      </c>
      <c r="V594" t="s">
        <v>13357</v>
      </c>
      <c r="W594" t="s">
        <v>13810</v>
      </c>
      <c r="X594" s="3" t="str" cm="1">
        <f t="array" ref="X594">LEFT(W594,MIN(FIND({0,1,2,3,4,5,6,7,8,9},W594&amp;"0123456789"))-1)</f>
        <v>$</v>
      </c>
      <c r="Y594" t="s">
        <v>13357</v>
      </c>
      <c r="Z594" t="s">
        <v>13810</v>
      </c>
      <c r="AA594" s="3" cm="1">
        <f t="array" ref="AA594">_xlfn.XLOOKUP(LEFT(Z594,MIN(FIND({0,1,2,3,4,5,6,7,8,9},Z594&amp;"0123456789"))-1), $BB$4:$BB$23, $BC$4:$BC$23)*_xlfn.NUMBERVALUE(TRIM(REPLACE(Z594,1,MIN(FIND({0,1,2,3,4,5,6,7,8,9},Z594&amp;"0123456789"))-1,"")), ".", ",")</f>
        <v>1500000</v>
      </c>
      <c r="AB594" t="s">
        <v>13810</v>
      </c>
      <c r="AC594" s="3" cm="1">
        <f t="array" ref="AC594">_xlfn.XLOOKUP(LEFT(AB594,MIN(FIND({0,1,2,3,4,5,6,7,8,9},AB594&amp;"0123456789"))-1), $BB$4:$BB$23, $BC$4:$BC$23)*_xlfn.NUMBERVALUE(TRIM(REPLACE(AB594,1,MIN(FIND({0,1,2,3,4,5,6,7,8,9},AB594&amp;"0123456789"))-1,"")), ".", ",")</f>
        <v>1500000</v>
      </c>
      <c r="AD594" t="s">
        <v>8554</v>
      </c>
      <c r="AE594" t="s">
        <v>14823</v>
      </c>
      <c r="AF594" t="s">
        <v>15383</v>
      </c>
      <c r="AG594" t="s">
        <v>16904</v>
      </c>
      <c r="AH594" t="s">
        <v>17751</v>
      </c>
      <c r="AI594" t="s">
        <v>18496</v>
      </c>
      <c r="AJ594" t="s">
        <v>19161</v>
      </c>
      <c r="AK594" t="s">
        <v>19725</v>
      </c>
      <c r="AL594" t="s">
        <v>20218</v>
      </c>
      <c r="AM594" t="s">
        <v>19638</v>
      </c>
      <c r="AN594" t="s">
        <v>21379</v>
      </c>
      <c r="AO594" t="s">
        <v>21966</v>
      </c>
      <c r="AP594" t="s">
        <v>22764</v>
      </c>
      <c r="AQ594" t="s">
        <v>23938</v>
      </c>
      <c r="AR594" t="s">
        <v>24865</v>
      </c>
      <c r="AS594" t="s">
        <v>19149</v>
      </c>
      <c r="BC594" s="3" t="str" cm="1">
        <f t="array" ref="BC594">LEFT(BB594,MIN(FIND({0,1,2,3,4,5,6,7,8,9},BB594&amp;"0123456789"))-1)</f>
        <v/>
      </c>
      <c r="BY594" t="s">
        <v>3721</v>
      </c>
      <c r="CT594" t="str">
        <f t="shared" si="239"/>
        <v>SaaS</v>
      </c>
      <c r="CU594" t="str">
        <f t="shared" si="240"/>
        <v/>
      </c>
      <c r="CV594" t="str">
        <f t="shared" si="241"/>
        <v/>
      </c>
      <c r="CW594" t="str">
        <f t="shared" si="242"/>
        <v/>
      </c>
      <c r="CX594" t="str">
        <f t="shared" si="243"/>
        <v/>
      </c>
      <c r="CY594" t="str">
        <f t="shared" si="244"/>
        <v/>
      </c>
      <c r="CZ594" t="str">
        <f t="shared" si="245"/>
        <v/>
      </c>
      <c r="DA594" t="str">
        <f t="shared" si="246"/>
        <v/>
      </c>
      <c r="DB594" t="str">
        <f t="shared" si="247"/>
        <v/>
      </c>
      <c r="DC594" t="str">
        <f t="shared" si="248"/>
        <v/>
      </c>
    </row>
    <row r="595" spans="1:107" x14ac:dyDescent="0.2">
      <c r="A595">
        <v>592</v>
      </c>
      <c r="B595" t="s">
        <v>588</v>
      </c>
      <c r="C595" t="s">
        <v>2761</v>
      </c>
      <c r="D595" t="s">
        <v>2761</v>
      </c>
      <c r="E595" t="s">
        <v>4365</v>
      </c>
      <c r="F595" t="s">
        <v>6658</v>
      </c>
      <c r="G595" t="s">
        <v>8248</v>
      </c>
      <c r="H595" t="s">
        <v>8552</v>
      </c>
      <c r="I595" t="s">
        <v>8555</v>
      </c>
      <c r="J595" t="s">
        <v>9065</v>
      </c>
      <c r="K595" t="s">
        <v>10121</v>
      </c>
      <c r="L595" t="s">
        <v>10488</v>
      </c>
      <c r="M595" t="s">
        <v>11605</v>
      </c>
      <c r="N595" t="s">
        <v>12743</v>
      </c>
      <c r="O595" t="s">
        <v>13311</v>
      </c>
      <c r="P595" t="s">
        <v>4365</v>
      </c>
      <c r="Q595">
        <v>1</v>
      </c>
      <c r="R595" t="s">
        <v>13357</v>
      </c>
      <c r="S595" t="s">
        <v>13436</v>
      </c>
      <c r="T595" t="s">
        <v>13760</v>
      </c>
      <c r="U595" s="3" t="str" cm="1">
        <f t="array" ref="U595">LEFT(T595,MIN(FIND({0,1,2,3,4,5,6,7,8,9},T595&amp;"0123456789"))-1)</f>
        <v>$</v>
      </c>
      <c r="V595" t="s">
        <v>13357</v>
      </c>
      <c r="W595" t="s">
        <v>13760</v>
      </c>
      <c r="X595" s="3" t="str" cm="1">
        <f t="array" ref="X595">LEFT(W595,MIN(FIND({0,1,2,3,4,5,6,7,8,9},W595&amp;"0123456789"))-1)</f>
        <v>$</v>
      </c>
      <c r="Y595" t="s">
        <v>13357</v>
      </c>
      <c r="Z595" t="s">
        <v>13760</v>
      </c>
      <c r="AA595" s="3" cm="1">
        <f t="array" ref="AA595">_xlfn.XLOOKUP(LEFT(Z595,MIN(FIND({0,1,2,3,4,5,6,7,8,9},Z595&amp;"0123456789"))-1), $BB$4:$BB$23, $BC$4:$BC$23)*_xlfn.NUMBERVALUE(TRIM(REPLACE(Z595,1,MIN(FIND({0,1,2,3,4,5,6,7,8,9},Z595&amp;"0123456789"))-1,"")), ".", ",")</f>
        <v>5000000</v>
      </c>
      <c r="AB595" t="s">
        <v>13760</v>
      </c>
      <c r="AC595" s="3" cm="1">
        <f t="array" ref="AC595">_xlfn.XLOOKUP(LEFT(AB595,MIN(FIND({0,1,2,3,4,5,6,7,8,9},AB595&amp;"0123456789"))-1), $BB$4:$BB$23, $BC$4:$BC$23)*_xlfn.NUMBERVALUE(TRIM(REPLACE(AB595,1,MIN(FIND({0,1,2,3,4,5,6,7,8,9},AB595&amp;"0123456789"))-1,"")), ".", ",")</f>
        <v>5000000</v>
      </c>
      <c r="AD595" t="s">
        <v>8555</v>
      </c>
      <c r="AE595" t="s">
        <v>8559</v>
      </c>
      <c r="AF595" t="s">
        <v>15384</v>
      </c>
      <c r="AG595" t="s">
        <v>16905</v>
      </c>
      <c r="AH595" t="s">
        <v>17752</v>
      </c>
      <c r="AI595" t="s">
        <v>18381</v>
      </c>
      <c r="AJ595" t="s">
        <v>17486</v>
      </c>
      <c r="AK595" t="s">
        <v>4365</v>
      </c>
      <c r="AL595" t="s">
        <v>20247</v>
      </c>
      <c r="AM595" t="s">
        <v>20715</v>
      </c>
      <c r="AN595" t="s">
        <v>21380</v>
      </c>
      <c r="AO595" t="s">
        <v>21967</v>
      </c>
      <c r="AP595" t="s">
        <v>22765</v>
      </c>
      <c r="AQ595" t="s">
        <v>23939</v>
      </c>
      <c r="AR595" t="s">
        <v>24866</v>
      </c>
      <c r="AS595" t="s">
        <v>19085</v>
      </c>
      <c r="BC595" s="3" t="str" cm="1">
        <f t="array" ref="BC595">LEFT(BB595,MIN(FIND({0,1,2,3,4,5,6,7,8,9},BB595&amp;"0123456789"))-1)</f>
        <v/>
      </c>
      <c r="BY595" t="s">
        <v>11267</v>
      </c>
      <c r="BZ595" t="s">
        <v>25475</v>
      </c>
      <c r="CA595" t="s">
        <v>25444</v>
      </c>
      <c r="CT595" t="str">
        <f t="shared" si="239"/>
        <v>Artificial Intelligence</v>
      </c>
      <c r="CU595" t="str">
        <f t="shared" si="240"/>
        <v>Cloud Computing</v>
      </c>
      <c r="CV595" t="str">
        <f t="shared" si="241"/>
        <v>Machine Learning</v>
      </c>
      <c r="CW595" t="str">
        <f t="shared" si="242"/>
        <v/>
      </c>
      <c r="CX595" t="str">
        <f t="shared" si="243"/>
        <v/>
      </c>
      <c r="CY595" t="str">
        <f t="shared" si="244"/>
        <v/>
      </c>
      <c r="CZ595" t="str">
        <f t="shared" si="245"/>
        <v/>
      </c>
      <c r="DA595" t="str">
        <f t="shared" si="246"/>
        <v/>
      </c>
      <c r="DB595" t="str">
        <f t="shared" si="247"/>
        <v/>
      </c>
      <c r="DC595" t="str">
        <f t="shared" si="248"/>
        <v/>
      </c>
    </row>
    <row r="596" spans="1:107" x14ac:dyDescent="0.2">
      <c r="A596">
        <v>593</v>
      </c>
      <c r="B596" t="s">
        <v>589</v>
      </c>
      <c r="C596" t="s">
        <v>2762</v>
      </c>
      <c r="D596" t="s">
        <v>4858</v>
      </c>
      <c r="E596" t="s">
        <v>6065</v>
      </c>
      <c r="F596" t="s">
        <v>6659</v>
      </c>
      <c r="G596" t="s">
        <v>8245</v>
      </c>
      <c r="H596" t="s">
        <v>8552</v>
      </c>
      <c r="I596" t="s">
        <v>8554</v>
      </c>
      <c r="J596" t="s">
        <v>9066</v>
      </c>
      <c r="K596" t="s">
        <v>10121</v>
      </c>
      <c r="L596" t="s">
        <v>10489</v>
      </c>
      <c r="M596" t="s">
        <v>11606</v>
      </c>
      <c r="N596" t="s">
        <v>12743</v>
      </c>
      <c r="O596" t="s">
        <v>13311</v>
      </c>
      <c r="P596" t="s">
        <v>13349</v>
      </c>
      <c r="Q596">
        <v>1</v>
      </c>
      <c r="R596" t="s">
        <v>13357</v>
      </c>
      <c r="S596" t="s">
        <v>13487</v>
      </c>
      <c r="T596" t="s">
        <v>13815</v>
      </c>
      <c r="U596" s="3" t="str" cm="1">
        <f t="array" ref="U596">LEFT(T596,MIN(FIND({0,1,2,3,4,5,6,7,8,9},T596&amp;"0123456789"))-1)</f>
        <v>$</v>
      </c>
      <c r="V596" t="s">
        <v>13357</v>
      </c>
      <c r="W596" t="s">
        <v>13815</v>
      </c>
      <c r="X596" s="3" t="str" cm="1">
        <f t="array" ref="X596">LEFT(W596,MIN(FIND({0,1,2,3,4,5,6,7,8,9},W596&amp;"0123456789"))-1)</f>
        <v>$</v>
      </c>
      <c r="Y596" t="s">
        <v>13357</v>
      </c>
      <c r="Z596" t="s">
        <v>13815</v>
      </c>
      <c r="AA596" s="3" cm="1">
        <f t="array" ref="AA596">_xlfn.XLOOKUP(LEFT(Z596,MIN(FIND({0,1,2,3,4,5,6,7,8,9},Z596&amp;"0123456789"))-1), $BB$4:$BB$23, $BC$4:$BC$23)*_xlfn.NUMBERVALUE(TRIM(REPLACE(Z596,1,MIN(FIND({0,1,2,3,4,5,6,7,8,9},Z596&amp;"0123456789"))-1,"")), ".", ",")</f>
        <v>5600000</v>
      </c>
      <c r="AB596" t="s">
        <v>13815</v>
      </c>
      <c r="AC596" s="3" cm="1">
        <f t="array" ref="AC596">_xlfn.XLOOKUP(LEFT(AB596,MIN(FIND({0,1,2,3,4,5,6,7,8,9},AB596&amp;"0123456789"))-1), $BB$4:$BB$23, $BC$4:$BC$23)*_xlfn.NUMBERVALUE(TRIM(REPLACE(AB596,1,MIN(FIND({0,1,2,3,4,5,6,7,8,9},AB596&amp;"0123456789"))-1,"")), ".", ",")</f>
        <v>5600000</v>
      </c>
      <c r="AD596" t="s">
        <v>4365</v>
      </c>
      <c r="AE596" t="s">
        <v>8562</v>
      </c>
      <c r="AF596" t="s">
        <v>15385</v>
      </c>
      <c r="AG596" t="s">
        <v>16906</v>
      </c>
      <c r="AH596" t="s">
        <v>17753</v>
      </c>
      <c r="AI596" t="s">
        <v>18497</v>
      </c>
      <c r="AJ596" t="s">
        <v>14819</v>
      </c>
      <c r="AK596" t="s">
        <v>19726</v>
      </c>
      <c r="AL596" t="s">
        <v>20280</v>
      </c>
      <c r="AM596" t="s">
        <v>20506</v>
      </c>
      <c r="AN596" t="s">
        <v>21381</v>
      </c>
      <c r="AO596" t="s">
        <v>21699</v>
      </c>
      <c r="AP596" t="s">
        <v>22766</v>
      </c>
      <c r="AQ596" t="s">
        <v>23940</v>
      </c>
      <c r="AR596" t="s">
        <v>24867</v>
      </c>
      <c r="AS596" t="s">
        <v>19359</v>
      </c>
      <c r="BC596" s="3" t="str" cm="1">
        <f t="array" ref="BC596">LEFT(BB596,MIN(FIND({0,1,2,3,4,5,6,7,8,9},BB596&amp;"0123456789"))-1)</f>
        <v/>
      </c>
      <c r="BY596" t="s">
        <v>10221</v>
      </c>
      <c r="BZ596" t="s">
        <v>25488</v>
      </c>
      <c r="CA596" t="s">
        <v>25472</v>
      </c>
      <c r="CT596" t="str">
        <f t="shared" si="239"/>
        <v>Consumer Goods</v>
      </c>
      <c r="CU596" t="str">
        <f t="shared" si="240"/>
        <v>Nutrition</v>
      </c>
      <c r="CV596" t="str">
        <f t="shared" si="241"/>
        <v>Wellness</v>
      </c>
      <c r="CW596" t="str">
        <f t="shared" si="242"/>
        <v/>
      </c>
      <c r="CX596" t="str">
        <f t="shared" si="243"/>
        <v/>
      </c>
      <c r="CY596" t="str">
        <f t="shared" si="244"/>
        <v/>
      </c>
      <c r="CZ596" t="str">
        <f t="shared" si="245"/>
        <v/>
      </c>
      <c r="DA596" t="str">
        <f t="shared" si="246"/>
        <v/>
      </c>
      <c r="DB596" t="str">
        <f t="shared" si="247"/>
        <v/>
      </c>
      <c r="DC596" t="str">
        <f t="shared" si="248"/>
        <v/>
      </c>
    </row>
    <row r="597" spans="1:107" x14ac:dyDescent="0.2">
      <c r="A597">
        <v>594</v>
      </c>
      <c r="B597" t="s">
        <v>590</v>
      </c>
      <c r="C597" t="s">
        <v>2763</v>
      </c>
      <c r="D597" t="s">
        <v>4859</v>
      </c>
      <c r="E597" t="s">
        <v>6065</v>
      </c>
      <c r="F597" t="s">
        <v>6660</v>
      </c>
      <c r="G597" t="s">
        <v>8246</v>
      </c>
      <c r="H597" t="s">
        <v>8552</v>
      </c>
      <c r="I597" t="s">
        <v>8554</v>
      </c>
      <c r="J597" t="s">
        <v>9067</v>
      </c>
      <c r="K597" t="s">
        <v>10121</v>
      </c>
      <c r="L597" t="s">
        <v>10490</v>
      </c>
      <c r="M597" t="s">
        <v>11607</v>
      </c>
      <c r="N597" t="s">
        <v>12736</v>
      </c>
      <c r="O597" t="s">
        <v>13305</v>
      </c>
      <c r="P597" t="s">
        <v>13349</v>
      </c>
      <c r="Q597">
        <v>3</v>
      </c>
      <c r="R597" t="s">
        <v>13357</v>
      </c>
      <c r="S597" t="s">
        <v>13535</v>
      </c>
      <c r="T597" t="s">
        <v>13831</v>
      </c>
      <c r="U597" s="3" t="str" cm="1">
        <f t="array" ref="U597">LEFT(T597,MIN(FIND({0,1,2,3,4,5,6,7,8,9},T597&amp;"0123456789"))-1)</f>
        <v>$</v>
      </c>
      <c r="V597" t="s">
        <v>13357</v>
      </c>
      <c r="W597" t="s">
        <v>13831</v>
      </c>
      <c r="X597" s="3" t="str" cm="1">
        <f t="array" ref="X597">LEFT(W597,MIN(FIND({0,1,2,3,4,5,6,7,8,9},W597&amp;"0123456789"))-1)</f>
        <v>$</v>
      </c>
      <c r="Y597" t="s">
        <v>13357</v>
      </c>
      <c r="Z597" t="s">
        <v>14024</v>
      </c>
      <c r="AA597" s="3" cm="1">
        <f t="array" ref="AA597">_xlfn.XLOOKUP(LEFT(Z597,MIN(FIND({0,1,2,3,4,5,6,7,8,9},Z597&amp;"0123456789"))-1), $BB$4:$BB$23, $BC$4:$BC$23)*_xlfn.NUMBERVALUE(TRIM(REPLACE(Z597,1,MIN(FIND({0,1,2,3,4,5,6,7,8,9},Z597&amp;"0123456789"))-1,"")), ".", ",")</f>
        <v>2750000</v>
      </c>
      <c r="AB597" t="s">
        <v>14024</v>
      </c>
      <c r="AC597" s="3" cm="1">
        <f t="array" ref="AC597">_xlfn.XLOOKUP(LEFT(AB597,MIN(FIND({0,1,2,3,4,5,6,7,8,9},AB597&amp;"0123456789"))-1), $BB$4:$BB$23, $BC$4:$BC$23)*_xlfn.NUMBERVALUE(TRIM(REPLACE(AB597,1,MIN(FIND({0,1,2,3,4,5,6,7,8,9},AB597&amp;"0123456789"))-1,"")), ".", ",")</f>
        <v>2750000</v>
      </c>
      <c r="AD597" t="s">
        <v>8554</v>
      </c>
      <c r="AE597" t="s">
        <v>8559</v>
      </c>
      <c r="AF597" t="s">
        <v>15386</v>
      </c>
      <c r="AG597" t="s">
        <v>16907</v>
      </c>
      <c r="AH597" t="s">
        <v>17754</v>
      </c>
      <c r="AI597" t="s">
        <v>18498</v>
      </c>
      <c r="AJ597" t="s">
        <v>19252</v>
      </c>
      <c r="AK597" t="s">
        <v>19727</v>
      </c>
      <c r="AL597" t="s">
        <v>20281</v>
      </c>
      <c r="AM597" t="s">
        <v>20716</v>
      </c>
      <c r="AN597" t="s">
        <v>21382</v>
      </c>
      <c r="AO597" t="s">
        <v>21968</v>
      </c>
      <c r="AP597" t="s">
        <v>22767</v>
      </c>
      <c r="AQ597" t="s">
        <v>23941</v>
      </c>
      <c r="AR597" t="s">
        <v>24843</v>
      </c>
      <c r="AS597" t="s">
        <v>19238</v>
      </c>
      <c r="BC597" s="3" t="str" cm="1">
        <f t="array" ref="BC597">LEFT(BB597,MIN(FIND({0,1,2,3,4,5,6,7,8,9},BB597&amp;"0123456789"))-1)</f>
        <v/>
      </c>
      <c r="BY597" t="s">
        <v>25485</v>
      </c>
      <c r="BZ597" t="s">
        <v>25651</v>
      </c>
      <c r="CA597" t="s">
        <v>25429</v>
      </c>
      <c r="CB597" t="s">
        <v>25430</v>
      </c>
      <c r="CC597" t="s">
        <v>25579</v>
      </c>
      <c r="CT597" t="str">
        <f t="shared" si="239"/>
        <v>Accounting</v>
      </c>
      <c r="CU597" t="str">
        <f t="shared" si="240"/>
        <v>Apps</v>
      </c>
      <c r="CV597" t="str">
        <f t="shared" si="241"/>
        <v>Financial Services</v>
      </c>
      <c r="CW597" t="str">
        <f t="shared" si="242"/>
        <v>FinTech</v>
      </c>
      <c r="CX597" t="str">
        <f t="shared" si="243"/>
        <v>Personal Finance</v>
      </c>
      <c r="CY597" t="str">
        <f t="shared" si="244"/>
        <v/>
      </c>
      <c r="CZ597" t="str">
        <f t="shared" si="245"/>
        <v/>
      </c>
      <c r="DA597" t="str">
        <f t="shared" si="246"/>
        <v/>
      </c>
      <c r="DB597" t="str">
        <f t="shared" si="247"/>
        <v/>
      </c>
      <c r="DC597" t="str">
        <f t="shared" si="248"/>
        <v/>
      </c>
    </row>
    <row r="598" spans="1:107" x14ac:dyDescent="0.2">
      <c r="A598">
        <v>595</v>
      </c>
      <c r="B598" t="s">
        <v>591</v>
      </c>
      <c r="C598" t="s">
        <v>2764</v>
      </c>
      <c r="D598" t="s">
        <v>4860</v>
      </c>
      <c r="E598" t="s">
        <v>6065</v>
      </c>
      <c r="F598" t="s">
        <v>6661</v>
      </c>
      <c r="G598" t="s">
        <v>8246</v>
      </c>
      <c r="H598" t="s">
        <v>8552</v>
      </c>
      <c r="I598" t="s">
        <v>8557</v>
      </c>
      <c r="J598" t="s">
        <v>9068</v>
      </c>
      <c r="K598" t="s">
        <v>10121</v>
      </c>
      <c r="L598" t="s">
        <v>10491</v>
      </c>
      <c r="M598" t="s">
        <v>11608</v>
      </c>
      <c r="N598" t="s">
        <v>12782</v>
      </c>
      <c r="O598" t="s">
        <v>13314</v>
      </c>
      <c r="P598" t="s">
        <v>13349</v>
      </c>
      <c r="Q598">
        <v>2</v>
      </c>
      <c r="R598" t="s">
        <v>13357</v>
      </c>
      <c r="S598" t="s">
        <v>13454</v>
      </c>
      <c r="T598" t="s">
        <v>13970</v>
      </c>
      <c r="U598" s="3" t="str" cm="1">
        <f t="array" ref="U598">LEFT(T598,MIN(FIND({0,1,2,3,4,5,6,7,8,9},T598&amp;"0123456789"))-1)</f>
        <v>$</v>
      </c>
      <c r="V598" t="s">
        <v>13357</v>
      </c>
      <c r="W598" t="s">
        <v>13970</v>
      </c>
      <c r="X598" s="3" t="str" cm="1">
        <f t="array" ref="X598">LEFT(W598,MIN(FIND({0,1,2,3,4,5,6,7,8,9},W598&amp;"0123456789"))-1)</f>
        <v>$</v>
      </c>
      <c r="Y598" t="s">
        <v>13357</v>
      </c>
      <c r="Z598" t="s">
        <v>14591</v>
      </c>
      <c r="AA598" s="3" cm="1">
        <f t="array" ref="AA598">_xlfn.XLOOKUP(LEFT(Z598,MIN(FIND({0,1,2,3,4,5,6,7,8,9},Z598&amp;"0123456789"))-1), $BB$4:$BB$23, $BC$4:$BC$23)*_xlfn.NUMBERVALUE(TRIM(REPLACE(Z598,1,MIN(FIND({0,1,2,3,4,5,6,7,8,9},Z598&amp;"0123456789"))-1,"")), ".", ",")</f>
        <v>2699997</v>
      </c>
      <c r="AB598" t="s">
        <v>14591</v>
      </c>
      <c r="AC598" s="3" cm="1">
        <f t="array" ref="AC598">_xlfn.XLOOKUP(LEFT(AB598,MIN(FIND({0,1,2,3,4,5,6,7,8,9},AB598&amp;"0123456789"))-1), $BB$4:$BB$23, $BC$4:$BC$23)*_xlfn.NUMBERVALUE(TRIM(REPLACE(AB598,1,MIN(FIND({0,1,2,3,4,5,6,7,8,9},AB598&amp;"0123456789"))-1,"")), ".", ",")</f>
        <v>2699997</v>
      </c>
      <c r="AD598" t="s">
        <v>8554</v>
      </c>
      <c r="AE598" t="s">
        <v>8560</v>
      </c>
      <c r="AF598" t="s">
        <v>15387</v>
      </c>
      <c r="AG598" t="s">
        <v>4365</v>
      </c>
      <c r="AH598" t="s">
        <v>4365</v>
      </c>
      <c r="AI598" t="s">
        <v>4365</v>
      </c>
      <c r="AJ598" t="s">
        <v>4365</v>
      </c>
      <c r="AK598" t="s">
        <v>4365</v>
      </c>
      <c r="AL598" t="s">
        <v>4365</v>
      </c>
      <c r="AM598" t="s">
        <v>4365</v>
      </c>
      <c r="AN598" t="s">
        <v>4365</v>
      </c>
      <c r="AO598" t="s">
        <v>4365</v>
      </c>
      <c r="AP598" t="s">
        <v>4365</v>
      </c>
      <c r="AQ598" t="s">
        <v>4365</v>
      </c>
      <c r="AR598" t="s">
        <v>4365</v>
      </c>
      <c r="AS598" t="s">
        <v>19237</v>
      </c>
      <c r="BC598" s="3" t="str" cm="1">
        <f t="array" ref="BC598">LEFT(BB598,MIN(FIND({0,1,2,3,4,5,6,7,8,9},BB598&amp;"0123456789"))-1)</f>
        <v/>
      </c>
      <c r="BY598" t="s">
        <v>25427</v>
      </c>
      <c r="BZ598" t="s">
        <v>25430</v>
      </c>
      <c r="CA598" t="s">
        <v>25466</v>
      </c>
      <c r="CT598" t="str">
        <f t="shared" si="239"/>
        <v>Employee Benefits</v>
      </c>
      <c r="CU598" t="str">
        <f t="shared" si="240"/>
        <v>FinTech</v>
      </c>
      <c r="CV598" t="str">
        <f t="shared" si="241"/>
        <v>Small and Medium Businesses</v>
      </c>
      <c r="CW598" t="str">
        <f t="shared" si="242"/>
        <v/>
      </c>
      <c r="CX598" t="str">
        <f t="shared" si="243"/>
        <v/>
      </c>
      <c r="CY598" t="str">
        <f t="shared" si="244"/>
        <v/>
      </c>
      <c r="CZ598" t="str">
        <f t="shared" si="245"/>
        <v/>
      </c>
      <c r="DA598" t="str">
        <f t="shared" si="246"/>
        <v/>
      </c>
      <c r="DB598" t="str">
        <f t="shared" si="247"/>
        <v/>
      </c>
      <c r="DC598" t="str">
        <f t="shared" si="248"/>
        <v/>
      </c>
    </row>
    <row r="599" spans="1:107" x14ac:dyDescent="0.2">
      <c r="A599">
        <v>596</v>
      </c>
      <c r="B599" t="s">
        <v>592</v>
      </c>
      <c r="C599" t="s">
        <v>2765</v>
      </c>
      <c r="D599" t="s">
        <v>4861</v>
      </c>
      <c r="E599" t="s">
        <v>6065</v>
      </c>
      <c r="F599" t="s">
        <v>6662</v>
      </c>
      <c r="G599" t="s">
        <v>8256</v>
      </c>
      <c r="H599" t="s">
        <v>8552</v>
      </c>
      <c r="I599" t="s">
        <v>8554</v>
      </c>
      <c r="J599" t="s">
        <v>9069</v>
      </c>
      <c r="K599" t="s">
        <v>10118</v>
      </c>
      <c r="L599" t="s">
        <v>10492</v>
      </c>
      <c r="M599" t="s">
        <v>11609</v>
      </c>
      <c r="N599" t="s">
        <v>12832</v>
      </c>
      <c r="O599" t="s">
        <v>13319</v>
      </c>
      <c r="P599" t="s">
        <v>4365</v>
      </c>
      <c r="Q599">
        <v>1</v>
      </c>
      <c r="R599" t="s">
        <v>13357</v>
      </c>
      <c r="S599" t="s">
        <v>13536</v>
      </c>
      <c r="T599" t="s">
        <v>13971</v>
      </c>
      <c r="U599" s="3" t="str" cm="1">
        <f t="array" ref="U599">LEFT(T599,MIN(FIND({0,1,2,3,4,5,6,7,8,9},T599&amp;"0123456789"))-1)</f>
        <v>₩</v>
      </c>
      <c r="V599" t="s">
        <v>13357</v>
      </c>
      <c r="W599" t="s">
        <v>13971</v>
      </c>
      <c r="X599" s="3" t="str" cm="1">
        <f t="array" ref="X599">LEFT(W599,MIN(FIND({0,1,2,3,4,5,6,7,8,9},W599&amp;"0123456789"))-1)</f>
        <v>₩</v>
      </c>
      <c r="Y599" t="s">
        <v>13357</v>
      </c>
      <c r="Z599" t="s">
        <v>13971</v>
      </c>
      <c r="AA599" s="3" cm="1">
        <f t="array" ref="AA599">_xlfn.XLOOKUP(LEFT(Z599,MIN(FIND({0,1,2,3,4,5,6,7,8,9},Z599&amp;"0123456789"))-1), $BB$4:$BB$23, $BC$4:$BC$23)*_xlfn.NUMBERVALUE(TRIM(REPLACE(Z599,1,MIN(FIND({0,1,2,3,4,5,6,7,8,9},Z599&amp;"0123456789"))-1,"")), ".", ",")</f>
        <v>1513000</v>
      </c>
      <c r="AB599" t="s">
        <v>13971</v>
      </c>
      <c r="AC599" s="3" cm="1">
        <f t="array" ref="AC599">_xlfn.XLOOKUP(LEFT(AB599,MIN(FIND({0,1,2,3,4,5,6,7,8,9},AB599&amp;"0123456789"))-1), $BB$4:$BB$23, $BC$4:$BC$23)*_xlfn.NUMBERVALUE(TRIM(REPLACE(AB599,1,MIN(FIND({0,1,2,3,4,5,6,7,8,9},AB599&amp;"0123456789"))-1,"")), ".", ",")</f>
        <v>1513000</v>
      </c>
      <c r="AD599" t="s">
        <v>4365</v>
      </c>
      <c r="AE599" t="s">
        <v>8555</v>
      </c>
      <c r="AF599" t="s">
        <v>15388</v>
      </c>
      <c r="AG599" t="s">
        <v>16908</v>
      </c>
      <c r="AH599" t="s">
        <v>17755</v>
      </c>
      <c r="AI599" t="s">
        <v>18499</v>
      </c>
      <c r="AJ599" t="s">
        <v>17132</v>
      </c>
      <c r="AK599" t="s">
        <v>19728</v>
      </c>
      <c r="AL599" t="s">
        <v>20282</v>
      </c>
      <c r="AM599" t="s">
        <v>20717</v>
      </c>
      <c r="AN599" t="s">
        <v>21383</v>
      </c>
      <c r="AO599" t="s">
        <v>21969</v>
      </c>
      <c r="AP599" t="s">
        <v>22768</v>
      </c>
      <c r="AQ599" t="s">
        <v>23942</v>
      </c>
      <c r="AR599" t="s">
        <v>24868</v>
      </c>
      <c r="AS599" t="s">
        <v>14834</v>
      </c>
      <c r="BC599" s="3" t="str" cm="1">
        <f t="array" ref="BC599">LEFT(BB599,MIN(FIND({0,1,2,3,4,5,6,7,8,9},BB599&amp;"0123456789"))-1)</f>
        <v/>
      </c>
      <c r="BY599" t="s">
        <v>25419</v>
      </c>
      <c r="BZ599" t="s">
        <v>25421</v>
      </c>
      <c r="CA599" t="s">
        <v>25506</v>
      </c>
      <c r="CB599" t="s">
        <v>25595</v>
      </c>
      <c r="CC599" t="s">
        <v>25549</v>
      </c>
      <c r="CT599" t="str">
        <f t="shared" si="239"/>
        <v>Apps</v>
      </c>
      <c r="CU599" t="str">
        <f t="shared" si="240"/>
        <v>E-Commerce</v>
      </c>
      <c r="CV599" t="str">
        <f t="shared" si="241"/>
        <v>E-Commerce Platforms</v>
      </c>
      <c r="CW599" t="str">
        <f t="shared" si="242"/>
        <v>Online Portals</v>
      </c>
      <c r="CX599" t="str">
        <f t="shared" si="243"/>
        <v>Shopping</v>
      </c>
      <c r="CY599" t="str">
        <f t="shared" si="244"/>
        <v/>
      </c>
      <c r="CZ599" t="str">
        <f t="shared" si="245"/>
        <v/>
      </c>
      <c r="DA599" t="str">
        <f t="shared" si="246"/>
        <v/>
      </c>
      <c r="DB599" t="str">
        <f t="shared" si="247"/>
        <v/>
      </c>
      <c r="DC599" t="str">
        <f t="shared" si="248"/>
        <v/>
      </c>
    </row>
    <row r="600" spans="1:107" x14ac:dyDescent="0.2">
      <c r="A600">
        <v>597</v>
      </c>
      <c r="B600" t="s">
        <v>593</v>
      </c>
      <c r="C600" t="s">
        <v>2766</v>
      </c>
      <c r="D600" t="s">
        <v>4862</v>
      </c>
      <c r="E600" t="s">
        <v>6065</v>
      </c>
      <c r="F600" t="s">
        <v>6663</v>
      </c>
      <c r="G600" t="s">
        <v>8353</v>
      </c>
      <c r="H600" t="s">
        <v>8552</v>
      </c>
      <c r="I600" t="s">
        <v>8556</v>
      </c>
      <c r="J600" t="s">
        <v>9070</v>
      </c>
      <c r="K600" t="s">
        <v>10121</v>
      </c>
      <c r="L600" t="s">
        <v>10493</v>
      </c>
      <c r="M600" t="s">
        <v>11610</v>
      </c>
      <c r="N600" t="s">
        <v>12743</v>
      </c>
      <c r="O600" t="s">
        <v>13311</v>
      </c>
      <c r="P600" t="s">
        <v>4365</v>
      </c>
      <c r="Q600">
        <v>2</v>
      </c>
      <c r="R600" t="s">
        <v>13357</v>
      </c>
      <c r="S600" t="s">
        <v>13483</v>
      </c>
      <c r="T600" t="s">
        <v>13972</v>
      </c>
      <c r="U600" s="3" t="str" cm="1">
        <f t="array" ref="U600">LEFT(T600,MIN(FIND({0,1,2,3,4,5,6,7,8,9},T600&amp;"0123456789"))-1)</f>
        <v>$</v>
      </c>
      <c r="V600" t="s">
        <v>13357</v>
      </c>
      <c r="W600" t="s">
        <v>13972</v>
      </c>
      <c r="X600" s="3" t="str" cm="1">
        <f t="array" ref="X600">LEFT(W600,MIN(FIND({0,1,2,3,4,5,6,7,8,9},W600&amp;"0123456789"))-1)</f>
        <v>$</v>
      </c>
      <c r="Y600" t="s">
        <v>13357</v>
      </c>
      <c r="Z600" t="s">
        <v>14592</v>
      </c>
      <c r="AA600" s="3" cm="1">
        <f t="array" ref="AA600">_xlfn.XLOOKUP(LEFT(Z600,MIN(FIND({0,1,2,3,4,5,6,7,8,9},Z600&amp;"0123456789"))-1), $BB$4:$BB$23, $BC$4:$BC$23)*_xlfn.NUMBERVALUE(TRIM(REPLACE(Z600,1,MIN(FIND({0,1,2,3,4,5,6,7,8,9},Z600&amp;"0123456789"))-1,"")), ".", ",")</f>
        <v>1292000</v>
      </c>
      <c r="AB600" t="s">
        <v>14592</v>
      </c>
      <c r="AC600" s="3" cm="1">
        <f t="array" ref="AC600">_xlfn.XLOOKUP(LEFT(AB600,MIN(FIND({0,1,2,3,4,5,6,7,8,9},AB600&amp;"0123456789"))-1), $BB$4:$BB$23, $BC$4:$BC$23)*_xlfn.NUMBERVALUE(TRIM(REPLACE(AB600,1,MIN(FIND({0,1,2,3,4,5,6,7,8,9},AB600&amp;"0123456789"))-1,"")), ".", ",")</f>
        <v>1292000</v>
      </c>
      <c r="AD600" t="s">
        <v>8555</v>
      </c>
      <c r="AE600" t="s">
        <v>14823</v>
      </c>
      <c r="AF600" t="s">
        <v>15389</v>
      </c>
      <c r="AG600" t="s">
        <v>16909</v>
      </c>
      <c r="AH600" t="s">
        <v>17756</v>
      </c>
      <c r="AI600" t="s">
        <v>18500</v>
      </c>
      <c r="AJ600" t="s">
        <v>16542</v>
      </c>
      <c r="AK600" t="s">
        <v>19729</v>
      </c>
      <c r="AL600" t="s">
        <v>20131</v>
      </c>
      <c r="AM600" t="s">
        <v>20718</v>
      </c>
      <c r="AN600" t="s">
        <v>21384</v>
      </c>
      <c r="AO600" t="s">
        <v>21970</v>
      </c>
      <c r="AP600" t="s">
        <v>22769</v>
      </c>
      <c r="AQ600" t="s">
        <v>23943</v>
      </c>
      <c r="AR600" t="s">
        <v>24869</v>
      </c>
      <c r="AS600" t="s">
        <v>14835</v>
      </c>
      <c r="BC600" s="3" t="str" cm="1">
        <f t="array" ref="BC600">LEFT(BB600,MIN(FIND({0,1,2,3,4,5,6,7,8,9},BB600&amp;"0123456789"))-1)</f>
        <v/>
      </c>
      <c r="BY600" t="s">
        <v>11247</v>
      </c>
      <c r="BZ600" t="s">
        <v>25453</v>
      </c>
      <c r="CA600" t="s">
        <v>25597</v>
      </c>
      <c r="CT600" t="str">
        <f t="shared" si="239"/>
        <v>Consumer</v>
      </c>
      <c r="CU600" t="str">
        <f t="shared" si="240"/>
        <v>Food Delivery</v>
      </c>
      <c r="CV600" t="str">
        <f t="shared" si="241"/>
        <v>Snack Food</v>
      </c>
      <c r="CW600" t="str">
        <f t="shared" si="242"/>
        <v/>
      </c>
      <c r="CX600" t="str">
        <f t="shared" si="243"/>
        <v/>
      </c>
      <c r="CY600" t="str">
        <f t="shared" si="244"/>
        <v/>
      </c>
      <c r="CZ600" t="str">
        <f t="shared" si="245"/>
        <v/>
      </c>
      <c r="DA600" t="str">
        <f t="shared" si="246"/>
        <v/>
      </c>
      <c r="DB600" t="str">
        <f t="shared" si="247"/>
        <v/>
      </c>
      <c r="DC600" t="str">
        <f t="shared" si="248"/>
        <v/>
      </c>
    </row>
    <row r="601" spans="1:107" x14ac:dyDescent="0.2">
      <c r="A601">
        <v>598</v>
      </c>
      <c r="B601" t="s">
        <v>594</v>
      </c>
      <c r="C601" t="s">
        <v>2767</v>
      </c>
      <c r="D601" t="s">
        <v>4365</v>
      </c>
      <c r="E601" t="s">
        <v>6065</v>
      </c>
      <c r="F601" t="s">
        <v>6664</v>
      </c>
      <c r="G601" t="s">
        <v>8272</v>
      </c>
      <c r="H601" t="s">
        <v>8552</v>
      </c>
      <c r="I601" t="s">
        <v>8555</v>
      </c>
      <c r="J601" t="s">
        <v>9071</v>
      </c>
      <c r="K601" t="s">
        <v>10121</v>
      </c>
      <c r="L601" t="s">
        <v>10224</v>
      </c>
      <c r="M601" t="s">
        <v>11611</v>
      </c>
      <c r="N601" t="s">
        <v>12768</v>
      </c>
      <c r="O601" t="s">
        <v>13308</v>
      </c>
      <c r="P601" t="s">
        <v>4365</v>
      </c>
      <c r="Q601">
        <v>1</v>
      </c>
      <c r="R601" t="s">
        <v>13357</v>
      </c>
      <c r="S601" t="s">
        <v>13537</v>
      </c>
      <c r="T601" t="s">
        <v>13939</v>
      </c>
      <c r="U601" s="3" t="str" cm="1">
        <f t="array" ref="U601">LEFT(T601,MIN(FIND({0,1,2,3,4,5,6,7,8,9},T601&amp;"0123456789"))-1)</f>
        <v>$</v>
      </c>
      <c r="V601" t="s">
        <v>13357</v>
      </c>
      <c r="W601" t="s">
        <v>13939</v>
      </c>
      <c r="X601" s="3" t="str" cm="1">
        <f t="array" ref="X601">LEFT(W601,MIN(FIND({0,1,2,3,4,5,6,7,8,9},W601&amp;"0123456789"))-1)</f>
        <v>$</v>
      </c>
      <c r="Y601" t="s">
        <v>13357</v>
      </c>
      <c r="Z601" t="s">
        <v>13939</v>
      </c>
      <c r="AA601" s="3" cm="1">
        <f t="array" ref="AA601">_xlfn.XLOOKUP(LEFT(Z601,MIN(FIND({0,1,2,3,4,5,6,7,8,9},Z601&amp;"0123456789"))-1), $BB$4:$BB$23, $BC$4:$BC$23)*_xlfn.NUMBERVALUE(TRIM(REPLACE(Z601,1,MIN(FIND({0,1,2,3,4,5,6,7,8,9},Z601&amp;"0123456789"))-1,"")), ".", ",")</f>
        <v>4700000</v>
      </c>
      <c r="AB601" t="s">
        <v>13939</v>
      </c>
      <c r="AC601" s="3" cm="1">
        <f t="array" ref="AC601">_xlfn.XLOOKUP(LEFT(AB601,MIN(FIND({0,1,2,3,4,5,6,7,8,9},AB601&amp;"0123456789"))-1), $BB$4:$BB$23, $BC$4:$BC$23)*_xlfn.NUMBERVALUE(TRIM(REPLACE(AB601,1,MIN(FIND({0,1,2,3,4,5,6,7,8,9},AB601&amp;"0123456789"))-1,"")), ".", ",")</f>
        <v>4700000</v>
      </c>
      <c r="AD601" t="s">
        <v>8554</v>
      </c>
      <c r="AE601" t="s">
        <v>14830</v>
      </c>
      <c r="AF601" t="s">
        <v>15390</v>
      </c>
      <c r="AG601" t="s">
        <v>16910</v>
      </c>
      <c r="AH601" t="s">
        <v>17757</v>
      </c>
      <c r="AI601" t="s">
        <v>18501</v>
      </c>
      <c r="AJ601" t="s">
        <v>19253</v>
      </c>
      <c r="AK601" t="s">
        <v>19730</v>
      </c>
      <c r="AL601" t="s">
        <v>20124</v>
      </c>
      <c r="AM601" t="s">
        <v>20719</v>
      </c>
      <c r="AN601" t="s">
        <v>21385</v>
      </c>
      <c r="AO601" t="s">
        <v>21971</v>
      </c>
      <c r="AP601" t="s">
        <v>22770</v>
      </c>
      <c r="AQ601" t="s">
        <v>23944</v>
      </c>
      <c r="AR601" t="s">
        <v>18661</v>
      </c>
      <c r="AS601" t="s">
        <v>19248</v>
      </c>
      <c r="BC601" s="3" t="str" cm="1">
        <f t="array" ref="BC601">LEFT(BB601,MIN(FIND({0,1,2,3,4,5,6,7,8,9},BB601&amp;"0123456789"))-1)</f>
        <v/>
      </c>
      <c r="BY601" t="s">
        <v>12049</v>
      </c>
      <c r="BZ601" t="s">
        <v>25430</v>
      </c>
      <c r="CA601" t="s">
        <v>25452</v>
      </c>
      <c r="CT601" t="str">
        <f t="shared" si="239"/>
        <v>Cryptocurrency</v>
      </c>
      <c r="CU601" t="str">
        <f t="shared" si="240"/>
        <v>FinTech</v>
      </c>
      <c r="CV601" t="str">
        <f t="shared" si="241"/>
        <v>Trading Platform</v>
      </c>
      <c r="CW601" t="str">
        <f t="shared" si="242"/>
        <v/>
      </c>
      <c r="CX601" t="str">
        <f t="shared" si="243"/>
        <v/>
      </c>
      <c r="CY601" t="str">
        <f t="shared" si="244"/>
        <v/>
      </c>
      <c r="CZ601" t="str">
        <f t="shared" si="245"/>
        <v/>
      </c>
      <c r="DA601" t="str">
        <f t="shared" si="246"/>
        <v/>
      </c>
      <c r="DB601" t="str">
        <f t="shared" si="247"/>
        <v/>
      </c>
      <c r="DC601" t="str">
        <f t="shared" si="248"/>
        <v/>
      </c>
    </row>
    <row r="602" spans="1:107" x14ac:dyDescent="0.2">
      <c r="A602">
        <v>599</v>
      </c>
      <c r="B602" t="s">
        <v>595</v>
      </c>
      <c r="C602" t="s">
        <v>2768</v>
      </c>
      <c r="D602" t="s">
        <v>4863</v>
      </c>
      <c r="E602" t="s">
        <v>6065</v>
      </c>
      <c r="F602" t="s">
        <v>6665</v>
      </c>
      <c r="G602" t="s">
        <v>8246</v>
      </c>
      <c r="H602" t="s">
        <v>8552</v>
      </c>
      <c r="I602" t="s">
        <v>8554</v>
      </c>
      <c r="J602" t="s">
        <v>9072</v>
      </c>
      <c r="K602" t="s">
        <v>10119</v>
      </c>
      <c r="L602" t="s">
        <v>10138</v>
      </c>
      <c r="M602" t="s">
        <v>11612</v>
      </c>
      <c r="N602" t="s">
        <v>12741</v>
      </c>
      <c r="O602" t="s">
        <v>13310</v>
      </c>
      <c r="P602" t="s">
        <v>4365</v>
      </c>
      <c r="Q602">
        <v>2</v>
      </c>
      <c r="R602" t="s">
        <v>4365</v>
      </c>
      <c r="S602" t="s">
        <v>13510</v>
      </c>
      <c r="T602" t="s">
        <v>13973</v>
      </c>
      <c r="U602" s="3" t="str" cm="1">
        <f t="array" ref="U602">LEFT(T602,MIN(FIND({0,1,2,3,4,5,6,7,8,9},T602&amp;"0123456789"))-1)</f>
        <v>$</v>
      </c>
      <c r="V602" t="s">
        <v>14415</v>
      </c>
      <c r="W602" t="s">
        <v>13973</v>
      </c>
      <c r="X602" s="3" t="str" cm="1">
        <f t="array" ref="X602">LEFT(W602,MIN(FIND({0,1,2,3,4,5,6,7,8,9},W602&amp;"0123456789"))-1)</f>
        <v>$</v>
      </c>
      <c r="Y602" t="s">
        <v>14415</v>
      </c>
      <c r="Z602" t="s">
        <v>14593</v>
      </c>
      <c r="AA602" s="3" cm="1">
        <f t="array" ref="AA602">_xlfn.XLOOKUP(LEFT(Z602,MIN(FIND({0,1,2,3,4,5,6,7,8,9},Z602&amp;"0123456789"))-1), $BB$4:$BB$23, $BC$4:$BC$23)*_xlfn.NUMBERVALUE(TRIM(REPLACE(Z602,1,MIN(FIND({0,1,2,3,4,5,6,7,8,9},Z602&amp;"0123456789"))-1,"")), ".", ",")</f>
        <v>4985000</v>
      </c>
      <c r="AB602" t="s">
        <v>14593</v>
      </c>
      <c r="AC602" s="3" cm="1">
        <f t="array" ref="AC602">_xlfn.XLOOKUP(LEFT(AB602,MIN(FIND({0,1,2,3,4,5,6,7,8,9},AB602&amp;"0123456789"))-1), $BB$4:$BB$23, $BC$4:$BC$23)*_xlfn.NUMBERVALUE(TRIM(REPLACE(AB602,1,MIN(FIND({0,1,2,3,4,5,6,7,8,9},AB602&amp;"0123456789"))-1,"")), ".", ",")</f>
        <v>4985000</v>
      </c>
      <c r="AD602" t="s">
        <v>8555</v>
      </c>
      <c r="AE602" t="s">
        <v>8556</v>
      </c>
      <c r="AF602" t="s">
        <v>15391</v>
      </c>
      <c r="AG602" t="s">
        <v>16752</v>
      </c>
      <c r="AH602" t="s">
        <v>4365</v>
      </c>
      <c r="AI602" t="s">
        <v>18502</v>
      </c>
      <c r="AJ602" t="s">
        <v>19202</v>
      </c>
      <c r="AK602" t="s">
        <v>4365</v>
      </c>
      <c r="AL602" t="s">
        <v>8554</v>
      </c>
      <c r="AM602" t="s">
        <v>18372</v>
      </c>
      <c r="AN602" t="s">
        <v>18794</v>
      </c>
      <c r="AO602" t="s">
        <v>4365</v>
      </c>
      <c r="AP602" t="s">
        <v>22771</v>
      </c>
      <c r="AQ602" t="s">
        <v>23945</v>
      </c>
      <c r="AR602" t="s">
        <v>24870</v>
      </c>
      <c r="AS602" t="s">
        <v>14824</v>
      </c>
      <c r="BC602" s="3" t="str" cm="1">
        <f t="array" ref="BC602">LEFT(BB602,MIN(FIND({0,1,2,3,4,5,6,7,8,9},BB602&amp;"0123456789"))-1)</f>
        <v/>
      </c>
      <c r="BY602" t="s">
        <v>11273</v>
      </c>
      <c r="BZ602" t="s">
        <v>25430</v>
      </c>
      <c r="CA602" t="s">
        <v>25404</v>
      </c>
      <c r="CT602" t="str">
        <f t="shared" si="239"/>
        <v>Finance</v>
      </c>
      <c r="CU602" t="str">
        <f t="shared" si="240"/>
        <v>FinTech</v>
      </c>
      <c r="CV602" t="str">
        <f t="shared" si="241"/>
        <v>Information Technology</v>
      </c>
      <c r="CW602" t="str">
        <f t="shared" si="242"/>
        <v/>
      </c>
      <c r="CX602" t="str">
        <f t="shared" si="243"/>
        <v/>
      </c>
      <c r="CY602" t="str">
        <f t="shared" si="244"/>
        <v/>
      </c>
      <c r="CZ602" t="str">
        <f t="shared" si="245"/>
        <v/>
      </c>
      <c r="DA602" t="str">
        <f t="shared" si="246"/>
        <v/>
      </c>
      <c r="DB602" t="str">
        <f t="shared" si="247"/>
        <v/>
      </c>
      <c r="DC602" t="str">
        <f t="shared" si="248"/>
        <v/>
      </c>
    </row>
    <row r="603" spans="1:107" x14ac:dyDescent="0.2">
      <c r="A603">
        <v>600</v>
      </c>
      <c r="B603" t="s">
        <v>596</v>
      </c>
      <c r="C603" t="s">
        <v>2769</v>
      </c>
      <c r="D603" t="s">
        <v>4864</v>
      </c>
      <c r="E603" t="s">
        <v>6065</v>
      </c>
      <c r="F603" t="s">
        <v>6666</v>
      </c>
      <c r="G603" t="s">
        <v>8245</v>
      </c>
      <c r="H603" t="s">
        <v>8552</v>
      </c>
      <c r="I603" t="s">
        <v>8556</v>
      </c>
      <c r="J603" t="s">
        <v>9073</v>
      </c>
      <c r="K603" t="s">
        <v>10120</v>
      </c>
      <c r="L603" t="s">
        <v>10494</v>
      </c>
      <c r="M603" t="s">
        <v>11613</v>
      </c>
      <c r="N603" t="s">
        <v>12902</v>
      </c>
      <c r="O603" t="s">
        <v>13307</v>
      </c>
      <c r="P603" t="s">
        <v>13350</v>
      </c>
      <c r="Q603">
        <v>1</v>
      </c>
      <c r="R603" t="s">
        <v>4365</v>
      </c>
      <c r="S603" t="s">
        <v>8282</v>
      </c>
      <c r="T603" t="s">
        <v>13974</v>
      </c>
      <c r="U603" s="3" t="str" cm="1">
        <f t="array" ref="U603">LEFT(T603,MIN(FIND({0,1,2,3,4,5,6,7,8,9},T603&amp;"0123456789"))-1)</f>
        <v>$</v>
      </c>
      <c r="V603" t="s">
        <v>14415</v>
      </c>
      <c r="W603" t="s">
        <v>13974</v>
      </c>
      <c r="X603" s="3" t="str" cm="1">
        <f t="array" ref="X603">LEFT(W603,MIN(FIND({0,1,2,3,4,5,6,7,8,9},W603&amp;"0123456789"))-1)</f>
        <v>$</v>
      </c>
      <c r="Y603" t="s">
        <v>14415</v>
      </c>
      <c r="Z603" t="s">
        <v>13974</v>
      </c>
      <c r="AA603" s="3" cm="1">
        <f t="array" ref="AA603">_xlfn.XLOOKUP(LEFT(Z603,MIN(FIND({0,1,2,3,4,5,6,7,8,9},Z603&amp;"0123456789"))-1), $BB$4:$BB$23, $BC$4:$BC$23)*_xlfn.NUMBERVALUE(TRIM(REPLACE(Z603,1,MIN(FIND({0,1,2,3,4,5,6,7,8,9},Z603&amp;"0123456789"))-1,"")), ".", ",")</f>
        <v>11999881</v>
      </c>
      <c r="AB603" t="s">
        <v>13974</v>
      </c>
      <c r="AC603" s="3" cm="1">
        <f t="array" ref="AC603">_xlfn.XLOOKUP(LEFT(AB603,MIN(FIND({0,1,2,3,4,5,6,7,8,9},AB603&amp;"0123456789"))-1), $BB$4:$BB$23, $BC$4:$BC$23)*_xlfn.NUMBERVALUE(TRIM(REPLACE(AB603,1,MIN(FIND({0,1,2,3,4,5,6,7,8,9},AB603&amp;"0123456789"))-1,"")), ".", ",")</f>
        <v>11999881</v>
      </c>
      <c r="AD603" t="s">
        <v>4365</v>
      </c>
      <c r="AE603" t="s">
        <v>4365</v>
      </c>
      <c r="AF603" t="s">
        <v>4365</v>
      </c>
      <c r="AG603" t="s">
        <v>16911</v>
      </c>
      <c r="AH603" t="s">
        <v>17758</v>
      </c>
      <c r="AI603" t="s">
        <v>18503</v>
      </c>
      <c r="AJ603" t="s">
        <v>19086</v>
      </c>
      <c r="AK603" t="s">
        <v>19731</v>
      </c>
      <c r="AL603" t="s">
        <v>20150</v>
      </c>
      <c r="AM603" t="s">
        <v>20720</v>
      </c>
      <c r="AN603" t="s">
        <v>20994</v>
      </c>
      <c r="AO603" t="s">
        <v>19434</v>
      </c>
      <c r="AP603" t="s">
        <v>22772</v>
      </c>
      <c r="AQ603" t="s">
        <v>23946</v>
      </c>
      <c r="AR603" t="s">
        <v>24871</v>
      </c>
      <c r="AS603" t="s">
        <v>19217</v>
      </c>
      <c r="BC603" s="3" t="str" cm="1">
        <f t="array" ref="BC603">LEFT(BB603,MIN(FIND({0,1,2,3,4,5,6,7,8,9},BB603&amp;"0123456789"))-1)</f>
        <v/>
      </c>
      <c r="BY603" t="s">
        <v>10163</v>
      </c>
      <c r="BZ603" t="s">
        <v>25534</v>
      </c>
      <c r="CA603" t="s">
        <v>25687</v>
      </c>
      <c r="CB603" t="s">
        <v>25514</v>
      </c>
      <c r="CC603" t="s">
        <v>25531</v>
      </c>
      <c r="CT603" t="str">
        <f t="shared" si="239"/>
        <v>Health Care</v>
      </c>
      <c r="CU603" t="str">
        <f t="shared" si="240"/>
        <v>Health Diagnostics</v>
      </c>
      <c r="CV603" t="str">
        <f t="shared" si="241"/>
        <v>Hospital</v>
      </c>
      <c r="CW603" t="str">
        <f t="shared" si="242"/>
        <v>mHealth</v>
      </c>
      <c r="CX603" t="str">
        <f t="shared" si="243"/>
        <v>Psychology</v>
      </c>
      <c r="CY603" t="str">
        <f t="shared" si="244"/>
        <v/>
      </c>
      <c r="CZ603" t="str">
        <f t="shared" si="245"/>
        <v/>
      </c>
      <c r="DA603" t="str">
        <f t="shared" si="246"/>
        <v/>
      </c>
      <c r="DB603" t="str">
        <f t="shared" si="247"/>
        <v/>
      </c>
      <c r="DC603" t="str">
        <f t="shared" si="248"/>
        <v/>
      </c>
    </row>
    <row r="604" spans="1:107" x14ac:dyDescent="0.2">
      <c r="A604">
        <v>601</v>
      </c>
      <c r="B604" t="s">
        <v>597</v>
      </c>
      <c r="C604" t="s">
        <v>2770</v>
      </c>
      <c r="D604" t="s">
        <v>4865</v>
      </c>
      <c r="E604" t="s">
        <v>6066</v>
      </c>
      <c r="F604" t="s">
        <v>6667</v>
      </c>
      <c r="G604" t="s">
        <v>8302</v>
      </c>
      <c r="H604" t="s">
        <v>8552</v>
      </c>
      <c r="I604" t="s">
        <v>8554</v>
      </c>
      <c r="J604" t="s">
        <v>9074</v>
      </c>
      <c r="K604" t="s">
        <v>10121</v>
      </c>
      <c r="L604" t="s">
        <v>10143</v>
      </c>
      <c r="M604" t="s">
        <v>11151</v>
      </c>
      <c r="N604" t="s">
        <v>12827</v>
      </c>
      <c r="O604" t="s">
        <v>13306</v>
      </c>
      <c r="P604" t="s">
        <v>13351</v>
      </c>
      <c r="Q604">
        <v>2</v>
      </c>
      <c r="R604" t="s">
        <v>13357</v>
      </c>
      <c r="S604" t="s">
        <v>8464</v>
      </c>
      <c r="T604" t="s">
        <v>13784</v>
      </c>
      <c r="U604" s="3" t="str" cm="1">
        <f t="array" ref="U604">LEFT(T604,MIN(FIND({0,1,2,3,4,5,6,7,8,9},T604&amp;"0123456789"))-1)</f>
        <v>€</v>
      </c>
      <c r="V604" t="s">
        <v>13357</v>
      </c>
      <c r="W604" t="s">
        <v>13784</v>
      </c>
      <c r="X604" s="3" t="str" cm="1">
        <f t="array" ref="X604">LEFT(W604,MIN(FIND({0,1,2,3,4,5,6,7,8,9},W604&amp;"0123456789"))-1)</f>
        <v>€</v>
      </c>
      <c r="Y604" t="s">
        <v>13357</v>
      </c>
      <c r="Z604" t="s">
        <v>14594</v>
      </c>
      <c r="AA604" s="3" cm="1">
        <f t="array" ref="AA604">_xlfn.XLOOKUP(LEFT(Z604,MIN(FIND({0,1,2,3,4,5,6,7,8,9},Z604&amp;"0123456789"))-1), $BB$4:$BB$23, $BC$4:$BC$23)*_xlfn.NUMBERVALUE(TRIM(REPLACE(Z604,1,MIN(FIND({0,1,2,3,4,5,6,7,8,9},Z604&amp;"0123456789"))-1,"")), ".", ",")</f>
        <v>6060000</v>
      </c>
      <c r="AB604" t="s">
        <v>14594</v>
      </c>
      <c r="AC604" s="3" cm="1">
        <f t="array" ref="AC604">_xlfn.XLOOKUP(LEFT(AB604,MIN(FIND({0,1,2,3,4,5,6,7,8,9},AB604&amp;"0123456789"))-1), $BB$4:$BB$23, $BC$4:$BC$23)*_xlfn.NUMBERVALUE(TRIM(REPLACE(AB604,1,MIN(FIND({0,1,2,3,4,5,6,7,8,9},AB604&amp;"0123456789"))-1,"")), ".", ",")</f>
        <v>6060000</v>
      </c>
      <c r="AD604" t="s">
        <v>8555</v>
      </c>
      <c r="AE604" t="s">
        <v>8557</v>
      </c>
      <c r="AF604" t="s">
        <v>15392</v>
      </c>
      <c r="AG604" t="s">
        <v>16633</v>
      </c>
      <c r="AH604" t="s">
        <v>4365</v>
      </c>
      <c r="AI604" t="s">
        <v>18504</v>
      </c>
      <c r="AJ604" t="s">
        <v>14826</v>
      </c>
      <c r="AK604" t="s">
        <v>19732</v>
      </c>
      <c r="AL604" t="s">
        <v>20112</v>
      </c>
      <c r="AM604" t="s">
        <v>18217</v>
      </c>
      <c r="AN604" t="s">
        <v>21386</v>
      </c>
      <c r="AO604" t="s">
        <v>4365</v>
      </c>
      <c r="AP604" t="s">
        <v>22773</v>
      </c>
      <c r="AQ604" t="s">
        <v>23947</v>
      </c>
      <c r="AR604" t="s">
        <v>24872</v>
      </c>
      <c r="AS604" t="s">
        <v>19150</v>
      </c>
      <c r="BC604" s="3" t="str" cm="1">
        <f t="array" ref="BC604">LEFT(BB604,MIN(FIND({0,1,2,3,4,5,6,7,8,9},BB604&amp;"0123456789"))-1)</f>
        <v/>
      </c>
      <c r="BY604" t="s">
        <v>10143</v>
      </c>
      <c r="BZ604" t="s">
        <v>25430</v>
      </c>
      <c r="CT604" t="str">
        <f t="shared" si="239"/>
        <v>Financial Services</v>
      </c>
      <c r="CU604" t="str">
        <f t="shared" si="240"/>
        <v>FinTech</v>
      </c>
      <c r="CV604" t="str">
        <f t="shared" si="241"/>
        <v/>
      </c>
      <c r="CW604" t="str">
        <f t="shared" si="242"/>
        <v/>
      </c>
      <c r="CX604" t="str">
        <f t="shared" si="243"/>
        <v/>
      </c>
      <c r="CY604" t="str">
        <f t="shared" si="244"/>
        <v/>
      </c>
      <c r="CZ604" t="str">
        <f t="shared" si="245"/>
        <v/>
      </c>
      <c r="DA604" t="str">
        <f t="shared" si="246"/>
        <v/>
      </c>
      <c r="DB604" t="str">
        <f t="shared" si="247"/>
        <v/>
      </c>
      <c r="DC604" t="str">
        <f t="shared" si="248"/>
        <v/>
      </c>
    </row>
    <row r="605" spans="1:107" x14ac:dyDescent="0.2">
      <c r="A605">
        <v>602</v>
      </c>
      <c r="B605" t="s">
        <v>598</v>
      </c>
      <c r="C605" t="s">
        <v>2771</v>
      </c>
      <c r="D605" t="s">
        <v>4866</v>
      </c>
      <c r="E605" t="s">
        <v>6065</v>
      </c>
      <c r="F605" t="s">
        <v>6668</v>
      </c>
      <c r="G605" t="s">
        <v>8284</v>
      </c>
      <c r="H605" t="s">
        <v>8552</v>
      </c>
      <c r="I605" t="s">
        <v>8554</v>
      </c>
      <c r="J605" t="s">
        <v>9075</v>
      </c>
      <c r="K605" t="s">
        <v>10119</v>
      </c>
      <c r="L605" t="s">
        <v>10226</v>
      </c>
      <c r="M605" t="s">
        <v>11614</v>
      </c>
      <c r="N605" t="s">
        <v>12903</v>
      </c>
      <c r="O605" t="s">
        <v>13311</v>
      </c>
      <c r="P605" t="s">
        <v>13349</v>
      </c>
      <c r="Q605">
        <v>1</v>
      </c>
      <c r="R605" t="s">
        <v>13357</v>
      </c>
      <c r="S605" t="s">
        <v>13538</v>
      </c>
      <c r="T605" t="s">
        <v>13795</v>
      </c>
      <c r="U605" s="3" t="str" cm="1">
        <f t="array" ref="U605">LEFT(T605,MIN(FIND({0,1,2,3,4,5,6,7,8,9},T605&amp;"0123456789"))-1)</f>
        <v>$</v>
      </c>
      <c r="V605" t="s">
        <v>14422</v>
      </c>
      <c r="W605" t="s">
        <v>13795</v>
      </c>
      <c r="X605" s="3" t="str" cm="1">
        <f t="array" ref="X605">LEFT(W605,MIN(FIND({0,1,2,3,4,5,6,7,8,9},W605&amp;"0123456789"))-1)</f>
        <v>$</v>
      </c>
      <c r="Y605" t="s">
        <v>14422</v>
      </c>
      <c r="Z605" t="s">
        <v>13795</v>
      </c>
      <c r="AA605" s="3" cm="1">
        <f t="array" ref="AA605">_xlfn.XLOOKUP(LEFT(Z605,MIN(FIND({0,1,2,3,4,5,6,7,8,9},Z605&amp;"0123456789"))-1), $BB$4:$BB$23, $BC$4:$BC$23)*_xlfn.NUMBERVALUE(TRIM(REPLACE(Z605,1,MIN(FIND({0,1,2,3,4,5,6,7,8,9},Z605&amp;"0123456789"))-1,"")), ".", ",")</f>
        <v>1700000</v>
      </c>
      <c r="AB605" t="s">
        <v>13795</v>
      </c>
      <c r="AC605" s="3" cm="1">
        <f t="array" ref="AC605">_xlfn.XLOOKUP(LEFT(AB605,MIN(FIND({0,1,2,3,4,5,6,7,8,9},AB605&amp;"0123456789"))-1), $BB$4:$BB$23, $BC$4:$BC$23)*_xlfn.NUMBERVALUE(TRIM(REPLACE(AB605,1,MIN(FIND({0,1,2,3,4,5,6,7,8,9},AB605&amp;"0123456789"))-1,"")), ".", ",")</f>
        <v>1700000</v>
      </c>
      <c r="AD605" t="s">
        <v>8555</v>
      </c>
      <c r="AE605" t="s">
        <v>8556</v>
      </c>
      <c r="AF605" t="s">
        <v>15393</v>
      </c>
      <c r="AG605" t="s">
        <v>16912</v>
      </c>
      <c r="AH605" t="s">
        <v>16582</v>
      </c>
      <c r="AI605" t="s">
        <v>18505</v>
      </c>
      <c r="AJ605" t="s">
        <v>19254</v>
      </c>
      <c r="AK605" t="s">
        <v>19733</v>
      </c>
      <c r="AL605" t="s">
        <v>20247</v>
      </c>
      <c r="AM605" t="s">
        <v>20721</v>
      </c>
      <c r="AN605" t="s">
        <v>21387</v>
      </c>
      <c r="AO605" t="s">
        <v>20421</v>
      </c>
      <c r="AP605" t="s">
        <v>22774</v>
      </c>
      <c r="AQ605" t="s">
        <v>23948</v>
      </c>
      <c r="AR605" t="s">
        <v>21138</v>
      </c>
      <c r="AS605" t="s">
        <v>19248</v>
      </c>
      <c r="BC605" s="3" t="str" cm="1">
        <f t="array" ref="BC605">LEFT(BB605,MIN(FIND({0,1,2,3,4,5,6,7,8,9},BB605&amp;"0123456789"))-1)</f>
        <v/>
      </c>
      <c r="BY605" t="s">
        <v>25667</v>
      </c>
      <c r="BZ605" t="s">
        <v>25404</v>
      </c>
      <c r="CA605" t="s">
        <v>25437</v>
      </c>
      <c r="CB605" t="s">
        <v>25408</v>
      </c>
      <c r="CC605" t="s">
        <v>25710</v>
      </c>
      <c r="CT605" t="str">
        <f t="shared" si="239"/>
        <v>Information Services</v>
      </c>
      <c r="CU605" t="str">
        <f t="shared" si="240"/>
        <v>Information Technology</v>
      </c>
      <c r="CV605" t="str">
        <f t="shared" si="241"/>
        <v>SaaS</v>
      </c>
      <c r="CW605" t="str">
        <f t="shared" si="242"/>
        <v>Software</v>
      </c>
      <c r="CX605" t="str">
        <f t="shared" si="243"/>
        <v>Subscription Service</v>
      </c>
      <c r="CY605" t="str">
        <f t="shared" si="244"/>
        <v/>
      </c>
      <c r="CZ605" t="str">
        <f t="shared" si="245"/>
        <v/>
      </c>
      <c r="DA605" t="str">
        <f t="shared" si="246"/>
        <v/>
      </c>
      <c r="DB605" t="str">
        <f t="shared" si="247"/>
        <v/>
      </c>
      <c r="DC605" t="str">
        <f t="shared" si="248"/>
        <v/>
      </c>
    </row>
    <row r="606" spans="1:107" x14ac:dyDescent="0.2">
      <c r="A606">
        <v>603</v>
      </c>
      <c r="B606" t="s">
        <v>599</v>
      </c>
      <c r="C606" t="s">
        <v>2772</v>
      </c>
      <c r="D606" t="s">
        <v>4867</v>
      </c>
      <c r="E606" t="s">
        <v>6065</v>
      </c>
      <c r="F606" t="s">
        <v>6669</v>
      </c>
      <c r="G606" t="s">
        <v>8386</v>
      </c>
      <c r="H606" t="s">
        <v>8552</v>
      </c>
      <c r="I606" t="s">
        <v>8557</v>
      </c>
      <c r="J606" t="s">
        <v>9076</v>
      </c>
      <c r="K606" t="s">
        <v>10119</v>
      </c>
      <c r="L606" t="s">
        <v>10495</v>
      </c>
      <c r="M606" t="s">
        <v>11615</v>
      </c>
      <c r="N606" t="s">
        <v>12904</v>
      </c>
      <c r="O606" t="s">
        <v>13305</v>
      </c>
      <c r="P606" t="s">
        <v>4365</v>
      </c>
      <c r="Q606">
        <v>1</v>
      </c>
      <c r="R606" t="s">
        <v>13357</v>
      </c>
      <c r="S606" t="s">
        <v>13539</v>
      </c>
      <c r="T606" t="s">
        <v>13729</v>
      </c>
      <c r="U606" s="3" t="str" cm="1">
        <f t="array" ref="U606">LEFT(T606,MIN(FIND({0,1,2,3,4,5,6,7,8,9},T606&amp;"0123456789"))-1)</f>
        <v>$</v>
      </c>
      <c r="V606" t="s">
        <v>13357</v>
      </c>
      <c r="W606" t="s">
        <v>13729</v>
      </c>
      <c r="X606" s="3" t="str" cm="1">
        <f t="array" ref="X606">LEFT(W606,MIN(FIND({0,1,2,3,4,5,6,7,8,9},W606&amp;"0123456789"))-1)</f>
        <v>$</v>
      </c>
      <c r="Y606" t="s">
        <v>13357</v>
      </c>
      <c r="Z606" t="s">
        <v>13729</v>
      </c>
      <c r="AA606" s="3" cm="1">
        <f t="array" ref="AA606">_xlfn.XLOOKUP(LEFT(Z606,MIN(FIND({0,1,2,3,4,5,6,7,8,9},Z606&amp;"0123456789"))-1), $BB$4:$BB$23, $BC$4:$BC$23)*_xlfn.NUMBERVALUE(TRIM(REPLACE(Z606,1,MIN(FIND({0,1,2,3,4,5,6,7,8,9},Z606&amp;"0123456789"))-1,"")), ".", ",")</f>
        <v>20000000</v>
      </c>
      <c r="AB606" t="s">
        <v>13729</v>
      </c>
      <c r="AC606" s="3" cm="1">
        <f t="array" ref="AC606">_xlfn.XLOOKUP(LEFT(AB606,MIN(FIND({0,1,2,3,4,5,6,7,8,9},AB606&amp;"0123456789"))-1), $BB$4:$BB$23, $BC$4:$BC$23)*_xlfn.NUMBERVALUE(TRIM(REPLACE(AB606,1,MIN(FIND({0,1,2,3,4,5,6,7,8,9},AB606&amp;"0123456789"))-1,"")), ".", ",")</f>
        <v>20000000</v>
      </c>
      <c r="AD606" t="s">
        <v>4365</v>
      </c>
      <c r="AE606" t="s">
        <v>4365</v>
      </c>
      <c r="AF606" t="s">
        <v>4365</v>
      </c>
      <c r="AG606" t="s">
        <v>16913</v>
      </c>
      <c r="AH606" t="s">
        <v>17759</v>
      </c>
      <c r="AI606" t="s">
        <v>18506</v>
      </c>
      <c r="AJ606" t="s">
        <v>19162</v>
      </c>
      <c r="AK606" t="s">
        <v>19734</v>
      </c>
      <c r="AL606" t="s">
        <v>20128</v>
      </c>
      <c r="AM606" t="s">
        <v>20722</v>
      </c>
      <c r="AN606" t="s">
        <v>21388</v>
      </c>
      <c r="AO606" t="s">
        <v>21972</v>
      </c>
      <c r="AP606" t="s">
        <v>22775</v>
      </c>
      <c r="AQ606" t="s">
        <v>23949</v>
      </c>
      <c r="AR606" t="s">
        <v>24873</v>
      </c>
      <c r="AS606" t="s">
        <v>14828</v>
      </c>
      <c r="BC606" s="3" t="str" cm="1">
        <f t="array" ref="BC606">LEFT(BB606,MIN(FIND({0,1,2,3,4,5,6,7,8,9},BB606&amp;"0123456789"))-1)</f>
        <v/>
      </c>
      <c r="BY606" t="s">
        <v>25482</v>
      </c>
      <c r="BZ606" t="s">
        <v>25483</v>
      </c>
      <c r="CA606" t="s">
        <v>25766</v>
      </c>
      <c r="CB606" t="s">
        <v>25767</v>
      </c>
      <c r="CC606" t="s">
        <v>25737</v>
      </c>
      <c r="CD606" t="s">
        <v>25404</v>
      </c>
      <c r="CE606" t="s">
        <v>25408</v>
      </c>
      <c r="CT606" t="str">
        <f t="shared" si="239"/>
        <v>Cloud Infrastructure</v>
      </c>
      <c r="CU606" t="str">
        <f t="shared" si="240"/>
        <v>Computer</v>
      </c>
      <c r="CV606" t="str">
        <f t="shared" si="241"/>
        <v>Embedded Systems</v>
      </c>
      <c r="CW606" t="str">
        <f t="shared" si="242"/>
        <v>Enterprise</v>
      </c>
      <c r="CX606" t="str">
        <f t="shared" si="243"/>
        <v>Hardware</v>
      </c>
      <c r="CY606" t="str">
        <f t="shared" si="244"/>
        <v>Information Technology</v>
      </c>
      <c r="CZ606" t="str">
        <f t="shared" si="245"/>
        <v>Software</v>
      </c>
      <c r="DA606" t="str">
        <f t="shared" si="246"/>
        <v/>
      </c>
      <c r="DB606" t="str">
        <f t="shared" si="247"/>
        <v/>
      </c>
      <c r="DC606" t="str">
        <f t="shared" si="248"/>
        <v/>
      </c>
    </row>
    <row r="607" spans="1:107" x14ac:dyDescent="0.2">
      <c r="A607">
        <v>604</v>
      </c>
      <c r="B607" t="s">
        <v>600</v>
      </c>
      <c r="C607" t="s">
        <v>2773</v>
      </c>
      <c r="D607" t="s">
        <v>4868</v>
      </c>
      <c r="E607" t="s">
        <v>6065</v>
      </c>
      <c r="F607" t="s">
        <v>6670</v>
      </c>
      <c r="G607" t="s">
        <v>8391</v>
      </c>
      <c r="H607" t="s">
        <v>8552</v>
      </c>
      <c r="I607" t="s">
        <v>4365</v>
      </c>
      <c r="J607" t="s">
        <v>4365</v>
      </c>
      <c r="K607" t="s">
        <v>10118</v>
      </c>
      <c r="L607" t="s">
        <v>10496</v>
      </c>
      <c r="M607" t="s">
        <v>11616</v>
      </c>
      <c r="N607" t="s">
        <v>12768</v>
      </c>
      <c r="O607" t="s">
        <v>13308</v>
      </c>
      <c r="P607" t="s">
        <v>4365</v>
      </c>
      <c r="Q607">
        <v>2</v>
      </c>
      <c r="R607" t="s">
        <v>13358</v>
      </c>
      <c r="S607" t="s">
        <v>13540</v>
      </c>
      <c r="T607" t="s">
        <v>13741</v>
      </c>
      <c r="U607" s="3" t="str" cm="1">
        <f t="array" ref="U607">LEFT(T607,MIN(FIND({0,1,2,3,4,5,6,7,8,9},T607&amp;"0123456789"))-1)</f>
        <v>$</v>
      </c>
      <c r="V607" t="s">
        <v>14414</v>
      </c>
      <c r="W607" t="s">
        <v>13741</v>
      </c>
      <c r="X607" s="3" t="str" cm="1">
        <f t="array" ref="X607">LEFT(W607,MIN(FIND({0,1,2,3,4,5,6,7,8,9},W607&amp;"0123456789"))-1)</f>
        <v>$</v>
      </c>
      <c r="Y607" t="s">
        <v>14414</v>
      </c>
      <c r="Z607" t="s">
        <v>13741</v>
      </c>
      <c r="AA607" s="3" cm="1">
        <f t="array" ref="AA607">_xlfn.XLOOKUP(LEFT(Z607,MIN(FIND({0,1,2,3,4,5,6,7,8,9},Z607&amp;"0123456789"))-1), $BB$4:$BB$23, $BC$4:$BC$23)*_xlfn.NUMBERVALUE(TRIM(REPLACE(Z607,1,MIN(FIND({0,1,2,3,4,5,6,7,8,9},Z607&amp;"0123456789"))-1,"")), ".", ",")</f>
        <v>6000000</v>
      </c>
      <c r="AB607" t="s">
        <v>13741</v>
      </c>
      <c r="AC607" s="3" cm="1">
        <f t="array" ref="AC607">_xlfn.XLOOKUP(LEFT(AB607,MIN(FIND({0,1,2,3,4,5,6,7,8,9},AB607&amp;"0123456789"))-1), $BB$4:$BB$23, $BC$4:$BC$23)*_xlfn.NUMBERVALUE(TRIM(REPLACE(AB607,1,MIN(FIND({0,1,2,3,4,5,6,7,8,9},AB607&amp;"0123456789"))-1,"")), ".", ",")</f>
        <v>6000000</v>
      </c>
      <c r="AD607" t="s">
        <v>8554</v>
      </c>
      <c r="AE607" t="s">
        <v>8556</v>
      </c>
      <c r="AF607" t="s">
        <v>15394</v>
      </c>
      <c r="AG607" t="s">
        <v>4365</v>
      </c>
      <c r="AH607" t="s">
        <v>4365</v>
      </c>
      <c r="AI607" t="s">
        <v>4365</v>
      </c>
      <c r="AJ607" t="s">
        <v>4365</v>
      </c>
      <c r="AK607" t="s">
        <v>4365</v>
      </c>
      <c r="AL607" t="s">
        <v>4365</v>
      </c>
      <c r="AM607" t="s">
        <v>4365</v>
      </c>
      <c r="AN607" t="s">
        <v>4365</v>
      </c>
      <c r="AO607" t="s">
        <v>4365</v>
      </c>
      <c r="AP607" t="s">
        <v>4365</v>
      </c>
      <c r="AQ607" t="s">
        <v>4365</v>
      </c>
      <c r="AR607" t="s">
        <v>4365</v>
      </c>
      <c r="AS607" t="s">
        <v>14834</v>
      </c>
      <c r="BC607" s="3" t="str" cm="1">
        <f t="array" ref="BC607">LEFT(BB607,MIN(FIND({0,1,2,3,4,5,6,7,8,9},BB607&amp;"0123456789"))-1)</f>
        <v/>
      </c>
      <c r="BY607" t="s">
        <v>11267</v>
      </c>
      <c r="BZ607" t="s">
        <v>25532</v>
      </c>
      <c r="CA607" t="s">
        <v>25536</v>
      </c>
      <c r="CB607" t="s">
        <v>25408</v>
      </c>
      <c r="CC607" t="s">
        <v>25619</v>
      </c>
      <c r="CT607" t="str">
        <f t="shared" si="239"/>
        <v>Artificial Intelligence</v>
      </c>
      <c r="CU607" t="str">
        <f t="shared" si="240"/>
        <v>Mobile</v>
      </c>
      <c r="CV607" t="str">
        <f t="shared" si="241"/>
        <v>Natural Language Processing</v>
      </c>
      <c r="CW607" t="str">
        <f t="shared" si="242"/>
        <v>Software</v>
      </c>
      <c r="CX607" t="str">
        <f t="shared" si="243"/>
        <v>Speech Recognition</v>
      </c>
      <c r="CY607" t="str">
        <f t="shared" si="244"/>
        <v/>
      </c>
      <c r="CZ607" t="str">
        <f t="shared" si="245"/>
        <v/>
      </c>
      <c r="DA607" t="str">
        <f t="shared" si="246"/>
        <v/>
      </c>
      <c r="DB607" t="str">
        <f t="shared" si="247"/>
        <v/>
      </c>
      <c r="DC607" t="str">
        <f t="shared" si="248"/>
        <v/>
      </c>
    </row>
    <row r="608" spans="1:107" x14ac:dyDescent="0.2">
      <c r="A608">
        <v>605</v>
      </c>
      <c r="B608" t="s">
        <v>601</v>
      </c>
      <c r="C608" t="s">
        <v>2774</v>
      </c>
      <c r="D608" t="s">
        <v>4869</v>
      </c>
      <c r="E608" t="s">
        <v>6065</v>
      </c>
      <c r="F608" t="s">
        <v>6671</v>
      </c>
      <c r="G608" t="s">
        <v>8245</v>
      </c>
      <c r="H608" t="s">
        <v>8552</v>
      </c>
      <c r="I608" t="s">
        <v>8554</v>
      </c>
      <c r="J608" t="s">
        <v>9077</v>
      </c>
      <c r="K608" t="s">
        <v>10121</v>
      </c>
      <c r="L608" t="s">
        <v>10163</v>
      </c>
      <c r="M608" t="s">
        <v>11617</v>
      </c>
      <c r="N608" t="s">
        <v>12905</v>
      </c>
      <c r="O608" t="s">
        <v>13317</v>
      </c>
      <c r="P608" t="s">
        <v>4365</v>
      </c>
      <c r="Q608">
        <v>2</v>
      </c>
      <c r="R608" t="s">
        <v>13358</v>
      </c>
      <c r="S608" t="s">
        <v>13541</v>
      </c>
      <c r="T608" t="s">
        <v>13769</v>
      </c>
      <c r="U608" s="3" t="str" cm="1">
        <f t="array" ref="U608">LEFT(T608,MIN(FIND({0,1,2,3,4,5,6,7,8,9},T608&amp;"0123456789"))-1)</f>
        <v>$</v>
      </c>
      <c r="V608" t="s">
        <v>14414</v>
      </c>
      <c r="W608" t="s">
        <v>13769</v>
      </c>
      <c r="X608" s="3" t="str" cm="1">
        <f t="array" ref="X608">LEFT(W608,MIN(FIND({0,1,2,3,4,5,6,7,8,9},W608&amp;"0123456789"))-1)</f>
        <v>$</v>
      </c>
      <c r="Y608" t="s">
        <v>14414</v>
      </c>
      <c r="Z608" t="s">
        <v>14595</v>
      </c>
      <c r="AA608" s="3" cm="1">
        <f t="array" ref="AA608">_xlfn.XLOOKUP(LEFT(Z608,MIN(FIND({0,1,2,3,4,5,6,7,8,9},Z608&amp;"0123456789"))-1), $BB$4:$BB$23, $BC$4:$BC$23)*_xlfn.NUMBERVALUE(TRIM(REPLACE(Z608,1,MIN(FIND({0,1,2,3,4,5,6,7,8,9},Z608&amp;"0123456789"))-1,"")), ".", ",")</f>
        <v>11999998</v>
      </c>
      <c r="AB608" t="s">
        <v>14595</v>
      </c>
      <c r="AC608" s="3" cm="1">
        <f t="array" ref="AC608">_xlfn.XLOOKUP(LEFT(AB608,MIN(FIND({0,1,2,3,4,5,6,7,8,9},AB608&amp;"0123456789"))-1), $BB$4:$BB$23, $BC$4:$BC$23)*_xlfn.NUMBERVALUE(TRIM(REPLACE(AB608,1,MIN(FIND({0,1,2,3,4,5,6,7,8,9},AB608&amp;"0123456789"))-1,"")), ".", ",")</f>
        <v>11999998</v>
      </c>
      <c r="AD608" t="s">
        <v>8554</v>
      </c>
      <c r="AE608" t="s">
        <v>8554</v>
      </c>
      <c r="AF608" t="s">
        <v>15395</v>
      </c>
      <c r="AG608" t="s">
        <v>16914</v>
      </c>
      <c r="AH608" t="s">
        <v>4365</v>
      </c>
      <c r="AI608" t="s">
        <v>18507</v>
      </c>
      <c r="AJ608" t="s">
        <v>8563</v>
      </c>
      <c r="AK608" t="s">
        <v>4365</v>
      </c>
      <c r="AL608" t="s">
        <v>8555</v>
      </c>
      <c r="AM608" t="s">
        <v>19505</v>
      </c>
      <c r="AN608" t="s">
        <v>18372</v>
      </c>
      <c r="AO608" t="s">
        <v>18372</v>
      </c>
      <c r="AP608" t="s">
        <v>22776</v>
      </c>
      <c r="AQ608" t="s">
        <v>23950</v>
      </c>
      <c r="AR608" t="s">
        <v>24874</v>
      </c>
      <c r="AS608" t="s">
        <v>8559</v>
      </c>
      <c r="BC608" s="3" t="str" cm="1">
        <f t="array" ref="BC608">LEFT(BB608,MIN(FIND({0,1,2,3,4,5,6,7,8,9},BB608&amp;"0123456789"))-1)</f>
        <v/>
      </c>
      <c r="BY608" t="s">
        <v>10163</v>
      </c>
      <c r="BZ608" t="s">
        <v>25687</v>
      </c>
      <c r="CA608" t="s">
        <v>25472</v>
      </c>
      <c r="CT608" t="str">
        <f t="shared" si="239"/>
        <v>Health Care</v>
      </c>
      <c r="CU608" t="str">
        <f t="shared" si="240"/>
        <v>Hospital</v>
      </c>
      <c r="CV608" t="str">
        <f t="shared" si="241"/>
        <v>Wellness</v>
      </c>
      <c r="CW608" t="str">
        <f t="shared" si="242"/>
        <v/>
      </c>
      <c r="CX608" t="str">
        <f t="shared" si="243"/>
        <v/>
      </c>
      <c r="CY608" t="str">
        <f t="shared" si="244"/>
        <v/>
      </c>
      <c r="CZ608" t="str">
        <f t="shared" si="245"/>
        <v/>
      </c>
      <c r="DA608" t="str">
        <f t="shared" si="246"/>
        <v/>
      </c>
      <c r="DB608" t="str">
        <f t="shared" si="247"/>
        <v/>
      </c>
      <c r="DC608" t="str">
        <f t="shared" si="248"/>
        <v/>
      </c>
    </row>
    <row r="609" spans="1:107" x14ac:dyDescent="0.2">
      <c r="A609">
        <v>606</v>
      </c>
      <c r="B609" t="s">
        <v>602</v>
      </c>
      <c r="C609" t="s">
        <v>2775</v>
      </c>
      <c r="D609" t="s">
        <v>4870</v>
      </c>
      <c r="E609" t="s">
        <v>6065</v>
      </c>
      <c r="F609" t="s">
        <v>6672</v>
      </c>
      <c r="G609" t="s">
        <v>8245</v>
      </c>
      <c r="H609" t="s">
        <v>8552</v>
      </c>
      <c r="I609" t="s">
        <v>8557</v>
      </c>
      <c r="J609" t="s">
        <v>9078</v>
      </c>
      <c r="K609" t="s">
        <v>10121</v>
      </c>
      <c r="L609" t="s">
        <v>10497</v>
      </c>
      <c r="M609" t="s">
        <v>11618</v>
      </c>
      <c r="N609" t="s">
        <v>12745</v>
      </c>
      <c r="O609" t="s">
        <v>13312</v>
      </c>
      <c r="P609" t="s">
        <v>13349</v>
      </c>
      <c r="Q609">
        <v>2</v>
      </c>
      <c r="R609" t="s">
        <v>13357</v>
      </c>
      <c r="S609" t="s">
        <v>8267</v>
      </c>
      <c r="T609" t="s">
        <v>13753</v>
      </c>
      <c r="U609" s="3" t="str" cm="1">
        <f t="array" ref="U609">LEFT(T609,MIN(FIND({0,1,2,3,4,5,6,7,8,9},T609&amp;"0123456789"))-1)</f>
        <v>$</v>
      </c>
      <c r="V609" t="s">
        <v>13357</v>
      </c>
      <c r="W609" t="s">
        <v>13753</v>
      </c>
      <c r="X609" s="3" t="str" cm="1">
        <f t="array" ref="X609">LEFT(W609,MIN(FIND({0,1,2,3,4,5,6,7,8,9},W609&amp;"0123456789"))-1)</f>
        <v>$</v>
      </c>
      <c r="Y609" t="s">
        <v>13357</v>
      </c>
      <c r="Z609" t="s">
        <v>13753</v>
      </c>
      <c r="AA609" s="3" cm="1">
        <f t="array" ref="AA609">_xlfn.XLOOKUP(LEFT(Z609,MIN(FIND({0,1,2,3,4,5,6,7,8,9},Z609&amp;"0123456789"))-1), $BB$4:$BB$23, $BC$4:$BC$23)*_xlfn.NUMBERVALUE(TRIM(REPLACE(Z609,1,MIN(FIND({0,1,2,3,4,5,6,7,8,9},Z609&amp;"0123456789"))-1,"")), ".", ",")</f>
        <v>3500000</v>
      </c>
      <c r="AB609" t="s">
        <v>13753</v>
      </c>
      <c r="AC609" s="3" cm="1">
        <f t="array" ref="AC609">_xlfn.XLOOKUP(LEFT(AB609,MIN(FIND({0,1,2,3,4,5,6,7,8,9},AB609&amp;"0123456789"))-1), $BB$4:$BB$23, $BC$4:$BC$23)*_xlfn.NUMBERVALUE(TRIM(REPLACE(AB609,1,MIN(FIND({0,1,2,3,4,5,6,7,8,9},AB609&amp;"0123456789"))-1,"")), ".", ",")</f>
        <v>3500000</v>
      </c>
      <c r="AD609" t="s">
        <v>8555</v>
      </c>
      <c r="AE609" t="s">
        <v>8560</v>
      </c>
      <c r="AF609" t="s">
        <v>15396</v>
      </c>
      <c r="AG609" t="s">
        <v>16915</v>
      </c>
      <c r="AH609" t="s">
        <v>4365</v>
      </c>
      <c r="AI609" t="s">
        <v>18508</v>
      </c>
      <c r="AJ609" t="s">
        <v>8563</v>
      </c>
      <c r="AK609" t="s">
        <v>19735</v>
      </c>
      <c r="AL609" t="s">
        <v>8555</v>
      </c>
      <c r="AM609" t="s">
        <v>20723</v>
      </c>
      <c r="AN609" t="s">
        <v>18372</v>
      </c>
      <c r="AO609" t="s">
        <v>21973</v>
      </c>
      <c r="AP609" t="s">
        <v>22777</v>
      </c>
      <c r="AQ609" t="s">
        <v>23951</v>
      </c>
      <c r="AR609" t="s">
        <v>18513</v>
      </c>
      <c r="AS609" t="s">
        <v>14827</v>
      </c>
      <c r="BC609" s="3" t="str" cm="1">
        <f t="array" ref="BC609">LEFT(BB609,MIN(FIND({0,1,2,3,4,5,6,7,8,9},BB609&amp;"0123456789"))-1)</f>
        <v/>
      </c>
      <c r="BY609" t="s">
        <v>25423</v>
      </c>
      <c r="BZ609" t="s">
        <v>25487</v>
      </c>
      <c r="CA609" t="s">
        <v>25429</v>
      </c>
      <c r="CB609" t="s">
        <v>25430</v>
      </c>
      <c r="CC609" t="s">
        <v>25404</v>
      </c>
      <c r="CD609" t="s">
        <v>25441</v>
      </c>
      <c r="CE609" t="s">
        <v>25408</v>
      </c>
      <c r="CT609" t="str">
        <f t="shared" si="239"/>
        <v>Developer Platform</v>
      </c>
      <c r="CU609" t="str">
        <f t="shared" si="240"/>
        <v>Finance</v>
      </c>
      <c r="CV609" t="str">
        <f t="shared" si="241"/>
        <v>Financial Services</v>
      </c>
      <c r="CW609" t="str">
        <f t="shared" si="242"/>
        <v>FinTech</v>
      </c>
      <c r="CX609" t="str">
        <f t="shared" si="243"/>
        <v>Information Technology</v>
      </c>
      <c r="CY609" t="str">
        <f t="shared" si="244"/>
        <v>Mobile Apps</v>
      </c>
      <c r="CZ609" t="str">
        <f t="shared" si="245"/>
        <v>Software</v>
      </c>
      <c r="DA609" t="str">
        <f t="shared" si="246"/>
        <v/>
      </c>
      <c r="DB609" t="str">
        <f t="shared" si="247"/>
        <v/>
      </c>
      <c r="DC609" t="str">
        <f t="shared" si="248"/>
        <v/>
      </c>
    </row>
    <row r="610" spans="1:107" x14ac:dyDescent="0.2">
      <c r="A610">
        <v>607</v>
      </c>
      <c r="B610" t="s">
        <v>603</v>
      </c>
      <c r="C610" t="s">
        <v>2776</v>
      </c>
      <c r="D610" t="s">
        <v>4871</v>
      </c>
      <c r="E610" t="s">
        <v>6065</v>
      </c>
      <c r="F610" t="s">
        <v>6673</v>
      </c>
      <c r="G610" t="s">
        <v>8245</v>
      </c>
      <c r="H610" t="s">
        <v>8552</v>
      </c>
      <c r="I610" t="s">
        <v>8556</v>
      </c>
      <c r="J610" t="s">
        <v>9079</v>
      </c>
      <c r="K610" t="s">
        <v>10118</v>
      </c>
      <c r="L610" t="s">
        <v>10187</v>
      </c>
      <c r="M610" t="s">
        <v>11619</v>
      </c>
      <c r="N610" t="s">
        <v>12785</v>
      </c>
      <c r="O610" t="s">
        <v>4365</v>
      </c>
      <c r="P610" t="s">
        <v>13349</v>
      </c>
      <c r="Q610">
        <v>7</v>
      </c>
      <c r="R610" t="s">
        <v>13357</v>
      </c>
      <c r="S610" t="s">
        <v>13542</v>
      </c>
      <c r="T610" t="s">
        <v>13975</v>
      </c>
      <c r="U610" s="3" t="str" cm="1">
        <f t="array" ref="U610">LEFT(T610,MIN(FIND({0,1,2,3,4,5,6,7,8,9},T610&amp;"0123456789"))-1)</f>
        <v>CHF</v>
      </c>
      <c r="V610" t="s">
        <v>13357</v>
      </c>
      <c r="W610" t="s">
        <v>13975</v>
      </c>
      <c r="X610" s="3" t="str" cm="1">
        <f t="array" ref="X610">LEFT(W610,MIN(FIND({0,1,2,3,4,5,6,7,8,9},W610&amp;"0123456789"))-1)</f>
        <v>CHF</v>
      </c>
      <c r="Y610" t="s">
        <v>13357</v>
      </c>
      <c r="Z610" t="s">
        <v>14596</v>
      </c>
      <c r="AA610" s="3" cm="1">
        <f t="array" ref="AA610">_xlfn.XLOOKUP(LEFT(Z610,MIN(FIND({0,1,2,3,4,5,6,7,8,9},Z610&amp;"0123456789"))-1), $BB$4:$BB$23, $BC$4:$BC$23)*_xlfn.NUMBERVALUE(TRIM(REPLACE(Z610,1,MIN(FIND({0,1,2,3,4,5,6,7,8,9},Z610&amp;"0123456789"))-1,"")), ".", ",")</f>
        <v>7980900.0000000009</v>
      </c>
      <c r="AB610" t="s">
        <v>14793</v>
      </c>
      <c r="AC610" s="3" cm="1">
        <f t="array" ref="AC610">_xlfn.XLOOKUP(LEFT(AB610,MIN(FIND({0,1,2,3,4,5,6,7,8,9},AB610&amp;"0123456789"))-1), $BB$4:$BB$23, $BC$4:$BC$23)*_xlfn.NUMBERVALUE(TRIM(REPLACE(AB610,1,MIN(FIND({0,1,2,3,4,5,6,7,8,9},AB610&amp;"0123456789"))-1,"")), ".", ",")</f>
        <v>8025300.0000000009</v>
      </c>
      <c r="AD610" t="s">
        <v>8557</v>
      </c>
      <c r="AE610" t="s">
        <v>8558</v>
      </c>
      <c r="AF610" t="s">
        <v>15397</v>
      </c>
      <c r="AG610" t="s">
        <v>16916</v>
      </c>
      <c r="AH610" t="s">
        <v>17760</v>
      </c>
      <c r="AI610" t="s">
        <v>18509</v>
      </c>
      <c r="AJ610" t="s">
        <v>19255</v>
      </c>
      <c r="AK610" t="s">
        <v>19736</v>
      </c>
      <c r="AL610" t="s">
        <v>20221</v>
      </c>
      <c r="AM610" t="s">
        <v>20724</v>
      </c>
      <c r="AN610" t="s">
        <v>21369</v>
      </c>
      <c r="AO610" t="s">
        <v>21974</v>
      </c>
      <c r="AP610" t="s">
        <v>22778</v>
      </c>
      <c r="AQ610" t="s">
        <v>23952</v>
      </c>
      <c r="AR610" t="s">
        <v>18609</v>
      </c>
      <c r="AS610" t="s">
        <v>19217</v>
      </c>
      <c r="BC610" s="3" t="str" cm="1">
        <f t="array" ref="BC610">LEFT(BB610,MIN(FIND({0,1,2,3,4,5,6,7,8,9},BB610&amp;"0123456789"))-1)</f>
        <v/>
      </c>
      <c r="BY610" t="s">
        <v>10285</v>
      </c>
      <c r="BZ610" t="s">
        <v>25622</v>
      </c>
      <c r="CA610" t="s">
        <v>25471</v>
      </c>
      <c r="CT610" t="str">
        <f t="shared" si="239"/>
        <v>Food and Beverage</v>
      </c>
      <c r="CU610" t="str">
        <f t="shared" si="240"/>
        <v>Food Processing</v>
      </c>
      <c r="CV610" t="str">
        <f t="shared" si="241"/>
        <v>Personal Health</v>
      </c>
      <c r="CW610" t="str">
        <f t="shared" si="242"/>
        <v/>
      </c>
      <c r="CX610" t="str">
        <f t="shared" si="243"/>
        <v/>
      </c>
      <c r="CY610" t="str">
        <f t="shared" si="244"/>
        <v/>
      </c>
      <c r="CZ610" t="str">
        <f t="shared" si="245"/>
        <v/>
      </c>
      <c r="DA610" t="str">
        <f t="shared" si="246"/>
        <v/>
      </c>
      <c r="DB610" t="str">
        <f t="shared" si="247"/>
        <v/>
      </c>
      <c r="DC610" t="str">
        <f t="shared" si="248"/>
        <v/>
      </c>
    </row>
    <row r="611" spans="1:107" x14ac:dyDescent="0.2">
      <c r="A611">
        <v>608</v>
      </c>
      <c r="B611" t="s">
        <v>604</v>
      </c>
      <c r="C611" t="s">
        <v>2777</v>
      </c>
      <c r="D611" t="s">
        <v>4872</v>
      </c>
      <c r="E611" t="s">
        <v>6065</v>
      </c>
      <c r="F611" t="s">
        <v>6674</v>
      </c>
      <c r="G611" t="s">
        <v>8256</v>
      </c>
      <c r="H611" t="s">
        <v>8552</v>
      </c>
      <c r="I611" t="s">
        <v>4365</v>
      </c>
      <c r="J611" t="s">
        <v>4365</v>
      </c>
      <c r="K611" t="s">
        <v>10121</v>
      </c>
      <c r="L611" t="s">
        <v>10139</v>
      </c>
      <c r="M611" t="s">
        <v>11620</v>
      </c>
      <c r="N611" t="s">
        <v>12834</v>
      </c>
      <c r="O611" t="s">
        <v>13319</v>
      </c>
      <c r="P611" t="s">
        <v>4365</v>
      </c>
      <c r="Q611">
        <v>2</v>
      </c>
      <c r="R611" t="s">
        <v>13358</v>
      </c>
      <c r="S611" t="s">
        <v>8377</v>
      </c>
      <c r="T611" t="s">
        <v>13747</v>
      </c>
      <c r="U611" s="3" t="str" cm="1">
        <f t="array" ref="U611">LEFT(T611,MIN(FIND({0,1,2,3,4,5,6,7,8,9},T611&amp;"0123456789"))-1)</f>
        <v>$</v>
      </c>
      <c r="V611" t="s">
        <v>14414</v>
      </c>
      <c r="W611" t="s">
        <v>13747</v>
      </c>
      <c r="X611" s="3" t="str" cm="1">
        <f t="array" ref="X611">LEFT(W611,MIN(FIND({0,1,2,3,4,5,6,7,8,9},W611&amp;"0123456789"))-1)</f>
        <v>$</v>
      </c>
      <c r="Y611" t="s">
        <v>14414</v>
      </c>
      <c r="Z611" t="s">
        <v>14518</v>
      </c>
      <c r="AA611" s="3" cm="1">
        <f t="array" ref="AA611">_xlfn.XLOOKUP(LEFT(Z611,MIN(FIND({0,1,2,3,4,5,6,7,8,9},Z611&amp;"0123456789"))-1), $BB$4:$BB$23, $BC$4:$BC$23)*_xlfn.NUMBERVALUE(TRIM(REPLACE(Z611,1,MIN(FIND({0,1,2,3,4,5,6,7,8,9},Z611&amp;"0123456789"))-1,"")), ".", ",")</f>
        <v>12200000</v>
      </c>
      <c r="AB611" t="s">
        <v>14518</v>
      </c>
      <c r="AC611" s="3" cm="1">
        <f t="array" ref="AC611">_xlfn.XLOOKUP(LEFT(AB611,MIN(FIND({0,1,2,3,4,5,6,7,8,9},AB611&amp;"0123456789"))-1), $BB$4:$BB$23, $BC$4:$BC$23)*_xlfn.NUMBERVALUE(TRIM(REPLACE(AB611,1,MIN(FIND({0,1,2,3,4,5,6,7,8,9},AB611&amp;"0123456789"))-1,"")), ".", ",")</f>
        <v>12200000</v>
      </c>
      <c r="AD611" t="s">
        <v>8554</v>
      </c>
      <c r="AE611" t="s">
        <v>14823</v>
      </c>
      <c r="AF611" t="s">
        <v>15398</v>
      </c>
      <c r="AG611" t="s">
        <v>4365</v>
      </c>
      <c r="AH611" t="s">
        <v>4365</v>
      </c>
      <c r="AI611" t="s">
        <v>4365</v>
      </c>
      <c r="AJ611" t="s">
        <v>4365</v>
      </c>
      <c r="AK611" t="s">
        <v>4365</v>
      </c>
      <c r="AL611" t="s">
        <v>4365</v>
      </c>
      <c r="AM611" t="s">
        <v>4365</v>
      </c>
      <c r="AN611" t="s">
        <v>4365</v>
      </c>
      <c r="AO611" t="s">
        <v>4365</v>
      </c>
      <c r="AP611" t="s">
        <v>4365</v>
      </c>
      <c r="AQ611" t="s">
        <v>4365</v>
      </c>
      <c r="AR611" t="s">
        <v>4365</v>
      </c>
      <c r="AS611" t="s">
        <v>4365</v>
      </c>
      <c r="BC611" s="3" t="str" cm="1">
        <f t="array" ref="BC611">LEFT(BB611,MIN(FIND({0,1,2,3,4,5,6,7,8,9},BB611&amp;"0123456789"))-1)</f>
        <v/>
      </c>
      <c r="BY611" t="s">
        <v>25419</v>
      </c>
      <c r="BZ611" t="s">
        <v>25707</v>
      </c>
      <c r="CT611" t="str">
        <f t="shared" si="239"/>
        <v>Apps</v>
      </c>
      <c r="CU611" t="str">
        <f t="shared" si="240"/>
        <v>Parking</v>
      </c>
      <c r="CV611" t="str">
        <f t="shared" si="241"/>
        <v/>
      </c>
      <c r="CW611" t="str">
        <f t="shared" si="242"/>
        <v/>
      </c>
      <c r="CX611" t="str">
        <f t="shared" si="243"/>
        <v/>
      </c>
      <c r="CY611" t="str">
        <f t="shared" si="244"/>
        <v/>
      </c>
      <c r="CZ611" t="str">
        <f t="shared" si="245"/>
        <v/>
      </c>
      <c r="DA611" t="str">
        <f t="shared" si="246"/>
        <v/>
      </c>
      <c r="DB611" t="str">
        <f t="shared" si="247"/>
        <v/>
      </c>
      <c r="DC611" t="str">
        <f t="shared" si="248"/>
        <v/>
      </c>
    </row>
    <row r="612" spans="1:107" x14ac:dyDescent="0.2">
      <c r="A612">
        <v>609</v>
      </c>
      <c r="B612" t="s">
        <v>605</v>
      </c>
      <c r="C612" t="s">
        <v>2778</v>
      </c>
      <c r="D612" t="s">
        <v>4873</v>
      </c>
      <c r="E612" t="s">
        <v>6065</v>
      </c>
      <c r="F612" t="s">
        <v>6675</v>
      </c>
      <c r="G612" t="s">
        <v>8274</v>
      </c>
      <c r="H612" t="s">
        <v>8552</v>
      </c>
      <c r="I612" t="s">
        <v>8555</v>
      </c>
      <c r="J612" t="s">
        <v>9080</v>
      </c>
      <c r="K612" t="s">
        <v>10121</v>
      </c>
      <c r="L612" t="s">
        <v>10498</v>
      </c>
      <c r="M612" t="s">
        <v>11621</v>
      </c>
      <c r="N612" t="s">
        <v>12882</v>
      </c>
      <c r="O612" t="s">
        <v>13318</v>
      </c>
      <c r="P612" t="s">
        <v>13349</v>
      </c>
      <c r="Q612">
        <v>2</v>
      </c>
      <c r="R612" t="s">
        <v>13357</v>
      </c>
      <c r="S612" t="s">
        <v>13449</v>
      </c>
      <c r="T612" t="s">
        <v>13782</v>
      </c>
      <c r="U612" s="3" t="str" cm="1">
        <f t="array" ref="U612">LEFT(T612,MIN(FIND({0,1,2,3,4,5,6,7,8,9},T612&amp;"0123456789"))-1)</f>
        <v>$</v>
      </c>
      <c r="V612" t="s">
        <v>13357</v>
      </c>
      <c r="W612" t="s">
        <v>13782</v>
      </c>
      <c r="X612" s="3" t="str" cm="1">
        <f t="array" ref="X612">LEFT(W612,MIN(FIND({0,1,2,3,4,5,6,7,8,9},W612&amp;"0123456789"))-1)</f>
        <v>$</v>
      </c>
      <c r="Y612" t="s">
        <v>13357</v>
      </c>
      <c r="Z612" t="s">
        <v>14024</v>
      </c>
      <c r="AA612" s="3" cm="1">
        <f t="array" ref="AA612">_xlfn.XLOOKUP(LEFT(Z612,MIN(FIND({0,1,2,3,4,5,6,7,8,9},Z612&amp;"0123456789"))-1), $BB$4:$BB$23, $BC$4:$BC$23)*_xlfn.NUMBERVALUE(TRIM(REPLACE(Z612,1,MIN(FIND({0,1,2,3,4,5,6,7,8,9},Z612&amp;"0123456789"))-1,"")), ".", ",")</f>
        <v>2750000</v>
      </c>
      <c r="AB612" t="s">
        <v>14024</v>
      </c>
      <c r="AC612" s="3" cm="1">
        <f t="array" ref="AC612">_xlfn.XLOOKUP(LEFT(AB612,MIN(FIND({0,1,2,3,4,5,6,7,8,9},AB612&amp;"0123456789"))-1), $BB$4:$BB$23, $BC$4:$BC$23)*_xlfn.NUMBERVALUE(TRIM(REPLACE(AB612,1,MIN(FIND({0,1,2,3,4,5,6,7,8,9},AB612&amp;"0123456789"))-1,"")), ".", ",")</f>
        <v>2750000</v>
      </c>
      <c r="AD612" t="s">
        <v>8555</v>
      </c>
      <c r="AE612" t="s">
        <v>8562</v>
      </c>
      <c r="AF612" t="s">
        <v>15399</v>
      </c>
      <c r="AG612" t="s">
        <v>16917</v>
      </c>
      <c r="AH612" t="s">
        <v>17761</v>
      </c>
      <c r="AI612" t="s">
        <v>18510</v>
      </c>
      <c r="AJ612" t="s">
        <v>19256</v>
      </c>
      <c r="AK612" t="s">
        <v>19737</v>
      </c>
      <c r="AL612" t="s">
        <v>20233</v>
      </c>
      <c r="AM612" t="s">
        <v>20725</v>
      </c>
      <c r="AN612" t="s">
        <v>21389</v>
      </c>
      <c r="AO612" t="s">
        <v>21975</v>
      </c>
      <c r="AP612" t="s">
        <v>22779</v>
      </c>
      <c r="AQ612" t="s">
        <v>23953</v>
      </c>
      <c r="AR612" t="s">
        <v>24875</v>
      </c>
      <c r="AS612" t="s">
        <v>19236</v>
      </c>
      <c r="BC612" s="3" t="str" cm="1">
        <f t="array" ref="BC612">LEFT(BB612,MIN(FIND({0,1,2,3,4,5,6,7,8,9},BB612&amp;"0123456789"))-1)</f>
        <v/>
      </c>
      <c r="BY612" t="s">
        <v>10331</v>
      </c>
      <c r="BZ612" t="s">
        <v>25498</v>
      </c>
      <c r="CA612" t="s">
        <v>25408</v>
      </c>
      <c r="CT612" t="str">
        <f t="shared" si="239"/>
        <v>Information Technology</v>
      </c>
      <c r="CU612" t="str">
        <f t="shared" si="240"/>
        <v>Meeting Software</v>
      </c>
      <c r="CV612" t="str">
        <f t="shared" si="241"/>
        <v>Software</v>
      </c>
      <c r="CW612" t="str">
        <f t="shared" si="242"/>
        <v/>
      </c>
      <c r="CX612" t="str">
        <f t="shared" si="243"/>
        <v/>
      </c>
      <c r="CY612" t="str">
        <f t="shared" si="244"/>
        <v/>
      </c>
      <c r="CZ612" t="str">
        <f t="shared" si="245"/>
        <v/>
      </c>
      <c r="DA612" t="str">
        <f t="shared" si="246"/>
        <v/>
      </c>
      <c r="DB612" t="str">
        <f t="shared" si="247"/>
        <v/>
      </c>
      <c r="DC612" t="str">
        <f t="shared" si="248"/>
        <v/>
      </c>
    </row>
    <row r="613" spans="1:107" x14ac:dyDescent="0.2">
      <c r="A613">
        <v>610</v>
      </c>
      <c r="B613" t="s">
        <v>606</v>
      </c>
      <c r="C613" t="s">
        <v>2779</v>
      </c>
      <c r="D613" t="s">
        <v>4874</v>
      </c>
      <c r="E613" t="s">
        <v>6065</v>
      </c>
      <c r="F613" t="s">
        <v>6676</v>
      </c>
      <c r="G613" t="s">
        <v>8260</v>
      </c>
      <c r="H613" t="s">
        <v>8552</v>
      </c>
      <c r="I613" t="s">
        <v>8557</v>
      </c>
      <c r="J613" t="s">
        <v>9081</v>
      </c>
      <c r="K613" t="s">
        <v>10121</v>
      </c>
      <c r="L613" t="s">
        <v>10315</v>
      </c>
      <c r="M613" t="s">
        <v>11622</v>
      </c>
      <c r="N613" t="s">
        <v>12751</v>
      </c>
      <c r="O613" t="s">
        <v>4365</v>
      </c>
      <c r="P613" t="s">
        <v>4365</v>
      </c>
      <c r="Q613">
        <v>2</v>
      </c>
      <c r="R613" t="s">
        <v>4365</v>
      </c>
      <c r="S613" t="s">
        <v>13528</v>
      </c>
      <c r="T613" t="s">
        <v>13976</v>
      </c>
      <c r="U613" s="3" t="str" cm="1">
        <f t="array" ref="U613">LEFT(T613,MIN(FIND({0,1,2,3,4,5,6,7,8,9},T613&amp;"0123456789"))-1)</f>
        <v>£</v>
      </c>
      <c r="V613" t="s">
        <v>14424</v>
      </c>
      <c r="W613" t="s">
        <v>13976</v>
      </c>
      <c r="X613" s="3" t="str" cm="1">
        <f t="array" ref="X613">LEFT(W613,MIN(FIND({0,1,2,3,4,5,6,7,8,9},W613&amp;"0123456789"))-1)</f>
        <v>£</v>
      </c>
      <c r="Y613" t="s">
        <v>14424</v>
      </c>
      <c r="Z613" t="s">
        <v>14597</v>
      </c>
      <c r="AA613" s="3" cm="1">
        <f t="array" ref="AA613">_xlfn.XLOOKUP(LEFT(Z613,MIN(FIND({0,1,2,3,4,5,6,7,8,9},Z613&amp;"0123456789"))-1), $BB$4:$BB$23, $BC$4:$BC$23)*_xlfn.NUMBERVALUE(TRIM(REPLACE(Z613,1,MIN(FIND({0,1,2,3,4,5,6,7,8,9},Z613&amp;"0123456789"))-1,"")), ".", ",")</f>
        <v>1171350</v>
      </c>
      <c r="AB613" t="s">
        <v>14597</v>
      </c>
      <c r="AC613" s="3" cm="1">
        <f t="array" ref="AC613">_xlfn.XLOOKUP(LEFT(AB613,MIN(FIND({0,1,2,3,4,5,6,7,8,9},AB613&amp;"0123456789"))-1), $BB$4:$BB$23, $BC$4:$BC$23)*_xlfn.NUMBERVALUE(TRIM(REPLACE(AB613,1,MIN(FIND({0,1,2,3,4,5,6,7,8,9},AB613&amp;"0123456789"))-1,"")), ".", ",")</f>
        <v>1171350</v>
      </c>
      <c r="AD613" t="s">
        <v>8555</v>
      </c>
      <c r="AE613" t="s">
        <v>8555</v>
      </c>
      <c r="AF613" t="s">
        <v>15400</v>
      </c>
      <c r="AG613" t="s">
        <v>4365</v>
      </c>
      <c r="AH613" t="s">
        <v>4365</v>
      </c>
      <c r="AI613" t="s">
        <v>4365</v>
      </c>
      <c r="AJ613" t="s">
        <v>4365</v>
      </c>
      <c r="AK613" t="s">
        <v>4365</v>
      </c>
      <c r="AL613" t="s">
        <v>4365</v>
      </c>
      <c r="AM613" t="s">
        <v>4365</v>
      </c>
      <c r="AN613" t="s">
        <v>4365</v>
      </c>
      <c r="AO613" t="s">
        <v>4365</v>
      </c>
      <c r="AP613" t="s">
        <v>4365</v>
      </c>
      <c r="AQ613" t="s">
        <v>4365</v>
      </c>
      <c r="AR613" t="s">
        <v>4365</v>
      </c>
      <c r="AS613" t="s">
        <v>19093</v>
      </c>
      <c r="BC613" s="3" t="str" cm="1">
        <f t="array" ref="BC613">LEFT(BB613,MIN(FIND({0,1,2,3,4,5,6,7,8,9},BB613&amp;"0123456789"))-1)</f>
        <v/>
      </c>
      <c r="BY613" t="s">
        <v>10331</v>
      </c>
      <c r="BZ613" t="s">
        <v>25414</v>
      </c>
      <c r="CA613" t="s">
        <v>25441</v>
      </c>
      <c r="CB613" t="s">
        <v>25573</v>
      </c>
      <c r="CT613" t="str">
        <f t="shared" si="239"/>
        <v>Information Technology</v>
      </c>
      <c r="CU613" t="str">
        <f t="shared" si="240"/>
        <v>Internet</v>
      </c>
      <c r="CV613" t="str">
        <f t="shared" si="241"/>
        <v>Mobile Apps</v>
      </c>
      <c r="CW613" t="str">
        <f t="shared" si="242"/>
        <v>Sustainability</v>
      </c>
      <c r="CX613" t="str">
        <f t="shared" si="243"/>
        <v/>
      </c>
      <c r="CY613" t="str">
        <f t="shared" si="244"/>
        <v/>
      </c>
      <c r="CZ613" t="str">
        <f t="shared" si="245"/>
        <v/>
      </c>
      <c r="DA613" t="str">
        <f t="shared" si="246"/>
        <v/>
      </c>
      <c r="DB613" t="str">
        <f t="shared" si="247"/>
        <v/>
      </c>
      <c r="DC613" t="str">
        <f t="shared" si="248"/>
        <v/>
      </c>
    </row>
    <row r="614" spans="1:107" x14ac:dyDescent="0.2">
      <c r="A614">
        <v>611</v>
      </c>
      <c r="B614" t="s">
        <v>607</v>
      </c>
      <c r="C614" t="s">
        <v>2780</v>
      </c>
      <c r="D614" t="s">
        <v>4875</v>
      </c>
      <c r="E614" t="s">
        <v>6065</v>
      </c>
      <c r="F614" t="s">
        <v>6677</v>
      </c>
      <c r="G614" t="s">
        <v>8245</v>
      </c>
      <c r="H614" t="s">
        <v>8552</v>
      </c>
      <c r="I614" t="s">
        <v>8555</v>
      </c>
      <c r="J614" t="s">
        <v>9082</v>
      </c>
      <c r="K614" t="s">
        <v>10121</v>
      </c>
      <c r="L614" t="s">
        <v>10484</v>
      </c>
      <c r="M614" t="s">
        <v>11623</v>
      </c>
      <c r="N614" t="s">
        <v>12741</v>
      </c>
      <c r="O614" t="s">
        <v>13310</v>
      </c>
      <c r="P614" t="s">
        <v>13349</v>
      </c>
      <c r="Q614">
        <v>2</v>
      </c>
      <c r="R614" t="s">
        <v>13358</v>
      </c>
      <c r="S614" t="s">
        <v>13396</v>
      </c>
      <c r="T614" t="s">
        <v>13977</v>
      </c>
      <c r="U614" s="3" t="str" cm="1">
        <f t="array" ref="U614">LEFT(T614,MIN(FIND({0,1,2,3,4,5,6,7,8,9},T614&amp;"0123456789"))-1)</f>
        <v>$</v>
      </c>
      <c r="V614" t="s">
        <v>14414</v>
      </c>
      <c r="W614" t="s">
        <v>13977</v>
      </c>
      <c r="X614" s="3" t="str" cm="1">
        <f t="array" ref="X614">LEFT(W614,MIN(FIND({0,1,2,3,4,5,6,7,8,9},W614&amp;"0123456789"))-1)</f>
        <v>$</v>
      </c>
      <c r="Y614" t="s">
        <v>14414</v>
      </c>
      <c r="Z614" t="s">
        <v>14598</v>
      </c>
      <c r="AA614" s="3" cm="1">
        <f t="array" ref="AA614">_xlfn.XLOOKUP(LEFT(Z614,MIN(FIND({0,1,2,3,4,5,6,7,8,9},Z614&amp;"0123456789"))-1), $BB$4:$BB$23, $BC$4:$BC$23)*_xlfn.NUMBERVALUE(TRIM(REPLACE(Z614,1,MIN(FIND({0,1,2,3,4,5,6,7,8,9},Z614&amp;"0123456789"))-1,"")), ".", ",")</f>
        <v>9250000</v>
      </c>
      <c r="AB614" t="s">
        <v>14598</v>
      </c>
      <c r="AC614" s="3" cm="1">
        <f t="array" ref="AC614">_xlfn.XLOOKUP(LEFT(AB614,MIN(FIND({0,1,2,3,4,5,6,7,8,9},AB614&amp;"0123456789"))-1), $BB$4:$BB$23, $BC$4:$BC$23)*_xlfn.NUMBERVALUE(TRIM(REPLACE(AB614,1,MIN(FIND({0,1,2,3,4,5,6,7,8,9},AB614&amp;"0123456789"))-1,"")), ".", ",")</f>
        <v>9250000</v>
      </c>
      <c r="AD614" t="s">
        <v>8555</v>
      </c>
      <c r="AE614" t="s">
        <v>8559</v>
      </c>
      <c r="AF614" t="s">
        <v>15401</v>
      </c>
      <c r="AG614" t="s">
        <v>4365</v>
      </c>
      <c r="AH614" t="s">
        <v>4365</v>
      </c>
      <c r="AI614" t="s">
        <v>4365</v>
      </c>
      <c r="AJ614" t="s">
        <v>4365</v>
      </c>
      <c r="AK614" t="s">
        <v>4365</v>
      </c>
      <c r="AL614" t="s">
        <v>4365</v>
      </c>
      <c r="AM614" t="s">
        <v>4365</v>
      </c>
      <c r="AN614" t="s">
        <v>4365</v>
      </c>
      <c r="AO614" t="s">
        <v>4365</v>
      </c>
      <c r="AP614" t="s">
        <v>4365</v>
      </c>
      <c r="AQ614" t="s">
        <v>4365</v>
      </c>
      <c r="AR614" t="s">
        <v>4365</v>
      </c>
      <c r="AS614" t="s">
        <v>14823</v>
      </c>
      <c r="BC614" s="3" t="str" cm="1">
        <f t="array" ref="BC614">LEFT(BB614,MIN(FIND({0,1,2,3,4,5,6,7,8,9},BB614&amp;"0123456789"))-1)</f>
        <v/>
      </c>
      <c r="BY614" t="s">
        <v>25547</v>
      </c>
      <c r="BZ614" t="s">
        <v>25521</v>
      </c>
      <c r="CA614" t="s">
        <v>25743</v>
      </c>
      <c r="CT614" t="str">
        <f t="shared" si="239"/>
        <v>Content</v>
      </c>
      <c r="CU614" t="str">
        <f t="shared" si="240"/>
        <v>Media and Entertainment</v>
      </c>
      <c r="CV614" t="str">
        <f t="shared" si="241"/>
        <v>Podcast</v>
      </c>
      <c r="CW614" t="str">
        <f t="shared" si="242"/>
        <v/>
      </c>
      <c r="CX614" t="str">
        <f t="shared" si="243"/>
        <v/>
      </c>
      <c r="CY614" t="str">
        <f t="shared" si="244"/>
        <v/>
      </c>
      <c r="CZ614" t="str">
        <f t="shared" si="245"/>
        <v/>
      </c>
      <c r="DA614" t="str">
        <f t="shared" si="246"/>
        <v/>
      </c>
      <c r="DB614" t="str">
        <f t="shared" si="247"/>
        <v/>
      </c>
      <c r="DC614" t="str">
        <f t="shared" si="248"/>
        <v/>
      </c>
    </row>
    <row r="615" spans="1:107" x14ac:dyDescent="0.2">
      <c r="A615">
        <v>612</v>
      </c>
      <c r="B615" t="s">
        <v>608</v>
      </c>
      <c r="C615" t="s">
        <v>2781</v>
      </c>
      <c r="D615" t="s">
        <v>4876</v>
      </c>
      <c r="E615" t="s">
        <v>6065</v>
      </c>
      <c r="F615" t="s">
        <v>6678</v>
      </c>
      <c r="G615" t="s">
        <v>8245</v>
      </c>
      <c r="H615" t="s">
        <v>8552</v>
      </c>
      <c r="I615" t="s">
        <v>8555</v>
      </c>
      <c r="J615" t="s">
        <v>9083</v>
      </c>
      <c r="K615" t="s">
        <v>10119</v>
      </c>
      <c r="L615" t="s">
        <v>10499</v>
      </c>
      <c r="M615" t="s">
        <v>11624</v>
      </c>
      <c r="N615" t="s">
        <v>12768</v>
      </c>
      <c r="O615" t="s">
        <v>13308</v>
      </c>
      <c r="P615" t="s">
        <v>4365</v>
      </c>
      <c r="Q615">
        <v>1</v>
      </c>
      <c r="R615" t="s">
        <v>13357</v>
      </c>
      <c r="S615" t="s">
        <v>8398</v>
      </c>
      <c r="T615" t="s">
        <v>13813</v>
      </c>
      <c r="U615" s="3" t="str" cm="1">
        <f t="array" ref="U615">LEFT(T615,MIN(FIND({0,1,2,3,4,5,6,7,8,9},T615&amp;"0123456789"))-1)</f>
        <v>$</v>
      </c>
      <c r="V615" t="s">
        <v>14422</v>
      </c>
      <c r="W615" t="s">
        <v>13813</v>
      </c>
      <c r="X615" s="3" t="str" cm="1">
        <f t="array" ref="X615">LEFT(W615,MIN(FIND({0,1,2,3,4,5,6,7,8,9},W615&amp;"0123456789"))-1)</f>
        <v>$</v>
      </c>
      <c r="Y615" t="s">
        <v>14422</v>
      </c>
      <c r="Z615" t="s">
        <v>13813</v>
      </c>
      <c r="AA615" s="3" cm="1">
        <f t="array" ref="AA615">_xlfn.XLOOKUP(LEFT(Z615,MIN(FIND({0,1,2,3,4,5,6,7,8,9},Z615&amp;"0123456789"))-1), $BB$4:$BB$23, $BC$4:$BC$23)*_xlfn.NUMBERVALUE(TRIM(REPLACE(Z615,1,MIN(FIND({0,1,2,3,4,5,6,7,8,9},Z615&amp;"0123456789"))-1,"")), ".", ",")</f>
        <v>2000000</v>
      </c>
      <c r="AB615" t="s">
        <v>13813</v>
      </c>
      <c r="AC615" s="3" cm="1">
        <f t="array" ref="AC615">_xlfn.XLOOKUP(LEFT(AB615,MIN(FIND({0,1,2,3,4,5,6,7,8,9},AB615&amp;"0123456789"))-1), $BB$4:$BB$23, $BC$4:$BC$23)*_xlfn.NUMBERVALUE(TRIM(REPLACE(AB615,1,MIN(FIND({0,1,2,3,4,5,6,7,8,9},AB615&amp;"0123456789"))-1,"")), ".", ",")</f>
        <v>2000000</v>
      </c>
      <c r="AD615" t="s">
        <v>4365</v>
      </c>
      <c r="AE615" t="s">
        <v>8560</v>
      </c>
      <c r="AF615" t="s">
        <v>15402</v>
      </c>
      <c r="AG615" t="s">
        <v>16918</v>
      </c>
      <c r="AH615" t="s">
        <v>17762</v>
      </c>
      <c r="AI615" t="s">
        <v>18511</v>
      </c>
      <c r="AJ615" t="s">
        <v>8563</v>
      </c>
      <c r="AK615" t="s">
        <v>19738</v>
      </c>
      <c r="AL615" t="s">
        <v>8555</v>
      </c>
      <c r="AM615" t="s">
        <v>20726</v>
      </c>
      <c r="AN615" t="s">
        <v>18372</v>
      </c>
      <c r="AO615" t="s">
        <v>21976</v>
      </c>
      <c r="AP615" t="s">
        <v>22780</v>
      </c>
      <c r="AQ615" t="s">
        <v>23954</v>
      </c>
      <c r="AR615" t="s">
        <v>21053</v>
      </c>
      <c r="AS615" t="s">
        <v>19079</v>
      </c>
      <c r="BC615" s="3" t="str" cm="1">
        <f t="array" ref="BC615">LEFT(BB615,MIN(FIND({0,1,2,3,4,5,6,7,8,9},BB615&amp;"0123456789"))-1)</f>
        <v/>
      </c>
      <c r="BY615" t="s">
        <v>25489</v>
      </c>
      <c r="BZ615" t="s">
        <v>25656</v>
      </c>
      <c r="CA615" t="s">
        <v>25429</v>
      </c>
      <c r="CB615" t="s">
        <v>25430</v>
      </c>
      <c r="CC615" t="s">
        <v>25432</v>
      </c>
      <c r="CT615" t="str">
        <f t="shared" si="239"/>
        <v>B2B</v>
      </c>
      <c r="CU615" t="str">
        <f t="shared" si="240"/>
        <v>Consumer</v>
      </c>
      <c r="CV615" t="str">
        <f t="shared" si="241"/>
        <v>Financial Services</v>
      </c>
      <c r="CW615" t="str">
        <f t="shared" si="242"/>
        <v>FinTech</v>
      </c>
      <c r="CX615" t="str">
        <f t="shared" si="243"/>
        <v>Payments</v>
      </c>
      <c r="CY615" t="str">
        <f t="shared" si="244"/>
        <v/>
      </c>
      <c r="CZ615" t="str">
        <f t="shared" si="245"/>
        <v/>
      </c>
      <c r="DA615" t="str">
        <f t="shared" si="246"/>
        <v/>
      </c>
      <c r="DB615" t="str">
        <f t="shared" si="247"/>
        <v/>
      </c>
      <c r="DC615" t="str">
        <f t="shared" si="248"/>
        <v/>
      </c>
    </row>
    <row r="616" spans="1:107" x14ac:dyDescent="0.2">
      <c r="A616">
        <v>613</v>
      </c>
      <c r="B616" t="s">
        <v>609</v>
      </c>
      <c r="C616" t="s">
        <v>2782</v>
      </c>
      <c r="D616" t="s">
        <v>4365</v>
      </c>
      <c r="E616" t="s">
        <v>6065</v>
      </c>
      <c r="F616" t="s">
        <v>6679</v>
      </c>
      <c r="G616" t="s">
        <v>8245</v>
      </c>
      <c r="H616" t="s">
        <v>8552</v>
      </c>
      <c r="I616" t="s">
        <v>8557</v>
      </c>
      <c r="J616" t="s">
        <v>9084</v>
      </c>
      <c r="K616" t="s">
        <v>10119</v>
      </c>
      <c r="L616" t="s">
        <v>10500</v>
      </c>
      <c r="M616" t="s">
        <v>11625</v>
      </c>
      <c r="N616" t="s">
        <v>12751</v>
      </c>
      <c r="O616" t="s">
        <v>4365</v>
      </c>
      <c r="P616" t="s">
        <v>4365</v>
      </c>
      <c r="Q616">
        <v>3</v>
      </c>
      <c r="R616" t="s">
        <v>13357</v>
      </c>
      <c r="S616" t="s">
        <v>8532</v>
      </c>
      <c r="T616" t="s">
        <v>13875</v>
      </c>
      <c r="U616" s="3" t="str" cm="1">
        <f t="array" ref="U616">LEFT(T616,MIN(FIND({0,1,2,3,4,5,6,7,8,9},T616&amp;"0123456789"))-1)</f>
        <v>£</v>
      </c>
      <c r="V616" t="s">
        <v>14413</v>
      </c>
      <c r="W616" t="s">
        <v>14431</v>
      </c>
      <c r="X616" s="3" t="str" cm="1">
        <f t="array" ref="X616">LEFT(W616,MIN(FIND({0,1,2,3,4,5,6,7,8,9},W616&amp;"0123456789"))-1)</f>
        <v>£</v>
      </c>
      <c r="Y616" t="s">
        <v>13357</v>
      </c>
      <c r="Z616" t="s">
        <v>14599</v>
      </c>
      <c r="AA616" s="3" cm="1">
        <f t="array" ref="AA616">_xlfn.XLOOKUP(LEFT(Z616,MIN(FIND({0,1,2,3,4,5,6,7,8,9},Z616&amp;"0123456789"))-1), $BB$4:$BB$23, $BC$4:$BC$23)*_xlfn.NUMBERVALUE(TRIM(REPLACE(Z616,1,MIN(FIND({0,1,2,3,4,5,6,7,8,9},Z616&amp;"0123456789"))-1,"")), ".", ",")</f>
        <v>6165000.0000000009</v>
      </c>
      <c r="AB616" t="s">
        <v>14794</v>
      </c>
      <c r="AC616" s="3" cm="1">
        <f t="array" ref="AC616">_xlfn.XLOOKUP(LEFT(AB616,MIN(FIND({0,1,2,3,4,5,6,7,8,9},AB616&amp;"0123456789"))-1), $BB$4:$BB$23, $BC$4:$BC$23)*_xlfn.NUMBERVALUE(TRIM(REPLACE(AB616,1,MIN(FIND({0,1,2,3,4,5,6,7,8,9},AB616&amp;"0123456789"))-1,"")), ".", ",")</f>
        <v>19865000</v>
      </c>
      <c r="AD616" t="s">
        <v>8554</v>
      </c>
      <c r="AE616" t="s">
        <v>8558</v>
      </c>
      <c r="AF616" t="s">
        <v>15403</v>
      </c>
      <c r="AG616" t="s">
        <v>16919</v>
      </c>
      <c r="AH616" t="s">
        <v>17763</v>
      </c>
      <c r="AI616" t="s">
        <v>18512</v>
      </c>
      <c r="AJ616" t="s">
        <v>19257</v>
      </c>
      <c r="AK616" t="s">
        <v>19739</v>
      </c>
      <c r="AL616" t="s">
        <v>20283</v>
      </c>
      <c r="AM616" t="s">
        <v>20727</v>
      </c>
      <c r="AN616" t="s">
        <v>21390</v>
      </c>
      <c r="AO616" t="s">
        <v>21977</v>
      </c>
      <c r="AP616" t="s">
        <v>22781</v>
      </c>
      <c r="AQ616" t="s">
        <v>23955</v>
      </c>
      <c r="AR616" t="s">
        <v>24876</v>
      </c>
      <c r="AS616" t="s">
        <v>19359</v>
      </c>
      <c r="BC616" s="3" t="str" cm="1">
        <f t="array" ref="BC616">LEFT(BB616,MIN(FIND({0,1,2,3,4,5,6,7,8,9},BB616&amp;"0123456789"))-1)</f>
        <v/>
      </c>
      <c r="BY616" t="s">
        <v>25419</v>
      </c>
      <c r="BZ616" t="s">
        <v>25606</v>
      </c>
      <c r="CA616" t="s">
        <v>25408</v>
      </c>
      <c r="CT616" t="str">
        <f t="shared" si="239"/>
        <v>Apps</v>
      </c>
      <c r="CU616" t="str">
        <f t="shared" si="240"/>
        <v>iOS</v>
      </c>
      <c r="CV616" t="str">
        <f t="shared" si="241"/>
        <v>Software</v>
      </c>
      <c r="CW616" t="str">
        <f t="shared" si="242"/>
        <v/>
      </c>
      <c r="CX616" t="str">
        <f t="shared" si="243"/>
        <v/>
      </c>
      <c r="CY616" t="str">
        <f t="shared" si="244"/>
        <v/>
      </c>
      <c r="CZ616" t="str">
        <f t="shared" si="245"/>
        <v/>
      </c>
      <c r="DA616" t="str">
        <f t="shared" si="246"/>
        <v/>
      </c>
      <c r="DB616" t="str">
        <f t="shared" si="247"/>
        <v/>
      </c>
      <c r="DC616" t="str">
        <f t="shared" si="248"/>
        <v/>
      </c>
    </row>
    <row r="617" spans="1:107" x14ac:dyDescent="0.2">
      <c r="A617">
        <v>614</v>
      </c>
      <c r="B617" t="s">
        <v>610</v>
      </c>
      <c r="C617" t="s">
        <v>2783</v>
      </c>
      <c r="D617" t="s">
        <v>4877</v>
      </c>
      <c r="E617" t="s">
        <v>6065</v>
      </c>
      <c r="F617" t="s">
        <v>6680</v>
      </c>
      <c r="G617" t="s">
        <v>8245</v>
      </c>
      <c r="H617" t="s">
        <v>8552</v>
      </c>
      <c r="I617" t="s">
        <v>8554</v>
      </c>
      <c r="J617" t="s">
        <v>9085</v>
      </c>
      <c r="K617" t="s">
        <v>10119</v>
      </c>
      <c r="L617" t="s">
        <v>10247</v>
      </c>
      <c r="M617" t="s">
        <v>11470</v>
      </c>
      <c r="N617" t="s">
        <v>12783</v>
      </c>
      <c r="O617" t="s">
        <v>13314</v>
      </c>
      <c r="P617" t="s">
        <v>13349</v>
      </c>
      <c r="Q617">
        <v>2</v>
      </c>
      <c r="R617" t="s">
        <v>13357</v>
      </c>
      <c r="S617" t="s">
        <v>8411</v>
      </c>
      <c r="T617" t="s">
        <v>13798</v>
      </c>
      <c r="U617" s="3" t="str" cm="1">
        <f t="array" ref="U617">LEFT(T617,MIN(FIND({0,1,2,3,4,5,6,7,8,9},T617&amp;"0123456789"))-1)</f>
        <v>$</v>
      </c>
      <c r="V617" t="s">
        <v>13357</v>
      </c>
      <c r="W617" t="s">
        <v>13798</v>
      </c>
      <c r="X617" s="3" t="str" cm="1">
        <f t="array" ref="X617">LEFT(W617,MIN(FIND({0,1,2,3,4,5,6,7,8,9},W617&amp;"0123456789"))-1)</f>
        <v>$</v>
      </c>
      <c r="Y617" t="s">
        <v>13357</v>
      </c>
      <c r="Z617" t="s">
        <v>13798</v>
      </c>
      <c r="AA617" s="3" cm="1">
        <f t="array" ref="AA617">_xlfn.XLOOKUP(LEFT(Z617,MIN(FIND({0,1,2,3,4,5,6,7,8,9},Z617&amp;"0123456789"))-1), $BB$4:$BB$23, $BC$4:$BC$23)*_xlfn.NUMBERVALUE(TRIM(REPLACE(Z617,1,MIN(FIND({0,1,2,3,4,5,6,7,8,9},Z617&amp;"0123456789"))-1,"")), ".", ",")</f>
        <v>6500000</v>
      </c>
      <c r="AB617" t="s">
        <v>13798</v>
      </c>
      <c r="AC617" s="3" cm="1">
        <f t="array" ref="AC617">_xlfn.XLOOKUP(LEFT(AB617,MIN(FIND({0,1,2,3,4,5,6,7,8,9},AB617&amp;"0123456789"))-1), $BB$4:$BB$23, $BC$4:$BC$23)*_xlfn.NUMBERVALUE(TRIM(REPLACE(AB617,1,MIN(FIND({0,1,2,3,4,5,6,7,8,9},AB617&amp;"0123456789"))-1,"")), ".", ",")</f>
        <v>6500000</v>
      </c>
      <c r="AD617" t="s">
        <v>8555</v>
      </c>
      <c r="AE617" t="s">
        <v>8556</v>
      </c>
      <c r="AF617" t="s">
        <v>15404</v>
      </c>
      <c r="AG617" t="s">
        <v>4365</v>
      </c>
      <c r="AH617" t="s">
        <v>4365</v>
      </c>
      <c r="AI617" t="s">
        <v>4365</v>
      </c>
      <c r="AJ617" t="s">
        <v>4365</v>
      </c>
      <c r="AK617" t="s">
        <v>4365</v>
      </c>
      <c r="AL617" t="s">
        <v>4365</v>
      </c>
      <c r="AM617" t="s">
        <v>4365</v>
      </c>
      <c r="AN617" t="s">
        <v>4365</v>
      </c>
      <c r="AO617" t="s">
        <v>4365</v>
      </c>
      <c r="AP617" t="s">
        <v>4365</v>
      </c>
      <c r="AQ617" t="s">
        <v>4365</v>
      </c>
      <c r="AR617" t="s">
        <v>4365</v>
      </c>
      <c r="AS617" t="s">
        <v>19248</v>
      </c>
      <c r="BC617" s="3" t="str" cm="1">
        <f t="array" ref="BC617">LEFT(BB617,MIN(FIND({0,1,2,3,4,5,6,7,8,9},BB617&amp;"0123456789"))-1)</f>
        <v/>
      </c>
      <c r="BY617" t="s">
        <v>11260</v>
      </c>
      <c r="BZ617" t="s">
        <v>25408</v>
      </c>
      <c r="CT617" t="str">
        <f t="shared" si="239"/>
        <v>Cyber Security</v>
      </c>
      <c r="CU617" t="str">
        <f t="shared" si="240"/>
        <v>Software</v>
      </c>
      <c r="CV617" t="str">
        <f t="shared" si="241"/>
        <v/>
      </c>
      <c r="CW617" t="str">
        <f t="shared" si="242"/>
        <v/>
      </c>
      <c r="CX617" t="str">
        <f t="shared" si="243"/>
        <v/>
      </c>
      <c r="CY617" t="str">
        <f t="shared" si="244"/>
        <v/>
      </c>
      <c r="CZ617" t="str">
        <f t="shared" si="245"/>
        <v/>
      </c>
      <c r="DA617" t="str">
        <f t="shared" si="246"/>
        <v/>
      </c>
      <c r="DB617" t="str">
        <f t="shared" si="247"/>
        <v/>
      </c>
      <c r="DC617" t="str">
        <f t="shared" si="248"/>
        <v/>
      </c>
    </row>
    <row r="618" spans="1:107" x14ac:dyDescent="0.2">
      <c r="A618">
        <v>615</v>
      </c>
      <c r="B618" t="s">
        <v>611</v>
      </c>
      <c r="C618" t="s">
        <v>2784</v>
      </c>
      <c r="D618" t="s">
        <v>4878</v>
      </c>
      <c r="E618" t="s">
        <v>6065</v>
      </c>
      <c r="F618" t="s">
        <v>6681</v>
      </c>
      <c r="G618" t="s">
        <v>8245</v>
      </c>
      <c r="H618" t="s">
        <v>8552</v>
      </c>
      <c r="I618" t="s">
        <v>8555</v>
      </c>
      <c r="J618" t="s">
        <v>9086</v>
      </c>
      <c r="K618" t="s">
        <v>10121</v>
      </c>
      <c r="L618" t="s">
        <v>10174</v>
      </c>
      <c r="M618" t="s">
        <v>11626</v>
      </c>
      <c r="N618" t="s">
        <v>12780</v>
      </c>
      <c r="O618" t="s">
        <v>13319</v>
      </c>
      <c r="P618" t="s">
        <v>4365</v>
      </c>
      <c r="Q618">
        <v>2</v>
      </c>
      <c r="R618" t="s">
        <v>13357</v>
      </c>
      <c r="S618" t="s">
        <v>13417</v>
      </c>
      <c r="T618" t="s">
        <v>13803</v>
      </c>
      <c r="U618" s="3" t="str" cm="1">
        <f t="array" ref="U618">LEFT(T618,MIN(FIND({0,1,2,3,4,5,6,7,8,9},T618&amp;"0123456789"))-1)</f>
        <v>$</v>
      </c>
      <c r="V618" t="s">
        <v>13357</v>
      </c>
      <c r="W618" t="s">
        <v>13803</v>
      </c>
      <c r="X618" s="3" t="str" cm="1">
        <f t="array" ref="X618">LEFT(W618,MIN(FIND({0,1,2,3,4,5,6,7,8,9},W618&amp;"0123456789"))-1)</f>
        <v>$</v>
      </c>
      <c r="Y618" t="s">
        <v>13357</v>
      </c>
      <c r="Z618" t="s">
        <v>13803</v>
      </c>
      <c r="AA618" s="3" cm="1">
        <f t="array" ref="AA618">_xlfn.XLOOKUP(LEFT(Z618,MIN(FIND({0,1,2,3,4,5,6,7,8,9},Z618&amp;"0123456789"))-1), $BB$4:$BB$23, $BC$4:$BC$23)*_xlfn.NUMBERVALUE(TRIM(REPLACE(Z618,1,MIN(FIND({0,1,2,3,4,5,6,7,8,9},Z618&amp;"0123456789"))-1,"")), ".", ",")</f>
        <v>2500000</v>
      </c>
      <c r="AB618" t="s">
        <v>13803</v>
      </c>
      <c r="AC618" s="3" cm="1">
        <f t="array" ref="AC618">_xlfn.XLOOKUP(LEFT(AB618,MIN(FIND({0,1,2,3,4,5,6,7,8,9},AB618&amp;"0123456789"))-1), $BB$4:$BB$23, $BC$4:$BC$23)*_xlfn.NUMBERVALUE(TRIM(REPLACE(AB618,1,MIN(FIND({0,1,2,3,4,5,6,7,8,9},AB618&amp;"0123456789"))-1,"")), ".", ",")</f>
        <v>2500000</v>
      </c>
      <c r="AD618" t="s">
        <v>8554</v>
      </c>
      <c r="AE618" t="s">
        <v>8557</v>
      </c>
      <c r="AF618" t="s">
        <v>15405</v>
      </c>
      <c r="AG618" t="s">
        <v>16920</v>
      </c>
      <c r="AH618" t="s">
        <v>17764</v>
      </c>
      <c r="AI618" t="s">
        <v>18513</v>
      </c>
      <c r="AJ618" t="s">
        <v>19258</v>
      </c>
      <c r="AK618" t="s">
        <v>19740</v>
      </c>
      <c r="AL618" t="s">
        <v>8562</v>
      </c>
      <c r="AM618" t="s">
        <v>20728</v>
      </c>
      <c r="AN618" t="s">
        <v>21391</v>
      </c>
      <c r="AO618" t="s">
        <v>21978</v>
      </c>
      <c r="AP618" t="s">
        <v>22782</v>
      </c>
      <c r="AQ618" t="s">
        <v>23956</v>
      </c>
      <c r="AR618" t="s">
        <v>24877</v>
      </c>
      <c r="AS618" t="s">
        <v>19202</v>
      </c>
      <c r="BC618" s="3" t="str" cm="1">
        <f t="array" ref="BC618">LEFT(BB618,MIN(FIND({0,1,2,3,4,5,6,7,8,9},BB618&amp;"0123456789"))-1)</f>
        <v/>
      </c>
      <c r="BY618" t="s">
        <v>11134</v>
      </c>
      <c r="BZ618" t="s">
        <v>25509</v>
      </c>
      <c r="CA618" t="s">
        <v>25725</v>
      </c>
      <c r="CT618" t="str">
        <f t="shared" si="239"/>
        <v>E-Learning</v>
      </c>
      <c r="CU618" t="str">
        <f t="shared" si="240"/>
        <v>Education</v>
      </c>
      <c r="CV618" t="str">
        <f t="shared" si="241"/>
        <v>Training</v>
      </c>
      <c r="CW618" t="str">
        <f t="shared" si="242"/>
        <v/>
      </c>
      <c r="CX618" t="str">
        <f t="shared" si="243"/>
        <v/>
      </c>
      <c r="CY618" t="str">
        <f t="shared" si="244"/>
        <v/>
      </c>
      <c r="CZ618" t="str">
        <f t="shared" si="245"/>
        <v/>
      </c>
      <c r="DA618" t="str">
        <f t="shared" si="246"/>
        <v/>
      </c>
      <c r="DB618" t="str">
        <f t="shared" si="247"/>
        <v/>
      </c>
      <c r="DC618" t="str">
        <f t="shared" si="248"/>
        <v/>
      </c>
    </row>
    <row r="619" spans="1:107" x14ac:dyDescent="0.2">
      <c r="A619">
        <v>616</v>
      </c>
      <c r="B619" t="s">
        <v>612</v>
      </c>
      <c r="C619" t="s">
        <v>2785</v>
      </c>
      <c r="D619" t="s">
        <v>4879</v>
      </c>
      <c r="E619" t="s">
        <v>6065</v>
      </c>
      <c r="F619" t="s">
        <v>6682</v>
      </c>
      <c r="G619" t="s">
        <v>8245</v>
      </c>
      <c r="H619" t="s">
        <v>8552</v>
      </c>
      <c r="I619" t="s">
        <v>8554</v>
      </c>
      <c r="J619" t="s">
        <v>9087</v>
      </c>
      <c r="K619" t="s">
        <v>10121</v>
      </c>
      <c r="L619" t="s">
        <v>10361</v>
      </c>
      <c r="M619" t="s">
        <v>11580</v>
      </c>
      <c r="N619" t="s">
        <v>12736</v>
      </c>
      <c r="O619" t="s">
        <v>13305</v>
      </c>
      <c r="P619" t="s">
        <v>4365</v>
      </c>
      <c r="Q619">
        <v>1</v>
      </c>
      <c r="R619" t="s">
        <v>13357</v>
      </c>
      <c r="S619" t="s">
        <v>13463</v>
      </c>
      <c r="T619" t="s">
        <v>13772</v>
      </c>
      <c r="U619" s="3" t="str" cm="1">
        <f t="array" ref="U619">LEFT(T619,MIN(FIND({0,1,2,3,4,5,6,7,8,9},T619&amp;"0123456789"))-1)</f>
        <v>$</v>
      </c>
      <c r="V619" t="s">
        <v>13357</v>
      </c>
      <c r="W619" t="s">
        <v>13772</v>
      </c>
      <c r="X619" s="3" t="str" cm="1">
        <f t="array" ref="X619">LEFT(W619,MIN(FIND({0,1,2,3,4,5,6,7,8,9},W619&amp;"0123456789"))-1)</f>
        <v>$</v>
      </c>
      <c r="Y619" t="s">
        <v>13357</v>
      </c>
      <c r="Z619" t="s">
        <v>13772</v>
      </c>
      <c r="AA619" s="3" cm="1">
        <f t="array" ref="AA619">_xlfn.XLOOKUP(LEFT(Z619,MIN(FIND({0,1,2,3,4,5,6,7,8,9},Z619&amp;"0123456789"))-1), $BB$4:$BB$23, $BC$4:$BC$23)*_xlfn.NUMBERVALUE(TRIM(REPLACE(Z619,1,MIN(FIND({0,1,2,3,4,5,6,7,8,9},Z619&amp;"0123456789"))-1,"")), ".", ",")</f>
        <v>4000000</v>
      </c>
      <c r="AB619" t="s">
        <v>13772</v>
      </c>
      <c r="AC619" s="3" cm="1">
        <f t="array" ref="AC619">_xlfn.XLOOKUP(LEFT(AB619,MIN(FIND({0,1,2,3,4,5,6,7,8,9},AB619&amp;"0123456789"))-1), $BB$4:$BB$23, $BC$4:$BC$23)*_xlfn.NUMBERVALUE(TRIM(REPLACE(AB619,1,MIN(FIND({0,1,2,3,4,5,6,7,8,9},AB619&amp;"0123456789"))-1,"")), ".", ",")</f>
        <v>4000000</v>
      </c>
      <c r="AD619" t="s">
        <v>8555</v>
      </c>
      <c r="AE619" t="s">
        <v>8559</v>
      </c>
      <c r="AF619" t="s">
        <v>15406</v>
      </c>
      <c r="AG619" t="s">
        <v>6089</v>
      </c>
      <c r="AH619" t="s">
        <v>4365</v>
      </c>
      <c r="AI619" t="s">
        <v>4365</v>
      </c>
      <c r="AJ619" t="s">
        <v>8563</v>
      </c>
      <c r="AK619" t="s">
        <v>4365</v>
      </c>
      <c r="AL619" t="s">
        <v>8555</v>
      </c>
      <c r="AM619" t="s">
        <v>4365</v>
      </c>
      <c r="AN619" t="s">
        <v>18372</v>
      </c>
      <c r="AO619" t="s">
        <v>4365</v>
      </c>
      <c r="AP619" t="s">
        <v>22783</v>
      </c>
      <c r="AQ619" t="s">
        <v>4365</v>
      </c>
      <c r="AR619" t="s">
        <v>4365</v>
      </c>
      <c r="AS619" t="s">
        <v>14830</v>
      </c>
      <c r="BC619" s="3" t="str" cm="1">
        <f t="array" ref="BC619">LEFT(BB619,MIN(FIND({0,1,2,3,4,5,6,7,8,9},BB619&amp;"0123456789"))-1)</f>
        <v/>
      </c>
      <c r="BY619" t="s">
        <v>10163</v>
      </c>
      <c r="BZ619" t="s">
        <v>25450</v>
      </c>
      <c r="CA619" t="s">
        <v>25454</v>
      </c>
      <c r="CT619" t="str">
        <f t="shared" si="239"/>
        <v>Health Care</v>
      </c>
      <c r="CU619" t="str">
        <f t="shared" si="240"/>
        <v>Health Insurance</v>
      </c>
      <c r="CV619" t="str">
        <f t="shared" si="241"/>
        <v>Insurance</v>
      </c>
      <c r="CW619" t="str">
        <f t="shared" si="242"/>
        <v/>
      </c>
      <c r="CX619" t="str">
        <f t="shared" si="243"/>
        <v/>
      </c>
      <c r="CY619" t="str">
        <f t="shared" si="244"/>
        <v/>
      </c>
      <c r="CZ619" t="str">
        <f t="shared" si="245"/>
        <v/>
      </c>
      <c r="DA619" t="str">
        <f t="shared" si="246"/>
        <v/>
      </c>
      <c r="DB619" t="str">
        <f t="shared" si="247"/>
        <v/>
      </c>
      <c r="DC619" t="str">
        <f t="shared" si="248"/>
        <v/>
      </c>
    </row>
    <row r="620" spans="1:107" x14ac:dyDescent="0.2">
      <c r="A620">
        <v>617</v>
      </c>
      <c r="B620" t="s">
        <v>613</v>
      </c>
      <c r="C620" t="s">
        <v>2786</v>
      </c>
      <c r="D620" t="s">
        <v>2786</v>
      </c>
      <c r="E620" t="s">
        <v>4365</v>
      </c>
      <c r="F620" t="s">
        <v>6683</v>
      </c>
      <c r="G620" t="s">
        <v>8248</v>
      </c>
      <c r="H620" t="s">
        <v>8552</v>
      </c>
      <c r="I620" t="s">
        <v>8555</v>
      </c>
      <c r="J620" t="s">
        <v>9088</v>
      </c>
      <c r="K620" t="s">
        <v>10119</v>
      </c>
      <c r="L620" t="s">
        <v>10501</v>
      </c>
      <c r="M620" t="s">
        <v>11627</v>
      </c>
      <c r="N620" t="s">
        <v>12850</v>
      </c>
      <c r="O620" t="s">
        <v>13314</v>
      </c>
      <c r="P620" t="s">
        <v>4365</v>
      </c>
      <c r="Q620">
        <v>1</v>
      </c>
      <c r="R620" t="s">
        <v>13357</v>
      </c>
      <c r="S620" t="s">
        <v>8497</v>
      </c>
      <c r="T620" t="s">
        <v>13796</v>
      </c>
      <c r="U620" s="3" t="str" cm="1">
        <f t="array" ref="U620">LEFT(T620,MIN(FIND({0,1,2,3,4,5,6,7,8,9},T620&amp;"0123456789"))-1)</f>
        <v>$</v>
      </c>
      <c r="V620" t="s">
        <v>13357</v>
      </c>
      <c r="W620" t="s">
        <v>13796</v>
      </c>
      <c r="X620" s="3" t="str" cm="1">
        <f t="array" ref="X620">LEFT(W620,MIN(FIND({0,1,2,3,4,5,6,7,8,9},W620&amp;"0123456789"))-1)</f>
        <v>$</v>
      </c>
      <c r="Y620" t="s">
        <v>13357</v>
      </c>
      <c r="Z620" t="s">
        <v>13796</v>
      </c>
      <c r="AA620" s="3" cm="1">
        <f t="array" ref="AA620">_xlfn.XLOOKUP(LEFT(Z620,MIN(FIND({0,1,2,3,4,5,6,7,8,9},Z620&amp;"0123456789"))-1), $BB$4:$BB$23, $BC$4:$BC$23)*_xlfn.NUMBERVALUE(TRIM(REPLACE(Z620,1,MIN(FIND({0,1,2,3,4,5,6,7,8,9},Z620&amp;"0123456789"))-1,"")), ".", ",")</f>
        <v>12000000</v>
      </c>
      <c r="AB620" t="s">
        <v>13796</v>
      </c>
      <c r="AC620" s="3" cm="1">
        <f t="array" ref="AC620">_xlfn.XLOOKUP(LEFT(AB620,MIN(FIND({0,1,2,3,4,5,6,7,8,9},AB620&amp;"0123456789"))-1), $BB$4:$BB$23, $BC$4:$BC$23)*_xlfn.NUMBERVALUE(TRIM(REPLACE(AB620,1,MIN(FIND({0,1,2,3,4,5,6,7,8,9},AB620&amp;"0123456789"))-1,"")), ".", ",")</f>
        <v>12000000</v>
      </c>
      <c r="AD620" t="s">
        <v>8555</v>
      </c>
      <c r="AE620" t="s">
        <v>8554</v>
      </c>
      <c r="AF620" t="s">
        <v>15407</v>
      </c>
      <c r="AG620" t="s">
        <v>16921</v>
      </c>
      <c r="AH620" t="s">
        <v>4365</v>
      </c>
      <c r="AI620" t="s">
        <v>4365</v>
      </c>
      <c r="AJ620" t="s">
        <v>8563</v>
      </c>
      <c r="AK620" t="s">
        <v>4365</v>
      </c>
      <c r="AL620" t="s">
        <v>8555</v>
      </c>
      <c r="AM620" t="s">
        <v>4365</v>
      </c>
      <c r="AN620" t="s">
        <v>18372</v>
      </c>
      <c r="AO620" t="s">
        <v>4365</v>
      </c>
      <c r="AP620" t="s">
        <v>22784</v>
      </c>
      <c r="AQ620" t="s">
        <v>4365</v>
      </c>
      <c r="AR620" t="s">
        <v>4365</v>
      </c>
      <c r="AS620" t="s">
        <v>14826</v>
      </c>
      <c r="BC620" s="3" t="str" cm="1">
        <f t="array" ref="BC620">LEFT(BB620,MIN(FIND({0,1,2,3,4,5,6,7,8,9},BB620&amp;"0123456789"))-1)</f>
        <v/>
      </c>
      <c r="BY620" t="s">
        <v>10904</v>
      </c>
      <c r="BZ620" t="s">
        <v>25641</v>
      </c>
      <c r="CT620" t="str">
        <f t="shared" si="239"/>
        <v>Energy</v>
      </c>
      <c r="CU620" t="str">
        <f t="shared" si="240"/>
        <v>Renewable Energy</v>
      </c>
      <c r="CV620" t="str">
        <f t="shared" si="241"/>
        <v/>
      </c>
      <c r="CW620" t="str">
        <f t="shared" si="242"/>
        <v/>
      </c>
      <c r="CX620" t="str">
        <f t="shared" si="243"/>
        <v/>
      </c>
      <c r="CY620" t="str">
        <f t="shared" si="244"/>
        <v/>
      </c>
      <c r="CZ620" t="str">
        <f t="shared" si="245"/>
        <v/>
      </c>
      <c r="DA620" t="str">
        <f t="shared" si="246"/>
        <v/>
      </c>
      <c r="DB620" t="str">
        <f t="shared" si="247"/>
        <v/>
      </c>
      <c r="DC620" t="str">
        <f t="shared" si="248"/>
        <v/>
      </c>
    </row>
    <row r="621" spans="1:107" x14ac:dyDescent="0.2">
      <c r="A621">
        <v>618</v>
      </c>
      <c r="B621" t="s">
        <v>614</v>
      </c>
      <c r="C621" t="s">
        <v>2787</v>
      </c>
      <c r="D621" t="s">
        <v>4880</v>
      </c>
      <c r="E621" t="s">
        <v>6065</v>
      </c>
      <c r="F621" t="s">
        <v>6684</v>
      </c>
      <c r="G621" t="s">
        <v>8300</v>
      </c>
      <c r="H621" t="s">
        <v>8552</v>
      </c>
      <c r="I621" t="s">
        <v>8555</v>
      </c>
      <c r="J621" t="s">
        <v>9089</v>
      </c>
      <c r="K621" t="s">
        <v>10119</v>
      </c>
      <c r="L621" t="s">
        <v>10502</v>
      </c>
      <c r="M621" t="s">
        <v>11628</v>
      </c>
      <c r="N621" t="s">
        <v>12743</v>
      </c>
      <c r="O621" t="s">
        <v>13311</v>
      </c>
      <c r="P621" t="s">
        <v>4365</v>
      </c>
      <c r="Q621">
        <v>2</v>
      </c>
      <c r="R621" t="s">
        <v>13357</v>
      </c>
      <c r="S621" t="s">
        <v>8504</v>
      </c>
      <c r="T621" t="s">
        <v>4365</v>
      </c>
      <c r="U621" s="3" t="str" cm="1">
        <f t="array" ref="U621">LEFT(T621,MIN(FIND({0,1,2,3,4,5,6,7,8,9},T621&amp;"0123456789"))-1)</f>
        <v>—</v>
      </c>
      <c r="V621" t="s">
        <v>13357</v>
      </c>
      <c r="W621" t="s">
        <v>4365</v>
      </c>
      <c r="X621" s="3" t="str" cm="1">
        <f t="array" ref="X621">LEFT(W621,MIN(FIND({0,1,2,3,4,5,6,7,8,9},W621&amp;"0123456789"))-1)</f>
        <v>—</v>
      </c>
      <c r="Y621" t="s">
        <v>13357</v>
      </c>
      <c r="Z621" t="s">
        <v>13838</v>
      </c>
      <c r="AA621" s="3" cm="1">
        <f t="array" ref="AA621">_xlfn.XLOOKUP(LEFT(Z621,MIN(FIND({0,1,2,3,4,5,6,7,8,9},Z621&amp;"0123456789"))-1), $BB$4:$BB$23, $BC$4:$BC$23)*_xlfn.NUMBERVALUE(TRIM(REPLACE(Z621,1,MIN(FIND({0,1,2,3,4,5,6,7,8,9},Z621&amp;"0123456789"))-1,"")), ".", ",")</f>
        <v>3750000</v>
      </c>
      <c r="AB621" t="s">
        <v>13838</v>
      </c>
      <c r="AC621" s="3" cm="1">
        <f t="array" ref="AC621">_xlfn.XLOOKUP(LEFT(AB621,MIN(FIND({0,1,2,3,4,5,6,7,8,9},AB621&amp;"0123456789"))-1), $BB$4:$BB$23, $BC$4:$BC$23)*_xlfn.NUMBERVALUE(TRIM(REPLACE(AB621,1,MIN(FIND({0,1,2,3,4,5,6,7,8,9},AB621&amp;"0123456789"))-1,"")), ".", ",")</f>
        <v>3750000</v>
      </c>
      <c r="AD621" t="s">
        <v>8555</v>
      </c>
      <c r="AE621" t="s">
        <v>8559</v>
      </c>
      <c r="AF621" t="s">
        <v>15408</v>
      </c>
      <c r="AG621" t="s">
        <v>6073</v>
      </c>
      <c r="AH621" t="s">
        <v>17765</v>
      </c>
      <c r="AI621" t="s">
        <v>18514</v>
      </c>
      <c r="AJ621" t="s">
        <v>8563</v>
      </c>
      <c r="AK621" t="s">
        <v>18794</v>
      </c>
      <c r="AL621" t="s">
        <v>8555</v>
      </c>
      <c r="AM621" t="s">
        <v>20729</v>
      </c>
      <c r="AN621" t="s">
        <v>18372</v>
      </c>
      <c r="AO621" t="s">
        <v>21979</v>
      </c>
      <c r="AP621" t="s">
        <v>22785</v>
      </c>
      <c r="AQ621" t="s">
        <v>23957</v>
      </c>
      <c r="AR621" t="s">
        <v>24878</v>
      </c>
      <c r="AS621" t="s">
        <v>14819</v>
      </c>
      <c r="BC621" s="3" t="str" cm="1">
        <f t="array" ref="BC621">LEFT(BB621,MIN(FIND({0,1,2,3,4,5,6,7,8,9},BB621&amp;"0123456789"))-1)</f>
        <v/>
      </c>
      <c r="BY621" t="s">
        <v>11706</v>
      </c>
      <c r="BZ621" t="s">
        <v>25490</v>
      </c>
      <c r="CA621" t="s">
        <v>25549</v>
      </c>
      <c r="CB621" t="s">
        <v>25643</v>
      </c>
      <c r="CT621" t="str">
        <f t="shared" si="239"/>
        <v>E-Commerce</v>
      </c>
      <c r="CU621" t="str">
        <f t="shared" si="240"/>
        <v>Fashion</v>
      </c>
      <c r="CV621" t="str">
        <f t="shared" si="241"/>
        <v>Shopping</v>
      </c>
      <c r="CW621" t="str">
        <f t="shared" si="242"/>
        <v>Social Media</v>
      </c>
      <c r="CX621" t="str">
        <f t="shared" si="243"/>
        <v/>
      </c>
      <c r="CY621" t="str">
        <f t="shared" si="244"/>
        <v/>
      </c>
      <c r="CZ621" t="str">
        <f t="shared" si="245"/>
        <v/>
      </c>
      <c r="DA621" t="str">
        <f t="shared" si="246"/>
        <v/>
      </c>
      <c r="DB621" t="str">
        <f t="shared" si="247"/>
        <v/>
      </c>
      <c r="DC621" t="str">
        <f t="shared" si="248"/>
        <v/>
      </c>
    </row>
    <row r="622" spans="1:107" x14ac:dyDescent="0.2">
      <c r="A622">
        <v>619</v>
      </c>
      <c r="B622" t="s">
        <v>615</v>
      </c>
      <c r="C622" t="s">
        <v>2788</v>
      </c>
      <c r="D622" t="s">
        <v>4881</v>
      </c>
      <c r="E622" t="s">
        <v>4365</v>
      </c>
      <c r="F622" t="s">
        <v>6685</v>
      </c>
      <c r="G622" t="s">
        <v>8248</v>
      </c>
      <c r="H622" t="s">
        <v>8552</v>
      </c>
      <c r="I622" t="s">
        <v>4365</v>
      </c>
      <c r="J622" t="s">
        <v>4365</v>
      </c>
      <c r="K622" t="s">
        <v>10119</v>
      </c>
      <c r="L622" t="s">
        <v>10364</v>
      </c>
      <c r="M622" t="s">
        <v>11629</v>
      </c>
      <c r="N622" t="s">
        <v>12906</v>
      </c>
      <c r="O622" t="s">
        <v>13322</v>
      </c>
      <c r="P622" t="s">
        <v>4365</v>
      </c>
      <c r="Q622">
        <v>1</v>
      </c>
      <c r="R622" t="s">
        <v>13357</v>
      </c>
      <c r="S622" t="s">
        <v>13377</v>
      </c>
      <c r="T622" t="s">
        <v>13753</v>
      </c>
      <c r="U622" s="3" t="str" cm="1">
        <f t="array" ref="U622">LEFT(T622,MIN(FIND({0,1,2,3,4,5,6,7,8,9},T622&amp;"0123456789"))-1)</f>
        <v>$</v>
      </c>
      <c r="V622" t="s">
        <v>13357</v>
      </c>
      <c r="W622" t="s">
        <v>13753</v>
      </c>
      <c r="X622" s="3" t="str" cm="1">
        <f t="array" ref="X622">LEFT(W622,MIN(FIND({0,1,2,3,4,5,6,7,8,9},W622&amp;"0123456789"))-1)</f>
        <v>$</v>
      </c>
      <c r="Y622" t="s">
        <v>13357</v>
      </c>
      <c r="Z622" t="s">
        <v>13753</v>
      </c>
      <c r="AA622" s="3" cm="1">
        <f t="array" ref="AA622">_xlfn.XLOOKUP(LEFT(Z622,MIN(FIND({0,1,2,3,4,5,6,7,8,9},Z622&amp;"0123456789"))-1), $BB$4:$BB$23, $BC$4:$BC$23)*_xlfn.NUMBERVALUE(TRIM(REPLACE(Z622,1,MIN(FIND({0,1,2,3,4,5,6,7,8,9},Z622&amp;"0123456789"))-1,"")), ".", ",")</f>
        <v>3500000</v>
      </c>
      <c r="AB622" t="s">
        <v>13753</v>
      </c>
      <c r="AC622" s="3" cm="1">
        <f t="array" ref="AC622">_xlfn.XLOOKUP(LEFT(AB622,MIN(FIND({0,1,2,3,4,5,6,7,8,9},AB622&amp;"0123456789"))-1), $BB$4:$BB$23, $BC$4:$BC$23)*_xlfn.NUMBERVALUE(TRIM(REPLACE(AB622,1,MIN(FIND({0,1,2,3,4,5,6,7,8,9},AB622&amp;"0123456789"))-1,"")), ".", ",")</f>
        <v>3500000</v>
      </c>
      <c r="AD622" t="s">
        <v>8555</v>
      </c>
      <c r="AE622" t="s">
        <v>8556</v>
      </c>
      <c r="AF622" t="s">
        <v>15409</v>
      </c>
      <c r="AG622" t="s">
        <v>4365</v>
      </c>
      <c r="AH622" t="s">
        <v>4365</v>
      </c>
      <c r="AI622" t="s">
        <v>4365</v>
      </c>
      <c r="AJ622" t="s">
        <v>4365</v>
      </c>
      <c r="AK622" t="s">
        <v>4365</v>
      </c>
      <c r="AL622" t="s">
        <v>4365</v>
      </c>
      <c r="AM622" t="s">
        <v>4365</v>
      </c>
      <c r="AN622" t="s">
        <v>4365</v>
      </c>
      <c r="AO622" t="s">
        <v>4365</v>
      </c>
      <c r="AP622" t="s">
        <v>4365</v>
      </c>
      <c r="AQ622" t="s">
        <v>4365</v>
      </c>
      <c r="AR622" t="s">
        <v>4365</v>
      </c>
      <c r="AS622" t="s">
        <v>19069</v>
      </c>
      <c r="BC622" s="3" t="str" cm="1">
        <f t="array" ref="BC622">LEFT(BB622,MIN(FIND({0,1,2,3,4,5,6,7,8,9},BB622&amp;"0123456789"))-1)</f>
        <v/>
      </c>
      <c r="BY622" t="s">
        <v>25427</v>
      </c>
      <c r="BZ622" t="s">
        <v>25429</v>
      </c>
      <c r="CT622" t="str">
        <f t="shared" si="239"/>
        <v>Employee Benefits</v>
      </c>
      <c r="CU622" t="str">
        <f t="shared" si="240"/>
        <v>Financial Services</v>
      </c>
      <c r="CV622" t="str">
        <f t="shared" si="241"/>
        <v/>
      </c>
      <c r="CW622" t="str">
        <f t="shared" si="242"/>
        <v/>
      </c>
      <c r="CX622" t="str">
        <f t="shared" si="243"/>
        <v/>
      </c>
      <c r="CY622" t="str">
        <f t="shared" si="244"/>
        <v/>
      </c>
      <c r="CZ622" t="str">
        <f t="shared" si="245"/>
        <v/>
      </c>
      <c r="DA622" t="str">
        <f t="shared" si="246"/>
        <v/>
      </c>
      <c r="DB622" t="str">
        <f t="shared" si="247"/>
        <v/>
      </c>
      <c r="DC622" t="str">
        <f t="shared" si="248"/>
        <v/>
      </c>
    </row>
    <row r="623" spans="1:107" x14ac:dyDescent="0.2">
      <c r="A623">
        <v>620</v>
      </c>
      <c r="B623" t="s">
        <v>616</v>
      </c>
      <c r="C623" t="s">
        <v>2789</v>
      </c>
      <c r="D623" t="s">
        <v>4882</v>
      </c>
      <c r="E623" t="s">
        <v>4365</v>
      </c>
      <c r="F623" t="s">
        <v>6686</v>
      </c>
      <c r="G623" t="s">
        <v>8248</v>
      </c>
      <c r="H623" t="s">
        <v>8552</v>
      </c>
      <c r="I623" t="s">
        <v>8555</v>
      </c>
      <c r="J623" t="s">
        <v>9090</v>
      </c>
      <c r="K623" t="s">
        <v>10121</v>
      </c>
      <c r="L623" t="s">
        <v>10163</v>
      </c>
      <c r="M623" t="s">
        <v>11630</v>
      </c>
      <c r="N623" t="s">
        <v>12741</v>
      </c>
      <c r="O623" t="s">
        <v>13310</v>
      </c>
      <c r="P623" t="s">
        <v>4365</v>
      </c>
      <c r="Q623">
        <v>1</v>
      </c>
      <c r="R623" t="s">
        <v>13357</v>
      </c>
      <c r="S623" t="s">
        <v>13400</v>
      </c>
      <c r="T623" t="s">
        <v>13741</v>
      </c>
      <c r="U623" s="3" t="str" cm="1">
        <f t="array" ref="U623">LEFT(T623,MIN(FIND({0,1,2,3,4,5,6,7,8,9},T623&amp;"0123456789"))-1)</f>
        <v>$</v>
      </c>
      <c r="V623" t="s">
        <v>13357</v>
      </c>
      <c r="W623" t="s">
        <v>13741</v>
      </c>
      <c r="X623" s="3" t="str" cm="1">
        <f t="array" ref="X623">LEFT(W623,MIN(FIND({0,1,2,3,4,5,6,7,8,9},W623&amp;"0123456789"))-1)</f>
        <v>$</v>
      </c>
      <c r="Y623" t="s">
        <v>13357</v>
      </c>
      <c r="Z623" t="s">
        <v>13741</v>
      </c>
      <c r="AA623" s="3" cm="1">
        <f t="array" ref="AA623">_xlfn.XLOOKUP(LEFT(Z623,MIN(FIND({0,1,2,3,4,5,6,7,8,9},Z623&amp;"0123456789"))-1), $BB$4:$BB$23, $BC$4:$BC$23)*_xlfn.NUMBERVALUE(TRIM(REPLACE(Z623,1,MIN(FIND({0,1,2,3,4,5,6,7,8,9},Z623&amp;"0123456789"))-1,"")), ".", ",")</f>
        <v>6000000</v>
      </c>
      <c r="AB623" t="s">
        <v>13741</v>
      </c>
      <c r="AC623" s="3" cm="1">
        <f t="array" ref="AC623">_xlfn.XLOOKUP(LEFT(AB623,MIN(FIND({0,1,2,3,4,5,6,7,8,9},AB623&amp;"0123456789"))-1), $BB$4:$BB$23, $BC$4:$BC$23)*_xlfn.NUMBERVALUE(TRIM(REPLACE(AB623,1,MIN(FIND({0,1,2,3,4,5,6,7,8,9},AB623&amp;"0123456789"))-1,"")), ".", ",")</f>
        <v>6000000</v>
      </c>
      <c r="AD623" t="s">
        <v>8555</v>
      </c>
      <c r="AE623" t="s">
        <v>8561</v>
      </c>
      <c r="AF623" t="s">
        <v>15410</v>
      </c>
      <c r="AG623" t="s">
        <v>16922</v>
      </c>
      <c r="AH623" t="s">
        <v>4365</v>
      </c>
      <c r="AI623" t="s">
        <v>18515</v>
      </c>
      <c r="AJ623" t="s">
        <v>19174</v>
      </c>
      <c r="AK623" t="s">
        <v>19741</v>
      </c>
      <c r="AL623" t="s">
        <v>20217</v>
      </c>
      <c r="AM623" t="s">
        <v>20730</v>
      </c>
      <c r="AN623" t="s">
        <v>20488</v>
      </c>
      <c r="AO623" t="s">
        <v>21980</v>
      </c>
      <c r="AP623" t="s">
        <v>22786</v>
      </c>
      <c r="AQ623" t="s">
        <v>23958</v>
      </c>
      <c r="AR623" t="s">
        <v>24879</v>
      </c>
      <c r="AS623" t="s">
        <v>8558</v>
      </c>
      <c r="BC623" s="3" t="str" cm="1">
        <f t="array" ref="BC623">LEFT(BB623,MIN(FIND({0,1,2,3,4,5,6,7,8,9},BB623&amp;"0123456789"))-1)</f>
        <v/>
      </c>
      <c r="BY623" t="s">
        <v>25634</v>
      </c>
      <c r="BZ623" t="s">
        <v>25428</v>
      </c>
      <c r="CA623" t="s">
        <v>25687</v>
      </c>
      <c r="CT623" t="str">
        <f t="shared" si="239"/>
        <v>Elder Care</v>
      </c>
      <c r="CU623" t="str">
        <f t="shared" si="240"/>
        <v>Health Care</v>
      </c>
      <c r="CV623" t="str">
        <f t="shared" si="241"/>
        <v>Hospital</v>
      </c>
      <c r="CW623" t="str">
        <f t="shared" si="242"/>
        <v/>
      </c>
      <c r="CX623" t="str">
        <f t="shared" si="243"/>
        <v/>
      </c>
      <c r="CY623" t="str">
        <f t="shared" si="244"/>
        <v/>
      </c>
      <c r="CZ623" t="str">
        <f t="shared" si="245"/>
        <v/>
      </c>
      <c r="DA623" t="str">
        <f t="shared" si="246"/>
        <v/>
      </c>
      <c r="DB623" t="str">
        <f t="shared" si="247"/>
        <v/>
      </c>
      <c r="DC623" t="str">
        <f t="shared" si="248"/>
        <v/>
      </c>
    </row>
    <row r="624" spans="1:107" x14ac:dyDescent="0.2">
      <c r="A624">
        <v>621</v>
      </c>
      <c r="B624" t="s">
        <v>617</v>
      </c>
      <c r="C624" t="s">
        <v>2790</v>
      </c>
      <c r="D624" t="s">
        <v>4883</v>
      </c>
      <c r="E624" t="s">
        <v>6065</v>
      </c>
      <c r="F624" t="s">
        <v>6687</v>
      </c>
      <c r="G624" t="s">
        <v>8255</v>
      </c>
      <c r="H624" t="s">
        <v>8552</v>
      </c>
      <c r="I624" t="s">
        <v>8554</v>
      </c>
      <c r="J624" t="s">
        <v>9091</v>
      </c>
      <c r="K624" t="s">
        <v>10119</v>
      </c>
      <c r="L624" t="s">
        <v>10503</v>
      </c>
      <c r="M624" t="s">
        <v>11631</v>
      </c>
      <c r="N624" t="s">
        <v>12804</v>
      </c>
      <c r="O624" t="s">
        <v>13304</v>
      </c>
      <c r="P624" t="s">
        <v>4365</v>
      </c>
      <c r="Q624">
        <v>3</v>
      </c>
      <c r="R624" t="s">
        <v>13357</v>
      </c>
      <c r="S624" t="s">
        <v>13436</v>
      </c>
      <c r="T624" t="s">
        <v>13978</v>
      </c>
      <c r="U624" s="3" t="str" cm="1">
        <f t="array" ref="U624">LEFT(T624,MIN(FIND({0,1,2,3,4,5,6,7,8,9},T624&amp;"0123456789"))-1)</f>
        <v>SEK</v>
      </c>
      <c r="V624" t="s">
        <v>13357</v>
      </c>
      <c r="W624" t="s">
        <v>13978</v>
      </c>
      <c r="X624" s="3" t="str" cm="1">
        <f t="array" ref="X624">LEFT(W624,MIN(FIND({0,1,2,3,4,5,6,7,8,9},W624&amp;"0123456789"))-1)</f>
        <v>SEK</v>
      </c>
      <c r="Y624" t="s">
        <v>13357</v>
      </c>
      <c r="Z624" t="s">
        <v>14600</v>
      </c>
      <c r="AA624" s="3" cm="1">
        <f t="array" ref="AA624">_xlfn.XLOOKUP(LEFT(Z624,MIN(FIND({0,1,2,3,4,5,6,7,8,9},Z624&amp;"0123456789"))-1), $BB$4:$BB$23, $BC$4:$BC$23)*_xlfn.NUMBERVALUE(TRIM(REPLACE(Z624,1,MIN(FIND({0,1,2,3,4,5,6,7,8,9},Z624&amp;"0123456789"))-1,"")), ".", ",")</f>
        <v>1236000</v>
      </c>
      <c r="AB624" t="s">
        <v>14600</v>
      </c>
      <c r="AC624" s="3" cm="1">
        <f t="array" ref="AC624">_xlfn.XLOOKUP(LEFT(AB624,MIN(FIND({0,1,2,3,4,5,6,7,8,9},AB624&amp;"0123456789"))-1), $BB$4:$BB$23, $BC$4:$BC$23)*_xlfn.NUMBERVALUE(TRIM(REPLACE(AB624,1,MIN(FIND({0,1,2,3,4,5,6,7,8,9},AB624&amp;"0123456789"))-1,"")), ".", ",")</f>
        <v>1236000</v>
      </c>
      <c r="AD624" t="s">
        <v>4365</v>
      </c>
      <c r="AE624" t="s">
        <v>4365</v>
      </c>
      <c r="AF624" t="s">
        <v>4365</v>
      </c>
      <c r="AG624" t="s">
        <v>16923</v>
      </c>
      <c r="AH624" t="s">
        <v>4365</v>
      </c>
      <c r="AI624" t="s">
        <v>18516</v>
      </c>
      <c r="AJ624" t="s">
        <v>19186</v>
      </c>
      <c r="AK624" t="s">
        <v>4365</v>
      </c>
      <c r="AL624" t="s">
        <v>20284</v>
      </c>
      <c r="AM624" t="s">
        <v>20731</v>
      </c>
      <c r="AN624" t="s">
        <v>21392</v>
      </c>
      <c r="AO624" t="s">
        <v>21981</v>
      </c>
      <c r="AP624" t="s">
        <v>22787</v>
      </c>
      <c r="AQ624" t="s">
        <v>23959</v>
      </c>
      <c r="AR624" t="s">
        <v>21041</v>
      </c>
      <c r="AS624" t="s">
        <v>19154</v>
      </c>
      <c r="BC624" s="3" t="str" cm="1">
        <f t="array" ref="BC624">LEFT(BB624,MIN(FIND({0,1,2,3,4,5,6,7,8,9},BB624&amp;"0123456789"))-1)</f>
        <v/>
      </c>
      <c r="BY624" t="s">
        <v>25768</v>
      </c>
      <c r="BZ624" t="s">
        <v>25421</v>
      </c>
      <c r="CA624" t="s">
        <v>25439</v>
      </c>
      <c r="CB624" t="s">
        <v>25414</v>
      </c>
      <c r="CC624" t="s">
        <v>25401</v>
      </c>
      <c r="CD624" t="s">
        <v>25422</v>
      </c>
      <c r="CT624" t="str">
        <f t="shared" si="239"/>
        <v>Delivery Service</v>
      </c>
      <c r="CU624" t="str">
        <f t="shared" si="240"/>
        <v>E-Commerce</v>
      </c>
      <c r="CV624" t="str">
        <f t="shared" si="241"/>
        <v>Grocery</v>
      </c>
      <c r="CW624" t="str">
        <f t="shared" si="242"/>
        <v>Internet</v>
      </c>
      <c r="CX624" t="str">
        <f t="shared" si="243"/>
        <v>Last Mile Transportation</v>
      </c>
      <c r="CY624" t="str">
        <f t="shared" si="244"/>
        <v>Marketplace</v>
      </c>
      <c r="CZ624" t="str">
        <f t="shared" si="245"/>
        <v/>
      </c>
      <c r="DA624" t="str">
        <f t="shared" si="246"/>
        <v/>
      </c>
      <c r="DB624" t="str">
        <f t="shared" si="247"/>
        <v/>
      </c>
      <c r="DC624" t="str">
        <f t="shared" si="248"/>
        <v/>
      </c>
    </row>
    <row r="625" spans="1:107" x14ac:dyDescent="0.2">
      <c r="A625">
        <v>622</v>
      </c>
      <c r="B625" t="s">
        <v>618</v>
      </c>
      <c r="C625" t="s">
        <v>2791</v>
      </c>
      <c r="D625" t="s">
        <v>4884</v>
      </c>
      <c r="E625" t="s">
        <v>6065</v>
      </c>
      <c r="F625" t="s">
        <v>6688</v>
      </c>
      <c r="G625" t="s">
        <v>8316</v>
      </c>
      <c r="H625" t="s">
        <v>8552</v>
      </c>
      <c r="I625" t="s">
        <v>8556</v>
      </c>
      <c r="J625" t="s">
        <v>9092</v>
      </c>
      <c r="K625" t="s">
        <v>10119</v>
      </c>
      <c r="L625" t="s">
        <v>10504</v>
      </c>
      <c r="M625" t="s">
        <v>11632</v>
      </c>
      <c r="N625" t="s">
        <v>12736</v>
      </c>
      <c r="O625" t="s">
        <v>13305</v>
      </c>
      <c r="P625" t="s">
        <v>13349</v>
      </c>
      <c r="Q625">
        <v>1</v>
      </c>
      <c r="R625" t="s">
        <v>13357</v>
      </c>
      <c r="S625" t="s">
        <v>13463</v>
      </c>
      <c r="T625" t="s">
        <v>13736</v>
      </c>
      <c r="U625" s="3" t="str" cm="1">
        <f t="array" ref="U625">LEFT(T625,MIN(FIND({0,1,2,3,4,5,6,7,8,9},T625&amp;"0123456789"))-1)</f>
        <v>$</v>
      </c>
      <c r="V625" t="s">
        <v>13357</v>
      </c>
      <c r="W625" t="s">
        <v>13736</v>
      </c>
      <c r="X625" s="3" t="str" cm="1">
        <f t="array" ref="X625">LEFT(W625,MIN(FIND({0,1,2,3,4,5,6,7,8,9},W625&amp;"0123456789"))-1)</f>
        <v>$</v>
      </c>
      <c r="Y625" t="s">
        <v>13357</v>
      </c>
      <c r="Z625" t="s">
        <v>13736</v>
      </c>
      <c r="AA625" s="3" cm="1">
        <f t="array" ref="AA625">_xlfn.XLOOKUP(LEFT(Z625,MIN(FIND({0,1,2,3,4,5,6,7,8,9},Z625&amp;"0123456789"))-1), $BB$4:$BB$23, $BC$4:$BC$23)*_xlfn.NUMBERVALUE(TRIM(REPLACE(Z625,1,MIN(FIND({0,1,2,3,4,5,6,7,8,9},Z625&amp;"0123456789"))-1,"")), ".", ",")</f>
        <v>10000000</v>
      </c>
      <c r="AB625" t="s">
        <v>13736</v>
      </c>
      <c r="AC625" s="3" cm="1">
        <f t="array" ref="AC625">_xlfn.XLOOKUP(LEFT(AB625,MIN(FIND({0,1,2,3,4,5,6,7,8,9},AB625&amp;"0123456789"))-1), $BB$4:$BB$23, $BC$4:$BC$23)*_xlfn.NUMBERVALUE(TRIM(REPLACE(AB625,1,MIN(FIND({0,1,2,3,4,5,6,7,8,9},AB625&amp;"0123456789"))-1,"")), ".", ",")</f>
        <v>10000000</v>
      </c>
      <c r="AD625" t="s">
        <v>8556</v>
      </c>
      <c r="AE625" t="s">
        <v>8560</v>
      </c>
      <c r="AF625" t="s">
        <v>15411</v>
      </c>
      <c r="AG625" t="s">
        <v>16924</v>
      </c>
      <c r="AH625" t="s">
        <v>4365</v>
      </c>
      <c r="AI625" t="s">
        <v>4365</v>
      </c>
      <c r="AJ625" t="s">
        <v>8563</v>
      </c>
      <c r="AK625" t="s">
        <v>4365</v>
      </c>
      <c r="AL625" t="s">
        <v>8555</v>
      </c>
      <c r="AM625" t="s">
        <v>4365</v>
      </c>
      <c r="AN625" t="s">
        <v>18372</v>
      </c>
      <c r="AO625" t="s">
        <v>4365</v>
      </c>
      <c r="AP625" t="s">
        <v>22788</v>
      </c>
      <c r="AQ625" t="s">
        <v>4365</v>
      </c>
      <c r="AR625" t="s">
        <v>4365</v>
      </c>
      <c r="AS625" t="s">
        <v>8560</v>
      </c>
      <c r="BC625" s="3" t="str" cm="1">
        <f t="array" ref="BC625">LEFT(BB625,MIN(FIND({0,1,2,3,4,5,6,7,8,9},BB625&amp;"0123456789"))-1)</f>
        <v/>
      </c>
      <c r="BY625" t="s">
        <v>25419</v>
      </c>
      <c r="BZ625" t="s">
        <v>25442</v>
      </c>
      <c r="CA625" t="s">
        <v>25430</v>
      </c>
      <c r="CT625" t="str">
        <f t="shared" si="239"/>
        <v>Apps</v>
      </c>
      <c r="CU625" t="str">
        <f t="shared" si="240"/>
        <v>Artificial Intelligence</v>
      </c>
      <c r="CV625" t="str">
        <f t="shared" si="241"/>
        <v>FinTech</v>
      </c>
      <c r="CW625" t="str">
        <f t="shared" si="242"/>
        <v/>
      </c>
      <c r="CX625" t="str">
        <f t="shared" si="243"/>
        <v/>
      </c>
      <c r="CY625" t="str">
        <f t="shared" si="244"/>
        <v/>
      </c>
      <c r="CZ625" t="str">
        <f t="shared" si="245"/>
        <v/>
      </c>
      <c r="DA625" t="str">
        <f t="shared" si="246"/>
        <v/>
      </c>
      <c r="DB625" t="str">
        <f t="shared" si="247"/>
        <v/>
      </c>
      <c r="DC625" t="str">
        <f t="shared" si="248"/>
        <v/>
      </c>
    </row>
    <row r="626" spans="1:107" x14ac:dyDescent="0.2">
      <c r="A626">
        <v>623</v>
      </c>
      <c r="B626" t="s">
        <v>619</v>
      </c>
      <c r="C626" t="s">
        <v>2792</v>
      </c>
      <c r="D626" t="s">
        <v>4885</v>
      </c>
      <c r="E626" t="s">
        <v>6065</v>
      </c>
      <c r="F626" t="s">
        <v>6689</v>
      </c>
      <c r="G626" t="s">
        <v>8254</v>
      </c>
      <c r="H626" t="s">
        <v>8552</v>
      </c>
      <c r="I626" t="s">
        <v>8554</v>
      </c>
      <c r="J626" t="s">
        <v>9093</v>
      </c>
      <c r="K626" t="s">
        <v>10119</v>
      </c>
      <c r="L626" t="s">
        <v>10505</v>
      </c>
      <c r="M626" t="s">
        <v>11633</v>
      </c>
      <c r="N626" t="s">
        <v>12768</v>
      </c>
      <c r="O626" t="s">
        <v>13308</v>
      </c>
      <c r="P626" t="s">
        <v>13352</v>
      </c>
      <c r="Q626">
        <v>2</v>
      </c>
      <c r="R626" t="s">
        <v>13357</v>
      </c>
      <c r="S626" t="s">
        <v>8421</v>
      </c>
      <c r="T626" t="s">
        <v>13979</v>
      </c>
      <c r="U626" s="3" t="str" cm="1">
        <f t="array" ref="U626">LEFT(T626,MIN(FIND({0,1,2,3,4,5,6,7,8,9},T626&amp;"0123456789"))-1)</f>
        <v>$</v>
      </c>
      <c r="V626" t="s">
        <v>13357</v>
      </c>
      <c r="W626" t="s">
        <v>13979</v>
      </c>
      <c r="X626" s="3" t="str" cm="1">
        <f t="array" ref="X626">LEFT(W626,MIN(FIND({0,1,2,3,4,5,6,7,8,9},W626&amp;"0123456789"))-1)</f>
        <v>$</v>
      </c>
      <c r="Y626" t="s">
        <v>13357</v>
      </c>
      <c r="Z626" t="s">
        <v>14007</v>
      </c>
      <c r="AA626" s="3" cm="1">
        <f t="array" ref="AA626">_xlfn.XLOOKUP(LEFT(Z626,MIN(FIND({0,1,2,3,4,5,6,7,8,9},Z626&amp;"0123456789"))-1), $BB$4:$BB$23, $BC$4:$BC$23)*_xlfn.NUMBERVALUE(TRIM(REPLACE(Z626,1,MIN(FIND({0,1,2,3,4,5,6,7,8,9},Z626&amp;"0123456789"))-1,"")), ".", ",")</f>
        <v>1850000</v>
      </c>
      <c r="AB626" t="s">
        <v>14007</v>
      </c>
      <c r="AC626" s="3" cm="1">
        <f t="array" ref="AC626">_xlfn.XLOOKUP(LEFT(AB626,MIN(FIND({0,1,2,3,4,5,6,7,8,9},AB626&amp;"0123456789"))-1), $BB$4:$BB$23, $BC$4:$BC$23)*_xlfn.NUMBERVALUE(TRIM(REPLACE(AB626,1,MIN(FIND({0,1,2,3,4,5,6,7,8,9},AB626&amp;"0123456789"))-1,"")), ".", ",")</f>
        <v>1850000</v>
      </c>
      <c r="AD626" t="s">
        <v>4365</v>
      </c>
      <c r="AE626" t="s">
        <v>8554</v>
      </c>
      <c r="AF626" t="s">
        <v>15412</v>
      </c>
      <c r="AG626" t="s">
        <v>7464</v>
      </c>
      <c r="AH626" t="s">
        <v>17766</v>
      </c>
      <c r="AI626" t="s">
        <v>18517</v>
      </c>
      <c r="AJ626" t="s">
        <v>19259</v>
      </c>
      <c r="AK626" t="s">
        <v>19742</v>
      </c>
      <c r="AL626" t="s">
        <v>20245</v>
      </c>
      <c r="AM626" t="s">
        <v>20732</v>
      </c>
      <c r="AN626" t="s">
        <v>19469</v>
      </c>
      <c r="AO626" t="s">
        <v>20529</v>
      </c>
      <c r="AP626" t="s">
        <v>22789</v>
      </c>
      <c r="AQ626" t="s">
        <v>23960</v>
      </c>
      <c r="AR626" t="s">
        <v>24880</v>
      </c>
      <c r="AS626" t="s">
        <v>19180</v>
      </c>
      <c r="BC626" s="3" t="str" cm="1">
        <f t="array" ref="BC626">LEFT(BB626,MIN(FIND({0,1,2,3,4,5,6,7,8,9},BB626&amp;"0123456789"))-1)</f>
        <v/>
      </c>
      <c r="BY626" t="s">
        <v>25769</v>
      </c>
      <c r="BZ626" t="s">
        <v>25585</v>
      </c>
      <c r="CA626" t="s">
        <v>25522</v>
      </c>
      <c r="CT626" t="str">
        <f t="shared" si="239"/>
        <v>Mobile Apps</v>
      </c>
      <c r="CU626" t="str">
        <f t="shared" si="240"/>
        <v>Telecommunications</v>
      </c>
      <c r="CV626" t="str">
        <f t="shared" si="241"/>
        <v>Travel</v>
      </c>
      <c r="CW626" t="str">
        <f t="shared" si="242"/>
        <v/>
      </c>
      <c r="CX626" t="str">
        <f t="shared" si="243"/>
        <v/>
      </c>
      <c r="CY626" t="str">
        <f t="shared" si="244"/>
        <v/>
      </c>
      <c r="CZ626" t="str">
        <f t="shared" si="245"/>
        <v/>
      </c>
      <c r="DA626" t="str">
        <f t="shared" si="246"/>
        <v/>
      </c>
      <c r="DB626" t="str">
        <f t="shared" si="247"/>
        <v/>
      </c>
      <c r="DC626" t="str">
        <f t="shared" si="248"/>
        <v/>
      </c>
    </row>
    <row r="627" spans="1:107" x14ac:dyDescent="0.2">
      <c r="A627">
        <v>624</v>
      </c>
      <c r="B627" t="s">
        <v>620</v>
      </c>
      <c r="C627" t="s">
        <v>2793</v>
      </c>
      <c r="D627" t="s">
        <v>4886</v>
      </c>
      <c r="E627" t="s">
        <v>6065</v>
      </c>
      <c r="F627" t="s">
        <v>6690</v>
      </c>
      <c r="G627" t="s">
        <v>8245</v>
      </c>
      <c r="H627" t="s">
        <v>8552</v>
      </c>
      <c r="I627" t="s">
        <v>8557</v>
      </c>
      <c r="J627" t="s">
        <v>9094</v>
      </c>
      <c r="K627" t="s">
        <v>10121</v>
      </c>
      <c r="L627" t="s">
        <v>10196</v>
      </c>
      <c r="M627" t="s">
        <v>11634</v>
      </c>
      <c r="N627" t="s">
        <v>12742</v>
      </c>
      <c r="O627" t="s">
        <v>13306</v>
      </c>
      <c r="P627" t="s">
        <v>4365</v>
      </c>
      <c r="Q627">
        <v>1</v>
      </c>
      <c r="R627" t="s">
        <v>13357</v>
      </c>
      <c r="S627" t="s">
        <v>13428</v>
      </c>
      <c r="T627" t="s">
        <v>13980</v>
      </c>
      <c r="U627" s="3" t="str" cm="1">
        <f t="array" ref="U627">LEFT(T627,MIN(FIND({0,1,2,3,4,5,6,7,8,9},T627&amp;"0123456789"))-1)</f>
        <v>$</v>
      </c>
      <c r="V627" t="s">
        <v>14422</v>
      </c>
      <c r="W627" t="s">
        <v>13980</v>
      </c>
      <c r="X627" s="3" t="str" cm="1">
        <f t="array" ref="X627">LEFT(W627,MIN(FIND({0,1,2,3,4,5,6,7,8,9},W627&amp;"0123456789"))-1)</f>
        <v>$</v>
      </c>
      <c r="Y627" t="s">
        <v>14422</v>
      </c>
      <c r="Z627" t="s">
        <v>13980</v>
      </c>
      <c r="AA627" s="3" cm="1">
        <f t="array" ref="AA627">_xlfn.XLOOKUP(LEFT(Z627,MIN(FIND({0,1,2,3,4,5,6,7,8,9},Z627&amp;"0123456789"))-1), $BB$4:$BB$23, $BC$4:$BC$23)*_xlfn.NUMBERVALUE(TRIM(REPLACE(Z627,1,MIN(FIND({0,1,2,3,4,5,6,7,8,9},Z627&amp;"0123456789"))-1,"")), ".", ",")</f>
        <v>1600000</v>
      </c>
      <c r="AB627" t="s">
        <v>13980</v>
      </c>
      <c r="AC627" s="3" cm="1">
        <f t="array" ref="AC627">_xlfn.XLOOKUP(LEFT(AB627,MIN(FIND({0,1,2,3,4,5,6,7,8,9},AB627&amp;"0123456789"))-1), $BB$4:$BB$23, $BC$4:$BC$23)*_xlfn.NUMBERVALUE(TRIM(REPLACE(AB627,1,MIN(FIND({0,1,2,3,4,5,6,7,8,9},AB627&amp;"0123456789"))-1,"")), ".", ",")</f>
        <v>1600000</v>
      </c>
      <c r="AD627" t="s">
        <v>4365</v>
      </c>
      <c r="AE627" t="s">
        <v>14830</v>
      </c>
      <c r="AF627" t="s">
        <v>15413</v>
      </c>
      <c r="AG627" t="s">
        <v>16571</v>
      </c>
      <c r="AH627" t="s">
        <v>17752</v>
      </c>
      <c r="AI627" t="s">
        <v>18518</v>
      </c>
      <c r="AJ627" t="s">
        <v>8563</v>
      </c>
      <c r="AK627" t="s">
        <v>4365</v>
      </c>
      <c r="AL627" t="s">
        <v>8555</v>
      </c>
      <c r="AM627" t="s">
        <v>18794</v>
      </c>
      <c r="AN627" t="s">
        <v>18372</v>
      </c>
      <c r="AO627" t="s">
        <v>18794</v>
      </c>
      <c r="AP627" t="s">
        <v>22790</v>
      </c>
      <c r="AQ627" t="s">
        <v>23961</v>
      </c>
      <c r="AR627" t="s">
        <v>20032</v>
      </c>
      <c r="AS627" t="s">
        <v>14833</v>
      </c>
      <c r="BC627" s="3" t="str" cm="1">
        <f t="array" ref="BC627">LEFT(BB627,MIN(FIND({0,1,2,3,4,5,6,7,8,9},BB627&amp;"0123456789"))-1)</f>
        <v/>
      </c>
      <c r="BY627" t="s">
        <v>12361</v>
      </c>
      <c r="BZ627" t="s">
        <v>25551</v>
      </c>
      <c r="CA627" t="s">
        <v>25770</v>
      </c>
      <c r="CB627" t="s">
        <v>25566</v>
      </c>
      <c r="CC627" t="s">
        <v>25404</v>
      </c>
      <c r="CD627" t="s">
        <v>25414</v>
      </c>
      <c r="CE627" t="s">
        <v>25496</v>
      </c>
      <c r="CT627" t="str">
        <f t="shared" si="239"/>
        <v>Cloud Computing</v>
      </c>
      <c r="CU627" t="str">
        <f t="shared" si="240"/>
        <v>Cloud Management</v>
      </c>
      <c r="CV627" t="str">
        <f t="shared" si="241"/>
        <v>Cloud Storage</v>
      </c>
      <c r="CW627" t="str">
        <f t="shared" si="242"/>
        <v>IaaS</v>
      </c>
      <c r="CX627" t="str">
        <f t="shared" si="243"/>
        <v>Information Technology</v>
      </c>
      <c r="CY627" t="str">
        <f t="shared" si="244"/>
        <v>Internet</v>
      </c>
      <c r="CZ627" t="str">
        <f t="shared" si="245"/>
        <v>PaaS</v>
      </c>
      <c r="DA627" t="str">
        <f t="shared" si="246"/>
        <v/>
      </c>
      <c r="DB627" t="str">
        <f t="shared" si="247"/>
        <v/>
      </c>
      <c r="DC627" t="str">
        <f t="shared" si="248"/>
        <v/>
      </c>
    </row>
    <row r="628" spans="1:107" x14ac:dyDescent="0.2">
      <c r="A628">
        <v>625</v>
      </c>
      <c r="B628" t="s">
        <v>621</v>
      </c>
      <c r="C628" t="s">
        <v>2794</v>
      </c>
      <c r="D628" t="s">
        <v>4887</v>
      </c>
      <c r="E628" t="s">
        <v>6065</v>
      </c>
      <c r="F628" t="s">
        <v>6691</v>
      </c>
      <c r="G628" t="s">
        <v>8266</v>
      </c>
      <c r="H628" t="s">
        <v>8552</v>
      </c>
      <c r="I628" t="s">
        <v>8554</v>
      </c>
      <c r="J628" t="s">
        <v>9095</v>
      </c>
      <c r="K628" t="s">
        <v>10121</v>
      </c>
      <c r="L628" t="s">
        <v>10506</v>
      </c>
      <c r="M628" t="s">
        <v>11635</v>
      </c>
      <c r="N628" t="s">
        <v>12736</v>
      </c>
      <c r="O628" t="s">
        <v>13305</v>
      </c>
      <c r="P628" t="s">
        <v>4365</v>
      </c>
      <c r="Q628">
        <v>2</v>
      </c>
      <c r="R628" t="s">
        <v>13357</v>
      </c>
      <c r="S628" t="s">
        <v>13447</v>
      </c>
      <c r="T628" t="s">
        <v>13803</v>
      </c>
      <c r="U628" s="3" t="str" cm="1">
        <f t="array" ref="U628">LEFT(T628,MIN(FIND({0,1,2,3,4,5,6,7,8,9},T628&amp;"0123456789"))-1)</f>
        <v>$</v>
      </c>
      <c r="V628" t="s">
        <v>13357</v>
      </c>
      <c r="W628" t="s">
        <v>13803</v>
      </c>
      <c r="X628" s="3" t="str" cm="1">
        <f t="array" ref="X628">LEFT(W628,MIN(FIND({0,1,2,3,4,5,6,7,8,9},W628&amp;"0123456789"))-1)</f>
        <v>$</v>
      </c>
      <c r="Y628" t="s">
        <v>13357</v>
      </c>
      <c r="Z628" t="s">
        <v>13803</v>
      </c>
      <c r="AA628" s="3" cm="1">
        <f t="array" ref="AA628">_xlfn.XLOOKUP(LEFT(Z628,MIN(FIND({0,1,2,3,4,5,6,7,8,9},Z628&amp;"0123456789"))-1), $BB$4:$BB$23, $BC$4:$BC$23)*_xlfn.NUMBERVALUE(TRIM(REPLACE(Z628,1,MIN(FIND({0,1,2,3,4,5,6,7,8,9},Z628&amp;"0123456789"))-1,"")), ".", ",")</f>
        <v>2500000</v>
      </c>
      <c r="AB628" t="s">
        <v>13803</v>
      </c>
      <c r="AC628" s="3" cm="1">
        <f t="array" ref="AC628">_xlfn.XLOOKUP(LEFT(AB628,MIN(FIND({0,1,2,3,4,5,6,7,8,9},AB628&amp;"0123456789"))-1), $BB$4:$BB$23, $BC$4:$BC$23)*_xlfn.NUMBERVALUE(TRIM(REPLACE(AB628,1,MIN(FIND({0,1,2,3,4,5,6,7,8,9},AB628&amp;"0123456789"))-1,"")), ".", ",")</f>
        <v>2500000</v>
      </c>
      <c r="AD628" t="s">
        <v>8554</v>
      </c>
      <c r="AE628" t="s">
        <v>8560</v>
      </c>
      <c r="AF628" t="s">
        <v>15414</v>
      </c>
      <c r="AG628" t="s">
        <v>16925</v>
      </c>
      <c r="AH628" t="s">
        <v>4365</v>
      </c>
      <c r="AI628" t="s">
        <v>18519</v>
      </c>
      <c r="AJ628" t="s">
        <v>17282</v>
      </c>
      <c r="AK628" t="s">
        <v>19743</v>
      </c>
      <c r="AL628" t="s">
        <v>14830</v>
      </c>
      <c r="AM628" t="s">
        <v>20733</v>
      </c>
      <c r="AN628" t="s">
        <v>18794</v>
      </c>
      <c r="AO628" t="s">
        <v>21982</v>
      </c>
      <c r="AP628" t="s">
        <v>22791</v>
      </c>
      <c r="AQ628" t="s">
        <v>23962</v>
      </c>
      <c r="AR628" t="s">
        <v>24881</v>
      </c>
      <c r="AS628" t="s">
        <v>19180</v>
      </c>
      <c r="BC628" s="3" t="str" cm="1">
        <f t="array" ref="BC628">LEFT(BB628,MIN(FIND({0,1,2,3,4,5,6,7,8,9},BB628&amp;"0123456789"))-1)</f>
        <v/>
      </c>
      <c r="BY628" t="s">
        <v>11267</v>
      </c>
      <c r="BZ628" t="s">
        <v>25608</v>
      </c>
      <c r="CA628" t="s">
        <v>25460</v>
      </c>
      <c r="CB628" t="s">
        <v>25402</v>
      </c>
      <c r="CC628" t="s">
        <v>25444</v>
      </c>
      <c r="CD628" t="s">
        <v>25425</v>
      </c>
      <c r="CE628" t="s">
        <v>25408</v>
      </c>
      <c r="CT628" t="str">
        <f t="shared" si="239"/>
        <v>Artificial Intelligence</v>
      </c>
      <c r="CU628" t="str">
        <f t="shared" si="240"/>
        <v>Drones</v>
      </c>
      <c r="CV628" t="str">
        <f t="shared" si="241"/>
        <v>Enterprise Software</v>
      </c>
      <c r="CW628" t="str">
        <f t="shared" si="242"/>
        <v>Logistics</v>
      </c>
      <c r="CX628" t="str">
        <f t="shared" si="243"/>
        <v>Machine Learning</v>
      </c>
      <c r="CY628" t="str">
        <f t="shared" si="244"/>
        <v>Robotics</v>
      </c>
      <c r="CZ628" t="str">
        <f t="shared" si="245"/>
        <v>Software</v>
      </c>
      <c r="DA628" t="str">
        <f t="shared" si="246"/>
        <v/>
      </c>
      <c r="DB628" t="str">
        <f t="shared" si="247"/>
        <v/>
      </c>
      <c r="DC628" t="str">
        <f t="shared" si="248"/>
        <v/>
      </c>
    </row>
    <row r="629" spans="1:107" x14ac:dyDescent="0.2">
      <c r="A629">
        <v>626</v>
      </c>
      <c r="B629" t="s">
        <v>622</v>
      </c>
      <c r="C629" t="s">
        <v>2795</v>
      </c>
      <c r="D629" t="s">
        <v>2795</v>
      </c>
      <c r="E629" t="s">
        <v>4365</v>
      </c>
      <c r="F629" t="s">
        <v>6692</v>
      </c>
      <c r="G629" t="s">
        <v>8245</v>
      </c>
      <c r="H629" t="s">
        <v>8552</v>
      </c>
      <c r="I629" t="s">
        <v>4365</v>
      </c>
      <c r="J629" t="s">
        <v>4365</v>
      </c>
      <c r="K629" t="s">
        <v>10121</v>
      </c>
      <c r="L629" t="s">
        <v>10127</v>
      </c>
      <c r="M629" t="s">
        <v>11636</v>
      </c>
      <c r="N629" t="s">
        <v>12786</v>
      </c>
      <c r="O629" t="s">
        <v>13319</v>
      </c>
      <c r="P629" t="s">
        <v>4365</v>
      </c>
      <c r="Q629">
        <v>2</v>
      </c>
      <c r="R629" t="s">
        <v>13357</v>
      </c>
      <c r="S629" t="s">
        <v>13427</v>
      </c>
      <c r="T629" t="s">
        <v>13981</v>
      </c>
      <c r="U629" s="3" t="str" cm="1">
        <f t="array" ref="U629">LEFT(T629,MIN(FIND({0,1,2,3,4,5,6,7,8,9},T629&amp;"0123456789"))-1)</f>
        <v>₹</v>
      </c>
      <c r="V629" t="s">
        <v>13357</v>
      </c>
      <c r="W629" t="s">
        <v>13981</v>
      </c>
      <c r="X629" s="3" t="str" cm="1">
        <f t="array" ref="X629">LEFT(W629,MIN(FIND({0,1,2,3,4,5,6,7,8,9},W629&amp;"0123456789"))-1)</f>
        <v>₹</v>
      </c>
      <c r="Y629" t="s">
        <v>13357</v>
      </c>
      <c r="Z629" t="s">
        <v>14529</v>
      </c>
      <c r="AA629" s="3" cm="1">
        <f t="array" ref="AA629">_xlfn.XLOOKUP(LEFT(Z629,MIN(FIND({0,1,2,3,4,5,6,7,8,9},Z629&amp;"0123456789"))-1), $BB$4:$BB$23, $BC$4:$BC$23)*_xlfn.NUMBERVALUE(TRIM(REPLACE(Z629,1,MIN(FIND({0,1,2,3,4,5,6,7,8,9},Z629&amp;"0123456789"))-1,"")), ".", ",")</f>
        <v>1540000</v>
      </c>
      <c r="AB629" t="s">
        <v>14529</v>
      </c>
      <c r="AC629" s="3" cm="1">
        <f t="array" ref="AC629">_xlfn.XLOOKUP(LEFT(AB629,MIN(FIND({0,1,2,3,4,5,6,7,8,9},AB629&amp;"0123456789"))-1), $BB$4:$BB$23, $BC$4:$BC$23)*_xlfn.NUMBERVALUE(TRIM(REPLACE(AB629,1,MIN(FIND({0,1,2,3,4,5,6,7,8,9},AB629&amp;"0123456789"))-1,"")), ".", ",")</f>
        <v>1540000</v>
      </c>
      <c r="AD629" t="s">
        <v>8555</v>
      </c>
      <c r="AE629" t="s">
        <v>8556</v>
      </c>
      <c r="AF629" t="s">
        <v>15415</v>
      </c>
      <c r="AG629" t="s">
        <v>6143</v>
      </c>
      <c r="AH629" t="s">
        <v>4365</v>
      </c>
      <c r="AI629" t="s">
        <v>18520</v>
      </c>
      <c r="AJ629" t="s">
        <v>19180</v>
      </c>
      <c r="AK629" t="s">
        <v>19744</v>
      </c>
      <c r="AL629" t="s">
        <v>20103</v>
      </c>
      <c r="AM629" t="s">
        <v>20734</v>
      </c>
      <c r="AN629" t="s">
        <v>21393</v>
      </c>
      <c r="AO629" t="s">
        <v>21983</v>
      </c>
      <c r="AP629" t="s">
        <v>22792</v>
      </c>
      <c r="AQ629" t="s">
        <v>23963</v>
      </c>
      <c r="AR629" t="s">
        <v>24882</v>
      </c>
      <c r="AS629" t="s">
        <v>19069</v>
      </c>
      <c r="BC629" s="3" t="str" cm="1">
        <f t="array" ref="BC629">LEFT(BB629,MIN(FIND({0,1,2,3,4,5,6,7,8,9},BB629&amp;"0123456789"))-1)</f>
        <v/>
      </c>
      <c r="BY629" t="s">
        <v>25771</v>
      </c>
      <c r="BZ629" t="s">
        <v>25436</v>
      </c>
      <c r="CT629" t="str">
        <f t="shared" si="239"/>
        <v>Railroad</v>
      </c>
      <c r="CU629" t="str">
        <f t="shared" si="240"/>
        <v>Transportation</v>
      </c>
      <c r="CV629" t="str">
        <f t="shared" si="241"/>
        <v/>
      </c>
      <c r="CW629" t="str">
        <f t="shared" si="242"/>
        <v/>
      </c>
      <c r="CX629" t="str">
        <f t="shared" si="243"/>
        <v/>
      </c>
      <c r="CY629" t="str">
        <f t="shared" si="244"/>
        <v/>
      </c>
      <c r="CZ629" t="str">
        <f t="shared" si="245"/>
        <v/>
      </c>
      <c r="DA629" t="str">
        <f t="shared" si="246"/>
        <v/>
      </c>
      <c r="DB629" t="str">
        <f t="shared" si="247"/>
        <v/>
      </c>
      <c r="DC629" t="str">
        <f t="shared" si="248"/>
        <v/>
      </c>
    </row>
    <row r="630" spans="1:107" x14ac:dyDescent="0.2">
      <c r="A630">
        <v>627</v>
      </c>
      <c r="B630" t="s">
        <v>623</v>
      </c>
      <c r="C630" t="s">
        <v>2796</v>
      </c>
      <c r="D630" t="s">
        <v>2796</v>
      </c>
      <c r="E630" t="s">
        <v>4365</v>
      </c>
      <c r="F630" t="s">
        <v>6693</v>
      </c>
      <c r="G630" t="s">
        <v>8248</v>
      </c>
      <c r="H630" t="s">
        <v>8552</v>
      </c>
      <c r="I630" t="s">
        <v>4365</v>
      </c>
      <c r="J630" t="s">
        <v>4365</v>
      </c>
      <c r="K630" t="s">
        <v>10121</v>
      </c>
      <c r="L630" t="s">
        <v>10507</v>
      </c>
      <c r="M630" t="s">
        <v>11637</v>
      </c>
      <c r="N630" t="s">
        <v>12751</v>
      </c>
      <c r="O630" t="s">
        <v>4365</v>
      </c>
      <c r="P630" t="s">
        <v>4365</v>
      </c>
      <c r="Q630">
        <v>1</v>
      </c>
      <c r="R630" t="s">
        <v>13357</v>
      </c>
      <c r="S630" t="s">
        <v>13381</v>
      </c>
      <c r="T630" t="s">
        <v>13752</v>
      </c>
      <c r="U630" s="3" t="str" cm="1">
        <f t="array" ref="U630">LEFT(T630,MIN(FIND({0,1,2,3,4,5,6,7,8,9},T630&amp;"0123456789"))-1)</f>
        <v>$</v>
      </c>
      <c r="V630" t="s">
        <v>14422</v>
      </c>
      <c r="W630" t="s">
        <v>13752</v>
      </c>
      <c r="X630" s="3" t="str" cm="1">
        <f t="array" ref="X630">LEFT(W630,MIN(FIND({0,1,2,3,4,5,6,7,8,9},W630&amp;"0123456789"))-1)</f>
        <v>$</v>
      </c>
      <c r="Y630" t="s">
        <v>14422</v>
      </c>
      <c r="Z630" t="s">
        <v>13752</v>
      </c>
      <c r="AA630" s="3" cm="1">
        <f t="array" ref="AA630">_xlfn.XLOOKUP(LEFT(Z630,MIN(FIND({0,1,2,3,4,5,6,7,8,9},Z630&amp;"0123456789"))-1), $BB$4:$BB$23, $BC$4:$BC$23)*_xlfn.NUMBERVALUE(TRIM(REPLACE(Z630,1,MIN(FIND({0,1,2,3,4,5,6,7,8,9},Z630&amp;"0123456789"))-1,"")), ".", ",")</f>
        <v>1200000</v>
      </c>
      <c r="AB630" t="s">
        <v>13752</v>
      </c>
      <c r="AC630" s="3" cm="1">
        <f t="array" ref="AC630">_xlfn.XLOOKUP(LEFT(AB630,MIN(FIND({0,1,2,3,4,5,6,7,8,9},AB630&amp;"0123456789"))-1), $BB$4:$BB$23, $BC$4:$BC$23)*_xlfn.NUMBERVALUE(TRIM(REPLACE(AB630,1,MIN(FIND({0,1,2,3,4,5,6,7,8,9},AB630&amp;"0123456789"))-1,"")), ".", ",")</f>
        <v>1200000</v>
      </c>
      <c r="AD630" t="s">
        <v>8555</v>
      </c>
      <c r="AE630" t="s">
        <v>8560</v>
      </c>
      <c r="AF630" t="s">
        <v>15416</v>
      </c>
      <c r="AG630" t="s">
        <v>4365</v>
      </c>
      <c r="AH630" t="s">
        <v>4365</v>
      </c>
      <c r="AI630" t="s">
        <v>4365</v>
      </c>
      <c r="AJ630" t="s">
        <v>4365</v>
      </c>
      <c r="AK630" t="s">
        <v>4365</v>
      </c>
      <c r="AL630" t="s">
        <v>4365</v>
      </c>
      <c r="AM630" t="s">
        <v>4365</v>
      </c>
      <c r="AN630" t="s">
        <v>4365</v>
      </c>
      <c r="AO630" t="s">
        <v>4365</v>
      </c>
      <c r="AP630" t="s">
        <v>4365</v>
      </c>
      <c r="AQ630" t="s">
        <v>4365</v>
      </c>
      <c r="AR630" t="s">
        <v>4365</v>
      </c>
      <c r="AS630" t="s">
        <v>14822</v>
      </c>
      <c r="BC630" s="3" t="str" cm="1">
        <f t="array" ref="BC630">LEFT(BB630,MIN(FIND({0,1,2,3,4,5,6,7,8,9},BB630&amp;"0123456789"))-1)</f>
        <v/>
      </c>
      <c r="BY630" t="s">
        <v>11476</v>
      </c>
      <c r="BZ630" t="s">
        <v>25404</v>
      </c>
      <c r="CT630" t="str">
        <f t="shared" si="239"/>
        <v>Analytics</v>
      </c>
      <c r="CU630" t="str">
        <f t="shared" si="240"/>
        <v>Information Technology</v>
      </c>
      <c r="CV630" t="str">
        <f t="shared" si="241"/>
        <v/>
      </c>
      <c r="CW630" t="str">
        <f t="shared" si="242"/>
        <v/>
      </c>
      <c r="CX630" t="str">
        <f t="shared" si="243"/>
        <v/>
      </c>
      <c r="CY630" t="str">
        <f t="shared" si="244"/>
        <v/>
      </c>
      <c r="CZ630" t="str">
        <f t="shared" si="245"/>
        <v/>
      </c>
      <c r="DA630" t="str">
        <f t="shared" si="246"/>
        <v/>
      </c>
      <c r="DB630" t="str">
        <f t="shared" si="247"/>
        <v/>
      </c>
      <c r="DC630" t="str">
        <f t="shared" si="248"/>
        <v/>
      </c>
    </row>
    <row r="631" spans="1:107" x14ac:dyDescent="0.2">
      <c r="A631">
        <v>628</v>
      </c>
      <c r="B631" t="s">
        <v>624</v>
      </c>
      <c r="C631" t="s">
        <v>2797</v>
      </c>
      <c r="D631" t="s">
        <v>4888</v>
      </c>
      <c r="E631" t="s">
        <v>6065</v>
      </c>
      <c r="F631" t="s">
        <v>6694</v>
      </c>
      <c r="G631" t="s">
        <v>8245</v>
      </c>
      <c r="H631" t="s">
        <v>8552</v>
      </c>
      <c r="I631" t="s">
        <v>8554</v>
      </c>
      <c r="J631" t="s">
        <v>9096</v>
      </c>
      <c r="K631" t="s">
        <v>10119</v>
      </c>
      <c r="L631" t="s">
        <v>10189</v>
      </c>
      <c r="M631" t="s">
        <v>11149</v>
      </c>
      <c r="N631" t="s">
        <v>12907</v>
      </c>
      <c r="O631" t="s">
        <v>13334</v>
      </c>
      <c r="P631" t="s">
        <v>4365</v>
      </c>
      <c r="Q631">
        <v>2</v>
      </c>
      <c r="R631" t="s">
        <v>4365</v>
      </c>
      <c r="S631" t="s">
        <v>13379</v>
      </c>
      <c r="T631" t="s">
        <v>13982</v>
      </c>
      <c r="U631" s="3" t="str" cm="1">
        <f t="array" ref="U631">LEFT(T631,MIN(FIND({0,1,2,3,4,5,6,7,8,9},T631&amp;"0123456789"))-1)</f>
        <v>$</v>
      </c>
      <c r="V631" t="s">
        <v>14415</v>
      </c>
      <c r="W631" t="s">
        <v>13982</v>
      </c>
      <c r="X631" s="3" t="str" cm="1">
        <f t="array" ref="X631">LEFT(W631,MIN(FIND({0,1,2,3,4,5,6,7,8,9},W631&amp;"0123456789"))-1)</f>
        <v>$</v>
      </c>
      <c r="Y631" t="s">
        <v>14415</v>
      </c>
      <c r="Z631" t="s">
        <v>14601</v>
      </c>
      <c r="AA631" s="3" cm="1">
        <f t="array" ref="AA631">_xlfn.XLOOKUP(LEFT(Z631,MIN(FIND({0,1,2,3,4,5,6,7,8,9},Z631&amp;"0123456789"))-1), $BB$4:$BB$23, $BC$4:$BC$23)*_xlfn.NUMBERVALUE(TRIM(REPLACE(Z631,1,MIN(FIND({0,1,2,3,4,5,6,7,8,9},Z631&amp;"0123456789"))-1,"")), ".", ",")</f>
        <v>6564983</v>
      </c>
      <c r="AB631" t="s">
        <v>14601</v>
      </c>
      <c r="AC631" s="3" cm="1">
        <f t="array" ref="AC631">_xlfn.XLOOKUP(LEFT(AB631,MIN(FIND({0,1,2,3,4,5,6,7,8,9},AB631&amp;"0123456789"))-1), $BB$4:$BB$23, $BC$4:$BC$23)*_xlfn.NUMBERVALUE(TRIM(REPLACE(AB631,1,MIN(FIND({0,1,2,3,4,5,6,7,8,9},AB631&amp;"0123456789"))-1,"")), ".", ",")</f>
        <v>6564983</v>
      </c>
      <c r="AD631" t="s">
        <v>4365</v>
      </c>
      <c r="AE631" t="s">
        <v>8555</v>
      </c>
      <c r="AF631" t="s">
        <v>15417</v>
      </c>
      <c r="AG631" t="s">
        <v>16926</v>
      </c>
      <c r="AH631" t="s">
        <v>4365</v>
      </c>
      <c r="AI631" t="s">
        <v>4365</v>
      </c>
      <c r="AJ631" t="s">
        <v>6071</v>
      </c>
      <c r="AK631" t="s">
        <v>4365</v>
      </c>
      <c r="AL631" t="s">
        <v>8557</v>
      </c>
      <c r="AM631" t="s">
        <v>4365</v>
      </c>
      <c r="AN631" t="s">
        <v>20488</v>
      </c>
      <c r="AO631" t="s">
        <v>4365</v>
      </c>
      <c r="AP631" t="s">
        <v>22793</v>
      </c>
      <c r="AQ631" t="s">
        <v>4365</v>
      </c>
      <c r="AR631" t="s">
        <v>4365</v>
      </c>
      <c r="AS631" t="s">
        <v>8561</v>
      </c>
      <c r="BC631" s="3" t="str" cm="1">
        <f t="array" ref="BC631">LEFT(BB631,MIN(FIND({0,1,2,3,4,5,6,7,8,9},BB631&amp;"0123456789"))-1)</f>
        <v/>
      </c>
      <c r="BY631" t="s">
        <v>11311</v>
      </c>
      <c r="BZ631" t="s">
        <v>25429</v>
      </c>
      <c r="CA631" t="s">
        <v>25430</v>
      </c>
      <c r="CT631" t="str">
        <f t="shared" si="239"/>
        <v>Banking</v>
      </c>
      <c r="CU631" t="str">
        <f t="shared" si="240"/>
        <v>Financial Services</v>
      </c>
      <c r="CV631" t="str">
        <f t="shared" si="241"/>
        <v>FinTech</v>
      </c>
      <c r="CW631" t="str">
        <f t="shared" si="242"/>
        <v/>
      </c>
      <c r="CX631" t="str">
        <f t="shared" si="243"/>
        <v/>
      </c>
      <c r="CY631" t="str">
        <f t="shared" si="244"/>
        <v/>
      </c>
      <c r="CZ631" t="str">
        <f t="shared" si="245"/>
        <v/>
      </c>
      <c r="DA631" t="str">
        <f t="shared" si="246"/>
        <v/>
      </c>
      <c r="DB631" t="str">
        <f t="shared" si="247"/>
        <v/>
      </c>
      <c r="DC631" t="str">
        <f t="shared" si="248"/>
        <v/>
      </c>
    </row>
    <row r="632" spans="1:107" x14ac:dyDescent="0.2">
      <c r="A632">
        <v>629</v>
      </c>
      <c r="B632" t="s">
        <v>625</v>
      </c>
      <c r="C632" t="s">
        <v>2798</v>
      </c>
      <c r="D632" t="s">
        <v>4889</v>
      </c>
      <c r="E632" t="s">
        <v>6065</v>
      </c>
      <c r="F632" t="s">
        <v>6695</v>
      </c>
      <c r="G632" t="s">
        <v>8392</v>
      </c>
      <c r="H632" t="s">
        <v>8552</v>
      </c>
      <c r="I632" t="s">
        <v>8555</v>
      </c>
      <c r="J632" t="s">
        <v>9097</v>
      </c>
      <c r="K632" t="s">
        <v>10121</v>
      </c>
      <c r="L632" t="s">
        <v>10167</v>
      </c>
      <c r="M632" t="s">
        <v>11264</v>
      </c>
      <c r="N632" t="s">
        <v>4365</v>
      </c>
      <c r="O632" t="s">
        <v>4365</v>
      </c>
      <c r="P632" t="s">
        <v>4365</v>
      </c>
      <c r="Q632">
        <v>1</v>
      </c>
      <c r="R632" t="s">
        <v>13357</v>
      </c>
      <c r="S632" t="s">
        <v>13432</v>
      </c>
      <c r="T632" t="s">
        <v>13983</v>
      </c>
      <c r="U632" s="3" t="str" cm="1">
        <f t="array" ref="U632">LEFT(T632,MIN(FIND({0,1,2,3,4,5,6,7,8,9},T632&amp;"0123456789"))-1)</f>
        <v>$</v>
      </c>
      <c r="V632" t="s">
        <v>13357</v>
      </c>
      <c r="W632" t="s">
        <v>13983</v>
      </c>
      <c r="X632" s="3" t="str" cm="1">
        <f t="array" ref="X632">LEFT(W632,MIN(FIND({0,1,2,3,4,5,6,7,8,9},W632&amp;"0123456789"))-1)</f>
        <v>$</v>
      </c>
      <c r="Y632" t="s">
        <v>13357</v>
      </c>
      <c r="Z632" t="s">
        <v>13983</v>
      </c>
      <c r="AA632" s="3" cm="1">
        <f t="array" ref="AA632">_xlfn.XLOOKUP(LEFT(Z632,MIN(FIND({0,1,2,3,4,5,6,7,8,9},Z632&amp;"0123456789"))-1), $BB$4:$BB$23, $BC$4:$BC$23)*_xlfn.NUMBERVALUE(TRIM(REPLACE(Z632,1,MIN(FIND({0,1,2,3,4,5,6,7,8,9},Z632&amp;"0123456789"))-1,"")), ".", ",")</f>
        <v>1735000</v>
      </c>
      <c r="AB632" t="s">
        <v>13983</v>
      </c>
      <c r="AC632" s="3" cm="1">
        <f t="array" ref="AC632">_xlfn.XLOOKUP(LEFT(AB632,MIN(FIND({0,1,2,3,4,5,6,7,8,9},AB632&amp;"0123456789"))-1), $BB$4:$BB$23, $BC$4:$BC$23)*_xlfn.NUMBERVALUE(TRIM(REPLACE(AB632,1,MIN(FIND({0,1,2,3,4,5,6,7,8,9},AB632&amp;"0123456789"))-1,"")), ".", ",")</f>
        <v>1735000</v>
      </c>
      <c r="AD632" t="s">
        <v>8555</v>
      </c>
      <c r="AE632" t="s">
        <v>8560</v>
      </c>
      <c r="AF632" t="s">
        <v>15418</v>
      </c>
      <c r="AG632" t="s">
        <v>16927</v>
      </c>
      <c r="AH632" t="s">
        <v>4365</v>
      </c>
      <c r="AI632" t="s">
        <v>4365</v>
      </c>
      <c r="AJ632" t="s">
        <v>19260</v>
      </c>
      <c r="AK632" t="s">
        <v>4365</v>
      </c>
      <c r="AL632" t="s">
        <v>20233</v>
      </c>
      <c r="AM632" t="s">
        <v>4365</v>
      </c>
      <c r="AN632" t="s">
        <v>20439</v>
      </c>
      <c r="AO632" t="s">
        <v>4365</v>
      </c>
      <c r="AP632" t="s">
        <v>22794</v>
      </c>
      <c r="AQ632" t="s">
        <v>4365</v>
      </c>
      <c r="AR632" t="s">
        <v>4365</v>
      </c>
      <c r="AS632" t="s">
        <v>14824</v>
      </c>
      <c r="BC632" s="3" t="str" cm="1">
        <f t="array" ref="BC632">LEFT(BB632,MIN(FIND({0,1,2,3,4,5,6,7,8,9},BB632&amp;"0123456789"))-1)</f>
        <v/>
      </c>
      <c r="BY632" t="s">
        <v>25504</v>
      </c>
      <c r="BZ632" t="s">
        <v>25405</v>
      </c>
      <c r="CA632" t="s">
        <v>25408</v>
      </c>
      <c r="CT632" t="str">
        <f t="shared" si="239"/>
        <v>Developer Tools</v>
      </c>
      <c r="CU632" t="str">
        <f t="shared" si="240"/>
        <v>Productivity Tools</v>
      </c>
      <c r="CV632" t="str">
        <f t="shared" si="241"/>
        <v>Software</v>
      </c>
      <c r="CW632" t="str">
        <f t="shared" si="242"/>
        <v/>
      </c>
      <c r="CX632" t="str">
        <f t="shared" si="243"/>
        <v/>
      </c>
      <c r="CY632" t="str">
        <f t="shared" si="244"/>
        <v/>
      </c>
      <c r="CZ632" t="str">
        <f t="shared" si="245"/>
        <v/>
      </c>
      <c r="DA632" t="str">
        <f t="shared" si="246"/>
        <v/>
      </c>
      <c r="DB632" t="str">
        <f t="shared" si="247"/>
        <v/>
      </c>
      <c r="DC632" t="str">
        <f t="shared" si="248"/>
        <v/>
      </c>
    </row>
    <row r="633" spans="1:107" x14ac:dyDescent="0.2">
      <c r="A633">
        <v>630</v>
      </c>
      <c r="B633" t="s">
        <v>626</v>
      </c>
      <c r="C633" t="s">
        <v>2799</v>
      </c>
      <c r="D633" t="s">
        <v>4365</v>
      </c>
      <c r="E633" t="s">
        <v>6065</v>
      </c>
      <c r="F633" t="s">
        <v>6696</v>
      </c>
      <c r="G633" t="s">
        <v>8247</v>
      </c>
      <c r="H633" t="s">
        <v>8552</v>
      </c>
      <c r="I633" t="s">
        <v>8555</v>
      </c>
      <c r="J633" t="s">
        <v>9098</v>
      </c>
      <c r="K633" t="s">
        <v>10121</v>
      </c>
      <c r="L633" t="s">
        <v>10258</v>
      </c>
      <c r="M633" t="s">
        <v>11638</v>
      </c>
      <c r="N633" t="s">
        <v>12751</v>
      </c>
      <c r="O633" t="s">
        <v>4365</v>
      </c>
      <c r="P633" t="s">
        <v>4365</v>
      </c>
      <c r="Q633">
        <v>2</v>
      </c>
      <c r="R633" t="s">
        <v>13357</v>
      </c>
      <c r="S633" t="s">
        <v>13388</v>
      </c>
      <c r="T633" t="s">
        <v>13984</v>
      </c>
      <c r="U633" s="3" t="str" cm="1">
        <f t="array" ref="U633">LEFT(T633,MIN(FIND({0,1,2,3,4,5,6,7,8,9},T633&amp;"0123456789"))-1)</f>
        <v>£</v>
      </c>
      <c r="V633" t="s">
        <v>13357</v>
      </c>
      <c r="W633" t="s">
        <v>13984</v>
      </c>
      <c r="X633" s="3" t="str" cm="1">
        <f t="array" ref="X633">LEFT(W633,MIN(FIND({0,1,2,3,4,5,6,7,8,9},W633&amp;"0123456789"))-1)</f>
        <v>£</v>
      </c>
      <c r="Y633" t="s">
        <v>13357</v>
      </c>
      <c r="Z633" t="s">
        <v>14602</v>
      </c>
      <c r="AA633" s="3" cm="1">
        <f t="array" ref="AA633">_xlfn.XLOOKUP(LEFT(Z633,MIN(FIND({0,1,2,3,4,5,6,7,8,9},Z633&amp;"0123456789"))-1), $BB$4:$BB$23, $BC$4:$BC$23)*_xlfn.NUMBERVALUE(TRIM(REPLACE(Z633,1,MIN(FIND({0,1,2,3,4,5,6,7,8,9},Z633&amp;"0123456789"))-1,"")), ".", ",")</f>
        <v>2301600</v>
      </c>
      <c r="AB633" t="s">
        <v>14602</v>
      </c>
      <c r="AC633" s="3" cm="1">
        <f t="array" ref="AC633">_xlfn.XLOOKUP(LEFT(AB633,MIN(FIND({0,1,2,3,4,5,6,7,8,9},AB633&amp;"0123456789"))-1), $BB$4:$BB$23, $BC$4:$BC$23)*_xlfn.NUMBERVALUE(TRIM(REPLACE(AB633,1,MIN(FIND({0,1,2,3,4,5,6,7,8,9},AB633&amp;"0123456789"))-1,"")), ".", ",")</f>
        <v>2301600</v>
      </c>
      <c r="AD633" t="s">
        <v>8554</v>
      </c>
      <c r="AE633" t="s">
        <v>8559</v>
      </c>
      <c r="AF633" t="s">
        <v>15419</v>
      </c>
      <c r="AG633" t="s">
        <v>16928</v>
      </c>
      <c r="AH633" t="s">
        <v>4365</v>
      </c>
      <c r="AI633" t="s">
        <v>4365</v>
      </c>
      <c r="AJ633" t="s">
        <v>8563</v>
      </c>
      <c r="AK633" t="s">
        <v>4365</v>
      </c>
      <c r="AL633" t="s">
        <v>8555</v>
      </c>
      <c r="AM633" t="s">
        <v>4365</v>
      </c>
      <c r="AN633" t="s">
        <v>18372</v>
      </c>
      <c r="AO633" t="s">
        <v>4365</v>
      </c>
      <c r="AP633" t="s">
        <v>22795</v>
      </c>
      <c r="AQ633" t="s">
        <v>4365</v>
      </c>
      <c r="AR633" t="s">
        <v>4365</v>
      </c>
      <c r="AS633" t="s">
        <v>8561</v>
      </c>
      <c r="BC633" s="3" t="str" cm="1">
        <f t="array" ref="BC633">LEFT(BB633,MIN(FIND({0,1,2,3,4,5,6,7,8,9},BB633&amp;"0123456789"))-1)</f>
        <v/>
      </c>
      <c r="BY633" t="s">
        <v>25772</v>
      </c>
      <c r="BZ633" t="s">
        <v>25468</v>
      </c>
      <c r="CT633" t="str">
        <f t="shared" si="239"/>
        <v>AgTech</v>
      </c>
      <c r="CU633" t="str">
        <f t="shared" si="240"/>
        <v>Food and Beverage</v>
      </c>
      <c r="CV633" t="str">
        <f t="shared" si="241"/>
        <v/>
      </c>
      <c r="CW633" t="str">
        <f t="shared" si="242"/>
        <v/>
      </c>
      <c r="CX633" t="str">
        <f t="shared" si="243"/>
        <v/>
      </c>
      <c r="CY633" t="str">
        <f t="shared" si="244"/>
        <v/>
      </c>
      <c r="CZ633" t="str">
        <f t="shared" si="245"/>
        <v/>
      </c>
      <c r="DA633" t="str">
        <f t="shared" si="246"/>
        <v/>
      </c>
      <c r="DB633" t="str">
        <f t="shared" si="247"/>
        <v/>
      </c>
      <c r="DC633" t="str">
        <f t="shared" si="248"/>
        <v/>
      </c>
    </row>
    <row r="634" spans="1:107" x14ac:dyDescent="0.2">
      <c r="A634">
        <v>631</v>
      </c>
      <c r="B634" t="s">
        <v>627</v>
      </c>
      <c r="C634" t="s">
        <v>2800</v>
      </c>
      <c r="D634" t="s">
        <v>2800</v>
      </c>
      <c r="E634" t="s">
        <v>6065</v>
      </c>
      <c r="F634" t="s">
        <v>6697</v>
      </c>
      <c r="G634" t="s">
        <v>8248</v>
      </c>
      <c r="H634" t="s">
        <v>8552</v>
      </c>
      <c r="I634" t="s">
        <v>4365</v>
      </c>
      <c r="J634" t="s">
        <v>4365</v>
      </c>
      <c r="K634" t="s">
        <v>10121</v>
      </c>
      <c r="L634" t="s">
        <v>10239</v>
      </c>
      <c r="M634" t="s">
        <v>11208</v>
      </c>
      <c r="N634" t="s">
        <v>12736</v>
      </c>
      <c r="O634" t="s">
        <v>13305</v>
      </c>
      <c r="P634" t="s">
        <v>13349</v>
      </c>
      <c r="Q634">
        <v>1</v>
      </c>
      <c r="R634" t="s">
        <v>13357</v>
      </c>
      <c r="S634" t="s">
        <v>8495</v>
      </c>
      <c r="T634" t="s">
        <v>13985</v>
      </c>
      <c r="U634" s="3" t="str" cm="1">
        <f t="array" ref="U634">LEFT(T634,MIN(FIND({0,1,2,3,4,5,6,7,8,9},T634&amp;"0123456789"))-1)</f>
        <v>$</v>
      </c>
      <c r="V634" t="s">
        <v>13357</v>
      </c>
      <c r="W634" t="s">
        <v>13985</v>
      </c>
      <c r="X634" s="3" t="str" cm="1">
        <f t="array" ref="X634">LEFT(W634,MIN(FIND({0,1,2,3,4,5,6,7,8,9},W634&amp;"0123456789"))-1)</f>
        <v>$</v>
      </c>
      <c r="Y634" t="s">
        <v>13357</v>
      </c>
      <c r="Z634" t="s">
        <v>13985</v>
      </c>
      <c r="AA634" s="3" cm="1">
        <f t="array" ref="AA634">_xlfn.XLOOKUP(LEFT(Z634,MIN(FIND({0,1,2,3,4,5,6,7,8,9},Z634&amp;"0123456789"))-1), $BB$4:$BB$23, $BC$4:$BC$23)*_xlfn.NUMBERVALUE(TRIM(REPLACE(Z634,1,MIN(FIND({0,1,2,3,4,5,6,7,8,9},Z634&amp;"0123456789"))-1,"")), ".", ",")</f>
        <v>1680000</v>
      </c>
      <c r="AB634" t="s">
        <v>13985</v>
      </c>
      <c r="AC634" s="3" cm="1">
        <f t="array" ref="AC634">_xlfn.XLOOKUP(LEFT(AB634,MIN(FIND({0,1,2,3,4,5,6,7,8,9},AB634&amp;"0123456789"))-1), $BB$4:$BB$23, $BC$4:$BC$23)*_xlfn.NUMBERVALUE(TRIM(REPLACE(AB634,1,MIN(FIND({0,1,2,3,4,5,6,7,8,9},AB634&amp;"0123456789"))-1,"")), ".", ",")</f>
        <v>1680000</v>
      </c>
      <c r="AD634" t="s">
        <v>8555</v>
      </c>
      <c r="AE634" t="s">
        <v>8556</v>
      </c>
      <c r="AF634" t="s">
        <v>15420</v>
      </c>
      <c r="AG634" t="s">
        <v>16929</v>
      </c>
      <c r="AH634" t="s">
        <v>4365</v>
      </c>
      <c r="AI634" t="s">
        <v>4365</v>
      </c>
      <c r="AJ634" t="s">
        <v>19261</v>
      </c>
      <c r="AK634" t="s">
        <v>4365</v>
      </c>
      <c r="AL634" t="s">
        <v>20285</v>
      </c>
      <c r="AM634" t="s">
        <v>4365</v>
      </c>
      <c r="AN634" t="s">
        <v>21394</v>
      </c>
      <c r="AO634" t="s">
        <v>4365</v>
      </c>
      <c r="AP634" t="s">
        <v>22796</v>
      </c>
      <c r="AQ634" t="s">
        <v>4365</v>
      </c>
      <c r="AR634" t="s">
        <v>4365</v>
      </c>
      <c r="AS634" t="s">
        <v>14833</v>
      </c>
      <c r="BC634" s="3" t="str" cm="1">
        <f t="array" ref="BC634">LEFT(BB634,MIN(FIND({0,1,2,3,4,5,6,7,8,9},BB634&amp;"0123456789"))-1)</f>
        <v/>
      </c>
      <c r="BY634" t="s">
        <v>12134</v>
      </c>
      <c r="BZ634" t="s">
        <v>25571</v>
      </c>
      <c r="CT634" t="str">
        <f t="shared" si="239"/>
        <v>Blockchain</v>
      </c>
      <c r="CU634" t="str">
        <f t="shared" si="240"/>
        <v>Cryptocurrency</v>
      </c>
      <c r="CV634" t="str">
        <f t="shared" si="241"/>
        <v/>
      </c>
      <c r="CW634" t="str">
        <f t="shared" si="242"/>
        <v/>
      </c>
      <c r="CX634" t="str">
        <f t="shared" si="243"/>
        <v/>
      </c>
      <c r="CY634" t="str">
        <f t="shared" si="244"/>
        <v/>
      </c>
      <c r="CZ634" t="str">
        <f t="shared" si="245"/>
        <v/>
      </c>
      <c r="DA634" t="str">
        <f t="shared" si="246"/>
        <v/>
      </c>
      <c r="DB634" t="str">
        <f t="shared" si="247"/>
        <v/>
      </c>
      <c r="DC634" t="str">
        <f t="shared" si="248"/>
        <v/>
      </c>
    </row>
    <row r="635" spans="1:107" x14ac:dyDescent="0.2">
      <c r="A635">
        <v>632</v>
      </c>
      <c r="B635" t="s">
        <v>628</v>
      </c>
      <c r="C635" t="s">
        <v>2801</v>
      </c>
      <c r="D635" t="s">
        <v>4890</v>
      </c>
      <c r="E635" t="s">
        <v>4365</v>
      </c>
      <c r="F635" t="s">
        <v>6698</v>
      </c>
      <c r="G635" t="s">
        <v>8248</v>
      </c>
      <c r="H635" t="s">
        <v>8552</v>
      </c>
      <c r="I635" t="s">
        <v>4365</v>
      </c>
      <c r="J635" t="s">
        <v>4365</v>
      </c>
      <c r="K635" t="s">
        <v>10119</v>
      </c>
      <c r="L635" t="s">
        <v>10508</v>
      </c>
      <c r="M635" t="s">
        <v>11639</v>
      </c>
      <c r="N635" t="s">
        <v>12769</v>
      </c>
      <c r="O635" t="s">
        <v>13322</v>
      </c>
      <c r="P635" t="s">
        <v>4365</v>
      </c>
      <c r="Q635">
        <v>1</v>
      </c>
      <c r="R635" t="s">
        <v>13357</v>
      </c>
      <c r="S635" t="s">
        <v>13367</v>
      </c>
      <c r="T635" t="s">
        <v>13986</v>
      </c>
      <c r="U635" s="3" t="str" cm="1">
        <f t="array" ref="U635">LEFT(T635,MIN(FIND({0,1,2,3,4,5,6,7,8,9},T635&amp;"0123456789"))-1)</f>
        <v>$</v>
      </c>
      <c r="V635" t="s">
        <v>13357</v>
      </c>
      <c r="W635" t="s">
        <v>13986</v>
      </c>
      <c r="X635" s="3" t="str" cm="1">
        <f t="array" ref="X635">LEFT(W635,MIN(FIND({0,1,2,3,4,5,6,7,8,9},W635&amp;"0123456789"))-1)</f>
        <v>$</v>
      </c>
      <c r="Y635" t="s">
        <v>13357</v>
      </c>
      <c r="Z635" t="s">
        <v>13986</v>
      </c>
      <c r="AA635" s="3" cm="1">
        <f t="array" ref="AA635">_xlfn.XLOOKUP(LEFT(Z635,MIN(FIND({0,1,2,3,4,5,6,7,8,9},Z635&amp;"0123456789"))-1), $BB$4:$BB$23, $BC$4:$BC$23)*_xlfn.NUMBERVALUE(TRIM(REPLACE(Z635,1,MIN(FIND({0,1,2,3,4,5,6,7,8,9},Z635&amp;"0123456789"))-1,"")), ".", ",")</f>
        <v>4900000</v>
      </c>
      <c r="AB635" t="s">
        <v>13986</v>
      </c>
      <c r="AC635" s="3" cm="1">
        <f t="array" ref="AC635">_xlfn.XLOOKUP(LEFT(AB635,MIN(FIND({0,1,2,3,4,5,6,7,8,9},AB635&amp;"0123456789"))-1), $BB$4:$BB$23, $BC$4:$BC$23)*_xlfn.NUMBERVALUE(TRIM(REPLACE(AB635,1,MIN(FIND({0,1,2,3,4,5,6,7,8,9},AB635&amp;"0123456789"))-1,"")), ".", ",")</f>
        <v>4900000</v>
      </c>
      <c r="AD635" t="s">
        <v>8554</v>
      </c>
      <c r="AE635" t="s">
        <v>8556</v>
      </c>
      <c r="AF635" t="s">
        <v>15421</v>
      </c>
      <c r="AG635" t="s">
        <v>4365</v>
      </c>
      <c r="AH635" t="s">
        <v>4365</v>
      </c>
      <c r="AI635" t="s">
        <v>4365</v>
      </c>
      <c r="AJ635" t="s">
        <v>4365</v>
      </c>
      <c r="AK635" t="s">
        <v>4365</v>
      </c>
      <c r="AL635" t="s">
        <v>4365</v>
      </c>
      <c r="AM635" t="s">
        <v>4365</v>
      </c>
      <c r="AN635" t="s">
        <v>4365</v>
      </c>
      <c r="AO635" t="s">
        <v>4365</v>
      </c>
      <c r="AP635" t="s">
        <v>4365</v>
      </c>
      <c r="AQ635" t="s">
        <v>4365</v>
      </c>
      <c r="AR635" t="s">
        <v>4365</v>
      </c>
      <c r="AS635" t="s">
        <v>4365</v>
      </c>
      <c r="BC635" s="3" t="str" cm="1">
        <f t="array" ref="BC635">LEFT(BB635,MIN(FIND({0,1,2,3,4,5,6,7,8,9},BB635&amp;"0123456789"))-1)</f>
        <v/>
      </c>
      <c r="BY635" t="s">
        <v>11706</v>
      </c>
      <c r="BZ635" t="s">
        <v>25402</v>
      </c>
      <c r="CA635" t="s">
        <v>25416</v>
      </c>
      <c r="CT635" t="str">
        <f t="shared" si="239"/>
        <v>E-Commerce</v>
      </c>
      <c r="CU635" t="str">
        <f t="shared" si="240"/>
        <v>Logistics</v>
      </c>
      <c r="CV635" t="str">
        <f t="shared" si="241"/>
        <v>Retail</v>
      </c>
      <c r="CW635" t="str">
        <f t="shared" si="242"/>
        <v/>
      </c>
      <c r="CX635" t="str">
        <f t="shared" si="243"/>
        <v/>
      </c>
      <c r="CY635" t="str">
        <f t="shared" si="244"/>
        <v/>
      </c>
      <c r="CZ635" t="str">
        <f t="shared" si="245"/>
        <v/>
      </c>
      <c r="DA635" t="str">
        <f t="shared" si="246"/>
        <v/>
      </c>
      <c r="DB635" t="str">
        <f t="shared" si="247"/>
        <v/>
      </c>
      <c r="DC635" t="str">
        <f t="shared" si="248"/>
        <v/>
      </c>
    </row>
    <row r="636" spans="1:107" x14ac:dyDescent="0.2">
      <c r="A636">
        <v>633</v>
      </c>
      <c r="B636" t="s">
        <v>629</v>
      </c>
      <c r="C636" t="s">
        <v>2802</v>
      </c>
      <c r="D636" t="s">
        <v>4891</v>
      </c>
      <c r="E636" t="s">
        <v>4365</v>
      </c>
      <c r="F636" t="s">
        <v>6699</v>
      </c>
      <c r="G636" t="s">
        <v>8248</v>
      </c>
      <c r="H636" t="s">
        <v>8552</v>
      </c>
      <c r="I636" t="s">
        <v>4365</v>
      </c>
      <c r="J636" t="s">
        <v>4365</v>
      </c>
      <c r="K636" t="s">
        <v>10119</v>
      </c>
      <c r="L636" t="s">
        <v>10143</v>
      </c>
      <c r="M636" t="s">
        <v>10143</v>
      </c>
      <c r="N636" t="s">
        <v>12780</v>
      </c>
      <c r="O636" t="s">
        <v>13319</v>
      </c>
      <c r="P636" t="s">
        <v>4365</v>
      </c>
      <c r="Q636">
        <v>1</v>
      </c>
      <c r="R636" t="s">
        <v>13357</v>
      </c>
      <c r="S636" t="s">
        <v>13397</v>
      </c>
      <c r="T636" t="s">
        <v>13831</v>
      </c>
      <c r="U636" s="3" t="str" cm="1">
        <f t="array" ref="U636">LEFT(T636,MIN(FIND({0,1,2,3,4,5,6,7,8,9},T636&amp;"0123456789"))-1)</f>
        <v>$</v>
      </c>
      <c r="V636" t="s">
        <v>13357</v>
      </c>
      <c r="W636" t="s">
        <v>13831</v>
      </c>
      <c r="X636" s="3" t="str" cm="1">
        <f t="array" ref="X636">LEFT(W636,MIN(FIND({0,1,2,3,4,5,6,7,8,9},W636&amp;"0123456789"))-1)</f>
        <v>$</v>
      </c>
      <c r="Y636" t="s">
        <v>13357</v>
      </c>
      <c r="Z636" t="s">
        <v>13831</v>
      </c>
      <c r="AA636" s="3" cm="1">
        <f t="array" ref="AA636">_xlfn.XLOOKUP(LEFT(Z636,MIN(FIND({0,1,2,3,4,5,6,7,8,9},Z636&amp;"0123456789"))-1), $BB$4:$BB$23, $BC$4:$BC$23)*_xlfn.NUMBERVALUE(TRIM(REPLACE(Z636,1,MIN(FIND({0,1,2,3,4,5,6,7,8,9},Z636&amp;"0123456789"))-1,"")), ".", ",")</f>
        <v>1000000</v>
      </c>
      <c r="AB636" t="s">
        <v>13831</v>
      </c>
      <c r="AC636" s="3" cm="1">
        <f t="array" ref="AC636">_xlfn.XLOOKUP(LEFT(AB636,MIN(FIND({0,1,2,3,4,5,6,7,8,9},AB636&amp;"0123456789"))-1), $BB$4:$BB$23, $BC$4:$BC$23)*_xlfn.NUMBERVALUE(TRIM(REPLACE(AB636,1,MIN(FIND({0,1,2,3,4,5,6,7,8,9},AB636&amp;"0123456789"))-1,"")), ".", ",")</f>
        <v>1000000</v>
      </c>
      <c r="AD636" t="s">
        <v>8555</v>
      </c>
      <c r="AE636" t="s">
        <v>8555</v>
      </c>
      <c r="AF636" t="s">
        <v>15422</v>
      </c>
      <c r="AG636" t="s">
        <v>4365</v>
      </c>
      <c r="AH636" t="s">
        <v>4365</v>
      </c>
      <c r="AI636" t="s">
        <v>4365</v>
      </c>
      <c r="AJ636" t="s">
        <v>4365</v>
      </c>
      <c r="AK636" t="s">
        <v>4365</v>
      </c>
      <c r="AL636" t="s">
        <v>4365</v>
      </c>
      <c r="AM636" t="s">
        <v>4365</v>
      </c>
      <c r="AN636" t="s">
        <v>4365</v>
      </c>
      <c r="AO636" t="s">
        <v>4365</v>
      </c>
      <c r="AP636" t="s">
        <v>4365</v>
      </c>
      <c r="AQ636" t="s">
        <v>4365</v>
      </c>
      <c r="AR636" t="s">
        <v>4365</v>
      </c>
      <c r="AS636" t="s">
        <v>14827</v>
      </c>
      <c r="BC636" s="3" t="str" cm="1">
        <f t="array" ref="BC636">LEFT(BB636,MIN(FIND({0,1,2,3,4,5,6,7,8,9},BB636&amp;"0123456789"))-1)</f>
        <v/>
      </c>
      <c r="BY636" t="s">
        <v>10143</v>
      </c>
      <c r="CT636" t="str">
        <f t="shared" si="239"/>
        <v>Financial Services</v>
      </c>
      <c r="CU636" t="str">
        <f t="shared" si="240"/>
        <v/>
      </c>
      <c r="CV636" t="str">
        <f t="shared" si="241"/>
        <v/>
      </c>
      <c r="CW636" t="str">
        <f t="shared" si="242"/>
        <v/>
      </c>
      <c r="CX636" t="str">
        <f t="shared" si="243"/>
        <v/>
      </c>
      <c r="CY636" t="str">
        <f t="shared" si="244"/>
        <v/>
      </c>
      <c r="CZ636" t="str">
        <f t="shared" si="245"/>
        <v/>
      </c>
      <c r="DA636" t="str">
        <f t="shared" si="246"/>
        <v/>
      </c>
      <c r="DB636" t="str">
        <f t="shared" si="247"/>
        <v/>
      </c>
      <c r="DC636" t="str">
        <f t="shared" si="248"/>
        <v/>
      </c>
    </row>
    <row r="637" spans="1:107" x14ac:dyDescent="0.2">
      <c r="A637">
        <v>634</v>
      </c>
      <c r="B637" t="s">
        <v>630</v>
      </c>
      <c r="C637" t="s">
        <v>2803</v>
      </c>
      <c r="D637" t="s">
        <v>4892</v>
      </c>
      <c r="E637" t="s">
        <v>6065</v>
      </c>
      <c r="F637" t="s">
        <v>6700</v>
      </c>
      <c r="G637" t="s">
        <v>8246</v>
      </c>
      <c r="H637" t="s">
        <v>8552</v>
      </c>
      <c r="I637" t="s">
        <v>8554</v>
      </c>
      <c r="J637" t="s">
        <v>9099</v>
      </c>
      <c r="K637" t="s">
        <v>10121</v>
      </c>
      <c r="L637" t="s">
        <v>10167</v>
      </c>
      <c r="M637" t="s">
        <v>11640</v>
      </c>
      <c r="N637" t="s">
        <v>12783</v>
      </c>
      <c r="O637" t="s">
        <v>13314</v>
      </c>
      <c r="P637" t="s">
        <v>4365</v>
      </c>
      <c r="Q637">
        <v>2</v>
      </c>
      <c r="R637" t="s">
        <v>13357</v>
      </c>
      <c r="S637" t="s">
        <v>13426</v>
      </c>
      <c r="T637" t="s">
        <v>13987</v>
      </c>
      <c r="U637" s="3" t="str" cm="1">
        <f t="array" ref="U637">LEFT(T637,MIN(FIND({0,1,2,3,4,5,6,7,8,9},T637&amp;"0123456789"))-1)</f>
        <v>$</v>
      </c>
      <c r="V637" t="s">
        <v>13357</v>
      </c>
      <c r="W637" t="s">
        <v>13987</v>
      </c>
      <c r="X637" s="3" t="str" cm="1">
        <f t="array" ref="X637">LEFT(W637,MIN(FIND({0,1,2,3,4,5,6,7,8,9},W637&amp;"0123456789"))-1)</f>
        <v>$</v>
      </c>
      <c r="Y637" t="s">
        <v>13357</v>
      </c>
      <c r="Z637" t="s">
        <v>13749</v>
      </c>
      <c r="AA637" s="3" cm="1">
        <f t="array" ref="AA637">_xlfn.XLOOKUP(LEFT(Z637,MIN(FIND({0,1,2,3,4,5,6,7,8,9},Z637&amp;"0123456789"))-1), $BB$4:$BB$23, $BC$4:$BC$23)*_xlfn.NUMBERVALUE(TRIM(REPLACE(Z637,1,MIN(FIND({0,1,2,3,4,5,6,7,8,9},Z637&amp;"0123456789"))-1,"")), ".", ",")</f>
        <v>3300000</v>
      </c>
      <c r="AB637" t="s">
        <v>13749</v>
      </c>
      <c r="AC637" s="3" cm="1">
        <f t="array" ref="AC637">_xlfn.XLOOKUP(LEFT(AB637,MIN(FIND({0,1,2,3,4,5,6,7,8,9},AB637&amp;"0123456789"))-1), $BB$4:$BB$23, $BC$4:$BC$23)*_xlfn.NUMBERVALUE(TRIM(REPLACE(AB637,1,MIN(FIND({0,1,2,3,4,5,6,7,8,9},AB637&amp;"0123456789"))-1,"")), ".", ",")</f>
        <v>3300000</v>
      </c>
      <c r="AD637" t="s">
        <v>8555</v>
      </c>
      <c r="AE637" t="s">
        <v>8559</v>
      </c>
      <c r="AF637" t="s">
        <v>15423</v>
      </c>
      <c r="AG637" t="s">
        <v>16930</v>
      </c>
      <c r="AH637" t="s">
        <v>4365</v>
      </c>
      <c r="AI637" t="s">
        <v>18521</v>
      </c>
      <c r="AJ637" t="s">
        <v>14823</v>
      </c>
      <c r="AK637" t="s">
        <v>4365</v>
      </c>
      <c r="AL637" t="s">
        <v>20106</v>
      </c>
      <c r="AM637" t="s">
        <v>20735</v>
      </c>
      <c r="AN637" t="s">
        <v>21395</v>
      </c>
      <c r="AO637" t="s">
        <v>21984</v>
      </c>
      <c r="AP637" t="s">
        <v>22797</v>
      </c>
      <c r="AQ637" t="s">
        <v>23964</v>
      </c>
      <c r="AR637" t="s">
        <v>24883</v>
      </c>
      <c r="AS637" t="s">
        <v>8559</v>
      </c>
      <c r="BC637" s="3" t="str" cm="1">
        <f t="array" ref="BC637">LEFT(BB637,MIN(FIND({0,1,2,3,4,5,6,7,8,9},BB637&amp;"0123456789"))-1)</f>
        <v/>
      </c>
      <c r="BY637" t="s">
        <v>12533</v>
      </c>
      <c r="BZ637" t="s">
        <v>25516</v>
      </c>
      <c r="CA637" t="s">
        <v>25408</v>
      </c>
      <c r="CT637" t="str">
        <f t="shared" si="239"/>
        <v>Enterprise Software</v>
      </c>
      <c r="CU637" t="str">
        <f t="shared" si="240"/>
        <v>Open Source</v>
      </c>
      <c r="CV637" t="str">
        <f t="shared" si="241"/>
        <v>Software</v>
      </c>
      <c r="CW637" t="str">
        <f t="shared" si="242"/>
        <v/>
      </c>
      <c r="CX637" t="str">
        <f t="shared" si="243"/>
        <v/>
      </c>
      <c r="CY637" t="str">
        <f t="shared" si="244"/>
        <v/>
      </c>
      <c r="CZ637" t="str">
        <f t="shared" si="245"/>
        <v/>
      </c>
      <c r="DA637" t="str">
        <f t="shared" si="246"/>
        <v/>
      </c>
      <c r="DB637" t="str">
        <f t="shared" si="247"/>
        <v/>
      </c>
      <c r="DC637" t="str">
        <f t="shared" si="248"/>
        <v/>
      </c>
    </row>
    <row r="638" spans="1:107" x14ac:dyDescent="0.2">
      <c r="A638">
        <v>635</v>
      </c>
      <c r="B638" t="s">
        <v>631</v>
      </c>
      <c r="C638" t="s">
        <v>2804</v>
      </c>
      <c r="D638" t="s">
        <v>4893</v>
      </c>
      <c r="E638" t="s">
        <v>6065</v>
      </c>
      <c r="F638" t="s">
        <v>6701</v>
      </c>
      <c r="G638" t="s">
        <v>8266</v>
      </c>
      <c r="H638" t="s">
        <v>8552</v>
      </c>
      <c r="I638" t="s">
        <v>8554</v>
      </c>
      <c r="J638" t="s">
        <v>9100</v>
      </c>
      <c r="K638" t="s">
        <v>10120</v>
      </c>
      <c r="L638" t="s">
        <v>10304</v>
      </c>
      <c r="M638" t="s">
        <v>11448</v>
      </c>
      <c r="N638" t="s">
        <v>12788</v>
      </c>
      <c r="O638" t="s">
        <v>13316</v>
      </c>
      <c r="P638" t="s">
        <v>13352</v>
      </c>
      <c r="Q638">
        <v>1</v>
      </c>
      <c r="R638" t="s">
        <v>13357</v>
      </c>
      <c r="S638" t="s">
        <v>8487</v>
      </c>
      <c r="T638" t="s">
        <v>13736</v>
      </c>
      <c r="U638" s="3" t="str" cm="1">
        <f t="array" ref="U638">LEFT(T638,MIN(FIND({0,1,2,3,4,5,6,7,8,9},T638&amp;"0123456789"))-1)</f>
        <v>$</v>
      </c>
      <c r="V638" t="s">
        <v>13357</v>
      </c>
      <c r="W638" t="s">
        <v>13736</v>
      </c>
      <c r="X638" s="3" t="str" cm="1">
        <f t="array" ref="X638">LEFT(W638,MIN(FIND({0,1,2,3,4,5,6,7,8,9},W638&amp;"0123456789"))-1)</f>
        <v>$</v>
      </c>
      <c r="Y638" t="s">
        <v>13357</v>
      </c>
      <c r="Z638" t="s">
        <v>13736</v>
      </c>
      <c r="AA638" s="3" cm="1">
        <f t="array" ref="AA638">_xlfn.XLOOKUP(LEFT(Z638,MIN(FIND({0,1,2,3,4,5,6,7,8,9},Z638&amp;"0123456789"))-1), $BB$4:$BB$23, $BC$4:$BC$23)*_xlfn.NUMBERVALUE(TRIM(REPLACE(Z638,1,MIN(FIND({0,1,2,3,4,5,6,7,8,9},Z638&amp;"0123456789"))-1,"")), ".", ",")</f>
        <v>10000000</v>
      </c>
      <c r="AB638" t="s">
        <v>13736</v>
      </c>
      <c r="AC638" s="3" cm="1">
        <f t="array" ref="AC638">_xlfn.XLOOKUP(LEFT(AB638,MIN(FIND({0,1,2,3,4,5,6,7,8,9},AB638&amp;"0123456789"))-1), $BB$4:$BB$23, $BC$4:$BC$23)*_xlfn.NUMBERVALUE(TRIM(REPLACE(AB638,1,MIN(FIND({0,1,2,3,4,5,6,7,8,9},AB638&amp;"0123456789"))-1,"")), ".", ",")</f>
        <v>10000000</v>
      </c>
      <c r="AD638" t="s">
        <v>8555</v>
      </c>
      <c r="AE638" t="s">
        <v>8554</v>
      </c>
      <c r="AF638" t="s">
        <v>15424</v>
      </c>
      <c r="AG638" t="s">
        <v>16931</v>
      </c>
      <c r="AH638" t="s">
        <v>17767</v>
      </c>
      <c r="AI638" t="s">
        <v>18522</v>
      </c>
      <c r="AJ638" t="s">
        <v>19262</v>
      </c>
      <c r="AK638" t="s">
        <v>19745</v>
      </c>
      <c r="AL638" t="s">
        <v>20160</v>
      </c>
      <c r="AM638" t="s">
        <v>20736</v>
      </c>
      <c r="AN638" t="s">
        <v>21396</v>
      </c>
      <c r="AO638" t="s">
        <v>21985</v>
      </c>
      <c r="AP638" t="s">
        <v>22798</v>
      </c>
      <c r="AQ638" t="s">
        <v>23965</v>
      </c>
      <c r="AR638" t="s">
        <v>24884</v>
      </c>
      <c r="AS638" t="s">
        <v>19096</v>
      </c>
      <c r="BC638" s="3" t="str" cm="1">
        <f t="array" ref="BC638">LEFT(BB638,MIN(FIND({0,1,2,3,4,5,6,7,8,9},BB638&amp;"0123456789"))-1)</f>
        <v/>
      </c>
      <c r="BY638" t="s">
        <v>11311</v>
      </c>
      <c r="BZ638" t="s">
        <v>25429</v>
      </c>
      <c r="CA638" t="s">
        <v>25430</v>
      </c>
      <c r="CB638" t="s">
        <v>25432</v>
      </c>
      <c r="CT638" t="str">
        <f t="shared" si="239"/>
        <v>Banking</v>
      </c>
      <c r="CU638" t="str">
        <f t="shared" si="240"/>
        <v>Financial Services</v>
      </c>
      <c r="CV638" t="str">
        <f t="shared" si="241"/>
        <v>FinTech</v>
      </c>
      <c r="CW638" t="str">
        <f t="shared" si="242"/>
        <v>Payments</v>
      </c>
      <c r="CX638" t="str">
        <f t="shared" si="243"/>
        <v/>
      </c>
      <c r="CY638" t="str">
        <f t="shared" si="244"/>
        <v/>
      </c>
      <c r="CZ638" t="str">
        <f t="shared" si="245"/>
        <v/>
      </c>
      <c r="DA638" t="str">
        <f t="shared" si="246"/>
        <v/>
      </c>
      <c r="DB638" t="str">
        <f t="shared" si="247"/>
        <v/>
      </c>
      <c r="DC638" t="str">
        <f t="shared" si="248"/>
        <v/>
      </c>
    </row>
    <row r="639" spans="1:107" x14ac:dyDescent="0.2">
      <c r="A639">
        <v>636</v>
      </c>
      <c r="B639" t="s">
        <v>632</v>
      </c>
      <c r="C639" t="s">
        <v>2805</v>
      </c>
      <c r="D639" t="s">
        <v>4894</v>
      </c>
      <c r="E639" t="s">
        <v>6065</v>
      </c>
      <c r="F639" t="s">
        <v>6702</v>
      </c>
      <c r="G639" t="s">
        <v>8300</v>
      </c>
      <c r="H639" t="s">
        <v>8552</v>
      </c>
      <c r="I639" t="s">
        <v>8554</v>
      </c>
      <c r="J639" t="s">
        <v>9101</v>
      </c>
      <c r="K639" t="s">
        <v>10121</v>
      </c>
      <c r="L639" t="s">
        <v>10163</v>
      </c>
      <c r="M639" t="s">
        <v>10163</v>
      </c>
      <c r="N639" t="s">
        <v>12741</v>
      </c>
      <c r="O639" t="s">
        <v>13310</v>
      </c>
      <c r="P639" t="s">
        <v>4365</v>
      </c>
      <c r="Q639">
        <v>1</v>
      </c>
      <c r="R639" t="s">
        <v>4365</v>
      </c>
      <c r="S639" t="s">
        <v>13453</v>
      </c>
      <c r="T639" t="s">
        <v>13988</v>
      </c>
      <c r="U639" s="3" t="str" cm="1">
        <f t="array" ref="U639">LEFT(T639,MIN(FIND({0,1,2,3,4,5,6,7,8,9},T639&amp;"0123456789"))-1)</f>
        <v>$</v>
      </c>
      <c r="V639" t="s">
        <v>14415</v>
      </c>
      <c r="W639" t="s">
        <v>13988</v>
      </c>
      <c r="X639" s="3" t="str" cm="1">
        <f t="array" ref="X639">LEFT(W639,MIN(FIND({0,1,2,3,4,5,6,7,8,9},W639&amp;"0123456789"))-1)</f>
        <v>$</v>
      </c>
      <c r="Y639" t="s">
        <v>14415</v>
      </c>
      <c r="Z639" t="s">
        <v>13988</v>
      </c>
      <c r="AA639" s="3" cm="1">
        <f t="array" ref="AA639">_xlfn.XLOOKUP(LEFT(Z639,MIN(FIND({0,1,2,3,4,5,6,7,8,9},Z639&amp;"0123456789"))-1), $BB$4:$BB$23, $BC$4:$BC$23)*_xlfn.NUMBERVALUE(TRIM(REPLACE(Z639,1,MIN(FIND({0,1,2,3,4,5,6,7,8,9},Z639&amp;"0123456789"))-1,"")), ".", ",")</f>
        <v>3491160</v>
      </c>
      <c r="AB639" t="s">
        <v>13988</v>
      </c>
      <c r="AC639" s="3" cm="1">
        <f t="array" ref="AC639">_xlfn.XLOOKUP(LEFT(AB639,MIN(FIND({0,1,2,3,4,5,6,7,8,9},AB639&amp;"0123456789"))-1), $BB$4:$BB$23, $BC$4:$BC$23)*_xlfn.NUMBERVALUE(TRIM(REPLACE(AB639,1,MIN(FIND({0,1,2,3,4,5,6,7,8,9},AB639&amp;"0123456789"))-1,"")), ".", ",")</f>
        <v>3491160</v>
      </c>
      <c r="AD639" t="s">
        <v>4365</v>
      </c>
      <c r="AE639" t="s">
        <v>4365</v>
      </c>
      <c r="AF639" t="s">
        <v>4365</v>
      </c>
      <c r="AG639" t="s">
        <v>16932</v>
      </c>
      <c r="AH639" t="s">
        <v>4365</v>
      </c>
      <c r="AI639" t="s">
        <v>18523</v>
      </c>
      <c r="AJ639" t="s">
        <v>8563</v>
      </c>
      <c r="AK639" t="s">
        <v>4365</v>
      </c>
      <c r="AL639" t="s">
        <v>8555</v>
      </c>
      <c r="AM639" t="s">
        <v>20737</v>
      </c>
      <c r="AN639" t="s">
        <v>18372</v>
      </c>
      <c r="AO639" t="s">
        <v>21986</v>
      </c>
      <c r="AP639" t="s">
        <v>22799</v>
      </c>
      <c r="AQ639" t="s">
        <v>23966</v>
      </c>
      <c r="AR639" t="s">
        <v>24885</v>
      </c>
      <c r="AS639" t="s">
        <v>14831</v>
      </c>
      <c r="BC639" s="3" t="str" cm="1">
        <f t="array" ref="BC639">LEFT(BB639,MIN(FIND({0,1,2,3,4,5,6,7,8,9},BB639&amp;"0123456789"))-1)</f>
        <v/>
      </c>
      <c r="BY639" t="s">
        <v>10163</v>
      </c>
      <c r="CT639" t="str">
        <f t="shared" si="239"/>
        <v>Health Care</v>
      </c>
      <c r="CU639" t="str">
        <f t="shared" si="240"/>
        <v/>
      </c>
      <c r="CV639" t="str">
        <f t="shared" si="241"/>
        <v/>
      </c>
      <c r="CW639" t="str">
        <f t="shared" si="242"/>
        <v/>
      </c>
      <c r="CX639" t="str">
        <f t="shared" si="243"/>
        <v/>
      </c>
      <c r="CY639" t="str">
        <f t="shared" si="244"/>
        <v/>
      </c>
      <c r="CZ639" t="str">
        <f t="shared" si="245"/>
        <v/>
      </c>
      <c r="DA639" t="str">
        <f t="shared" si="246"/>
        <v/>
      </c>
      <c r="DB639" t="str">
        <f t="shared" si="247"/>
        <v/>
      </c>
      <c r="DC639" t="str">
        <f t="shared" si="248"/>
        <v/>
      </c>
    </row>
    <row r="640" spans="1:107" x14ac:dyDescent="0.2">
      <c r="A640">
        <v>637</v>
      </c>
      <c r="B640" t="s">
        <v>633</v>
      </c>
      <c r="C640" t="s">
        <v>2806</v>
      </c>
      <c r="D640" t="s">
        <v>4895</v>
      </c>
      <c r="E640" t="s">
        <v>6065</v>
      </c>
      <c r="F640" t="s">
        <v>6703</v>
      </c>
      <c r="G640" t="s">
        <v>8272</v>
      </c>
      <c r="H640" t="s">
        <v>8552</v>
      </c>
      <c r="I640" t="s">
        <v>8555</v>
      </c>
      <c r="J640" t="s">
        <v>9102</v>
      </c>
      <c r="K640" t="s">
        <v>10119</v>
      </c>
      <c r="L640" t="s">
        <v>10133</v>
      </c>
      <c r="M640" t="s">
        <v>10133</v>
      </c>
      <c r="N640" t="s">
        <v>12741</v>
      </c>
      <c r="O640" t="s">
        <v>13310</v>
      </c>
      <c r="P640" t="s">
        <v>4365</v>
      </c>
      <c r="Q640">
        <v>1</v>
      </c>
      <c r="R640" t="s">
        <v>13358</v>
      </c>
      <c r="S640" t="s">
        <v>13430</v>
      </c>
      <c r="T640" t="s">
        <v>13747</v>
      </c>
      <c r="U640" s="3" t="str" cm="1">
        <f t="array" ref="U640">LEFT(T640,MIN(FIND({0,1,2,3,4,5,6,7,8,9},T640&amp;"0123456789"))-1)</f>
        <v>$</v>
      </c>
      <c r="V640" t="s">
        <v>14414</v>
      </c>
      <c r="W640" t="s">
        <v>13747</v>
      </c>
      <c r="X640" s="3" t="str" cm="1">
        <f t="array" ref="X640">LEFT(W640,MIN(FIND({0,1,2,3,4,5,6,7,8,9},W640&amp;"0123456789"))-1)</f>
        <v>$</v>
      </c>
      <c r="Y640" t="s">
        <v>14414</v>
      </c>
      <c r="Z640" t="s">
        <v>13747</v>
      </c>
      <c r="AA640" s="3" cm="1">
        <f t="array" ref="AA640">_xlfn.XLOOKUP(LEFT(Z640,MIN(FIND({0,1,2,3,4,5,6,7,8,9},Z640&amp;"0123456789"))-1), $BB$4:$BB$23, $BC$4:$BC$23)*_xlfn.NUMBERVALUE(TRIM(REPLACE(Z640,1,MIN(FIND({0,1,2,3,4,5,6,7,8,9},Z640&amp;"0123456789"))-1,"")), ".", ",")</f>
        <v>11000000</v>
      </c>
      <c r="AB640" t="s">
        <v>13747</v>
      </c>
      <c r="AC640" s="3" cm="1">
        <f t="array" ref="AC640">_xlfn.XLOOKUP(LEFT(AB640,MIN(FIND({0,1,2,3,4,5,6,7,8,9},AB640&amp;"0123456789"))-1), $BB$4:$BB$23, $BC$4:$BC$23)*_xlfn.NUMBERVALUE(TRIM(REPLACE(AB640,1,MIN(FIND({0,1,2,3,4,5,6,7,8,9},AB640&amp;"0123456789"))-1,"")), ".", ",")</f>
        <v>11000000</v>
      </c>
      <c r="AD640" t="s">
        <v>8555</v>
      </c>
      <c r="AE640" t="s">
        <v>8554</v>
      </c>
      <c r="AF640" t="s">
        <v>15425</v>
      </c>
      <c r="AG640" t="s">
        <v>16933</v>
      </c>
      <c r="AH640" t="s">
        <v>4365</v>
      </c>
      <c r="AI640" t="s">
        <v>18524</v>
      </c>
      <c r="AJ640" t="s">
        <v>8563</v>
      </c>
      <c r="AK640" t="s">
        <v>4365</v>
      </c>
      <c r="AL640" t="s">
        <v>8555</v>
      </c>
      <c r="AM640" t="s">
        <v>18933</v>
      </c>
      <c r="AN640" t="s">
        <v>18372</v>
      </c>
      <c r="AO640" t="s">
        <v>4365</v>
      </c>
      <c r="AP640" t="s">
        <v>22800</v>
      </c>
      <c r="AQ640" t="s">
        <v>23967</v>
      </c>
      <c r="AR640" t="s">
        <v>24886</v>
      </c>
      <c r="AS640" t="s">
        <v>14832</v>
      </c>
      <c r="BC640" s="3" t="str" cm="1">
        <f t="array" ref="BC640">LEFT(BB640,MIN(FIND({0,1,2,3,4,5,6,7,8,9},BB640&amp;"0123456789"))-1)</f>
        <v/>
      </c>
      <c r="BY640" t="s">
        <v>10331</v>
      </c>
      <c r="BZ640" t="s">
        <v>25408</v>
      </c>
      <c r="CT640" t="str">
        <f t="shared" si="239"/>
        <v>Information Technology</v>
      </c>
      <c r="CU640" t="str">
        <f t="shared" si="240"/>
        <v>Software</v>
      </c>
      <c r="CV640" t="str">
        <f t="shared" si="241"/>
        <v/>
      </c>
      <c r="CW640" t="str">
        <f t="shared" si="242"/>
        <v/>
      </c>
      <c r="CX640" t="str">
        <f t="shared" si="243"/>
        <v/>
      </c>
      <c r="CY640" t="str">
        <f t="shared" si="244"/>
        <v/>
      </c>
      <c r="CZ640" t="str">
        <f t="shared" si="245"/>
        <v/>
      </c>
      <c r="DA640" t="str">
        <f t="shared" si="246"/>
        <v/>
      </c>
      <c r="DB640" t="str">
        <f t="shared" si="247"/>
        <v/>
      </c>
      <c r="DC640" t="str">
        <f t="shared" si="248"/>
        <v/>
      </c>
    </row>
    <row r="641" spans="1:107" x14ac:dyDescent="0.2">
      <c r="A641">
        <v>638</v>
      </c>
      <c r="B641" t="s">
        <v>634</v>
      </c>
      <c r="C641" t="s">
        <v>2807</v>
      </c>
      <c r="D641" t="s">
        <v>4896</v>
      </c>
      <c r="E641" t="s">
        <v>6065</v>
      </c>
      <c r="F641" t="s">
        <v>6704</v>
      </c>
      <c r="G641" t="s">
        <v>8284</v>
      </c>
      <c r="H641" t="s">
        <v>8552</v>
      </c>
      <c r="I641" t="s">
        <v>8557</v>
      </c>
      <c r="J641" t="s">
        <v>9103</v>
      </c>
      <c r="K641" t="s">
        <v>10119</v>
      </c>
      <c r="L641" t="s">
        <v>10243</v>
      </c>
      <c r="M641" t="s">
        <v>11267</v>
      </c>
      <c r="N641" t="s">
        <v>12782</v>
      </c>
      <c r="O641" t="s">
        <v>13314</v>
      </c>
      <c r="P641" t="s">
        <v>4365</v>
      </c>
      <c r="Q641">
        <v>2</v>
      </c>
      <c r="R641" t="s">
        <v>13357</v>
      </c>
      <c r="S641" t="s">
        <v>13543</v>
      </c>
      <c r="T641" t="s">
        <v>13740</v>
      </c>
      <c r="U641" s="3" t="str" cm="1">
        <f t="array" ref="U641">LEFT(T641,MIN(FIND({0,1,2,3,4,5,6,7,8,9},T641&amp;"0123456789"))-1)</f>
        <v>$</v>
      </c>
      <c r="V641" t="s">
        <v>13357</v>
      </c>
      <c r="W641" t="s">
        <v>13740</v>
      </c>
      <c r="X641" s="3" t="str" cm="1">
        <f t="array" ref="X641">LEFT(W641,MIN(FIND({0,1,2,3,4,5,6,7,8,9},W641&amp;"0123456789"))-1)</f>
        <v>$</v>
      </c>
      <c r="Y641" t="s">
        <v>13357</v>
      </c>
      <c r="Z641" t="s">
        <v>14603</v>
      </c>
      <c r="AA641" s="3" cm="1">
        <f t="array" ref="AA641">_xlfn.XLOOKUP(LEFT(Z641,MIN(FIND({0,1,2,3,4,5,6,7,8,9},Z641&amp;"0123456789"))-1), $BB$4:$BB$23, $BC$4:$BC$23)*_xlfn.NUMBERVALUE(TRIM(REPLACE(Z641,1,MIN(FIND({0,1,2,3,4,5,6,7,8,9},Z641&amp;"0123456789"))-1,"")), ".", ",")</f>
        <v>4150000</v>
      </c>
      <c r="AB641" t="s">
        <v>14603</v>
      </c>
      <c r="AC641" s="3" cm="1">
        <f t="array" ref="AC641">_xlfn.XLOOKUP(LEFT(AB641,MIN(FIND({0,1,2,3,4,5,6,7,8,9},AB641&amp;"0123456789"))-1), $BB$4:$BB$23, $BC$4:$BC$23)*_xlfn.NUMBERVALUE(TRIM(REPLACE(AB641,1,MIN(FIND({0,1,2,3,4,5,6,7,8,9},AB641&amp;"0123456789"))-1,"")), ".", ",")</f>
        <v>4150000</v>
      </c>
      <c r="AD641" t="s">
        <v>8555</v>
      </c>
      <c r="AE641" t="s">
        <v>8558</v>
      </c>
      <c r="AF641" t="s">
        <v>15426</v>
      </c>
      <c r="AG641" t="s">
        <v>16934</v>
      </c>
      <c r="AH641" t="s">
        <v>17768</v>
      </c>
      <c r="AI641" t="s">
        <v>18525</v>
      </c>
      <c r="AJ641" t="s">
        <v>8563</v>
      </c>
      <c r="AK641" t="s">
        <v>4365</v>
      </c>
      <c r="AL641" t="s">
        <v>8555</v>
      </c>
      <c r="AM641" t="s">
        <v>18794</v>
      </c>
      <c r="AN641" t="s">
        <v>18372</v>
      </c>
      <c r="AO641" t="s">
        <v>18794</v>
      </c>
      <c r="AP641" t="s">
        <v>22801</v>
      </c>
      <c r="AQ641" t="s">
        <v>23968</v>
      </c>
      <c r="AR641" t="s">
        <v>24887</v>
      </c>
      <c r="AS641" t="s">
        <v>19177</v>
      </c>
      <c r="BC641" s="3" t="str" cm="1">
        <f t="array" ref="BC641">LEFT(BB641,MIN(FIND({0,1,2,3,4,5,6,7,8,9},BB641&amp;"0123456789"))-1)</f>
        <v/>
      </c>
      <c r="BY641" t="s">
        <v>11267</v>
      </c>
      <c r="CT641" t="str">
        <f t="shared" si="239"/>
        <v>Artificial Intelligence</v>
      </c>
      <c r="CU641" t="str">
        <f t="shared" si="240"/>
        <v/>
      </c>
      <c r="CV641" t="str">
        <f t="shared" si="241"/>
        <v/>
      </c>
      <c r="CW641" t="str">
        <f t="shared" si="242"/>
        <v/>
      </c>
      <c r="CX641" t="str">
        <f t="shared" si="243"/>
        <v/>
      </c>
      <c r="CY641" t="str">
        <f t="shared" si="244"/>
        <v/>
      </c>
      <c r="CZ641" t="str">
        <f t="shared" si="245"/>
        <v/>
      </c>
      <c r="DA641" t="str">
        <f t="shared" si="246"/>
        <v/>
      </c>
      <c r="DB641" t="str">
        <f t="shared" si="247"/>
        <v/>
      </c>
      <c r="DC641" t="str">
        <f t="shared" si="248"/>
        <v/>
      </c>
    </row>
    <row r="642" spans="1:107" x14ac:dyDescent="0.2">
      <c r="A642">
        <v>639</v>
      </c>
      <c r="B642" t="s">
        <v>635</v>
      </c>
      <c r="C642" t="s">
        <v>2808</v>
      </c>
      <c r="D642" t="s">
        <v>4897</v>
      </c>
      <c r="E642" t="s">
        <v>6065</v>
      </c>
      <c r="F642" t="s">
        <v>6705</v>
      </c>
      <c r="G642" t="s">
        <v>8264</v>
      </c>
      <c r="H642" t="s">
        <v>8552</v>
      </c>
      <c r="I642" t="s">
        <v>8557</v>
      </c>
      <c r="J642" t="s">
        <v>9104</v>
      </c>
      <c r="K642" t="s">
        <v>10119</v>
      </c>
      <c r="L642" t="s">
        <v>10509</v>
      </c>
      <c r="M642" t="s">
        <v>11641</v>
      </c>
      <c r="N642" t="s">
        <v>12908</v>
      </c>
      <c r="O642" t="s">
        <v>13314</v>
      </c>
      <c r="P642" t="s">
        <v>13349</v>
      </c>
      <c r="Q642">
        <v>3</v>
      </c>
      <c r="R642" t="s">
        <v>13359</v>
      </c>
      <c r="S642" t="s">
        <v>13544</v>
      </c>
      <c r="T642" t="s">
        <v>13845</v>
      </c>
      <c r="U642" s="3" t="str" cm="1">
        <f t="array" ref="U642">LEFT(T642,MIN(FIND({0,1,2,3,4,5,6,7,8,9},T642&amp;"0123456789"))-1)</f>
        <v>$</v>
      </c>
      <c r="V642" t="s">
        <v>13362</v>
      </c>
      <c r="W642" t="s">
        <v>13845</v>
      </c>
      <c r="X642" s="3" t="str" cm="1">
        <f t="array" ref="X642">LEFT(W642,MIN(FIND({0,1,2,3,4,5,6,7,8,9},W642&amp;"0123456789"))-1)</f>
        <v>$</v>
      </c>
      <c r="Y642" t="s">
        <v>13362</v>
      </c>
      <c r="Z642" t="s">
        <v>13911</v>
      </c>
      <c r="AA642" s="3" cm="1">
        <f t="array" ref="AA642">_xlfn.XLOOKUP(LEFT(Z642,MIN(FIND({0,1,2,3,4,5,6,7,8,9},Z642&amp;"0123456789"))-1), $BB$4:$BB$23, $BC$4:$BC$23)*_xlfn.NUMBERVALUE(TRIM(REPLACE(Z642,1,MIN(FIND({0,1,2,3,4,5,6,7,8,9},Z642&amp;"0123456789"))-1,"")), ".", ",")</f>
        <v>27500000</v>
      </c>
      <c r="AB642" t="s">
        <v>13911</v>
      </c>
      <c r="AC642" s="3" cm="1">
        <f t="array" ref="AC642">_xlfn.XLOOKUP(LEFT(AB642,MIN(FIND({0,1,2,3,4,5,6,7,8,9},AB642&amp;"0123456789"))-1), $BB$4:$BB$23, $BC$4:$BC$23)*_xlfn.NUMBERVALUE(TRIM(REPLACE(AB642,1,MIN(FIND({0,1,2,3,4,5,6,7,8,9},AB642&amp;"0123456789"))-1,"")), ".", ",")</f>
        <v>27500000</v>
      </c>
      <c r="AD642" t="s">
        <v>4365</v>
      </c>
      <c r="AE642" t="s">
        <v>8555</v>
      </c>
      <c r="AF642" t="s">
        <v>15427</v>
      </c>
      <c r="AG642" t="s">
        <v>16935</v>
      </c>
      <c r="AH642" t="s">
        <v>17769</v>
      </c>
      <c r="AI642" t="s">
        <v>18526</v>
      </c>
      <c r="AJ642" t="s">
        <v>14831</v>
      </c>
      <c r="AK642" t="s">
        <v>19746</v>
      </c>
      <c r="AL642" t="s">
        <v>20188</v>
      </c>
      <c r="AM642" t="s">
        <v>20738</v>
      </c>
      <c r="AN642" t="s">
        <v>21397</v>
      </c>
      <c r="AO642" t="s">
        <v>21987</v>
      </c>
      <c r="AP642" t="s">
        <v>22802</v>
      </c>
      <c r="AQ642" t="s">
        <v>23969</v>
      </c>
      <c r="AR642" t="s">
        <v>19986</v>
      </c>
      <c r="AS642" t="s">
        <v>19279</v>
      </c>
      <c r="BC642" s="3" t="str" cm="1">
        <f t="array" ref="BC642">LEFT(BB642,MIN(FIND({0,1,2,3,4,5,6,7,8,9},BB642&amp;"0123456789"))-1)</f>
        <v/>
      </c>
      <c r="BY642" t="s">
        <v>11476</v>
      </c>
      <c r="BZ642" t="s">
        <v>25443</v>
      </c>
      <c r="CA642" t="s">
        <v>25495</v>
      </c>
      <c r="CB642" t="s">
        <v>25544</v>
      </c>
      <c r="CC642" t="s">
        <v>25408</v>
      </c>
      <c r="CT642" t="str">
        <f t="shared" si="239"/>
        <v>Analytics</v>
      </c>
      <c r="CU642" t="str">
        <f t="shared" si="240"/>
        <v>Big Data</v>
      </c>
      <c r="CV642" t="str">
        <f t="shared" si="241"/>
        <v>Data Integration</v>
      </c>
      <c r="CW642" t="str">
        <f t="shared" si="242"/>
        <v>Predictive Analytics</v>
      </c>
      <c r="CX642" t="str">
        <f t="shared" si="243"/>
        <v>Software</v>
      </c>
      <c r="CY642" t="str">
        <f t="shared" si="244"/>
        <v/>
      </c>
      <c r="CZ642" t="str">
        <f t="shared" si="245"/>
        <v/>
      </c>
      <c r="DA642" t="str">
        <f t="shared" si="246"/>
        <v/>
      </c>
      <c r="DB642" t="str">
        <f t="shared" si="247"/>
        <v/>
      </c>
      <c r="DC642" t="str">
        <f t="shared" si="248"/>
        <v/>
      </c>
    </row>
    <row r="643" spans="1:107" x14ac:dyDescent="0.2">
      <c r="A643">
        <v>640</v>
      </c>
      <c r="B643" t="s">
        <v>636</v>
      </c>
      <c r="C643" t="s">
        <v>2809</v>
      </c>
      <c r="D643" t="s">
        <v>4898</v>
      </c>
      <c r="E643" t="s">
        <v>6065</v>
      </c>
      <c r="F643" t="s">
        <v>6706</v>
      </c>
      <c r="G643" t="s">
        <v>8393</v>
      </c>
      <c r="H643" t="s">
        <v>8552</v>
      </c>
      <c r="I643" t="s">
        <v>8554</v>
      </c>
      <c r="J643" t="s">
        <v>9105</v>
      </c>
      <c r="K643" t="s">
        <v>10119</v>
      </c>
      <c r="L643" t="s">
        <v>10143</v>
      </c>
      <c r="M643" t="s">
        <v>11642</v>
      </c>
      <c r="N643" t="s">
        <v>12909</v>
      </c>
      <c r="O643" t="s">
        <v>13319</v>
      </c>
      <c r="P643" t="s">
        <v>4365</v>
      </c>
      <c r="Q643">
        <v>2</v>
      </c>
      <c r="R643" t="s">
        <v>13358</v>
      </c>
      <c r="S643" t="s">
        <v>13467</v>
      </c>
      <c r="T643" t="s">
        <v>13791</v>
      </c>
      <c r="U643" s="3" t="str" cm="1">
        <f t="array" ref="U643">LEFT(T643,MIN(FIND({0,1,2,3,4,5,6,7,8,9},T643&amp;"0123456789"))-1)</f>
        <v>$</v>
      </c>
      <c r="V643" t="s">
        <v>14414</v>
      </c>
      <c r="W643" t="s">
        <v>13791</v>
      </c>
      <c r="X643" s="3" t="str" cm="1">
        <f t="array" ref="X643">LEFT(W643,MIN(FIND({0,1,2,3,4,5,6,7,8,9},W643&amp;"0123456789"))-1)</f>
        <v>$</v>
      </c>
      <c r="Y643" t="s">
        <v>14414</v>
      </c>
      <c r="Z643" t="s">
        <v>14604</v>
      </c>
      <c r="AA643" s="3" cm="1">
        <f t="array" ref="AA643">_xlfn.XLOOKUP(LEFT(Z643,MIN(FIND({0,1,2,3,4,5,6,7,8,9},Z643&amp;"0123456789"))-1), $BB$4:$BB$23, $BC$4:$BC$23)*_xlfn.NUMBERVALUE(TRIM(REPLACE(Z643,1,MIN(FIND({0,1,2,3,4,5,6,7,8,9},Z643&amp;"0123456789"))-1,"")), ".", ",")</f>
        <v>16250000</v>
      </c>
      <c r="AB643" t="s">
        <v>14604</v>
      </c>
      <c r="AC643" s="3" cm="1">
        <f t="array" ref="AC643">_xlfn.XLOOKUP(LEFT(AB643,MIN(FIND({0,1,2,3,4,5,6,7,8,9},AB643&amp;"0123456789"))-1), $BB$4:$BB$23, $BC$4:$BC$23)*_xlfn.NUMBERVALUE(TRIM(REPLACE(AB643,1,MIN(FIND({0,1,2,3,4,5,6,7,8,9},AB643&amp;"0123456789"))-1,"")), ".", ",")</f>
        <v>16250000</v>
      </c>
      <c r="AD643" t="s">
        <v>4365</v>
      </c>
      <c r="AE643" t="s">
        <v>8555</v>
      </c>
      <c r="AF643" t="s">
        <v>15428</v>
      </c>
      <c r="AG643" t="s">
        <v>4365</v>
      </c>
      <c r="AH643" t="s">
        <v>4365</v>
      </c>
      <c r="AI643" t="s">
        <v>4365</v>
      </c>
      <c r="AJ643" t="s">
        <v>4365</v>
      </c>
      <c r="AK643" t="s">
        <v>4365</v>
      </c>
      <c r="AL643" t="s">
        <v>4365</v>
      </c>
      <c r="AM643" t="s">
        <v>4365</v>
      </c>
      <c r="AN643" t="s">
        <v>4365</v>
      </c>
      <c r="AO643" t="s">
        <v>4365</v>
      </c>
      <c r="AP643" t="s">
        <v>4365</v>
      </c>
      <c r="AQ643" t="s">
        <v>4365</v>
      </c>
      <c r="AR643" t="s">
        <v>4365</v>
      </c>
      <c r="AS643" t="s">
        <v>14827</v>
      </c>
      <c r="BC643" s="3" t="str" cm="1">
        <f t="array" ref="BC643">LEFT(BB643,MIN(FIND({0,1,2,3,4,5,6,7,8,9},BB643&amp;"0123456789"))-1)</f>
        <v/>
      </c>
      <c r="BY643" t="s">
        <v>11273</v>
      </c>
      <c r="BZ643" t="s">
        <v>25429</v>
      </c>
      <c r="CA643" t="s">
        <v>25454</v>
      </c>
      <c r="CB643" t="s">
        <v>25591</v>
      </c>
      <c r="CT643" t="str">
        <f t="shared" si="239"/>
        <v>Finance</v>
      </c>
      <c r="CU643" t="str">
        <f t="shared" si="240"/>
        <v>Financial Services</v>
      </c>
      <c r="CV643" t="str">
        <f t="shared" si="241"/>
        <v>Insurance</v>
      </c>
      <c r="CW643" t="str">
        <f t="shared" si="242"/>
        <v>InsurTech</v>
      </c>
      <c r="CX643" t="str">
        <f t="shared" si="243"/>
        <v/>
      </c>
      <c r="CY643" t="str">
        <f t="shared" si="244"/>
        <v/>
      </c>
      <c r="CZ643" t="str">
        <f t="shared" si="245"/>
        <v/>
      </c>
      <c r="DA643" t="str">
        <f t="shared" si="246"/>
        <v/>
      </c>
      <c r="DB643" t="str">
        <f t="shared" si="247"/>
        <v/>
      </c>
      <c r="DC643" t="str">
        <f t="shared" si="248"/>
        <v/>
      </c>
    </row>
    <row r="644" spans="1:107" x14ac:dyDescent="0.2">
      <c r="A644">
        <v>641</v>
      </c>
      <c r="B644" t="s">
        <v>637</v>
      </c>
      <c r="C644" t="s">
        <v>2810</v>
      </c>
      <c r="D644" t="s">
        <v>4365</v>
      </c>
      <c r="E644" t="s">
        <v>6065</v>
      </c>
      <c r="F644" t="s">
        <v>6707</v>
      </c>
      <c r="G644" t="s">
        <v>8308</v>
      </c>
      <c r="H644" t="s">
        <v>8552</v>
      </c>
      <c r="I644" t="s">
        <v>8557</v>
      </c>
      <c r="J644" t="s">
        <v>9106</v>
      </c>
      <c r="K644" t="s">
        <v>10121</v>
      </c>
      <c r="L644" t="s">
        <v>10143</v>
      </c>
      <c r="M644" t="s">
        <v>11348</v>
      </c>
      <c r="N644" t="s">
        <v>12782</v>
      </c>
      <c r="O644" t="s">
        <v>13314</v>
      </c>
      <c r="P644" t="s">
        <v>4365</v>
      </c>
      <c r="Q644">
        <v>3</v>
      </c>
      <c r="R644" t="s">
        <v>13357</v>
      </c>
      <c r="S644" t="s">
        <v>8457</v>
      </c>
      <c r="T644" t="s">
        <v>13740</v>
      </c>
      <c r="U644" s="3" t="str" cm="1">
        <f t="array" ref="U644">LEFT(T644,MIN(FIND({0,1,2,3,4,5,6,7,8,9},T644&amp;"0123456789"))-1)</f>
        <v>$</v>
      </c>
      <c r="V644" t="s">
        <v>13357</v>
      </c>
      <c r="W644" t="s">
        <v>13740</v>
      </c>
      <c r="X644" s="3" t="str" cm="1">
        <f t="array" ref="X644">LEFT(W644,MIN(FIND({0,1,2,3,4,5,6,7,8,9},W644&amp;"0123456789"))-1)</f>
        <v>$</v>
      </c>
      <c r="Y644" t="s">
        <v>13357</v>
      </c>
      <c r="Z644" t="s">
        <v>13740</v>
      </c>
      <c r="AA644" s="3" cm="1">
        <f t="array" ref="AA644">_xlfn.XLOOKUP(LEFT(Z644,MIN(FIND({0,1,2,3,4,5,6,7,8,9},Z644&amp;"0123456789"))-1), $BB$4:$BB$23, $BC$4:$BC$23)*_xlfn.NUMBERVALUE(TRIM(REPLACE(Z644,1,MIN(FIND({0,1,2,3,4,5,6,7,8,9},Z644&amp;"0123456789"))-1,"")), ".", ",")</f>
        <v>3000000</v>
      </c>
      <c r="AB644" t="s">
        <v>13740</v>
      </c>
      <c r="AC644" s="3" cm="1">
        <f t="array" ref="AC644">_xlfn.XLOOKUP(LEFT(AB644,MIN(FIND({0,1,2,3,4,5,6,7,8,9},AB644&amp;"0123456789"))-1), $BB$4:$BB$23, $BC$4:$BC$23)*_xlfn.NUMBERVALUE(TRIM(REPLACE(AB644,1,MIN(FIND({0,1,2,3,4,5,6,7,8,9},AB644&amp;"0123456789"))-1,"")), ".", ",")</f>
        <v>3000000</v>
      </c>
      <c r="AD644" t="s">
        <v>8554</v>
      </c>
      <c r="AE644" t="s">
        <v>8560</v>
      </c>
      <c r="AF644" t="s">
        <v>15429</v>
      </c>
      <c r="AG644" t="s">
        <v>4365</v>
      </c>
      <c r="AH644" t="s">
        <v>4365</v>
      </c>
      <c r="AI644" t="s">
        <v>4365</v>
      </c>
      <c r="AJ644" t="s">
        <v>4365</v>
      </c>
      <c r="AK644" t="s">
        <v>4365</v>
      </c>
      <c r="AL644" t="s">
        <v>4365</v>
      </c>
      <c r="AM644" t="s">
        <v>4365</v>
      </c>
      <c r="AN644" t="s">
        <v>4365</v>
      </c>
      <c r="AO644" t="s">
        <v>4365</v>
      </c>
      <c r="AP644" t="s">
        <v>4365</v>
      </c>
      <c r="AQ644" t="s">
        <v>4365</v>
      </c>
      <c r="AR644" t="s">
        <v>4365</v>
      </c>
      <c r="AS644" t="s">
        <v>19323</v>
      </c>
      <c r="BC644" s="3" t="str" cm="1">
        <f t="array" ref="BC644">LEFT(BB644,MIN(FIND({0,1,2,3,4,5,6,7,8,9},BB644&amp;"0123456789"))-1)</f>
        <v/>
      </c>
      <c r="BY644" t="s">
        <v>11348</v>
      </c>
      <c r="CT644" t="str">
        <f t="shared" si="239"/>
        <v>FinTech</v>
      </c>
      <c r="CU644" t="str">
        <f t="shared" si="240"/>
        <v/>
      </c>
      <c r="CV644" t="str">
        <f t="shared" si="241"/>
        <v/>
      </c>
      <c r="CW644" t="str">
        <f t="shared" si="242"/>
        <v/>
      </c>
      <c r="CX644" t="str">
        <f t="shared" si="243"/>
        <v/>
      </c>
      <c r="CY644" t="str">
        <f t="shared" si="244"/>
        <v/>
      </c>
      <c r="CZ644" t="str">
        <f t="shared" si="245"/>
        <v/>
      </c>
      <c r="DA644" t="str">
        <f t="shared" si="246"/>
        <v/>
      </c>
      <c r="DB644" t="str">
        <f t="shared" si="247"/>
        <v/>
      </c>
      <c r="DC644" t="str">
        <f t="shared" si="248"/>
        <v/>
      </c>
    </row>
    <row r="645" spans="1:107" x14ac:dyDescent="0.2">
      <c r="A645">
        <v>642</v>
      </c>
      <c r="B645" t="s">
        <v>638</v>
      </c>
      <c r="C645" t="s">
        <v>2811</v>
      </c>
      <c r="D645" t="s">
        <v>4899</v>
      </c>
      <c r="E645" t="s">
        <v>6065</v>
      </c>
      <c r="F645" t="s">
        <v>6708</v>
      </c>
      <c r="G645" t="s">
        <v>8289</v>
      </c>
      <c r="H645" t="s">
        <v>8552</v>
      </c>
      <c r="I645" t="s">
        <v>8554</v>
      </c>
      <c r="J645" t="s">
        <v>9107</v>
      </c>
      <c r="K645" t="s">
        <v>10119</v>
      </c>
      <c r="L645" t="s">
        <v>10510</v>
      </c>
      <c r="M645" t="s">
        <v>11643</v>
      </c>
      <c r="N645" t="s">
        <v>12741</v>
      </c>
      <c r="O645" t="s">
        <v>13310</v>
      </c>
      <c r="P645" t="s">
        <v>13350</v>
      </c>
      <c r="Q645">
        <v>2</v>
      </c>
      <c r="R645" t="s">
        <v>13358</v>
      </c>
      <c r="S645" t="s">
        <v>13422</v>
      </c>
      <c r="T645" t="s">
        <v>13989</v>
      </c>
      <c r="U645" s="3" t="str" cm="1">
        <f t="array" ref="U645">LEFT(T645,MIN(FIND({0,1,2,3,4,5,6,7,8,9},T645&amp;"0123456789"))-1)</f>
        <v>$</v>
      </c>
      <c r="V645" t="s">
        <v>14416</v>
      </c>
      <c r="W645" t="s">
        <v>13989</v>
      </c>
      <c r="X645" s="3" t="str" cm="1">
        <f t="array" ref="X645">LEFT(W645,MIN(FIND({0,1,2,3,4,5,6,7,8,9},W645&amp;"0123456789"))-1)</f>
        <v>$</v>
      </c>
      <c r="Y645" t="s">
        <v>14416</v>
      </c>
      <c r="Z645" t="s">
        <v>14605</v>
      </c>
      <c r="AA645" s="3" cm="1">
        <f t="array" ref="AA645">_xlfn.XLOOKUP(LEFT(Z645,MIN(FIND({0,1,2,3,4,5,6,7,8,9},Z645&amp;"0123456789"))-1), $BB$4:$BB$23, $BC$4:$BC$23)*_xlfn.NUMBERVALUE(TRIM(REPLACE(Z645,1,MIN(FIND({0,1,2,3,4,5,6,7,8,9},Z645&amp;"0123456789"))-1,"")), ".", ",")</f>
        <v>105000000</v>
      </c>
      <c r="AB645" t="s">
        <v>14605</v>
      </c>
      <c r="AC645" s="3" cm="1">
        <f t="array" ref="AC645">_xlfn.XLOOKUP(LEFT(AB645,MIN(FIND({0,1,2,3,4,5,6,7,8,9},AB645&amp;"0123456789"))-1), $BB$4:$BB$23, $BC$4:$BC$23)*_xlfn.NUMBERVALUE(TRIM(REPLACE(AB645,1,MIN(FIND({0,1,2,3,4,5,6,7,8,9},AB645&amp;"0123456789"))-1,"")), ".", ",")</f>
        <v>105000000</v>
      </c>
      <c r="AD645" t="s">
        <v>8554</v>
      </c>
      <c r="AE645" t="s">
        <v>8557</v>
      </c>
      <c r="AF645" t="s">
        <v>15430</v>
      </c>
      <c r="AG645" t="s">
        <v>16936</v>
      </c>
      <c r="AH645" t="s">
        <v>4365</v>
      </c>
      <c r="AI645" t="s">
        <v>18527</v>
      </c>
      <c r="AJ645" t="s">
        <v>19170</v>
      </c>
      <c r="AK645" t="s">
        <v>19747</v>
      </c>
      <c r="AL645" t="s">
        <v>20153</v>
      </c>
      <c r="AM645" t="s">
        <v>20739</v>
      </c>
      <c r="AN645" t="s">
        <v>21177</v>
      </c>
      <c r="AO645" t="s">
        <v>4365</v>
      </c>
      <c r="AP645" t="s">
        <v>22803</v>
      </c>
      <c r="AQ645" t="s">
        <v>23970</v>
      </c>
      <c r="AR645" t="s">
        <v>24888</v>
      </c>
      <c r="AS645" t="s">
        <v>19093</v>
      </c>
      <c r="BC645" s="3" t="str" cm="1">
        <f t="array" ref="BC645">LEFT(BB645,MIN(FIND({0,1,2,3,4,5,6,7,8,9},BB645&amp;"0123456789"))-1)</f>
        <v/>
      </c>
      <c r="BY645" t="s">
        <v>25632</v>
      </c>
      <c r="BZ645" t="s">
        <v>25492</v>
      </c>
      <c r="CA645" t="s">
        <v>25773</v>
      </c>
      <c r="CB645" t="s">
        <v>25583</v>
      </c>
      <c r="CC645" t="s">
        <v>25515</v>
      </c>
      <c r="CD645" t="s">
        <v>25408</v>
      </c>
      <c r="CT645" t="str">
        <f t="shared" ref="CT645:CT708" si="249">TRIM(BY645)</f>
        <v>Computer</v>
      </c>
      <c r="CU645" t="str">
        <f t="shared" ref="CU645:CU708" si="250">TRIM(BZ645)</f>
        <v>Cyber Security</v>
      </c>
      <c r="CV645" t="str">
        <f t="shared" ref="CV645:CV708" si="251">TRIM(CA645)</f>
        <v>Identity Management</v>
      </c>
      <c r="CW645" t="str">
        <f t="shared" ref="CW645:CW708" si="252">TRIM(CB645)</f>
        <v>Network Security</v>
      </c>
      <c r="CX645" t="str">
        <f t="shared" ref="CX645:CX708" si="253">TRIM(CC645)</f>
        <v>Security</v>
      </c>
      <c r="CY645" t="str">
        <f t="shared" ref="CY645:CY708" si="254">TRIM(CD645)</f>
        <v>Software</v>
      </c>
      <c r="CZ645" t="str">
        <f t="shared" ref="CZ645:CZ708" si="255">TRIM(CE645)</f>
        <v/>
      </c>
      <c r="DA645" t="str">
        <f t="shared" ref="DA645:DA708" si="256">TRIM(CF645)</f>
        <v/>
      </c>
      <c r="DB645" t="str">
        <f t="shared" ref="DB645:DB708" si="257">TRIM(CG645)</f>
        <v/>
      </c>
      <c r="DC645" t="str">
        <f t="shared" ref="DC645:DC708" si="258">TRIM(CH645)</f>
        <v/>
      </c>
    </row>
    <row r="646" spans="1:107" x14ac:dyDescent="0.2">
      <c r="A646">
        <v>643</v>
      </c>
      <c r="B646" t="s">
        <v>639</v>
      </c>
      <c r="C646" t="s">
        <v>2812</v>
      </c>
      <c r="D646" t="s">
        <v>4900</v>
      </c>
      <c r="E646" t="s">
        <v>6065</v>
      </c>
      <c r="F646" t="s">
        <v>6709</v>
      </c>
      <c r="G646" t="s">
        <v>8245</v>
      </c>
      <c r="H646" t="s">
        <v>8552</v>
      </c>
      <c r="I646" t="s">
        <v>8555</v>
      </c>
      <c r="J646" t="s">
        <v>9108</v>
      </c>
      <c r="K646" t="s">
        <v>10121</v>
      </c>
      <c r="L646" t="s">
        <v>10511</v>
      </c>
      <c r="M646" t="s">
        <v>11644</v>
      </c>
      <c r="N646" t="s">
        <v>12744</v>
      </c>
      <c r="O646" t="s">
        <v>13305</v>
      </c>
      <c r="P646" t="s">
        <v>4365</v>
      </c>
      <c r="Q646">
        <v>1</v>
      </c>
      <c r="R646" t="s">
        <v>13357</v>
      </c>
      <c r="S646" t="s">
        <v>8294</v>
      </c>
      <c r="T646" t="s">
        <v>13766</v>
      </c>
      <c r="U646" s="3" t="str" cm="1">
        <f t="array" ref="U646">LEFT(T646,MIN(FIND({0,1,2,3,4,5,6,7,8,9},T646&amp;"0123456789"))-1)</f>
        <v>$</v>
      </c>
      <c r="V646" t="s">
        <v>13357</v>
      </c>
      <c r="W646" t="s">
        <v>13766</v>
      </c>
      <c r="X646" s="3" t="str" cm="1">
        <f t="array" ref="X646">LEFT(W646,MIN(FIND({0,1,2,3,4,5,6,7,8,9},W646&amp;"0123456789"))-1)</f>
        <v>$</v>
      </c>
      <c r="Y646" t="s">
        <v>13357</v>
      </c>
      <c r="Z646" t="s">
        <v>13766</v>
      </c>
      <c r="AA646" s="3" cm="1">
        <f t="array" ref="AA646">_xlfn.XLOOKUP(LEFT(Z646,MIN(FIND({0,1,2,3,4,5,6,7,8,9},Z646&amp;"0123456789"))-1), $BB$4:$BB$23, $BC$4:$BC$23)*_xlfn.NUMBERVALUE(TRIM(REPLACE(Z646,1,MIN(FIND({0,1,2,3,4,5,6,7,8,9},Z646&amp;"0123456789"))-1,"")), ".", ",")</f>
        <v>7500000</v>
      </c>
      <c r="AB646" t="s">
        <v>13766</v>
      </c>
      <c r="AC646" s="3" cm="1">
        <f t="array" ref="AC646">_xlfn.XLOOKUP(LEFT(AB646,MIN(FIND({0,1,2,3,4,5,6,7,8,9},AB646&amp;"0123456789"))-1), $BB$4:$BB$23, $BC$4:$BC$23)*_xlfn.NUMBERVALUE(TRIM(REPLACE(AB646,1,MIN(FIND({0,1,2,3,4,5,6,7,8,9},AB646&amp;"0123456789"))-1,"")), ".", ",")</f>
        <v>7500000</v>
      </c>
      <c r="AD646" t="s">
        <v>4365</v>
      </c>
      <c r="AE646" t="s">
        <v>14824</v>
      </c>
      <c r="AF646" t="s">
        <v>15431</v>
      </c>
      <c r="AG646" t="s">
        <v>16642</v>
      </c>
      <c r="AH646" t="s">
        <v>4365</v>
      </c>
      <c r="AI646" t="s">
        <v>18528</v>
      </c>
      <c r="AJ646" t="s">
        <v>14819</v>
      </c>
      <c r="AK646" t="s">
        <v>19748</v>
      </c>
      <c r="AL646" t="s">
        <v>8554</v>
      </c>
      <c r="AM646" t="s">
        <v>19511</v>
      </c>
      <c r="AN646" t="s">
        <v>18794</v>
      </c>
      <c r="AO646" t="s">
        <v>4365</v>
      </c>
      <c r="AP646" t="s">
        <v>22804</v>
      </c>
      <c r="AQ646" t="s">
        <v>23971</v>
      </c>
      <c r="AR646" t="s">
        <v>24889</v>
      </c>
      <c r="AS646" t="s">
        <v>14826</v>
      </c>
      <c r="BC646" s="3" t="str" cm="1">
        <f t="array" ref="BC646">LEFT(BB646,MIN(FIND({0,1,2,3,4,5,6,7,8,9},BB646&amp;"0123456789"))-1)</f>
        <v/>
      </c>
      <c r="BY646" t="s">
        <v>10285</v>
      </c>
      <c r="BZ646" t="s">
        <v>25622</v>
      </c>
      <c r="CA646" t="s">
        <v>25444</v>
      </c>
      <c r="CB646" t="s">
        <v>25573</v>
      </c>
      <c r="CT646" t="str">
        <f t="shared" si="249"/>
        <v>Food and Beverage</v>
      </c>
      <c r="CU646" t="str">
        <f t="shared" si="250"/>
        <v>Food Processing</v>
      </c>
      <c r="CV646" t="str">
        <f t="shared" si="251"/>
        <v>Machine Learning</v>
      </c>
      <c r="CW646" t="str">
        <f t="shared" si="252"/>
        <v>Sustainability</v>
      </c>
      <c r="CX646" t="str">
        <f t="shared" si="253"/>
        <v/>
      </c>
      <c r="CY646" t="str">
        <f t="shared" si="254"/>
        <v/>
      </c>
      <c r="CZ646" t="str">
        <f t="shared" si="255"/>
        <v/>
      </c>
      <c r="DA646" t="str">
        <f t="shared" si="256"/>
        <v/>
      </c>
      <c r="DB646" t="str">
        <f t="shared" si="257"/>
        <v/>
      </c>
      <c r="DC646" t="str">
        <f t="shared" si="258"/>
        <v/>
      </c>
    </row>
    <row r="647" spans="1:107" x14ac:dyDescent="0.2">
      <c r="A647">
        <v>644</v>
      </c>
      <c r="B647" t="s">
        <v>640</v>
      </c>
      <c r="C647" t="s">
        <v>2813</v>
      </c>
      <c r="D647" t="s">
        <v>4901</v>
      </c>
      <c r="E647" t="s">
        <v>6065</v>
      </c>
      <c r="F647" t="s">
        <v>6710</v>
      </c>
      <c r="G647" t="s">
        <v>8247</v>
      </c>
      <c r="H647" t="s">
        <v>8552</v>
      </c>
      <c r="I647" t="s">
        <v>8554</v>
      </c>
      <c r="J647" t="s">
        <v>9109</v>
      </c>
      <c r="K647" t="s">
        <v>10121</v>
      </c>
      <c r="L647" t="s">
        <v>10512</v>
      </c>
      <c r="M647" t="s">
        <v>10512</v>
      </c>
      <c r="N647" t="s">
        <v>12751</v>
      </c>
      <c r="O647" t="s">
        <v>4365</v>
      </c>
      <c r="P647" t="s">
        <v>4365</v>
      </c>
      <c r="Q647">
        <v>1</v>
      </c>
      <c r="R647" t="s">
        <v>13357</v>
      </c>
      <c r="S647" t="s">
        <v>13400</v>
      </c>
      <c r="T647" t="s">
        <v>13862</v>
      </c>
      <c r="U647" s="3" t="str" cm="1">
        <f t="array" ref="U647">LEFT(T647,MIN(FIND({0,1,2,3,4,5,6,7,8,9},T647&amp;"0123456789"))-1)</f>
        <v>$</v>
      </c>
      <c r="V647" t="s">
        <v>13357</v>
      </c>
      <c r="W647" t="s">
        <v>13862</v>
      </c>
      <c r="X647" s="3" t="str" cm="1">
        <f t="array" ref="X647">LEFT(W647,MIN(FIND({0,1,2,3,4,5,6,7,8,9},W647&amp;"0123456789"))-1)</f>
        <v>$</v>
      </c>
      <c r="Y647" t="s">
        <v>13357</v>
      </c>
      <c r="Z647" t="s">
        <v>13862</v>
      </c>
      <c r="AA647" s="3" cm="1">
        <f t="array" ref="AA647">_xlfn.XLOOKUP(LEFT(Z647,MIN(FIND({0,1,2,3,4,5,6,7,8,9},Z647&amp;"0123456789"))-1), $BB$4:$BB$23, $BC$4:$BC$23)*_xlfn.NUMBERVALUE(TRIM(REPLACE(Z647,1,MIN(FIND({0,1,2,3,4,5,6,7,8,9},Z647&amp;"0123456789"))-1,"")), ".", ",")</f>
        <v>2700000</v>
      </c>
      <c r="AB647" t="s">
        <v>13862</v>
      </c>
      <c r="AC647" s="3" cm="1">
        <f t="array" ref="AC647">_xlfn.XLOOKUP(LEFT(AB647,MIN(FIND({0,1,2,3,4,5,6,7,8,9},AB647&amp;"0123456789"))-1), $BB$4:$BB$23, $BC$4:$BC$23)*_xlfn.NUMBERVALUE(TRIM(REPLACE(AB647,1,MIN(FIND({0,1,2,3,4,5,6,7,8,9},AB647&amp;"0123456789"))-1,"")), ".", ",")</f>
        <v>2700000</v>
      </c>
      <c r="AD647" t="s">
        <v>8555</v>
      </c>
      <c r="AE647" t="s">
        <v>8560</v>
      </c>
      <c r="AF647" t="s">
        <v>15432</v>
      </c>
      <c r="AG647" t="s">
        <v>16937</v>
      </c>
      <c r="AH647" t="s">
        <v>4365</v>
      </c>
      <c r="AI647" t="s">
        <v>4365</v>
      </c>
      <c r="AJ647" t="s">
        <v>8563</v>
      </c>
      <c r="AK647" t="s">
        <v>4365</v>
      </c>
      <c r="AL647" t="s">
        <v>8555</v>
      </c>
      <c r="AM647" t="s">
        <v>4365</v>
      </c>
      <c r="AN647" t="s">
        <v>18372</v>
      </c>
      <c r="AO647" t="s">
        <v>4365</v>
      </c>
      <c r="AP647" t="s">
        <v>22805</v>
      </c>
      <c r="AQ647" t="s">
        <v>4365</v>
      </c>
      <c r="AR647" t="s">
        <v>4365</v>
      </c>
      <c r="AS647" t="s">
        <v>14825</v>
      </c>
      <c r="BC647" s="3" t="str" cm="1">
        <f t="array" ref="BC647">LEFT(BB647,MIN(FIND({0,1,2,3,4,5,6,7,8,9},BB647&amp;"0123456789"))-1)</f>
        <v/>
      </c>
      <c r="BY647" t="s">
        <v>25419</v>
      </c>
      <c r="BZ647" t="s">
        <v>25404</v>
      </c>
      <c r="CA647" t="s">
        <v>25408</v>
      </c>
      <c r="CT647" t="str">
        <f t="shared" si="249"/>
        <v>Apps</v>
      </c>
      <c r="CU647" t="str">
        <f t="shared" si="250"/>
        <v>Information Technology</v>
      </c>
      <c r="CV647" t="str">
        <f t="shared" si="251"/>
        <v>Software</v>
      </c>
      <c r="CW647" t="str">
        <f t="shared" si="252"/>
        <v/>
      </c>
      <c r="CX647" t="str">
        <f t="shared" si="253"/>
        <v/>
      </c>
      <c r="CY647" t="str">
        <f t="shared" si="254"/>
        <v/>
      </c>
      <c r="CZ647" t="str">
        <f t="shared" si="255"/>
        <v/>
      </c>
      <c r="DA647" t="str">
        <f t="shared" si="256"/>
        <v/>
      </c>
      <c r="DB647" t="str">
        <f t="shared" si="257"/>
        <v/>
      </c>
      <c r="DC647" t="str">
        <f t="shared" si="258"/>
        <v/>
      </c>
    </row>
    <row r="648" spans="1:107" x14ac:dyDescent="0.2">
      <c r="A648">
        <v>645</v>
      </c>
      <c r="B648" t="s">
        <v>641</v>
      </c>
      <c r="C648" t="s">
        <v>2814</v>
      </c>
      <c r="D648" t="s">
        <v>4902</v>
      </c>
      <c r="E648" t="s">
        <v>6065</v>
      </c>
      <c r="F648" t="s">
        <v>6711</v>
      </c>
      <c r="G648" t="s">
        <v>8245</v>
      </c>
      <c r="H648" t="s">
        <v>8552</v>
      </c>
      <c r="I648" t="s">
        <v>8555</v>
      </c>
      <c r="J648" t="s">
        <v>9110</v>
      </c>
      <c r="K648" t="s">
        <v>10119</v>
      </c>
      <c r="L648" t="s">
        <v>10513</v>
      </c>
      <c r="M648" t="s">
        <v>11645</v>
      </c>
      <c r="N648" t="s">
        <v>12736</v>
      </c>
      <c r="O648" t="s">
        <v>13305</v>
      </c>
      <c r="P648" t="s">
        <v>4365</v>
      </c>
      <c r="Q648">
        <v>1</v>
      </c>
      <c r="R648" t="s">
        <v>13357</v>
      </c>
      <c r="S648" t="s">
        <v>8449</v>
      </c>
      <c r="T648" t="s">
        <v>13753</v>
      </c>
      <c r="U648" s="3" t="str" cm="1">
        <f t="array" ref="U648">LEFT(T648,MIN(FIND({0,1,2,3,4,5,6,7,8,9},T648&amp;"0123456789"))-1)</f>
        <v>$</v>
      </c>
      <c r="V648" t="s">
        <v>13357</v>
      </c>
      <c r="W648" t="s">
        <v>13753</v>
      </c>
      <c r="X648" s="3" t="str" cm="1">
        <f t="array" ref="X648">LEFT(W648,MIN(FIND({0,1,2,3,4,5,6,7,8,9},W648&amp;"0123456789"))-1)</f>
        <v>$</v>
      </c>
      <c r="Y648" t="s">
        <v>13357</v>
      </c>
      <c r="Z648" t="s">
        <v>13753</v>
      </c>
      <c r="AA648" s="3" cm="1">
        <f t="array" ref="AA648">_xlfn.XLOOKUP(LEFT(Z648,MIN(FIND({0,1,2,3,4,5,6,7,8,9},Z648&amp;"0123456789"))-1), $BB$4:$BB$23, $BC$4:$BC$23)*_xlfn.NUMBERVALUE(TRIM(REPLACE(Z648,1,MIN(FIND({0,1,2,3,4,5,6,7,8,9},Z648&amp;"0123456789"))-1,"")), ".", ",")</f>
        <v>3500000</v>
      </c>
      <c r="AB648" t="s">
        <v>13753</v>
      </c>
      <c r="AC648" s="3" cm="1">
        <f t="array" ref="AC648">_xlfn.XLOOKUP(LEFT(AB648,MIN(FIND({0,1,2,3,4,5,6,7,8,9},AB648&amp;"0123456789"))-1), $BB$4:$BB$23, $BC$4:$BC$23)*_xlfn.NUMBERVALUE(TRIM(REPLACE(AB648,1,MIN(FIND({0,1,2,3,4,5,6,7,8,9},AB648&amp;"0123456789"))-1,"")), ".", ",")</f>
        <v>3500000</v>
      </c>
      <c r="AD648" t="s">
        <v>8554</v>
      </c>
      <c r="AE648" t="s">
        <v>8554</v>
      </c>
      <c r="AF648" t="s">
        <v>15433</v>
      </c>
      <c r="AG648" t="s">
        <v>16938</v>
      </c>
      <c r="AH648" t="s">
        <v>4365</v>
      </c>
      <c r="AI648" t="s">
        <v>18529</v>
      </c>
      <c r="AJ648" t="s">
        <v>19263</v>
      </c>
      <c r="AK648" t="s">
        <v>4365</v>
      </c>
      <c r="AL648" t="s">
        <v>20175</v>
      </c>
      <c r="AM648" t="s">
        <v>20740</v>
      </c>
      <c r="AN648" t="s">
        <v>21398</v>
      </c>
      <c r="AO648" t="s">
        <v>21988</v>
      </c>
      <c r="AP648" t="s">
        <v>22806</v>
      </c>
      <c r="AQ648" t="s">
        <v>23972</v>
      </c>
      <c r="AR648" t="s">
        <v>24890</v>
      </c>
      <c r="AS648" t="s">
        <v>14834</v>
      </c>
      <c r="BC648" s="3" t="str" cm="1">
        <f t="array" ref="BC648">LEFT(BB648,MIN(FIND({0,1,2,3,4,5,6,7,8,9},BB648&amp;"0123456789"))-1)</f>
        <v/>
      </c>
      <c r="BY648" t="s">
        <v>11994</v>
      </c>
      <c r="BZ648" t="s">
        <v>25581</v>
      </c>
      <c r="CA648" t="s">
        <v>25479</v>
      </c>
      <c r="CB648" t="s">
        <v>25411</v>
      </c>
      <c r="CT648" t="str">
        <f t="shared" si="249"/>
        <v>Architecture</v>
      </c>
      <c r="CU648" t="str">
        <f t="shared" si="250"/>
        <v>Construction</v>
      </c>
      <c r="CV648" t="str">
        <f t="shared" si="251"/>
        <v>Consumer Software</v>
      </c>
      <c r="CW648" t="str">
        <f t="shared" si="252"/>
        <v>Real Estate</v>
      </c>
      <c r="CX648" t="str">
        <f t="shared" si="253"/>
        <v/>
      </c>
      <c r="CY648" t="str">
        <f t="shared" si="254"/>
        <v/>
      </c>
      <c r="CZ648" t="str">
        <f t="shared" si="255"/>
        <v/>
      </c>
      <c r="DA648" t="str">
        <f t="shared" si="256"/>
        <v/>
      </c>
      <c r="DB648" t="str">
        <f t="shared" si="257"/>
        <v/>
      </c>
      <c r="DC648" t="str">
        <f t="shared" si="258"/>
        <v/>
      </c>
    </row>
    <row r="649" spans="1:107" x14ac:dyDescent="0.2">
      <c r="A649">
        <v>646</v>
      </c>
      <c r="B649" t="s">
        <v>642</v>
      </c>
      <c r="C649" t="s">
        <v>2815</v>
      </c>
      <c r="D649" t="s">
        <v>4903</v>
      </c>
      <c r="E649" t="s">
        <v>6065</v>
      </c>
      <c r="F649" t="s">
        <v>6712</v>
      </c>
      <c r="G649" t="s">
        <v>8245</v>
      </c>
      <c r="H649" t="s">
        <v>8552</v>
      </c>
      <c r="I649" t="s">
        <v>8555</v>
      </c>
      <c r="J649" t="s">
        <v>9111</v>
      </c>
      <c r="K649" t="s">
        <v>10119</v>
      </c>
      <c r="L649" t="s">
        <v>10167</v>
      </c>
      <c r="M649" t="s">
        <v>11340</v>
      </c>
      <c r="N649" t="s">
        <v>12736</v>
      </c>
      <c r="O649" t="s">
        <v>13305</v>
      </c>
      <c r="P649" t="s">
        <v>13349</v>
      </c>
      <c r="Q649">
        <v>1</v>
      </c>
      <c r="R649" t="s">
        <v>13358</v>
      </c>
      <c r="S649" t="s">
        <v>8378</v>
      </c>
      <c r="T649" t="s">
        <v>13760</v>
      </c>
      <c r="U649" s="3" t="str" cm="1">
        <f t="array" ref="U649">LEFT(T649,MIN(FIND({0,1,2,3,4,5,6,7,8,9},T649&amp;"0123456789"))-1)</f>
        <v>$</v>
      </c>
      <c r="V649" t="s">
        <v>14414</v>
      </c>
      <c r="W649" t="s">
        <v>13760</v>
      </c>
      <c r="X649" s="3" t="str" cm="1">
        <f t="array" ref="X649">LEFT(W649,MIN(FIND({0,1,2,3,4,5,6,7,8,9},W649&amp;"0123456789"))-1)</f>
        <v>$</v>
      </c>
      <c r="Y649" t="s">
        <v>14414</v>
      </c>
      <c r="Z649" t="s">
        <v>13760</v>
      </c>
      <c r="AA649" s="3" cm="1">
        <f t="array" ref="AA649">_xlfn.XLOOKUP(LEFT(Z649,MIN(FIND({0,1,2,3,4,5,6,7,8,9},Z649&amp;"0123456789"))-1), $BB$4:$BB$23, $BC$4:$BC$23)*_xlfn.NUMBERVALUE(TRIM(REPLACE(Z649,1,MIN(FIND({0,1,2,3,4,5,6,7,8,9},Z649&amp;"0123456789"))-1,"")), ".", ",")</f>
        <v>5000000</v>
      </c>
      <c r="AB649" t="s">
        <v>13760</v>
      </c>
      <c r="AC649" s="3" cm="1">
        <f t="array" ref="AC649">_xlfn.XLOOKUP(LEFT(AB649,MIN(FIND({0,1,2,3,4,5,6,7,8,9},AB649&amp;"0123456789"))-1), $BB$4:$BB$23, $BC$4:$BC$23)*_xlfn.NUMBERVALUE(TRIM(REPLACE(AB649,1,MIN(FIND({0,1,2,3,4,5,6,7,8,9},AB649&amp;"0123456789"))-1,"")), ".", ",")</f>
        <v>5000000</v>
      </c>
      <c r="AD649" t="s">
        <v>4365</v>
      </c>
      <c r="AE649" t="s">
        <v>8560</v>
      </c>
      <c r="AF649" t="s">
        <v>15434</v>
      </c>
      <c r="AG649" t="s">
        <v>16571</v>
      </c>
      <c r="AH649" t="s">
        <v>4365</v>
      </c>
      <c r="AI649" t="s">
        <v>4365</v>
      </c>
      <c r="AJ649" t="s">
        <v>19089</v>
      </c>
      <c r="AK649" t="s">
        <v>4365</v>
      </c>
      <c r="AL649" t="s">
        <v>8554</v>
      </c>
      <c r="AM649" t="s">
        <v>4365</v>
      </c>
      <c r="AN649" t="s">
        <v>18794</v>
      </c>
      <c r="AO649" t="s">
        <v>4365</v>
      </c>
      <c r="AP649" t="s">
        <v>22807</v>
      </c>
      <c r="AQ649" t="s">
        <v>4365</v>
      </c>
      <c r="AR649" t="s">
        <v>4365</v>
      </c>
      <c r="AS649" t="s">
        <v>19073</v>
      </c>
      <c r="BC649" s="3" t="str" cm="1">
        <f t="array" ref="BC649">LEFT(BB649,MIN(FIND({0,1,2,3,4,5,6,7,8,9},BB649&amp;"0123456789"))-1)</f>
        <v/>
      </c>
      <c r="BY649" t="s">
        <v>3721</v>
      </c>
      <c r="BZ649" t="s">
        <v>25408</v>
      </c>
      <c r="CT649" t="str">
        <f t="shared" si="249"/>
        <v>SaaS</v>
      </c>
      <c r="CU649" t="str">
        <f t="shared" si="250"/>
        <v>Software</v>
      </c>
      <c r="CV649" t="str">
        <f t="shared" si="251"/>
        <v/>
      </c>
      <c r="CW649" t="str">
        <f t="shared" si="252"/>
        <v/>
      </c>
      <c r="CX649" t="str">
        <f t="shared" si="253"/>
        <v/>
      </c>
      <c r="CY649" t="str">
        <f t="shared" si="254"/>
        <v/>
      </c>
      <c r="CZ649" t="str">
        <f t="shared" si="255"/>
        <v/>
      </c>
      <c r="DA649" t="str">
        <f t="shared" si="256"/>
        <v/>
      </c>
      <c r="DB649" t="str">
        <f t="shared" si="257"/>
        <v/>
      </c>
      <c r="DC649" t="str">
        <f t="shared" si="258"/>
        <v/>
      </c>
    </row>
    <row r="650" spans="1:107" x14ac:dyDescent="0.2">
      <c r="A650">
        <v>647</v>
      </c>
      <c r="B650" t="s">
        <v>643</v>
      </c>
      <c r="C650" t="s">
        <v>2816</v>
      </c>
      <c r="D650" t="s">
        <v>4904</v>
      </c>
      <c r="E650" t="s">
        <v>4365</v>
      </c>
      <c r="F650" t="s">
        <v>6713</v>
      </c>
      <c r="G650" t="s">
        <v>8248</v>
      </c>
      <c r="H650" t="s">
        <v>8552</v>
      </c>
      <c r="I650" t="s">
        <v>8554</v>
      </c>
      <c r="J650" t="s">
        <v>9112</v>
      </c>
      <c r="K650" t="s">
        <v>10121</v>
      </c>
      <c r="L650" t="s">
        <v>10189</v>
      </c>
      <c r="M650" t="s">
        <v>11286</v>
      </c>
      <c r="N650" t="s">
        <v>12910</v>
      </c>
      <c r="O650" t="s">
        <v>13304</v>
      </c>
      <c r="P650" t="s">
        <v>4365</v>
      </c>
      <c r="Q650">
        <v>1</v>
      </c>
      <c r="R650" t="s">
        <v>13357</v>
      </c>
      <c r="S650" t="s">
        <v>8449</v>
      </c>
      <c r="T650" t="s">
        <v>13779</v>
      </c>
      <c r="U650" s="3" t="str" cm="1">
        <f t="array" ref="U650">LEFT(T650,MIN(FIND({0,1,2,3,4,5,6,7,8,9},T650&amp;"0123456789"))-1)</f>
        <v>€</v>
      </c>
      <c r="V650" t="s">
        <v>13357</v>
      </c>
      <c r="W650" t="s">
        <v>13779</v>
      </c>
      <c r="X650" s="3" t="str" cm="1">
        <f t="array" ref="X650">LEFT(W650,MIN(FIND({0,1,2,3,4,5,6,7,8,9},W650&amp;"0123456789"))-1)</f>
        <v>€</v>
      </c>
      <c r="Y650" t="s">
        <v>13357</v>
      </c>
      <c r="Z650" t="s">
        <v>13779</v>
      </c>
      <c r="AA650" s="3" cm="1">
        <f t="array" ref="AA650">_xlfn.XLOOKUP(LEFT(Z650,MIN(FIND({0,1,2,3,4,5,6,7,8,9},Z650&amp;"0123456789"))-1), $BB$4:$BB$23, $BC$4:$BC$23)*_xlfn.NUMBERVALUE(TRIM(REPLACE(Z650,1,MIN(FIND({0,1,2,3,4,5,6,7,8,9},Z650&amp;"0123456789"))-1,"")), ".", ",")</f>
        <v>2400000</v>
      </c>
      <c r="AB650" t="s">
        <v>13779</v>
      </c>
      <c r="AC650" s="3" cm="1">
        <f t="array" ref="AC650">_xlfn.XLOOKUP(LEFT(AB650,MIN(FIND({0,1,2,3,4,5,6,7,8,9},AB650&amp;"0123456789"))-1), $BB$4:$BB$23, $BC$4:$BC$23)*_xlfn.NUMBERVALUE(TRIM(REPLACE(AB650,1,MIN(FIND({0,1,2,3,4,5,6,7,8,9},AB650&amp;"0123456789"))-1,"")), ".", ",")</f>
        <v>2400000</v>
      </c>
      <c r="AD650" t="s">
        <v>8555</v>
      </c>
      <c r="AE650" t="s">
        <v>8557</v>
      </c>
      <c r="AF650" t="s">
        <v>15435</v>
      </c>
      <c r="AG650" t="s">
        <v>16939</v>
      </c>
      <c r="AH650" t="s">
        <v>4365</v>
      </c>
      <c r="AI650" t="s">
        <v>18530</v>
      </c>
      <c r="AJ650" t="s">
        <v>14819</v>
      </c>
      <c r="AK650" t="s">
        <v>19749</v>
      </c>
      <c r="AL650" t="s">
        <v>20286</v>
      </c>
      <c r="AM650" t="s">
        <v>20741</v>
      </c>
      <c r="AN650" t="s">
        <v>21399</v>
      </c>
      <c r="AO650" t="s">
        <v>21989</v>
      </c>
      <c r="AP650" t="s">
        <v>22808</v>
      </c>
      <c r="AQ650" t="s">
        <v>23973</v>
      </c>
      <c r="AR650" t="s">
        <v>24891</v>
      </c>
      <c r="AS650" t="s">
        <v>19206</v>
      </c>
      <c r="BC650" s="3" t="str" cm="1">
        <f t="array" ref="BC650">LEFT(BB650,MIN(FIND({0,1,2,3,4,5,6,7,8,9},BB650&amp;"0123456789"))-1)</f>
        <v/>
      </c>
      <c r="BY650" t="s">
        <v>11311</v>
      </c>
      <c r="BZ650" t="s">
        <v>25487</v>
      </c>
      <c r="CA650" t="s">
        <v>25429</v>
      </c>
      <c r="CB650" t="s">
        <v>25430</v>
      </c>
      <c r="CT650" t="str">
        <f t="shared" si="249"/>
        <v>Banking</v>
      </c>
      <c r="CU650" t="str">
        <f t="shared" si="250"/>
        <v>Finance</v>
      </c>
      <c r="CV650" t="str">
        <f t="shared" si="251"/>
        <v>Financial Services</v>
      </c>
      <c r="CW650" t="str">
        <f t="shared" si="252"/>
        <v>FinTech</v>
      </c>
      <c r="CX650" t="str">
        <f t="shared" si="253"/>
        <v/>
      </c>
      <c r="CY650" t="str">
        <f t="shared" si="254"/>
        <v/>
      </c>
      <c r="CZ650" t="str">
        <f t="shared" si="255"/>
        <v/>
      </c>
      <c r="DA650" t="str">
        <f t="shared" si="256"/>
        <v/>
      </c>
      <c r="DB650" t="str">
        <f t="shared" si="257"/>
        <v/>
      </c>
      <c r="DC650" t="str">
        <f t="shared" si="258"/>
        <v/>
      </c>
    </row>
    <row r="651" spans="1:107" x14ac:dyDescent="0.2">
      <c r="A651">
        <v>648</v>
      </c>
      <c r="B651" t="s">
        <v>644</v>
      </c>
      <c r="C651" t="s">
        <v>2817</v>
      </c>
      <c r="D651" t="s">
        <v>4905</v>
      </c>
      <c r="E651" t="s">
        <v>6065</v>
      </c>
      <c r="F651" t="s">
        <v>6714</v>
      </c>
      <c r="G651" t="s">
        <v>8394</v>
      </c>
      <c r="H651" t="s">
        <v>8552</v>
      </c>
      <c r="I651" t="s">
        <v>8554</v>
      </c>
      <c r="J651" t="s">
        <v>9113</v>
      </c>
      <c r="K651" t="s">
        <v>10121</v>
      </c>
      <c r="L651" t="s">
        <v>10514</v>
      </c>
      <c r="M651" t="s">
        <v>11646</v>
      </c>
      <c r="N651" t="s">
        <v>12741</v>
      </c>
      <c r="O651" t="s">
        <v>13310</v>
      </c>
      <c r="P651" t="s">
        <v>13351</v>
      </c>
      <c r="Q651">
        <v>1</v>
      </c>
      <c r="R651" t="s">
        <v>13357</v>
      </c>
      <c r="S651" t="s">
        <v>13447</v>
      </c>
      <c r="T651" t="s">
        <v>13990</v>
      </c>
      <c r="U651" s="3" t="str" cm="1">
        <f t="array" ref="U651">LEFT(T651,MIN(FIND({0,1,2,3,4,5,6,7,8,9},T651&amp;"0123456789"))-1)</f>
        <v>$</v>
      </c>
      <c r="V651" t="s">
        <v>13357</v>
      </c>
      <c r="W651" t="s">
        <v>13990</v>
      </c>
      <c r="X651" s="3" t="str" cm="1">
        <f t="array" ref="X651">LEFT(W651,MIN(FIND({0,1,2,3,4,5,6,7,8,9},W651&amp;"0123456789"))-1)</f>
        <v>$</v>
      </c>
      <c r="Y651" t="s">
        <v>13357</v>
      </c>
      <c r="Z651" t="s">
        <v>13990</v>
      </c>
      <c r="AA651" s="3" cm="1">
        <f t="array" ref="AA651">_xlfn.XLOOKUP(LEFT(Z651,MIN(FIND({0,1,2,3,4,5,6,7,8,9},Z651&amp;"0123456789"))-1), $BB$4:$BB$23, $BC$4:$BC$23)*_xlfn.NUMBERVALUE(TRIM(REPLACE(Z651,1,MIN(FIND({0,1,2,3,4,5,6,7,8,9},Z651&amp;"0123456789"))-1,"")), ".", ",")</f>
        <v>2900000</v>
      </c>
      <c r="AB651" t="s">
        <v>13990</v>
      </c>
      <c r="AC651" s="3" cm="1">
        <f t="array" ref="AC651">_xlfn.XLOOKUP(LEFT(AB651,MIN(FIND({0,1,2,3,4,5,6,7,8,9},AB651&amp;"0123456789"))-1), $BB$4:$BB$23, $BC$4:$BC$23)*_xlfn.NUMBERVALUE(TRIM(REPLACE(AB651,1,MIN(FIND({0,1,2,3,4,5,6,7,8,9},AB651&amp;"0123456789"))-1,"")), ".", ",")</f>
        <v>2900000</v>
      </c>
      <c r="AD651" t="s">
        <v>4365</v>
      </c>
      <c r="AE651" t="s">
        <v>8554</v>
      </c>
      <c r="AF651" t="s">
        <v>15436</v>
      </c>
      <c r="AG651" t="s">
        <v>16940</v>
      </c>
      <c r="AH651" t="s">
        <v>17770</v>
      </c>
      <c r="AI651" t="s">
        <v>18531</v>
      </c>
      <c r="AJ651" t="s">
        <v>14830</v>
      </c>
      <c r="AK651" t="s">
        <v>19750</v>
      </c>
      <c r="AL651" t="s">
        <v>20107</v>
      </c>
      <c r="AM651" t="s">
        <v>20742</v>
      </c>
      <c r="AN651" t="s">
        <v>21400</v>
      </c>
      <c r="AO651" t="s">
        <v>21990</v>
      </c>
      <c r="AP651" t="s">
        <v>22809</v>
      </c>
      <c r="AQ651" t="s">
        <v>23974</v>
      </c>
      <c r="AR651" t="s">
        <v>24892</v>
      </c>
      <c r="AS651" t="s">
        <v>19072</v>
      </c>
      <c r="BC651" s="3" t="str" cm="1">
        <f t="array" ref="BC651">LEFT(BB651,MIN(FIND({0,1,2,3,4,5,6,7,8,9},BB651&amp;"0123456789"))-1)</f>
        <v/>
      </c>
      <c r="BY651" t="s">
        <v>25774</v>
      </c>
      <c r="BZ651" t="s">
        <v>25546</v>
      </c>
      <c r="CA651" t="s">
        <v>25500</v>
      </c>
      <c r="CT651" t="str">
        <f t="shared" si="249"/>
        <v>Information and Communications Technology (ICT)</v>
      </c>
      <c r="CU651" t="str">
        <f t="shared" si="250"/>
        <v>Video Chat</v>
      </c>
      <c r="CV651" t="str">
        <f t="shared" si="251"/>
        <v>Video Conferencing</v>
      </c>
      <c r="CW651" t="str">
        <f t="shared" si="252"/>
        <v/>
      </c>
      <c r="CX651" t="str">
        <f t="shared" si="253"/>
        <v/>
      </c>
      <c r="CY651" t="str">
        <f t="shared" si="254"/>
        <v/>
      </c>
      <c r="CZ651" t="str">
        <f t="shared" si="255"/>
        <v/>
      </c>
      <c r="DA651" t="str">
        <f t="shared" si="256"/>
        <v/>
      </c>
      <c r="DB651" t="str">
        <f t="shared" si="257"/>
        <v/>
      </c>
      <c r="DC651" t="str">
        <f t="shared" si="258"/>
        <v/>
      </c>
    </row>
    <row r="652" spans="1:107" x14ac:dyDescent="0.2">
      <c r="A652">
        <v>649</v>
      </c>
      <c r="B652" t="s">
        <v>645</v>
      </c>
      <c r="C652" t="s">
        <v>2818</v>
      </c>
      <c r="D652" t="s">
        <v>4906</v>
      </c>
      <c r="E652" t="s">
        <v>6065</v>
      </c>
      <c r="F652" t="s">
        <v>6715</v>
      </c>
      <c r="G652" t="s">
        <v>8248</v>
      </c>
      <c r="H652" t="s">
        <v>8552</v>
      </c>
      <c r="I652" t="s">
        <v>4365</v>
      </c>
      <c r="J652" t="s">
        <v>4365</v>
      </c>
      <c r="K652" t="s">
        <v>10122</v>
      </c>
      <c r="L652" t="s">
        <v>10148</v>
      </c>
      <c r="M652" t="s">
        <v>11333</v>
      </c>
      <c r="N652" t="s">
        <v>12911</v>
      </c>
      <c r="O652" t="s">
        <v>13308</v>
      </c>
      <c r="P652" t="s">
        <v>4365</v>
      </c>
      <c r="Q652">
        <v>2</v>
      </c>
      <c r="R652" t="s">
        <v>13358</v>
      </c>
      <c r="S652" t="s">
        <v>13513</v>
      </c>
      <c r="T652" t="s">
        <v>13991</v>
      </c>
      <c r="U652" s="3" t="str" cm="1">
        <f t="array" ref="U652">LEFT(T652,MIN(FIND({0,1,2,3,4,5,6,7,8,9},T652&amp;"0123456789"))-1)</f>
        <v>PHP</v>
      </c>
      <c r="V652" t="s">
        <v>14413</v>
      </c>
      <c r="W652" t="s">
        <v>13991</v>
      </c>
      <c r="X652" s="3" t="str" cm="1">
        <f t="array" ref="X652">LEFT(W652,MIN(FIND({0,1,2,3,4,5,6,7,8,9},W652&amp;"0123456789"))-1)</f>
        <v>PHP</v>
      </c>
      <c r="Y652" t="s">
        <v>14414</v>
      </c>
      <c r="Z652" t="s">
        <v>13991</v>
      </c>
      <c r="AA652" s="3" cm="1">
        <f t="array" ref="AA652">_xlfn.XLOOKUP(LEFT(Z652,MIN(FIND({0,1,2,3,4,5,6,7,8,9},Z652&amp;"0123456789"))-1), $BB$4:$BB$23, $BC$4:$BC$23)*_xlfn.NUMBERVALUE(TRIM(REPLACE(Z652,1,MIN(FIND({0,1,2,3,4,5,6,7,8,9},Z652&amp;"0123456789"))-1,"")), ".", ",")</f>
        <v>2100000</v>
      </c>
      <c r="AB652" t="s">
        <v>14795</v>
      </c>
      <c r="AC652" s="3" cm="1">
        <f t="array" ref="AC652">_xlfn.XLOOKUP(LEFT(AB652,MIN(FIND({0,1,2,3,4,5,6,7,8,9},AB652&amp;"0123456789"))-1), $BB$4:$BB$23, $BC$4:$BC$23)*_xlfn.NUMBERVALUE(TRIM(REPLACE(AB652,1,MIN(FIND({0,1,2,3,4,5,6,7,8,9},AB652&amp;"0123456789"))-1,"")), ".", ",")</f>
        <v>4200000</v>
      </c>
      <c r="AD652" t="s">
        <v>8555</v>
      </c>
      <c r="AE652" t="s">
        <v>8555</v>
      </c>
      <c r="AF652" t="s">
        <v>15437</v>
      </c>
      <c r="AG652" t="s">
        <v>6137</v>
      </c>
      <c r="AH652" t="s">
        <v>4365</v>
      </c>
      <c r="AI652" t="s">
        <v>4365</v>
      </c>
      <c r="AJ652" t="s">
        <v>14825</v>
      </c>
      <c r="AK652" t="s">
        <v>4365</v>
      </c>
      <c r="AL652" t="s">
        <v>20148</v>
      </c>
      <c r="AM652" t="s">
        <v>4365</v>
      </c>
      <c r="AN652" t="s">
        <v>21401</v>
      </c>
      <c r="AO652" t="s">
        <v>4365</v>
      </c>
      <c r="AP652" t="s">
        <v>22810</v>
      </c>
      <c r="AQ652" t="s">
        <v>4365</v>
      </c>
      <c r="AR652" t="s">
        <v>4365</v>
      </c>
      <c r="AS652" t="s">
        <v>14819</v>
      </c>
      <c r="BC652" s="3" t="str" cm="1">
        <f t="array" ref="BC652">LEFT(BB652,MIN(FIND({0,1,2,3,4,5,6,7,8,9},BB652&amp;"0123456789"))-1)</f>
        <v/>
      </c>
      <c r="BY652" t="s">
        <v>10143</v>
      </c>
      <c r="BZ652" t="s">
        <v>25430</v>
      </c>
      <c r="CA652" t="s">
        <v>25432</v>
      </c>
      <c r="CT652" t="str">
        <f t="shared" si="249"/>
        <v>Financial Services</v>
      </c>
      <c r="CU652" t="str">
        <f t="shared" si="250"/>
        <v>FinTech</v>
      </c>
      <c r="CV652" t="str">
        <f t="shared" si="251"/>
        <v>Payments</v>
      </c>
      <c r="CW652" t="str">
        <f t="shared" si="252"/>
        <v/>
      </c>
      <c r="CX652" t="str">
        <f t="shared" si="253"/>
        <v/>
      </c>
      <c r="CY652" t="str">
        <f t="shared" si="254"/>
        <v/>
      </c>
      <c r="CZ652" t="str">
        <f t="shared" si="255"/>
        <v/>
      </c>
      <c r="DA652" t="str">
        <f t="shared" si="256"/>
        <v/>
      </c>
      <c r="DB652" t="str">
        <f t="shared" si="257"/>
        <v/>
      </c>
      <c r="DC652" t="str">
        <f t="shared" si="258"/>
        <v/>
      </c>
    </row>
    <row r="653" spans="1:107" x14ac:dyDescent="0.2">
      <c r="A653">
        <v>650</v>
      </c>
      <c r="B653" t="s">
        <v>646</v>
      </c>
      <c r="C653" t="s">
        <v>2819</v>
      </c>
      <c r="D653" t="s">
        <v>4907</v>
      </c>
      <c r="E653" t="s">
        <v>6065</v>
      </c>
      <c r="F653" t="s">
        <v>6716</v>
      </c>
      <c r="G653" t="s">
        <v>8245</v>
      </c>
      <c r="H653" t="s">
        <v>8552</v>
      </c>
      <c r="I653" t="s">
        <v>8555</v>
      </c>
      <c r="J653" t="s">
        <v>9114</v>
      </c>
      <c r="K653" t="s">
        <v>10119</v>
      </c>
      <c r="L653" t="s">
        <v>10515</v>
      </c>
      <c r="M653" t="s">
        <v>11647</v>
      </c>
      <c r="N653" t="s">
        <v>12783</v>
      </c>
      <c r="O653" t="s">
        <v>13314</v>
      </c>
      <c r="P653" t="s">
        <v>13351</v>
      </c>
      <c r="Q653">
        <v>1</v>
      </c>
      <c r="R653" t="s">
        <v>13357</v>
      </c>
      <c r="S653" t="s">
        <v>13545</v>
      </c>
      <c r="T653" t="s">
        <v>13734</v>
      </c>
      <c r="U653" s="3" t="str" cm="1">
        <f t="array" ref="U653">LEFT(T653,MIN(FIND({0,1,2,3,4,5,6,7,8,9},T653&amp;"0123456789"))-1)</f>
        <v>$</v>
      </c>
      <c r="V653" t="s">
        <v>13357</v>
      </c>
      <c r="W653" t="s">
        <v>13734</v>
      </c>
      <c r="X653" s="3" t="str" cm="1">
        <f t="array" ref="X653">LEFT(W653,MIN(FIND({0,1,2,3,4,5,6,7,8,9},W653&amp;"0123456789"))-1)</f>
        <v>$</v>
      </c>
      <c r="Y653" t="s">
        <v>13357</v>
      </c>
      <c r="Z653" t="s">
        <v>13734</v>
      </c>
      <c r="AA653" s="3" cm="1">
        <f t="array" ref="AA653">_xlfn.XLOOKUP(LEFT(Z653,MIN(FIND({0,1,2,3,4,5,6,7,8,9},Z653&amp;"0123456789"))-1), $BB$4:$BB$23, $BC$4:$BC$23)*_xlfn.NUMBERVALUE(TRIM(REPLACE(Z653,1,MIN(FIND({0,1,2,3,4,5,6,7,8,9},Z653&amp;"0123456789"))-1,"")), ".", ",")</f>
        <v>50000000</v>
      </c>
      <c r="AB653" t="s">
        <v>13734</v>
      </c>
      <c r="AC653" s="3" cm="1">
        <f t="array" ref="AC653">_xlfn.XLOOKUP(LEFT(AB653,MIN(FIND({0,1,2,3,4,5,6,7,8,9},AB653&amp;"0123456789"))-1), $BB$4:$BB$23, $BC$4:$BC$23)*_xlfn.NUMBERVALUE(TRIM(REPLACE(AB653,1,MIN(FIND({0,1,2,3,4,5,6,7,8,9},AB653&amp;"0123456789"))-1,"")), ".", ",")</f>
        <v>50000000</v>
      </c>
      <c r="AD653" t="s">
        <v>4365</v>
      </c>
      <c r="AE653" t="s">
        <v>4365</v>
      </c>
      <c r="AF653" t="s">
        <v>4365</v>
      </c>
      <c r="AG653" t="s">
        <v>16941</v>
      </c>
      <c r="AH653" t="s">
        <v>17771</v>
      </c>
      <c r="AI653" t="s">
        <v>18532</v>
      </c>
      <c r="AJ653" t="s">
        <v>8563</v>
      </c>
      <c r="AK653" t="s">
        <v>4365</v>
      </c>
      <c r="AL653" t="s">
        <v>8555</v>
      </c>
      <c r="AM653" t="s">
        <v>18817</v>
      </c>
      <c r="AN653" t="s">
        <v>18372</v>
      </c>
      <c r="AO653" t="s">
        <v>18794</v>
      </c>
      <c r="AP653" t="s">
        <v>22811</v>
      </c>
      <c r="AQ653" t="s">
        <v>23975</v>
      </c>
      <c r="AR653" t="s">
        <v>24893</v>
      </c>
      <c r="AS653" t="s">
        <v>4365</v>
      </c>
      <c r="BC653" s="3" t="str" cm="1">
        <f t="array" ref="BC653">LEFT(BB653,MIN(FIND({0,1,2,3,4,5,6,7,8,9},BB653&amp;"0123456789"))-1)</f>
        <v/>
      </c>
      <c r="BY653" t="s">
        <v>11267</v>
      </c>
      <c r="BZ653" t="s">
        <v>25483</v>
      </c>
      <c r="CA653" t="s">
        <v>25404</v>
      </c>
      <c r="CB653" t="s">
        <v>25751</v>
      </c>
      <c r="CC653" t="s">
        <v>25444</v>
      </c>
      <c r="CD653" t="s">
        <v>25408</v>
      </c>
      <c r="CT653" t="str">
        <f t="shared" si="249"/>
        <v>Artificial Intelligence</v>
      </c>
      <c r="CU653" t="str">
        <f t="shared" si="250"/>
        <v>Computer</v>
      </c>
      <c r="CV653" t="str">
        <f t="shared" si="251"/>
        <v>Information Technology</v>
      </c>
      <c r="CW653" t="str">
        <f t="shared" si="252"/>
        <v>Intelligent Systems</v>
      </c>
      <c r="CX653" t="str">
        <f t="shared" si="253"/>
        <v>Machine Learning</v>
      </c>
      <c r="CY653" t="str">
        <f t="shared" si="254"/>
        <v>Software</v>
      </c>
      <c r="CZ653" t="str">
        <f t="shared" si="255"/>
        <v/>
      </c>
      <c r="DA653" t="str">
        <f t="shared" si="256"/>
        <v/>
      </c>
      <c r="DB653" t="str">
        <f t="shared" si="257"/>
        <v/>
      </c>
      <c r="DC653" t="str">
        <f t="shared" si="258"/>
        <v/>
      </c>
    </row>
    <row r="654" spans="1:107" x14ac:dyDescent="0.2">
      <c r="A654">
        <v>651</v>
      </c>
      <c r="B654" t="s">
        <v>647</v>
      </c>
      <c r="C654" t="s">
        <v>2820</v>
      </c>
      <c r="D654" t="s">
        <v>4908</v>
      </c>
      <c r="E654" t="s">
        <v>6065</v>
      </c>
      <c r="F654" t="s">
        <v>6717</v>
      </c>
      <c r="G654" t="s">
        <v>8245</v>
      </c>
      <c r="H654" t="s">
        <v>8552</v>
      </c>
      <c r="I654" t="s">
        <v>8554</v>
      </c>
      <c r="J654" t="s">
        <v>9115</v>
      </c>
      <c r="K654" t="s">
        <v>4365</v>
      </c>
      <c r="L654" t="s">
        <v>10358</v>
      </c>
      <c r="M654" t="s">
        <v>11648</v>
      </c>
      <c r="N654" t="s">
        <v>12736</v>
      </c>
      <c r="O654" t="s">
        <v>13305</v>
      </c>
      <c r="P654" t="s">
        <v>4365</v>
      </c>
      <c r="Q654">
        <v>1</v>
      </c>
      <c r="R654" t="s">
        <v>13357</v>
      </c>
      <c r="S654" t="s">
        <v>13364</v>
      </c>
      <c r="T654" t="s">
        <v>13958</v>
      </c>
      <c r="U654" s="3" t="str" cm="1">
        <f t="array" ref="U654">LEFT(T654,MIN(FIND({0,1,2,3,4,5,6,7,8,9},T654&amp;"0123456789"))-1)</f>
        <v>$</v>
      </c>
      <c r="V654" t="s">
        <v>13357</v>
      </c>
      <c r="W654" t="s">
        <v>13958</v>
      </c>
      <c r="X654" s="3" t="str" cm="1">
        <f t="array" ref="X654">LEFT(W654,MIN(FIND({0,1,2,3,4,5,6,7,8,9},W654&amp;"0123456789"))-1)</f>
        <v>$</v>
      </c>
      <c r="Y654" t="s">
        <v>13357</v>
      </c>
      <c r="Z654" t="s">
        <v>13958</v>
      </c>
      <c r="AA654" s="3" cm="1">
        <f t="array" ref="AA654">_xlfn.XLOOKUP(LEFT(Z654,MIN(FIND({0,1,2,3,4,5,6,7,8,9},Z654&amp;"0123456789"))-1), $BB$4:$BB$23, $BC$4:$BC$23)*_xlfn.NUMBERVALUE(TRIM(REPLACE(Z654,1,MIN(FIND({0,1,2,3,4,5,6,7,8,9},Z654&amp;"0123456789"))-1,"")), ".", ",")</f>
        <v>2400000</v>
      </c>
      <c r="AB654" t="s">
        <v>13958</v>
      </c>
      <c r="AC654" s="3" cm="1">
        <f t="array" ref="AC654">_xlfn.XLOOKUP(LEFT(AB654,MIN(FIND({0,1,2,3,4,5,6,7,8,9},AB654&amp;"0123456789"))-1), $BB$4:$BB$23, $BC$4:$BC$23)*_xlfn.NUMBERVALUE(TRIM(REPLACE(AB654,1,MIN(FIND({0,1,2,3,4,5,6,7,8,9},AB654&amp;"0123456789"))-1,"")), ".", ",")</f>
        <v>2400000</v>
      </c>
      <c r="AD654" t="s">
        <v>8555</v>
      </c>
      <c r="AE654" t="s">
        <v>14823</v>
      </c>
      <c r="AF654" t="s">
        <v>15438</v>
      </c>
      <c r="AG654" t="s">
        <v>4365</v>
      </c>
      <c r="AH654" t="s">
        <v>4365</v>
      </c>
      <c r="AI654" t="s">
        <v>4365</v>
      </c>
      <c r="AJ654" t="s">
        <v>4365</v>
      </c>
      <c r="AK654" t="s">
        <v>4365</v>
      </c>
      <c r="AL654" t="s">
        <v>4365</v>
      </c>
      <c r="AM654" t="s">
        <v>4365</v>
      </c>
      <c r="AN654" t="s">
        <v>4365</v>
      </c>
      <c r="AO654" t="s">
        <v>4365</v>
      </c>
      <c r="AP654" t="s">
        <v>4365</v>
      </c>
      <c r="AQ654" t="s">
        <v>4365</v>
      </c>
      <c r="AR654" t="s">
        <v>4365</v>
      </c>
      <c r="AS654" t="s">
        <v>4365</v>
      </c>
      <c r="BC654" s="3" t="str" cm="1">
        <f t="array" ref="BC654">LEFT(BB654,MIN(FIND({0,1,2,3,4,5,6,7,8,9},BB654&amp;"0123456789"))-1)</f>
        <v/>
      </c>
      <c r="BY654" t="s">
        <v>25489</v>
      </c>
      <c r="BZ654" t="s">
        <v>25408</v>
      </c>
      <c r="CT654" t="str">
        <f t="shared" si="249"/>
        <v>B2B</v>
      </c>
      <c r="CU654" t="str">
        <f t="shared" si="250"/>
        <v>Software</v>
      </c>
      <c r="CV654" t="str">
        <f t="shared" si="251"/>
        <v/>
      </c>
      <c r="CW654" t="str">
        <f t="shared" si="252"/>
        <v/>
      </c>
      <c r="CX654" t="str">
        <f t="shared" si="253"/>
        <v/>
      </c>
      <c r="CY654" t="str">
        <f t="shared" si="254"/>
        <v/>
      </c>
      <c r="CZ654" t="str">
        <f t="shared" si="255"/>
        <v/>
      </c>
      <c r="DA654" t="str">
        <f t="shared" si="256"/>
        <v/>
      </c>
      <c r="DB654" t="str">
        <f t="shared" si="257"/>
        <v/>
      </c>
      <c r="DC654" t="str">
        <f t="shared" si="258"/>
        <v/>
      </c>
    </row>
    <row r="655" spans="1:107" x14ac:dyDescent="0.2">
      <c r="A655">
        <v>652</v>
      </c>
      <c r="B655" t="s">
        <v>648</v>
      </c>
      <c r="C655" t="s">
        <v>2821</v>
      </c>
      <c r="D655" t="s">
        <v>4909</v>
      </c>
      <c r="E655" t="s">
        <v>6065</v>
      </c>
      <c r="F655" t="s">
        <v>6718</v>
      </c>
      <c r="G655" t="s">
        <v>8245</v>
      </c>
      <c r="H655" t="s">
        <v>8552</v>
      </c>
      <c r="I655" t="s">
        <v>8554</v>
      </c>
      <c r="J655" t="s">
        <v>9116</v>
      </c>
      <c r="K655" t="s">
        <v>10121</v>
      </c>
      <c r="L655" t="s">
        <v>10247</v>
      </c>
      <c r="M655" t="s">
        <v>11470</v>
      </c>
      <c r="N655" t="s">
        <v>12767</v>
      </c>
      <c r="O655" t="s">
        <v>4365</v>
      </c>
      <c r="P655" t="s">
        <v>13349</v>
      </c>
      <c r="Q655">
        <v>1</v>
      </c>
      <c r="R655" t="s">
        <v>13357</v>
      </c>
      <c r="S655" t="s">
        <v>8463</v>
      </c>
      <c r="T655" t="s">
        <v>13992</v>
      </c>
      <c r="U655" s="3" t="str" cm="1">
        <f t="array" ref="U655">LEFT(T655,MIN(FIND({0,1,2,3,4,5,6,7,8,9},T655&amp;"0123456789"))-1)</f>
        <v>$</v>
      </c>
      <c r="V655" t="s">
        <v>13357</v>
      </c>
      <c r="W655" t="s">
        <v>13992</v>
      </c>
      <c r="X655" s="3" t="str" cm="1">
        <f t="array" ref="X655">LEFT(W655,MIN(FIND({0,1,2,3,4,5,6,7,8,9},W655&amp;"0123456789"))-1)</f>
        <v>$</v>
      </c>
      <c r="Y655" t="s">
        <v>13357</v>
      </c>
      <c r="Z655" t="s">
        <v>13992</v>
      </c>
      <c r="AA655" s="3" cm="1">
        <f t="array" ref="AA655">_xlfn.XLOOKUP(LEFT(Z655,MIN(FIND({0,1,2,3,4,5,6,7,8,9},Z655&amp;"0123456789"))-1), $BB$4:$BB$23, $BC$4:$BC$23)*_xlfn.NUMBERVALUE(TRIM(REPLACE(Z655,1,MIN(FIND({0,1,2,3,4,5,6,7,8,9},Z655&amp;"0123456789"))-1,"")), ".", ",")</f>
        <v>4600000</v>
      </c>
      <c r="AB655" t="s">
        <v>13992</v>
      </c>
      <c r="AC655" s="3" cm="1">
        <f t="array" ref="AC655">_xlfn.XLOOKUP(LEFT(AB655,MIN(FIND({0,1,2,3,4,5,6,7,8,9},AB655&amp;"0123456789"))-1), $BB$4:$BB$23, $BC$4:$BC$23)*_xlfn.NUMBERVALUE(TRIM(REPLACE(AB655,1,MIN(FIND({0,1,2,3,4,5,6,7,8,9},AB655&amp;"0123456789"))-1,"")), ".", ",")</f>
        <v>4600000</v>
      </c>
      <c r="AD655" t="s">
        <v>8555</v>
      </c>
      <c r="AE655" t="s">
        <v>8559</v>
      </c>
      <c r="AF655" t="s">
        <v>15439</v>
      </c>
      <c r="AG655" t="s">
        <v>16942</v>
      </c>
      <c r="AH655" t="s">
        <v>17772</v>
      </c>
      <c r="AI655" t="s">
        <v>18533</v>
      </c>
      <c r="AJ655" t="s">
        <v>14829</v>
      </c>
      <c r="AK655" t="s">
        <v>19751</v>
      </c>
      <c r="AL655" t="s">
        <v>20117</v>
      </c>
      <c r="AM655" t="s">
        <v>20743</v>
      </c>
      <c r="AN655" t="s">
        <v>21402</v>
      </c>
      <c r="AO655" t="s">
        <v>21991</v>
      </c>
      <c r="AP655" t="s">
        <v>22812</v>
      </c>
      <c r="AQ655" t="s">
        <v>23976</v>
      </c>
      <c r="AR655" t="s">
        <v>24894</v>
      </c>
      <c r="AS655" t="s">
        <v>19248</v>
      </c>
      <c r="BC655" s="3" t="str" cm="1">
        <f t="array" ref="BC655">LEFT(BB655,MIN(FIND({0,1,2,3,4,5,6,7,8,9},BB655&amp;"0123456789"))-1)</f>
        <v/>
      </c>
      <c r="BY655" t="s">
        <v>11260</v>
      </c>
      <c r="BZ655" t="s">
        <v>25408</v>
      </c>
      <c r="CT655" t="str">
        <f t="shared" si="249"/>
        <v>Cyber Security</v>
      </c>
      <c r="CU655" t="str">
        <f t="shared" si="250"/>
        <v>Software</v>
      </c>
      <c r="CV655" t="str">
        <f t="shared" si="251"/>
        <v/>
      </c>
      <c r="CW655" t="str">
        <f t="shared" si="252"/>
        <v/>
      </c>
      <c r="CX655" t="str">
        <f t="shared" si="253"/>
        <v/>
      </c>
      <c r="CY655" t="str">
        <f t="shared" si="254"/>
        <v/>
      </c>
      <c r="CZ655" t="str">
        <f t="shared" si="255"/>
        <v/>
      </c>
      <c r="DA655" t="str">
        <f t="shared" si="256"/>
        <v/>
      </c>
      <c r="DB655" t="str">
        <f t="shared" si="257"/>
        <v/>
      </c>
      <c r="DC655" t="str">
        <f t="shared" si="258"/>
        <v/>
      </c>
    </row>
    <row r="656" spans="1:107" x14ac:dyDescent="0.2">
      <c r="A656">
        <v>653</v>
      </c>
      <c r="B656" t="s">
        <v>649</v>
      </c>
      <c r="C656" t="s">
        <v>2822</v>
      </c>
      <c r="D656" t="s">
        <v>4910</v>
      </c>
      <c r="E656" t="s">
        <v>6065</v>
      </c>
      <c r="F656" t="s">
        <v>6719</v>
      </c>
      <c r="G656" t="s">
        <v>8245</v>
      </c>
      <c r="H656" t="s">
        <v>8552</v>
      </c>
      <c r="I656" t="s">
        <v>8557</v>
      </c>
      <c r="J656" t="s">
        <v>9117</v>
      </c>
      <c r="K656" t="s">
        <v>10121</v>
      </c>
      <c r="L656" t="s">
        <v>10418</v>
      </c>
      <c r="M656" t="s">
        <v>11649</v>
      </c>
      <c r="N656" t="s">
        <v>12736</v>
      </c>
      <c r="O656" t="s">
        <v>13305</v>
      </c>
      <c r="P656" t="s">
        <v>13351</v>
      </c>
      <c r="Q656">
        <v>3</v>
      </c>
      <c r="R656" t="s">
        <v>13357</v>
      </c>
      <c r="S656" t="s">
        <v>13414</v>
      </c>
      <c r="T656" t="s">
        <v>13993</v>
      </c>
      <c r="U656" s="3" t="str" cm="1">
        <f t="array" ref="U656">LEFT(T656,MIN(FIND({0,1,2,3,4,5,6,7,8,9},T656&amp;"0123456789"))-1)</f>
        <v>$</v>
      </c>
      <c r="V656" t="s">
        <v>13357</v>
      </c>
      <c r="W656" t="s">
        <v>13993</v>
      </c>
      <c r="X656" s="3" t="str" cm="1">
        <f t="array" ref="X656">LEFT(W656,MIN(FIND({0,1,2,3,4,5,6,7,8,9},W656&amp;"0123456789"))-1)</f>
        <v>$</v>
      </c>
      <c r="Y656" t="s">
        <v>13357</v>
      </c>
      <c r="Z656" t="s">
        <v>13993</v>
      </c>
      <c r="AA656" s="3" cm="1">
        <f t="array" ref="AA656">_xlfn.XLOOKUP(LEFT(Z656,MIN(FIND({0,1,2,3,4,5,6,7,8,9},Z656&amp;"0123456789"))-1), $BB$4:$BB$23, $BC$4:$BC$23)*_xlfn.NUMBERVALUE(TRIM(REPLACE(Z656,1,MIN(FIND({0,1,2,3,4,5,6,7,8,9},Z656&amp;"0123456789"))-1,"")), ".", ",")</f>
        <v>4011495</v>
      </c>
      <c r="AB656" t="s">
        <v>13993</v>
      </c>
      <c r="AC656" s="3" cm="1">
        <f t="array" ref="AC656">_xlfn.XLOOKUP(LEFT(AB656,MIN(FIND({0,1,2,3,4,5,6,7,8,9},AB656&amp;"0123456789"))-1), $BB$4:$BB$23, $BC$4:$BC$23)*_xlfn.NUMBERVALUE(TRIM(REPLACE(AB656,1,MIN(FIND({0,1,2,3,4,5,6,7,8,9},AB656&amp;"0123456789"))-1,"")), ".", ",")</f>
        <v>4011495</v>
      </c>
      <c r="AD656" t="s">
        <v>4365</v>
      </c>
      <c r="AE656" t="s">
        <v>8554</v>
      </c>
      <c r="AF656" t="s">
        <v>15440</v>
      </c>
      <c r="AG656" t="s">
        <v>16943</v>
      </c>
      <c r="AH656" t="s">
        <v>4365</v>
      </c>
      <c r="AI656" t="s">
        <v>4365</v>
      </c>
      <c r="AJ656" t="s">
        <v>8563</v>
      </c>
      <c r="AK656" t="s">
        <v>4365</v>
      </c>
      <c r="AL656" t="s">
        <v>8555</v>
      </c>
      <c r="AM656" t="s">
        <v>4365</v>
      </c>
      <c r="AN656" t="s">
        <v>18372</v>
      </c>
      <c r="AO656" t="s">
        <v>4365</v>
      </c>
      <c r="AP656" t="s">
        <v>22813</v>
      </c>
      <c r="AQ656" t="s">
        <v>4365</v>
      </c>
      <c r="AR656" t="s">
        <v>4365</v>
      </c>
      <c r="AS656" t="s">
        <v>19237</v>
      </c>
      <c r="BC656" s="3" t="str" cm="1">
        <f t="array" ref="BC656">LEFT(BB656,MIN(FIND({0,1,2,3,4,5,6,7,8,9},BB656&amp;"0123456789"))-1)</f>
        <v/>
      </c>
      <c r="BY656" t="s">
        <v>10431</v>
      </c>
      <c r="BZ656" t="s">
        <v>25487</v>
      </c>
      <c r="CA656" t="s">
        <v>25429</v>
      </c>
      <c r="CB656" t="s">
        <v>25775</v>
      </c>
      <c r="CT656" t="str">
        <f t="shared" si="249"/>
        <v>Education</v>
      </c>
      <c r="CU656" t="str">
        <f t="shared" si="250"/>
        <v>Finance</v>
      </c>
      <c r="CV656" t="str">
        <f t="shared" si="251"/>
        <v>Financial Services</v>
      </c>
      <c r="CW656" t="str">
        <f t="shared" si="252"/>
        <v>Vocational Education</v>
      </c>
      <c r="CX656" t="str">
        <f t="shared" si="253"/>
        <v/>
      </c>
      <c r="CY656" t="str">
        <f t="shared" si="254"/>
        <v/>
      </c>
      <c r="CZ656" t="str">
        <f t="shared" si="255"/>
        <v/>
      </c>
      <c r="DA656" t="str">
        <f t="shared" si="256"/>
        <v/>
      </c>
      <c r="DB656" t="str">
        <f t="shared" si="257"/>
        <v/>
      </c>
      <c r="DC656" t="str">
        <f t="shared" si="258"/>
        <v/>
      </c>
    </row>
    <row r="657" spans="1:107" x14ac:dyDescent="0.2">
      <c r="A657">
        <v>654</v>
      </c>
      <c r="B657" t="s">
        <v>650</v>
      </c>
      <c r="C657" t="s">
        <v>2823</v>
      </c>
      <c r="D657" t="s">
        <v>4911</v>
      </c>
      <c r="E657" t="s">
        <v>4365</v>
      </c>
      <c r="F657" t="s">
        <v>6720</v>
      </c>
      <c r="G657" t="s">
        <v>8266</v>
      </c>
      <c r="H657" t="s">
        <v>8552</v>
      </c>
      <c r="I657" t="s">
        <v>8554</v>
      </c>
      <c r="J657" t="s">
        <v>9118</v>
      </c>
      <c r="K657" t="s">
        <v>10119</v>
      </c>
      <c r="L657" t="s">
        <v>10516</v>
      </c>
      <c r="M657" t="s">
        <v>11650</v>
      </c>
      <c r="N657" t="s">
        <v>12741</v>
      </c>
      <c r="O657" t="s">
        <v>13310</v>
      </c>
      <c r="P657" t="s">
        <v>13349</v>
      </c>
      <c r="Q657">
        <v>1</v>
      </c>
      <c r="R657" t="s">
        <v>13358</v>
      </c>
      <c r="S657" t="s">
        <v>13391</v>
      </c>
      <c r="T657" t="s">
        <v>13994</v>
      </c>
      <c r="U657" s="3" t="str" cm="1">
        <f t="array" ref="U657">LEFT(T657,MIN(FIND({0,1,2,3,4,5,6,7,8,9},T657&amp;"0123456789"))-1)</f>
        <v>$</v>
      </c>
      <c r="V657" t="s">
        <v>14414</v>
      </c>
      <c r="W657" t="s">
        <v>13994</v>
      </c>
      <c r="X657" s="3" t="str" cm="1">
        <f t="array" ref="X657">LEFT(W657,MIN(FIND({0,1,2,3,4,5,6,7,8,9},W657&amp;"0123456789"))-1)</f>
        <v>$</v>
      </c>
      <c r="Y657" t="s">
        <v>14414</v>
      </c>
      <c r="Z657" t="s">
        <v>13994</v>
      </c>
      <c r="AA657" s="3" cm="1">
        <f t="array" ref="AA657">_xlfn.XLOOKUP(LEFT(Z657,MIN(FIND({0,1,2,3,4,5,6,7,8,9},Z657&amp;"0123456789"))-1), $BB$4:$BB$23, $BC$4:$BC$23)*_xlfn.NUMBERVALUE(TRIM(REPLACE(Z657,1,MIN(FIND({0,1,2,3,4,5,6,7,8,9},Z657&amp;"0123456789"))-1,"")), ".", ",")</f>
        <v>7200000</v>
      </c>
      <c r="AB657" t="s">
        <v>13994</v>
      </c>
      <c r="AC657" s="3" cm="1">
        <f t="array" ref="AC657">_xlfn.XLOOKUP(LEFT(AB657,MIN(FIND({0,1,2,3,4,5,6,7,8,9},AB657&amp;"0123456789"))-1), $BB$4:$BB$23, $BC$4:$BC$23)*_xlfn.NUMBERVALUE(TRIM(REPLACE(AB657,1,MIN(FIND({0,1,2,3,4,5,6,7,8,9},AB657&amp;"0123456789"))-1,"")), ".", ",")</f>
        <v>7200000</v>
      </c>
      <c r="AD657" t="s">
        <v>8555</v>
      </c>
      <c r="AE657" t="s">
        <v>8554</v>
      </c>
      <c r="AF657" t="s">
        <v>15441</v>
      </c>
      <c r="AG657" t="s">
        <v>4365</v>
      </c>
      <c r="AH657" t="s">
        <v>4365</v>
      </c>
      <c r="AI657" t="s">
        <v>4365</v>
      </c>
      <c r="AJ657" t="s">
        <v>4365</v>
      </c>
      <c r="AK657" t="s">
        <v>4365</v>
      </c>
      <c r="AL657" t="s">
        <v>4365</v>
      </c>
      <c r="AM657" t="s">
        <v>4365</v>
      </c>
      <c r="AN657" t="s">
        <v>4365</v>
      </c>
      <c r="AO657" t="s">
        <v>4365</v>
      </c>
      <c r="AP657" t="s">
        <v>4365</v>
      </c>
      <c r="AQ657" t="s">
        <v>4365</v>
      </c>
      <c r="AR657" t="s">
        <v>4365</v>
      </c>
      <c r="AS657" t="s">
        <v>19238</v>
      </c>
      <c r="BC657" s="3" t="str" cm="1">
        <f t="array" ref="BC657">LEFT(BB657,MIN(FIND({0,1,2,3,4,5,6,7,8,9},BB657&amp;"0123456789"))-1)</f>
        <v/>
      </c>
      <c r="BY657" t="s">
        <v>11348</v>
      </c>
      <c r="BZ657" t="s">
        <v>25776</v>
      </c>
      <c r="CA657" t="s">
        <v>25437</v>
      </c>
      <c r="CB657" t="s">
        <v>25408</v>
      </c>
      <c r="CT657" t="str">
        <f t="shared" si="249"/>
        <v>FinTech</v>
      </c>
      <c r="CU657" t="str">
        <f t="shared" si="250"/>
        <v>Project Management</v>
      </c>
      <c r="CV657" t="str">
        <f t="shared" si="251"/>
        <v>SaaS</v>
      </c>
      <c r="CW657" t="str">
        <f t="shared" si="252"/>
        <v>Software</v>
      </c>
      <c r="CX657" t="str">
        <f t="shared" si="253"/>
        <v/>
      </c>
      <c r="CY657" t="str">
        <f t="shared" si="254"/>
        <v/>
      </c>
      <c r="CZ657" t="str">
        <f t="shared" si="255"/>
        <v/>
      </c>
      <c r="DA657" t="str">
        <f t="shared" si="256"/>
        <v/>
      </c>
      <c r="DB657" t="str">
        <f t="shared" si="257"/>
        <v/>
      </c>
      <c r="DC657" t="str">
        <f t="shared" si="258"/>
        <v/>
      </c>
    </row>
    <row r="658" spans="1:107" x14ac:dyDescent="0.2">
      <c r="A658">
        <v>655</v>
      </c>
      <c r="B658" t="s">
        <v>651</v>
      </c>
      <c r="C658" t="s">
        <v>2824</v>
      </c>
      <c r="D658" t="s">
        <v>4912</v>
      </c>
      <c r="E658" t="s">
        <v>6065</v>
      </c>
      <c r="F658" t="s">
        <v>6721</v>
      </c>
      <c r="G658" t="s">
        <v>8278</v>
      </c>
      <c r="H658" t="s">
        <v>8552</v>
      </c>
      <c r="I658" t="s">
        <v>8554</v>
      </c>
      <c r="J658" t="s">
        <v>9119</v>
      </c>
      <c r="K658" t="s">
        <v>10121</v>
      </c>
      <c r="L658" t="s">
        <v>10517</v>
      </c>
      <c r="M658" t="s">
        <v>11651</v>
      </c>
      <c r="N658" t="s">
        <v>12736</v>
      </c>
      <c r="O658" t="s">
        <v>13305</v>
      </c>
      <c r="P658" t="s">
        <v>13349</v>
      </c>
      <c r="Q658">
        <v>1</v>
      </c>
      <c r="R658" t="s">
        <v>13357</v>
      </c>
      <c r="S658" t="s">
        <v>8406</v>
      </c>
      <c r="T658" t="s">
        <v>13752</v>
      </c>
      <c r="U658" s="3" t="str" cm="1">
        <f t="array" ref="U658">LEFT(T658,MIN(FIND({0,1,2,3,4,5,6,7,8,9},T658&amp;"0123456789"))-1)</f>
        <v>$</v>
      </c>
      <c r="V658" t="s">
        <v>14422</v>
      </c>
      <c r="W658" t="s">
        <v>13752</v>
      </c>
      <c r="X658" s="3" t="str" cm="1">
        <f t="array" ref="X658">LEFT(W658,MIN(FIND({0,1,2,3,4,5,6,7,8,9},W658&amp;"0123456789"))-1)</f>
        <v>$</v>
      </c>
      <c r="Y658" t="s">
        <v>14422</v>
      </c>
      <c r="Z658" t="s">
        <v>13752</v>
      </c>
      <c r="AA658" s="3" cm="1">
        <f t="array" ref="AA658">_xlfn.XLOOKUP(LEFT(Z658,MIN(FIND({0,1,2,3,4,5,6,7,8,9},Z658&amp;"0123456789"))-1), $BB$4:$BB$23, $BC$4:$BC$23)*_xlfn.NUMBERVALUE(TRIM(REPLACE(Z658,1,MIN(FIND({0,1,2,3,4,5,6,7,8,9},Z658&amp;"0123456789"))-1,"")), ".", ",")</f>
        <v>1200000</v>
      </c>
      <c r="AB658" t="s">
        <v>13752</v>
      </c>
      <c r="AC658" s="3" cm="1">
        <f t="array" ref="AC658">_xlfn.XLOOKUP(LEFT(AB658,MIN(FIND({0,1,2,3,4,5,6,7,8,9},AB658&amp;"0123456789"))-1), $BB$4:$BB$23, $BC$4:$BC$23)*_xlfn.NUMBERVALUE(TRIM(REPLACE(AB658,1,MIN(FIND({0,1,2,3,4,5,6,7,8,9},AB658&amp;"0123456789"))-1,"")), ".", ",")</f>
        <v>1200000</v>
      </c>
      <c r="AD658" t="s">
        <v>4365</v>
      </c>
      <c r="AE658" t="s">
        <v>8558</v>
      </c>
      <c r="AF658" t="s">
        <v>15442</v>
      </c>
      <c r="AG658" t="s">
        <v>16944</v>
      </c>
      <c r="AH658" t="s">
        <v>17773</v>
      </c>
      <c r="AI658" t="s">
        <v>18534</v>
      </c>
      <c r="AJ658" t="s">
        <v>14829</v>
      </c>
      <c r="AK658" t="s">
        <v>4365</v>
      </c>
      <c r="AL658" t="s">
        <v>20130</v>
      </c>
      <c r="AM658" t="s">
        <v>20744</v>
      </c>
      <c r="AN658" t="s">
        <v>21403</v>
      </c>
      <c r="AO658" t="s">
        <v>21992</v>
      </c>
      <c r="AP658" t="s">
        <v>22814</v>
      </c>
      <c r="AQ658" t="s">
        <v>23977</v>
      </c>
      <c r="AR658" t="s">
        <v>24895</v>
      </c>
      <c r="AS658" t="s">
        <v>14821</v>
      </c>
      <c r="BC658" s="3" t="str" cm="1">
        <f t="array" ref="BC658">LEFT(BB658,MIN(FIND({0,1,2,3,4,5,6,7,8,9},BB658&amp;"0123456789"))-1)</f>
        <v/>
      </c>
      <c r="BY658" t="s">
        <v>11267</v>
      </c>
      <c r="BZ658" t="s">
        <v>25777</v>
      </c>
      <c r="CA658" t="s">
        <v>25414</v>
      </c>
      <c r="CB658" t="s">
        <v>25444</v>
      </c>
      <c r="CC658" t="s">
        <v>25415</v>
      </c>
      <c r="CD658" t="s">
        <v>25778</v>
      </c>
      <c r="CE658" t="s">
        <v>25408</v>
      </c>
      <c r="CF658" t="s">
        <v>25668</v>
      </c>
      <c r="CT658" t="str">
        <f t="shared" si="249"/>
        <v>Artificial Intelligence</v>
      </c>
      <c r="CU658" t="str">
        <f t="shared" si="250"/>
        <v>Concerts</v>
      </c>
      <c r="CV658" t="str">
        <f t="shared" si="251"/>
        <v>Internet</v>
      </c>
      <c r="CW658" t="str">
        <f t="shared" si="252"/>
        <v>Machine Learning</v>
      </c>
      <c r="CX658" t="str">
        <f t="shared" si="253"/>
        <v>Mobile Payments</v>
      </c>
      <c r="CY658" t="str">
        <f t="shared" si="254"/>
        <v>Point of Sale</v>
      </c>
      <c r="CZ658" t="str">
        <f t="shared" si="255"/>
        <v>Software</v>
      </c>
      <c r="DA658" t="str">
        <f t="shared" si="256"/>
        <v>Sports</v>
      </c>
      <c r="DB658" t="str">
        <f t="shared" si="257"/>
        <v/>
      </c>
      <c r="DC658" t="str">
        <f t="shared" si="258"/>
        <v/>
      </c>
    </row>
    <row r="659" spans="1:107" x14ac:dyDescent="0.2">
      <c r="A659">
        <v>656</v>
      </c>
      <c r="B659" t="s">
        <v>652</v>
      </c>
      <c r="C659" t="s">
        <v>2825</v>
      </c>
      <c r="D659" t="s">
        <v>2825</v>
      </c>
      <c r="E659" t="s">
        <v>4365</v>
      </c>
      <c r="F659" t="s">
        <v>6722</v>
      </c>
      <c r="G659" t="s">
        <v>8248</v>
      </c>
      <c r="H659" t="s">
        <v>8552</v>
      </c>
      <c r="I659" t="s">
        <v>8555</v>
      </c>
      <c r="J659" t="s">
        <v>9120</v>
      </c>
      <c r="K659" t="s">
        <v>10119</v>
      </c>
      <c r="L659" t="s">
        <v>10518</v>
      </c>
      <c r="M659" t="s">
        <v>11652</v>
      </c>
      <c r="N659" t="s">
        <v>12887</v>
      </c>
      <c r="O659" t="s">
        <v>13314</v>
      </c>
      <c r="P659" t="s">
        <v>4365</v>
      </c>
      <c r="Q659">
        <v>1</v>
      </c>
      <c r="R659" t="s">
        <v>13357</v>
      </c>
      <c r="S659" t="s">
        <v>13393</v>
      </c>
      <c r="T659" t="s">
        <v>13741</v>
      </c>
      <c r="U659" s="3" t="str" cm="1">
        <f t="array" ref="U659">LEFT(T659,MIN(FIND({0,1,2,3,4,5,6,7,8,9},T659&amp;"0123456789"))-1)</f>
        <v>$</v>
      </c>
      <c r="V659" t="s">
        <v>13357</v>
      </c>
      <c r="W659" t="s">
        <v>13741</v>
      </c>
      <c r="X659" s="3" t="str" cm="1">
        <f t="array" ref="X659">LEFT(W659,MIN(FIND({0,1,2,3,4,5,6,7,8,9},W659&amp;"0123456789"))-1)</f>
        <v>$</v>
      </c>
      <c r="Y659" t="s">
        <v>13357</v>
      </c>
      <c r="Z659" t="s">
        <v>13741</v>
      </c>
      <c r="AA659" s="3" cm="1">
        <f t="array" ref="AA659">_xlfn.XLOOKUP(LEFT(Z659,MIN(FIND({0,1,2,3,4,5,6,7,8,9},Z659&amp;"0123456789"))-1), $BB$4:$BB$23, $BC$4:$BC$23)*_xlfn.NUMBERVALUE(TRIM(REPLACE(Z659,1,MIN(FIND({0,1,2,3,4,5,6,7,8,9},Z659&amp;"0123456789"))-1,"")), ".", ",")</f>
        <v>6000000</v>
      </c>
      <c r="AB659" t="s">
        <v>13741</v>
      </c>
      <c r="AC659" s="3" cm="1">
        <f t="array" ref="AC659">_xlfn.XLOOKUP(LEFT(AB659,MIN(FIND({0,1,2,3,4,5,6,7,8,9},AB659&amp;"0123456789"))-1), $BB$4:$BB$23, $BC$4:$BC$23)*_xlfn.NUMBERVALUE(TRIM(REPLACE(AB659,1,MIN(FIND({0,1,2,3,4,5,6,7,8,9},AB659&amp;"0123456789"))-1,"")), ".", ",")</f>
        <v>6000000</v>
      </c>
      <c r="AD659" t="s">
        <v>8555</v>
      </c>
      <c r="AE659" t="s">
        <v>8558</v>
      </c>
      <c r="AF659" t="s">
        <v>15443</v>
      </c>
      <c r="AG659" t="s">
        <v>16945</v>
      </c>
      <c r="AH659" t="s">
        <v>4365</v>
      </c>
      <c r="AI659" t="s">
        <v>4365</v>
      </c>
      <c r="AJ659" t="s">
        <v>8557</v>
      </c>
      <c r="AK659" t="s">
        <v>4365</v>
      </c>
      <c r="AL659" t="s">
        <v>20231</v>
      </c>
      <c r="AM659" t="s">
        <v>4365</v>
      </c>
      <c r="AN659" t="s">
        <v>21404</v>
      </c>
      <c r="AO659" t="s">
        <v>4365</v>
      </c>
      <c r="AP659" t="s">
        <v>22815</v>
      </c>
      <c r="AQ659" t="s">
        <v>4365</v>
      </c>
      <c r="AR659" t="s">
        <v>4365</v>
      </c>
      <c r="AS659" t="s">
        <v>14828</v>
      </c>
      <c r="BC659" s="3" t="str" cm="1">
        <f t="array" ref="BC659">LEFT(BB659,MIN(FIND({0,1,2,3,4,5,6,7,8,9},BB659&amp;"0123456789"))-1)</f>
        <v/>
      </c>
      <c r="BY659" t="s">
        <v>25632</v>
      </c>
      <c r="BZ659" t="s">
        <v>25583</v>
      </c>
      <c r="CT659" t="str">
        <f t="shared" si="249"/>
        <v>Computer</v>
      </c>
      <c r="CU659" t="str">
        <f t="shared" si="250"/>
        <v>Network Security</v>
      </c>
      <c r="CV659" t="str">
        <f t="shared" si="251"/>
        <v/>
      </c>
      <c r="CW659" t="str">
        <f t="shared" si="252"/>
        <v/>
      </c>
      <c r="CX659" t="str">
        <f t="shared" si="253"/>
        <v/>
      </c>
      <c r="CY659" t="str">
        <f t="shared" si="254"/>
        <v/>
      </c>
      <c r="CZ659" t="str">
        <f t="shared" si="255"/>
        <v/>
      </c>
      <c r="DA659" t="str">
        <f t="shared" si="256"/>
        <v/>
      </c>
      <c r="DB659" t="str">
        <f t="shared" si="257"/>
        <v/>
      </c>
      <c r="DC659" t="str">
        <f t="shared" si="258"/>
        <v/>
      </c>
    </row>
    <row r="660" spans="1:107" x14ac:dyDescent="0.2">
      <c r="A660">
        <v>657</v>
      </c>
      <c r="B660" t="s">
        <v>653</v>
      </c>
      <c r="C660" t="s">
        <v>2826</v>
      </c>
      <c r="D660" t="s">
        <v>4913</v>
      </c>
      <c r="E660" t="s">
        <v>6065</v>
      </c>
      <c r="F660" t="s">
        <v>6723</v>
      </c>
      <c r="G660" t="s">
        <v>8245</v>
      </c>
      <c r="H660" t="s">
        <v>8552</v>
      </c>
      <c r="I660" t="s">
        <v>4365</v>
      </c>
      <c r="J660" t="s">
        <v>4365</v>
      </c>
      <c r="K660" t="s">
        <v>4365</v>
      </c>
      <c r="L660" t="s">
        <v>10519</v>
      </c>
      <c r="M660" t="s">
        <v>11653</v>
      </c>
      <c r="N660" t="s">
        <v>12739</v>
      </c>
      <c r="O660" t="s">
        <v>13308</v>
      </c>
      <c r="P660" t="s">
        <v>4365</v>
      </c>
      <c r="Q660">
        <v>1</v>
      </c>
      <c r="R660" t="s">
        <v>13358</v>
      </c>
      <c r="S660" t="s">
        <v>8453</v>
      </c>
      <c r="T660" t="s">
        <v>13791</v>
      </c>
      <c r="U660" s="3" t="str" cm="1">
        <f t="array" ref="U660">LEFT(T660,MIN(FIND({0,1,2,3,4,5,6,7,8,9},T660&amp;"0123456789"))-1)</f>
        <v>$</v>
      </c>
      <c r="V660" t="s">
        <v>14414</v>
      </c>
      <c r="W660" t="s">
        <v>13791</v>
      </c>
      <c r="X660" s="3" t="str" cm="1">
        <f t="array" ref="X660">LEFT(W660,MIN(FIND({0,1,2,3,4,5,6,7,8,9},W660&amp;"0123456789"))-1)</f>
        <v>$</v>
      </c>
      <c r="Y660" t="s">
        <v>14414</v>
      </c>
      <c r="Z660" t="s">
        <v>13791</v>
      </c>
      <c r="AA660" s="3" cm="1">
        <f t="array" ref="AA660">_xlfn.XLOOKUP(LEFT(Z660,MIN(FIND({0,1,2,3,4,5,6,7,8,9},Z660&amp;"0123456789"))-1), $BB$4:$BB$23, $BC$4:$BC$23)*_xlfn.NUMBERVALUE(TRIM(REPLACE(Z660,1,MIN(FIND({0,1,2,3,4,5,6,7,8,9},Z660&amp;"0123456789"))-1,"")), ".", ",")</f>
        <v>15000000</v>
      </c>
      <c r="AB660" t="s">
        <v>13791</v>
      </c>
      <c r="AC660" s="3" cm="1">
        <f t="array" ref="AC660">_xlfn.XLOOKUP(LEFT(AB660,MIN(FIND({0,1,2,3,4,5,6,7,8,9},AB660&amp;"0123456789"))-1), $BB$4:$BB$23, $BC$4:$BC$23)*_xlfn.NUMBERVALUE(TRIM(REPLACE(AB660,1,MIN(FIND({0,1,2,3,4,5,6,7,8,9},AB660&amp;"0123456789"))-1,"")), ".", ",")</f>
        <v>15000000</v>
      </c>
      <c r="AD660" t="s">
        <v>8554</v>
      </c>
      <c r="AE660" t="s">
        <v>8559</v>
      </c>
      <c r="AF660" t="s">
        <v>15444</v>
      </c>
      <c r="AG660" t="s">
        <v>16946</v>
      </c>
      <c r="AH660" t="s">
        <v>17774</v>
      </c>
      <c r="AI660" t="s">
        <v>18535</v>
      </c>
      <c r="AJ660" t="s">
        <v>19264</v>
      </c>
      <c r="AK660" t="s">
        <v>19752</v>
      </c>
      <c r="AL660" t="s">
        <v>20287</v>
      </c>
      <c r="AM660" t="s">
        <v>20745</v>
      </c>
      <c r="AN660" t="s">
        <v>21405</v>
      </c>
      <c r="AO660" t="s">
        <v>21993</v>
      </c>
      <c r="AP660" t="s">
        <v>22816</v>
      </c>
      <c r="AQ660" t="s">
        <v>23978</v>
      </c>
      <c r="AR660" t="s">
        <v>24896</v>
      </c>
      <c r="AS660" t="s">
        <v>14833</v>
      </c>
      <c r="BC660" s="3" t="str" cm="1">
        <f t="array" ref="BC660">LEFT(BB660,MIN(FIND({0,1,2,3,4,5,6,7,8,9},BB660&amp;"0123456789"))-1)</f>
        <v/>
      </c>
      <c r="BY660" t="s">
        <v>10391</v>
      </c>
      <c r="BZ660" t="s">
        <v>25463</v>
      </c>
      <c r="CT660" t="str">
        <f t="shared" si="249"/>
        <v>Media and Entertainment</v>
      </c>
      <c r="CU660" t="str">
        <f t="shared" si="250"/>
        <v>Video Streaming</v>
      </c>
      <c r="CV660" t="str">
        <f t="shared" si="251"/>
        <v/>
      </c>
      <c r="CW660" t="str">
        <f t="shared" si="252"/>
        <v/>
      </c>
      <c r="CX660" t="str">
        <f t="shared" si="253"/>
        <v/>
      </c>
      <c r="CY660" t="str">
        <f t="shared" si="254"/>
        <v/>
      </c>
      <c r="CZ660" t="str">
        <f t="shared" si="255"/>
        <v/>
      </c>
      <c r="DA660" t="str">
        <f t="shared" si="256"/>
        <v/>
      </c>
      <c r="DB660" t="str">
        <f t="shared" si="257"/>
        <v/>
      </c>
      <c r="DC660" t="str">
        <f t="shared" si="258"/>
        <v/>
      </c>
    </row>
    <row r="661" spans="1:107" x14ac:dyDescent="0.2">
      <c r="A661">
        <v>658</v>
      </c>
      <c r="B661" t="s">
        <v>654</v>
      </c>
      <c r="C661" t="s">
        <v>2827</v>
      </c>
      <c r="D661" t="s">
        <v>4914</v>
      </c>
      <c r="E661" t="s">
        <v>4365</v>
      </c>
      <c r="F661" t="s">
        <v>6724</v>
      </c>
      <c r="G661" t="s">
        <v>8289</v>
      </c>
      <c r="H661" t="s">
        <v>8552</v>
      </c>
      <c r="I661" t="s">
        <v>4365</v>
      </c>
      <c r="J661" t="s">
        <v>4365</v>
      </c>
      <c r="K661" t="s">
        <v>10119</v>
      </c>
      <c r="L661" t="s">
        <v>10138</v>
      </c>
      <c r="M661" t="s">
        <v>10138</v>
      </c>
      <c r="N661" t="s">
        <v>12768</v>
      </c>
      <c r="O661" t="s">
        <v>13308</v>
      </c>
      <c r="P661" t="s">
        <v>4365</v>
      </c>
      <c r="Q661">
        <v>1</v>
      </c>
      <c r="R661" t="s">
        <v>13357</v>
      </c>
      <c r="S661" t="s">
        <v>13426</v>
      </c>
      <c r="T661" t="s">
        <v>13830</v>
      </c>
      <c r="U661" s="3" t="str" cm="1">
        <f t="array" ref="U661">LEFT(T661,MIN(FIND({0,1,2,3,4,5,6,7,8,9},T661&amp;"0123456789"))-1)</f>
        <v>$</v>
      </c>
      <c r="V661" t="s">
        <v>13357</v>
      </c>
      <c r="W661" t="s">
        <v>13830</v>
      </c>
      <c r="X661" s="3" t="str" cm="1">
        <f t="array" ref="X661">LEFT(W661,MIN(FIND({0,1,2,3,4,5,6,7,8,9},W661&amp;"0123456789"))-1)</f>
        <v>$</v>
      </c>
      <c r="Y661" t="s">
        <v>13357</v>
      </c>
      <c r="Z661" t="s">
        <v>13830</v>
      </c>
      <c r="AA661" s="3" cm="1">
        <f t="array" ref="AA661">_xlfn.XLOOKUP(LEFT(Z661,MIN(FIND({0,1,2,3,4,5,6,7,8,9},Z661&amp;"0123456789"))-1), $BB$4:$BB$23, $BC$4:$BC$23)*_xlfn.NUMBERVALUE(TRIM(REPLACE(Z661,1,MIN(FIND({0,1,2,3,4,5,6,7,8,9},Z661&amp;"0123456789"))-1,"")), ".", ",")</f>
        <v>3200000</v>
      </c>
      <c r="AB661" t="s">
        <v>13830</v>
      </c>
      <c r="AC661" s="3" cm="1">
        <f t="array" ref="AC661">_xlfn.XLOOKUP(LEFT(AB661,MIN(FIND({0,1,2,3,4,5,6,7,8,9},AB661&amp;"0123456789"))-1), $BB$4:$BB$23, $BC$4:$BC$23)*_xlfn.NUMBERVALUE(TRIM(REPLACE(AB661,1,MIN(FIND({0,1,2,3,4,5,6,7,8,9},AB661&amp;"0123456789"))-1,"")), ".", ",")</f>
        <v>3200000</v>
      </c>
      <c r="AD661" t="s">
        <v>8554</v>
      </c>
      <c r="AE661" t="s">
        <v>8554</v>
      </c>
      <c r="AF661" t="s">
        <v>15445</v>
      </c>
      <c r="AG661" t="s">
        <v>16504</v>
      </c>
      <c r="AH661" t="s">
        <v>4365</v>
      </c>
      <c r="AI661" t="s">
        <v>18536</v>
      </c>
      <c r="AJ661" t="s">
        <v>8563</v>
      </c>
      <c r="AK661" t="s">
        <v>4365</v>
      </c>
      <c r="AL661" t="s">
        <v>8555</v>
      </c>
      <c r="AM661" t="s">
        <v>20746</v>
      </c>
      <c r="AN661" t="s">
        <v>18372</v>
      </c>
      <c r="AO661" t="s">
        <v>21994</v>
      </c>
      <c r="AP661" t="s">
        <v>22817</v>
      </c>
      <c r="AQ661" t="s">
        <v>23979</v>
      </c>
      <c r="AR661" t="s">
        <v>24897</v>
      </c>
      <c r="AS661" t="s">
        <v>19279</v>
      </c>
      <c r="BC661" s="3" t="str" cm="1">
        <f t="array" ref="BC661">LEFT(BB661,MIN(FIND({0,1,2,3,4,5,6,7,8,9},BB661&amp;"0123456789"))-1)</f>
        <v/>
      </c>
      <c r="BY661" t="s">
        <v>10143</v>
      </c>
      <c r="BZ661" t="s">
        <v>25404</v>
      </c>
      <c r="CT661" t="str">
        <f t="shared" si="249"/>
        <v>Financial Services</v>
      </c>
      <c r="CU661" t="str">
        <f t="shared" si="250"/>
        <v>Information Technology</v>
      </c>
      <c r="CV661" t="str">
        <f t="shared" si="251"/>
        <v/>
      </c>
      <c r="CW661" t="str">
        <f t="shared" si="252"/>
        <v/>
      </c>
      <c r="CX661" t="str">
        <f t="shared" si="253"/>
        <v/>
      </c>
      <c r="CY661" t="str">
        <f t="shared" si="254"/>
        <v/>
      </c>
      <c r="CZ661" t="str">
        <f t="shared" si="255"/>
        <v/>
      </c>
      <c r="DA661" t="str">
        <f t="shared" si="256"/>
        <v/>
      </c>
      <c r="DB661" t="str">
        <f t="shared" si="257"/>
        <v/>
      </c>
      <c r="DC661" t="str">
        <f t="shared" si="258"/>
        <v/>
      </c>
    </row>
    <row r="662" spans="1:107" x14ac:dyDescent="0.2">
      <c r="A662">
        <v>659</v>
      </c>
      <c r="B662" t="s">
        <v>655</v>
      </c>
      <c r="C662" t="s">
        <v>2828</v>
      </c>
      <c r="D662" t="s">
        <v>2828</v>
      </c>
      <c r="E662" t="s">
        <v>6065</v>
      </c>
      <c r="F662" t="s">
        <v>6725</v>
      </c>
      <c r="G662" t="s">
        <v>8251</v>
      </c>
      <c r="H662" t="s">
        <v>8552</v>
      </c>
      <c r="I662" t="s">
        <v>8556</v>
      </c>
      <c r="J662" t="s">
        <v>9121</v>
      </c>
      <c r="K662" t="s">
        <v>10121</v>
      </c>
      <c r="L662" t="s">
        <v>10520</v>
      </c>
      <c r="M662" t="s">
        <v>11654</v>
      </c>
      <c r="N662" t="s">
        <v>12912</v>
      </c>
      <c r="O662" t="s">
        <v>13311</v>
      </c>
      <c r="P662" t="s">
        <v>13349</v>
      </c>
      <c r="Q662">
        <v>1</v>
      </c>
      <c r="R662" t="s">
        <v>13357</v>
      </c>
      <c r="S662" t="s">
        <v>8457</v>
      </c>
      <c r="T662" t="s">
        <v>13740</v>
      </c>
      <c r="U662" s="3" t="str" cm="1">
        <f t="array" ref="U662">LEFT(T662,MIN(FIND({0,1,2,3,4,5,6,7,8,9},T662&amp;"0123456789"))-1)</f>
        <v>$</v>
      </c>
      <c r="V662" t="s">
        <v>13357</v>
      </c>
      <c r="W662" t="s">
        <v>13740</v>
      </c>
      <c r="X662" s="3" t="str" cm="1">
        <f t="array" ref="X662">LEFT(W662,MIN(FIND({0,1,2,3,4,5,6,7,8,9},W662&amp;"0123456789"))-1)</f>
        <v>$</v>
      </c>
      <c r="Y662" t="s">
        <v>13357</v>
      </c>
      <c r="Z662" t="s">
        <v>13740</v>
      </c>
      <c r="AA662" s="3" cm="1">
        <f t="array" ref="AA662">_xlfn.XLOOKUP(LEFT(Z662,MIN(FIND({0,1,2,3,4,5,6,7,8,9},Z662&amp;"0123456789"))-1), $BB$4:$BB$23, $BC$4:$BC$23)*_xlfn.NUMBERVALUE(TRIM(REPLACE(Z662,1,MIN(FIND({0,1,2,3,4,5,6,7,8,9},Z662&amp;"0123456789"))-1,"")), ".", ",")</f>
        <v>3000000</v>
      </c>
      <c r="AB662" t="s">
        <v>13740</v>
      </c>
      <c r="AC662" s="3" cm="1">
        <f t="array" ref="AC662">_xlfn.XLOOKUP(LEFT(AB662,MIN(FIND({0,1,2,3,4,5,6,7,8,9},AB662&amp;"0123456789"))-1), $BB$4:$BB$23, $BC$4:$BC$23)*_xlfn.NUMBERVALUE(TRIM(REPLACE(AB662,1,MIN(FIND({0,1,2,3,4,5,6,7,8,9},AB662&amp;"0123456789"))-1,"")), ".", ",")</f>
        <v>3000000</v>
      </c>
      <c r="AD662" t="s">
        <v>8555</v>
      </c>
      <c r="AE662" t="s">
        <v>8559</v>
      </c>
      <c r="AF662" t="s">
        <v>15446</v>
      </c>
      <c r="AG662" t="s">
        <v>16947</v>
      </c>
      <c r="AH662" t="s">
        <v>4365</v>
      </c>
      <c r="AI662" t="s">
        <v>18537</v>
      </c>
      <c r="AJ662" t="s">
        <v>19265</v>
      </c>
      <c r="AK662" t="s">
        <v>4365</v>
      </c>
      <c r="AL662" t="s">
        <v>8554</v>
      </c>
      <c r="AM662" t="s">
        <v>18372</v>
      </c>
      <c r="AN662" t="s">
        <v>18794</v>
      </c>
      <c r="AO662" t="s">
        <v>4365</v>
      </c>
      <c r="AP662" t="s">
        <v>22818</v>
      </c>
      <c r="AQ662" t="s">
        <v>23980</v>
      </c>
      <c r="AR662" t="s">
        <v>24898</v>
      </c>
      <c r="AS662" t="s">
        <v>19217</v>
      </c>
      <c r="BC662" s="3" t="str" cm="1">
        <f t="array" ref="BC662">LEFT(BB662,MIN(FIND({0,1,2,3,4,5,6,7,8,9},BB662&amp;"0123456789"))-1)</f>
        <v/>
      </c>
      <c r="BY662" t="s">
        <v>11348</v>
      </c>
      <c r="BZ662" t="s">
        <v>25779</v>
      </c>
      <c r="CA662" t="s">
        <v>25414</v>
      </c>
      <c r="CB662" t="s">
        <v>25432</v>
      </c>
      <c r="CT662" t="str">
        <f t="shared" si="249"/>
        <v>FinTech</v>
      </c>
      <c r="CU662" t="str">
        <f t="shared" si="250"/>
        <v>Freelance</v>
      </c>
      <c r="CV662" t="str">
        <f t="shared" si="251"/>
        <v>Internet</v>
      </c>
      <c r="CW662" t="str">
        <f t="shared" si="252"/>
        <v>Payments</v>
      </c>
      <c r="CX662" t="str">
        <f t="shared" si="253"/>
        <v/>
      </c>
      <c r="CY662" t="str">
        <f t="shared" si="254"/>
        <v/>
      </c>
      <c r="CZ662" t="str">
        <f t="shared" si="255"/>
        <v/>
      </c>
      <c r="DA662" t="str">
        <f t="shared" si="256"/>
        <v/>
      </c>
      <c r="DB662" t="str">
        <f t="shared" si="257"/>
        <v/>
      </c>
      <c r="DC662" t="str">
        <f t="shared" si="258"/>
        <v/>
      </c>
    </row>
    <row r="663" spans="1:107" x14ac:dyDescent="0.2">
      <c r="A663">
        <v>660</v>
      </c>
      <c r="B663" t="s">
        <v>656</v>
      </c>
      <c r="C663" t="s">
        <v>2829</v>
      </c>
      <c r="D663" t="s">
        <v>4915</v>
      </c>
      <c r="E663" t="s">
        <v>6065</v>
      </c>
      <c r="F663" t="s">
        <v>6726</v>
      </c>
      <c r="G663" t="s">
        <v>8245</v>
      </c>
      <c r="H663" t="s">
        <v>8552</v>
      </c>
      <c r="I663" t="s">
        <v>8557</v>
      </c>
      <c r="J663" t="s">
        <v>9122</v>
      </c>
      <c r="K663" t="s">
        <v>10119</v>
      </c>
      <c r="L663" t="s">
        <v>10521</v>
      </c>
      <c r="M663" t="s">
        <v>11655</v>
      </c>
      <c r="N663" t="s">
        <v>12736</v>
      </c>
      <c r="O663" t="s">
        <v>13305</v>
      </c>
      <c r="P663" t="s">
        <v>13350</v>
      </c>
      <c r="Q663">
        <v>2</v>
      </c>
      <c r="R663" t="s">
        <v>13357</v>
      </c>
      <c r="S663" t="s">
        <v>8263</v>
      </c>
      <c r="T663" t="s">
        <v>13761</v>
      </c>
      <c r="U663" s="3" t="str" cm="1">
        <f t="array" ref="U663">LEFT(T663,MIN(FIND({0,1,2,3,4,5,6,7,8,9},T663&amp;"0123456789"))-1)</f>
        <v>$</v>
      </c>
      <c r="V663" t="s">
        <v>13357</v>
      </c>
      <c r="W663" t="s">
        <v>13761</v>
      </c>
      <c r="X663" s="3" t="str" cm="1">
        <f t="array" ref="X663">LEFT(W663,MIN(FIND({0,1,2,3,4,5,6,7,8,9},W663&amp;"0123456789"))-1)</f>
        <v>$</v>
      </c>
      <c r="Y663" t="s">
        <v>13357</v>
      </c>
      <c r="Z663" t="s">
        <v>13952</v>
      </c>
      <c r="AA663" s="3" cm="1">
        <f t="array" ref="AA663">_xlfn.XLOOKUP(LEFT(Z663,MIN(FIND({0,1,2,3,4,5,6,7,8,9},Z663&amp;"0123456789"))-1), $BB$4:$BB$23, $BC$4:$BC$23)*_xlfn.NUMBERVALUE(TRIM(REPLACE(Z663,1,MIN(FIND({0,1,2,3,4,5,6,7,8,9},Z663&amp;"0123456789"))-1,"")), ".", ",")</f>
        <v>4650000</v>
      </c>
      <c r="AB663" t="s">
        <v>13952</v>
      </c>
      <c r="AC663" s="3" cm="1">
        <f t="array" ref="AC663">_xlfn.XLOOKUP(LEFT(AB663,MIN(FIND({0,1,2,3,4,5,6,7,8,9},AB663&amp;"0123456789"))-1), $BB$4:$BB$23, $BC$4:$BC$23)*_xlfn.NUMBERVALUE(TRIM(REPLACE(AB663,1,MIN(FIND({0,1,2,3,4,5,6,7,8,9},AB663&amp;"0123456789"))-1,"")), ".", ",")</f>
        <v>4650000</v>
      </c>
      <c r="AD663" t="s">
        <v>8555</v>
      </c>
      <c r="AE663" t="s">
        <v>14826</v>
      </c>
      <c r="AF663" t="s">
        <v>15447</v>
      </c>
      <c r="AG663" t="s">
        <v>16948</v>
      </c>
      <c r="AH663" t="s">
        <v>17775</v>
      </c>
      <c r="AI663" t="s">
        <v>18538</v>
      </c>
      <c r="AJ663" t="s">
        <v>8563</v>
      </c>
      <c r="AK663" t="s">
        <v>19753</v>
      </c>
      <c r="AL663" t="s">
        <v>8555</v>
      </c>
      <c r="AM663" t="s">
        <v>20747</v>
      </c>
      <c r="AN663" t="s">
        <v>18372</v>
      </c>
      <c r="AO663" t="s">
        <v>21995</v>
      </c>
      <c r="AP663" t="s">
        <v>22819</v>
      </c>
      <c r="AQ663" t="s">
        <v>23981</v>
      </c>
      <c r="AR663" t="s">
        <v>24899</v>
      </c>
      <c r="AS663" t="s">
        <v>4365</v>
      </c>
      <c r="BC663" s="3" t="str" cm="1">
        <f t="array" ref="BC663">LEFT(BB663,MIN(FIND({0,1,2,3,4,5,6,7,8,9},BB663&amp;"0123456789"))-1)</f>
        <v/>
      </c>
      <c r="BY663" t="s">
        <v>12677</v>
      </c>
      <c r="BZ663" t="s">
        <v>25495</v>
      </c>
      <c r="CA663" t="s">
        <v>25429</v>
      </c>
      <c r="CB663" t="s">
        <v>25430</v>
      </c>
      <c r="CC663" t="s">
        <v>25408</v>
      </c>
      <c r="CT663" t="str">
        <f t="shared" si="249"/>
        <v>Construction</v>
      </c>
      <c r="CU663" t="str">
        <f t="shared" si="250"/>
        <v>Data Integration</v>
      </c>
      <c r="CV663" t="str">
        <f t="shared" si="251"/>
        <v>Financial Services</v>
      </c>
      <c r="CW663" t="str">
        <f t="shared" si="252"/>
        <v>FinTech</v>
      </c>
      <c r="CX663" t="str">
        <f t="shared" si="253"/>
        <v>Software</v>
      </c>
      <c r="CY663" t="str">
        <f t="shared" si="254"/>
        <v/>
      </c>
      <c r="CZ663" t="str">
        <f t="shared" si="255"/>
        <v/>
      </c>
      <c r="DA663" t="str">
        <f t="shared" si="256"/>
        <v/>
      </c>
      <c r="DB663" t="str">
        <f t="shared" si="257"/>
        <v/>
      </c>
      <c r="DC663" t="str">
        <f t="shared" si="258"/>
        <v/>
      </c>
    </row>
    <row r="664" spans="1:107" x14ac:dyDescent="0.2">
      <c r="A664">
        <v>661</v>
      </c>
      <c r="B664" t="s">
        <v>657</v>
      </c>
      <c r="C664" t="s">
        <v>2830</v>
      </c>
      <c r="D664" t="s">
        <v>4365</v>
      </c>
      <c r="E664" t="s">
        <v>6065</v>
      </c>
      <c r="F664" t="s">
        <v>6727</v>
      </c>
      <c r="G664" t="s">
        <v>8275</v>
      </c>
      <c r="H664" t="s">
        <v>8552</v>
      </c>
      <c r="I664" t="s">
        <v>8554</v>
      </c>
      <c r="J664" t="s">
        <v>9123</v>
      </c>
      <c r="K664" t="s">
        <v>10121</v>
      </c>
      <c r="L664" t="s">
        <v>10143</v>
      </c>
      <c r="M664" t="s">
        <v>11656</v>
      </c>
      <c r="N664" t="s">
        <v>12750</v>
      </c>
      <c r="O664" t="s">
        <v>13317</v>
      </c>
      <c r="P664" t="s">
        <v>4365</v>
      </c>
      <c r="Q664">
        <v>1</v>
      </c>
      <c r="R664" t="s">
        <v>13357</v>
      </c>
      <c r="S664" t="s">
        <v>13400</v>
      </c>
      <c r="T664" t="s">
        <v>13935</v>
      </c>
      <c r="U664" s="3" t="str" cm="1">
        <f t="array" ref="U664">LEFT(T664,MIN(FIND({0,1,2,3,4,5,6,7,8,9},T664&amp;"0123456789"))-1)</f>
        <v>$</v>
      </c>
      <c r="V664" t="s">
        <v>13357</v>
      </c>
      <c r="W664" t="s">
        <v>13935</v>
      </c>
      <c r="X664" s="3" t="str" cm="1">
        <f t="array" ref="X664">LEFT(W664,MIN(FIND({0,1,2,3,4,5,6,7,8,9},W664&amp;"0123456789"))-1)</f>
        <v>$</v>
      </c>
      <c r="Y664" t="s">
        <v>13357</v>
      </c>
      <c r="Z664" t="s">
        <v>13935</v>
      </c>
      <c r="AA664" s="3" cm="1">
        <f t="array" ref="AA664">_xlfn.XLOOKUP(LEFT(Z664,MIN(FIND({0,1,2,3,4,5,6,7,8,9},Z664&amp;"0123456789"))-1), $BB$4:$BB$23, $BC$4:$BC$23)*_xlfn.NUMBERVALUE(TRIM(REPLACE(Z664,1,MIN(FIND({0,1,2,3,4,5,6,7,8,9},Z664&amp;"0123456789"))-1,"")), ".", ",")</f>
        <v>3800000</v>
      </c>
      <c r="AB664" t="s">
        <v>13935</v>
      </c>
      <c r="AC664" s="3" cm="1">
        <f t="array" ref="AC664">_xlfn.XLOOKUP(LEFT(AB664,MIN(FIND({0,1,2,3,4,5,6,7,8,9},AB664&amp;"0123456789"))-1), $BB$4:$BB$23, $BC$4:$BC$23)*_xlfn.NUMBERVALUE(TRIM(REPLACE(AB664,1,MIN(FIND({0,1,2,3,4,5,6,7,8,9},AB664&amp;"0123456789"))-1,"")), ".", ",")</f>
        <v>3800000</v>
      </c>
      <c r="AD664" t="s">
        <v>8555</v>
      </c>
      <c r="AE664" t="s">
        <v>8556</v>
      </c>
      <c r="AF664" t="s">
        <v>15448</v>
      </c>
      <c r="AG664" t="s">
        <v>16504</v>
      </c>
      <c r="AH664" t="s">
        <v>4365</v>
      </c>
      <c r="AI664" t="s">
        <v>4365</v>
      </c>
      <c r="AJ664" t="s">
        <v>8563</v>
      </c>
      <c r="AK664" t="s">
        <v>4365</v>
      </c>
      <c r="AL664" t="s">
        <v>8555</v>
      </c>
      <c r="AM664" t="s">
        <v>4365</v>
      </c>
      <c r="AN664" t="s">
        <v>18372</v>
      </c>
      <c r="AO664" t="s">
        <v>4365</v>
      </c>
      <c r="AP664" t="s">
        <v>22820</v>
      </c>
      <c r="AQ664" t="s">
        <v>4365</v>
      </c>
      <c r="AR664" t="s">
        <v>4365</v>
      </c>
      <c r="AS664" t="s">
        <v>19298</v>
      </c>
      <c r="BC664" s="3" t="str" cm="1">
        <f t="array" ref="BC664">LEFT(BB664,MIN(FIND({0,1,2,3,4,5,6,7,8,9},BB664&amp;"0123456789"))-1)</f>
        <v/>
      </c>
      <c r="BY664" t="s">
        <v>25780</v>
      </c>
      <c r="BZ664" t="s">
        <v>25454</v>
      </c>
      <c r="CA664" t="s">
        <v>25730</v>
      </c>
      <c r="CT664" t="str">
        <f t="shared" si="249"/>
        <v>Commercial Insurance</v>
      </c>
      <c r="CU664" t="str">
        <f t="shared" si="250"/>
        <v>Insurance</v>
      </c>
      <c r="CV664" t="str">
        <f t="shared" si="251"/>
        <v>Property Insurance</v>
      </c>
      <c r="CW664" t="str">
        <f t="shared" si="252"/>
        <v/>
      </c>
      <c r="CX664" t="str">
        <f t="shared" si="253"/>
        <v/>
      </c>
      <c r="CY664" t="str">
        <f t="shared" si="254"/>
        <v/>
      </c>
      <c r="CZ664" t="str">
        <f t="shared" si="255"/>
        <v/>
      </c>
      <c r="DA664" t="str">
        <f t="shared" si="256"/>
        <v/>
      </c>
      <c r="DB664" t="str">
        <f t="shared" si="257"/>
        <v/>
      </c>
      <c r="DC664" t="str">
        <f t="shared" si="258"/>
        <v/>
      </c>
    </row>
    <row r="665" spans="1:107" x14ac:dyDescent="0.2">
      <c r="A665">
        <v>662</v>
      </c>
      <c r="B665" t="s">
        <v>658</v>
      </c>
      <c r="C665" t="s">
        <v>2831</v>
      </c>
      <c r="D665" t="s">
        <v>4916</v>
      </c>
      <c r="E665" t="s">
        <v>6065</v>
      </c>
      <c r="F665" t="s">
        <v>6728</v>
      </c>
      <c r="G665" t="s">
        <v>8395</v>
      </c>
      <c r="H665" t="s">
        <v>8552</v>
      </c>
      <c r="I665" t="s">
        <v>4365</v>
      </c>
      <c r="J665" t="s">
        <v>4365</v>
      </c>
      <c r="K665" t="s">
        <v>10121</v>
      </c>
      <c r="L665" t="s">
        <v>10167</v>
      </c>
      <c r="M665" t="s">
        <v>10167</v>
      </c>
      <c r="N665" t="s">
        <v>12751</v>
      </c>
      <c r="O665" t="s">
        <v>4365</v>
      </c>
      <c r="P665" t="s">
        <v>4365</v>
      </c>
      <c r="Q665">
        <v>7</v>
      </c>
      <c r="R665" t="s">
        <v>13357</v>
      </c>
      <c r="S665" t="s">
        <v>13546</v>
      </c>
      <c r="T665" t="s">
        <v>13995</v>
      </c>
      <c r="U665" s="3" t="str" cm="1">
        <f t="array" ref="U665">LEFT(T665,MIN(FIND({0,1,2,3,4,5,6,7,8,9},T665&amp;"0123456789"))-1)</f>
        <v>£</v>
      </c>
      <c r="V665" t="s">
        <v>14426</v>
      </c>
      <c r="W665" t="s">
        <v>14432</v>
      </c>
      <c r="X665" s="3" t="str" cm="1">
        <f t="array" ref="X665">LEFT(W665,MIN(FIND({0,1,2,3,4,5,6,7,8,9},W665&amp;"0123456789"))-1)</f>
        <v>£</v>
      </c>
      <c r="Y665" t="s">
        <v>13357</v>
      </c>
      <c r="Z665" t="s">
        <v>14606</v>
      </c>
      <c r="AA665" s="3" cm="1">
        <f t="array" ref="AA665">_xlfn.XLOOKUP(LEFT(Z665,MIN(FIND({0,1,2,3,4,5,6,7,8,9},Z665&amp;"0123456789"))-1), $BB$4:$BB$23, $BC$4:$BC$23)*_xlfn.NUMBERVALUE(TRIM(REPLACE(Z665,1,MIN(FIND({0,1,2,3,4,5,6,7,8,9},Z665&amp;"0123456789"))-1,"")), ".", ",")</f>
        <v>2150900</v>
      </c>
      <c r="AB665" t="s">
        <v>14796</v>
      </c>
      <c r="AC665" s="3" cm="1">
        <f t="array" ref="AC665">_xlfn.XLOOKUP(LEFT(AB665,MIN(FIND({0,1,2,3,4,5,6,7,8,9},AB665&amp;"0123456789"))-1), $BB$4:$BB$23, $BC$4:$BC$23)*_xlfn.NUMBERVALUE(TRIM(REPLACE(AB665,1,MIN(FIND({0,1,2,3,4,5,6,7,8,9},AB665&amp;"0123456789"))-1,"")), ".", ",")</f>
        <v>4073515.5300000003</v>
      </c>
      <c r="AD665" t="s">
        <v>8557</v>
      </c>
      <c r="AE665" t="s">
        <v>8557</v>
      </c>
      <c r="AF665" t="s">
        <v>15449</v>
      </c>
      <c r="AG665" t="s">
        <v>4365</v>
      </c>
      <c r="AH665" t="s">
        <v>4365</v>
      </c>
      <c r="AI665" t="s">
        <v>4365</v>
      </c>
      <c r="AJ665" t="s">
        <v>4365</v>
      </c>
      <c r="AK665" t="s">
        <v>4365</v>
      </c>
      <c r="AL665" t="s">
        <v>4365</v>
      </c>
      <c r="AM665" t="s">
        <v>4365</v>
      </c>
      <c r="AN665" t="s">
        <v>4365</v>
      </c>
      <c r="AO665" t="s">
        <v>4365</v>
      </c>
      <c r="AP665" t="s">
        <v>4365</v>
      </c>
      <c r="AQ665" t="s">
        <v>4365</v>
      </c>
      <c r="AR665" t="s">
        <v>4365</v>
      </c>
      <c r="AS665" t="s">
        <v>14830</v>
      </c>
      <c r="BC665" s="3" t="str" cm="1">
        <f t="array" ref="BC665">LEFT(BB665,MIN(FIND({0,1,2,3,4,5,6,7,8,9},BB665&amp;"0123456789"))-1)</f>
        <v/>
      </c>
      <c r="BY665" t="s">
        <v>10167</v>
      </c>
      <c r="CT665" t="str">
        <f t="shared" si="249"/>
        <v>Software</v>
      </c>
      <c r="CU665" t="str">
        <f t="shared" si="250"/>
        <v/>
      </c>
      <c r="CV665" t="str">
        <f t="shared" si="251"/>
        <v/>
      </c>
      <c r="CW665" t="str">
        <f t="shared" si="252"/>
        <v/>
      </c>
      <c r="CX665" t="str">
        <f t="shared" si="253"/>
        <v/>
      </c>
      <c r="CY665" t="str">
        <f t="shared" si="254"/>
        <v/>
      </c>
      <c r="CZ665" t="str">
        <f t="shared" si="255"/>
        <v/>
      </c>
      <c r="DA665" t="str">
        <f t="shared" si="256"/>
        <v/>
      </c>
      <c r="DB665" t="str">
        <f t="shared" si="257"/>
        <v/>
      </c>
      <c r="DC665" t="str">
        <f t="shared" si="258"/>
        <v/>
      </c>
    </row>
    <row r="666" spans="1:107" x14ac:dyDescent="0.2">
      <c r="A666">
        <v>663</v>
      </c>
      <c r="B666" t="s">
        <v>659</v>
      </c>
      <c r="C666" t="s">
        <v>2832</v>
      </c>
      <c r="D666" t="s">
        <v>4917</v>
      </c>
      <c r="E666" t="s">
        <v>6065</v>
      </c>
      <c r="F666" t="s">
        <v>6729</v>
      </c>
      <c r="G666" t="s">
        <v>8248</v>
      </c>
      <c r="H666" t="s">
        <v>8552</v>
      </c>
      <c r="I666" t="s">
        <v>4365</v>
      </c>
      <c r="J666" t="s">
        <v>4365</v>
      </c>
      <c r="K666" t="s">
        <v>10119</v>
      </c>
      <c r="L666" t="s">
        <v>10522</v>
      </c>
      <c r="M666" t="s">
        <v>11657</v>
      </c>
      <c r="N666" t="s">
        <v>12913</v>
      </c>
      <c r="O666" t="s">
        <v>13311</v>
      </c>
      <c r="P666" t="s">
        <v>4365</v>
      </c>
      <c r="Q666">
        <v>1</v>
      </c>
      <c r="R666" t="s">
        <v>4365</v>
      </c>
      <c r="S666" t="s">
        <v>13457</v>
      </c>
      <c r="T666" t="s">
        <v>13803</v>
      </c>
      <c r="U666" s="3" t="str" cm="1">
        <f t="array" ref="U666">LEFT(T666,MIN(FIND({0,1,2,3,4,5,6,7,8,9},T666&amp;"0123456789"))-1)</f>
        <v>$</v>
      </c>
      <c r="V666" t="s">
        <v>14415</v>
      </c>
      <c r="W666" t="s">
        <v>13803</v>
      </c>
      <c r="X666" s="3" t="str" cm="1">
        <f t="array" ref="X666">LEFT(W666,MIN(FIND({0,1,2,3,4,5,6,7,8,9},W666&amp;"0123456789"))-1)</f>
        <v>$</v>
      </c>
      <c r="Y666" t="s">
        <v>14415</v>
      </c>
      <c r="Z666" t="s">
        <v>13803</v>
      </c>
      <c r="AA666" s="3" cm="1">
        <f t="array" ref="AA666">_xlfn.XLOOKUP(LEFT(Z666,MIN(FIND({0,1,2,3,4,5,6,7,8,9},Z666&amp;"0123456789"))-1), $BB$4:$BB$23, $BC$4:$BC$23)*_xlfn.NUMBERVALUE(TRIM(REPLACE(Z666,1,MIN(FIND({0,1,2,3,4,5,6,7,8,9},Z666&amp;"0123456789"))-1,"")), ".", ",")</f>
        <v>2500000</v>
      </c>
      <c r="AB666" t="s">
        <v>13803</v>
      </c>
      <c r="AC666" s="3" cm="1">
        <f t="array" ref="AC666">_xlfn.XLOOKUP(LEFT(AB666,MIN(FIND({0,1,2,3,4,5,6,7,8,9},AB666&amp;"0123456789"))-1), $BB$4:$BB$23, $BC$4:$BC$23)*_xlfn.NUMBERVALUE(TRIM(REPLACE(AB666,1,MIN(FIND({0,1,2,3,4,5,6,7,8,9},AB666&amp;"0123456789"))-1,"")), ".", ",")</f>
        <v>2500000</v>
      </c>
      <c r="AD666" t="s">
        <v>4365</v>
      </c>
      <c r="AE666" t="s">
        <v>4365</v>
      </c>
      <c r="AF666" t="s">
        <v>4365</v>
      </c>
      <c r="AG666" t="s">
        <v>4365</v>
      </c>
      <c r="AH666" t="s">
        <v>4365</v>
      </c>
      <c r="AI666" t="s">
        <v>4365</v>
      </c>
      <c r="AJ666" t="s">
        <v>4365</v>
      </c>
      <c r="AK666" t="s">
        <v>4365</v>
      </c>
      <c r="AL666" t="s">
        <v>4365</v>
      </c>
      <c r="AM666" t="s">
        <v>4365</v>
      </c>
      <c r="AN666" t="s">
        <v>4365</v>
      </c>
      <c r="AO666" t="s">
        <v>4365</v>
      </c>
      <c r="AP666" t="s">
        <v>4365</v>
      </c>
      <c r="AQ666" t="s">
        <v>4365</v>
      </c>
      <c r="AR666" t="s">
        <v>4365</v>
      </c>
      <c r="AS666" t="s">
        <v>14835</v>
      </c>
      <c r="BC666" s="3" t="str" cm="1">
        <f t="array" ref="BC666">LEFT(BB666,MIN(FIND({0,1,2,3,4,5,6,7,8,9},BB666&amp;"0123456789"))-1)</f>
        <v/>
      </c>
      <c r="BY666" t="s">
        <v>25781</v>
      </c>
      <c r="BZ666" t="s">
        <v>25456</v>
      </c>
      <c r="CA666" t="s">
        <v>25446</v>
      </c>
      <c r="CT666" t="str">
        <f t="shared" si="249"/>
        <v>Industrial Manufacturing</v>
      </c>
      <c r="CU666" t="str">
        <f t="shared" si="250"/>
        <v>Manufacturing</v>
      </c>
      <c r="CV666" t="str">
        <f t="shared" si="251"/>
        <v>Semiconductor</v>
      </c>
      <c r="CW666" t="str">
        <f t="shared" si="252"/>
        <v/>
      </c>
      <c r="CX666" t="str">
        <f t="shared" si="253"/>
        <v/>
      </c>
      <c r="CY666" t="str">
        <f t="shared" si="254"/>
        <v/>
      </c>
      <c r="CZ666" t="str">
        <f t="shared" si="255"/>
        <v/>
      </c>
      <c r="DA666" t="str">
        <f t="shared" si="256"/>
        <v/>
      </c>
      <c r="DB666" t="str">
        <f t="shared" si="257"/>
        <v/>
      </c>
      <c r="DC666" t="str">
        <f t="shared" si="258"/>
        <v/>
      </c>
    </row>
    <row r="667" spans="1:107" x14ac:dyDescent="0.2">
      <c r="A667">
        <v>664</v>
      </c>
      <c r="B667" t="s">
        <v>660</v>
      </c>
      <c r="C667" t="s">
        <v>2833</v>
      </c>
      <c r="D667" t="s">
        <v>4918</v>
      </c>
      <c r="E667" t="s">
        <v>6065</v>
      </c>
      <c r="F667" t="s">
        <v>6730</v>
      </c>
      <c r="G667" t="s">
        <v>8246</v>
      </c>
      <c r="H667" t="s">
        <v>8552</v>
      </c>
      <c r="I667" t="s">
        <v>8556</v>
      </c>
      <c r="J667" t="s">
        <v>9124</v>
      </c>
      <c r="K667" t="s">
        <v>10119</v>
      </c>
      <c r="L667" t="s">
        <v>10523</v>
      </c>
      <c r="M667" t="s">
        <v>11658</v>
      </c>
      <c r="N667" t="s">
        <v>12774</v>
      </c>
      <c r="O667" t="s">
        <v>13306</v>
      </c>
      <c r="P667" t="s">
        <v>13349</v>
      </c>
      <c r="Q667">
        <v>2</v>
      </c>
      <c r="R667" t="s">
        <v>13357</v>
      </c>
      <c r="S667" t="s">
        <v>13470</v>
      </c>
      <c r="T667" t="s">
        <v>4365</v>
      </c>
      <c r="U667" s="3" t="str" cm="1">
        <f t="array" ref="U667">LEFT(T667,MIN(FIND({0,1,2,3,4,5,6,7,8,9},T667&amp;"0123456789"))-1)</f>
        <v>—</v>
      </c>
      <c r="V667" t="s">
        <v>13357</v>
      </c>
      <c r="W667" t="s">
        <v>4365</v>
      </c>
      <c r="X667" s="3" t="str" cm="1">
        <f t="array" ref="X667">LEFT(W667,MIN(FIND({0,1,2,3,4,5,6,7,8,9},W667&amp;"0123456789"))-1)</f>
        <v>—</v>
      </c>
      <c r="Y667" t="s">
        <v>13357</v>
      </c>
      <c r="Z667" t="s">
        <v>14013</v>
      </c>
      <c r="AA667" s="3" cm="1">
        <f t="array" ref="AA667">_xlfn.XLOOKUP(LEFT(Z667,MIN(FIND({0,1,2,3,4,5,6,7,8,9},Z667&amp;"0123456789"))-1), $BB$4:$BB$23, $BC$4:$BC$23)*_xlfn.NUMBERVALUE(TRIM(REPLACE(Z667,1,MIN(FIND({0,1,2,3,4,5,6,7,8,9},Z667&amp;"0123456789"))-1,"")), ".", ",")</f>
        <v>3600000</v>
      </c>
      <c r="AB667" t="s">
        <v>14013</v>
      </c>
      <c r="AC667" s="3" cm="1">
        <f t="array" ref="AC667">_xlfn.XLOOKUP(LEFT(AB667,MIN(FIND({0,1,2,3,4,5,6,7,8,9},AB667&amp;"0123456789"))-1), $BB$4:$BB$23, $BC$4:$BC$23)*_xlfn.NUMBERVALUE(TRIM(REPLACE(AB667,1,MIN(FIND({0,1,2,3,4,5,6,7,8,9},AB667&amp;"0123456789"))-1,"")), ".", ",")</f>
        <v>3600000</v>
      </c>
      <c r="AD667" t="s">
        <v>8555</v>
      </c>
      <c r="AE667" t="s">
        <v>8556</v>
      </c>
      <c r="AF667" t="s">
        <v>15450</v>
      </c>
      <c r="AG667" t="s">
        <v>16949</v>
      </c>
      <c r="AH667" t="s">
        <v>17776</v>
      </c>
      <c r="AI667" t="s">
        <v>18539</v>
      </c>
      <c r="AJ667" t="s">
        <v>19266</v>
      </c>
      <c r="AK667" t="s">
        <v>19754</v>
      </c>
      <c r="AL667" t="s">
        <v>20288</v>
      </c>
      <c r="AM667" t="s">
        <v>20748</v>
      </c>
      <c r="AN667" t="s">
        <v>21406</v>
      </c>
      <c r="AO667" t="s">
        <v>21996</v>
      </c>
      <c r="AP667" t="s">
        <v>22821</v>
      </c>
      <c r="AQ667" t="s">
        <v>23982</v>
      </c>
      <c r="AR667" t="s">
        <v>24900</v>
      </c>
      <c r="AS667" t="s">
        <v>19089</v>
      </c>
      <c r="BC667" s="3" t="str" cm="1">
        <f t="array" ref="BC667">LEFT(BB667,MIN(FIND({0,1,2,3,4,5,6,7,8,9},BB667&amp;"0123456789"))-1)</f>
        <v/>
      </c>
      <c r="BY667" t="s">
        <v>25489</v>
      </c>
      <c r="BZ667" t="s">
        <v>25421</v>
      </c>
      <c r="CA667" t="s">
        <v>25506</v>
      </c>
      <c r="CB667" t="s">
        <v>25422</v>
      </c>
      <c r="CC667" t="s">
        <v>25496</v>
      </c>
      <c r="CT667" t="str">
        <f t="shared" si="249"/>
        <v>B2B</v>
      </c>
      <c r="CU667" t="str">
        <f t="shared" si="250"/>
        <v>E-Commerce</v>
      </c>
      <c r="CV667" t="str">
        <f t="shared" si="251"/>
        <v>E-Commerce Platforms</v>
      </c>
      <c r="CW667" t="str">
        <f t="shared" si="252"/>
        <v>Marketplace</v>
      </c>
      <c r="CX667" t="str">
        <f t="shared" si="253"/>
        <v>PaaS</v>
      </c>
      <c r="CY667" t="str">
        <f t="shared" si="254"/>
        <v/>
      </c>
      <c r="CZ667" t="str">
        <f t="shared" si="255"/>
        <v/>
      </c>
      <c r="DA667" t="str">
        <f t="shared" si="256"/>
        <v/>
      </c>
      <c r="DB667" t="str">
        <f t="shared" si="257"/>
        <v/>
      </c>
      <c r="DC667" t="str">
        <f t="shared" si="258"/>
        <v/>
      </c>
    </row>
    <row r="668" spans="1:107" x14ac:dyDescent="0.2">
      <c r="A668">
        <v>665</v>
      </c>
      <c r="B668" t="s">
        <v>661</v>
      </c>
      <c r="C668" t="s">
        <v>2834</v>
      </c>
      <c r="D668" t="s">
        <v>4919</v>
      </c>
      <c r="E668" t="s">
        <v>6065</v>
      </c>
      <c r="F668" t="s">
        <v>6731</v>
      </c>
      <c r="G668" t="s">
        <v>8391</v>
      </c>
      <c r="H668" t="s">
        <v>8552</v>
      </c>
      <c r="I668" t="s">
        <v>8557</v>
      </c>
      <c r="J668" t="s">
        <v>9125</v>
      </c>
      <c r="K668" t="s">
        <v>10119</v>
      </c>
      <c r="L668" t="s">
        <v>10524</v>
      </c>
      <c r="M668" t="s">
        <v>11659</v>
      </c>
      <c r="N668" t="s">
        <v>12851</v>
      </c>
      <c r="O668" t="s">
        <v>13336</v>
      </c>
      <c r="P668" t="s">
        <v>13349</v>
      </c>
      <c r="Q668">
        <v>4</v>
      </c>
      <c r="R668" t="s">
        <v>13357</v>
      </c>
      <c r="S668" t="s">
        <v>8311</v>
      </c>
      <c r="T668" t="s">
        <v>13810</v>
      </c>
      <c r="U668" s="3" t="str" cm="1">
        <f t="array" ref="U668">LEFT(T668,MIN(FIND({0,1,2,3,4,5,6,7,8,9},T668&amp;"0123456789"))-1)</f>
        <v>$</v>
      </c>
      <c r="V668" t="s">
        <v>13357</v>
      </c>
      <c r="W668" t="s">
        <v>13810</v>
      </c>
      <c r="X668" s="3" t="str" cm="1">
        <f t="array" ref="X668">LEFT(W668,MIN(FIND({0,1,2,3,4,5,6,7,8,9},W668&amp;"0123456789"))-1)</f>
        <v>$</v>
      </c>
      <c r="Y668" t="s">
        <v>13357</v>
      </c>
      <c r="Z668" t="s">
        <v>14564</v>
      </c>
      <c r="AA668" s="3" cm="1">
        <f t="array" ref="AA668">_xlfn.XLOOKUP(LEFT(Z668,MIN(FIND({0,1,2,3,4,5,6,7,8,9},Z668&amp;"0123456789"))-1), $BB$4:$BB$23, $BC$4:$BC$23)*_xlfn.NUMBERVALUE(TRIM(REPLACE(Z668,1,MIN(FIND({0,1,2,3,4,5,6,7,8,9},Z668&amp;"0123456789"))-1,"")), ".", ",")</f>
        <v>4725000</v>
      </c>
      <c r="AB668" t="s">
        <v>14797</v>
      </c>
      <c r="AC668" s="3" cm="1">
        <f t="array" ref="AC668">_xlfn.XLOOKUP(LEFT(AB668,MIN(FIND({0,1,2,3,4,5,6,7,8,9},AB668&amp;"0123456789"))-1), $BB$4:$BB$23, $BC$4:$BC$23)*_xlfn.NUMBERVALUE(TRIM(REPLACE(AB668,1,MIN(FIND({0,1,2,3,4,5,6,7,8,9},AB668&amp;"0123456789"))-1,"")), ".", ",")</f>
        <v>5225000</v>
      </c>
      <c r="AD668" t="s">
        <v>8557</v>
      </c>
      <c r="AE668" t="s">
        <v>14830</v>
      </c>
      <c r="AF668" t="s">
        <v>15451</v>
      </c>
      <c r="AG668" t="s">
        <v>16950</v>
      </c>
      <c r="AH668" t="s">
        <v>17777</v>
      </c>
      <c r="AI668" t="s">
        <v>18540</v>
      </c>
      <c r="AJ668" t="s">
        <v>8562</v>
      </c>
      <c r="AK668" t="s">
        <v>19755</v>
      </c>
      <c r="AL668" t="s">
        <v>20289</v>
      </c>
      <c r="AM668" t="s">
        <v>20749</v>
      </c>
      <c r="AN668" t="s">
        <v>21407</v>
      </c>
      <c r="AO668" t="s">
        <v>20994</v>
      </c>
      <c r="AP668" t="s">
        <v>22822</v>
      </c>
      <c r="AQ668" t="s">
        <v>23983</v>
      </c>
      <c r="AR668" t="s">
        <v>24901</v>
      </c>
      <c r="AS668" t="s">
        <v>19265</v>
      </c>
      <c r="BC668" s="3" t="str" cm="1">
        <f t="array" ref="BC668">LEFT(BB668,MIN(FIND({0,1,2,3,4,5,6,7,8,9},BB668&amp;"0123456789"))-1)</f>
        <v/>
      </c>
      <c r="BY668" t="s">
        <v>25552</v>
      </c>
      <c r="BZ668" t="s">
        <v>25556</v>
      </c>
      <c r="CA668" t="s">
        <v>25460</v>
      </c>
      <c r="CB668" t="s">
        <v>25404</v>
      </c>
      <c r="CC668" t="s">
        <v>25408</v>
      </c>
      <c r="CD668" t="s">
        <v>25725</v>
      </c>
      <c r="CT668" t="str">
        <f t="shared" si="249"/>
        <v>Collaboration</v>
      </c>
      <c r="CU668" t="str">
        <f t="shared" si="250"/>
        <v>E-Learning</v>
      </c>
      <c r="CV668" t="str">
        <f t="shared" si="251"/>
        <v>Enterprise Software</v>
      </c>
      <c r="CW668" t="str">
        <f t="shared" si="252"/>
        <v>Information Technology</v>
      </c>
      <c r="CX668" t="str">
        <f t="shared" si="253"/>
        <v>Software</v>
      </c>
      <c r="CY668" t="str">
        <f t="shared" si="254"/>
        <v>Training</v>
      </c>
      <c r="CZ668" t="str">
        <f t="shared" si="255"/>
        <v/>
      </c>
      <c r="DA668" t="str">
        <f t="shared" si="256"/>
        <v/>
      </c>
      <c r="DB668" t="str">
        <f t="shared" si="257"/>
        <v/>
      </c>
      <c r="DC668" t="str">
        <f t="shared" si="258"/>
        <v/>
      </c>
    </row>
    <row r="669" spans="1:107" x14ac:dyDescent="0.2">
      <c r="A669">
        <v>666</v>
      </c>
      <c r="B669" t="s">
        <v>662</v>
      </c>
      <c r="C669" t="s">
        <v>2835</v>
      </c>
      <c r="D669" t="s">
        <v>4920</v>
      </c>
      <c r="E669" t="s">
        <v>6065</v>
      </c>
      <c r="F669" t="s">
        <v>6732</v>
      </c>
      <c r="G669" t="s">
        <v>8245</v>
      </c>
      <c r="H669" t="s">
        <v>8552</v>
      </c>
      <c r="I669" t="s">
        <v>8554</v>
      </c>
      <c r="J669" t="s">
        <v>9126</v>
      </c>
      <c r="K669" t="s">
        <v>10121</v>
      </c>
      <c r="L669" t="s">
        <v>10525</v>
      </c>
      <c r="M669" t="s">
        <v>11660</v>
      </c>
      <c r="N669" t="s">
        <v>12743</v>
      </c>
      <c r="O669" t="s">
        <v>13311</v>
      </c>
      <c r="P669" t="s">
        <v>4365</v>
      </c>
      <c r="Q669">
        <v>2</v>
      </c>
      <c r="R669" t="s">
        <v>13357</v>
      </c>
      <c r="S669" t="s">
        <v>8482</v>
      </c>
      <c r="T669" t="s">
        <v>13803</v>
      </c>
      <c r="U669" s="3" t="str" cm="1">
        <f t="array" ref="U669">LEFT(T669,MIN(FIND({0,1,2,3,4,5,6,7,8,9},T669&amp;"0123456789"))-1)</f>
        <v>$</v>
      </c>
      <c r="V669" t="s">
        <v>13357</v>
      </c>
      <c r="W669" t="s">
        <v>13803</v>
      </c>
      <c r="X669" s="3" t="str" cm="1">
        <f t="array" ref="X669">LEFT(W669,MIN(FIND({0,1,2,3,4,5,6,7,8,9},W669&amp;"0123456789"))-1)</f>
        <v>$</v>
      </c>
      <c r="Y669" t="s">
        <v>13357</v>
      </c>
      <c r="Z669" t="s">
        <v>14181</v>
      </c>
      <c r="AA669" s="3" cm="1">
        <f t="array" ref="AA669">_xlfn.XLOOKUP(LEFT(Z669,MIN(FIND({0,1,2,3,4,5,6,7,8,9},Z669&amp;"0123456789"))-1), $BB$4:$BB$23, $BC$4:$BC$23)*_xlfn.NUMBERVALUE(TRIM(REPLACE(Z669,1,MIN(FIND({0,1,2,3,4,5,6,7,8,9},Z669&amp;"0123456789"))-1,"")), ".", ",")</f>
        <v>2650000</v>
      </c>
      <c r="AB669" t="s">
        <v>14181</v>
      </c>
      <c r="AC669" s="3" cm="1">
        <f t="array" ref="AC669">_xlfn.XLOOKUP(LEFT(AB669,MIN(FIND({0,1,2,3,4,5,6,7,8,9},AB669&amp;"0123456789"))-1), $BB$4:$BB$23, $BC$4:$BC$23)*_xlfn.NUMBERVALUE(TRIM(REPLACE(AB669,1,MIN(FIND({0,1,2,3,4,5,6,7,8,9},AB669&amp;"0123456789"))-1,"")), ".", ",")</f>
        <v>2650000</v>
      </c>
      <c r="AD669" t="s">
        <v>8555</v>
      </c>
      <c r="AE669" t="s">
        <v>8558</v>
      </c>
      <c r="AF669" t="s">
        <v>15452</v>
      </c>
      <c r="AG669" t="s">
        <v>16951</v>
      </c>
      <c r="AH669" t="s">
        <v>17778</v>
      </c>
      <c r="AI669" t="s">
        <v>18541</v>
      </c>
      <c r="AJ669" t="s">
        <v>19069</v>
      </c>
      <c r="AK669" t="s">
        <v>19756</v>
      </c>
      <c r="AL669" t="s">
        <v>20253</v>
      </c>
      <c r="AM669" t="s">
        <v>20750</v>
      </c>
      <c r="AN669" t="s">
        <v>21408</v>
      </c>
      <c r="AO669" t="s">
        <v>21997</v>
      </c>
      <c r="AP669" t="s">
        <v>22823</v>
      </c>
      <c r="AQ669" t="s">
        <v>23984</v>
      </c>
      <c r="AR669" t="s">
        <v>24902</v>
      </c>
      <c r="AS669" t="s">
        <v>19172</v>
      </c>
      <c r="BC669" s="3" t="str" cm="1">
        <f t="array" ref="BC669">LEFT(BB669,MIN(FIND({0,1,2,3,4,5,6,7,8,9},BB669&amp;"0123456789"))-1)</f>
        <v/>
      </c>
      <c r="BY669" t="s">
        <v>25782</v>
      </c>
      <c r="BZ669" t="s">
        <v>25495</v>
      </c>
      <c r="CA669" t="s">
        <v>25592</v>
      </c>
      <c r="CB669" t="s">
        <v>25405</v>
      </c>
      <c r="CC669" t="s">
        <v>25408</v>
      </c>
      <c r="CT669" t="str">
        <f t="shared" si="249"/>
        <v>Data Center Automation</v>
      </c>
      <c r="CU669" t="str">
        <f t="shared" si="250"/>
        <v>Data Integration</v>
      </c>
      <c r="CV669" t="str">
        <f t="shared" si="251"/>
        <v>Developer APIs</v>
      </c>
      <c r="CW669" t="str">
        <f t="shared" si="252"/>
        <v>Productivity Tools</v>
      </c>
      <c r="CX669" t="str">
        <f t="shared" si="253"/>
        <v>Software</v>
      </c>
      <c r="CY669" t="str">
        <f t="shared" si="254"/>
        <v/>
      </c>
      <c r="CZ669" t="str">
        <f t="shared" si="255"/>
        <v/>
      </c>
      <c r="DA669" t="str">
        <f t="shared" si="256"/>
        <v/>
      </c>
      <c r="DB669" t="str">
        <f t="shared" si="257"/>
        <v/>
      </c>
      <c r="DC669" t="str">
        <f t="shared" si="258"/>
        <v/>
      </c>
    </row>
    <row r="670" spans="1:107" x14ac:dyDescent="0.2">
      <c r="A670">
        <v>667</v>
      </c>
      <c r="B670" t="s">
        <v>663</v>
      </c>
      <c r="C670" t="s">
        <v>2836</v>
      </c>
      <c r="D670" t="s">
        <v>4921</v>
      </c>
      <c r="E670" t="s">
        <v>6065</v>
      </c>
      <c r="F670" t="s">
        <v>6733</v>
      </c>
      <c r="G670" t="s">
        <v>8266</v>
      </c>
      <c r="H670" t="s">
        <v>8552</v>
      </c>
      <c r="I670" t="s">
        <v>8555</v>
      </c>
      <c r="J670" t="s">
        <v>9127</v>
      </c>
      <c r="K670" t="s">
        <v>10119</v>
      </c>
      <c r="L670" t="s">
        <v>10167</v>
      </c>
      <c r="M670" t="s">
        <v>10167</v>
      </c>
      <c r="N670" t="s">
        <v>12797</v>
      </c>
      <c r="O670" t="s">
        <v>13314</v>
      </c>
      <c r="P670" t="s">
        <v>13351</v>
      </c>
      <c r="Q670">
        <v>1</v>
      </c>
      <c r="R670" t="s">
        <v>4365</v>
      </c>
      <c r="S670" t="s">
        <v>13547</v>
      </c>
      <c r="T670" t="s">
        <v>13996</v>
      </c>
      <c r="U670" s="3" t="str" cm="1">
        <f t="array" ref="U670">LEFT(T670,MIN(FIND({0,1,2,3,4,5,6,7,8,9},T670&amp;"0123456789"))-1)</f>
        <v>$</v>
      </c>
      <c r="V670" t="s">
        <v>14415</v>
      </c>
      <c r="W670" t="s">
        <v>13996</v>
      </c>
      <c r="X670" s="3" t="str" cm="1">
        <f t="array" ref="X670">LEFT(W670,MIN(FIND({0,1,2,3,4,5,6,7,8,9},W670&amp;"0123456789"))-1)</f>
        <v>$</v>
      </c>
      <c r="Y670" t="s">
        <v>14415</v>
      </c>
      <c r="Z670" t="s">
        <v>13996</v>
      </c>
      <c r="AA670" s="3" cm="1">
        <f t="array" ref="AA670">_xlfn.XLOOKUP(LEFT(Z670,MIN(FIND({0,1,2,3,4,5,6,7,8,9},Z670&amp;"0123456789"))-1), $BB$4:$BB$23, $BC$4:$BC$23)*_xlfn.NUMBERVALUE(TRIM(REPLACE(Z670,1,MIN(FIND({0,1,2,3,4,5,6,7,8,9},Z670&amp;"0123456789"))-1,"")), ".", ",")</f>
        <v>21900000</v>
      </c>
      <c r="AB670" t="s">
        <v>13996</v>
      </c>
      <c r="AC670" s="3" cm="1">
        <f t="array" ref="AC670">_xlfn.XLOOKUP(LEFT(AB670,MIN(FIND({0,1,2,3,4,5,6,7,8,9},AB670&amp;"0123456789"))-1), $BB$4:$BB$23, $BC$4:$BC$23)*_xlfn.NUMBERVALUE(TRIM(REPLACE(AB670,1,MIN(FIND({0,1,2,3,4,5,6,7,8,9},AB670&amp;"0123456789"))-1,"")), ".", ",")</f>
        <v>21900000</v>
      </c>
      <c r="AD670" t="s">
        <v>4365</v>
      </c>
      <c r="AE670" t="s">
        <v>4365</v>
      </c>
      <c r="AF670" t="s">
        <v>4365</v>
      </c>
      <c r="AG670" t="s">
        <v>4365</v>
      </c>
      <c r="AH670" t="s">
        <v>4365</v>
      </c>
      <c r="AI670" t="s">
        <v>4365</v>
      </c>
      <c r="AJ670" t="s">
        <v>4365</v>
      </c>
      <c r="AK670" t="s">
        <v>4365</v>
      </c>
      <c r="AL670" t="s">
        <v>4365</v>
      </c>
      <c r="AM670" t="s">
        <v>4365</v>
      </c>
      <c r="AN670" t="s">
        <v>4365</v>
      </c>
      <c r="AO670" t="s">
        <v>4365</v>
      </c>
      <c r="AP670" t="s">
        <v>4365</v>
      </c>
      <c r="AQ670" t="s">
        <v>4365</v>
      </c>
      <c r="AR670" t="s">
        <v>4365</v>
      </c>
      <c r="AS670" t="s">
        <v>19177</v>
      </c>
      <c r="BC670" s="3" t="str" cm="1">
        <f t="array" ref="BC670">LEFT(BB670,MIN(FIND({0,1,2,3,4,5,6,7,8,9},BB670&amp;"0123456789"))-1)</f>
        <v/>
      </c>
      <c r="BY670" t="s">
        <v>10167</v>
      </c>
      <c r="CT670" t="str">
        <f t="shared" si="249"/>
        <v>Software</v>
      </c>
      <c r="CU670" t="str">
        <f t="shared" si="250"/>
        <v/>
      </c>
      <c r="CV670" t="str">
        <f t="shared" si="251"/>
        <v/>
      </c>
      <c r="CW670" t="str">
        <f t="shared" si="252"/>
        <v/>
      </c>
      <c r="CX670" t="str">
        <f t="shared" si="253"/>
        <v/>
      </c>
      <c r="CY670" t="str">
        <f t="shared" si="254"/>
        <v/>
      </c>
      <c r="CZ670" t="str">
        <f t="shared" si="255"/>
        <v/>
      </c>
      <c r="DA670" t="str">
        <f t="shared" si="256"/>
        <v/>
      </c>
      <c r="DB670" t="str">
        <f t="shared" si="257"/>
        <v/>
      </c>
      <c r="DC670" t="str">
        <f t="shared" si="258"/>
        <v/>
      </c>
    </row>
    <row r="671" spans="1:107" x14ac:dyDescent="0.2">
      <c r="A671">
        <v>668</v>
      </c>
      <c r="B671" t="s">
        <v>664</v>
      </c>
      <c r="C671" t="s">
        <v>2837</v>
      </c>
      <c r="D671" t="s">
        <v>4922</v>
      </c>
      <c r="E671" t="s">
        <v>6065</v>
      </c>
      <c r="F671" t="s">
        <v>6734</v>
      </c>
      <c r="G671" t="s">
        <v>8245</v>
      </c>
      <c r="H671" t="s">
        <v>8552</v>
      </c>
      <c r="I671" t="s">
        <v>8554</v>
      </c>
      <c r="J671" t="s">
        <v>9128</v>
      </c>
      <c r="K671" t="s">
        <v>10121</v>
      </c>
      <c r="L671" t="s">
        <v>10196</v>
      </c>
      <c r="M671" t="s">
        <v>11661</v>
      </c>
      <c r="N671" t="s">
        <v>12741</v>
      </c>
      <c r="O671" t="s">
        <v>13310</v>
      </c>
      <c r="P671" t="s">
        <v>13351</v>
      </c>
      <c r="Q671">
        <v>1</v>
      </c>
      <c r="R671" t="s">
        <v>13357</v>
      </c>
      <c r="S671" t="s">
        <v>8470</v>
      </c>
      <c r="T671" t="s">
        <v>13760</v>
      </c>
      <c r="U671" s="3" t="str" cm="1">
        <f t="array" ref="U671">LEFT(T671,MIN(FIND({0,1,2,3,4,5,6,7,8,9},T671&amp;"0123456789"))-1)</f>
        <v>$</v>
      </c>
      <c r="V671" t="s">
        <v>13357</v>
      </c>
      <c r="W671" t="s">
        <v>13760</v>
      </c>
      <c r="X671" s="3" t="str" cm="1">
        <f t="array" ref="X671">LEFT(W671,MIN(FIND({0,1,2,3,4,5,6,7,8,9},W671&amp;"0123456789"))-1)</f>
        <v>$</v>
      </c>
      <c r="Y671" t="s">
        <v>13357</v>
      </c>
      <c r="Z671" t="s">
        <v>13760</v>
      </c>
      <c r="AA671" s="3" cm="1">
        <f t="array" ref="AA671">_xlfn.XLOOKUP(LEFT(Z671,MIN(FIND({0,1,2,3,4,5,6,7,8,9},Z671&amp;"0123456789"))-1), $BB$4:$BB$23, $BC$4:$BC$23)*_xlfn.NUMBERVALUE(TRIM(REPLACE(Z671,1,MIN(FIND({0,1,2,3,4,5,6,7,8,9},Z671&amp;"0123456789"))-1,"")), ".", ",")</f>
        <v>5000000</v>
      </c>
      <c r="AB671" t="s">
        <v>13760</v>
      </c>
      <c r="AC671" s="3" cm="1">
        <f t="array" ref="AC671">_xlfn.XLOOKUP(LEFT(AB671,MIN(FIND({0,1,2,3,4,5,6,7,8,9},AB671&amp;"0123456789"))-1), $BB$4:$BB$23, $BC$4:$BC$23)*_xlfn.NUMBERVALUE(TRIM(REPLACE(AB671,1,MIN(FIND({0,1,2,3,4,5,6,7,8,9},AB671&amp;"0123456789"))-1,"")), ".", ",")</f>
        <v>5000000</v>
      </c>
      <c r="AD671" t="s">
        <v>4365</v>
      </c>
      <c r="AE671" t="s">
        <v>8560</v>
      </c>
      <c r="AF671" t="s">
        <v>15453</v>
      </c>
      <c r="AG671" t="s">
        <v>16952</v>
      </c>
      <c r="AH671" t="s">
        <v>17779</v>
      </c>
      <c r="AI671" t="s">
        <v>18542</v>
      </c>
      <c r="AJ671" t="s">
        <v>8563</v>
      </c>
      <c r="AK671" t="s">
        <v>19757</v>
      </c>
      <c r="AL671" t="s">
        <v>8555</v>
      </c>
      <c r="AM671" t="s">
        <v>20751</v>
      </c>
      <c r="AN671" t="s">
        <v>18372</v>
      </c>
      <c r="AO671" t="s">
        <v>21998</v>
      </c>
      <c r="AP671" t="s">
        <v>22824</v>
      </c>
      <c r="AQ671" t="s">
        <v>23985</v>
      </c>
      <c r="AR671" t="s">
        <v>24903</v>
      </c>
      <c r="AS671" t="s">
        <v>8562</v>
      </c>
      <c r="BC671" s="3" t="str" cm="1">
        <f t="array" ref="BC671">LEFT(BB671,MIN(FIND({0,1,2,3,4,5,6,7,8,9},BB671&amp;"0123456789"))-1)</f>
        <v/>
      </c>
      <c r="BY671" t="s">
        <v>10331</v>
      </c>
      <c r="BZ671" t="s">
        <v>25414</v>
      </c>
      <c r="CA671" t="s">
        <v>25408</v>
      </c>
      <c r="CB671" t="s">
        <v>25518</v>
      </c>
      <c r="CT671" t="str">
        <f t="shared" si="249"/>
        <v>Information Technology</v>
      </c>
      <c r="CU671" t="str">
        <f t="shared" si="250"/>
        <v>Internet</v>
      </c>
      <c r="CV671" t="str">
        <f t="shared" si="251"/>
        <v>Software</v>
      </c>
      <c r="CW671" t="str">
        <f t="shared" si="252"/>
        <v>Web Browsers</v>
      </c>
      <c r="CX671" t="str">
        <f t="shared" si="253"/>
        <v/>
      </c>
      <c r="CY671" t="str">
        <f t="shared" si="254"/>
        <v/>
      </c>
      <c r="CZ671" t="str">
        <f t="shared" si="255"/>
        <v/>
      </c>
      <c r="DA671" t="str">
        <f t="shared" si="256"/>
        <v/>
      </c>
      <c r="DB671" t="str">
        <f t="shared" si="257"/>
        <v/>
      </c>
      <c r="DC671" t="str">
        <f t="shared" si="258"/>
        <v/>
      </c>
    </row>
    <row r="672" spans="1:107" x14ac:dyDescent="0.2">
      <c r="A672">
        <v>669</v>
      </c>
      <c r="B672" t="s">
        <v>665</v>
      </c>
      <c r="C672" t="s">
        <v>2838</v>
      </c>
      <c r="D672" t="s">
        <v>4923</v>
      </c>
      <c r="E672" t="s">
        <v>6065</v>
      </c>
      <c r="F672" t="s">
        <v>6735</v>
      </c>
      <c r="G672" t="s">
        <v>8253</v>
      </c>
      <c r="H672" t="s">
        <v>8552</v>
      </c>
      <c r="I672" t="s">
        <v>8555</v>
      </c>
      <c r="J672" t="s">
        <v>9129</v>
      </c>
      <c r="K672" t="s">
        <v>10119</v>
      </c>
      <c r="L672" t="s">
        <v>10526</v>
      </c>
      <c r="M672" t="s">
        <v>11662</v>
      </c>
      <c r="N672" t="s">
        <v>12736</v>
      </c>
      <c r="O672" t="s">
        <v>13305</v>
      </c>
      <c r="P672" t="s">
        <v>4365</v>
      </c>
      <c r="Q672">
        <v>2</v>
      </c>
      <c r="R672" t="s">
        <v>13358</v>
      </c>
      <c r="S672" t="s">
        <v>8406</v>
      </c>
      <c r="T672" t="s">
        <v>13997</v>
      </c>
      <c r="U672" s="3" t="str" cm="1">
        <f t="array" ref="U672">LEFT(T672,MIN(FIND({0,1,2,3,4,5,6,7,8,9},T672&amp;"0123456789"))-1)</f>
        <v>$</v>
      </c>
      <c r="V672" t="s">
        <v>14414</v>
      </c>
      <c r="W672" t="s">
        <v>13997</v>
      </c>
      <c r="X672" s="3" t="str" cm="1">
        <f t="array" ref="X672">LEFT(W672,MIN(FIND({0,1,2,3,4,5,6,7,8,9},W672&amp;"0123456789"))-1)</f>
        <v>$</v>
      </c>
      <c r="Y672" t="s">
        <v>14414</v>
      </c>
      <c r="Z672" t="s">
        <v>14607</v>
      </c>
      <c r="AA672" s="3" cm="1">
        <f t="array" ref="AA672">_xlfn.XLOOKUP(LEFT(Z672,MIN(FIND({0,1,2,3,4,5,6,7,8,9},Z672&amp;"0123456789"))-1), $BB$4:$BB$23, $BC$4:$BC$23)*_xlfn.NUMBERVALUE(TRIM(REPLACE(Z672,1,MIN(FIND({0,1,2,3,4,5,6,7,8,9},Z672&amp;"0123456789"))-1,"")), ".", ",")</f>
        <v>6120000</v>
      </c>
      <c r="AB672" t="s">
        <v>14607</v>
      </c>
      <c r="AC672" s="3" cm="1">
        <f t="array" ref="AC672">_xlfn.XLOOKUP(LEFT(AB672,MIN(FIND({0,1,2,3,4,5,6,7,8,9},AB672&amp;"0123456789"))-1), $BB$4:$BB$23, $BC$4:$BC$23)*_xlfn.NUMBERVALUE(TRIM(REPLACE(AB672,1,MIN(FIND({0,1,2,3,4,5,6,7,8,9},AB672&amp;"0123456789"))-1,"")), ".", ",")</f>
        <v>6120000</v>
      </c>
      <c r="AD672" t="s">
        <v>4365</v>
      </c>
      <c r="AE672" t="s">
        <v>8557</v>
      </c>
      <c r="AF672" t="s">
        <v>15454</v>
      </c>
      <c r="AG672" t="s">
        <v>16830</v>
      </c>
      <c r="AH672" t="s">
        <v>17780</v>
      </c>
      <c r="AI672" t="s">
        <v>18543</v>
      </c>
      <c r="AJ672" t="s">
        <v>19267</v>
      </c>
      <c r="AK672" t="s">
        <v>19758</v>
      </c>
      <c r="AL672" t="s">
        <v>8554</v>
      </c>
      <c r="AM672" t="s">
        <v>18794</v>
      </c>
      <c r="AN672" t="s">
        <v>18794</v>
      </c>
      <c r="AO672" t="s">
        <v>4365</v>
      </c>
      <c r="AP672" t="s">
        <v>22825</v>
      </c>
      <c r="AQ672" t="s">
        <v>23986</v>
      </c>
      <c r="AR672" t="s">
        <v>19712</v>
      </c>
      <c r="AS672" t="s">
        <v>19331</v>
      </c>
      <c r="BC672" s="3" t="str" cm="1">
        <f t="array" ref="BC672">LEFT(BB672,MIN(FIND({0,1,2,3,4,5,6,7,8,9},BB672&amp;"0123456789"))-1)</f>
        <v/>
      </c>
      <c r="BY672" t="s">
        <v>12134</v>
      </c>
      <c r="BZ672" t="s">
        <v>25571</v>
      </c>
      <c r="CA672" t="s">
        <v>25404</v>
      </c>
      <c r="CB672" t="s">
        <v>25700</v>
      </c>
      <c r="CC672" t="s">
        <v>25408</v>
      </c>
      <c r="CT672" t="str">
        <f t="shared" si="249"/>
        <v>Blockchain</v>
      </c>
      <c r="CU672" t="str">
        <f t="shared" si="250"/>
        <v>Cryptocurrency</v>
      </c>
      <c r="CV672" t="str">
        <f t="shared" si="251"/>
        <v>Information Technology</v>
      </c>
      <c r="CW672" t="str">
        <f t="shared" si="252"/>
        <v>Infrastructure</v>
      </c>
      <c r="CX672" t="str">
        <f t="shared" si="253"/>
        <v>Software</v>
      </c>
      <c r="CY672" t="str">
        <f t="shared" si="254"/>
        <v/>
      </c>
      <c r="CZ672" t="str">
        <f t="shared" si="255"/>
        <v/>
      </c>
      <c r="DA672" t="str">
        <f t="shared" si="256"/>
        <v/>
      </c>
      <c r="DB672" t="str">
        <f t="shared" si="257"/>
        <v/>
      </c>
      <c r="DC672" t="str">
        <f t="shared" si="258"/>
        <v/>
      </c>
    </row>
    <row r="673" spans="1:107" x14ac:dyDescent="0.2">
      <c r="A673">
        <v>670</v>
      </c>
      <c r="B673" t="s">
        <v>666</v>
      </c>
      <c r="C673" t="s">
        <v>2839</v>
      </c>
      <c r="D673" t="s">
        <v>4924</v>
      </c>
      <c r="E673" t="s">
        <v>6065</v>
      </c>
      <c r="F673" t="s">
        <v>6736</v>
      </c>
      <c r="G673" t="s">
        <v>8396</v>
      </c>
      <c r="H673" t="s">
        <v>8552</v>
      </c>
      <c r="I673" t="s">
        <v>8554</v>
      </c>
      <c r="J673" t="s">
        <v>9130</v>
      </c>
      <c r="K673" t="s">
        <v>10119</v>
      </c>
      <c r="L673" t="s">
        <v>10143</v>
      </c>
      <c r="M673" t="s">
        <v>11151</v>
      </c>
      <c r="N673" t="s">
        <v>12736</v>
      </c>
      <c r="O673" t="s">
        <v>13305</v>
      </c>
      <c r="P673" t="s">
        <v>13351</v>
      </c>
      <c r="Q673">
        <v>1</v>
      </c>
      <c r="R673" t="s">
        <v>13357</v>
      </c>
      <c r="S673" t="s">
        <v>13548</v>
      </c>
      <c r="T673" t="s">
        <v>13980</v>
      </c>
      <c r="U673" s="3" t="str" cm="1">
        <f t="array" ref="U673">LEFT(T673,MIN(FIND({0,1,2,3,4,5,6,7,8,9},T673&amp;"0123456789"))-1)</f>
        <v>$</v>
      </c>
      <c r="V673" t="s">
        <v>14422</v>
      </c>
      <c r="W673" t="s">
        <v>13980</v>
      </c>
      <c r="X673" s="3" t="str" cm="1">
        <f t="array" ref="X673">LEFT(W673,MIN(FIND({0,1,2,3,4,5,6,7,8,9},W673&amp;"0123456789"))-1)</f>
        <v>$</v>
      </c>
      <c r="Y673" t="s">
        <v>14422</v>
      </c>
      <c r="Z673" t="s">
        <v>13980</v>
      </c>
      <c r="AA673" s="3" cm="1">
        <f t="array" ref="AA673">_xlfn.XLOOKUP(LEFT(Z673,MIN(FIND({0,1,2,3,4,5,6,7,8,9},Z673&amp;"0123456789"))-1), $BB$4:$BB$23, $BC$4:$BC$23)*_xlfn.NUMBERVALUE(TRIM(REPLACE(Z673,1,MIN(FIND({0,1,2,3,4,5,6,7,8,9},Z673&amp;"0123456789"))-1,"")), ".", ",")</f>
        <v>1600000</v>
      </c>
      <c r="AB673" t="s">
        <v>13980</v>
      </c>
      <c r="AC673" s="3" cm="1">
        <f t="array" ref="AC673">_xlfn.XLOOKUP(LEFT(AB673,MIN(FIND({0,1,2,3,4,5,6,7,8,9},AB673&amp;"0123456789"))-1), $BB$4:$BB$23, $BC$4:$BC$23)*_xlfn.NUMBERVALUE(TRIM(REPLACE(AB673,1,MIN(FIND({0,1,2,3,4,5,6,7,8,9},AB673&amp;"0123456789"))-1,"")), ".", ",")</f>
        <v>1600000</v>
      </c>
      <c r="AD673" t="s">
        <v>4365</v>
      </c>
      <c r="AE673" t="s">
        <v>8562</v>
      </c>
      <c r="AF673" t="s">
        <v>15455</v>
      </c>
      <c r="AG673" t="s">
        <v>16953</v>
      </c>
      <c r="AH673" t="s">
        <v>17781</v>
      </c>
      <c r="AI673" t="s">
        <v>18544</v>
      </c>
      <c r="AJ673" t="s">
        <v>8563</v>
      </c>
      <c r="AK673" t="s">
        <v>4365</v>
      </c>
      <c r="AL673" t="s">
        <v>8555</v>
      </c>
      <c r="AM673" t="s">
        <v>18794</v>
      </c>
      <c r="AN673" t="s">
        <v>18372</v>
      </c>
      <c r="AO673" t="s">
        <v>18794</v>
      </c>
      <c r="AP673" t="s">
        <v>22826</v>
      </c>
      <c r="AQ673" t="s">
        <v>23987</v>
      </c>
      <c r="AR673" t="s">
        <v>24904</v>
      </c>
      <c r="AS673" t="s">
        <v>14823</v>
      </c>
      <c r="BC673" s="3" t="str" cm="1">
        <f t="array" ref="BC673">LEFT(BB673,MIN(FIND({0,1,2,3,4,5,6,7,8,9},BB673&amp;"0123456789"))-1)</f>
        <v/>
      </c>
      <c r="BY673" t="s">
        <v>10143</v>
      </c>
      <c r="BZ673" t="s">
        <v>25430</v>
      </c>
      <c r="CT673" t="str">
        <f t="shared" si="249"/>
        <v>Financial Services</v>
      </c>
      <c r="CU673" t="str">
        <f t="shared" si="250"/>
        <v>FinTech</v>
      </c>
      <c r="CV673" t="str">
        <f t="shared" si="251"/>
        <v/>
      </c>
      <c r="CW673" t="str">
        <f t="shared" si="252"/>
        <v/>
      </c>
      <c r="CX673" t="str">
        <f t="shared" si="253"/>
        <v/>
      </c>
      <c r="CY673" t="str">
        <f t="shared" si="254"/>
        <v/>
      </c>
      <c r="CZ673" t="str">
        <f t="shared" si="255"/>
        <v/>
      </c>
      <c r="DA673" t="str">
        <f t="shared" si="256"/>
        <v/>
      </c>
      <c r="DB673" t="str">
        <f t="shared" si="257"/>
        <v/>
      </c>
      <c r="DC673" t="str">
        <f t="shared" si="258"/>
        <v/>
      </c>
    </row>
    <row r="674" spans="1:107" x14ac:dyDescent="0.2">
      <c r="A674">
        <v>671</v>
      </c>
      <c r="B674" t="s">
        <v>667</v>
      </c>
      <c r="C674" t="s">
        <v>2840</v>
      </c>
      <c r="D674" t="s">
        <v>2840</v>
      </c>
      <c r="E674" t="s">
        <v>6065</v>
      </c>
      <c r="F674" t="s">
        <v>6737</v>
      </c>
      <c r="G674" t="s">
        <v>8251</v>
      </c>
      <c r="H674" t="s">
        <v>8552</v>
      </c>
      <c r="I674" t="s">
        <v>8557</v>
      </c>
      <c r="J674" t="s">
        <v>9131</v>
      </c>
      <c r="K674" t="s">
        <v>10119</v>
      </c>
      <c r="L674" t="s">
        <v>10229</v>
      </c>
      <c r="M674" t="s">
        <v>11663</v>
      </c>
      <c r="N674" t="s">
        <v>12767</v>
      </c>
      <c r="O674" t="s">
        <v>4365</v>
      </c>
      <c r="P674" t="s">
        <v>13351</v>
      </c>
      <c r="Q674">
        <v>2</v>
      </c>
      <c r="R674" t="s">
        <v>13357</v>
      </c>
      <c r="S674" t="s">
        <v>13516</v>
      </c>
      <c r="T674" t="s">
        <v>13769</v>
      </c>
      <c r="U674" s="3" t="str" cm="1">
        <f t="array" ref="U674">LEFT(T674,MIN(FIND({0,1,2,3,4,5,6,7,8,9},T674&amp;"0123456789"))-1)</f>
        <v>$</v>
      </c>
      <c r="V674" t="s">
        <v>13357</v>
      </c>
      <c r="W674" t="s">
        <v>13769</v>
      </c>
      <c r="X674" s="3" t="str" cm="1">
        <f t="array" ref="X674">LEFT(W674,MIN(FIND({0,1,2,3,4,5,6,7,8,9},W674&amp;"0123456789"))-1)</f>
        <v>$</v>
      </c>
      <c r="Y674" t="s">
        <v>13357</v>
      </c>
      <c r="Z674" t="s">
        <v>13769</v>
      </c>
      <c r="AA674" s="3" cm="1">
        <f t="array" ref="AA674">_xlfn.XLOOKUP(LEFT(Z674,MIN(FIND({0,1,2,3,4,5,6,7,8,9},Z674&amp;"0123456789"))-1), $BB$4:$BB$23, $BC$4:$BC$23)*_xlfn.NUMBERVALUE(TRIM(REPLACE(Z674,1,MIN(FIND({0,1,2,3,4,5,6,7,8,9},Z674&amp;"0123456789"))-1,"")), ".", ",")</f>
        <v>7000000</v>
      </c>
      <c r="AB674" t="s">
        <v>13769</v>
      </c>
      <c r="AC674" s="3" cm="1">
        <f t="array" ref="AC674">_xlfn.XLOOKUP(LEFT(AB674,MIN(FIND({0,1,2,3,4,5,6,7,8,9},AB674&amp;"0123456789"))-1), $BB$4:$BB$23, $BC$4:$BC$23)*_xlfn.NUMBERVALUE(TRIM(REPLACE(AB674,1,MIN(FIND({0,1,2,3,4,5,6,7,8,9},AB674&amp;"0123456789"))-1,"")), ".", ",")</f>
        <v>7000000</v>
      </c>
      <c r="AD674" t="s">
        <v>4365</v>
      </c>
      <c r="AE674" t="s">
        <v>8560</v>
      </c>
      <c r="AF674" t="s">
        <v>15456</v>
      </c>
      <c r="AG674" t="s">
        <v>16954</v>
      </c>
      <c r="AH674" t="s">
        <v>4365</v>
      </c>
      <c r="AI674" t="s">
        <v>18545</v>
      </c>
      <c r="AJ674" t="s">
        <v>19177</v>
      </c>
      <c r="AK674" t="s">
        <v>19759</v>
      </c>
      <c r="AL674" t="s">
        <v>20198</v>
      </c>
      <c r="AM674" t="s">
        <v>20752</v>
      </c>
      <c r="AN674" t="s">
        <v>21409</v>
      </c>
      <c r="AO674" t="s">
        <v>21999</v>
      </c>
      <c r="AP674" t="s">
        <v>22827</v>
      </c>
      <c r="AQ674" t="s">
        <v>23988</v>
      </c>
      <c r="AR674" t="s">
        <v>24905</v>
      </c>
      <c r="AS674" t="s">
        <v>19111</v>
      </c>
      <c r="BC674" s="3" t="str" cm="1">
        <f t="array" ref="BC674">LEFT(BB674,MIN(FIND({0,1,2,3,4,5,6,7,8,9},BB674&amp;"0123456789"))-1)</f>
        <v/>
      </c>
      <c r="BY674" t="s">
        <v>25553</v>
      </c>
      <c r="BZ674" t="s">
        <v>25492</v>
      </c>
      <c r="CA674" t="s">
        <v>25583</v>
      </c>
      <c r="CT674" t="str">
        <f t="shared" si="249"/>
        <v>Cloud Security</v>
      </c>
      <c r="CU674" t="str">
        <f t="shared" si="250"/>
        <v>Cyber Security</v>
      </c>
      <c r="CV674" t="str">
        <f t="shared" si="251"/>
        <v>Network Security</v>
      </c>
      <c r="CW674" t="str">
        <f t="shared" si="252"/>
        <v/>
      </c>
      <c r="CX674" t="str">
        <f t="shared" si="253"/>
        <v/>
      </c>
      <c r="CY674" t="str">
        <f t="shared" si="254"/>
        <v/>
      </c>
      <c r="CZ674" t="str">
        <f t="shared" si="255"/>
        <v/>
      </c>
      <c r="DA674" t="str">
        <f t="shared" si="256"/>
        <v/>
      </c>
      <c r="DB674" t="str">
        <f t="shared" si="257"/>
        <v/>
      </c>
      <c r="DC674" t="str">
        <f t="shared" si="258"/>
        <v/>
      </c>
    </row>
    <row r="675" spans="1:107" x14ac:dyDescent="0.2">
      <c r="A675">
        <v>672</v>
      </c>
      <c r="B675" t="s">
        <v>668</v>
      </c>
      <c r="C675" t="s">
        <v>2841</v>
      </c>
      <c r="D675" t="s">
        <v>4925</v>
      </c>
      <c r="E675" t="s">
        <v>6065</v>
      </c>
      <c r="F675" t="s">
        <v>6738</v>
      </c>
      <c r="G675" t="s">
        <v>8248</v>
      </c>
      <c r="H675" t="s">
        <v>8552</v>
      </c>
      <c r="I675" t="s">
        <v>8557</v>
      </c>
      <c r="J675" t="s">
        <v>9132</v>
      </c>
      <c r="K675" t="s">
        <v>10119</v>
      </c>
      <c r="L675" t="s">
        <v>10189</v>
      </c>
      <c r="M675" t="s">
        <v>11149</v>
      </c>
      <c r="N675" t="s">
        <v>12800</v>
      </c>
      <c r="O675" t="s">
        <v>13330</v>
      </c>
      <c r="P675" t="s">
        <v>4365</v>
      </c>
      <c r="Q675">
        <v>1</v>
      </c>
      <c r="R675" t="s">
        <v>13357</v>
      </c>
      <c r="S675" t="s">
        <v>8460</v>
      </c>
      <c r="T675" t="s">
        <v>13740</v>
      </c>
      <c r="U675" s="3" t="str" cm="1">
        <f t="array" ref="U675">LEFT(T675,MIN(FIND({0,1,2,3,4,5,6,7,8,9},T675&amp;"0123456789"))-1)</f>
        <v>$</v>
      </c>
      <c r="V675" t="s">
        <v>13357</v>
      </c>
      <c r="W675" t="s">
        <v>13740</v>
      </c>
      <c r="X675" s="3" t="str" cm="1">
        <f t="array" ref="X675">LEFT(W675,MIN(FIND({0,1,2,3,4,5,6,7,8,9},W675&amp;"0123456789"))-1)</f>
        <v>$</v>
      </c>
      <c r="Y675" t="s">
        <v>13357</v>
      </c>
      <c r="Z675" t="s">
        <v>13740</v>
      </c>
      <c r="AA675" s="3" cm="1">
        <f t="array" ref="AA675">_xlfn.XLOOKUP(LEFT(Z675,MIN(FIND({0,1,2,3,4,5,6,7,8,9},Z675&amp;"0123456789"))-1), $BB$4:$BB$23, $BC$4:$BC$23)*_xlfn.NUMBERVALUE(TRIM(REPLACE(Z675,1,MIN(FIND({0,1,2,3,4,5,6,7,8,9},Z675&amp;"0123456789"))-1,"")), ".", ",")</f>
        <v>3000000</v>
      </c>
      <c r="AB675" t="s">
        <v>13740</v>
      </c>
      <c r="AC675" s="3" cm="1">
        <f t="array" ref="AC675">_xlfn.XLOOKUP(LEFT(AB675,MIN(FIND({0,1,2,3,4,5,6,7,8,9},AB675&amp;"0123456789"))-1), $BB$4:$BB$23, $BC$4:$BC$23)*_xlfn.NUMBERVALUE(TRIM(REPLACE(AB675,1,MIN(FIND({0,1,2,3,4,5,6,7,8,9},AB675&amp;"0123456789"))-1,"")), ".", ",")</f>
        <v>3000000</v>
      </c>
      <c r="AD675" t="s">
        <v>4365</v>
      </c>
      <c r="AE675" t="s">
        <v>8555</v>
      </c>
      <c r="AF675" t="s">
        <v>15457</v>
      </c>
      <c r="AG675" t="s">
        <v>16955</v>
      </c>
      <c r="AH675" t="s">
        <v>4365</v>
      </c>
      <c r="AI675" t="s">
        <v>18546</v>
      </c>
      <c r="AJ675" t="s">
        <v>6072</v>
      </c>
      <c r="AK675" t="s">
        <v>19760</v>
      </c>
      <c r="AL675" t="s">
        <v>20112</v>
      </c>
      <c r="AM675" t="s">
        <v>20753</v>
      </c>
      <c r="AN675" t="s">
        <v>21410</v>
      </c>
      <c r="AO675" t="s">
        <v>22000</v>
      </c>
      <c r="AP675" t="s">
        <v>22828</v>
      </c>
      <c r="AQ675" t="s">
        <v>23989</v>
      </c>
      <c r="AR675" t="s">
        <v>24906</v>
      </c>
      <c r="AS675" t="s">
        <v>14834</v>
      </c>
      <c r="BC675" s="3" t="str" cm="1">
        <f t="array" ref="BC675">LEFT(BB675,MIN(FIND({0,1,2,3,4,5,6,7,8,9},BB675&amp;"0123456789"))-1)</f>
        <v/>
      </c>
      <c r="BY675" t="s">
        <v>11311</v>
      </c>
      <c r="BZ675" t="s">
        <v>25429</v>
      </c>
      <c r="CA675" t="s">
        <v>25430</v>
      </c>
      <c r="CT675" t="str">
        <f t="shared" si="249"/>
        <v>Banking</v>
      </c>
      <c r="CU675" t="str">
        <f t="shared" si="250"/>
        <v>Financial Services</v>
      </c>
      <c r="CV675" t="str">
        <f t="shared" si="251"/>
        <v>FinTech</v>
      </c>
      <c r="CW675" t="str">
        <f t="shared" si="252"/>
        <v/>
      </c>
      <c r="CX675" t="str">
        <f t="shared" si="253"/>
        <v/>
      </c>
      <c r="CY675" t="str">
        <f t="shared" si="254"/>
        <v/>
      </c>
      <c r="CZ675" t="str">
        <f t="shared" si="255"/>
        <v/>
      </c>
      <c r="DA675" t="str">
        <f t="shared" si="256"/>
        <v/>
      </c>
      <c r="DB675" t="str">
        <f t="shared" si="257"/>
        <v/>
      </c>
      <c r="DC675" t="str">
        <f t="shared" si="258"/>
        <v/>
      </c>
    </row>
    <row r="676" spans="1:107" x14ac:dyDescent="0.2">
      <c r="A676">
        <v>673</v>
      </c>
      <c r="B676" t="s">
        <v>669</v>
      </c>
      <c r="C676" t="s">
        <v>2842</v>
      </c>
      <c r="D676" t="s">
        <v>4926</v>
      </c>
      <c r="E676" t="s">
        <v>6065</v>
      </c>
      <c r="F676" t="s">
        <v>6739</v>
      </c>
      <c r="G676" t="s">
        <v>8253</v>
      </c>
      <c r="H676" t="s">
        <v>8552</v>
      </c>
      <c r="I676" t="s">
        <v>4365</v>
      </c>
      <c r="J676" t="s">
        <v>4365</v>
      </c>
      <c r="K676" t="s">
        <v>10119</v>
      </c>
      <c r="L676" t="s">
        <v>10158</v>
      </c>
      <c r="M676" t="s">
        <v>11664</v>
      </c>
      <c r="N676" t="s">
        <v>12834</v>
      </c>
      <c r="O676" t="s">
        <v>13319</v>
      </c>
      <c r="P676" t="s">
        <v>4365</v>
      </c>
      <c r="Q676">
        <v>1</v>
      </c>
      <c r="R676" t="s">
        <v>13357</v>
      </c>
      <c r="S676" t="s">
        <v>13530</v>
      </c>
      <c r="T676" t="s">
        <v>13772</v>
      </c>
      <c r="U676" s="3" t="str" cm="1">
        <f t="array" ref="U676">LEFT(T676,MIN(FIND({0,1,2,3,4,5,6,7,8,9},T676&amp;"0123456789"))-1)</f>
        <v>$</v>
      </c>
      <c r="V676" t="s">
        <v>13357</v>
      </c>
      <c r="W676" t="s">
        <v>13772</v>
      </c>
      <c r="X676" s="3" t="str" cm="1">
        <f t="array" ref="X676">LEFT(W676,MIN(FIND({0,1,2,3,4,5,6,7,8,9},W676&amp;"0123456789"))-1)</f>
        <v>$</v>
      </c>
      <c r="Y676" t="s">
        <v>13357</v>
      </c>
      <c r="Z676" t="s">
        <v>13772</v>
      </c>
      <c r="AA676" s="3" cm="1">
        <f t="array" ref="AA676">_xlfn.XLOOKUP(LEFT(Z676,MIN(FIND({0,1,2,3,4,5,6,7,8,9},Z676&amp;"0123456789"))-1), $BB$4:$BB$23, $BC$4:$BC$23)*_xlfn.NUMBERVALUE(TRIM(REPLACE(Z676,1,MIN(FIND({0,1,2,3,4,5,6,7,8,9},Z676&amp;"0123456789"))-1,"")), ".", ",")</f>
        <v>4000000</v>
      </c>
      <c r="AB676" t="s">
        <v>13772</v>
      </c>
      <c r="AC676" s="3" cm="1">
        <f t="array" ref="AC676">_xlfn.XLOOKUP(LEFT(AB676,MIN(FIND({0,1,2,3,4,5,6,7,8,9},AB676&amp;"0123456789"))-1), $BB$4:$BB$23, $BC$4:$BC$23)*_xlfn.NUMBERVALUE(TRIM(REPLACE(AB676,1,MIN(FIND({0,1,2,3,4,5,6,7,8,9},AB676&amp;"0123456789"))-1,"")), ".", ",")</f>
        <v>4000000</v>
      </c>
      <c r="AD676" t="s">
        <v>8555</v>
      </c>
      <c r="AE676" t="s">
        <v>8554</v>
      </c>
      <c r="AF676" t="s">
        <v>15458</v>
      </c>
      <c r="AG676" t="s">
        <v>16956</v>
      </c>
      <c r="AH676" t="s">
        <v>4365</v>
      </c>
      <c r="AI676" t="s">
        <v>4365</v>
      </c>
      <c r="AJ676" t="s">
        <v>8563</v>
      </c>
      <c r="AK676" t="s">
        <v>4365</v>
      </c>
      <c r="AL676" t="s">
        <v>8555</v>
      </c>
      <c r="AM676" t="s">
        <v>4365</v>
      </c>
      <c r="AN676" t="s">
        <v>18372</v>
      </c>
      <c r="AO676" t="s">
        <v>4365</v>
      </c>
      <c r="AP676" t="s">
        <v>22829</v>
      </c>
      <c r="AQ676" t="s">
        <v>4365</v>
      </c>
      <c r="AR676" t="s">
        <v>4365</v>
      </c>
      <c r="AS676" t="s">
        <v>19248</v>
      </c>
      <c r="BC676" s="3" t="str" cm="1">
        <f t="array" ref="BC676">LEFT(BB676,MIN(FIND({0,1,2,3,4,5,6,7,8,9},BB676&amp;"0123456789"))-1)</f>
        <v/>
      </c>
      <c r="BY676" t="s">
        <v>12249</v>
      </c>
      <c r="BZ676" t="s">
        <v>25437</v>
      </c>
      <c r="CA676" t="s">
        <v>25408</v>
      </c>
      <c r="CT676" t="str">
        <f t="shared" si="249"/>
        <v>Machine Learning</v>
      </c>
      <c r="CU676" t="str">
        <f t="shared" si="250"/>
        <v>SaaS</v>
      </c>
      <c r="CV676" t="str">
        <f t="shared" si="251"/>
        <v>Software</v>
      </c>
      <c r="CW676" t="str">
        <f t="shared" si="252"/>
        <v/>
      </c>
      <c r="CX676" t="str">
        <f t="shared" si="253"/>
        <v/>
      </c>
      <c r="CY676" t="str">
        <f t="shared" si="254"/>
        <v/>
      </c>
      <c r="CZ676" t="str">
        <f t="shared" si="255"/>
        <v/>
      </c>
      <c r="DA676" t="str">
        <f t="shared" si="256"/>
        <v/>
      </c>
      <c r="DB676" t="str">
        <f t="shared" si="257"/>
        <v/>
      </c>
      <c r="DC676" t="str">
        <f t="shared" si="258"/>
        <v/>
      </c>
    </row>
    <row r="677" spans="1:107" x14ac:dyDescent="0.2">
      <c r="A677">
        <v>674</v>
      </c>
      <c r="B677" t="s">
        <v>670</v>
      </c>
      <c r="C677" t="s">
        <v>2843</v>
      </c>
      <c r="D677" t="s">
        <v>4927</v>
      </c>
      <c r="E677" t="s">
        <v>6065</v>
      </c>
      <c r="F677" t="s">
        <v>6740</v>
      </c>
      <c r="G677" t="s">
        <v>8245</v>
      </c>
      <c r="H677" t="s">
        <v>8552</v>
      </c>
      <c r="I677" t="s">
        <v>4365</v>
      </c>
      <c r="J677" t="s">
        <v>4365</v>
      </c>
      <c r="K677" t="s">
        <v>10121</v>
      </c>
      <c r="L677" t="s">
        <v>10148</v>
      </c>
      <c r="M677" t="s">
        <v>11333</v>
      </c>
      <c r="N677" t="s">
        <v>12774</v>
      </c>
      <c r="O677" t="s">
        <v>13306</v>
      </c>
      <c r="P677" t="s">
        <v>4365</v>
      </c>
      <c r="Q677">
        <v>2</v>
      </c>
      <c r="R677" t="s">
        <v>13357</v>
      </c>
      <c r="S677" t="s">
        <v>13408</v>
      </c>
      <c r="T677" t="s">
        <v>13934</v>
      </c>
      <c r="U677" s="3" t="str" cm="1">
        <f t="array" ref="U677">LEFT(T677,MIN(FIND({0,1,2,3,4,5,6,7,8,9},T677&amp;"0123456789"))-1)</f>
        <v>€</v>
      </c>
      <c r="V677" t="s">
        <v>13357</v>
      </c>
      <c r="W677" t="s">
        <v>13934</v>
      </c>
      <c r="X677" s="3" t="str" cm="1">
        <f t="array" ref="X677">LEFT(W677,MIN(FIND({0,1,2,3,4,5,6,7,8,9},W677&amp;"0123456789"))-1)</f>
        <v>€</v>
      </c>
      <c r="Y677" t="s">
        <v>13357</v>
      </c>
      <c r="Z677" t="s">
        <v>14469</v>
      </c>
      <c r="AA677" s="3" cm="1">
        <f t="array" ref="AA677">_xlfn.XLOOKUP(LEFT(Z677,MIN(FIND({0,1,2,3,4,5,6,7,8,9},Z677&amp;"0123456789"))-1), $BB$4:$BB$23, $BC$4:$BC$23)*_xlfn.NUMBERVALUE(TRIM(REPLACE(Z677,1,MIN(FIND({0,1,2,3,4,5,6,7,8,9},Z677&amp;"0123456789"))-1,"")), ".", ",")</f>
        <v>4320000</v>
      </c>
      <c r="AB677" t="s">
        <v>14469</v>
      </c>
      <c r="AC677" s="3" cm="1">
        <f t="array" ref="AC677">_xlfn.XLOOKUP(LEFT(AB677,MIN(FIND({0,1,2,3,4,5,6,7,8,9},AB677&amp;"0123456789"))-1), $BB$4:$BB$23, $BC$4:$BC$23)*_xlfn.NUMBERVALUE(TRIM(REPLACE(AB677,1,MIN(FIND({0,1,2,3,4,5,6,7,8,9},AB677&amp;"0123456789"))-1,"")), ".", ",")</f>
        <v>4320000</v>
      </c>
      <c r="AD677" t="s">
        <v>8555</v>
      </c>
      <c r="AE677" t="s">
        <v>8558</v>
      </c>
      <c r="AF677" t="s">
        <v>15459</v>
      </c>
      <c r="AG677" t="s">
        <v>16957</v>
      </c>
      <c r="AH677" t="s">
        <v>4365</v>
      </c>
      <c r="AI677" t="s">
        <v>18547</v>
      </c>
      <c r="AJ677" t="s">
        <v>8563</v>
      </c>
      <c r="AK677" t="s">
        <v>19761</v>
      </c>
      <c r="AL677" t="s">
        <v>8555</v>
      </c>
      <c r="AM677" t="s">
        <v>18817</v>
      </c>
      <c r="AN677" t="s">
        <v>18372</v>
      </c>
      <c r="AO677" t="s">
        <v>19709</v>
      </c>
      <c r="AP677" t="s">
        <v>22830</v>
      </c>
      <c r="AQ677" t="s">
        <v>23990</v>
      </c>
      <c r="AR677" t="s">
        <v>20429</v>
      </c>
      <c r="AS677" t="s">
        <v>19184</v>
      </c>
      <c r="BC677" s="3" t="str" cm="1">
        <f t="array" ref="BC677">LEFT(BB677,MIN(FIND({0,1,2,3,4,5,6,7,8,9},BB677&amp;"0123456789"))-1)</f>
        <v/>
      </c>
      <c r="BY677" t="s">
        <v>10143</v>
      </c>
      <c r="BZ677" t="s">
        <v>25430</v>
      </c>
      <c r="CA677" t="s">
        <v>25432</v>
      </c>
      <c r="CT677" t="str">
        <f t="shared" si="249"/>
        <v>Financial Services</v>
      </c>
      <c r="CU677" t="str">
        <f t="shared" si="250"/>
        <v>FinTech</v>
      </c>
      <c r="CV677" t="str">
        <f t="shared" si="251"/>
        <v>Payments</v>
      </c>
      <c r="CW677" t="str">
        <f t="shared" si="252"/>
        <v/>
      </c>
      <c r="CX677" t="str">
        <f t="shared" si="253"/>
        <v/>
      </c>
      <c r="CY677" t="str">
        <f t="shared" si="254"/>
        <v/>
      </c>
      <c r="CZ677" t="str">
        <f t="shared" si="255"/>
        <v/>
      </c>
      <c r="DA677" t="str">
        <f t="shared" si="256"/>
        <v/>
      </c>
      <c r="DB677" t="str">
        <f t="shared" si="257"/>
        <v/>
      </c>
      <c r="DC677" t="str">
        <f t="shared" si="258"/>
        <v/>
      </c>
    </row>
    <row r="678" spans="1:107" x14ac:dyDescent="0.2">
      <c r="A678">
        <v>675</v>
      </c>
      <c r="B678" t="s">
        <v>671</v>
      </c>
      <c r="C678" t="s">
        <v>2844</v>
      </c>
      <c r="D678" t="s">
        <v>2844</v>
      </c>
      <c r="E678" t="s">
        <v>6065</v>
      </c>
      <c r="F678" t="s">
        <v>6741</v>
      </c>
      <c r="G678" t="s">
        <v>8309</v>
      </c>
      <c r="H678" t="s">
        <v>8552</v>
      </c>
      <c r="I678" t="s">
        <v>4365</v>
      </c>
      <c r="J678" t="s">
        <v>4365</v>
      </c>
      <c r="K678" t="s">
        <v>10124</v>
      </c>
      <c r="L678" t="s">
        <v>10142</v>
      </c>
      <c r="M678" t="s">
        <v>11665</v>
      </c>
      <c r="N678" t="s">
        <v>12780</v>
      </c>
      <c r="O678" t="s">
        <v>13319</v>
      </c>
      <c r="P678" t="s">
        <v>4365</v>
      </c>
      <c r="Q678">
        <v>1</v>
      </c>
      <c r="R678" t="s">
        <v>13358</v>
      </c>
      <c r="S678" t="s">
        <v>13444</v>
      </c>
      <c r="T678" t="s">
        <v>13998</v>
      </c>
      <c r="U678" s="3" t="str" cm="1">
        <f t="array" ref="U678">LEFT(T678,MIN(FIND({0,1,2,3,4,5,6,7,8,9},T678&amp;"0123456789"))-1)</f>
        <v>₹</v>
      </c>
      <c r="V678" t="s">
        <v>14414</v>
      </c>
      <c r="W678" t="s">
        <v>13998</v>
      </c>
      <c r="X678" s="3" t="str" cm="1">
        <f t="array" ref="X678">LEFT(W678,MIN(FIND({0,1,2,3,4,5,6,7,8,9},W678&amp;"0123456789"))-1)</f>
        <v>₹</v>
      </c>
      <c r="Y678" t="s">
        <v>14414</v>
      </c>
      <c r="Z678" t="s">
        <v>13998</v>
      </c>
      <c r="AA678" s="3" cm="1">
        <f t="array" ref="AA678">_xlfn.XLOOKUP(LEFT(Z678,MIN(FIND({0,1,2,3,4,5,6,7,8,9},Z678&amp;"0123456789"))-1), $BB$4:$BB$23, $BC$4:$BC$23)*_xlfn.NUMBERVALUE(TRIM(REPLACE(Z678,1,MIN(FIND({0,1,2,3,4,5,6,7,8,9},Z678&amp;"0123456789"))-1,"")), ".", ",")</f>
        <v>28784000</v>
      </c>
      <c r="AB678" t="s">
        <v>13998</v>
      </c>
      <c r="AC678" s="3" cm="1">
        <f t="array" ref="AC678">_xlfn.XLOOKUP(LEFT(AB678,MIN(FIND({0,1,2,3,4,5,6,7,8,9},AB678&amp;"0123456789"))-1), $BB$4:$BB$23, $BC$4:$BC$23)*_xlfn.NUMBERVALUE(TRIM(REPLACE(AB678,1,MIN(FIND({0,1,2,3,4,5,6,7,8,9},AB678&amp;"0123456789"))-1,"")), ".", ",")</f>
        <v>28784000</v>
      </c>
      <c r="AD678" t="s">
        <v>8555</v>
      </c>
      <c r="AE678" t="s">
        <v>8557</v>
      </c>
      <c r="AF678" t="s">
        <v>15460</v>
      </c>
      <c r="AG678" t="s">
        <v>16958</v>
      </c>
      <c r="AH678" t="s">
        <v>17782</v>
      </c>
      <c r="AI678" t="s">
        <v>18548</v>
      </c>
      <c r="AJ678" t="s">
        <v>19268</v>
      </c>
      <c r="AK678" t="s">
        <v>19762</v>
      </c>
      <c r="AL678" t="s">
        <v>20266</v>
      </c>
      <c r="AM678" t="s">
        <v>20754</v>
      </c>
      <c r="AN678" t="s">
        <v>21411</v>
      </c>
      <c r="AO678" t="s">
        <v>22001</v>
      </c>
      <c r="AP678" t="s">
        <v>22831</v>
      </c>
      <c r="AQ678" t="s">
        <v>23991</v>
      </c>
      <c r="AR678" t="s">
        <v>24907</v>
      </c>
      <c r="AS678" t="s">
        <v>19174</v>
      </c>
      <c r="BC678" s="3" t="str" cm="1">
        <f t="array" ref="BC678">LEFT(BB678,MIN(FIND({0,1,2,3,4,5,6,7,8,9},BB678&amp;"0123456789"))-1)</f>
        <v/>
      </c>
      <c r="BY678" t="s">
        <v>25769</v>
      </c>
      <c r="BZ678" t="s">
        <v>25415</v>
      </c>
      <c r="CT678" t="str">
        <f t="shared" si="249"/>
        <v>Mobile Apps</v>
      </c>
      <c r="CU678" t="str">
        <f t="shared" si="250"/>
        <v>Mobile Payments</v>
      </c>
      <c r="CV678" t="str">
        <f t="shared" si="251"/>
        <v/>
      </c>
      <c r="CW678" t="str">
        <f t="shared" si="252"/>
        <v/>
      </c>
      <c r="CX678" t="str">
        <f t="shared" si="253"/>
        <v/>
      </c>
      <c r="CY678" t="str">
        <f t="shared" si="254"/>
        <v/>
      </c>
      <c r="CZ678" t="str">
        <f t="shared" si="255"/>
        <v/>
      </c>
      <c r="DA678" t="str">
        <f t="shared" si="256"/>
        <v/>
      </c>
      <c r="DB678" t="str">
        <f t="shared" si="257"/>
        <v/>
      </c>
      <c r="DC678" t="str">
        <f t="shared" si="258"/>
        <v/>
      </c>
    </row>
    <row r="679" spans="1:107" x14ac:dyDescent="0.2">
      <c r="A679">
        <v>676</v>
      </c>
      <c r="B679" t="s">
        <v>672</v>
      </c>
      <c r="C679" t="s">
        <v>2845</v>
      </c>
      <c r="D679" t="s">
        <v>4928</v>
      </c>
      <c r="E679" t="s">
        <v>6065</v>
      </c>
      <c r="F679" t="s">
        <v>6742</v>
      </c>
      <c r="G679" t="s">
        <v>8245</v>
      </c>
      <c r="H679" t="s">
        <v>8552</v>
      </c>
      <c r="I679" t="s">
        <v>8555</v>
      </c>
      <c r="J679" t="s">
        <v>9133</v>
      </c>
      <c r="K679" t="s">
        <v>10118</v>
      </c>
      <c r="L679" t="s">
        <v>10425</v>
      </c>
      <c r="M679" t="s">
        <v>11666</v>
      </c>
      <c r="N679" t="s">
        <v>12792</v>
      </c>
      <c r="O679" t="s">
        <v>13328</v>
      </c>
      <c r="P679" t="s">
        <v>4365</v>
      </c>
      <c r="Q679">
        <v>1</v>
      </c>
      <c r="R679" t="s">
        <v>4365</v>
      </c>
      <c r="S679" t="s">
        <v>13404</v>
      </c>
      <c r="T679" t="s">
        <v>13999</v>
      </c>
      <c r="U679" s="3" t="str" cm="1">
        <f t="array" ref="U679">LEFT(T679,MIN(FIND({0,1,2,3,4,5,6,7,8,9},T679&amp;"0123456789"))-1)</f>
        <v>$</v>
      </c>
      <c r="V679" t="s">
        <v>14415</v>
      </c>
      <c r="W679" t="s">
        <v>13999</v>
      </c>
      <c r="X679" s="3" t="str" cm="1">
        <f t="array" ref="X679">LEFT(W679,MIN(FIND({0,1,2,3,4,5,6,7,8,9},W679&amp;"0123456789"))-1)</f>
        <v>$</v>
      </c>
      <c r="Y679" t="s">
        <v>14415</v>
      </c>
      <c r="Z679" t="s">
        <v>13999</v>
      </c>
      <c r="AA679" s="3" cm="1">
        <f t="array" ref="AA679">_xlfn.XLOOKUP(LEFT(Z679,MIN(FIND({0,1,2,3,4,5,6,7,8,9},Z679&amp;"0123456789"))-1), $BB$4:$BB$23, $BC$4:$BC$23)*_xlfn.NUMBERVALUE(TRIM(REPLACE(Z679,1,MIN(FIND({0,1,2,3,4,5,6,7,8,9},Z679&amp;"0123456789"))-1,"")), ".", ",")</f>
        <v>2934951</v>
      </c>
      <c r="AB679" t="s">
        <v>13999</v>
      </c>
      <c r="AC679" s="3" cm="1">
        <f t="array" ref="AC679">_xlfn.XLOOKUP(LEFT(AB679,MIN(FIND({0,1,2,3,4,5,6,7,8,9},AB679&amp;"0123456789"))-1), $BB$4:$BB$23, $BC$4:$BC$23)*_xlfn.NUMBERVALUE(TRIM(REPLACE(AB679,1,MIN(FIND({0,1,2,3,4,5,6,7,8,9},AB679&amp;"0123456789"))-1,"")), ".", ",")</f>
        <v>2934951</v>
      </c>
      <c r="AD679" t="s">
        <v>4365</v>
      </c>
      <c r="AE679" t="s">
        <v>4365</v>
      </c>
      <c r="AF679" t="s">
        <v>4365</v>
      </c>
      <c r="AG679" t="s">
        <v>4365</v>
      </c>
      <c r="AH679" t="s">
        <v>4365</v>
      </c>
      <c r="AI679" t="s">
        <v>4365</v>
      </c>
      <c r="AJ679" t="s">
        <v>4365</v>
      </c>
      <c r="AK679" t="s">
        <v>4365</v>
      </c>
      <c r="AL679" t="s">
        <v>4365</v>
      </c>
      <c r="AM679" t="s">
        <v>4365</v>
      </c>
      <c r="AN679" t="s">
        <v>4365</v>
      </c>
      <c r="AO679" t="s">
        <v>4365</v>
      </c>
      <c r="AP679" t="s">
        <v>4365</v>
      </c>
      <c r="AQ679" t="s">
        <v>4365</v>
      </c>
      <c r="AR679" t="s">
        <v>4365</v>
      </c>
      <c r="AS679" t="s">
        <v>14828</v>
      </c>
      <c r="BC679" s="3" t="str" cm="1">
        <f t="array" ref="BC679">LEFT(BB679,MIN(FIND({0,1,2,3,4,5,6,7,8,9},BB679&amp;"0123456789"))-1)</f>
        <v/>
      </c>
      <c r="BY679" t="s">
        <v>25663</v>
      </c>
      <c r="BZ679" t="s">
        <v>25783</v>
      </c>
      <c r="CA679" t="s">
        <v>25428</v>
      </c>
      <c r="CB679" t="s">
        <v>25472</v>
      </c>
      <c r="CT679" t="str">
        <f t="shared" si="249"/>
        <v>Children</v>
      </c>
      <c r="CU679" t="str">
        <f t="shared" si="250"/>
        <v>Family</v>
      </c>
      <c r="CV679" t="str">
        <f t="shared" si="251"/>
        <v>Health Care</v>
      </c>
      <c r="CW679" t="str">
        <f t="shared" si="252"/>
        <v>Wellness</v>
      </c>
      <c r="CX679" t="str">
        <f t="shared" si="253"/>
        <v/>
      </c>
      <c r="CY679" t="str">
        <f t="shared" si="254"/>
        <v/>
      </c>
      <c r="CZ679" t="str">
        <f t="shared" si="255"/>
        <v/>
      </c>
      <c r="DA679" t="str">
        <f t="shared" si="256"/>
        <v/>
      </c>
      <c r="DB679" t="str">
        <f t="shared" si="257"/>
        <v/>
      </c>
      <c r="DC679" t="str">
        <f t="shared" si="258"/>
        <v/>
      </c>
    </row>
    <row r="680" spans="1:107" x14ac:dyDescent="0.2">
      <c r="A680">
        <v>677</v>
      </c>
      <c r="B680" t="s">
        <v>673</v>
      </c>
      <c r="C680" t="s">
        <v>2846</v>
      </c>
      <c r="D680" t="s">
        <v>4365</v>
      </c>
      <c r="E680" t="s">
        <v>6065</v>
      </c>
      <c r="F680" t="s">
        <v>6743</v>
      </c>
      <c r="G680" t="s">
        <v>8248</v>
      </c>
      <c r="H680" t="s">
        <v>8552</v>
      </c>
      <c r="I680" t="s">
        <v>8557</v>
      </c>
      <c r="J680" t="s">
        <v>9134</v>
      </c>
      <c r="K680" t="s">
        <v>10119</v>
      </c>
      <c r="L680" t="s">
        <v>10508</v>
      </c>
      <c r="M680" t="s">
        <v>11667</v>
      </c>
      <c r="N680" t="s">
        <v>12851</v>
      </c>
      <c r="O680" t="s">
        <v>13336</v>
      </c>
      <c r="P680" t="s">
        <v>4365</v>
      </c>
      <c r="Q680">
        <v>2</v>
      </c>
      <c r="R680" t="s">
        <v>13357</v>
      </c>
      <c r="S680" t="s">
        <v>13549</v>
      </c>
      <c r="T680" t="s">
        <v>13834</v>
      </c>
      <c r="U680" s="3" t="str" cm="1">
        <f t="array" ref="U680">LEFT(T680,MIN(FIND({0,1,2,3,4,5,6,7,8,9},T680&amp;"0123456789"))-1)</f>
        <v>$</v>
      </c>
      <c r="V680" t="s">
        <v>13357</v>
      </c>
      <c r="W680" t="s">
        <v>13834</v>
      </c>
      <c r="X680" s="3" t="str" cm="1">
        <f t="array" ref="X680">LEFT(W680,MIN(FIND({0,1,2,3,4,5,6,7,8,9},W680&amp;"0123456789"))-1)</f>
        <v>$</v>
      </c>
      <c r="Y680" t="s">
        <v>13357</v>
      </c>
      <c r="Z680" t="s">
        <v>14101</v>
      </c>
      <c r="AA680" s="3" cm="1">
        <f t="array" ref="AA680">_xlfn.XLOOKUP(LEFT(Z680,MIN(FIND({0,1,2,3,4,5,6,7,8,9},Z680&amp;"0123456789"))-1), $BB$4:$BB$23, $BC$4:$BC$23)*_xlfn.NUMBERVALUE(TRIM(REPLACE(Z680,1,MIN(FIND({0,1,2,3,4,5,6,7,8,9},Z680&amp;"0123456789"))-1,"")), ".", ",")</f>
        <v>2550000</v>
      </c>
      <c r="AB680" t="s">
        <v>14101</v>
      </c>
      <c r="AC680" s="3" cm="1">
        <f t="array" ref="AC680">_xlfn.XLOOKUP(LEFT(AB680,MIN(FIND({0,1,2,3,4,5,6,7,8,9},AB680&amp;"0123456789"))-1), $BB$4:$BB$23, $BC$4:$BC$23)*_xlfn.NUMBERVALUE(TRIM(REPLACE(AB680,1,MIN(FIND({0,1,2,3,4,5,6,7,8,9},AB680&amp;"0123456789"))-1,"")), ".", ",")</f>
        <v>2550000</v>
      </c>
      <c r="AD680" t="s">
        <v>4365</v>
      </c>
      <c r="AE680" t="s">
        <v>8557</v>
      </c>
      <c r="AF680" t="s">
        <v>15461</v>
      </c>
      <c r="AG680" t="s">
        <v>4365</v>
      </c>
      <c r="AH680" t="s">
        <v>4365</v>
      </c>
      <c r="AI680" t="s">
        <v>4365</v>
      </c>
      <c r="AJ680" t="s">
        <v>4365</v>
      </c>
      <c r="AK680" t="s">
        <v>4365</v>
      </c>
      <c r="AL680" t="s">
        <v>4365</v>
      </c>
      <c r="AM680" t="s">
        <v>4365</v>
      </c>
      <c r="AN680" t="s">
        <v>4365</v>
      </c>
      <c r="AO680" t="s">
        <v>4365</v>
      </c>
      <c r="AP680" t="s">
        <v>4365</v>
      </c>
      <c r="AQ680" t="s">
        <v>4365</v>
      </c>
      <c r="AR680" t="s">
        <v>4365</v>
      </c>
      <c r="AS680" t="s">
        <v>19069</v>
      </c>
      <c r="BC680" s="3" t="str" cm="1">
        <f t="array" ref="BC680">LEFT(BB680,MIN(FIND({0,1,2,3,4,5,6,7,8,9},BB680&amp;"0123456789"))-1)</f>
        <v/>
      </c>
      <c r="BY680" t="s">
        <v>11706</v>
      </c>
      <c r="BZ680" t="s">
        <v>25402</v>
      </c>
      <c r="CT680" t="str">
        <f t="shared" si="249"/>
        <v>E-Commerce</v>
      </c>
      <c r="CU680" t="str">
        <f t="shared" si="250"/>
        <v>Logistics</v>
      </c>
      <c r="CV680" t="str">
        <f t="shared" si="251"/>
        <v/>
      </c>
      <c r="CW680" t="str">
        <f t="shared" si="252"/>
        <v/>
      </c>
      <c r="CX680" t="str">
        <f t="shared" si="253"/>
        <v/>
      </c>
      <c r="CY680" t="str">
        <f t="shared" si="254"/>
        <v/>
      </c>
      <c r="CZ680" t="str">
        <f t="shared" si="255"/>
        <v/>
      </c>
      <c r="DA680" t="str">
        <f t="shared" si="256"/>
        <v/>
      </c>
      <c r="DB680" t="str">
        <f t="shared" si="257"/>
        <v/>
      </c>
      <c r="DC680" t="str">
        <f t="shared" si="258"/>
        <v/>
      </c>
    </row>
    <row r="681" spans="1:107" x14ac:dyDescent="0.2">
      <c r="A681">
        <v>678</v>
      </c>
      <c r="B681" t="s">
        <v>674</v>
      </c>
      <c r="C681" t="s">
        <v>2847</v>
      </c>
      <c r="D681" t="s">
        <v>4929</v>
      </c>
      <c r="E681" t="s">
        <v>6065</v>
      </c>
      <c r="F681" t="s">
        <v>6744</v>
      </c>
      <c r="G681" t="s">
        <v>8246</v>
      </c>
      <c r="H681" t="s">
        <v>8552</v>
      </c>
      <c r="I681" t="s">
        <v>4365</v>
      </c>
      <c r="J681" t="s">
        <v>4365</v>
      </c>
      <c r="K681" t="s">
        <v>10119</v>
      </c>
      <c r="L681" t="s">
        <v>10527</v>
      </c>
      <c r="M681" t="s">
        <v>11668</v>
      </c>
      <c r="N681" t="s">
        <v>12914</v>
      </c>
      <c r="O681" t="s">
        <v>13306</v>
      </c>
      <c r="P681" t="s">
        <v>4365</v>
      </c>
      <c r="Q681">
        <v>2</v>
      </c>
      <c r="R681" t="s">
        <v>13357</v>
      </c>
      <c r="S681" t="s">
        <v>13397</v>
      </c>
      <c r="T681" t="s">
        <v>14000</v>
      </c>
      <c r="U681" s="3" t="str" cm="1">
        <f t="array" ref="U681">LEFT(T681,MIN(FIND({0,1,2,3,4,5,6,7,8,9},T681&amp;"0123456789"))-1)</f>
        <v>€</v>
      </c>
      <c r="V681" t="s">
        <v>13357</v>
      </c>
      <c r="W681" t="s">
        <v>14000</v>
      </c>
      <c r="X681" s="3" t="str" cm="1">
        <f t="array" ref="X681">LEFT(W681,MIN(FIND({0,1,2,3,4,5,6,7,8,9},W681&amp;"0123456789"))-1)</f>
        <v>€</v>
      </c>
      <c r="Y681" t="s">
        <v>13357</v>
      </c>
      <c r="Z681" t="s">
        <v>13960</v>
      </c>
      <c r="AA681" s="3" cm="1">
        <f t="array" ref="AA681">_xlfn.XLOOKUP(LEFT(Z681,MIN(FIND({0,1,2,3,4,5,6,7,8,9},Z681&amp;"0123456789"))-1), $BB$4:$BB$23, $BC$4:$BC$23)*_xlfn.NUMBERVALUE(TRIM(REPLACE(Z681,1,MIN(FIND({0,1,2,3,4,5,6,7,8,9},Z681&amp;"0123456789"))-1,"")), ".", ",")</f>
        <v>6000000</v>
      </c>
      <c r="AB681" t="s">
        <v>13960</v>
      </c>
      <c r="AC681" s="3" cm="1">
        <f t="array" ref="AC681">_xlfn.XLOOKUP(LEFT(AB681,MIN(FIND({0,1,2,3,4,5,6,7,8,9},AB681&amp;"0123456789"))-1), $BB$4:$BB$23, $BC$4:$BC$23)*_xlfn.NUMBERVALUE(TRIM(REPLACE(AB681,1,MIN(FIND({0,1,2,3,4,5,6,7,8,9},AB681&amp;"0123456789"))-1,"")), ".", ",")</f>
        <v>6000000</v>
      </c>
      <c r="AD681" t="s">
        <v>4365</v>
      </c>
      <c r="AE681" t="s">
        <v>8557</v>
      </c>
      <c r="AF681" t="s">
        <v>15462</v>
      </c>
      <c r="AG681" t="s">
        <v>16959</v>
      </c>
      <c r="AH681" t="s">
        <v>4365</v>
      </c>
      <c r="AI681" t="s">
        <v>4365</v>
      </c>
      <c r="AJ681" t="s">
        <v>8563</v>
      </c>
      <c r="AK681" t="s">
        <v>4365</v>
      </c>
      <c r="AL681" t="s">
        <v>8555</v>
      </c>
      <c r="AM681" t="s">
        <v>4365</v>
      </c>
      <c r="AN681" t="s">
        <v>18372</v>
      </c>
      <c r="AO681" t="s">
        <v>4365</v>
      </c>
      <c r="AP681" t="s">
        <v>22832</v>
      </c>
      <c r="AQ681" t="s">
        <v>4365</v>
      </c>
      <c r="AR681" t="s">
        <v>4365</v>
      </c>
      <c r="AS681" t="s">
        <v>14832</v>
      </c>
      <c r="BC681" s="3" t="str" cm="1">
        <f t="array" ref="BC681">LEFT(BB681,MIN(FIND({0,1,2,3,4,5,6,7,8,9},BB681&amp;"0123456789"))-1)</f>
        <v/>
      </c>
      <c r="BY681" t="s">
        <v>10331</v>
      </c>
      <c r="BZ681" t="s">
        <v>25784</v>
      </c>
      <c r="CA681" t="s">
        <v>25408</v>
      </c>
      <c r="CT681" t="str">
        <f t="shared" si="249"/>
        <v>Information Technology</v>
      </c>
      <c r="CU681" t="str">
        <f t="shared" si="250"/>
        <v>Quantum Computing</v>
      </c>
      <c r="CV681" t="str">
        <f t="shared" si="251"/>
        <v>Software</v>
      </c>
      <c r="CW681" t="str">
        <f t="shared" si="252"/>
        <v/>
      </c>
      <c r="CX681" t="str">
        <f t="shared" si="253"/>
        <v/>
      </c>
      <c r="CY681" t="str">
        <f t="shared" si="254"/>
        <v/>
      </c>
      <c r="CZ681" t="str">
        <f t="shared" si="255"/>
        <v/>
      </c>
      <c r="DA681" t="str">
        <f t="shared" si="256"/>
        <v/>
      </c>
      <c r="DB681" t="str">
        <f t="shared" si="257"/>
        <v/>
      </c>
      <c r="DC681" t="str">
        <f t="shared" si="258"/>
        <v/>
      </c>
    </row>
    <row r="682" spans="1:107" x14ac:dyDescent="0.2">
      <c r="A682">
        <v>679</v>
      </c>
      <c r="B682" t="s">
        <v>675</v>
      </c>
      <c r="C682" t="s">
        <v>2848</v>
      </c>
      <c r="D682" t="s">
        <v>4930</v>
      </c>
      <c r="E682" t="s">
        <v>6065</v>
      </c>
      <c r="F682" t="s">
        <v>6745</v>
      </c>
      <c r="G682" t="s">
        <v>8245</v>
      </c>
      <c r="H682" t="s">
        <v>8552</v>
      </c>
      <c r="I682" t="s">
        <v>8554</v>
      </c>
      <c r="J682" t="s">
        <v>9135</v>
      </c>
      <c r="K682" t="s">
        <v>10121</v>
      </c>
      <c r="L682" t="s">
        <v>10528</v>
      </c>
      <c r="M682" t="s">
        <v>11669</v>
      </c>
      <c r="N682" t="s">
        <v>12902</v>
      </c>
      <c r="O682" t="s">
        <v>13307</v>
      </c>
      <c r="P682" t="s">
        <v>13351</v>
      </c>
      <c r="Q682">
        <v>2</v>
      </c>
      <c r="R682" t="s">
        <v>13358</v>
      </c>
      <c r="S682" t="s">
        <v>13422</v>
      </c>
      <c r="T682" t="s">
        <v>13747</v>
      </c>
      <c r="U682" s="3" t="str" cm="1">
        <f t="array" ref="U682">LEFT(T682,MIN(FIND({0,1,2,3,4,5,6,7,8,9},T682&amp;"0123456789"))-1)</f>
        <v>$</v>
      </c>
      <c r="V682" t="s">
        <v>14414</v>
      </c>
      <c r="W682" t="s">
        <v>13747</v>
      </c>
      <c r="X682" s="3" t="str" cm="1">
        <f t="array" ref="X682">LEFT(W682,MIN(FIND({0,1,2,3,4,5,6,7,8,9},W682&amp;"0123456789"))-1)</f>
        <v>$</v>
      </c>
      <c r="Y682" t="s">
        <v>14414</v>
      </c>
      <c r="Z682" t="s">
        <v>14608</v>
      </c>
      <c r="AA682" s="3" cm="1">
        <f t="array" ref="AA682">_xlfn.XLOOKUP(LEFT(Z682,MIN(FIND({0,1,2,3,4,5,6,7,8,9},Z682&amp;"0123456789"))-1), $BB$4:$BB$23, $BC$4:$BC$23)*_xlfn.NUMBERVALUE(TRIM(REPLACE(Z682,1,MIN(FIND({0,1,2,3,4,5,6,7,8,9},Z682&amp;"0123456789"))-1,"")), ".", ",")</f>
        <v>20050000</v>
      </c>
      <c r="AB682" t="s">
        <v>14608</v>
      </c>
      <c r="AC682" s="3" cm="1">
        <f t="array" ref="AC682">_xlfn.XLOOKUP(LEFT(AB682,MIN(FIND({0,1,2,3,4,5,6,7,8,9},AB682&amp;"0123456789"))-1), $BB$4:$BB$23, $BC$4:$BC$23)*_xlfn.NUMBERVALUE(TRIM(REPLACE(AB682,1,MIN(FIND({0,1,2,3,4,5,6,7,8,9},AB682&amp;"0123456789"))-1,"")), ".", ",")</f>
        <v>20050000</v>
      </c>
      <c r="AD682" t="s">
        <v>8555</v>
      </c>
      <c r="AE682" t="s">
        <v>8556</v>
      </c>
      <c r="AF682" t="s">
        <v>15463</v>
      </c>
      <c r="AG682" t="s">
        <v>4365</v>
      </c>
      <c r="AH682" t="s">
        <v>4365</v>
      </c>
      <c r="AI682" t="s">
        <v>4365</v>
      </c>
      <c r="AJ682" t="s">
        <v>4365</v>
      </c>
      <c r="AK682" t="s">
        <v>4365</v>
      </c>
      <c r="AL682" t="s">
        <v>4365</v>
      </c>
      <c r="AM682" t="s">
        <v>4365</v>
      </c>
      <c r="AN682" t="s">
        <v>4365</v>
      </c>
      <c r="AO682" t="s">
        <v>4365</v>
      </c>
      <c r="AP682" t="s">
        <v>4365</v>
      </c>
      <c r="AQ682" t="s">
        <v>4365</v>
      </c>
      <c r="AR682" t="s">
        <v>4365</v>
      </c>
      <c r="AS682" t="s">
        <v>14823</v>
      </c>
      <c r="BC682" s="3" t="str" cm="1">
        <f t="array" ref="BC682">LEFT(BB682,MIN(FIND({0,1,2,3,4,5,6,7,8,9},BB682&amp;"0123456789"))-1)</f>
        <v/>
      </c>
      <c r="BY682" t="s">
        <v>10667</v>
      </c>
      <c r="BZ682" t="s">
        <v>25585</v>
      </c>
      <c r="CA682" t="s">
        <v>25533</v>
      </c>
      <c r="CT682" t="str">
        <f t="shared" si="249"/>
        <v>Mobile</v>
      </c>
      <c r="CU682" t="str">
        <f t="shared" si="250"/>
        <v>Telecommunications</v>
      </c>
      <c r="CV682" t="str">
        <f t="shared" si="251"/>
        <v>Wireless</v>
      </c>
      <c r="CW682" t="str">
        <f t="shared" si="252"/>
        <v/>
      </c>
      <c r="CX682" t="str">
        <f t="shared" si="253"/>
        <v/>
      </c>
      <c r="CY682" t="str">
        <f t="shared" si="254"/>
        <v/>
      </c>
      <c r="CZ682" t="str">
        <f t="shared" si="255"/>
        <v/>
      </c>
      <c r="DA682" t="str">
        <f t="shared" si="256"/>
        <v/>
      </c>
      <c r="DB682" t="str">
        <f t="shared" si="257"/>
        <v/>
      </c>
      <c r="DC682" t="str">
        <f t="shared" si="258"/>
        <v/>
      </c>
    </row>
    <row r="683" spans="1:107" x14ac:dyDescent="0.2">
      <c r="A683">
        <v>680</v>
      </c>
      <c r="B683" t="s">
        <v>676</v>
      </c>
      <c r="C683" t="s">
        <v>2849</v>
      </c>
      <c r="D683" t="s">
        <v>4931</v>
      </c>
      <c r="E683" t="s">
        <v>6065</v>
      </c>
      <c r="F683" t="s">
        <v>6746</v>
      </c>
      <c r="G683" t="s">
        <v>8245</v>
      </c>
      <c r="H683" t="s">
        <v>8552</v>
      </c>
      <c r="I683" t="s">
        <v>8554</v>
      </c>
      <c r="J683" t="s">
        <v>9136</v>
      </c>
      <c r="K683" t="s">
        <v>10121</v>
      </c>
      <c r="L683" t="s">
        <v>10229</v>
      </c>
      <c r="M683" t="s">
        <v>11663</v>
      </c>
      <c r="N683" t="s">
        <v>12767</v>
      </c>
      <c r="O683" t="s">
        <v>4365</v>
      </c>
      <c r="P683" t="s">
        <v>4365</v>
      </c>
      <c r="Q683">
        <v>1</v>
      </c>
      <c r="R683" t="s">
        <v>13357</v>
      </c>
      <c r="S683" t="s">
        <v>8397</v>
      </c>
      <c r="T683" t="s">
        <v>13786</v>
      </c>
      <c r="U683" s="3" t="str" cm="1">
        <f t="array" ref="U683">LEFT(T683,MIN(FIND({0,1,2,3,4,5,6,7,8,9},T683&amp;"0123456789"))-1)</f>
        <v>$</v>
      </c>
      <c r="V683" t="s">
        <v>13357</v>
      </c>
      <c r="W683" t="s">
        <v>13786</v>
      </c>
      <c r="X683" s="3" t="str" cm="1">
        <f t="array" ref="X683">LEFT(W683,MIN(FIND({0,1,2,3,4,5,6,7,8,9},W683&amp;"0123456789"))-1)</f>
        <v>$</v>
      </c>
      <c r="Y683" t="s">
        <v>13357</v>
      </c>
      <c r="Z683" t="s">
        <v>13786</v>
      </c>
      <c r="AA683" s="3" cm="1">
        <f t="array" ref="AA683">_xlfn.XLOOKUP(LEFT(Z683,MIN(FIND({0,1,2,3,4,5,6,7,8,9},Z683&amp;"0123456789"))-1), $BB$4:$BB$23, $BC$4:$BC$23)*_xlfn.NUMBERVALUE(TRIM(REPLACE(Z683,1,MIN(FIND({0,1,2,3,4,5,6,7,8,9},Z683&amp;"0123456789"))-1,"")), ".", ",")</f>
        <v>5250000</v>
      </c>
      <c r="AB683" t="s">
        <v>13786</v>
      </c>
      <c r="AC683" s="3" cm="1">
        <f t="array" ref="AC683">_xlfn.XLOOKUP(LEFT(AB683,MIN(FIND({0,1,2,3,4,5,6,7,8,9},AB683&amp;"0123456789"))-1), $BB$4:$BB$23, $BC$4:$BC$23)*_xlfn.NUMBERVALUE(TRIM(REPLACE(AB683,1,MIN(FIND({0,1,2,3,4,5,6,7,8,9},AB683&amp;"0123456789"))-1,"")), ".", ",")</f>
        <v>5250000</v>
      </c>
      <c r="AD683" t="s">
        <v>8555</v>
      </c>
      <c r="AE683" t="s">
        <v>8555</v>
      </c>
      <c r="AF683" t="s">
        <v>15464</v>
      </c>
      <c r="AG683" t="s">
        <v>16783</v>
      </c>
      <c r="AH683" t="s">
        <v>17783</v>
      </c>
      <c r="AI683" t="s">
        <v>18549</v>
      </c>
      <c r="AJ683" t="s">
        <v>8563</v>
      </c>
      <c r="AK683" t="s">
        <v>19763</v>
      </c>
      <c r="AL683" t="s">
        <v>8555</v>
      </c>
      <c r="AM683" t="s">
        <v>20755</v>
      </c>
      <c r="AN683" t="s">
        <v>18372</v>
      </c>
      <c r="AO683" t="s">
        <v>22002</v>
      </c>
      <c r="AP683" t="s">
        <v>22833</v>
      </c>
      <c r="AQ683" t="s">
        <v>23992</v>
      </c>
      <c r="AR683" t="s">
        <v>24908</v>
      </c>
      <c r="AS683" t="s">
        <v>19298</v>
      </c>
      <c r="BC683" s="3" t="str" cm="1">
        <f t="array" ref="BC683">LEFT(BB683,MIN(FIND({0,1,2,3,4,5,6,7,8,9},BB683&amp;"0123456789"))-1)</f>
        <v/>
      </c>
      <c r="BY683" t="s">
        <v>25553</v>
      </c>
      <c r="BZ683" t="s">
        <v>25492</v>
      </c>
      <c r="CA683" t="s">
        <v>25583</v>
      </c>
      <c r="CT683" t="str">
        <f t="shared" si="249"/>
        <v>Cloud Security</v>
      </c>
      <c r="CU683" t="str">
        <f t="shared" si="250"/>
        <v>Cyber Security</v>
      </c>
      <c r="CV683" t="str">
        <f t="shared" si="251"/>
        <v>Network Security</v>
      </c>
      <c r="CW683" t="str">
        <f t="shared" si="252"/>
        <v/>
      </c>
      <c r="CX683" t="str">
        <f t="shared" si="253"/>
        <v/>
      </c>
      <c r="CY683" t="str">
        <f t="shared" si="254"/>
        <v/>
      </c>
      <c r="CZ683" t="str">
        <f t="shared" si="255"/>
        <v/>
      </c>
      <c r="DA683" t="str">
        <f t="shared" si="256"/>
        <v/>
      </c>
      <c r="DB683" t="str">
        <f t="shared" si="257"/>
        <v/>
      </c>
      <c r="DC683" t="str">
        <f t="shared" si="258"/>
        <v/>
      </c>
    </row>
    <row r="684" spans="1:107" x14ac:dyDescent="0.2">
      <c r="A684">
        <v>681</v>
      </c>
      <c r="B684" t="s">
        <v>677</v>
      </c>
      <c r="C684" t="s">
        <v>2850</v>
      </c>
      <c r="D684" t="s">
        <v>4932</v>
      </c>
      <c r="E684" t="s">
        <v>6065</v>
      </c>
      <c r="F684" t="s">
        <v>6747</v>
      </c>
      <c r="G684" t="s">
        <v>8397</v>
      </c>
      <c r="H684" t="s">
        <v>8552</v>
      </c>
      <c r="I684" t="s">
        <v>8554</v>
      </c>
      <c r="J684" t="s">
        <v>9137</v>
      </c>
      <c r="K684" t="s">
        <v>10119</v>
      </c>
      <c r="L684" t="s">
        <v>10529</v>
      </c>
      <c r="M684" t="s">
        <v>11670</v>
      </c>
      <c r="N684" t="s">
        <v>12811</v>
      </c>
      <c r="O684" t="s">
        <v>13332</v>
      </c>
      <c r="P684" t="s">
        <v>13349</v>
      </c>
      <c r="Q684">
        <v>3</v>
      </c>
      <c r="R684" t="s">
        <v>13357</v>
      </c>
      <c r="S684" t="s">
        <v>13550</v>
      </c>
      <c r="T684" t="s">
        <v>13831</v>
      </c>
      <c r="U684" s="3" t="str" cm="1">
        <f t="array" ref="U684">LEFT(T684,MIN(FIND({0,1,2,3,4,5,6,7,8,9},T684&amp;"0123456789"))-1)</f>
        <v>$</v>
      </c>
      <c r="V684" t="s">
        <v>13357</v>
      </c>
      <c r="W684" t="s">
        <v>13831</v>
      </c>
      <c r="X684" s="3" t="str" cm="1">
        <f t="array" ref="X684">LEFT(W684,MIN(FIND({0,1,2,3,4,5,6,7,8,9},W684&amp;"0123456789"))-1)</f>
        <v>$</v>
      </c>
      <c r="Y684" t="s">
        <v>13357</v>
      </c>
      <c r="Z684" t="s">
        <v>13907</v>
      </c>
      <c r="AA684" s="3" cm="1">
        <f t="array" ref="AA684">_xlfn.XLOOKUP(LEFT(Z684,MIN(FIND({0,1,2,3,4,5,6,7,8,9},Z684&amp;"0123456789"))-1), $BB$4:$BB$23, $BC$4:$BC$23)*_xlfn.NUMBERVALUE(TRIM(REPLACE(Z684,1,MIN(FIND({0,1,2,3,4,5,6,7,8,9},Z684&amp;"0123456789"))-1,"")), ".", ",")</f>
        <v>1100000</v>
      </c>
      <c r="AB684" t="s">
        <v>13907</v>
      </c>
      <c r="AC684" s="3" cm="1">
        <f t="array" ref="AC684">_xlfn.XLOOKUP(LEFT(AB684,MIN(FIND({0,1,2,3,4,5,6,7,8,9},AB684&amp;"0123456789"))-1), $BB$4:$BB$23, $BC$4:$BC$23)*_xlfn.NUMBERVALUE(TRIM(REPLACE(AB684,1,MIN(FIND({0,1,2,3,4,5,6,7,8,9},AB684&amp;"0123456789"))-1,"")), ".", ",")</f>
        <v>1100000</v>
      </c>
      <c r="AD684" t="s">
        <v>4365</v>
      </c>
      <c r="AE684" t="s">
        <v>8557</v>
      </c>
      <c r="AF684" t="s">
        <v>15465</v>
      </c>
      <c r="AG684" t="s">
        <v>4365</v>
      </c>
      <c r="AH684" t="s">
        <v>4365</v>
      </c>
      <c r="AI684" t="s">
        <v>4365</v>
      </c>
      <c r="AJ684" t="s">
        <v>4365</v>
      </c>
      <c r="AK684" t="s">
        <v>4365</v>
      </c>
      <c r="AL684" t="s">
        <v>4365</v>
      </c>
      <c r="AM684" t="s">
        <v>4365</v>
      </c>
      <c r="AN684" t="s">
        <v>4365</v>
      </c>
      <c r="AO684" t="s">
        <v>4365</v>
      </c>
      <c r="AP684" t="s">
        <v>4365</v>
      </c>
      <c r="AQ684" t="s">
        <v>4365</v>
      </c>
      <c r="AR684" t="s">
        <v>4365</v>
      </c>
      <c r="AS684" t="s">
        <v>14835</v>
      </c>
      <c r="BC684" s="3" t="str" cm="1">
        <f t="array" ref="BC684">LEFT(BB684,MIN(FIND({0,1,2,3,4,5,6,7,8,9},BB684&amp;"0123456789"))-1)</f>
        <v/>
      </c>
      <c r="BY684" t="s">
        <v>11488</v>
      </c>
      <c r="BZ684" t="s">
        <v>25785</v>
      </c>
      <c r="CA684" t="s">
        <v>25686</v>
      </c>
      <c r="CB684" t="s">
        <v>25561</v>
      </c>
      <c r="CC684" t="s">
        <v>25668</v>
      </c>
      <c r="CT684" t="str">
        <f t="shared" si="249"/>
        <v>eSports</v>
      </c>
      <c r="CU684" t="str">
        <f t="shared" si="250"/>
        <v>Fantasy Sports</v>
      </c>
      <c r="CV684" t="str">
        <f t="shared" si="251"/>
        <v>Gambling</v>
      </c>
      <c r="CW684" t="str">
        <f t="shared" si="252"/>
        <v>Gaming</v>
      </c>
      <c r="CX684" t="str">
        <f t="shared" si="253"/>
        <v>Sports</v>
      </c>
      <c r="CY684" t="str">
        <f t="shared" si="254"/>
        <v/>
      </c>
      <c r="CZ684" t="str">
        <f t="shared" si="255"/>
        <v/>
      </c>
      <c r="DA684" t="str">
        <f t="shared" si="256"/>
        <v/>
      </c>
      <c r="DB684" t="str">
        <f t="shared" si="257"/>
        <v/>
      </c>
      <c r="DC684" t="str">
        <f t="shared" si="258"/>
        <v/>
      </c>
    </row>
    <row r="685" spans="1:107" x14ac:dyDescent="0.2">
      <c r="A685">
        <v>682</v>
      </c>
      <c r="B685" t="s">
        <v>678</v>
      </c>
      <c r="C685" t="s">
        <v>2851</v>
      </c>
      <c r="D685" t="s">
        <v>4365</v>
      </c>
      <c r="E685" t="s">
        <v>6065</v>
      </c>
      <c r="F685" t="s">
        <v>6748</v>
      </c>
      <c r="G685" t="s">
        <v>8398</v>
      </c>
      <c r="H685" t="s">
        <v>8552</v>
      </c>
      <c r="I685" t="s">
        <v>8555</v>
      </c>
      <c r="J685" t="s">
        <v>9138</v>
      </c>
      <c r="K685" t="s">
        <v>10121</v>
      </c>
      <c r="L685" t="s">
        <v>10158</v>
      </c>
      <c r="M685" t="s">
        <v>11671</v>
      </c>
      <c r="N685" t="s">
        <v>12915</v>
      </c>
      <c r="O685" t="s">
        <v>13311</v>
      </c>
      <c r="P685" t="s">
        <v>4365</v>
      </c>
      <c r="Q685">
        <v>1</v>
      </c>
      <c r="R685" t="s">
        <v>13357</v>
      </c>
      <c r="S685" t="s">
        <v>13400</v>
      </c>
      <c r="T685" t="s">
        <v>13907</v>
      </c>
      <c r="U685" s="3" t="str" cm="1">
        <f t="array" ref="U685">LEFT(T685,MIN(FIND({0,1,2,3,4,5,6,7,8,9},T685&amp;"0123456789"))-1)</f>
        <v>$</v>
      </c>
      <c r="V685" t="s">
        <v>14422</v>
      </c>
      <c r="W685" t="s">
        <v>13907</v>
      </c>
      <c r="X685" s="3" t="str" cm="1">
        <f t="array" ref="X685">LEFT(W685,MIN(FIND({0,1,2,3,4,5,6,7,8,9},W685&amp;"0123456789"))-1)</f>
        <v>$</v>
      </c>
      <c r="Y685" t="s">
        <v>14422</v>
      </c>
      <c r="Z685" t="s">
        <v>13907</v>
      </c>
      <c r="AA685" s="3" cm="1">
        <f t="array" ref="AA685">_xlfn.XLOOKUP(LEFT(Z685,MIN(FIND({0,1,2,3,4,5,6,7,8,9},Z685&amp;"0123456789"))-1), $BB$4:$BB$23, $BC$4:$BC$23)*_xlfn.NUMBERVALUE(TRIM(REPLACE(Z685,1,MIN(FIND({0,1,2,3,4,5,6,7,8,9},Z685&amp;"0123456789"))-1,"")), ".", ",")</f>
        <v>1100000</v>
      </c>
      <c r="AB685" t="s">
        <v>13907</v>
      </c>
      <c r="AC685" s="3" cm="1">
        <f t="array" ref="AC685">_xlfn.XLOOKUP(LEFT(AB685,MIN(FIND({0,1,2,3,4,5,6,7,8,9},AB685&amp;"0123456789"))-1), $BB$4:$BB$23, $BC$4:$BC$23)*_xlfn.NUMBERVALUE(TRIM(REPLACE(AB685,1,MIN(FIND({0,1,2,3,4,5,6,7,8,9},AB685&amp;"0123456789"))-1,"")), ".", ",")</f>
        <v>1100000</v>
      </c>
      <c r="AD685" t="s">
        <v>8555</v>
      </c>
      <c r="AE685" t="s">
        <v>8560</v>
      </c>
      <c r="AF685" t="s">
        <v>15466</v>
      </c>
      <c r="AG685" t="s">
        <v>16960</v>
      </c>
      <c r="AH685" t="s">
        <v>4365</v>
      </c>
      <c r="AI685" t="s">
        <v>18550</v>
      </c>
      <c r="AJ685" t="s">
        <v>8563</v>
      </c>
      <c r="AK685" t="s">
        <v>19764</v>
      </c>
      <c r="AL685" t="s">
        <v>8555</v>
      </c>
      <c r="AM685" t="s">
        <v>18878</v>
      </c>
      <c r="AN685" t="s">
        <v>18372</v>
      </c>
      <c r="AO685" t="s">
        <v>22003</v>
      </c>
      <c r="AP685" t="s">
        <v>22834</v>
      </c>
      <c r="AQ685" t="s">
        <v>23993</v>
      </c>
      <c r="AR685" t="s">
        <v>20686</v>
      </c>
      <c r="AS685" t="s">
        <v>8560</v>
      </c>
      <c r="BC685" s="3" t="str" cm="1">
        <f t="array" ref="BC685">LEFT(BB685,MIN(FIND({0,1,2,3,4,5,6,7,8,9},BB685&amp;"0123456789"))-1)</f>
        <v/>
      </c>
      <c r="BY685" t="s">
        <v>25692</v>
      </c>
      <c r="BZ685" t="s">
        <v>25444</v>
      </c>
      <c r="CA685" t="s">
        <v>25405</v>
      </c>
      <c r="CT685" t="str">
        <f t="shared" si="249"/>
        <v>Business Intelligence</v>
      </c>
      <c r="CU685" t="str">
        <f t="shared" si="250"/>
        <v>Machine Learning</v>
      </c>
      <c r="CV685" t="str">
        <f t="shared" si="251"/>
        <v>Productivity Tools</v>
      </c>
      <c r="CW685" t="str">
        <f t="shared" si="252"/>
        <v/>
      </c>
      <c r="CX685" t="str">
        <f t="shared" si="253"/>
        <v/>
      </c>
      <c r="CY685" t="str">
        <f t="shared" si="254"/>
        <v/>
      </c>
      <c r="CZ685" t="str">
        <f t="shared" si="255"/>
        <v/>
      </c>
      <c r="DA685" t="str">
        <f t="shared" si="256"/>
        <v/>
      </c>
      <c r="DB685" t="str">
        <f t="shared" si="257"/>
        <v/>
      </c>
      <c r="DC685" t="str">
        <f t="shared" si="258"/>
        <v/>
      </c>
    </row>
    <row r="686" spans="1:107" x14ac:dyDescent="0.2">
      <c r="A686">
        <v>683</v>
      </c>
      <c r="B686" t="s">
        <v>679</v>
      </c>
      <c r="C686" t="s">
        <v>2852</v>
      </c>
      <c r="D686" t="s">
        <v>4933</v>
      </c>
      <c r="E686" t="s">
        <v>6065</v>
      </c>
      <c r="F686" t="s">
        <v>6749</v>
      </c>
      <c r="G686" t="s">
        <v>8327</v>
      </c>
      <c r="H686" t="s">
        <v>8552</v>
      </c>
      <c r="I686" t="s">
        <v>8554</v>
      </c>
      <c r="J686" t="s">
        <v>9139</v>
      </c>
      <c r="K686" t="s">
        <v>10119</v>
      </c>
      <c r="L686" t="s">
        <v>10530</v>
      </c>
      <c r="M686" t="s">
        <v>11672</v>
      </c>
      <c r="N686" t="s">
        <v>12915</v>
      </c>
      <c r="O686" t="s">
        <v>13311</v>
      </c>
      <c r="P686" t="s">
        <v>13349</v>
      </c>
      <c r="Q686">
        <v>1</v>
      </c>
      <c r="R686" t="s">
        <v>13358</v>
      </c>
      <c r="S686" t="s">
        <v>13551</v>
      </c>
      <c r="T686" t="s">
        <v>13747</v>
      </c>
      <c r="U686" s="3" t="str" cm="1">
        <f t="array" ref="U686">LEFT(T686,MIN(FIND({0,1,2,3,4,5,6,7,8,9},T686&amp;"0123456789"))-1)</f>
        <v>$</v>
      </c>
      <c r="V686" t="s">
        <v>14414</v>
      </c>
      <c r="W686" t="s">
        <v>13747</v>
      </c>
      <c r="X686" s="3" t="str" cm="1">
        <f t="array" ref="X686">LEFT(W686,MIN(FIND({0,1,2,3,4,5,6,7,8,9},W686&amp;"0123456789"))-1)</f>
        <v>$</v>
      </c>
      <c r="Y686" t="s">
        <v>14414</v>
      </c>
      <c r="Z686" t="s">
        <v>13747</v>
      </c>
      <c r="AA686" s="3" cm="1">
        <f t="array" ref="AA686">_xlfn.XLOOKUP(LEFT(Z686,MIN(FIND({0,1,2,3,4,5,6,7,8,9},Z686&amp;"0123456789"))-1), $BB$4:$BB$23, $BC$4:$BC$23)*_xlfn.NUMBERVALUE(TRIM(REPLACE(Z686,1,MIN(FIND({0,1,2,3,4,5,6,7,8,9},Z686&amp;"0123456789"))-1,"")), ".", ",")</f>
        <v>11000000</v>
      </c>
      <c r="AB686" t="s">
        <v>13747</v>
      </c>
      <c r="AC686" s="3" cm="1">
        <f t="array" ref="AC686">_xlfn.XLOOKUP(LEFT(AB686,MIN(FIND({0,1,2,3,4,5,6,7,8,9},AB686&amp;"0123456789"))-1), $BB$4:$BB$23, $BC$4:$BC$23)*_xlfn.NUMBERVALUE(TRIM(REPLACE(AB686,1,MIN(FIND({0,1,2,3,4,5,6,7,8,9},AB686&amp;"0123456789"))-1,"")), ".", ",")</f>
        <v>11000000</v>
      </c>
      <c r="AD686" t="s">
        <v>8555</v>
      </c>
      <c r="AE686" t="s">
        <v>8554</v>
      </c>
      <c r="AF686" t="s">
        <v>15467</v>
      </c>
      <c r="AG686" t="s">
        <v>16961</v>
      </c>
      <c r="AH686" t="s">
        <v>17784</v>
      </c>
      <c r="AI686" t="s">
        <v>18551</v>
      </c>
      <c r="AJ686" t="s">
        <v>19269</v>
      </c>
      <c r="AK686" t="s">
        <v>19765</v>
      </c>
      <c r="AL686" t="s">
        <v>8558</v>
      </c>
      <c r="AM686" t="s">
        <v>20756</v>
      </c>
      <c r="AN686" t="s">
        <v>18794</v>
      </c>
      <c r="AO686" t="s">
        <v>4365</v>
      </c>
      <c r="AP686" t="s">
        <v>22835</v>
      </c>
      <c r="AQ686" t="s">
        <v>23994</v>
      </c>
      <c r="AR686" t="s">
        <v>24909</v>
      </c>
      <c r="AS686" t="s">
        <v>14830</v>
      </c>
      <c r="BC686" s="3" t="str" cm="1">
        <f t="array" ref="BC686">LEFT(BB686,MIN(FIND({0,1,2,3,4,5,6,7,8,9},BB686&amp;"0123456789"))-1)</f>
        <v/>
      </c>
      <c r="BY686" t="s">
        <v>11267</v>
      </c>
      <c r="BZ686" t="s">
        <v>25525</v>
      </c>
      <c r="CA686" t="s">
        <v>25786</v>
      </c>
      <c r="CB686" t="s">
        <v>25428</v>
      </c>
      <c r="CC686" t="s">
        <v>25658</v>
      </c>
      <c r="CD686" t="s">
        <v>25408</v>
      </c>
      <c r="CT686" t="str">
        <f t="shared" si="249"/>
        <v>Artificial Intelligence</v>
      </c>
      <c r="CU686" t="str">
        <f t="shared" si="250"/>
        <v>Computer Vision</v>
      </c>
      <c r="CV686" t="str">
        <f t="shared" si="251"/>
        <v>Dental</v>
      </c>
      <c r="CW686" t="str">
        <f t="shared" si="252"/>
        <v>Health Care</v>
      </c>
      <c r="CX686" t="str">
        <f t="shared" si="253"/>
        <v>Image Recognition</v>
      </c>
      <c r="CY686" t="str">
        <f t="shared" si="254"/>
        <v>Software</v>
      </c>
      <c r="CZ686" t="str">
        <f t="shared" si="255"/>
        <v/>
      </c>
      <c r="DA686" t="str">
        <f t="shared" si="256"/>
        <v/>
      </c>
      <c r="DB686" t="str">
        <f t="shared" si="257"/>
        <v/>
      </c>
      <c r="DC686" t="str">
        <f t="shared" si="258"/>
        <v/>
      </c>
    </row>
    <row r="687" spans="1:107" x14ac:dyDescent="0.2">
      <c r="A687">
        <v>684</v>
      </c>
      <c r="B687" t="s">
        <v>680</v>
      </c>
      <c r="C687" t="s">
        <v>2853</v>
      </c>
      <c r="D687" t="s">
        <v>4934</v>
      </c>
      <c r="E687" t="s">
        <v>6065</v>
      </c>
      <c r="F687" t="s">
        <v>6750</v>
      </c>
      <c r="G687" t="s">
        <v>8302</v>
      </c>
      <c r="H687" t="s">
        <v>8552</v>
      </c>
      <c r="I687" t="s">
        <v>8554</v>
      </c>
      <c r="J687" t="s">
        <v>9140</v>
      </c>
      <c r="K687" t="s">
        <v>10119</v>
      </c>
      <c r="L687" t="s">
        <v>10531</v>
      </c>
      <c r="M687" t="s">
        <v>11673</v>
      </c>
      <c r="N687" t="s">
        <v>12780</v>
      </c>
      <c r="O687" t="s">
        <v>13319</v>
      </c>
      <c r="P687" t="s">
        <v>4365</v>
      </c>
      <c r="Q687">
        <v>2</v>
      </c>
      <c r="R687" t="s">
        <v>13357</v>
      </c>
      <c r="S687" t="s">
        <v>13499</v>
      </c>
      <c r="T687" t="s">
        <v>14001</v>
      </c>
      <c r="U687" s="3" t="str" cm="1">
        <f t="array" ref="U687">LEFT(T687,MIN(FIND({0,1,2,3,4,5,6,7,8,9},T687&amp;"0123456789"))-1)</f>
        <v>$</v>
      </c>
      <c r="V687" t="s">
        <v>13357</v>
      </c>
      <c r="W687" t="s">
        <v>14001</v>
      </c>
      <c r="X687" s="3" t="str" cm="1">
        <f t="array" ref="X687">LEFT(W687,MIN(FIND({0,1,2,3,4,5,6,7,8,9},W687&amp;"0123456789"))-1)</f>
        <v>$</v>
      </c>
      <c r="Y687" t="s">
        <v>13357</v>
      </c>
      <c r="Z687" t="s">
        <v>13803</v>
      </c>
      <c r="AA687" s="3" cm="1">
        <f t="array" ref="AA687">_xlfn.XLOOKUP(LEFT(Z687,MIN(FIND({0,1,2,3,4,5,6,7,8,9},Z687&amp;"0123456789"))-1), $BB$4:$BB$23, $BC$4:$BC$23)*_xlfn.NUMBERVALUE(TRIM(REPLACE(Z687,1,MIN(FIND({0,1,2,3,4,5,6,7,8,9},Z687&amp;"0123456789"))-1,"")), ".", ",")</f>
        <v>2500000</v>
      </c>
      <c r="AB687" t="s">
        <v>13803</v>
      </c>
      <c r="AC687" s="3" cm="1">
        <f t="array" ref="AC687">_xlfn.XLOOKUP(LEFT(AB687,MIN(FIND({0,1,2,3,4,5,6,7,8,9},AB687&amp;"0123456789"))-1), $BB$4:$BB$23, $BC$4:$BC$23)*_xlfn.NUMBERVALUE(TRIM(REPLACE(AB687,1,MIN(FIND({0,1,2,3,4,5,6,7,8,9},AB687&amp;"0123456789"))-1,"")), ".", ",")</f>
        <v>2500000</v>
      </c>
      <c r="AD687" t="s">
        <v>8554</v>
      </c>
      <c r="AE687" t="s">
        <v>8554</v>
      </c>
      <c r="AF687" t="s">
        <v>15468</v>
      </c>
      <c r="AG687" t="s">
        <v>16962</v>
      </c>
      <c r="AH687" t="s">
        <v>17785</v>
      </c>
      <c r="AI687" t="s">
        <v>18552</v>
      </c>
      <c r="AJ687" t="s">
        <v>14827</v>
      </c>
      <c r="AK687" t="s">
        <v>19766</v>
      </c>
      <c r="AL687" t="s">
        <v>20290</v>
      </c>
      <c r="AM687" t="s">
        <v>20757</v>
      </c>
      <c r="AN687" t="s">
        <v>21221</v>
      </c>
      <c r="AO687" t="s">
        <v>22004</v>
      </c>
      <c r="AP687" t="s">
        <v>22836</v>
      </c>
      <c r="AQ687" t="s">
        <v>23995</v>
      </c>
      <c r="AR687" t="s">
        <v>24910</v>
      </c>
      <c r="AS687" t="s">
        <v>19323</v>
      </c>
      <c r="BC687" s="3" t="str" cm="1">
        <f t="array" ref="BC687">LEFT(BB687,MIN(FIND({0,1,2,3,4,5,6,7,8,9},BB687&amp;"0123456789"))-1)</f>
        <v/>
      </c>
      <c r="BY687" t="s">
        <v>25787</v>
      </c>
      <c r="BZ687" t="s">
        <v>25421</v>
      </c>
      <c r="CA687" t="s">
        <v>25506</v>
      </c>
      <c r="CB687" t="s">
        <v>25414</v>
      </c>
      <c r="CC687" t="s">
        <v>25441</v>
      </c>
      <c r="CD687" t="s">
        <v>25643</v>
      </c>
      <c r="CE687" t="s">
        <v>25788</v>
      </c>
      <c r="CT687" t="str">
        <f t="shared" si="249"/>
        <v>Content Discovery</v>
      </c>
      <c r="CU687" t="str">
        <f t="shared" si="250"/>
        <v>E-Commerce</v>
      </c>
      <c r="CV687" t="str">
        <f t="shared" si="251"/>
        <v>E-Commerce Platforms</v>
      </c>
      <c r="CW687" t="str">
        <f t="shared" si="252"/>
        <v>Internet</v>
      </c>
      <c r="CX687" t="str">
        <f t="shared" si="253"/>
        <v>Mobile Apps</v>
      </c>
      <c r="CY687" t="str">
        <f t="shared" si="254"/>
        <v>Social Media</v>
      </c>
      <c r="CZ687" t="str">
        <f t="shared" si="255"/>
        <v>Social Shopping</v>
      </c>
      <c r="DA687" t="str">
        <f t="shared" si="256"/>
        <v/>
      </c>
      <c r="DB687" t="str">
        <f t="shared" si="257"/>
        <v/>
      </c>
      <c r="DC687" t="str">
        <f t="shared" si="258"/>
        <v/>
      </c>
    </row>
    <row r="688" spans="1:107" x14ac:dyDescent="0.2">
      <c r="A688">
        <v>685</v>
      </c>
      <c r="B688" t="s">
        <v>681</v>
      </c>
      <c r="C688" t="s">
        <v>2854</v>
      </c>
      <c r="D688" t="s">
        <v>4935</v>
      </c>
      <c r="E688" t="s">
        <v>6065</v>
      </c>
      <c r="F688" t="s">
        <v>6751</v>
      </c>
      <c r="G688" t="s">
        <v>8399</v>
      </c>
      <c r="H688" t="s">
        <v>8552</v>
      </c>
      <c r="I688" t="s">
        <v>8555</v>
      </c>
      <c r="J688" t="s">
        <v>9141</v>
      </c>
      <c r="K688" t="s">
        <v>10119</v>
      </c>
      <c r="L688" t="s">
        <v>10532</v>
      </c>
      <c r="M688" t="s">
        <v>11674</v>
      </c>
      <c r="N688" t="s">
        <v>12747</v>
      </c>
      <c r="O688" t="s">
        <v>13314</v>
      </c>
      <c r="P688" t="s">
        <v>13351</v>
      </c>
      <c r="Q688">
        <v>3</v>
      </c>
      <c r="R688" t="s">
        <v>13357</v>
      </c>
      <c r="S688" t="s">
        <v>13436</v>
      </c>
      <c r="T688" t="s">
        <v>14002</v>
      </c>
      <c r="U688" s="3" t="str" cm="1">
        <f t="array" ref="U688">LEFT(T688,MIN(FIND({0,1,2,3,4,5,6,7,8,9},T688&amp;"0123456789"))-1)</f>
        <v>$</v>
      </c>
      <c r="V688" t="s">
        <v>13357</v>
      </c>
      <c r="W688" t="s">
        <v>14002</v>
      </c>
      <c r="X688" s="3" t="str" cm="1">
        <f t="array" ref="X688">LEFT(W688,MIN(FIND({0,1,2,3,4,5,6,7,8,9},W688&amp;"0123456789"))-1)</f>
        <v>$</v>
      </c>
      <c r="Y688" t="s">
        <v>13357</v>
      </c>
      <c r="Z688" t="s">
        <v>14504</v>
      </c>
      <c r="AA688" s="3" cm="1">
        <f t="array" ref="AA688">_xlfn.XLOOKUP(LEFT(Z688,MIN(FIND({0,1,2,3,4,5,6,7,8,9},Z688&amp;"0123456789"))-1), $BB$4:$BB$23, $BC$4:$BC$23)*_xlfn.NUMBERVALUE(TRIM(REPLACE(Z688,1,MIN(FIND({0,1,2,3,4,5,6,7,8,9},Z688&amp;"0123456789"))-1,"")), ".", ",")</f>
        <v>2605000</v>
      </c>
      <c r="AB688" t="s">
        <v>14798</v>
      </c>
      <c r="AC688" s="3" cm="1">
        <f t="array" ref="AC688">_xlfn.XLOOKUP(LEFT(AB688,MIN(FIND({0,1,2,3,4,5,6,7,8,9},AB688&amp;"0123456789"))-1), $BB$4:$BB$23, $BC$4:$BC$23)*_xlfn.NUMBERVALUE(TRIM(REPLACE(AB688,1,MIN(FIND({0,1,2,3,4,5,6,7,8,9},AB688&amp;"0123456789"))-1,"")), ".", ",")</f>
        <v>2905000</v>
      </c>
      <c r="AD688" t="s">
        <v>8554</v>
      </c>
      <c r="AE688" t="s">
        <v>8559</v>
      </c>
      <c r="AF688" t="s">
        <v>15469</v>
      </c>
      <c r="AG688" t="s">
        <v>16856</v>
      </c>
      <c r="AH688" t="s">
        <v>4365</v>
      </c>
      <c r="AI688" t="s">
        <v>18553</v>
      </c>
      <c r="AJ688" t="s">
        <v>19270</v>
      </c>
      <c r="AK688" t="s">
        <v>4365</v>
      </c>
      <c r="AL688" t="s">
        <v>20140</v>
      </c>
      <c r="AM688" t="s">
        <v>20758</v>
      </c>
      <c r="AN688" t="s">
        <v>21412</v>
      </c>
      <c r="AO688" t="s">
        <v>22005</v>
      </c>
      <c r="AP688" t="s">
        <v>22837</v>
      </c>
      <c r="AQ688" t="s">
        <v>23996</v>
      </c>
      <c r="AR688" t="s">
        <v>24911</v>
      </c>
      <c r="AS688" t="s">
        <v>19237</v>
      </c>
      <c r="BC688" s="3" t="str" cm="1">
        <f t="array" ref="BC688">LEFT(BB688,MIN(FIND({0,1,2,3,4,5,6,7,8,9},BB688&amp;"0123456789"))-1)</f>
        <v/>
      </c>
      <c r="BY688" t="s">
        <v>25559</v>
      </c>
      <c r="BZ688" t="s">
        <v>25476</v>
      </c>
      <c r="CA688" t="s">
        <v>25599</v>
      </c>
      <c r="CB688" t="s">
        <v>25502</v>
      </c>
      <c r="CT688" t="str">
        <f t="shared" si="249"/>
        <v>Casual Games</v>
      </c>
      <c r="CU688" t="str">
        <f t="shared" si="250"/>
        <v>Cloud Data Services</v>
      </c>
      <c r="CV688" t="str">
        <f t="shared" si="251"/>
        <v>Online Games</v>
      </c>
      <c r="CW688" t="str">
        <f t="shared" si="252"/>
        <v>Video Games</v>
      </c>
      <c r="CX688" t="str">
        <f t="shared" si="253"/>
        <v/>
      </c>
      <c r="CY688" t="str">
        <f t="shared" si="254"/>
        <v/>
      </c>
      <c r="CZ688" t="str">
        <f t="shared" si="255"/>
        <v/>
      </c>
      <c r="DA688" t="str">
        <f t="shared" si="256"/>
        <v/>
      </c>
      <c r="DB688" t="str">
        <f t="shared" si="257"/>
        <v/>
      </c>
      <c r="DC688" t="str">
        <f t="shared" si="258"/>
        <v/>
      </c>
    </row>
    <row r="689" spans="1:107" x14ac:dyDescent="0.2">
      <c r="A689">
        <v>686</v>
      </c>
      <c r="B689" t="s">
        <v>682</v>
      </c>
      <c r="C689" t="s">
        <v>2855</v>
      </c>
      <c r="D689" t="s">
        <v>4936</v>
      </c>
      <c r="E689" t="s">
        <v>6065</v>
      </c>
      <c r="F689" t="s">
        <v>6752</v>
      </c>
      <c r="G689" t="s">
        <v>8400</v>
      </c>
      <c r="H689" t="s">
        <v>8552</v>
      </c>
      <c r="I689" t="s">
        <v>8559</v>
      </c>
      <c r="J689" t="s">
        <v>9142</v>
      </c>
      <c r="K689" t="s">
        <v>10119</v>
      </c>
      <c r="L689" t="s">
        <v>10533</v>
      </c>
      <c r="M689" t="s">
        <v>11675</v>
      </c>
      <c r="N689" t="s">
        <v>12916</v>
      </c>
      <c r="O689" t="s">
        <v>13319</v>
      </c>
      <c r="P689" t="s">
        <v>4365</v>
      </c>
      <c r="Q689">
        <v>1</v>
      </c>
      <c r="R689" t="s">
        <v>13357</v>
      </c>
      <c r="S689" t="s">
        <v>13491</v>
      </c>
      <c r="T689" t="s">
        <v>13831</v>
      </c>
      <c r="U689" s="3" t="str" cm="1">
        <f t="array" ref="U689">LEFT(T689,MIN(FIND({0,1,2,3,4,5,6,7,8,9},T689&amp;"0123456789"))-1)</f>
        <v>$</v>
      </c>
      <c r="V689" t="s">
        <v>13357</v>
      </c>
      <c r="W689" t="s">
        <v>13831</v>
      </c>
      <c r="X689" s="3" t="str" cm="1">
        <f t="array" ref="X689">LEFT(W689,MIN(FIND({0,1,2,3,4,5,6,7,8,9},W689&amp;"0123456789"))-1)</f>
        <v>$</v>
      </c>
      <c r="Y689" t="s">
        <v>13357</v>
      </c>
      <c r="Z689" t="s">
        <v>13831</v>
      </c>
      <c r="AA689" s="3" cm="1">
        <f t="array" ref="AA689">_xlfn.XLOOKUP(LEFT(Z689,MIN(FIND({0,1,2,3,4,5,6,7,8,9},Z689&amp;"0123456789"))-1), $BB$4:$BB$23, $BC$4:$BC$23)*_xlfn.NUMBERVALUE(TRIM(REPLACE(Z689,1,MIN(FIND({0,1,2,3,4,5,6,7,8,9},Z689&amp;"0123456789"))-1,"")), ".", ",")</f>
        <v>1000000</v>
      </c>
      <c r="AB689" t="s">
        <v>13831</v>
      </c>
      <c r="AC689" s="3" cm="1">
        <f t="array" ref="AC689">_xlfn.XLOOKUP(LEFT(AB689,MIN(FIND({0,1,2,3,4,5,6,7,8,9},AB689&amp;"0123456789"))-1), $BB$4:$BB$23, $BC$4:$BC$23)*_xlfn.NUMBERVALUE(TRIM(REPLACE(AB689,1,MIN(FIND({0,1,2,3,4,5,6,7,8,9},AB689&amp;"0123456789"))-1,"")), ".", ",")</f>
        <v>1000000</v>
      </c>
      <c r="AD689" t="s">
        <v>8555</v>
      </c>
      <c r="AE689" t="s">
        <v>8559</v>
      </c>
      <c r="AF689" t="s">
        <v>15470</v>
      </c>
      <c r="AG689" t="s">
        <v>16963</v>
      </c>
      <c r="AH689" t="s">
        <v>17786</v>
      </c>
      <c r="AI689" t="s">
        <v>18554</v>
      </c>
      <c r="AJ689" t="s">
        <v>19271</v>
      </c>
      <c r="AK689" t="s">
        <v>19767</v>
      </c>
      <c r="AL689" t="s">
        <v>20291</v>
      </c>
      <c r="AM689" t="s">
        <v>20759</v>
      </c>
      <c r="AN689" t="s">
        <v>21413</v>
      </c>
      <c r="AO689" t="s">
        <v>22006</v>
      </c>
      <c r="AP689" t="s">
        <v>22838</v>
      </c>
      <c r="AQ689" t="s">
        <v>23997</v>
      </c>
      <c r="AR689" t="s">
        <v>24912</v>
      </c>
      <c r="AS689" t="s">
        <v>25322</v>
      </c>
      <c r="BC689" s="3" t="str" cm="1">
        <f t="array" ref="BC689">LEFT(BB689,MIN(FIND({0,1,2,3,4,5,6,7,8,9},BB689&amp;"0123456789"))-1)</f>
        <v/>
      </c>
      <c r="BY689" t="s">
        <v>11267</v>
      </c>
      <c r="BZ689" t="s">
        <v>25414</v>
      </c>
      <c r="CA689" t="s">
        <v>25444</v>
      </c>
      <c r="CB689" t="s">
        <v>25536</v>
      </c>
      <c r="CC689" t="s">
        <v>25433</v>
      </c>
      <c r="CD689" t="s">
        <v>25437</v>
      </c>
      <c r="CT689" t="str">
        <f t="shared" si="249"/>
        <v>Artificial Intelligence</v>
      </c>
      <c r="CU689" t="str">
        <f t="shared" si="250"/>
        <v>Internet</v>
      </c>
      <c r="CV689" t="str">
        <f t="shared" si="251"/>
        <v>Machine Learning</v>
      </c>
      <c r="CW689" t="str">
        <f t="shared" si="252"/>
        <v>Natural Language Processing</v>
      </c>
      <c r="CX689" t="str">
        <f t="shared" si="253"/>
        <v>Recruiting</v>
      </c>
      <c r="CY689" t="str">
        <f t="shared" si="254"/>
        <v>SaaS</v>
      </c>
      <c r="CZ689" t="str">
        <f t="shared" si="255"/>
        <v/>
      </c>
      <c r="DA689" t="str">
        <f t="shared" si="256"/>
        <v/>
      </c>
      <c r="DB689" t="str">
        <f t="shared" si="257"/>
        <v/>
      </c>
      <c r="DC689" t="str">
        <f t="shared" si="258"/>
        <v/>
      </c>
    </row>
    <row r="690" spans="1:107" x14ac:dyDescent="0.2">
      <c r="A690">
        <v>687</v>
      </c>
      <c r="B690" t="s">
        <v>683</v>
      </c>
      <c r="C690" t="s">
        <v>2856</v>
      </c>
      <c r="D690" t="s">
        <v>4937</v>
      </c>
      <c r="E690" t="s">
        <v>6065</v>
      </c>
      <c r="F690" t="s">
        <v>6753</v>
      </c>
      <c r="G690" t="s">
        <v>8245</v>
      </c>
      <c r="H690" t="s">
        <v>8552</v>
      </c>
      <c r="I690" t="s">
        <v>8555</v>
      </c>
      <c r="J690" t="s">
        <v>9143</v>
      </c>
      <c r="K690" t="s">
        <v>10121</v>
      </c>
      <c r="L690" t="s">
        <v>10143</v>
      </c>
      <c r="M690" t="s">
        <v>11151</v>
      </c>
      <c r="N690" t="s">
        <v>12743</v>
      </c>
      <c r="O690" t="s">
        <v>13311</v>
      </c>
      <c r="P690" t="s">
        <v>13351</v>
      </c>
      <c r="Q690">
        <v>2</v>
      </c>
      <c r="R690" t="s">
        <v>13357</v>
      </c>
      <c r="S690" t="s">
        <v>13436</v>
      </c>
      <c r="T690" t="s">
        <v>13803</v>
      </c>
      <c r="U690" s="3" t="str" cm="1">
        <f t="array" ref="U690">LEFT(T690,MIN(FIND({0,1,2,3,4,5,6,7,8,9},T690&amp;"0123456789"))-1)</f>
        <v>$</v>
      </c>
      <c r="V690" t="s">
        <v>13357</v>
      </c>
      <c r="W690" t="s">
        <v>13803</v>
      </c>
      <c r="X690" s="3" t="str" cm="1">
        <f t="array" ref="X690">LEFT(W690,MIN(FIND({0,1,2,3,4,5,6,7,8,9},W690&amp;"0123456789"))-1)</f>
        <v>$</v>
      </c>
      <c r="Y690" t="s">
        <v>13357</v>
      </c>
      <c r="Z690" t="s">
        <v>14494</v>
      </c>
      <c r="AA690" s="3" cm="1">
        <f t="array" ref="AA690">_xlfn.XLOOKUP(LEFT(Z690,MIN(FIND({0,1,2,3,4,5,6,7,8,9},Z690&amp;"0123456789"))-1), $BB$4:$BB$23, $BC$4:$BC$23)*_xlfn.NUMBERVALUE(TRIM(REPLACE(Z690,1,MIN(FIND({0,1,2,3,4,5,6,7,8,9},Z690&amp;"0123456789"))-1,"")), ".", ",")</f>
        <v>2625000</v>
      </c>
      <c r="AB690" t="s">
        <v>14494</v>
      </c>
      <c r="AC690" s="3" cm="1">
        <f t="array" ref="AC690">_xlfn.XLOOKUP(LEFT(AB690,MIN(FIND({0,1,2,3,4,5,6,7,8,9},AB690&amp;"0123456789"))-1), $BB$4:$BB$23, $BC$4:$BC$23)*_xlfn.NUMBERVALUE(TRIM(REPLACE(AB690,1,MIN(FIND({0,1,2,3,4,5,6,7,8,9},AB690&amp;"0123456789"))-1,"")), ".", ",")</f>
        <v>2625000</v>
      </c>
      <c r="AD690" t="s">
        <v>4365</v>
      </c>
      <c r="AE690" t="s">
        <v>8560</v>
      </c>
      <c r="AF690" t="s">
        <v>15471</v>
      </c>
      <c r="AG690" t="s">
        <v>16738</v>
      </c>
      <c r="AH690" t="s">
        <v>4365</v>
      </c>
      <c r="AI690" t="s">
        <v>18555</v>
      </c>
      <c r="AJ690" t="s">
        <v>8563</v>
      </c>
      <c r="AK690" t="s">
        <v>4365</v>
      </c>
      <c r="AL690" t="s">
        <v>8555</v>
      </c>
      <c r="AM690" t="s">
        <v>18794</v>
      </c>
      <c r="AN690" t="s">
        <v>18372</v>
      </c>
      <c r="AO690" t="s">
        <v>18794</v>
      </c>
      <c r="AP690" t="s">
        <v>22839</v>
      </c>
      <c r="AQ690" t="s">
        <v>23998</v>
      </c>
      <c r="AR690" t="s">
        <v>24913</v>
      </c>
      <c r="AS690" t="s">
        <v>8561</v>
      </c>
      <c r="BC690" s="3" t="str" cm="1">
        <f t="array" ref="BC690">LEFT(BB690,MIN(FIND({0,1,2,3,4,5,6,7,8,9},BB690&amp;"0123456789"))-1)</f>
        <v/>
      </c>
      <c r="BY690" t="s">
        <v>10143</v>
      </c>
      <c r="BZ690" t="s">
        <v>25430</v>
      </c>
      <c r="CT690" t="str">
        <f t="shared" si="249"/>
        <v>Financial Services</v>
      </c>
      <c r="CU690" t="str">
        <f t="shared" si="250"/>
        <v>FinTech</v>
      </c>
      <c r="CV690" t="str">
        <f t="shared" si="251"/>
        <v/>
      </c>
      <c r="CW690" t="str">
        <f t="shared" si="252"/>
        <v/>
      </c>
      <c r="CX690" t="str">
        <f t="shared" si="253"/>
        <v/>
      </c>
      <c r="CY690" t="str">
        <f t="shared" si="254"/>
        <v/>
      </c>
      <c r="CZ690" t="str">
        <f t="shared" si="255"/>
        <v/>
      </c>
      <c r="DA690" t="str">
        <f t="shared" si="256"/>
        <v/>
      </c>
      <c r="DB690" t="str">
        <f t="shared" si="257"/>
        <v/>
      </c>
      <c r="DC690" t="str">
        <f t="shared" si="258"/>
        <v/>
      </c>
    </row>
    <row r="691" spans="1:107" x14ac:dyDescent="0.2">
      <c r="A691">
        <v>688</v>
      </c>
      <c r="B691" t="s">
        <v>684</v>
      </c>
      <c r="C691" t="s">
        <v>2857</v>
      </c>
      <c r="D691" t="s">
        <v>4938</v>
      </c>
      <c r="E691" t="s">
        <v>6065</v>
      </c>
      <c r="F691" t="s">
        <v>6754</v>
      </c>
      <c r="G691" t="s">
        <v>8245</v>
      </c>
      <c r="H691" t="s">
        <v>8552</v>
      </c>
      <c r="I691" t="s">
        <v>8562</v>
      </c>
      <c r="J691" t="s">
        <v>9144</v>
      </c>
      <c r="K691" t="s">
        <v>10118</v>
      </c>
      <c r="L691" t="s">
        <v>10229</v>
      </c>
      <c r="M691" t="s">
        <v>11197</v>
      </c>
      <c r="N691" t="s">
        <v>12743</v>
      </c>
      <c r="O691" t="s">
        <v>13311</v>
      </c>
      <c r="P691" t="s">
        <v>13351</v>
      </c>
      <c r="Q691">
        <v>3</v>
      </c>
      <c r="R691" t="s">
        <v>13358</v>
      </c>
      <c r="S691" t="s">
        <v>13422</v>
      </c>
      <c r="T691" t="s">
        <v>13731</v>
      </c>
      <c r="U691" s="3" t="str" cm="1">
        <f t="array" ref="U691">LEFT(T691,MIN(FIND({0,1,2,3,4,5,6,7,8,9},T691&amp;"0123456789"))-1)</f>
        <v>$</v>
      </c>
      <c r="V691" t="s">
        <v>14416</v>
      </c>
      <c r="W691" t="s">
        <v>13731</v>
      </c>
      <c r="X691" s="3" t="str" cm="1">
        <f t="array" ref="X691">LEFT(W691,MIN(FIND({0,1,2,3,4,5,6,7,8,9},W691&amp;"0123456789"))-1)</f>
        <v>$</v>
      </c>
      <c r="Y691" t="s">
        <v>14416</v>
      </c>
      <c r="Z691" t="s">
        <v>14609</v>
      </c>
      <c r="AA691" s="3" cm="1">
        <f t="array" ref="AA691">_xlfn.XLOOKUP(LEFT(Z691,MIN(FIND({0,1,2,3,4,5,6,7,8,9},Z691&amp;"0123456789"))-1), $BB$4:$BB$23, $BC$4:$BC$23)*_xlfn.NUMBERVALUE(TRIM(REPLACE(Z691,1,MIN(FIND({0,1,2,3,4,5,6,7,8,9},Z691&amp;"0123456789"))-1,"")), ".", ",")</f>
        <v>82000000</v>
      </c>
      <c r="AB691" t="s">
        <v>14609</v>
      </c>
      <c r="AC691" s="3" cm="1">
        <f t="array" ref="AC691">_xlfn.XLOOKUP(LEFT(AB691,MIN(FIND({0,1,2,3,4,5,6,7,8,9},AB691&amp;"0123456789"))-1), $BB$4:$BB$23, $BC$4:$BC$23)*_xlfn.NUMBERVALUE(TRIM(REPLACE(AB691,1,MIN(FIND({0,1,2,3,4,5,6,7,8,9},AB691&amp;"0123456789"))-1,"")), ".", ",")</f>
        <v>82000000</v>
      </c>
      <c r="AD691" t="s">
        <v>8557</v>
      </c>
      <c r="AE691" t="s">
        <v>8559</v>
      </c>
      <c r="AF691" t="s">
        <v>15472</v>
      </c>
      <c r="AG691" t="s">
        <v>16964</v>
      </c>
      <c r="AH691" t="s">
        <v>17787</v>
      </c>
      <c r="AI691" t="s">
        <v>18556</v>
      </c>
      <c r="AJ691" t="s">
        <v>8560</v>
      </c>
      <c r="AK691" t="s">
        <v>18817</v>
      </c>
      <c r="AL691" t="s">
        <v>20259</v>
      </c>
      <c r="AM691" t="s">
        <v>20760</v>
      </c>
      <c r="AN691" t="s">
        <v>21414</v>
      </c>
      <c r="AO691" t="s">
        <v>22007</v>
      </c>
      <c r="AP691" t="s">
        <v>22840</v>
      </c>
      <c r="AQ691" t="s">
        <v>23999</v>
      </c>
      <c r="AR691" t="s">
        <v>24914</v>
      </c>
      <c r="AS691" t="s">
        <v>19202</v>
      </c>
      <c r="BC691" s="3" t="str" cm="1">
        <f t="array" ref="BC691">LEFT(BB691,MIN(FIND({0,1,2,3,4,5,6,7,8,9},BB691&amp;"0123456789"))-1)</f>
        <v/>
      </c>
      <c r="BY691" t="s">
        <v>25553</v>
      </c>
      <c r="BZ691" t="s">
        <v>25492</v>
      </c>
      <c r="CT691" t="str">
        <f t="shared" si="249"/>
        <v>Cloud Security</v>
      </c>
      <c r="CU691" t="str">
        <f t="shared" si="250"/>
        <v>Cyber Security</v>
      </c>
      <c r="CV691" t="str">
        <f t="shared" si="251"/>
        <v/>
      </c>
      <c r="CW691" t="str">
        <f t="shared" si="252"/>
        <v/>
      </c>
      <c r="CX691" t="str">
        <f t="shared" si="253"/>
        <v/>
      </c>
      <c r="CY691" t="str">
        <f t="shared" si="254"/>
        <v/>
      </c>
      <c r="CZ691" t="str">
        <f t="shared" si="255"/>
        <v/>
      </c>
      <c r="DA691" t="str">
        <f t="shared" si="256"/>
        <v/>
      </c>
      <c r="DB691" t="str">
        <f t="shared" si="257"/>
        <v/>
      </c>
      <c r="DC691" t="str">
        <f t="shared" si="258"/>
        <v/>
      </c>
    </row>
    <row r="692" spans="1:107" x14ac:dyDescent="0.2">
      <c r="A692">
        <v>689</v>
      </c>
      <c r="B692" t="s">
        <v>685</v>
      </c>
      <c r="C692" t="s">
        <v>2858</v>
      </c>
      <c r="D692" t="s">
        <v>4939</v>
      </c>
      <c r="E692" t="s">
        <v>6065</v>
      </c>
      <c r="F692" t="s">
        <v>6755</v>
      </c>
      <c r="G692" t="s">
        <v>8253</v>
      </c>
      <c r="H692" t="s">
        <v>8552</v>
      </c>
      <c r="I692" t="s">
        <v>4365</v>
      </c>
      <c r="J692" t="s">
        <v>4365</v>
      </c>
      <c r="K692" t="s">
        <v>10119</v>
      </c>
      <c r="L692" t="s">
        <v>10534</v>
      </c>
      <c r="M692" t="s">
        <v>11676</v>
      </c>
      <c r="N692" t="s">
        <v>12917</v>
      </c>
      <c r="O692" t="s">
        <v>4365</v>
      </c>
      <c r="P692" t="s">
        <v>4365</v>
      </c>
      <c r="Q692">
        <v>1</v>
      </c>
      <c r="R692" t="s">
        <v>13357</v>
      </c>
      <c r="S692" t="s">
        <v>13511</v>
      </c>
      <c r="T692" t="s">
        <v>13772</v>
      </c>
      <c r="U692" s="3" t="str" cm="1">
        <f t="array" ref="U692">LEFT(T692,MIN(FIND({0,1,2,3,4,5,6,7,8,9},T692&amp;"0123456789"))-1)</f>
        <v>$</v>
      </c>
      <c r="V692" t="s">
        <v>13357</v>
      </c>
      <c r="W692" t="s">
        <v>13772</v>
      </c>
      <c r="X692" s="3" t="str" cm="1">
        <f t="array" ref="X692">LEFT(W692,MIN(FIND({0,1,2,3,4,5,6,7,8,9},W692&amp;"0123456789"))-1)</f>
        <v>$</v>
      </c>
      <c r="Y692" t="s">
        <v>13357</v>
      </c>
      <c r="Z692" t="s">
        <v>13772</v>
      </c>
      <c r="AA692" s="3" cm="1">
        <f t="array" ref="AA692">_xlfn.XLOOKUP(LEFT(Z692,MIN(FIND({0,1,2,3,4,5,6,7,8,9},Z692&amp;"0123456789"))-1), $BB$4:$BB$23, $BC$4:$BC$23)*_xlfn.NUMBERVALUE(TRIM(REPLACE(Z692,1,MIN(FIND({0,1,2,3,4,5,6,7,8,9},Z692&amp;"0123456789"))-1,"")), ".", ",")</f>
        <v>4000000</v>
      </c>
      <c r="AB692" t="s">
        <v>13772</v>
      </c>
      <c r="AC692" s="3" cm="1">
        <f t="array" ref="AC692">_xlfn.XLOOKUP(LEFT(AB692,MIN(FIND({0,1,2,3,4,5,6,7,8,9},AB692&amp;"0123456789"))-1), $BB$4:$BB$23, $BC$4:$BC$23)*_xlfn.NUMBERVALUE(TRIM(REPLACE(AB692,1,MIN(FIND({0,1,2,3,4,5,6,7,8,9},AB692&amp;"0123456789"))-1,"")), ".", ",")</f>
        <v>4000000</v>
      </c>
      <c r="AD692" t="s">
        <v>8555</v>
      </c>
      <c r="AE692" t="s">
        <v>8556</v>
      </c>
      <c r="AF692" t="s">
        <v>15473</v>
      </c>
      <c r="AG692" t="s">
        <v>4365</v>
      </c>
      <c r="AH692" t="s">
        <v>4365</v>
      </c>
      <c r="AI692" t="s">
        <v>4365</v>
      </c>
      <c r="AJ692" t="s">
        <v>4365</v>
      </c>
      <c r="AK692" t="s">
        <v>4365</v>
      </c>
      <c r="AL692" t="s">
        <v>4365</v>
      </c>
      <c r="AM692" t="s">
        <v>4365</v>
      </c>
      <c r="AN692" t="s">
        <v>4365</v>
      </c>
      <c r="AO692" t="s">
        <v>4365</v>
      </c>
      <c r="AP692" t="s">
        <v>4365</v>
      </c>
      <c r="AQ692" t="s">
        <v>4365</v>
      </c>
      <c r="AR692" t="s">
        <v>4365</v>
      </c>
      <c r="AS692" t="s">
        <v>14821</v>
      </c>
      <c r="BC692" s="3" t="str" cm="1">
        <f t="array" ref="BC692">LEFT(BB692,MIN(FIND({0,1,2,3,4,5,6,7,8,9},BB692&amp;"0123456789"))-1)</f>
        <v/>
      </c>
      <c r="BY692" t="s">
        <v>11993</v>
      </c>
      <c r="BZ692" t="s">
        <v>25562</v>
      </c>
      <c r="CA692" t="s">
        <v>25404</v>
      </c>
      <c r="CT692" t="str">
        <f t="shared" si="249"/>
        <v>Automotive</v>
      </c>
      <c r="CU692" t="str">
        <f t="shared" si="250"/>
        <v>Autonomous Vehicles</v>
      </c>
      <c r="CV692" t="str">
        <f t="shared" si="251"/>
        <v>Information Technology</v>
      </c>
      <c r="CW692" t="str">
        <f t="shared" si="252"/>
        <v/>
      </c>
      <c r="CX692" t="str">
        <f t="shared" si="253"/>
        <v/>
      </c>
      <c r="CY692" t="str">
        <f t="shared" si="254"/>
        <v/>
      </c>
      <c r="CZ692" t="str">
        <f t="shared" si="255"/>
        <v/>
      </c>
      <c r="DA692" t="str">
        <f t="shared" si="256"/>
        <v/>
      </c>
      <c r="DB692" t="str">
        <f t="shared" si="257"/>
        <v/>
      </c>
      <c r="DC692" t="str">
        <f t="shared" si="258"/>
        <v/>
      </c>
    </row>
    <row r="693" spans="1:107" x14ac:dyDescent="0.2">
      <c r="A693">
        <v>690</v>
      </c>
      <c r="B693" t="s">
        <v>686</v>
      </c>
      <c r="C693" t="s">
        <v>2859</v>
      </c>
      <c r="D693" t="s">
        <v>4940</v>
      </c>
      <c r="E693" t="s">
        <v>6065</v>
      </c>
      <c r="F693" t="s">
        <v>6756</v>
      </c>
      <c r="G693" t="s">
        <v>8245</v>
      </c>
      <c r="H693" t="s">
        <v>8552</v>
      </c>
      <c r="I693" t="s">
        <v>8556</v>
      </c>
      <c r="J693" t="s">
        <v>9145</v>
      </c>
      <c r="K693" t="s">
        <v>10119</v>
      </c>
      <c r="L693" t="s">
        <v>10425</v>
      </c>
      <c r="M693" t="s">
        <v>11677</v>
      </c>
      <c r="N693" t="s">
        <v>12741</v>
      </c>
      <c r="O693" t="s">
        <v>13310</v>
      </c>
      <c r="P693" t="s">
        <v>13351</v>
      </c>
      <c r="Q693">
        <v>1</v>
      </c>
      <c r="R693" t="s">
        <v>13357</v>
      </c>
      <c r="S693" t="s">
        <v>13552</v>
      </c>
      <c r="T693" t="s">
        <v>13740</v>
      </c>
      <c r="U693" s="3" t="str" cm="1">
        <f t="array" ref="U693">LEFT(T693,MIN(FIND({0,1,2,3,4,5,6,7,8,9},T693&amp;"0123456789"))-1)</f>
        <v>$</v>
      </c>
      <c r="V693" t="s">
        <v>13357</v>
      </c>
      <c r="W693" t="s">
        <v>13740</v>
      </c>
      <c r="X693" s="3" t="str" cm="1">
        <f t="array" ref="X693">LEFT(W693,MIN(FIND({0,1,2,3,4,5,6,7,8,9},W693&amp;"0123456789"))-1)</f>
        <v>$</v>
      </c>
      <c r="Y693" t="s">
        <v>13357</v>
      </c>
      <c r="Z693" t="s">
        <v>13740</v>
      </c>
      <c r="AA693" s="3" cm="1">
        <f t="array" ref="AA693">_xlfn.XLOOKUP(LEFT(Z693,MIN(FIND({0,1,2,3,4,5,6,7,8,9},Z693&amp;"0123456789"))-1), $BB$4:$BB$23, $BC$4:$BC$23)*_xlfn.NUMBERVALUE(TRIM(REPLACE(Z693,1,MIN(FIND({0,1,2,3,4,5,6,7,8,9},Z693&amp;"0123456789"))-1,"")), ".", ",")</f>
        <v>3000000</v>
      </c>
      <c r="AB693" t="s">
        <v>13740</v>
      </c>
      <c r="AC693" s="3" cm="1">
        <f t="array" ref="AC693">_xlfn.XLOOKUP(LEFT(AB693,MIN(FIND({0,1,2,3,4,5,6,7,8,9},AB693&amp;"0123456789"))-1), $BB$4:$BB$23, $BC$4:$BC$23)*_xlfn.NUMBERVALUE(TRIM(REPLACE(AB693,1,MIN(FIND({0,1,2,3,4,5,6,7,8,9},AB693&amp;"0123456789"))-1,"")), ".", ",")</f>
        <v>3000000</v>
      </c>
      <c r="AD693" t="s">
        <v>4365</v>
      </c>
      <c r="AE693" t="s">
        <v>8556</v>
      </c>
      <c r="AF693" t="s">
        <v>15474</v>
      </c>
      <c r="AG693" t="s">
        <v>16965</v>
      </c>
      <c r="AH693" t="s">
        <v>17788</v>
      </c>
      <c r="AI693" t="s">
        <v>18557</v>
      </c>
      <c r="AJ693" t="s">
        <v>19215</v>
      </c>
      <c r="AK693" t="s">
        <v>19768</v>
      </c>
      <c r="AL693" t="s">
        <v>20292</v>
      </c>
      <c r="AM693" t="s">
        <v>20761</v>
      </c>
      <c r="AN693" t="s">
        <v>21415</v>
      </c>
      <c r="AO693" t="s">
        <v>22008</v>
      </c>
      <c r="AP693" t="s">
        <v>22841</v>
      </c>
      <c r="AQ693" t="s">
        <v>24000</v>
      </c>
      <c r="AR693" t="s">
        <v>24915</v>
      </c>
      <c r="AS693" t="s">
        <v>19238</v>
      </c>
      <c r="BC693" s="3" t="str" cm="1">
        <f t="array" ref="BC693">LEFT(BB693,MIN(FIND({0,1,2,3,4,5,6,7,8,9},BB693&amp;"0123456789"))-1)</f>
        <v/>
      </c>
      <c r="BY693" t="s">
        <v>10163</v>
      </c>
      <c r="BZ693" t="s">
        <v>25789</v>
      </c>
      <c r="CA693" t="s">
        <v>25472</v>
      </c>
      <c r="CT693" t="str">
        <f t="shared" si="249"/>
        <v>Health Care</v>
      </c>
      <c r="CU693" t="str">
        <f t="shared" si="250"/>
        <v>Pet</v>
      </c>
      <c r="CV693" t="str">
        <f t="shared" si="251"/>
        <v>Wellness</v>
      </c>
      <c r="CW693" t="str">
        <f t="shared" si="252"/>
        <v/>
      </c>
      <c r="CX693" t="str">
        <f t="shared" si="253"/>
        <v/>
      </c>
      <c r="CY693" t="str">
        <f t="shared" si="254"/>
        <v/>
      </c>
      <c r="CZ693" t="str">
        <f t="shared" si="255"/>
        <v/>
      </c>
      <c r="DA693" t="str">
        <f t="shared" si="256"/>
        <v/>
      </c>
      <c r="DB693" t="str">
        <f t="shared" si="257"/>
        <v/>
      </c>
      <c r="DC693" t="str">
        <f t="shared" si="258"/>
        <v/>
      </c>
    </row>
    <row r="694" spans="1:107" x14ac:dyDescent="0.2">
      <c r="A694">
        <v>691</v>
      </c>
      <c r="B694" t="s">
        <v>687</v>
      </c>
      <c r="C694" t="s">
        <v>2860</v>
      </c>
      <c r="D694" t="s">
        <v>4941</v>
      </c>
      <c r="E694" t="s">
        <v>6065</v>
      </c>
      <c r="F694" t="s">
        <v>6757</v>
      </c>
      <c r="G694" t="s">
        <v>8245</v>
      </c>
      <c r="H694" t="s">
        <v>8552</v>
      </c>
      <c r="I694" t="s">
        <v>8555</v>
      </c>
      <c r="J694" t="s">
        <v>9146</v>
      </c>
      <c r="K694" t="s">
        <v>10119</v>
      </c>
      <c r="L694" t="s">
        <v>10535</v>
      </c>
      <c r="M694" t="s">
        <v>11678</v>
      </c>
      <c r="N694" t="s">
        <v>12741</v>
      </c>
      <c r="O694" t="s">
        <v>13310</v>
      </c>
      <c r="P694" t="s">
        <v>4365</v>
      </c>
      <c r="Q694">
        <v>2</v>
      </c>
      <c r="R694" t="s">
        <v>13358</v>
      </c>
      <c r="S694" t="s">
        <v>8514</v>
      </c>
      <c r="T694" t="s">
        <v>13730</v>
      </c>
      <c r="U694" s="3" t="str" cm="1">
        <f t="array" ref="U694">LEFT(T694,MIN(FIND({0,1,2,3,4,5,6,7,8,9},T694&amp;"0123456789"))-1)</f>
        <v>$</v>
      </c>
      <c r="V694" t="s">
        <v>14414</v>
      </c>
      <c r="W694" t="s">
        <v>13730</v>
      </c>
      <c r="X694" s="3" t="str" cm="1">
        <f t="array" ref="X694">LEFT(W694,MIN(FIND({0,1,2,3,4,5,6,7,8,9},W694&amp;"0123456789"))-1)</f>
        <v>$</v>
      </c>
      <c r="Y694" t="s">
        <v>14414</v>
      </c>
      <c r="Z694" t="s">
        <v>13730</v>
      </c>
      <c r="AA694" s="3" cm="1">
        <f t="array" ref="AA694">_xlfn.XLOOKUP(LEFT(Z694,MIN(FIND({0,1,2,3,4,5,6,7,8,9},Z694&amp;"0123456789"))-1), $BB$4:$BB$23, $BC$4:$BC$23)*_xlfn.NUMBERVALUE(TRIM(REPLACE(Z694,1,MIN(FIND({0,1,2,3,4,5,6,7,8,9},Z694&amp;"0123456789"))-1,"")), ".", ",")</f>
        <v>13000000</v>
      </c>
      <c r="AB694" t="s">
        <v>13730</v>
      </c>
      <c r="AC694" s="3" cm="1">
        <f t="array" ref="AC694">_xlfn.XLOOKUP(LEFT(AB694,MIN(FIND({0,1,2,3,4,5,6,7,8,9},AB694&amp;"0123456789"))-1), $BB$4:$BB$23, $BC$4:$BC$23)*_xlfn.NUMBERVALUE(TRIM(REPLACE(AB694,1,MIN(FIND({0,1,2,3,4,5,6,7,8,9},AB694&amp;"0123456789"))-1,"")), ".", ",")</f>
        <v>13000000</v>
      </c>
      <c r="AD694" t="s">
        <v>8554</v>
      </c>
      <c r="AE694" t="s">
        <v>8559</v>
      </c>
      <c r="AF694" t="s">
        <v>15475</v>
      </c>
      <c r="AG694" t="s">
        <v>16966</v>
      </c>
      <c r="AH694" t="s">
        <v>17789</v>
      </c>
      <c r="AI694" t="s">
        <v>18558</v>
      </c>
      <c r="AJ694" t="s">
        <v>19272</v>
      </c>
      <c r="AK694" t="s">
        <v>19769</v>
      </c>
      <c r="AL694" t="s">
        <v>20193</v>
      </c>
      <c r="AM694" t="s">
        <v>20760</v>
      </c>
      <c r="AN694" t="s">
        <v>21416</v>
      </c>
      <c r="AO694" t="s">
        <v>22009</v>
      </c>
      <c r="AP694" t="s">
        <v>22842</v>
      </c>
      <c r="AQ694" t="s">
        <v>24001</v>
      </c>
      <c r="AR694" t="s">
        <v>18758</v>
      </c>
      <c r="AS694" t="s">
        <v>19093</v>
      </c>
      <c r="BC694" s="3" t="str" cm="1">
        <f t="array" ref="BC694">LEFT(BB694,MIN(FIND({0,1,2,3,4,5,6,7,8,9},BB694&amp;"0123456789"))-1)</f>
        <v/>
      </c>
      <c r="BY694" t="s">
        <v>25790</v>
      </c>
      <c r="BZ694" t="s">
        <v>25521</v>
      </c>
      <c r="CT694" t="str">
        <f t="shared" si="249"/>
        <v>Broadcasting</v>
      </c>
      <c r="CU694" t="str">
        <f t="shared" si="250"/>
        <v>Media and Entertainment</v>
      </c>
      <c r="CV694" t="str">
        <f t="shared" si="251"/>
        <v/>
      </c>
      <c r="CW694" t="str">
        <f t="shared" si="252"/>
        <v/>
      </c>
      <c r="CX694" t="str">
        <f t="shared" si="253"/>
        <v/>
      </c>
      <c r="CY694" t="str">
        <f t="shared" si="254"/>
        <v/>
      </c>
      <c r="CZ694" t="str">
        <f t="shared" si="255"/>
        <v/>
      </c>
      <c r="DA694" t="str">
        <f t="shared" si="256"/>
        <v/>
      </c>
      <c r="DB694" t="str">
        <f t="shared" si="257"/>
        <v/>
      </c>
      <c r="DC694" t="str">
        <f t="shared" si="258"/>
        <v/>
      </c>
    </row>
    <row r="695" spans="1:107" x14ac:dyDescent="0.2">
      <c r="A695">
        <v>692</v>
      </c>
      <c r="B695" t="s">
        <v>688</v>
      </c>
      <c r="C695" t="s">
        <v>2861</v>
      </c>
      <c r="D695" t="s">
        <v>4942</v>
      </c>
      <c r="E695" t="s">
        <v>4365</v>
      </c>
      <c r="F695" t="s">
        <v>6758</v>
      </c>
      <c r="G695" t="s">
        <v>8248</v>
      </c>
      <c r="H695" t="s">
        <v>8552</v>
      </c>
      <c r="I695" t="s">
        <v>4365</v>
      </c>
      <c r="J695" t="s">
        <v>4365</v>
      </c>
      <c r="K695" t="s">
        <v>10121</v>
      </c>
      <c r="L695" t="s">
        <v>10174</v>
      </c>
      <c r="M695" t="s">
        <v>11329</v>
      </c>
      <c r="N695" t="s">
        <v>12780</v>
      </c>
      <c r="O695" t="s">
        <v>13319</v>
      </c>
      <c r="P695" t="s">
        <v>4365</v>
      </c>
      <c r="Q695">
        <v>2</v>
      </c>
      <c r="R695" t="s">
        <v>13357</v>
      </c>
      <c r="S695" t="s">
        <v>13391</v>
      </c>
      <c r="T695" t="s">
        <v>13813</v>
      </c>
      <c r="U695" s="3" t="str" cm="1">
        <f t="array" ref="U695">LEFT(T695,MIN(FIND({0,1,2,3,4,5,6,7,8,9},T695&amp;"0123456789"))-1)</f>
        <v>$</v>
      </c>
      <c r="V695" t="s">
        <v>13357</v>
      </c>
      <c r="W695" t="s">
        <v>13813</v>
      </c>
      <c r="X695" s="3" t="str" cm="1">
        <f t="array" ref="X695">LEFT(W695,MIN(FIND({0,1,2,3,4,5,6,7,8,9},W695&amp;"0123456789"))-1)</f>
        <v>$</v>
      </c>
      <c r="Y695" t="s">
        <v>13357</v>
      </c>
      <c r="Z695" t="s">
        <v>13813</v>
      </c>
      <c r="AA695" s="3" cm="1">
        <f t="array" ref="AA695">_xlfn.XLOOKUP(LEFT(Z695,MIN(FIND({0,1,2,3,4,5,6,7,8,9},Z695&amp;"0123456789"))-1), $BB$4:$BB$23, $BC$4:$BC$23)*_xlfn.NUMBERVALUE(TRIM(REPLACE(Z695,1,MIN(FIND({0,1,2,3,4,5,6,7,8,9},Z695&amp;"0123456789"))-1,"")), ".", ",")</f>
        <v>2000000</v>
      </c>
      <c r="AB695" t="s">
        <v>13813</v>
      </c>
      <c r="AC695" s="3" cm="1">
        <f t="array" ref="AC695">_xlfn.XLOOKUP(LEFT(AB695,MIN(FIND({0,1,2,3,4,5,6,7,8,9},AB695&amp;"0123456789"))-1), $BB$4:$BB$23, $BC$4:$BC$23)*_xlfn.NUMBERVALUE(TRIM(REPLACE(AB695,1,MIN(FIND({0,1,2,3,4,5,6,7,8,9},AB695&amp;"0123456789"))-1,"")), ".", ",")</f>
        <v>2000000</v>
      </c>
      <c r="AD695" t="s">
        <v>8555</v>
      </c>
      <c r="AE695" t="s">
        <v>8558</v>
      </c>
      <c r="AF695" t="s">
        <v>15476</v>
      </c>
      <c r="AG695" t="s">
        <v>16967</v>
      </c>
      <c r="AH695" t="s">
        <v>17790</v>
      </c>
      <c r="AI695" t="s">
        <v>18559</v>
      </c>
      <c r="AJ695" t="s">
        <v>8563</v>
      </c>
      <c r="AK695" t="s">
        <v>4365</v>
      </c>
      <c r="AL695" t="s">
        <v>8555</v>
      </c>
      <c r="AM695" t="s">
        <v>18794</v>
      </c>
      <c r="AN695" t="s">
        <v>18372</v>
      </c>
      <c r="AO695" t="s">
        <v>18794</v>
      </c>
      <c r="AP695" t="s">
        <v>22843</v>
      </c>
      <c r="AQ695" t="s">
        <v>24002</v>
      </c>
      <c r="AR695" t="s">
        <v>21314</v>
      </c>
      <c r="AS695" t="s">
        <v>19331</v>
      </c>
      <c r="BC695" s="3" t="str" cm="1">
        <f t="array" ref="BC695">LEFT(BB695,MIN(FIND({0,1,2,3,4,5,6,7,8,9},BB695&amp;"0123456789"))-1)</f>
        <v/>
      </c>
      <c r="BY695" t="s">
        <v>11134</v>
      </c>
      <c r="BZ695" t="s">
        <v>25509</v>
      </c>
      <c r="CT695" t="str">
        <f t="shared" si="249"/>
        <v>E-Learning</v>
      </c>
      <c r="CU695" t="str">
        <f t="shared" si="250"/>
        <v>Education</v>
      </c>
      <c r="CV695" t="str">
        <f t="shared" si="251"/>
        <v/>
      </c>
      <c r="CW695" t="str">
        <f t="shared" si="252"/>
        <v/>
      </c>
      <c r="CX695" t="str">
        <f t="shared" si="253"/>
        <v/>
      </c>
      <c r="CY695" t="str">
        <f t="shared" si="254"/>
        <v/>
      </c>
      <c r="CZ695" t="str">
        <f t="shared" si="255"/>
        <v/>
      </c>
      <c r="DA695" t="str">
        <f t="shared" si="256"/>
        <v/>
      </c>
      <c r="DB695" t="str">
        <f t="shared" si="257"/>
        <v/>
      </c>
      <c r="DC695" t="str">
        <f t="shared" si="258"/>
        <v/>
      </c>
    </row>
    <row r="696" spans="1:107" x14ac:dyDescent="0.2">
      <c r="A696">
        <v>693</v>
      </c>
      <c r="B696" t="s">
        <v>689</v>
      </c>
      <c r="C696" t="s">
        <v>2862</v>
      </c>
      <c r="D696" t="s">
        <v>4943</v>
      </c>
      <c r="E696" t="s">
        <v>6065</v>
      </c>
      <c r="F696" t="s">
        <v>6759</v>
      </c>
      <c r="G696" t="s">
        <v>8401</v>
      </c>
      <c r="H696" t="s">
        <v>8552</v>
      </c>
      <c r="I696" t="s">
        <v>8554</v>
      </c>
      <c r="J696" t="s">
        <v>9147</v>
      </c>
      <c r="K696" t="s">
        <v>10119</v>
      </c>
      <c r="L696" t="s">
        <v>10536</v>
      </c>
      <c r="M696" t="s">
        <v>11679</v>
      </c>
      <c r="N696" t="s">
        <v>12783</v>
      </c>
      <c r="O696" t="s">
        <v>13314</v>
      </c>
      <c r="P696" t="s">
        <v>13351</v>
      </c>
      <c r="Q696">
        <v>1</v>
      </c>
      <c r="R696" t="s">
        <v>4365</v>
      </c>
      <c r="S696" t="s">
        <v>13553</v>
      </c>
      <c r="T696" t="s">
        <v>13740</v>
      </c>
      <c r="U696" s="3" t="str" cm="1">
        <f t="array" ref="U696">LEFT(T696,MIN(FIND({0,1,2,3,4,5,6,7,8,9},T696&amp;"0123456789"))-1)</f>
        <v>$</v>
      </c>
      <c r="V696" t="s">
        <v>14415</v>
      </c>
      <c r="W696" t="s">
        <v>13740</v>
      </c>
      <c r="X696" s="3" t="str" cm="1">
        <f t="array" ref="X696">LEFT(W696,MIN(FIND({0,1,2,3,4,5,6,7,8,9},W696&amp;"0123456789"))-1)</f>
        <v>$</v>
      </c>
      <c r="Y696" t="s">
        <v>14415</v>
      </c>
      <c r="Z696" t="s">
        <v>13740</v>
      </c>
      <c r="AA696" s="3" cm="1">
        <f t="array" ref="AA696">_xlfn.XLOOKUP(LEFT(Z696,MIN(FIND({0,1,2,3,4,5,6,7,8,9},Z696&amp;"0123456789"))-1), $BB$4:$BB$23, $BC$4:$BC$23)*_xlfn.NUMBERVALUE(TRIM(REPLACE(Z696,1,MIN(FIND({0,1,2,3,4,5,6,7,8,9},Z696&amp;"0123456789"))-1,"")), ".", ",")</f>
        <v>3000000</v>
      </c>
      <c r="AB696" t="s">
        <v>13740</v>
      </c>
      <c r="AC696" s="3" cm="1">
        <f t="array" ref="AC696">_xlfn.XLOOKUP(LEFT(AB696,MIN(FIND({0,1,2,3,4,5,6,7,8,9},AB696&amp;"0123456789"))-1), $BB$4:$BB$23, $BC$4:$BC$23)*_xlfn.NUMBERVALUE(TRIM(REPLACE(AB696,1,MIN(FIND({0,1,2,3,4,5,6,7,8,9},AB696&amp;"0123456789"))-1,"")), ".", ",")</f>
        <v>3000000</v>
      </c>
      <c r="AD696" t="s">
        <v>8555</v>
      </c>
      <c r="AE696" t="s">
        <v>8554</v>
      </c>
      <c r="AF696" t="s">
        <v>15477</v>
      </c>
      <c r="AG696" t="s">
        <v>16968</v>
      </c>
      <c r="AH696" t="s">
        <v>4365</v>
      </c>
      <c r="AI696" t="s">
        <v>18560</v>
      </c>
      <c r="AJ696" t="s">
        <v>19273</v>
      </c>
      <c r="AK696" t="s">
        <v>19770</v>
      </c>
      <c r="AL696" t="s">
        <v>20293</v>
      </c>
      <c r="AM696" t="s">
        <v>20762</v>
      </c>
      <c r="AN696" t="s">
        <v>21417</v>
      </c>
      <c r="AO696" t="s">
        <v>22010</v>
      </c>
      <c r="AP696" t="s">
        <v>22844</v>
      </c>
      <c r="AQ696" t="s">
        <v>24003</v>
      </c>
      <c r="AR696" t="s">
        <v>24916</v>
      </c>
      <c r="AS696" t="s">
        <v>14831</v>
      </c>
      <c r="BC696" s="3" t="str" cm="1">
        <f t="array" ref="BC696">LEFT(BB696,MIN(FIND({0,1,2,3,4,5,6,7,8,9},BB696&amp;"0123456789"))-1)</f>
        <v/>
      </c>
      <c r="BY696" t="s">
        <v>11783</v>
      </c>
      <c r="BZ696" t="s">
        <v>25509</v>
      </c>
      <c r="CA696" t="s">
        <v>25408</v>
      </c>
      <c r="CB696" t="s">
        <v>25749</v>
      </c>
      <c r="CT696" t="str">
        <f t="shared" si="249"/>
        <v>EdTech</v>
      </c>
      <c r="CU696" t="str">
        <f t="shared" si="250"/>
        <v>Education</v>
      </c>
      <c r="CV696" t="str">
        <f t="shared" si="251"/>
        <v>Software</v>
      </c>
      <c r="CW696" t="str">
        <f t="shared" si="252"/>
        <v>Virtual Reality</v>
      </c>
      <c r="CX696" t="str">
        <f t="shared" si="253"/>
        <v/>
      </c>
      <c r="CY696" t="str">
        <f t="shared" si="254"/>
        <v/>
      </c>
      <c r="CZ696" t="str">
        <f t="shared" si="255"/>
        <v/>
      </c>
      <c r="DA696" t="str">
        <f t="shared" si="256"/>
        <v/>
      </c>
      <c r="DB696" t="str">
        <f t="shared" si="257"/>
        <v/>
      </c>
      <c r="DC696" t="str">
        <f t="shared" si="258"/>
        <v/>
      </c>
    </row>
    <row r="697" spans="1:107" x14ac:dyDescent="0.2">
      <c r="A697">
        <v>694</v>
      </c>
      <c r="B697" t="s">
        <v>690</v>
      </c>
      <c r="C697" t="s">
        <v>2863</v>
      </c>
      <c r="D697" t="s">
        <v>4944</v>
      </c>
      <c r="E697" t="s">
        <v>6065</v>
      </c>
      <c r="F697" t="s">
        <v>6760</v>
      </c>
      <c r="G697" t="s">
        <v>8245</v>
      </c>
      <c r="H697" t="s">
        <v>8552</v>
      </c>
      <c r="I697" t="s">
        <v>8555</v>
      </c>
      <c r="J697" t="s">
        <v>9148</v>
      </c>
      <c r="K697" t="s">
        <v>10121</v>
      </c>
      <c r="L697" t="s">
        <v>10537</v>
      </c>
      <c r="M697" t="s">
        <v>11680</v>
      </c>
      <c r="N697" t="s">
        <v>12757</v>
      </c>
      <c r="O697" t="s">
        <v>13314</v>
      </c>
      <c r="P697" t="s">
        <v>13349</v>
      </c>
      <c r="Q697">
        <v>2</v>
      </c>
      <c r="R697" t="s">
        <v>13357</v>
      </c>
      <c r="S697" t="s">
        <v>8541</v>
      </c>
      <c r="T697" t="s">
        <v>13810</v>
      </c>
      <c r="U697" s="3" t="str" cm="1">
        <f t="array" ref="U697">LEFT(T697,MIN(FIND({0,1,2,3,4,5,6,7,8,9},T697&amp;"0123456789"))-1)</f>
        <v>$</v>
      </c>
      <c r="V697" t="s">
        <v>13357</v>
      </c>
      <c r="W697" t="s">
        <v>13810</v>
      </c>
      <c r="X697" s="3" t="str" cm="1">
        <f t="array" ref="X697">LEFT(W697,MIN(FIND({0,1,2,3,4,5,6,7,8,9},W697&amp;"0123456789"))-1)</f>
        <v>$</v>
      </c>
      <c r="Y697" t="s">
        <v>13357</v>
      </c>
      <c r="Z697" t="s">
        <v>13816</v>
      </c>
      <c r="AA697" s="3" cm="1">
        <f t="array" ref="AA697">_xlfn.XLOOKUP(LEFT(Z697,MIN(FIND({0,1,2,3,4,5,6,7,8,9},Z697&amp;"0123456789"))-1), $BB$4:$BB$23, $BC$4:$BC$23)*_xlfn.NUMBERVALUE(TRIM(REPLACE(Z697,1,MIN(FIND({0,1,2,3,4,5,6,7,8,9},Z697&amp;"0123456789"))-1,"")), ".", ",")</f>
        <v>1650000</v>
      </c>
      <c r="AB697" t="s">
        <v>13816</v>
      </c>
      <c r="AC697" s="3" cm="1">
        <f t="array" ref="AC697">_xlfn.XLOOKUP(LEFT(AB697,MIN(FIND({0,1,2,3,4,5,6,7,8,9},AB697&amp;"0123456789"))-1), $BB$4:$BB$23, $BC$4:$BC$23)*_xlfn.NUMBERVALUE(TRIM(REPLACE(AB697,1,MIN(FIND({0,1,2,3,4,5,6,7,8,9},AB697&amp;"0123456789"))-1,"")), ".", ",")</f>
        <v>1650000</v>
      </c>
      <c r="AD697" t="s">
        <v>8554</v>
      </c>
      <c r="AE697" t="s">
        <v>8556</v>
      </c>
      <c r="AF697" t="s">
        <v>15478</v>
      </c>
      <c r="AG697" t="s">
        <v>4365</v>
      </c>
      <c r="AH697" t="s">
        <v>4365</v>
      </c>
      <c r="AI697" t="s">
        <v>4365</v>
      </c>
      <c r="AJ697" t="s">
        <v>4365</v>
      </c>
      <c r="AK697" t="s">
        <v>4365</v>
      </c>
      <c r="AL697" t="s">
        <v>4365</v>
      </c>
      <c r="AM697" t="s">
        <v>4365</v>
      </c>
      <c r="AN697" t="s">
        <v>4365</v>
      </c>
      <c r="AO697" t="s">
        <v>4365</v>
      </c>
      <c r="AP697" t="s">
        <v>4365</v>
      </c>
      <c r="AQ697" t="s">
        <v>4365</v>
      </c>
      <c r="AR697" t="s">
        <v>4365</v>
      </c>
      <c r="AS697" t="s">
        <v>8561</v>
      </c>
      <c r="BC697" s="3" t="str" cm="1">
        <f t="array" ref="BC697">LEFT(BB697,MIN(FIND({0,1,2,3,4,5,6,7,8,9},BB697&amp;"0123456789"))-1)</f>
        <v/>
      </c>
      <c r="BY697" t="s">
        <v>25791</v>
      </c>
      <c r="BZ697" t="s">
        <v>25408</v>
      </c>
      <c r="CA697" t="s">
        <v>25530</v>
      </c>
      <c r="CT697" t="str">
        <f t="shared" si="249"/>
        <v>GreenTech</v>
      </c>
      <c r="CU697" t="str">
        <f t="shared" si="250"/>
        <v>Software</v>
      </c>
      <c r="CV697" t="str">
        <f t="shared" si="251"/>
        <v>Web Apps</v>
      </c>
      <c r="CW697" t="str">
        <f t="shared" si="252"/>
        <v/>
      </c>
      <c r="CX697" t="str">
        <f t="shared" si="253"/>
        <v/>
      </c>
      <c r="CY697" t="str">
        <f t="shared" si="254"/>
        <v/>
      </c>
      <c r="CZ697" t="str">
        <f t="shared" si="255"/>
        <v/>
      </c>
      <c r="DA697" t="str">
        <f t="shared" si="256"/>
        <v/>
      </c>
      <c r="DB697" t="str">
        <f t="shared" si="257"/>
        <v/>
      </c>
      <c r="DC697" t="str">
        <f t="shared" si="258"/>
        <v/>
      </c>
    </row>
    <row r="698" spans="1:107" x14ac:dyDescent="0.2">
      <c r="A698">
        <v>695</v>
      </c>
      <c r="B698" t="s">
        <v>691</v>
      </c>
      <c r="C698" t="s">
        <v>2864</v>
      </c>
      <c r="D698" t="s">
        <v>4945</v>
      </c>
      <c r="E698" t="s">
        <v>6065</v>
      </c>
      <c r="F698" t="s">
        <v>6761</v>
      </c>
      <c r="G698" t="s">
        <v>8245</v>
      </c>
      <c r="H698" t="s">
        <v>8552</v>
      </c>
      <c r="I698" t="s">
        <v>8554</v>
      </c>
      <c r="J698" t="s">
        <v>9149</v>
      </c>
      <c r="K698" t="s">
        <v>10121</v>
      </c>
      <c r="L698" t="s">
        <v>10538</v>
      </c>
      <c r="M698" t="s">
        <v>11681</v>
      </c>
      <c r="N698" t="s">
        <v>12736</v>
      </c>
      <c r="O698" t="s">
        <v>13305</v>
      </c>
      <c r="P698" t="s">
        <v>4365</v>
      </c>
      <c r="Q698">
        <v>1</v>
      </c>
      <c r="R698" t="s">
        <v>13357</v>
      </c>
      <c r="S698" t="s">
        <v>13394</v>
      </c>
      <c r="T698" t="s">
        <v>14003</v>
      </c>
      <c r="U698" s="3" t="str" cm="1">
        <f t="array" ref="U698">LEFT(T698,MIN(FIND({0,1,2,3,4,5,6,7,8,9},T698&amp;"0123456789"))-1)</f>
        <v>$</v>
      </c>
      <c r="V698" t="s">
        <v>13357</v>
      </c>
      <c r="W698" t="s">
        <v>14003</v>
      </c>
      <c r="X698" s="3" t="str" cm="1">
        <f t="array" ref="X698">LEFT(W698,MIN(FIND({0,1,2,3,4,5,6,7,8,9},W698&amp;"0123456789"))-1)</f>
        <v>$</v>
      </c>
      <c r="Y698" t="s">
        <v>13357</v>
      </c>
      <c r="Z698" t="s">
        <v>14003</v>
      </c>
      <c r="AA698" s="3" cm="1">
        <f t="array" ref="AA698">_xlfn.XLOOKUP(LEFT(Z698,MIN(FIND({0,1,2,3,4,5,6,7,8,9},Z698&amp;"0123456789"))-1), $BB$4:$BB$23, $BC$4:$BC$23)*_xlfn.NUMBERVALUE(TRIM(REPLACE(Z698,1,MIN(FIND({0,1,2,3,4,5,6,7,8,9},Z698&amp;"0123456789"))-1,"")), ".", ",")</f>
        <v>2874993</v>
      </c>
      <c r="AB698" t="s">
        <v>14003</v>
      </c>
      <c r="AC698" s="3" cm="1">
        <f t="array" ref="AC698">_xlfn.XLOOKUP(LEFT(AB698,MIN(FIND({0,1,2,3,4,5,6,7,8,9},AB698&amp;"0123456789"))-1), $BB$4:$BB$23, $BC$4:$BC$23)*_xlfn.NUMBERVALUE(TRIM(REPLACE(AB698,1,MIN(FIND({0,1,2,3,4,5,6,7,8,9},AB698&amp;"0123456789"))-1,"")), ".", ",")</f>
        <v>2874993</v>
      </c>
      <c r="AD698" t="s">
        <v>4365</v>
      </c>
      <c r="AE698" t="s">
        <v>4365</v>
      </c>
      <c r="AF698" t="s">
        <v>4365</v>
      </c>
      <c r="AG698" t="s">
        <v>4365</v>
      </c>
      <c r="AH698" t="s">
        <v>4365</v>
      </c>
      <c r="AI698" t="s">
        <v>4365</v>
      </c>
      <c r="AJ698" t="s">
        <v>4365</v>
      </c>
      <c r="AK698" t="s">
        <v>4365</v>
      </c>
      <c r="AL698" t="s">
        <v>4365</v>
      </c>
      <c r="AM698" t="s">
        <v>4365</v>
      </c>
      <c r="AN698" t="s">
        <v>4365</v>
      </c>
      <c r="AO698" t="s">
        <v>4365</v>
      </c>
      <c r="AP698" t="s">
        <v>4365</v>
      </c>
      <c r="AQ698" t="s">
        <v>4365</v>
      </c>
      <c r="AR698" t="s">
        <v>4365</v>
      </c>
      <c r="AS698" t="s">
        <v>14828</v>
      </c>
      <c r="BC698" s="3" t="str" cm="1">
        <f t="array" ref="BC698">LEFT(BB698,MIN(FIND({0,1,2,3,4,5,6,7,8,9},BB698&amp;"0123456789"))-1)</f>
        <v/>
      </c>
      <c r="BY698" t="s">
        <v>11788</v>
      </c>
      <c r="BZ698" t="s">
        <v>25414</v>
      </c>
      <c r="CA698" t="s">
        <v>25470</v>
      </c>
      <c r="CT698" t="str">
        <f t="shared" si="249"/>
        <v>Communities</v>
      </c>
      <c r="CU698" t="str">
        <f t="shared" si="250"/>
        <v>Internet</v>
      </c>
      <c r="CV698" t="str">
        <f t="shared" si="251"/>
        <v>Social</v>
      </c>
      <c r="CW698" t="str">
        <f t="shared" si="252"/>
        <v/>
      </c>
      <c r="CX698" t="str">
        <f t="shared" si="253"/>
        <v/>
      </c>
      <c r="CY698" t="str">
        <f t="shared" si="254"/>
        <v/>
      </c>
      <c r="CZ698" t="str">
        <f t="shared" si="255"/>
        <v/>
      </c>
      <c r="DA698" t="str">
        <f t="shared" si="256"/>
        <v/>
      </c>
      <c r="DB698" t="str">
        <f t="shared" si="257"/>
        <v/>
      </c>
      <c r="DC698" t="str">
        <f t="shared" si="258"/>
        <v/>
      </c>
    </row>
    <row r="699" spans="1:107" x14ac:dyDescent="0.2">
      <c r="A699">
        <v>696</v>
      </c>
      <c r="B699" t="s">
        <v>692</v>
      </c>
      <c r="C699" t="s">
        <v>2865</v>
      </c>
      <c r="D699" t="s">
        <v>4946</v>
      </c>
      <c r="E699" t="s">
        <v>6065</v>
      </c>
      <c r="F699" t="s">
        <v>6762</v>
      </c>
      <c r="G699" t="s">
        <v>8245</v>
      </c>
      <c r="H699" t="s">
        <v>8552</v>
      </c>
      <c r="I699" t="s">
        <v>8555</v>
      </c>
      <c r="J699" t="s">
        <v>9150</v>
      </c>
      <c r="K699" t="s">
        <v>10119</v>
      </c>
      <c r="L699" t="s">
        <v>10539</v>
      </c>
      <c r="M699" t="s">
        <v>11682</v>
      </c>
      <c r="N699" t="s">
        <v>12768</v>
      </c>
      <c r="O699" t="s">
        <v>13308</v>
      </c>
      <c r="P699" t="s">
        <v>4365</v>
      </c>
      <c r="Q699">
        <v>2</v>
      </c>
      <c r="R699" t="s">
        <v>4365</v>
      </c>
      <c r="S699" t="s">
        <v>13415</v>
      </c>
      <c r="T699" t="s">
        <v>13864</v>
      </c>
      <c r="U699" s="3" t="str" cm="1">
        <f t="array" ref="U699">LEFT(T699,MIN(FIND({0,1,2,3,4,5,6,7,8,9},T699&amp;"0123456789"))-1)</f>
        <v>$</v>
      </c>
      <c r="V699" t="s">
        <v>14419</v>
      </c>
      <c r="W699" t="s">
        <v>13864</v>
      </c>
      <c r="X699" s="3" t="str" cm="1">
        <f t="array" ref="X699">LEFT(W699,MIN(FIND({0,1,2,3,4,5,6,7,8,9},W699&amp;"0123456789"))-1)</f>
        <v>$</v>
      </c>
      <c r="Y699" t="s">
        <v>14419</v>
      </c>
      <c r="Z699" t="s">
        <v>13864</v>
      </c>
      <c r="AA699" s="3" cm="1">
        <f t="array" ref="AA699">_xlfn.XLOOKUP(LEFT(Z699,MIN(FIND({0,1,2,3,4,5,6,7,8,9},Z699&amp;"0123456789"))-1), $BB$4:$BB$23, $BC$4:$BC$23)*_xlfn.NUMBERVALUE(TRIM(REPLACE(Z699,1,MIN(FIND({0,1,2,3,4,5,6,7,8,9},Z699&amp;"0123456789"))-1,"")), ".", ",")</f>
        <v>3700000</v>
      </c>
      <c r="AB699" t="s">
        <v>13864</v>
      </c>
      <c r="AC699" s="3" cm="1">
        <f t="array" ref="AC699">_xlfn.XLOOKUP(LEFT(AB699,MIN(FIND({0,1,2,3,4,5,6,7,8,9},AB699&amp;"0123456789"))-1), $BB$4:$BB$23, $BC$4:$BC$23)*_xlfn.NUMBERVALUE(TRIM(REPLACE(AB699,1,MIN(FIND({0,1,2,3,4,5,6,7,8,9},AB699&amp;"0123456789"))-1,"")), ".", ",")</f>
        <v>3700000</v>
      </c>
      <c r="AD699" t="s">
        <v>8555</v>
      </c>
      <c r="AE699" t="s">
        <v>8559</v>
      </c>
      <c r="AF699" t="s">
        <v>15479</v>
      </c>
      <c r="AG699" t="s">
        <v>16969</v>
      </c>
      <c r="AH699" t="s">
        <v>4365</v>
      </c>
      <c r="AI699" t="s">
        <v>18561</v>
      </c>
      <c r="AJ699" t="s">
        <v>19274</v>
      </c>
      <c r="AK699" t="s">
        <v>19771</v>
      </c>
      <c r="AL699" t="s">
        <v>20156</v>
      </c>
      <c r="AM699" t="s">
        <v>18434</v>
      </c>
      <c r="AN699" t="s">
        <v>21418</v>
      </c>
      <c r="AO699" t="s">
        <v>20536</v>
      </c>
      <c r="AP699" t="s">
        <v>22845</v>
      </c>
      <c r="AQ699" t="s">
        <v>24004</v>
      </c>
      <c r="AR699" t="s">
        <v>24917</v>
      </c>
      <c r="AS699" t="s">
        <v>14834</v>
      </c>
      <c r="BC699" s="3" t="str" cm="1">
        <f t="array" ref="BC699">LEFT(BB699,MIN(FIND({0,1,2,3,4,5,6,7,8,9},BB699&amp;"0123456789"))-1)</f>
        <v/>
      </c>
      <c r="BY699" t="s">
        <v>12049</v>
      </c>
      <c r="BZ699" t="s">
        <v>25487</v>
      </c>
      <c r="CA699" t="s">
        <v>25429</v>
      </c>
      <c r="CB699" t="s">
        <v>25430</v>
      </c>
      <c r="CC699" t="s">
        <v>25408</v>
      </c>
      <c r="CT699" t="str">
        <f t="shared" si="249"/>
        <v>Cryptocurrency</v>
      </c>
      <c r="CU699" t="str">
        <f t="shared" si="250"/>
        <v>Finance</v>
      </c>
      <c r="CV699" t="str">
        <f t="shared" si="251"/>
        <v>Financial Services</v>
      </c>
      <c r="CW699" t="str">
        <f t="shared" si="252"/>
        <v>FinTech</v>
      </c>
      <c r="CX699" t="str">
        <f t="shared" si="253"/>
        <v>Software</v>
      </c>
      <c r="CY699" t="str">
        <f t="shared" si="254"/>
        <v/>
      </c>
      <c r="CZ699" t="str">
        <f t="shared" si="255"/>
        <v/>
      </c>
      <c r="DA699" t="str">
        <f t="shared" si="256"/>
        <v/>
      </c>
      <c r="DB699" t="str">
        <f t="shared" si="257"/>
        <v/>
      </c>
      <c r="DC699" t="str">
        <f t="shared" si="258"/>
        <v/>
      </c>
    </row>
    <row r="700" spans="1:107" x14ac:dyDescent="0.2">
      <c r="A700">
        <v>697</v>
      </c>
      <c r="B700" t="s">
        <v>693</v>
      </c>
      <c r="C700" t="s">
        <v>2866</v>
      </c>
      <c r="D700" t="s">
        <v>4947</v>
      </c>
      <c r="E700" t="s">
        <v>6065</v>
      </c>
      <c r="F700" t="s">
        <v>6763</v>
      </c>
      <c r="G700" t="s">
        <v>8248</v>
      </c>
      <c r="H700" t="s">
        <v>8552</v>
      </c>
      <c r="I700" t="s">
        <v>8557</v>
      </c>
      <c r="J700" t="s">
        <v>9151</v>
      </c>
      <c r="K700" t="s">
        <v>10119</v>
      </c>
      <c r="L700" t="s">
        <v>10540</v>
      </c>
      <c r="M700" t="s">
        <v>11683</v>
      </c>
      <c r="N700" t="s">
        <v>12767</v>
      </c>
      <c r="O700" t="s">
        <v>4365</v>
      </c>
      <c r="P700" t="s">
        <v>4365</v>
      </c>
      <c r="Q700">
        <v>1</v>
      </c>
      <c r="R700" t="s">
        <v>13357</v>
      </c>
      <c r="S700" t="s">
        <v>13427</v>
      </c>
      <c r="T700" t="s">
        <v>13741</v>
      </c>
      <c r="U700" s="3" t="str" cm="1">
        <f t="array" ref="U700">LEFT(T700,MIN(FIND({0,1,2,3,4,5,6,7,8,9},T700&amp;"0123456789"))-1)</f>
        <v>$</v>
      </c>
      <c r="V700" t="s">
        <v>13357</v>
      </c>
      <c r="W700" t="s">
        <v>13741</v>
      </c>
      <c r="X700" s="3" t="str" cm="1">
        <f t="array" ref="X700">LEFT(W700,MIN(FIND({0,1,2,3,4,5,6,7,8,9},W700&amp;"0123456789"))-1)</f>
        <v>$</v>
      </c>
      <c r="Y700" t="s">
        <v>13357</v>
      </c>
      <c r="Z700" t="s">
        <v>13741</v>
      </c>
      <c r="AA700" s="3" cm="1">
        <f t="array" ref="AA700">_xlfn.XLOOKUP(LEFT(Z700,MIN(FIND({0,1,2,3,4,5,6,7,8,9},Z700&amp;"0123456789"))-1), $BB$4:$BB$23, $BC$4:$BC$23)*_xlfn.NUMBERVALUE(TRIM(REPLACE(Z700,1,MIN(FIND({0,1,2,3,4,5,6,7,8,9},Z700&amp;"0123456789"))-1,"")), ".", ",")</f>
        <v>6000000</v>
      </c>
      <c r="AB700" t="s">
        <v>13741</v>
      </c>
      <c r="AC700" s="3" cm="1">
        <f t="array" ref="AC700">_xlfn.XLOOKUP(LEFT(AB700,MIN(FIND({0,1,2,3,4,5,6,7,8,9},AB700&amp;"0123456789"))-1), $BB$4:$BB$23, $BC$4:$BC$23)*_xlfn.NUMBERVALUE(TRIM(REPLACE(AB700,1,MIN(FIND({0,1,2,3,4,5,6,7,8,9},AB700&amp;"0123456789"))-1,"")), ".", ",")</f>
        <v>6000000</v>
      </c>
      <c r="AD700" t="s">
        <v>8555</v>
      </c>
      <c r="AE700" t="s">
        <v>14823</v>
      </c>
      <c r="AF700" t="s">
        <v>15480</v>
      </c>
      <c r="AG700" t="s">
        <v>16970</v>
      </c>
      <c r="AH700" t="s">
        <v>4365</v>
      </c>
      <c r="AI700" t="s">
        <v>4365</v>
      </c>
      <c r="AJ700" t="s">
        <v>8563</v>
      </c>
      <c r="AK700" t="s">
        <v>4365</v>
      </c>
      <c r="AL700" t="s">
        <v>8555</v>
      </c>
      <c r="AM700" t="s">
        <v>4365</v>
      </c>
      <c r="AN700" t="s">
        <v>18372</v>
      </c>
      <c r="AO700" t="s">
        <v>4365</v>
      </c>
      <c r="AP700" t="s">
        <v>22846</v>
      </c>
      <c r="AQ700" t="s">
        <v>4365</v>
      </c>
      <c r="AR700" t="s">
        <v>4365</v>
      </c>
      <c r="AS700" t="s">
        <v>14833</v>
      </c>
      <c r="BC700" s="3" t="str" cm="1">
        <f t="array" ref="BC700">LEFT(BB700,MIN(FIND({0,1,2,3,4,5,6,7,8,9},BB700&amp;"0123456789"))-1)</f>
        <v/>
      </c>
      <c r="BY700" t="s">
        <v>11260</v>
      </c>
      <c r="BZ700" t="s">
        <v>25461</v>
      </c>
      <c r="CA700" t="s">
        <v>25583</v>
      </c>
      <c r="CB700" t="s">
        <v>25408</v>
      </c>
      <c r="CC700" t="s">
        <v>25605</v>
      </c>
      <c r="CT700" t="str">
        <f t="shared" si="249"/>
        <v>Cyber Security</v>
      </c>
      <c r="CU700" t="str">
        <f t="shared" si="250"/>
        <v>Information Services</v>
      </c>
      <c r="CV700" t="str">
        <f t="shared" si="251"/>
        <v>Network Security</v>
      </c>
      <c r="CW700" t="str">
        <f t="shared" si="252"/>
        <v>Software</v>
      </c>
      <c r="CX700" t="str">
        <f t="shared" si="253"/>
        <v>Software Engineering</v>
      </c>
      <c r="CY700" t="str">
        <f t="shared" si="254"/>
        <v/>
      </c>
      <c r="CZ700" t="str">
        <f t="shared" si="255"/>
        <v/>
      </c>
      <c r="DA700" t="str">
        <f t="shared" si="256"/>
        <v/>
      </c>
      <c r="DB700" t="str">
        <f t="shared" si="257"/>
        <v/>
      </c>
      <c r="DC700" t="str">
        <f t="shared" si="258"/>
        <v/>
      </c>
    </row>
    <row r="701" spans="1:107" x14ac:dyDescent="0.2">
      <c r="A701">
        <v>698</v>
      </c>
      <c r="B701" t="s">
        <v>694</v>
      </c>
      <c r="C701" t="s">
        <v>2867</v>
      </c>
      <c r="D701" t="s">
        <v>4948</v>
      </c>
      <c r="E701" t="s">
        <v>6065</v>
      </c>
      <c r="F701" t="s">
        <v>6764</v>
      </c>
      <c r="G701" t="s">
        <v>8245</v>
      </c>
      <c r="H701" t="s">
        <v>8552</v>
      </c>
      <c r="I701" t="s">
        <v>4365</v>
      </c>
      <c r="J701" t="s">
        <v>4365</v>
      </c>
      <c r="K701" t="s">
        <v>10119</v>
      </c>
      <c r="L701" t="s">
        <v>10243</v>
      </c>
      <c r="M701" t="s">
        <v>11267</v>
      </c>
      <c r="N701" t="s">
        <v>12767</v>
      </c>
      <c r="O701" t="s">
        <v>4365</v>
      </c>
      <c r="P701" t="s">
        <v>4365</v>
      </c>
      <c r="Q701">
        <v>1</v>
      </c>
      <c r="R701" t="s">
        <v>13357</v>
      </c>
      <c r="S701" t="s">
        <v>13554</v>
      </c>
      <c r="T701" t="s">
        <v>13760</v>
      </c>
      <c r="U701" s="3" t="str" cm="1">
        <f t="array" ref="U701">LEFT(T701,MIN(FIND({0,1,2,3,4,5,6,7,8,9},T701&amp;"0123456789"))-1)</f>
        <v>$</v>
      </c>
      <c r="V701" t="s">
        <v>13357</v>
      </c>
      <c r="W701" t="s">
        <v>13760</v>
      </c>
      <c r="X701" s="3" t="str" cm="1">
        <f t="array" ref="X701">LEFT(W701,MIN(FIND({0,1,2,3,4,5,6,7,8,9},W701&amp;"0123456789"))-1)</f>
        <v>$</v>
      </c>
      <c r="Y701" t="s">
        <v>13357</v>
      </c>
      <c r="Z701" t="s">
        <v>13760</v>
      </c>
      <c r="AA701" s="3" cm="1">
        <f t="array" ref="AA701">_xlfn.XLOOKUP(LEFT(Z701,MIN(FIND({0,1,2,3,4,5,6,7,8,9},Z701&amp;"0123456789"))-1), $BB$4:$BB$23, $BC$4:$BC$23)*_xlfn.NUMBERVALUE(TRIM(REPLACE(Z701,1,MIN(FIND({0,1,2,3,4,5,6,7,8,9},Z701&amp;"0123456789"))-1,"")), ".", ",")</f>
        <v>5000000</v>
      </c>
      <c r="AB701" t="s">
        <v>13760</v>
      </c>
      <c r="AC701" s="3" cm="1">
        <f t="array" ref="AC701">_xlfn.XLOOKUP(LEFT(AB701,MIN(FIND({0,1,2,3,4,5,6,7,8,9},AB701&amp;"0123456789"))-1), $BB$4:$BB$23, $BC$4:$BC$23)*_xlfn.NUMBERVALUE(TRIM(REPLACE(AB701,1,MIN(FIND({0,1,2,3,4,5,6,7,8,9},AB701&amp;"0123456789"))-1,"")), ".", ",")</f>
        <v>5000000</v>
      </c>
      <c r="AD701" t="s">
        <v>8555</v>
      </c>
      <c r="AE701" t="s">
        <v>8555</v>
      </c>
      <c r="AF701" t="s">
        <v>15481</v>
      </c>
      <c r="AG701" t="s">
        <v>16971</v>
      </c>
      <c r="AH701" t="s">
        <v>4365</v>
      </c>
      <c r="AI701" t="s">
        <v>18562</v>
      </c>
      <c r="AJ701" t="s">
        <v>19275</v>
      </c>
      <c r="AK701" t="s">
        <v>19772</v>
      </c>
      <c r="AL701" t="s">
        <v>20294</v>
      </c>
      <c r="AM701" t="s">
        <v>20763</v>
      </c>
      <c r="AN701" t="s">
        <v>21419</v>
      </c>
      <c r="AO701" t="s">
        <v>22011</v>
      </c>
      <c r="AP701" t="s">
        <v>22847</v>
      </c>
      <c r="AQ701" t="s">
        <v>24005</v>
      </c>
      <c r="AR701" t="s">
        <v>24918</v>
      </c>
      <c r="AS701" t="s">
        <v>14828</v>
      </c>
      <c r="BC701" s="3" t="str" cm="1">
        <f t="array" ref="BC701">LEFT(BB701,MIN(FIND({0,1,2,3,4,5,6,7,8,9},BB701&amp;"0123456789"))-1)</f>
        <v/>
      </c>
      <c r="BY701" t="s">
        <v>11267</v>
      </c>
      <c r="CT701" t="str">
        <f t="shared" si="249"/>
        <v>Artificial Intelligence</v>
      </c>
      <c r="CU701" t="str">
        <f t="shared" si="250"/>
        <v/>
      </c>
      <c r="CV701" t="str">
        <f t="shared" si="251"/>
        <v/>
      </c>
      <c r="CW701" t="str">
        <f t="shared" si="252"/>
        <v/>
      </c>
      <c r="CX701" t="str">
        <f t="shared" si="253"/>
        <v/>
      </c>
      <c r="CY701" t="str">
        <f t="shared" si="254"/>
        <v/>
      </c>
      <c r="CZ701" t="str">
        <f t="shared" si="255"/>
        <v/>
      </c>
      <c r="DA701" t="str">
        <f t="shared" si="256"/>
        <v/>
      </c>
      <c r="DB701" t="str">
        <f t="shared" si="257"/>
        <v/>
      </c>
      <c r="DC701" t="str">
        <f t="shared" si="258"/>
        <v/>
      </c>
    </row>
    <row r="702" spans="1:107" x14ac:dyDescent="0.2">
      <c r="A702">
        <v>699</v>
      </c>
      <c r="B702" t="s">
        <v>695</v>
      </c>
      <c r="C702" t="s">
        <v>2868</v>
      </c>
      <c r="D702" t="s">
        <v>4949</v>
      </c>
      <c r="E702" t="s">
        <v>4365</v>
      </c>
      <c r="F702" t="s">
        <v>6765</v>
      </c>
      <c r="G702" t="s">
        <v>8245</v>
      </c>
      <c r="H702" t="s">
        <v>8552</v>
      </c>
      <c r="I702" t="s">
        <v>4365</v>
      </c>
      <c r="J702" t="s">
        <v>4365</v>
      </c>
      <c r="K702" t="s">
        <v>10121</v>
      </c>
      <c r="L702" t="s">
        <v>10383</v>
      </c>
      <c r="M702" t="s">
        <v>10383</v>
      </c>
      <c r="N702" t="s">
        <v>12918</v>
      </c>
      <c r="O702" t="s">
        <v>13304</v>
      </c>
      <c r="P702" t="s">
        <v>4365</v>
      </c>
      <c r="Q702">
        <v>1</v>
      </c>
      <c r="R702" t="s">
        <v>13357</v>
      </c>
      <c r="S702" t="s">
        <v>13365</v>
      </c>
      <c r="T702" t="s">
        <v>14004</v>
      </c>
      <c r="U702" s="3" t="str" cm="1">
        <f t="array" ref="U702">LEFT(T702,MIN(FIND({0,1,2,3,4,5,6,7,8,9},T702&amp;"0123456789"))-1)</f>
        <v>SEK</v>
      </c>
      <c r="V702" t="s">
        <v>13357</v>
      </c>
      <c r="W702" t="s">
        <v>14004</v>
      </c>
      <c r="X702" s="3" t="str" cm="1">
        <f t="array" ref="X702">LEFT(W702,MIN(FIND({0,1,2,3,4,5,6,7,8,9},W702&amp;"0123456789"))-1)</f>
        <v>SEK</v>
      </c>
      <c r="Y702" t="s">
        <v>13357</v>
      </c>
      <c r="Z702" t="s">
        <v>14004</v>
      </c>
      <c r="AA702" s="3" cm="1">
        <f t="array" ref="AA702">_xlfn.XLOOKUP(LEFT(Z702,MIN(FIND({0,1,2,3,4,5,6,7,8,9},Z702&amp;"0123456789"))-1), $BB$4:$BB$23, $BC$4:$BC$23)*_xlfn.NUMBERVALUE(TRIM(REPLACE(Z702,1,MIN(FIND({0,1,2,3,4,5,6,7,8,9},Z702&amp;"0123456789"))-1,"")), ".", ",")</f>
        <v>1140000</v>
      </c>
      <c r="AB702" t="s">
        <v>14004</v>
      </c>
      <c r="AC702" s="3" cm="1">
        <f t="array" ref="AC702">_xlfn.XLOOKUP(LEFT(AB702,MIN(FIND({0,1,2,3,4,5,6,7,8,9},AB702&amp;"0123456789"))-1), $BB$4:$BB$23, $BC$4:$BC$23)*_xlfn.NUMBERVALUE(TRIM(REPLACE(AB702,1,MIN(FIND({0,1,2,3,4,5,6,7,8,9},AB702&amp;"0123456789"))-1,"")), ".", ",")</f>
        <v>1140000</v>
      </c>
      <c r="AD702" t="s">
        <v>4365</v>
      </c>
      <c r="AE702" t="s">
        <v>8555</v>
      </c>
      <c r="AF702" t="s">
        <v>15482</v>
      </c>
      <c r="AG702" t="s">
        <v>4365</v>
      </c>
      <c r="AH702" t="s">
        <v>4365</v>
      </c>
      <c r="AI702" t="s">
        <v>4365</v>
      </c>
      <c r="AJ702" t="s">
        <v>4365</v>
      </c>
      <c r="AK702" t="s">
        <v>4365</v>
      </c>
      <c r="AL702" t="s">
        <v>4365</v>
      </c>
      <c r="AM702" t="s">
        <v>4365</v>
      </c>
      <c r="AN702" t="s">
        <v>4365</v>
      </c>
      <c r="AO702" t="s">
        <v>4365</v>
      </c>
      <c r="AP702" t="s">
        <v>4365</v>
      </c>
      <c r="AQ702" t="s">
        <v>4365</v>
      </c>
      <c r="AR702" t="s">
        <v>4365</v>
      </c>
      <c r="AS702" t="s">
        <v>19298</v>
      </c>
      <c r="BC702" s="3" t="str" cm="1">
        <f t="array" ref="BC702">LEFT(BB702,MIN(FIND({0,1,2,3,4,5,6,7,8,9},BB702&amp;"0123456789"))-1)</f>
        <v/>
      </c>
      <c r="BY702" t="s">
        <v>10163</v>
      </c>
      <c r="BZ702" t="s">
        <v>25408</v>
      </c>
      <c r="CT702" t="str">
        <f t="shared" si="249"/>
        <v>Health Care</v>
      </c>
      <c r="CU702" t="str">
        <f t="shared" si="250"/>
        <v>Software</v>
      </c>
      <c r="CV702" t="str">
        <f t="shared" si="251"/>
        <v/>
      </c>
      <c r="CW702" t="str">
        <f t="shared" si="252"/>
        <v/>
      </c>
      <c r="CX702" t="str">
        <f t="shared" si="253"/>
        <v/>
      </c>
      <c r="CY702" t="str">
        <f t="shared" si="254"/>
        <v/>
      </c>
      <c r="CZ702" t="str">
        <f t="shared" si="255"/>
        <v/>
      </c>
      <c r="DA702" t="str">
        <f t="shared" si="256"/>
        <v/>
      </c>
      <c r="DB702" t="str">
        <f t="shared" si="257"/>
        <v/>
      </c>
      <c r="DC702" t="str">
        <f t="shared" si="258"/>
        <v/>
      </c>
    </row>
    <row r="703" spans="1:107" x14ac:dyDescent="0.2">
      <c r="A703">
        <v>700</v>
      </c>
      <c r="B703" t="s">
        <v>696</v>
      </c>
      <c r="C703" t="s">
        <v>2869</v>
      </c>
      <c r="D703" t="s">
        <v>4950</v>
      </c>
      <c r="E703" t="s">
        <v>6065</v>
      </c>
      <c r="F703" t="s">
        <v>6766</v>
      </c>
      <c r="G703" t="s">
        <v>8347</v>
      </c>
      <c r="H703" t="s">
        <v>8552</v>
      </c>
      <c r="I703" t="s">
        <v>8554</v>
      </c>
      <c r="J703" t="s">
        <v>9152</v>
      </c>
      <c r="K703" t="s">
        <v>10121</v>
      </c>
      <c r="L703" t="s">
        <v>10204</v>
      </c>
      <c r="M703" t="s">
        <v>11684</v>
      </c>
      <c r="N703" t="s">
        <v>12769</v>
      </c>
      <c r="O703" t="s">
        <v>13322</v>
      </c>
      <c r="P703" t="s">
        <v>4365</v>
      </c>
      <c r="Q703">
        <v>2</v>
      </c>
      <c r="R703" t="s">
        <v>13357</v>
      </c>
      <c r="S703" t="s">
        <v>13555</v>
      </c>
      <c r="T703" t="s">
        <v>13920</v>
      </c>
      <c r="U703" s="3" t="str" cm="1">
        <f t="array" ref="U703">LEFT(T703,MIN(FIND({0,1,2,3,4,5,6,7,8,9},T703&amp;"0123456789"))-1)</f>
        <v>$</v>
      </c>
      <c r="V703" t="s">
        <v>13357</v>
      </c>
      <c r="W703" t="s">
        <v>13920</v>
      </c>
      <c r="X703" s="3" t="str" cm="1">
        <f t="array" ref="X703">LEFT(W703,MIN(FIND({0,1,2,3,4,5,6,7,8,9},W703&amp;"0123456789"))-1)</f>
        <v>$</v>
      </c>
      <c r="Y703" t="s">
        <v>13357</v>
      </c>
      <c r="Z703" t="s">
        <v>14610</v>
      </c>
      <c r="AA703" s="3" cm="1">
        <f t="array" ref="AA703">_xlfn.XLOOKUP(LEFT(Z703,MIN(FIND({0,1,2,3,4,5,6,7,8,9},Z703&amp;"0123456789"))-1), $BB$4:$BB$23, $BC$4:$BC$23)*_xlfn.NUMBERVALUE(TRIM(REPLACE(Z703,1,MIN(FIND({0,1,2,3,4,5,6,7,8,9},Z703&amp;"0123456789"))-1,"")), ".", ",")</f>
        <v>4499999</v>
      </c>
      <c r="AB703" t="s">
        <v>14610</v>
      </c>
      <c r="AC703" s="3" cm="1">
        <f t="array" ref="AC703">_xlfn.XLOOKUP(LEFT(AB703,MIN(FIND({0,1,2,3,4,5,6,7,8,9},AB703&amp;"0123456789"))-1), $BB$4:$BB$23, $BC$4:$BC$23)*_xlfn.NUMBERVALUE(TRIM(REPLACE(AB703,1,MIN(FIND({0,1,2,3,4,5,6,7,8,9},AB703&amp;"0123456789"))-1,"")), ".", ",")</f>
        <v>4499999</v>
      </c>
      <c r="AD703" t="s">
        <v>8555</v>
      </c>
      <c r="AE703" t="s">
        <v>8556</v>
      </c>
      <c r="AF703" t="s">
        <v>15483</v>
      </c>
      <c r="AG703" t="s">
        <v>16972</v>
      </c>
      <c r="AH703" t="s">
        <v>4365</v>
      </c>
      <c r="AI703" t="s">
        <v>18563</v>
      </c>
      <c r="AJ703" t="s">
        <v>8563</v>
      </c>
      <c r="AK703" t="s">
        <v>4365</v>
      </c>
      <c r="AL703" t="s">
        <v>8555</v>
      </c>
      <c r="AM703" t="s">
        <v>18794</v>
      </c>
      <c r="AN703" t="s">
        <v>18372</v>
      </c>
      <c r="AO703" t="s">
        <v>18794</v>
      </c>
      <c r="AP703" t="s">
        <v>22848</v>
      </c>
      <c r="AQ703" t="s">
        <v>24006</v>
      </c>
      <c r="AR703" t="s">
        <v>24919</v>
      </c>
      <c r="AS703" t="s">
        <v>19149</v>
      </c>
      <c r="BC703" s="3" t="str" cm="1">
        <f t="array" ref="BC703">LEFT(BB703,MIN(FIND({0,1,2,3,4,5,6,7,8,9},BB703&amp;"0123456789"))-1)</f>
        <v/>
      </c>
      <c r="BY703" t="s">
        <v>25491</v>
      </c>
      <c r="BZ703" t="s">
        <v>25492</v>
      </c>
      <c r="CA703" t="s">
        <v>25437</v>
      </c>
      <c r="CT703" t="str">
        <f t="shared" si="249"/>
        <v>Compliance</v>
      </c>
      <c r="CU703" t="str">
        <f t="shared" si="250"/>
        <v>Cyber Security</v>
      </c>
      <c r="CV703" t="str">
        <f t="shared" si="251"/>
        <v>SaaS</v>
      </c>
      <c r="CW703" t="str">
        <f t="shared" si="252"/>
        <v/>
      </c>
      <c r="CX703" t="str">
        <f t="shared" si="253"/>
        <v/>
      </c>
      <c r="CY703" t="str">
        <f t="shared" si="254"/>
        <v/>
      </c>
      <c r="CZ703" t="str">
        <f t="shared" si="255"/>
        <v/>
      </c>
      <c r="DA703" t="str">
        <f t="shared" si="256"/>
        <v/>
      </c>
      <c r="DB703" t="str">
        <f t="shared" si="257"/>
        <v/>
      </c>
      <c r="DC703" t="str">
        <f t="shared" si="258"/>
        <v/>
      </c>
    </row>
    <row r="704" spans="1:107" x14ac:dyDescent="0.2">
      <c r="A704">
        <v>701</v>
      </c>
      <c r="B704" t="s">
        <v>697</v>
      </c>
      <c r="C704" t="s">
        <v>2870</v>
      </c>
      <c r="D704" t="s">
        <v>2870</v>
      </c>
      <c r="E704" t="s">
        <v>4365</v>
      </c>
      <c r="F704" t="s">
        <v>6767</v>
      </c>
      <c r="G704" t="s">
        <v>8245</v>
      </c>
      <c r="H704" t="s">
        <v>8552</v>
      </c>
      <c r="I704" t="s">
        <v>4365</v>
      </c>
      <c r="J704" t="s">
        <v>4365</v>
      </c>
      <c r="K704" t="s">
        <v>10119</v>
      </c>
      <c r="L704" t="s">
        <v>10541</v>
      </c>
      <c r="M704" t="s">
        <v>11685</v>
      </c>
      <c r="N704" t="s">
        <v>12763</v>
      </c>
      <c r="O704" t="s">
        <v>13319</v>
      </c>
      <c r="P704" t="s">
        <v>4365</v>
      </c>
      <c r="Q704">
        <v>1</v>
      </c>
      <c r="R704" t="s">
        <v>13357</v>
      </c>
      <c r="S704" t="s">
        <v>13556</v>
      </c>
      <c r="T704" t="s">
        <v>13957</v>
      </c>
      <c r="U704" s="3" t="str" cm="1">
        <f t="array" ref="U704">LEFT(T704,MIN(FIND({0,1,2,3,4,5,6,7,8,9},T704&amp;"0123456789"))-1)</f>
        <v>$</v>
      </c>
      <c r="V704" t="s">
        <v>13357</v>
      </c>
      <c r="W704" t="s">
        <v>13957</v>
      </c>
      <c r="X704" s="3" t="str" cm="1">
        <f t="array" ref="X704">LEFT(W704,MIN(FIND({0,1,2,3,4,5,6,7,8,9},W704&amp;"0123456789"))-1)</f>
        <v>$</v>
      </c>
      <c r="Y704" t="s">
        <v>13357</v>
      </c>
      <c r="Z704" t="s">
        <v>13957</v>
      </c>
      <c r="AA704" s="3" cm="1">
        <f t="array" ref="AA704">_xlfn.XLOOKUP(LEFT(Z704,MIN(FIND({0,1,2,3,4,5,6,7,8,9},Z704&amp;"0123456789"))-1), $BB$4:$BB$23, $BC$4:$BC$23)*_xlfn.NUMBERVALUE(TRIM(REPLACE(Z704,1,MIN(FIND({0,1,2,3,4,5,6,7,8,9},Z704&amp;"0123456789"))-1,"")), ".", ",")</f>
        <v>1300000</v>
      </c>
      <c r="AB704" t="s">
        <v>13957</v>
      </c>
      <c r="AC704" s="3" cm="1">
        <f t="array" ref="AC704">_xlfn.XLOOKUP(LEFT(AB704,MIN(FIND({0,1,2,3,4,5,6,7,8,9},AB704&amp;"0123456789"))-1), $BB$4:$BB$23, $BC$4:$BC$23)*_xlfn.NUMBERVALUE(TRIM(REPLACE(AB704,1,MIN(FIND({0,1,2,3,4,5,6,7,8,9},AB704&amp;"0123456789"))-1,"")), ".", ",")</f>
        <v>1300000</v>
      </c>
      <c r="AD704" t="s">
        <v>8555</v>
      </c>
      <c r="AE704" t="s">
        <v>14830</v>
      </c>
      <c r="AF704" t="s">
        <v>15484</v>
      </c>
      <c r="AG704" t="s">
        <v>16973</v>
      </c>
      <c r="AH704" t="s">
        <v>4365</v>
      </c>
      <c r="AI704" t="s">
        <v>18564</v>
      </c>
      <c r="AJ704" t="s">
        <v>19276</v>
      </c>
      <c r="AK704" t="s">
        <v>19773</v>
      </c>
      <c r="AL704" t="s">
        <v>20165</v>
      </c>
      <c r="AM704" t="s">
        <v>19548</v>
      </c>
      <c r="AN704" t="s">
        <v>21420</v>
      </c>
      <c r="AO704" t="s">
        <v>20921</v>
      </c>
      <c r="AP704" t="s">
        <v>22849</v>
      </c>
      <c r="AQ704" t="s">
        <v>24007</v>
      </c>
      <c r="AR704" t="s">
        <v>24920</v>
      </c>
      <c r="AS704" t="s">
        <v>14834</v>
      </c>
      <c r="BC704" s="3" t="str" cm="1">
        <f t="array" ref="BC704">LEFT(BB704,MIN(FIND({0,1,2,3,4,5,6,7,8,9},BB704&amp;"0123456789"))-1)</f>
        <v/>
      </c>
      <c r="BY704" t="s">
        <v>10431</v>
      </c>
      <c r="BZ704" t="s">
        <v>25414</v>
      </c>
      <c r="CT704" t="str">
        <f t="shared" si="249"/>
        <v>Education</v>
      </c>
      <c r="CU704" t="str">
        <f t="shared" si="250"/>
        <v>Internet</v>
      </c>
      <c r="CV704" t="str">
        <f t="shared" si="251"/>
        <v/>
      </c>
      <c r="CW704" t="str">
        <f t="shared" si="252"/>
        <v/>
      </c>
      <c r="CX704" t="str">
        <f t="shared" si="253"/>
        <v/>
      </c>
      <c r="CY704" t="str">
        <f t="shared" si="254"/>
        <v/>
      </c>
      <c r="CZ704" t="str">
        <f t="shared" si="255"/>
        <v/>
      </c>
      <c r="DA704" t="str">
        <f t="shared" si="256"/>
        <v/>
      </c>
      <c r="DB704" t="str">
        <f t="shared" si="257"/>
        <v/>
      </c>
      <c r="DC704" t="str">
        <f t="shared" si="258"/>
        <v/>
      </c>
    </row>
    <row r="705" spans="1:107" x14ac:dyDescent="0.2">
      <c r="A705">
        <v>702</v>
      </c>
      <c r="B705" t="s">
        <v>698</v>
      </c>
      <c r="C705" t="s">
        <v>2871</v>
      </c>
      <c r="D705" t="s">
        <v>4951</v>
      </c>
      <c r="E705" t="s">
        <v>4365</v>
      </c>
      <c r="F705" t="s">
        <v>6768</v>
      </c>
      <c r="G705" t="s">
        <v>8245</v>
      </c>
      <c r="H705" t="s">
        <v>8552</v>
      </c>
      <c r="I705" t="s">
        <v>4365</v>
      </c>
      <c r="J705" t="s">
        <v>4365</v>
      </c>
      <c r="K705" t="s">
        <v>10119</v>
      </c>
      <c r="L705" t="s">
        <v>10542</v>
      </c>
      <c r="M705" t="s">
        <v>11686</v>
      </c>
      <c r="N705" t="s">
        <v>12765</v>
      </c>
      <c r="O705" t="s">
        <v>13306</v>
      </c>
      <c r="P705" t="s">
        <v>4365</v>
      </c>
      <c r="Q705">
        <v>1</v>
      </c>
      <c r="R705" t="s">
        <v>13357</v>
      </c>
      <c r="S705" t="s">
        <v>8311</v>
      </c>
      <c r="T705" t="s">
        <v>13857</v>
      </c>
      <c r="U705" s="3" t="str" cm="1">
        <f t="array" ref="U705">LEFT(T705,MIN(FIND({0,1,2,3,4,5,6,7,8,9},T705&amp;"0123456789"))-1)</f>
        <v>€</v>
      </c>
      <c r="V705" t="s">
        <v>13357</v>
      </c>
      <c r="W705" t="s">
        <v>13857</v>
      </c>
      <c r="X705" s="3" t="str" cm="1">
        <f t="array" ref="X705">LEFT(W705,MIN(FIND({0,1,2,3,4,5,6,7,8,9},W705&amp;"0123456789"))-1)</f>
        <v>€</v>
      </c>
      <c r="Y705" t="s">
        <v>13357</v>
      </c>
      <c r="Z705" t="s">
        <v>13857</v>
      </c>
      <c r="AA705" s="3" cm="1">
        <f t="array" ref="AA705">_xlfn.XLOOKUP(LEFT(Z705,MIN(FIND({0,1,2,3,4,5,6,7,8,9},Z705&amp;"0123456789"))-1), $BB$4:$BB$23, $BC$4:$BC$23)*_xlfn.NUMBERVALUE(TRIM(REPLACE(Z705,1,MIN(FIND({0,1,2,3,4,5,6,7,8,9},Z705&amp;"0123456789"))-1,"")), ".", ",")</f>
        <v>3000000</v>
      </c>
      <c r="AB705" t="s">
        <v>13857</v>
      </c>
      <c r="AC705" s="3" cm="1">
        <f t="array" ref="AC705">_xlfn.XLOOKUP(LEFT(AB705,MIN(FIND({0,1,2,3,4,5,6,7,8,9},AB705&amp;"0123456789"))-1), $BB$4:$BB$23, $BC$4:$BC$23)*_xlfn.NUMBERVALUE(TRIM(REPLACE(AB705,1,MIN(FIND({0,1,2,3,4,5,6,7,8,9},AB705&amp;"0123456789"))-1,"")), ".", ",")</f>
        <v>3000000</v>
      </c>
      <c r="AD705" t="s">
        <v>8555</v>
      </c>
      <c r="AE705" t="s">
        <v>8562</v>
      </c>
      <c r="AF705" t="s">
        <v>15485</v>
      </c>
      <c r="AG705" t="s">
        <v>4365</v>
      </c>
      <c r="AH705" t="s">
        <v>4365</v>
      </c>
      <c r="AI705" t="s">
        <v>4365</v>
      </c>
      <c r="AJ705" t="s">
        <v>4365</v>
      </c>
      <c r="AK705" t="s">
        <v>4365</v>
      </c>
      <c r="AL705" t="s">
        <v>4365</v>
      </c>
      <c r="AM705" t="s">
        <v>4365</v>
      </c>
      <c r="AN705" t="s">
        <v>4365</v>
      </c>
      <c r="AO705" t="s">
        <v>4365</v>
      </c>
      <c r="AP705" t="s">
        <v>4365</v>
      </c>
      <c r="AQ705" t="s">
        <v>4365</v>
      </c>
      <c r="AR705" t="s">
        <v>4365</v>
      </c>
      <c r="AS705" t="s">
        <v>14830</v>
      </c>
      <c r="BC705" s="3" t="str" cm="1">
        <f t="array" ref="BC705">LEFT(BB705,MIN(FIND({0,1,2,3,4,5,6,7,8,9},BB705&amp;"0123456789"))-1)</f>
        <v/>
      </c>
      <c r="BY705" t="s">
        <v>11476</v>
      </c>
      <c r="BZ705" t="s">
        <v>25442</v>
      </c>
      <c r="CA705" t="s">
        <v>25483</v>
      </c>
      <c r="CB705" t="s">
        <v>25444</v>
      </c>
      <c r="CC705" t="s">
        <v>25583</v>
      </c>
      <c r="CT705" t="str">
        <f t="shared" si="249"/>
        <v>Analytics</v>
      </c>
      <c r="CU705" t="str">
        <f t="shared" si="250"/>
        <v>Artificial Intelligence</v>
      </c>
      <c r="CV705" t="str">
        <f t="shared" si="251"/>
        <v>Computer</v>
      </c>
      <c r="CW705" t="str">
        <f t="shared" si="252"/>
        <v>Machine Learning</v>
      </c>
      <c r="CX705" t="str">
        <f t="shared" si="253"/>
        <v>Network Security</v>
      </c>
      <c r="CY705" t="str">
        <f t="shared" si="254"/>
        <v/>
      </c>
      <c r="CZ705" t="str">
        <f t="shared" si="255"/>
        <v/>
      </c>
      <c r="DA705" t="str">
        <f t="shared" si="256"/>
        <v/>
      </c>
      <c r="DB705" t="str">
        <f t="shared" si="257"/>
        <v/>
      </c>
      <c r="DC705" t="str">
        <f t="shared" si="258"/>
        <v/>
      </c>
    </row>
    <row r="706" spans="1:107" x14ac:dyDescent="0.2">
      <c r="A706">
        <v>703</v>
      </c>
      <c r="B706" t="s">
        <v>699</v>
      </c>
      <c r="C706" t="s">
        <v>2872</v>
      </c>
      <c r="D706" t="s">
        <v>4952</v>
      </c>
      <c r="E706" t="s">
        <v>6065</v>
      </c>
      <c r="F706" t="s">
        <v>6769</v>
      </c>
      <c r="G706" t="s">
        <v>8245</v>
      </c>
      <c r="H706" t="s">
        <v>8552</v>
      </c>
      <c r="I706" t="s">
        <v>8556</v>
      </c>
      <c r="J706" t="s">
        <v>9153</v>
      </c>
      <c r="K706" t="s">
        <v>10119</v>
      </c>
      <c r="L706" t="s">
        <v>10214</v>
      </c>
      <c r="M706" t="s">
        <v>11687</v>
      </c>
      <c r="N706" t="s">
        <v>12769</v>
      </c>
      <c r="O706" t="s">
        <v>13322</v>
      </c>
      <c r="P706" t="s">
        <v>4365</v>
      </c>
      <c r="Q706">
        <v>1</v>
      </c>
      <c r="R706" t="s">
        <v>13357</v>
      </c>
      <c r="S706" t="s">
        <v>13373</v>
      </c>
      <c r="T706" t="s">
        <v>13772</v>
      </c>
      <c r="U706" s="3" t="str" cm="1">
        <f t="array" ref="U706">LEFT(T706,MIN(FIND({0,1,2,3,4,5,6,7,8,9},T706&amp;"0123456789"))-1)</f>
        <v>$</v>
      </c>
      <c r="V706" t="s">
        <v>13357</v>
      </c>
      <c r="W706" t="s">
        <v>13772</v>
      </c>
      <c r="X706" s="3" t="str" cm="1">
        <f t="array" ref="X706">LEFT(W706,MIN(FIND({0,1,2,3,4,5,6,7,8,9},W706&amp;"0123456789"))-1)</f>
        <v>$</v>
      </c>
      <c r="Y706" t="s">
        <v>13357</v>
      </c>
      <c r="Z706" t="s">
        <v>13772</v>
      </c>
      <c r="AA706" s="3" cm="1">
        <f t="array" ref="AA706">_xlfn.XLOOKUP(LEFT(Z706,MIN(FIND({0,1,2,3,4,5,6,7,8,9},Z706&amp;"0123456789"))-1), $BB$4:$BB$23, $BC$4:$BC$23)*_xlfn.NUMBERVALUE(TRIM(REPLACE(Z706,1,MIN(FIND({0,1,2,3,4,5,6,7,8,9},Z706&amp;"0123456789"))-1,"")), ".", ",")</f>
        <v>4000000</v>
      </c>
      <c r="AB706" t="s">
        <v>13772</v>
      </c>
      <c r="AC706" s="3" cm="1">
        <f t="array" ref="AC706">_xlfn.XLOOKUP(LEFT(AB706,MIN(FIND({0,1,2,3,4,5,6,7,8,9},AB706&amp;"0123456789"))-1), $BB$4:$BB$23, $BC$4:$BC$23)*_xlfn.NUMBERVALUE(TRIM(REPLACE(AB706,1,MIN(FIND({0,1,2,3,4,5,6,7,8,9},AB706&amp;"0123456789"))-1,"")), ".", ",")</f>
        <v>4000000</v>
      </c>
      <c r="AD706" t="s">
        <v>8555</v>
      </c>
      <c r="AE706" t="s">
        <v>8559</v>
      </c>
      <c r="AF706" t="s">
        <v>15486</v>
      </c>
      <c r="AG706" t="s">
        <v>16752</v>
      </c>
      <c r="AH706" t="s">
        <v>4365</v>
      </c>
      <c r="AI706" t="s">
        <v>4365</v>
      </c>
      <c r="AJ706" t="s">
        <v>8563</v>
      </c>
      <c r="AK706" t="s">
        <v>4365</v>
      </c>
      <c r="AL706" t="s">
        <v>8555</v>
      </c>
      <c r="AM706" t="s">
        <v>4365</v>
      </c>
      <c r="AN706" t="s">
        <v>18372</v>
      </c>
      <c r="AO706" t="s">
        <v>4365</v>
      </c>
      <c r="AP706" t="s">
        <v>22850</v>
      </c>
      <c r="AQ706" t="s">
        <v>4365</v>
      </c>
      <c r="AR706" t="s">
        <v>4365</v>
      </c>
      <c r="AS706" t="s">
        <v>8562</v>
      </c>
      <c r="BC706" s="3" t="str" cm="1">
        <f t="array" ref="BC706">LEFT(BB706,MIN(FIND({0,1,2,3,4,5,6,7,8,9},BB706&amp;"0123456789"))-1)</f>
        <v/>
      </c>
      <c r="BY706" t="s">
        <v>11267</v>
      </c>
      <c r="BZ706" t="s">
        <v>25483</v>
      </c>
      <c r="CA706" t="s">
        <v>25444</v>
      </c>
      <c r="CB706" t="s">
        <v>25437</v>
      </c>
      <c r="CC706" t="s">
        <v>25408</v>
      </c>
      <c r="CT706" t="str">
        <f t="shared" si="249"/>
        <v>Artificial Intelligence</v>
      </c>
      <c r="CU706" t="str">
        <f t="shared" si="250"/>
        <v>Computer</v>
      </c>
      <c r="CV706" t="str">
        <f t="shared" si="251"/>
        <v>Machine Learning</v>
      </c>
      <c r="CW706" t="str">
        <f t="shared" si="252"/>
        <v>SaaS</v>
      </c>
      <c r="CX706" t="str">
        <f t="shared" si="253"/>
        <v>Software</v>
      </c>
      <c r="CY706" t="str">
        <f t="shared" si="254"/>
        <v/>
      </c>
      <c r="CZ706" t="str">
        <f t="shared" si="255"/>
        <v/>
      </c>
      <c r="DA706" t="str">
        <f t="shared" si="256"/>
        <v/>
      </c>
      <c r="DB706" t="str">
        <f t="shared" si="257"/>
        <v/>
      </c>
      <c r="DC706" t="str">
        <f t="shared" si="258"/>
        <v/>
      </c>
    </row>
    <row r="707" spans="1:107" x14ac:dyDescent="0.2">
      <c r="A707">
        <v>704</v>
      </c>
      <c r="B707" t="s">
        <v>700</v>
      </c>
      <c r="C707" t="s">
        <v>2873</v>
      </c>
      <c r="D707" t="s">
        <v>4953</v>
      </c>
      <c r="E707" t="s">
        <v>6065</v>
      </c>
      <c r="F707" t="s">
        <v>6770</v>
      </c>
      <c r="G707" t="s">
        <v>8248</v>
      </c>
      <c r="H707" t="s">
        <v>8552</v>
      </c>
      <c r="I707" t="s">
        <v>8554</v>
      </c>
      <c r="J707" t="s">
        <v>9154</v>
      </c>
      <c r="K707" t="s">
        <v>10121</v>
      </c>
      <c r="L707" t="s">
        <v>10543</v>
      </c>
      <c r="M707" t="s">
        <v>11688</v>
      </c>
      <c r="N707" t="s">
        <v>12736</v>
      </c>
      <c r="O707" t="s">
        <v>13305</v>
      </c>
      <c r="P707" t="s">
        <v>4365</v>
      </c>
      <c r="Q707">
        <v>1</v>
      </c>
      <c r="R707" t="s">
        <v>13357</v>
      </c>
      <c r="S707" t="s">
        <v>13423</v>
      </c>
      <c r="T707" t="s">
        <v>13740</v>
      </c>
      <c r="U707" s="3" t="str" cm="1">
        <f t="array" ref="U707">LEFT(T707,MIN(FIND({0,1,2,3,4,5,6,7,8,9},T707&amp;"0123456789"))-1)</f>
        <v>$</v>
      </c>
      <c r="V707" t="s">
        <v>13357</v>
      </c>
      <c r="W707" t="s">
        <v>13740</v>
      </c>
      <c r="X707" s="3" t="str" cm="1">
        <f t="array" ref="X707">LEFT(W707,MIN(FIND({0,1,2,3,4,5,6,7,8,9},W707&amp;"0123456789"))-1)</f>
        <v>$</v>
      </c>
      <c r="Y707" t="s">
        <v>13357</v>
      </c>
      <c r="Z707" t="s">
        <v>13740</v>
      </c>
      <c r="AA707" s="3" cm="1">
        <f t="array" ref="AA707">_xlfn.XLOOKUP(LEFT(Z707,MIN(FIND({0,1,2,3,4,5,6,7,8,9},Z707&amp;"0123456789"))-1), $BB$4:$BB$23, $BC$4:$BC$23)*_xlfn.NUMBERVALUE(TRIM(REPLACE(Z707,1,MIN(FIND({0,1,2,3,4,5,6,7,8,9},Z707&amp;"0123456789"))-1,"")), ".", ",")</f>
        <v>3000000</v>
      </c>
      <c r="AB707" t="s">
        <v>13740</v>
      </c>
      <c r="AC707" s="3" cm="1">
        <f t="array" ref="AC707">_xlfn.XLOOKUP(LEFT(AB707,MIN(FIND({0,1,2,3,4,5,6,7,8,9},AB707&amp;"0123456789"))-1), $BB$4:$BB$23, $BC$4:$BC$23)*_xlfn.NUMBERVALUE(TRIM(REPLACE(AB707,1,MIN(FIND({0,1,2,3,4,5,6,7,8,9},AB707&amp;"0123456789"))-1,"")), ".", ",")</f>
        <v>3000000</v>
      </c>
      <c r="AD707" t="s">
        <v>8555</v>
      </c>
      <c r="AE707" t="s">
        <v>8555</v>
      </c>
      <c r="AF707" t="s">
        <v>15487</v>
      </c>
      <c r="AG707" t="s">
        <v>16974</v>
      </c>
      <c r="AH707" t="s">
        <v>4365</v>
      </c>
      <c r="AI707" t="s">
        <v>18565</v>
      </c>
      <c r="AJ707" t="s">
        <v>8563</v>
      </c>
      <c r="AK707" t="s">
        <v>4365</v>
      </c>
      <c r="AL707" t="s">
        <v>8555</v>
      </c>
      <c r="AM707" t="s">
        <v>18794</v>
      </c>
      <c r="AN707" t="s">
        <v>18372</v>
      </c>
      <c r="AO707" t="s">
        <v>18794</v>
      </c>
      <c r="AP707" t="s">
        <v>22851</v>
      </c>
      <c r="AQ707" t="s">
        <v>24008</v>
      </c>
      <c r="AR707" t="s">
        <v>24921</v>
      </c>
      <c r="AS707" t="s">
        <v>14828</v>
      </c>
      <c r="BC707" s="3" t="str" cm="1">
        <f t="array" ref="BC707">LEFT(BB707,MIN(FIND({0,1,2,3,4,5,6,7,8,9},BB707&amp;"0123456789"))-1)</f>
        <v/>
      </c>
      <c r="BY707" t="s">
        <v>25419</v>
      </c>
      <c r="BZ707" t="s">
        <v>25792</v>
      </c>
      <c r="CA707" t="s">
        <v>25428</v>
      </c>
      <c r="CB707" t="s">
        <v>25404</v>
      </c>
      <c r="CC707" t="s">
        <v>25418</v>
      </c>
      <c r="CT707" t="str">
        <f t="shared" si="249"/>
        <v>Apps</v>
      </c>
      <c r="CU707" t="str">
        <f t="shared" si="250"/>
        <v>Customer Service</v>
      </c>
      <c r="CV707" t="str">
        <f t="shared" si="251"/>
        <v>Health Care</v>
      </c>
      <c r="CW707" t="str">
        <f t="shared" si="252"/>
        <v>Information Technology</v>
      </c>
      <c r="CX707" t="str">
        <f t="shared" si="253"/>
        <v>Medical</v>
      </c>
      <c r="CY707" t="str">
        <f t="shared" si="254"/>
        <v/>
      </c>
      <c r="CZ707" t="str">
        <f t="shared" si="255"/>
        <v/>
      </c>
      <c r="DA707" t="str">
        <f t="shared" si="256"/>
        <v/>
      </c>
      <c r="DB707" t="str">
        <f t="shared" si="257"/>
        <v/>
      </c>
      <c r="DC707" t="str">
        <f t="shared" si="258"/>
        <v/>
      </c>
    </row>
    <row r="708" spans="1:107" x14ac:dyDescent="0.2">
      <c r="A708">
        <v>705</v>
      </c>
      <c r="B708" t="s">
        <v>701</v>
      </c>
      <c r="C708" t="s">
        <v>2874</v>
      </c>
      <c r="D708" t="s">
        <v>4954</v>
      </c>
      <c r="E708" t="s">
        <v>6065</v>
      </c>
      <c r="F708" t="s">
        <v>6771</v>
      </c>
      <c r="G708" t="s">
        <v>8245</v>
      </c>
      <c r="H708" t="s">
        <v>8552</v>
      </c>
      <c r="I708" t="s">
        <v>8554</v>
      </c>
      <c r="J708" t="s">
        <v>9155</v>
      </c>
      <c r="K708" t="s">
        <v>10121</v>
      </c>
      <c r="L708" t="s">
        <v>10143</v>
      </c>
      <c r="M708" t="s">
        <v>11103</v>
      </c>
      <c r="N708" t="s">
        <v>12736</v>
      </c>
      <c r="O708" t="s">
        <v>13305</v>
      </c>
      <c r="P708" t="s">
        <v>13349</v>
      </c>
      <c r="Q708">
        <v>1</v>
      </c>
      <c r="R708" t="s">
        <v>13357</v>
      </c>
      <c r="S708" t="s">
        <v>8263</v>
      </c>
      <c r="T708" t="s">
        <v>13752</v>
      </c>
      <c r="U708" s="3" t="str" cm="1">
        <f t="array" ref="U708">LEFT(T708,MIN(FIND({0,1,2,3,4,5,6,7,8,9},T708&amp;"0123456789"))-1)</f>
        <v>$</v>
      </c>
      <c r="V708" t="s">
        <v>13357</v>
      </c>
      <c r="W708" t="s">
        <v>13752</v>
      </c>
      <c r="X708" s="3" t="str" cm="1">
        <f t="array" ref="X708">LEFT(W708,MIN(FIND({0,1,2,3,4,5,6,7,8,9},W708&amp;"0123456789"))-1)</f>
        <v>$</v>
      </c>
      <c r="Y708" t="s">
        <v>13357</v>
      </c>
      <c r="Z708" t="s">
        <v>13752</v>
      </c>
      <c r="AA708" s="3" cm="1">
        <f t="array" ref="AA708">_xlfn.XLOOKUP(LEFT(Z708,MIN(FIND({0,1,2,3,4,5,6,7,8,9},Z708&amp;"0123456789"))-1), $BB$4:$BB$23, $BC$4:$BC$23)*_xlfn.NUMBERVALUE(TRIM(REPLACE(Z708,1,MIN(FIND({0,1,2,3,4,5,6,7,8,9},Z708&amp;"0123456789"))-1,"")), ".", ",")</f>
        <v>1200000</v>
      </c>
      <c r="AB708" t="s">
        <v>13752</v>
      </c>
      <c r="AC708" s="3" cm="1">
        <f t="array" ref="AC708">_xlfn.XLOOKUP(LEFT(AB708,MIN(FIND({0,1,2,3,4,5,6,7,8,9},AB708&amp;"0123456789"))-1), $BB$4:$BB$23, $BC$4:$BC$23)*_xlfn.NUMBERVALUE(TRIM(REPLACE(AB708,1,MIN(FIND({0,1,2,3,4,5,6,7,8,9},AB708&amp;"0123456789"))-1,"")), ".", ",")</f>
        <v>1200000</v>
      </c>
      <c r="AD708" t="s">
        <v>4365</v>
      </c>
      <c r="AE708" t="s">
        <v>8557</v>
      </c>
      <c r="AF708" t="s">
        <v>15488</v>
      </c>
      <c r="AG708" t="s">
        <v>16975</v>
      </c>
      <c r="AH708" t="s">
        <v>17791</v>
      </c>
      <c r="AI708" t="s">
        <v>18566</v>
      </c>
      <c r="AJ708" t="s">
        <v>8563</v>
      </c>
      <c r="AK708" t="s">
        <v>4365</v>
      </c>
      <c r="AL708" t="s">
        <v>8555</v>
      </c>
      <c r="AM708" t="s">
        <v>18794</v>
      </c>
      <c r="AN708" t="s">
        <v>18372</v>
      </c>
      <c r="AO708" t="s">
        <v>18794</v>
      </c>
      <c r="AP708" t="s">
        <v>22852</v>
      </c>
      <c r="AQ708" t="s">
        <v>24009</v>
      </c>
      <c r="AR708" t="s">
        <v>24922</v>
      </c>
      <c r="AS708" t="s">
        <v>19323</v>
      </c>
      <c r="BC708" s="3" t="str" cm="1">
        <f t="array" ref="BC708">LEFT(BB708,MIN(FIND({0,1,2,3,4,5,6,7,8,9},BB708&amp;"0123456789"))-1)</f>
        <v/>
      </c>
      <c r="BY708" t="s">
        <v>11273</v>
      </c>
      <c r="BZ708" t="s">
        <v>25429</v>
      </c>
      <c r="CA708" t="s">
        <v>25430</v>
      </c>
      <c r="CT708" t="str">
        <f t="shared" si="249"/>
        <v>Finance</v>
      </c>
      <c r="CU708" t="str">
        <f t="shared" si="250"/>
        <v>Financial Services</v>
      </c>
      <c r="CV708" t="str">
        <f t="shared" si="251"/>
        <v>FinTech</v>
      </c>
      <c r="CW708" t="str">
        <f t="shared" si="252"/>
        <v/>
      </c>
      <c r="CX708" t="str">
        <f t="shared" si="253"/>
        <v/>
      </c>
      <c r="CY708" t="str">
        <f t="shared" si="254"/>
        <v/>
      </c>
      <c r="CZ708" t="str">
        <f t="shared" si="255"/>
        <v/>
      </c>
      <c r="DA708" t="str">
        <f t="shared" si="256"/>
        <v/>
      </c>
      <c r="DB708" t="str">
        <f t="shared" si="257"/>
        <v/>
      </c>
      <c r="DC708" t="str">
        <f t="shared" si="258"/>
        <v/>
      </c>
    </row>
    <row r="709" spans="1:107" x14ac:dyDescent="0.2">
      <c r="A709">
        <v>706</v>
      </c>
      <c r="B709" t="s">
        <v>702</v>
      </c>
      <c r="C709" t="s">
        <v>2875</v>
      </c>
      <c r="D709" t="s">
        <v>4955</v>
      </c>
      <c r="E709" t="s">
        <v>6065</v>
      </c>
      <c r="F709" t="s">
        <v>6772</v>
      </c>
      <c r="G709" t="s">
        <v>8372</v>
      </c>
      <c r="H709" t="s">
        <v>8552</v>
      </c>
      <c r="I709" t="s">
        <v>8557</v>
      </c>
      <c r="J709" t="s">
        <v>9156</v>
      </c>
      <c r="K709" t="s">
        <v>10119</v>
      </c>
      <c r="L709" t="s">
        <v>10299</v>
      </c>
      <c r="M709" t="s">
        <v>11689</v>
      </c>
      <c r="N709" t="s">
        <v>12749</v>
      </c>
      <c r="O709" t="s">
        <v>13316</v>
      </c>
      <c r="P709" t="s">
        <v>4365</v>
      </c>
      <c r="Q709">
        <v>2</v>
      </c>
      <c r="R709" t="s">
        <v>13357</v>
      </c>
      <c r="S709" t="s">
        <v>13421</v>
      </c>
      <c r="T709" t="s">
        <v>13831</v>
      </c>
      <c r="U709" s="3" t="str" cm="1">
        <f t="array" ref="U709">LEFT(T709,MIN(FIND({0,1,2,3,4,5,6,7,8,9},T709&amp;"0123456789"))-1)</f>
        <v>$</v>
      </c>
      <c r="V709" t="s">
        <v>14422</v>
      </c>
      <c r="W709" t="s">
        <v>13831</v>
      </c>
      <c r="X709" s="3" t="str" cm="1">
        <f t="array" ref="X709">LEFT(W709,MIN(FIND({0,1,2,3,4,5,6,7,8,9},W709&amp;"0123456789"))-1)</f>
        <v>$</v>
      </c>
      <c r="Y709" t="s">
        <v>14422</v>
      </c>
      <c r="Z709" t="s">
        <v>13957</v>
      </c>
      <c r="AA709" s="3" cm="1">
        <f t="array" ref="AA709">_xlfn.XLOOKUP(LEFT(Z709,MIN(FIND({0,1,2,3,4,5,6,7,8,9},Z709&amp;"0123456789"))-1), $BB$4:$BB$23, $BC$4:$BC$23)*_xlfn.NUMBERVALUE(TRIM(REPLACE(Z709,1,MIN(FIND({0,1,2,3,4,5,6,7,8,9},Z709&amp;"0123456789"))-1,"")), ".", ",")</f>
        <v>1300000</v>
      </c>
      <c r="AB709" t="s">
        <v>13957</v>
      </c>
      <c r="AC709" s="3" cm="1">
        <f t="array" ref="AC709">_xlfn.XLOOKUP(LEFT(AB709,MIN(FIND({0,1,2,3,4,5,6,7,8,9},AB709&amp;"0123456789"))-1), $BB$4:$BB$23, $BC$4:$BC$23)*_xlfn.NUMBERVALUE(TRIM(REPLACE(AB709,1,MIN(FIND({0,1,2,3,4,5,6,7,8,9},AB709&amp;"0123456789"))-1,"")), ".", ",")</f>
        <v>1300000</v>
      </c>
      <c r="AD709" t="s">
        <v>4365</v>
      </c>
      <c r="AE709" t="s">
        <v>8555</v>
      </c>
      <c r="AF709" t="s">
        <v>15489</v>
      </c>
      <c r="AG709" t="s">
        <v>16976</v>
      </c>
      <c r="AH709" t="s">
        <v>4365</v>
      </c>
      <c r="AI709" t="s">
        <v>18567</v>
      </c>
      <c r="AJ709" t="s">
        <v>8554</v>
      </c>
      <c r="AK709" t="s">
        <v>19774</v>
      </c>
      <c r="AL709" t="s">
        <v>20276</v>
      </c>
      <c r="AM709" t="s">
        <v>20764</v>
      </c>
      <c r="AN709" t="s">
        <v>21421</v>
      </c>
      <c r="AO709" t="s">
        <v>22012</v>
      </c>
      <c r="AP709" t="s">
        <v>22853</v>
      </c>
      <c r="AQ709" t="s">
        <v>24010</v>
      </c>
      <c r="AR709" t="s">
        <v>24923</v>
      </c>
      <c r="AS709" t="s">
        <v>19154</v>
      </c>
      <c r="BC709" s="3" t="str" cm="1">
        <f t="array" ref="BC709">LEFT(BB709,MIN(FIND({0,1,2,3,4,5,6,7,8,9},BB709&amp;"0123456789"))-1)</f>
        <v/>
      </c>
      <c r="BY709" t="s">
        <v>25639</v>
      </c>
      <c r="BZ709" t="s">
        <v>25437</v>
      </c>
      <c r="CT709" t="str">
        <f t="shared" ref="CT709:CT772" si="259">TRIM(BY709)</f>
        <v>Human Resources</v>
      </c>
      <c r="CU709" t="str">
        <f t="shared" ref="CU709:CU772" si="260">TRIM(BZ709)</f>
        <v>SaaS</v>
      </c>
      <c r="CV709" t="str">
        <f t="shared" ref="CV709:CV772" si="261">TRIM(CA709)</f>
        <v/>
      </c>
      <c r="CW709" t="str">
        <f t="shared" ref="CW709:CW772" si="262">TRIM(CB709)</f>
        <v/>
      </c>
      <c r="CX709" t="str">
        <f t="shared" ref="CX709:CX772" si="263">TRIM(CC709)</f>
        <v/>
      </c>
      <c r="CY709" t="str">
        <f t="shared" ref="CY709:CY772" si="264">TRIM(CD709)</f>
        <v/>
      </c>
      <c r="CZ709" t="str">
        <f t="shared" ref="CZ709:CZ772" si="265">TRIM(CE709)</f>
        <v/>
      </c>
      <c r="DA709" t="str">
        <f t="shared" ref="DA709:DA772" si="266">TRIM(CF709)</f>
        <v/>
      </c>
      <c r="DB709" t="str">
        <f t="shared" ref="DB709:DB772" si="267">TRIM(CG709)</f>
        <v/>
      </c>
      <c r="DC709" t="str">
        <f t="shared" ref="DC709:DC772" si="268">TRIM(CH709)</f>
        <v/>
      </c>
    </row>
    <row r="710" spans="1:107" x14ac:dyDescent="0.2">
      <c r="A710">
        <v>707</v>
      </c>
      <c r="B710" t="s">
        <v>703</v>
      </c>
      <c r="C710" t="s">
        <v>2876</v>
      </c>
      <c r="D710" t="s">
        <v>4956</v>
      </c>
      <c r="E710" t="s">
        <v>4365</v>
      </c>
      <c r="F710" t="s">
        <v>6773</v>
      </c>
      <c r="G710" t="s">
        <v>8248</v>
      </c>
      <c r="H710" t="s">
        <v>8552</v>
      </c>
      <c r="I710" t="s">
        <v>8555</v>
      </c>
      <c r="J710" t="s">
        <v>9157</v>
      </c>
      <c r="K710" t="s">
        <v>10121</v>
      </c>
      <c r="L710" t="s">
        <v>10170</v>
      </c>
      <c r="M710" t="s">
        <v>11690</v>
      </c>
      <c r="N710" t="s">
        <v>12743</v>
      </c>
      <c r="O710" t="s">
        <v>13311</v>
      </c>
      <c r="P710" t="s">
        <v>4365</v>
      </c>
      <c r="Q710">
        <v>1</v>
      </c>
      <c r="R710" t="s">
        <v>13357</v>
      </c>
      <c r="S710" t="s">
        <v>13402</v>
      </c>
      <c r="T710" t="s">
        <v>13772</v>
      </c>
      <c r="U710" s="3" t="str" cm="1">
        <f t="array" ref="U710">LEFT(T710,MIN(FIND({0,1,2,3,4,5,6,7,8,9},T710&amp;"0123456789"))-1)</f>
        <v>$</v>
      </c>
      <c r="V710" t="s">
        <v>13357</v>
      </c>
      <c r="W710" t="s">
        <v>13772</v>
      </c>
      <c r="X710" s="3" t="str" cm="1">
        <f t="array" ref="X710">LEFT(W710,MIN(FIND({0,1,2,3,4,5,6,7,8,9},W710&amp;"0123456789"))-1)</f>
        <v>$</v>
      </c>
      <c r="Y710" t="s">
        <v>13357</v>
      </c>
      <c r="Z710" t="s">
        <v>13772</v>
      </c>
      <c r="AA710" s="3" cm="1">
        <f t="array" ref="AA710">_xlfn.XLOOKUP(LEFT(Z710,MIN(FIND({0,1,2,3,4,5,6,7,8,9},Z710&amp;"0123456789"))-1), $BB$4:$BB$23, $BC$4:$BC$23)*_xlfn.NUMBERVALUE(TRIM(REPLACE(Z710,1,MIN(FIND({0,1,2,3,4,5,6,7,8,9},Z710&amp;"0123456789"))-1,"")), ".", ",")</f>
        <v>4000000</v>
      </c>
      <c r="AB710" t="s">
        <v>13772</v>
      </c>
      <c r="AC710" s="3" cm="1">
        <f t="array" ref="AC710">_xlfn.XLOOKUP(LEFT(AB710,MIN(FIND({0,1,2,3,4,5,6,7,8,9},AB710&amp;"0123456789"))-1), $BB$4:$BB$23, $BC$4:$BC$23)*_xlfn.NUMBERVALUE(TRIM(REPLACE(AB710,1,MIN(FIND({0,1,2,3,4,5,6,7,8,9},AB710&amp;"0123456789"))-1,"")), ".", ",")</f>
        <v>4000000</v>
      </c>
      <c r="AD710" t="s">
        <v>8555</v>
      </c>
      <c r="AE710" t="s">
        <v>14819</v>
      </c>
      <c r="AF710" t="s">
        <v>15490</v>
      </c>
      <c r="AG710" t="s">
        <v>16977</v>
      </c>
      <c r="AH710" t="s">
        <v>4365</v>
      </c>
      <c r="AI710" t="s">
        <v>4365</v>
      </c>
      <c r="AJ710" t="s">
        <v>14823</v>
      </c>
      <c r="AK710" t="s">
        <v>4365</v>
      </c>
      <c r="AL710" t="s">
        <v>20289</v>
      </c>
      <c r="AM710" t="s">
        <v>4365</v>
      </c>
      <c r="AN710" t="s">
        <v>21422</v>
      </c>
      <c r="AO710" t="s">
        <v>4365</v>
      </c>
      <c r="AP710" t="s">
        <v>22854</v>
      </c>
      <c r="AQ710" t="s">
        <v>4365</v>
      </c>
      <c r="AR710" t="s">
        <v>4365</v>
      </c>
      <c r="AS710" t="s">
        <v>8561</v>
      </c>
      <c r="BC710" s="3" t="str" cm="1">
        <f t="array" ref="BC710">LEFT(BB710,MIN(FIND({0,1,2,3,4,5,6,7,8,9},BB710&amp;"0123456789"))-1)</f>
        <v/>
      </c>
      <c r="BY710" t="s">
        <v>11581</v>
      </c>
      <c r="BZ710" t="s">
        <v>25499</v>
      </c>
      <c r="CT710" t="str">
        <f t="shared" si="259"/>
        <v>Internet</v>
      </c>
      <c r="CU710" t="str">
        <f t="shared" si="260"/>
        <v>Social Network</v>
      </c>
      <c r="CV710" t="str">
        <f t="shared" si="261"/>
        <v/>
      </c>
      <c r="CW710" t="str">
        <f t="shared" si="262"/>
        <v/>
      </c>
      <c r="CX710" t="str">
        <f t="shared" si="263"/>
        <v/>
      </c>
      <c r="CY710" t="str">
        <f t="shared" si="264"/>
        <v/>
      </c>
      <c r="CZ710" t="str">
        <f t="shared" si="265"/>
        <v/>
      </c>
      <c r="DA710" t="str">
        <f t="shared" si="266"/>
        <v/>
      </c>
      <c r="DB710" t="str">
        <f t="shared" si="267"/>
        <v/>
      </c>
      <c r="DC710" t="str">
        <f t="shared" si="268"/>
        <v/>
      </c>
    </row>
    <row r="711" spans="1:107" x14ac:dyDescent="0.2">
      <c r="A711">
        <v>708</v>
      </c>
      <c r="B711" t="s">
        <v>704</v>
      </c>
      <c r="C711" t="s">
        <v>2877</v>
      </c>
      <c r="D711" t="s">
        <v>4957</v>
      </c>
      <c r="E711" t="s">
        <v>4365</v>
      </c>
      <c r="F711" t="s">
        <v>6774</v>
      </c>
      <c r="G711" t="s">
        <v>8248</v>
      </c>
      <c r="H711" t="s">
        <v>8552</v>
      </c>
      <c r="I711" t="s">
        <v>8554</v>
      </c>
      <c r="J711" t="s">
        <v>9158</v>
      </c>
      <c r="K711" t="s">
        <v>10119</v>
      </c>
      <c r="L711" t="s">
        <v>10143</v>
      </c>
      <c r="M711" t="s">
        <v>10143</v>
      </c>
      <c r="N711" t="s">
        <v>12737</v>
      </c>
      <c r="O711" t="s">
        <v>13306</v>
      </c>
      <c r="P711" t="s">
        <v>4365</v>
      </c>
      <c r="Q711">
        <v>1</v>
      </c>
      <c r="R711" t="s">
        <v>13357</v>
      </c>
      <c r="S711" t="s">
        <v>13391</v>
      </c>
      <c r="T711" t="s">
        <v>14005</v>
      </c>
      <c r="U711" s="3" t="str" cm="1">
        <f t="array" ref="U711">LEFT(T711,MIN(FIND({0,1,2,3,4,5,6,7,8,9},T711&amp;"0123456789"))-1)</f>
        <v>€</v>
      </c>
      <c r="V711" t="s">
        <v>13357</v>
      </c>
      <c r="W711" t="s">
        <v>14005</v>
      </c>
      <c r="X711" s="3" t="str" cm="1">
        <f t="array" ref="X711">LEFT(W711,MIN(FIND({0,1,2,3,4,5,6,7,8,9},W711&amp;"0123456789"))-1)</f>
        <v>€</v>
      </c>
      <c r="Y711" t="s">
        <v>13357</v>
      </c>
      <c r="Z711" t="s">
        <v>14005</v>
      </c>
      <c r="AA711" s="3" cm="1">
        <f t="array" ref="AA711">_xlfn.XLOOKUP(LEFT(Z711,MIN(FIND({0,1,2,3,4,5,6,7,8,9},Z711&amp;"0123456789"))-1), $BB$4:$BB$23, $BC$4:$BC$23)*_xlfn.NUMBERVALUE(TRIM(REPLACE(Z711,1,MIN(FIND({0,1,2,3,4,5,6,7,8,9},Z711&amp;"0123456789"))-1,"")), ".", ",")</f>
        <v>54000000</v>
      </c>
      <c r="AB711" t="s">
        <v>14005</v>
      </c>
      <c r="AC711" s="3" cm="1">
        <f t="array" ref="AC711">_xlfn.XLOOKUP(LEFT(AB711,MIN(FIND({0,1,2,3,4,5,6,7,8,9},AB711&amp;"0123456789"))-1), $BB$4:$BB$23, $BC$4:$BC$23)*_xlfn.NUMBERVALUE(TRIM(REPLACE(AB711,1,MIN(FIND({0,1,2,3,4,5,6,7,8,9},AB711&amp;"0123456789"))-1,"")), ".", ",")</f>
        <v>54000000</v>
      </c>
      <c r="AD711" t="s">
        <v>4365</v>
      </c>
      <c r="AE711" t="s">
        <v>8556</v>
      </c>
      <c r="AF711" t="s">
        <v>15491</v>
      </c>
      <c r="AG711" t="s">
        <v>16978</v>
      </c>
      <c r="AH711" t="s">
        <v>4365</v>
      </c>
      <c r="AI711" t="s">
        <v>18568</v>
      </c>
      <c r="AJ711" t="s">
        <v>8563</v>
      </c>
      <c r="AK711" t="s">
        <v>4365</v>
      </c>
      <c r="AL711" t="s">
        <v>8555</v>
      </c>
      <c r="AM711" t="s">
        <v>18794</v>
      </c>
      <c r="AN711" t="s">
        <v>18372</v>
      </c>
      <c r="AO711" t="s">
        <v>18794</v>
      </c>
      <c r="AP711" t="s">
        <v>22855</v>
      </c>
      <c r="AQ711" t="s">
        <v>24011</v>
      </c>
      <c r="AR711" t="s">
        <v>24924</v>
      </c>
      <c r="AS711" t="s">
        <v>14819</v>
      </c>
      <c r="BC711" s="3" t="str" cm="1">
        <f t="array" ref="BC711">LEFT(BB711,MIN(FIND({0,1,2,3,4,5,6,7,8,9},BB711&amp;"0123456789"))-1)</f>
        <v/>
      </c>
      <c r="BY711" t="s">
        <v>10143</v>
      </c>
      <c r="CT711" t="str">
        <f t="shared" si="259"/>
        <v>Financial Services</v>
      </c>
      <c r="CU711" t="str">
        <f t="shared" si="260"/>
        <v/>
      </c>
      <c r="CV711" t="str">
        <f t="shared" si="261"/>
        <v/>
      </c>
      <c r="CW711" t="str">
        <f t="shared" si="262"/>
        <v/>
      </c>
      <c r="CX711" t="str">
        <f t="shared" si="263"/>
        <v/>
      </c>
      <c r="CY711" t="str">
        <f t="shared" si="264"/>
        <v/>
      </c>
      <c r="CZ711" t="str">
        <f t="shared" si="265"/>
        <v/>
      </c>
      <c r="DA711" t="str">
        <f t="shared" si="266"/>
        <v/>
      </c>
      <c r="DB711" t="str">
        <f t="shared" si="267"/>
        <v/>
      </c>
      <c r="DC711" t="str">
        <f t="shared" si="268"/>
        <v/>
      </c>
    </row>
    <row r="712" spans="1:107" x14ac:dyDescent="0.2">
      <c r="A712">
        <v>709</v>
      </c>
      <c r="B712" t="s">
        <v>705</v>
      </c>
      <c r="C712" t="s">
        <v>2878</v>
      </c>
      <c r="D712" t="s">
        <v>4958</v>
      </c>
      <c r="E712" t="s">
        <v>6065</v>
      </c>
      <c r="F712" t="s">
        <v>6775</v>
      </c>
      <c r="G712" t="s">
        <v>8402</v>
      </c>
      <c r="H712" t="s">
        <v>8552</v>
      </c>
      <c r="I712" t="s">
        <v>8557</v>
      </c>
      <c r="J712" t="s">
        <v>9159</v>
      </c>
      <c r="K712" t="s">
        <v>10120</v>
      </c>
      <c r="L712" t="s">
        <v>10163</v>
      </c>
      <c r="M712" t="s">
        <v>11691</v>
      </c>
      <c r="N712" t="s">
        <v>12793</v>
      </c>
      <c r="O712" t="s">
        <v>13316</v>
      </c>
      <c r="P712" t="s">
        <v>13352</v>
      </c>
      <c r="Q712">
        <v>2</v>
      </c>
      <c r="R712" t="s">
        <v>13357</v>
      </c>
      <c r="S712" t="s">
        <v>13557</v>
      </c>
      <c r="T712" t="s">
        <v>14006</v>
      </c>
      <c r="U712" s="3" t="str" cm="1">
        <f t="array" ref="U712">LEFT(T712,MIN(FIND({0,1,2,3,4,5,6,7,8,9},T712&amp;"0123456789"))-1)</f>
        <v>$</v>
      </c>
      <c r="V712" t="s">
        <v>14422</v>
      </c>
      <c r="W712" t="s">
        <v>14006</v>
      </c>
      <c r="X712" s="3" t="str" cm="1">
        <f t="array" ref="X712">LEFT(W712,MIN(FIND({0,1,2,3,4,5,6,7,8,9},W712&amp;"0123456789"))-1)</f>
        <v>$</v>
      </c>
      <c r="Y712" t="s">
        <v>14422</v>
      </c>
      <c r="Z712" t="s">
        <v>14611</v>
      </c>
      <c r="AA712" s="3" cm="1">
        <f t="array" ref="AA712">_xlfn.XLOOKUP(LEFT(Z712,MIN(FIND({0,1,2,3,4,5,6,7,8,9},Z712&amp;"0123456789"))-1), $BB$4:$BB$23, $BC$4:$BC$23)*_xlfn.NUMBERVALUE(TRIM(REPLACE(Z712,1,MIN(FIND({0,1,2,3,4,5,6,7,8,9},Z712&amp;"0123456789"))-1,"")), ".", ",")</f>
        <v>5150000</v>
      </c>
      <c r="AB712" t="s">
        <v>14611</v>
      </c>
      <c r="AC712" s="3" cm="1">
        <f t="array" ref="AC712">_xlfn.XLOOKUP(LEFT(AB712,MIN(FIND({0,1,2,3,4,5,6,7,8,9},AB712&amp;"0123456789"))-1), $BB$4:$BB$23, $BC$4:$BC$23)*_xlfn.NUMBERVALUE(TRIM(REPLACE(AB712,1,MIN(FIND({0,1,2,3,4,5,6,7,8,9},AB712&amp;"0123456789"))-1,"")), ".", ",")</f>
        <v>5150000</v>
      </c>
      <c r="AD712" t="s">
        <v>8557</v>
      </c>
      <c r="AE712" t="s">
        <v>8556</v>
      </c>
      <c r="AF712" t="s">
        <v>15492</v>
      </c>
      <c r="AG712" t="s">
        <v>16979</v>
      </c>
      <c r="AH712" t="s">
        <v>17792</v>
      </c>
      <c r="AI712" t="s">
        <v>18569</v>
      </c>
      <c r="AJ712" t="s">
        <v>19277</v>
      </c>
      <c r="AK712" t="s">
        <v>19775</v>
      </c>
      <c r="AL712" t="s">
        <v>20145</v>
      </c>
      <c r="AM712" t="s">
        <v>20765</v>
      </c>
      <c r="AN712" t="s">
        <v>21423</v>
      </c>
      <c r="AO712" t="s">
        <v>22013</v>
      </c>
      <c r="AP712" t="s">
        <v>22856</v>
      </c>
      <c r="AQ712" t="s">
        <v>24012</v>
      </c>
      <c r="AR712" t="s">
        <v>21776</v>
      </c>
      <c r="AS712" t="s">
        <v>19202</v>
      </c>
      <c r="BC712" s="3" t="str" cm="1">
        <f t="array" ref="BC712">LEFT(BB712,MIN(FIND({0,1,2,3,4,5,6,7,8,9},BB712&amp;"0123456789"))-1)</f>
        <v/>
      </c>
      <c r="BY712" t="s">
        <v>25604</v>
      </c>
      <c r="BZ712" t="s">
        <v>25428</v>
      </c>
      <c r="CA712" t="s">
        <v>25535</v>
      </c>
      <c r="CT712" t="str">
        <f t="shared" si="259"/>
        <v>Dental</v>
      </c>
      <c r="CU712" t="str">
        <f t="shared" si="260"/>
        <v>Health Care</v>
      </c>
      <c r="CV712" t="str">
        <f t="shared" si="261"/>
        <v>Medical Device</v>
      </c>
      <c r="CW712" t="str">
        <f t="shared" si="262"/>
        <v/>
      </c>
      <c r="CX712" t="str">
        <f t="shared" si="263"/>
        <v/>
      </c>
      <c r="CY712" t="str">
        <f t="shared" si="264"/>
        <v/>
      </c>
      <c r="CZ712" t="str">
        <f t="shared" si="265"/>
        <v/>
      </c>
      <c r="DA712" t="str">
        <f t="shared" si="266"/>
        <v/>
      </c>
      <c r="DB712" t="str">
        <f t="shared" si="267"/>
        <v/>
      </c>
      <c r="DC712" t="str">
        <f t="shared" si="268"/>
        <v/>
      </c>
    </row>
    <row r="713" spans="1:107" x14ac:dyDescent="0.2">
      <c r="A713">
        <v>710</v>
      </c>
      <c r="B713" t="s">
        <v>706</v>
      </c>
      <c r="C713" t="s">
        <v>2879</v>
      </c>
      <c r="D713" t="s">
        <v>4959</v>
      </c>
      <c r="E713" t="s">
        <v>6065</v>
      </c>
      <c r="F713" t="s">
        <v>6776</v>
      </c>
      <c r="G713" t="s">
        <v>8403</v>
      </c>
      <c r="H713" t="s">
        <v>8552</v>
      </c>
      <c r="I713" t="s">
        <v>4365</v>
      </c>
      <c r="J713" t="s">
        <v>4365</v>
      </c>
      <c r="K713" t="s">
        <v>10119</v>
      </c>
      <c r="L713" t="s">
        <v>10539</v>
      </c>
      <c r="M713" t="s">
        <v>11692</v>
      </c>
      <c r="N713" t="s">
        <v>12741</v>
      </c>
      <c r="O713" t="s">
        <v>13310</v>
      </c>
      <c r="P713" t="s">
        <v>4365</v>
      </c>
      <c r="Q713">
        <v>1</v>
      </c>
      <c r="R713" t="s">
        <v>13357</v>
      </c>
      <c r="S713" t="s">
        <v>8442</v>
      </c>
      <c r="T713" t="s">
        <v>13740</v>
      </c>
      <c r="U713" s="3" t="str" cm="1">
        <f t="array" ref="U713">LEFT(T713,MIN(FIND({0,1,2,3,4,5,6,7,8,9},T713&amp;"0123456789"))-1)</f>
        <v>$</v>
      </c>
      <c r="V713" t="s">
        <v>13357</v>
      </c>
      <c r="W713" t="s">
        <v>13740</v>
      </c>
      <c r="X713" s="3" t="str" cm="1">
        <f t="array" ref="X713">LEFT(W713,MIN(FIND({0,1,2,3,4,5,6,7,8,9},W713&amp;"0123456789"))-1)</f>
        <v>$</v>
      </c>
      <c r="Y713" t="s">
        <v>13357</v>
      </c>
      <c r="Z713" t="s">
        <v>13740</v>
      </c>
      <c r="AA713" s="3" cm="1">
        <f t="array" ref="AA713">_xlfn.XLOOKUP(LEFT(Z713,MIN(FIND({0,1,2,3,4,5,6,7,8,9},Z713&amp;"0123456789"))-1), $BB$4:$BB$23, $BC$4:$BC$23)*_xlfn.NUMBERVALUE(TRIM(REPLACE(Z713,1,MIN(FIND({0,1,2,3,4,5,6,7,8,9},Z713&amp;"0123456789"))-1,"")), ".", ",")</f>
        <v>3000000</v>
      </c>
      <c r="AB713" t="s">
        <v>13740</v>
      </c>
      <c r="AC713" s="3" cm="1">
        <f t="array" ref="AC713">_xlfn.XLOOKUP(LEFT(AB713,MIN(FIND({0,1,2,3,4,5,6,7,8,9},AB713&amp;"0123456789"))-1), $BB$4:$BB$23, $BC$4:$BC$23)*_xlfn.NUMBERVALUE(TRIM(REPLACE(AB713,1,MIN(FIND({0,1,2,3,4,5,6,7,8,9},AB713&amp;"0123456789"))-1,"")), ".", ",")</f>
        <v>3000000</v>
      </c>
      <c r="AD713" t="s">
        <v>4365</v>
      </c>
      <c r="AE713" t="s">
        <v>8559</v>
      </c>
      <c r="AF713" t="s">
        <v>15493</v>
      </c>
      <c r="AG713" t="s">
        <v>4365</v>
      </c>
      <c r="AH713" t="s">
        <v>4365</v>
      </c>
      <c r="AI713" t="s">
        <v>4365</v>
      </c>
      <c r="AJ713" t="s">
        <v>4365</v>
      </c>
      <c r="AK713" t="s">
        <v>4365</v>
      </c>
      <c r="AL713" t="s">
        <v>4365</v>
      </c>
      <c r="AM713" t="s">
        <v>4365</v>
      </c>
      <c r="AN713" t="s">
        <v>4365</v>
      </c>
      <c r="AO713" t="s">
        <v>4365</v>
      </c>
      <c r="AP713" t="s">
        <v>4365</v>
      </c>
      <c r="AQ713" t="s">
        <v>4365</v>
      </c>
      <c r="AR713" t="s">
        <v>4365</v>
      </c>
      <c r="AS713" t="s">
        <v>14831</v>
      </c>
      <c r="BC713" s="3" t="str" cm="1">
        <f t="array" ref="BC713">LEFT(BB713,MIN(FIND({0,1,2,3,4,5,6,7,8,9},BB713&amp;"0123456789"))-1)</f>
        <v/>
      </c>
      <c r="BY713" t="s">
        <v>11348</v>
      </c>
      <c r="BZ713" t="s">
        <v>25432</v>
      </c>
      <c r="CA713" t="s">
        <v>25437</v>
      </c>
      <c r="CB713" t="s">
        <v>25408</v>
      </c>
      <c r="CT713" t="str">
        <f t="shared" si="259"/>
        <v>FinTech</v>
      </c>
      <c r="CU713" t="str">
        <f t="shared" si="260"/>
        <v>Payments</v>
      </c>
      <c r="CV713" t="str">
        <f t="shared" si="261"/>
        <v>SaaS</v>
      </c>
      <c r="CW713" t="str">
        <f t="shared" si="262"/>
        <v>Software</v>
      </c>
      <c r="CX713" t="str">
        <f t="shared" si="263"/>
        <v/>
      </c>
      <c r="CY713" t="str">
        <f t="shared" si="264"/>
        <v/>
      </c>
      <c r="CZ713" t="str">
        <f t="shared" si="265"/>
        <v/>
      </c>
      <c r="DA713" t="str">
        <f t="shared" si="266"/>
        <v/>
      </c>
      <c r="DB713" t="str">
        <f t="shared" si="267"/>
        <v/>
      </c>
      <c r="DC713" t="str">
        <f t="shared" si="268"/>
        <v/>
      </c>
    </row>
    <row r="714" spans="1:107" x14ac:dyDescent="0.2">
      <c r="A714">
        <v>711</v>
      </c>
      <c r="B714" t="s">
        <v>707</v>
      </c>
      <c r="C714" t="s">
        <v>2880</v>
      </c>
      <c r="D714" t="s">
        <v>4365</v>
      </c>
      <c r="E714" t="s">
        <v>6065</v>
      </c>
      <c r="F714" t="s">
        <v>6777</v>
      </c>
      <c r="G714" t="s">
        <v>8256</v>
      </c>
      <c r="H714" t="s">
        <v>8552</v>
      </c>
      <c r="I714" t="s">
        <v>8555</v>
      </c>
      <c r="J714" t="s">
        <v>9160</v>
      </c>
      <c r="K714" t="s">
        <v>10119</v>
      </c>
      <c r="L714" t="s">
        <v>10419</v>
      </c>
      <c r="M714" t="s">
        <v>11693</v>
      </c>
      <c r="N714" t="s">
        <v>12820</v>
      </c>
      <c r="O714" t="s">
        <v>13311</v>
      </c>
      <c r="P714" t="s">
        <v>4365</v>
      </c>
      <c r="Q714">
        <v>1</v>
      </c>
      <c r="R714" t="s">
        <v>13357</v>
      </c>
      <c r="S714" t="s">
        <v>13558</v>
      </c>
      <c r="T714" t="s">
        <v>13740</v>
      </c>
      <c r="U714" s="3" t="str" cm="1">
        <f t="array" ref="U714">LEFT(T714,MIN(FIND({0,1,2,3,4,5,6,7,8,9},T714&amp;"0123456789"))-1)</f>
        <v>$</v>
      </c>
      <c r="V714" t="s">
        <v>13357</v>
      </c>
      <c r="W714" t="s">
        <v>13740</v>
      </c>
      <c r="X714" s="3" t="str" cm="1">
        <f t="array" ref="X714">LEFT(W714,MIN(FIND({0,1,2,3,4,5,6,7,8,9},W714&amp;"0123456789"))-1)</f>
        <v>$</v>
      </c>
      <c r="Y714" t="s">
        <v>13357</v>
      </c>
      <c r="Z714" t="s">
        <v>13740</v>
      </c>
      <c r="AA714" s="3" cm="1">
        <f t="array" ref="AA714">_xlfn.XLOOKUP(LEFT(Z714,MIN(FIND({0,1,2,3,4,5,6,7,8,9},Z714&amp;"0123456789"))-1), $BB$4:$BB$23, $BC$4:$BC$23)*_xlfn.NUMBERVALUE(TRIM(REPLACE(Z714,1,MIN(FIND({0,1,2,3,4,5,6,7,8,9},Z714&amp;"0123456789"))-1,"")), ".", ",")</f>
        <v>3000000</v>
      </c>
      <c r="AB714" t="s">
        <v>13740</v>
      </c>
      <c r="AC714" s="3" cm="1">
        <f t="array" ref="AC714">_xlfn.XLOOKUP(LEFT(AB714,MIN(FIND({0,1,2,3,4,5,6,7,8,9},AB714&amp;"0123456789"))-1), $BB$4:$BB$23, $BC$4:$BC$23)*_xlfn.NUMBERVALUE(TRIM(REPLACE(AB714,1,MIN(FIND({0,1,2,3,4,5,6,7,8,9},AB714&amp;"0123456789"))-1,"")), ".", ",")</f>
        <v>3000000</v>
      </c>
      <c r="AD714" t="s">
        <v>8555</v>
      </c>
      <c r="AE714" t="s">
        <v>8558</v>
      </c>
      <c r="AF714" t="s">
        <v>15494</v>
      </c>
      <c r="AG714" t="s">
        <v>16980</v>
      </c>
      <c r="AH714" t="s">
        <v>17793</v>
      </c>
      <c r="AI714" t="s">
        <v>18570</v>
      </c>
      <c r="AJ714" t="s">
        <v>19278</v>
      </c>
      <c r="AK714" t="s">
        <v>19776</v>
      </c>
      <c r="AL714" t="s">
        <v>20128</v>
      </c>
      <c r="AM714" t="s">
        <v>20766</v>
      </c>
      <c r="AN714" t="s">
        <v>21424</v>
      </c>
      <c r="AO714" t="s">
        <v>22014</v>
      </c>
      <c r="AP714" t="s">
        <v>22857</v>
      </c>
      <c r="AQ714" t="s">
        <v>24013</v>
      </c>
      <c r="AR714" t="s">
        <v>24925</v>
      </c>
      <c r="AS714" t="s">
        <v>19237</v>
      </c>
      <c r="BC714" s="3" t="str" cm="1">
        <f t="array" ref="BC714">LEFT(BB714,MIN(FIND({0,1,2,3,4,5,6,7,8,9},BB714&amp;"0123456789"))-1)</f>
        <v/>
      </c>
      <c r="BY714" t="s">
        <v>11134</v>
      </c>
      <c r="BZ714" t="s">
        <v>25509</v>
      </c>
      <c r="CA714" t="s">
        <v>25414</v>
      </c>
      <c r="CT714" t="str">
        <f t="shared" si="259"/>
        <v>E-Learning</v>
      </c>
      <c r="CU714" t="str">
        <f t="shared" si="260"/>
        <v>Education</v>
      </c>
      <c r="CV714" t="str">
        <f t="shared" si="261"/>
        <v>Internet</v>
      </c>
      <c r="CW714" t="str">
        <f t="shared" si="262"/>
        <v/>
      </c>
      <c r="CX714" t="str">
        <f t="shared" si="263"/>
        <v/>
      </c>
      <c r="CY714" t="str">
        <f t="shared" si="264"/>
        <v/>
      </c>
      <c r="CZ714" t="str">
        <f t="shared" si="265"/>
        <v/>
      </c>
      <c r="DA714" t="str">
        <f t="shared" si="266"/>
        <v/>
      </c>
      <c r="DB714" t="str">
        <f t="shared" si="267"/>
        <v/>
      </c>
      <c r="DC714" t="str">
        <f t="shared" si="268"/>
        <v/>
      </c>
    </row>
    <row r="715" spans="1:107" x14ac:dyDescent="0.2">
      <c r="A715">
        <v>712</v>
      </c>
      <c r="B715" t="s">
        <v>708</v>
      </c>
      <c r="C715" t="s">
        <v>2881</v>
      </c>
      <c r="D715" t="s">
        <v>4960</v>
      </c>
      <c r="E715" t="s">
        <v>6065</v>
      </c>
      <c r="F715" t="s">
        <v>6778</v>
      </c>
      <c r="G715" t="s">
        <v>8404</v>
      </c>
      <c r="H715" t="s">
        <v>8552</v>
      </c>
      <c r="I715" t="s">
        <v>4365</v>
      </c>
      <c r="J715" t="s">
        <v>4365</v>
      </c>
      <c r="K715" t="s">
        <v>10121</v>
      </c>
      <c r="L715" t="s">
        <v>10282</v>
      </c>
      <c r="M715" t="s">
        <v>11694</v>
      </c>
      <c r="N715" t="s">
        <v>12741</v>
      </c>
      <c r="O715" t="s">
        <v>13310</v>
      </c>
      <c r="P715" t="s">
        <v>4365</v>
      </c>
      <c r="Q715">
        <v>2</v>
      </c>
      <c r="R715" t="s">
        <v>13357</v>
      </c>
      <c r="S715" t="s">
        <v>13456</v>
      </c>
      <c r="T715" t="s">
        <v>13979</v>
      </c>
      <c r="U715" s="3" t="str" cm="1">
        <f t="array" ref="U715">LEFT(T715,MIN(FIND({0,1,2,3,4,5,6,7,8,9},T715&amp;"0123456789"))-1)</f>
        <v>$</v>
      </c>
      <c r="V715" t="s">
        <v>13357</v>
      </c>
      <c r="W715" t="s">
        <v>13979</v>
      </c>
      <c r="X715" s="3" t="str" cm="1">
        <f t="array" ref="X715">LEFT(W715,MIN(FIND({0,1,2,3,4,5,6,7,8,9},W715&amp;"0123456789"))-1)</f>
        <v>$</v>
      </c>
      <c r="Y715" t="s">
        <v>13357</v>
      </c>
      <c r="Z715" t="s">
        <v>14612</v>
      </c>
      <c r="AA715" s="3" cm="1">
        <f t="array" ref="AA715">_xlfn.XLOOKUP(LEFT(Z715,MIN(FIND({0,1,2,3,4,5,6,7,8,9},Z715&amp;"0123456789"))-1), $BB$4:$BB$23, $BC$4:$BC$23)*_xlfn.NUMBERVALUE(TRIM(REPLACE(Z715,1,MIN(FIND({0,1,2,3,4,5,6,7,8,9},Z715&amp;"0123456789"))-1,"")), ".", ",")</f>
        <v>1875000</v>
      </c>
      <c r="AB715" t="s">
        <v>14612</v>
      </c>
      <c r="AC715" s="3" cm="1">
        <f t="array" ref="AC715">_xlfn.XLOOKUP(LEFT(AB715,MIN(FIND({0,1,2,3,4,5,6,7,8,9},AB715&amp;"0123456789"))-1), $BB$4:$BB$23, $BC$4:$BC$23)*_xlfn.NUMBERVALUE(TRIM(REPLACE(AB715,1,MIN(FIND({0,1,2,3,4,5,6,7,8,9},AB715&amp;"0123456789"))-1,"")), ".", ",")</f>
        <v>1875000</v>
      </c>
      <c r="AD715" t="s">
        <v>8554</v>
      </c>
      <c r="AE715" t="s">
        <v>8554</v>
      </c>
      <c r="AF715" t="s">
        <v>15495</v>
      </c>
      <c r="AG715" t="s">
        <v>16981</v>
      </c>
      <c r="AH715" t="s">
        <v>17794</v>
      </c>
      <c r="AI715" t="s">
        <v>18571</v>
      </c>
      <c r="AJ715" t="s">
        <v>14824</v>
      </c>
      <c r="AK715" t="s">
        <v>19777</v>
      </c>
      <c r="AL715" t="s">
        <v>20157</v>
      </c>
      <c r="AM715" t="s">
        <v>20767</v>
      </c>
      <c r="AN715" t="s">
        <v>21425</v>
      </c>
      <c r="AO715" t="s">
        <v>22015</v>
      </c>
      <c r="AP715" t="s">
        <v>22858</v>
      </c>
      <c r="AQ715" t="s">
        <v>24014</v>
      </c>
      <c r="AR715" t="s">
        <v>24926</v>
      </c>
      <c r="AS715" t="s">
        <v>19331</v>
      </c>
      <c r="BC715" s="3" t="str" cm="1">
        <f t="array" ref="BC715">LEFT(BB715,MIN(FIND({0,1,2,3,4,5,6,7,8,9},BB715&amp;"0123456789"))-1)</f>
        <v/>
      </c>
      <c r="BY715" t="s">
        <v>11134</v>
      </c>
      <c r="BZ715" t="s">
        <v>25509</v>
      </c>
      <c r="CA715" t="s">
        <v>25500</v>
      </c>
      <c r="CT715" t="str">
        <f t="shared" si="259"/>
        <v>E-Learning</v>
      </c>
      <c r="CU715" t="str">
        <f t="shared" si="260"/>
        <v>Education</v>
      </c>
      <c r="CV715" t="str">
        <f t="shared" si="261"/>
        <v>Video Conferencing</v>
      </c>
      <c r="CW715" t="str">
        <f t="shared" si="262"/>
        <v/>
      </c>
      <c r="CX715" t="str">
        <f t="shared" si="263"/>
        <v/>
      </c>
      <c r="CY715" t="str">
        <f t="shared" si="264"/>
        <v/>
      </c>
      <c r="CZ715" t="str">
        <f t="shared" si="265"/>
        <v/>
      </c>
      <c r="DA715" t="str">
        <f t="shared" si="266"/>
        <v/>
      </c>
      <c r="DB715" t="str">
        <f t="shared" si="267"/>
        <v/>
      </c>
      <c r="DC715" t="str">
        <f t="shared" si="268"/>
        <v/>
      </c>
    </row>
    <row r="716" spans="1:107" x14ac:dyDescent="0.2">
      <c r="A716">
        <v>713</v>
      </c>
      <c r="B716" t="s">
        <v>709</v>
      </c>
      <c r="C716" t="s">
        <v>2882</v>
      </c>
      <c r="D716" t="s">
        <v>4961</v>
      </c>
      <c r="E716" t="s">
        <v>6065</v>
      </c>
      <c r="F716" t="s">
        <v>6779</v>
      </c>
      <c r="G716" t="s">
        <v>8245</v>
      </c>
      <c r="H716" t="s">
        <v>8552</v>
      </c>
      <c r="I716" t="s">
        <v>8554</v>
      </c>
      <c r="J716" t="s">
        <v>9161</v>
      </c>
      <c r="K716" t="s">
        <v>10121</v>
      </c>
      <c r="L716" t="s">
        <v>10246</v>
      </c>
      <c r="M716" t="s">
        <v>11695</v>
      </c>
      <c r="N716" t="s">
        <v>12919</v>
      </c>
      <c r="O716" t="s">
        <v>4365</v>
      </c>
      <c r="P716" t="s">
        <v>4365</v>
      </c>
      <c r="Q716">
        <v>1</v>
      </c>
      <c r="R716" t="s">
        <v>13357</v>
      </c>
      <c r="S716" t="s">
        <v>13532</v>
      </c>
      <c r="T716" t="s">
        <v>13831</v>
      </c>
      <c r="U716" s="3" t="str" cm="1">
        <f t="array" ref="U716">LEFT(T716,MIN(FIND({0,1,2,3,4,5,6,7,8,9},T716&amp;"0123456789"))-1)</f>
        <v>$</v>
      </c>
      <c r="V716" t="s">
        <v>13357</v>
      </c>
      <c r="W716" t="s">
        <v>13831</v>
      </c>
      <c r="X716" s="3" t="str" cm="1">
        <f t="array" ref="X716">LEFT(W716,MIN(FIND({0,1,2,3,4,5,6,7,8,9},W716&amp;"0123456789"))-1)</f>
        <v>$</v>
      </c>
      <c r="Y716" t="s">
        <v>13357</v>
      </c>
      <c r="Z716" t="s">
        <v>13831</v>
      </c>
      <c r="AA716" s="3" cm="1">
        <f t="array" ref="AA716">_xlfn.XLOOKUP(LEFT(Z716,MIN(FIND({0,1,2,3,4,5,6,7,8,9},Z716&amp;"0123456789"))-1), $BB$4:$BB$23, $BC$4:$BC$23)*_xlfn.NUMBERVALUE(TRIM(REPLACE(Z716,1,MIN(FIND({0,1,2,3,4,5,6,7,8,9},Z716&amp;"0123456789"))-1,"")), ".", ",")</f>
        <v>1000000</v>
      </c>
      <c r="AB716" t="s">
        <v>13831</v>
      </c>
      <c r="AC716" s="3" cm="1">
        <f t="array" ref="AC716">_xlfn.XLOOKUP(LEFT(AB716,MIN(FIND({0,1,2,3,4,5,6,7,8,9},AB716&amp;"0123456789"))-1), $BB$4:$BB$23, $BC$4:$BC$23)*_xlfn.NUMBERVALUE(TRIM(REPLACE(AB716,1,MIN(FIND({0,1,2,3,4,5,6,7,8,9},AB716&amp;"0123456789"))-1,"")), ".", ",")</f>
        <v>1000000</v>
      </c>
      <c r="AD716" t="s">
        <v>8555</v>
      </c>
      <c r="AE716" t="s">
        <v>8554</v>
      </c>
      <c r="AF716" t="s">
        <v>15496</v>
      </c>
      <c r="AG716" t="s">
        <v>16982</v>
      </c>
      <c r="AH716" t="s">
        <v>17795</v>
      </c>
      <c r="AI716" t="s">
        <v>18572</v>
      </c>
      <c r="AJ716" t="s">
        <v>8556</v>
      </c>
      <c r="AK716" t="s">
        <v>19505</v>
      </c>
      <c r="AL716" t="s">
        <v>20237</v>
      </c>
      <c r="AM716" t="s">
        <v>20768</v>
      </c>
      <c r="AN716" t="s">
        <v>21426</v>
      </c>
      <c r="AO716" t="s">
        <v>22016</v>
      </c>
      <c r="AP716" t="s">
        <v>22859</v>
      </c>
      <c r="AQ716" t="s">
        <v>24015</v>
      </c>
      <c r="AR716" t="s">
        <v>24927</v>
      </c>
      <c r="AS716" t="s">
        <v>19202</v>
      </c>
      <c r="BC716" s="3" t="str" cm="1">
        <f t="array" ref="BC716">LEFT(BB716,MIN(FIND({0,1,2,3,4,5,6,7,8,9},BB716&amp;"0123456789"))-1)</f>
        <v/>
      </c>
      <c r="BY716" t="s">
        <v>11267</v>
      </c>
      <c r="BZ716" t="s">
        <v>25444</v>
      </c>
      <c r="CA716" t="s">
        <v>25532</v>
      </c>
      <c r="CB716" t="s">
        <v>25441</v>
      </c>
      <c r="CC716" t="s">
        <v>25536</v>
      </c>
      <c r="CD716" t="s">
        <v>25408</v>
      </c>
      <c r="CT716" t="str">
        <f t="shared" si="259"/>
        <v>Artificial Intelligence</v>
      </c>
      <c r="CU716" t="str">
        <f t="shared" si="260"/>
        <v>Machine Learning</v>
      </c>
      <c r="CV716" t="str">
        <f t="shared" si="261"/>
        <v>Mobile</v>
      </c>
      <c r="CW716" t="str">
        <f t="shared" si="262"/>
        <v>Mobile Apps</v>
      </c>
      <c r="CX716" t="str">
        <f t="shared" si="263"/>
        <v>Natural Language Processing</v>
      </c>
      <c r="CY716" t="str">
        <f t="shared" si="264"/>
        <v>Software</v>
      </c>
      <c r="CZ716" t="str">
        <f t="shared" si="265"/>
        <v/>
      </c>
      <c r="DA716" t="str">
        <f t="shared" si="266"/>
        <v/>
      </c>
      <c r="DB716" t="str">
        <f t="shared" si="267"/>
        <v/>
      </c>
      <c r="DC716" t="str">
        <f t="shared" si="268"/>
        <v/>
      </c>
    </row>
    <row r="717" spans="1:107" x14ac:dyDescent="0.2">
      <c r="A717">
        <v>714</v>
      </c>
      <c r="B717" t="s">
        <v>710</v>
      </c>
      <c r="C717" t="s">
        <v>2883</v>
      </c>
      <c r="D717" t="s">
        <v>4962</v>
      </c>
      <c r="E717" t="s">
        <v>6065</v>
      </c>
      <c r="F717" t="s">
        <v>6780</v>
      </c>
      <c r="G717" t="s">
        <v>8245</v>
      </c>
      <c r="H717" t="s">
        <v>8552</v>
      </c>
      <c r="I717" t="s">
        <v>8554</v>
      </c>
      <c r="J717" t="s">
        <v>9162</v>
      </c>
      <c r="K717" t="s">
        <v>10119</v>
      </c>
      <c r="L717" t="s">
        <v>10138</v>
      </c>
      <c r="M717" t="s">
        <v>11696</v>
      </c>
      <c r="N717" t="s">
        <v>12741</v>
      </c>
      <c r="O717" t="s">
        <v>13310</v>
      </c>
      <c r="P717" t="s">
        <v>13349</v>
      </c>
      <c r="Q717">
        <v>2</v>
      </c>
      <c r="R717" t="s">
        <v>4365</v>
      </c>
      <c r="S717" t="s">
        <v>13559</v>
      </c>
      <c r="T717" t="s">
        <v>13760</v>
      </c>
      <c r="U717" s="3" t="str" cm="1">
        <f t="array" ref="U717">LEFT(T717,MIN(FIND({0,1,2,3,4,5,6,7,8,9},T717&amp;"0123456789"))-1)</f>
        <v>$</v>
      </c>
      <c r="V717" t="s">
        <v>14415</v>
      </c>
      <c r="W717" t="s">
        <v>13760</v>
      </c>
      <c r="X717" s="3" t="str" cm="1">
        <f t="array" ref="X717">LEFT(W717,MIN(FIND({0,1,2,3,4,5,6,7,8,9},W717&amp;"0123456789"))-1)</f>
        <v>$</v>
      </c>
      <c r="Y717" t="s">
        <v>14415</v>
      </c>
      <c r="Z717" t="s">
        <v>14613</v>
      </c>
      <c r="AA717" s="3" cm="1">
        <f t="array" ref="AA717">_xlfn.XLOOKUP(LEFT(Z717,MIN(FIND({0,1,2,3,4,5,6,7,8,9},Z717&amp;"0123456789"))-1), $BB$4:$BB$23, $BC$4:$BC$23)*_xlfn.NUMBERVALUE(TRIM(REPLACE(Z717,1,MIN(FIND({0,1,2,3,4,5,6,7,8,9},Z717&amp;"0123456789"))-1,"")), ".", ",")</f>
        <v>10011250</v>
      </c>
      <c r="AB717" t="s">
        <v>14613</v>
      </c>
      <c r="AC717" s="3" cm="1">
        <f t="array" ref="AC717">_xlfn.XLOOKUP(LEFT(AB717,MIN(FIND({0,1,2,3,4,5,6,7,8,9},AB717&amp;"0123456789"))-1), $BB$4:$BB$23, $BC$4:$BC$23)*_xlfn.NUMBERVALUE(TRIM(REPLACE(AB717,1,MIN(FIND({0,1,2,3,4,5,6,7,8,9},AB717&amp;"0123456789"))-1,"")), ".", ",")</f>
        <v>10011250</v>
      </c>
      <c r="AD717" t="s">
        <v>4365</v>
      </c>
      <c r="AE717" t="s">
        <v>8555</v>
      </c>
      <c r="AF717" t="s">
        <v>15497</v>
      </c>
      <c r="AG717" t="s">
        <v>16983</v>
      </c>
      <c r="AH717" t="s">
        <v>4365</v>
      </c>
      <c r="AI717" t="s">
        <v>18573</v>
      </c>
      <c r="AJ717" t="s">
        <v>8559</v>
      </c>
      <c r="AK717" t="s">
        <v>4365</v>
      </c>
      <c r="AL717" t="s">
        <v>20148</v>
      </c>
      <c r="AM717" t="s">
        <v>20769</v>
      </c>
      <c r="AN717" t="s">
        <v>21427</v>
      </c>
      <c r="AO717" t="s">
        <v>22017</v>
      </c>
      <c r="AP717" t="s">
        <v>22860</v>
      </c>
      <c r="AQ717" t="s">
        <v>24016</v>
      </c>
      <c r="AR717" t="s">
        <v>24928</v>
      </c>
      <c r="AS717" t="s">
        <v>14821</v>
      </c>
      <c r="BC717" s="3" t="str" cm="1">
        <f t="array" ref="BC717">LEFT(BB717,MIN(FIND({0,1,2,3,4,5,6,7,8,9},BB717&amp;"0123456789"))-1)</f>
        <v/>
      </c>
      <c r="BY717" t="s">
        <v>10143</v>
      </c>
      <c r="BZ717" t="s">
        <v>25430</v>
      </c>
      <c r="CA717" t="s">
        <v>25404</v>
      </c>
      <c r="CT717" t="str">
        <f t="shared" si="259"/>
        <v>Financial Services</v>
      </c>
      <c r="CU717" t="str">
        <f t="shared" si="260"/>
        <v>FinTech</v>
      </c>
      <c r="CV717" t="str">
        <f t="shared" si="261"/>
        <v>Information Technology</v>
      </c>
      <c r="CW717" t="str">
        <f t="shared" si="262"/>
        <v/>
      </c>
      <c r="CX717" t="str">
        <f t="shared" si="263"/>
        <v/>
      </c>
      <c r="CY717" t="str">
        <f t="shared" si="264"/>
        <v/>
      </c>
      <c r="CZ717" t="str">
        <f t="shared" si="265"/>
        <v/>
      </c>
      <c r="DA717" t="str">
        <f t="shared" si="266"/>
        <v/>
      </c>
      <c r="DB717" t="str">
        <f t="shared" si="267"/>
        <v/>
      </c>
      <c r="DC717" t="str">
        <f t="shared" si="268"/>
        <v/>
      </c>
    </row>
    <row r="718" spans="1:107" x14ac:dyDescent="0.2">
      <c r="A718">
        <v>715</v>
      </c>
      <c r="B718" t="s">
        <v>711</v>
      </c>
      <c r="C718" t="s">
        <v>2884</v>
      </c>
      <c r="D718" t="s">
        <v>4365</v>
      </c>
      <c r="E718" t="s">
        <v>6065</v>
      </c>
      <c r="F718" t="s">
        <v>6781</v>
      </c>
      <c r="G718" t="s">
        <v>8245</v>
      </c>
      <c r="H718" t="s">
        <v>8552</v>
      </c>
      <c r="I718" t="s">
        <v>8555</v>
      </c>
      <c r="J718" t="s">
        <v>9163</v>
      </c>
      <c r="K718" t="s">
        <v>10121</v>
      </c>
      <c r="L718" t="s">
        <v>10544</v>
      </c>
      <c r="M718" t="s">
        <v>11697</v>
      </c>
      <c r="N718" t="s">
        <v>12736</v>
      </c>
      <c r="O718" t="s">
        <v>13305</v>
      </c>
      <c r="P718" t="s">
        <v>4365</v>
      </c>
      <c r="Q718">
        <v>1</v>
      </c>
      <c r="R718" t="s">
        <v>13357</v>
      </c>
      <c r="S718" t="s">
        <v>13560</v>
      </c>
      <c r="T718" t="s">
        <v>14007</v>
      </c>
      <c r="U718" s="3" t="str" cm="1">
        <f t="array" ref="U718">LEFT(T718,MIN(FIND({0,1,2,3,4,5,6,7,8,9},T718&amp;"0123456789"))-1)</f>
        <v>$</v>
      </c>
      <c r="V718" t="s">
        <v>14422</v>
      </c>
      <c r="W718" t="s">
        <v>14007</v>
      </c>
      <c r="X718" s="3" t="str" cm="1">
        <f t="array" ref="X718">LEFT(W718,MIN(FIND({0,1,2,3,4,5,6,7,8,9},W718&amp;"0123456789"))-1)</f>
        <v>$</v>
      </c>
      <c r="Y718" t="s">
        <v>14422</v>
      </c>
      <c r="Z718" t="s">
        <v>14007</v>
      </c>
      <c r="AA718" s="3" cm="1">
        <f t="array" ref="AA718">_xlfn.XLOOKUP(LEFT(Z718,MIN(FIND({0,1,2,3,4,5,6,7,8,9},Z718&amp;"0123456789"))-1), $BB$4:$BB$23, $BC$4:$BC$23)*_xlfn.NUMBERVALUE(TRIM(REPLACE(Z718,1,MIN(FIND({0,1,2,3,4,5,6,7,8,9},Z718&amp;"0123456789"))-1,"")), ".", ",")</f>
        <v>1850000</v>
      </c>
      <c r="AB718" t="s">
        <v>14007</v>
      </c>
      <c r="AC718" s="3" cm="1">
        <f t="array" ref="AC718">_xlfn.XLOOKUP(LEFT(AB718,MIN(FIND({0,1,2,3,4,5,6,7,8,9},AB718&amp;"0123456789"))-1), $BB$4:$BB$23, $BC$4:$BC$23)*_xlfn.NUMBERVALUE(TRIM(REPLACE(AB718,1,MIN(FIND({0,1,2,3,4,5,6,7,8,9},AB718&amp;"0123456789"))-1,"")), ".", ",")</f>
        <v>1850000</v>
      </c>
      <c r="AD718" t="s">
        <v>4365</v>
      </c>
      <c r="AE718" t="s">
        <v>8556</v>
      </c>
      <c r="AF718" t="s">
        <v>15498</v>
      </c>
      <c r="AG718" t="s">
        <v>16984</v>
      </c>
      <c r="AH718" t="s">
        <v>4365</v>
      </c>
      <c r="AI718" t="s">
        <v>18574</v>
      </c>
      <c r="AJ718" t="s">
        <v>17417</v>
      </c>
      <c r="AK718" t="s">
        <v>4365</v>
      </c>
      <c r="AL718" t="s">
        <v>20295</v>
      </c>
      <c r="AM718" t="s">
        <v>20770</v>
      </c>
      <c r="AN718" t="s">
        <v>18794</v>
      </c>
      <c r="AO718" t="s">
        <v>4365</v>
      </c>
      <c r="AP718" t="s">
        <v>22861</v>
      </c>
      <c r="AQ718" t="s">
        <v>24017</v>
      </c>
      <c r="AR718" t="s">
        <v>24929</v>
      </c>
      <c r="AS718" t="s">
        <v>19172</v>
      </c>
      <c r="BC718" s="3" t="str" cm="1">
        <f t="array" ref="BC718">LEFT(BB718,MIN(FIND({0,1,2,3,4,5,6,7,8,9},BB718&amp;"0123456789"))-1)</f>
        <v/>
      </c>
      <c r="BY718" t="s">
        <v>25646</v>
      </c>
      <c r="BZ718" t="s">
        <v>25421</v>
      </c>
      <c r="CA718" t="s">
        <v>25430</v>
      </c>
      <c r="CB718" t="s">
        <v>25793</v>
      </c>
      <c r="CC718" t="s">
        <v>25461</v>
      </c>
      <c r="CT718" t="str">
        <f t="shared" si="259"/>
        <v>Data Integration</v>
      </c>
      <c r="CU718" t="str">
        <f t="shared" si="260"/>
        <v>E-Commerce</v>
      </c>
      <c r="CV718" t="str">
        <f t="shared" si="261"/>
        <v>FinTech</v>
      </c>
      <c r="CW718" t="str">
        <f t="shared" si="262"/>
        <v>Fraud Detection</v>
      </c>
      <c r="CX718" t="str">
        <f t="shared" si="263"/>
        <v>Information Services</v>
      </c>
      <c r="CY718" t="str">
        <f t="shared" si="264"/>
        <v/>
      </c>
      <c r="CZ718" t="str">
        <f t="shared" si="265"/>
        <v/>
      </c>
      <c r="DA718" t="str">
        <f t="shared" si="266"/>
        <v/>
      </c>
      <c r="DB718" t="str">
        <f t="shared" si="267"/>
        <v/>
      </c>
      <c r="DC718" t="str">
        <f t="shared" si="268"/>
        <v/>
      </c>
    </row>
    <row r="719" spans="1:107" x14ac:dyDescent="0.2">
      <c r="A719">
        <v>716</v>
      </c>
      <c r="B719" t="s">
        <v>712</v>
      </c>
      <c r="C719" t="s">
        <v>2885</v>
      </c>
      <c r="D719" t="s">
        <v>2885</v>
      </c>
      <c r="E719" t="s">
        <v>6065</v>
      </c>
      <c r="F719" t="s">
        <v>6782</v>
      </c>
      <c r="G719" t="s">
        <v>8245</v>
      </c>
      <c r="H719" t="s">
        <v>8552</v>
      </c>
      <c r="I719" t="s">
        <v>8555</v>
      </c>
      <c r="J719" t="s">
        <v>9164</v>
      </c>
      <c r="K719" t="s">
        <v>4365</v>
      </c>
      <c r="L719" t="s">
        <v>10243</v>
      </c>
      <c r="M719" t="s">
        <v>11698</v>
      </c>
      <c r="N719" t="s">
        <v>12874</v>
      </c>
      <c r="O719" t="s">
        <v>13331</v>
      </c>
      <c r="P719" t="s">
        <v>13349</v>
      </c>
      <c r="Q719">
        <v>2</v>
      </c>
      <c r="R719" t="s">
        <v>13358</v>
      </c>
      <c r="S719" t="s">
        <v>13492</v>
      </c>
      <c r="T719" t="s">
        <v>14008</v>
      </c>
      <c r="U719" s="3" t="str" cm="1">
        <f t="array" ref="U719">LEFT(T719,MIN(FIND({0,1,2,3,4,5,6,7,8,9},T719&amp;"0123456789"))-1)</f>
        <v>$</v>
      </c>
      <c r="V719" t="s">
        <v>14414</v>
      </c>
      <c r="W719" t="s">
        <v>14008</v>
      </c>
      <c r="X719" s="3" t="str" cm="1">
        <f t="array" ref="X719">LEFT(W719,MIN(FIND({0,1,2,3,4,5,6,7,8,9},W719&amp;"0123456789"))-1)</f>
        <v>$</v>
      </c>
      <c r="Y719" t="s">
        <v>14414</v>
      </c>
      <c r="Z719" t="s">
        <v>14614</v>
      </c>
      <c r="AA719" s="3" cm="1">
        <f t="array" ref="AA719">_xlfn.XLOOKUP(LEFT(Z719,MIN(FIND({0,1,2,3,4,5,6,7,8,9},Z719&amp;"0123456789"))-1), $BB$4:$BB$23, $BC$4:$BC$23)*_xlfn.NUMBERVALUE(TRIM(REPLACE(Z719,1,MIN(FIND({0,1,2,3,4,5,6,7,8,9},Z719&amp;"0123456789"))-1,"")), ".", ",")</f>
        <v>6868628</v>
      </c>
      <c r="AB719" t="s">
        <v>14614</v>
      </c>
      <c r="AC719" s="3" cm="1">
        <f t="array" ref="AC719">_xlfn.XLOOKUP(LEFT(AB719,MIN(FIND({0,1,2,3,4,5,6,7,8,9},AB719&amp;"0123456789"))-1), $BB$4:$BB$23, $BC$4:$BC$23)*_xlfn.NUMBERVALUE(TRIM(REPLACE(AB719,1,MIN(FIND({0,1,2,3,4,5,6,7,8,9},AB719&amp;"0123456789"))-1,"")), ".", ",")</f>
        <v>6868628</v>
      </c>
      <c r="AD719" t="s">
        <v>4365</v>
      </c>
      <c r="AE719" t="s">
        <v>4365</v>
      </c>
      <c r="AF719" t="s">
        <v>4365</v>
      </c>
      <c r="AG719" t="s">
        <v>4365</v>
      </c>
      <c r="AH719" t="s">
        <v>4365</v>
      </c>
      <c r="AI719" t="s">
        <v>4365</v>
      </c>
      <c r="AJ719" t="s">
        <v>4365</v>
      </c>
      <c r="AK719" t="s">
        <v>4365</v>
      </c>
      <c r="AL719" t="s">
        <v>4365</v>
      </c>
      <c r="AM719" t="s">
        <v>4365</v>
      </c>
      <c r="AN719" t="s">
        <v>4365</v>
      </c>
      <c r="AO719" t="s">
        <v>4365</v>
      </c>
      <c r="AP719" t="s">
        <v>4365</v>
      </c>
      <c r="AQ719" t="s">
        <v>4365</v>
      </c>
      <c r="AR719" t="s">
        <v>4365</v>
      </c>
      <c r="AS719" t="s">
        <v>8556</v>
      </c>
      <c r="BC719" s="3" t="str" cm="1">
        <f t="array" ref="BC719">LEFT(BB719,MIN(FIND({0,1,2,3,4,5,6,7,8,9},BB719&amp;"0123456789"))-1)</f>
        <v/>
      </c>
      <c r="BY719" t="s">
        <v>11435</v>
      </c>
      <c r="BZ719" t="s">
        <v>25442</v>
      </c>
      <c r="CT719" t="str">
        <f t="shared" si="259"/>
        <v>Aerospace</v>
      </c>
      <c r="CU719" t="str">
        <f t="shared" si="260"/>
        <v>Artificial Intelligence</v>
      </c>
      <c r="CV719" t="str">
        <f t="shared" si="261"/>
        <v/>
      </c>
      <c r="CW719" t="str">
        <f t="shared" si="262"/>
        <v/>
      </c>
      <c r="CX719" t="str">
        <f t="shared" si="263"/>
        <v/>
      </c>
      <c r="CY719" t="str">
        <f t="shared" si="264"/>
        <v/>
      </c>
      <c r="CZ719" t="str">
        <f t="shared" si="265"/>
        <v/>
      </c>
      <c r="DA719" t="str">
        <f t="shared" si="266"/>
        <v/>
      </c>
      <c r="DB719" t="str">
        <f t="shared" si="267"/>
        <v/>
      </c>
      <c r="DC719" t="str">
        <f t="shared" si="268"/>
        <v/>
      </c>
    </row>
    <row r="720" spans="1:107" x14ac:dyDescent="0.2">
      <c r="A720">
        <v>717</v>
      </c>
      <c r="B720" t="s">
        <v>713</v>
      </c>
      <c r="C720" t="s">
        <v>2886</v>
      </c>
      <c r="D720" t="s">
        <v>4365</v>
      </c>
      <c r="E720" t="s">
        <v>6065</v>
      </c>
      <c r="F720" t="s">
        <v>6783</v>
      </c>
      <c r="G720" t="s">
        <v>8244</v>
      </c>
      <c r="H720" t="s">
        <v>8552</v>
      </c>
      <c r="I720" t="s">
        <v>8555</v>
      </c>
      <c r="J720" t="s">
        <v>9165</v>
      </c>
      <c r="K720" t="s">
        <v>10120</v>
      </c>
      <c r="L720" t="s">
        <v>10328</v>
      </c>
      <c r="M720" t="s">
        <v>11699</v>
      </c>
      <c r="N720" t="s">
        <v>12920</v>
      </c>
      <c r="O720" t="s">
        <v>13334</v>
      </c>
      <c r="P720" t="s">
        <v>4365</v>
      </c>
      <c r="Q720">
        <v>1</v>
      </c>
      <c r="R720" t="s">
        <v>13357</v>
      </c>
      <c r="S720" t="s">
        <v>13561</v>
      </c>
      <c r="T720" t="s">
        <v>13873</v>
      </c>
      <c r="U720" s="3" t="str" cm="1">
        <f t="array" ref="U720">LEFT(T720,MIN(FIND({0,1,2,3,4,5,6,7,8,9},T720&amp;"0123456789"))-1)</f>
        <v>$</v>
      </c>
      <c r="V720" t="s">
        <v>13357</v>
      </c>
      <c r="W720" t="s">
        <v>13873</v>
      </c>
      <c r="X720" s="3" t="str" cm="1">
        <f t="array" ref="X720">LEFT(W720,MIN(FIND({0,1,2,3,4,5,6,7,8,9},W720&amp;"0123456789"))-1)</f>
        <v>$</v>
      </c>
      <c r="Y720" t="s">
        <v>13357</v>
      </c>
      <c r="Z720" t="s">
        <v>13873</v>
      </c>
      <c r="AA720" s="3" cm="1">
        <f t="array" ref="AA720">_xlfn.XLOOKUP(LEFT(Z720,MIN(FIND({0,1,2,3,4,5,6,7,8,9},Z720&amp;"0123456789"))-1), $BB$4:$BB$23, $BC$4:$BC$23)*_xlfn.NUMBERVALUE(TRIM(REPLACE(Z720,1,MIN(FIND({0,1,2,3,4,5,6,7,8,9},Z720&amp;"0123456789"))-1,"")), ".", ",")</f>
        <v>7300000</v>
      </c>
      <c r="AB720" t="s">
        <v>13873</v>
      </c>
      <c r="AC720" s="3" cm="1">
        <f t="array" ref="AC720">_xlfn.XLOOKUP(LEFT(AB720,MIN(FIND({0,1,2,3,4,5,6,7,8,9},AB720&amp;"0123456789"))-1), $BB$4:$BB$23, $BC$4:$BC$23)*_xlfn.NUMBERVALUE(TRIM(REPLACE(AB720,1,MIN(FIND({0,1,2,3,4,5,6,7,8,9},AB720&amp;"0123456789"))-1,"")), ".", ",")</f>
        <v>7300000</v>
      </c>
      <c r="AD720" t="s">
        <v>8555</v>
      </c>
      <c r="AE720" t="s">
        <v>8555</v>
      </c>
      <c r="AF720" t="s">
        <v>15499</v>
      </c>
      <c r="AG720" t="s">
        <v>16985</v>
      </c>
      <c r="AH720" t="s">
        <v>4365</v>
      </c>
      <c r="AI720" t="s">
        <v>4365</v>
      </c>
      <c r="AJ720" t="s">
        <v>19279</v>
      </c>
      <c r="AK720" t="s">
        <v>4365</v>
      </c>
      <c r="AL720" t="s">
        <v>8554</v>
      </c>
      <c r="AM720" t="s">
        <v>4365</v>
      </c>
      <c r="AN720" t="s">
        <v>20994</v>
      </c>
      <c r="AO720" t="s">
        <v>4365</v>
      </c>
      <c r="AP720" t="s">
        <v>22862</v>
      </c>
      <c r="AQ720" t="s">
        <v>4365</v>
      </c>
      <c r="AR720" t="s">
        <v>4365</v>
      </c>
      <c r="AS720" t="s">
        <v>8558</v>
      </c>
      <c r="BC720" s="3" t="str" cm="1">
        <f t="array" ref="BC720">LEFT(BB720,MIN(FIND({0,1,2,3,4,5,6,7,8,9},BB720&amp;"0123456789"))-1)</f>
        <v/>
      </c>
      <c r="BY720" t="s">
        <v>11699</v>
      </c>
      <c r="CT720" t="str">
        <f t="shared" si="259"/>
        <v>Food Delivery</v>
      </c>
      <c r="CU720" t="str">
        <f t="shared" si="260"/>
        <v/>
      </c>
      <c r="CV720" t="str">
        <f t="shared" si="261"/>
        <v/>
      </c>
      <c r="CW720" t="str">
        <f t="shared" si="262"/>
        <v/>
      </c>
      <c r="CX720" t="str">
        <f t="shared" si="263"/>
        <v/>
      </c>
      <c r="CY720" t="str">
        <f t="shared" si="264"/>
        <v/>
      </c>
      <c r="CZ720" t="str">
        <f t="shared" si="265"/>
        <v/>
      </c>
      <c r="DA720" t="str">
        <f t="shared" si="266"/>
        <v/>
      </c>
      <c r="DB720" t="str">
        <f t="shared" si="267"/>
        <v/>
      </c>
      <c r="DC720" t="str">
        <f t="shared" si="268"/>
        <v/>
      </c>
    </row>
    <row r="721" spans="1:107" x14ac:dyDescent="0.2">
      <c r="A721">
        <v>718</v>
      </c>
      <c r="B721" t="s">
        <v>714</v>
      </c>
      <c r="C721" t="s">
        <v>2887</v>
      </c>
      <c r="D721" t="s">
        <v>4963</v>
      </c>
      <c r="E721" t="s">
        <v>6065</v>
      </c>
      <c r="F721" t="s">
        <v>6784</v>
      </c>
      <c r="G721" t="s">
        <v>8248</v>
      </c>
      <c r="H721" t="s">
        <v>8552</v>
      </c>
      <c r="I721" t="s">
        <v>8557</v>
      </c>
      <c r="J721" t="s">
        <v>9166</v>
      </c>
      <c r="K721" t="s">
        <v>10121</v>
      </c>
      <c r="L721" t="s">
        <v>10443</v>
      </c>
      <c r="M721" t="s">
        <v>11700</v>
      </c>
      <c r="N721" t="s">
        <v>12800</v>
      </c>
      <c r="O721" t="s">
        <v>13330</v>
      </c>
      <c r="P721" t="s">
        <v>4365</v>
      </c>
      <c r="Q721">
        <v>3</v>
      </c>
      <c r="R721" t="s">
        <v>13357</v>
      </c>
      <c r="S721" t="s">
        <v>13472</v>
      </c>
      <c r="T721" t="s">
        <v>14009</v>
      </c>
      <c r="U721" s="3" t="str" cm="1">
        <f t="array" ref="U721">LEFT(T721,MIN(FIND({0,1,2,3,4,5,6,7,8,9},T721&amp;"0123456789"))-1)</f>
        <v>$</v>
      </c>
      <c r="V721" t="s">
        <v>13357</v>
      </c>
      <c r="W721" t="s">
        <v>14009</v>
      </c>
      <c r="X721" s="3" t="str" cm="1">
        <f t="array" ref="X721">LEFT(W721,MIN(FIND({0,1,2,3,4,5,6,7,8,9},W721&amp;"0123456789"))-1)</f>
        <v>$</v>
      </c>
      <c r="Y721" t="s">
        <v>13357</v>
      </c>
      <c r="Z721" t="s">
        <v>14615</v>
      </c>
      <c r="AA721" s="3" cm="1">
        <f t="array" ref="AA721">_xlfn.XLOOKUP(LEFT(Z721,MIN(FIND({0,1,2,3,4,5,6,7,8,9},Z721&amp;"0123456789"))-1), $BB$4:$BB$23, $BC$4:$BC$23)*_xlfn.NUMBERVALUE(TRIM(REPLACE(Z721,1,MIN(FIND({0,1,2,3,4,5,6,7,8,9},Z721&amp;"0123456789"))-1,"")), ".", ",")</f>
        <v>4560737</v>
      </c>
      <c r="AB721" t="s">
        <v>14615</v>
      </c>
      <c r="AC721" s="3" cm="1">
        <f t="array" ref="AC721">_xlfn.XLOOKUP(LEFT(AB721,MIN(FIND({0,1,2,3,4,5,6,7,8,9},AB721&amp;"0123456789"))-1), $BB$4:$BB$23, $BC$4:$BC$23)*_xlfn.NUMBERVALUE(TRIM(REPLACE(AB721,1,MIN(FIND({0,1,2,3,4,5,6,7,8,9},AB721&amp;"0123456789"))-1,"")), ".", ",")</f>
        <v>4560737</v>
      </c>
      <c r="AD721" t="s">
        <v>8555</v>
      </c>
      <c r="AE721" t="s">
        <v>8557</v>
      </c>
      <c r="AF721" t="s">
        <v>15500</v>
      </c>
      <c r="AG721" t="s">
        <v>16986</v>
      </c>
      <c r="AH721" t="s">
        <v>4365</v>
      </c>
      <c r="AI721" t="s">
        <v>4365</v>
      </c>
      <c r="AJ721" t="s">
        <v>8563</v>
      </c>
      <c r="AK721" t="s">
        <v>4365</v>
      </c>
      <c r="AL721" t="s">
        <v>8555</v>
      </c>
      <c r="AM721" t="s">
        <v>4365</v>
      </c>
      <c r="AN721" t="s">
        <v>18372</v>
      </c>
      <c r="AO721" t="s">
        <v>4365</v>
      </c>
      <c r="AP721" t="s">
        <v>22863</v>
      </c>
      <c r="AQ721" t="s">
        <v>4365</v>
      </c>
      <c r="AR721" t="s">
        <v>4365</v>
      </c>
      <c r="AS721" t="s">
        <v>8556</v>
      </c>
      <c r="BC721" s="3" t="str" cm="1">
        <f t="array" ref="BC721">LEFT(BB721,MIN(FIND({0,1,2,3,4,5,6,7,8,9},BB721&amp;"0123456789"))-1)</f>
        <v/>
      </c>
      <c r="BY721" t="s">
        <v>25636</v>
      </c>
      <c r="BZ721" t="s">
        <v>25404</v>
      </c>
      <c r="CA721" t="s">
        <v>25405</v>
      </c>
      <c r="CB721" t="s">
        <v>25437</v>
      </c>
      <c r="CC721" t="s">
        <v>25408</v>
      </c>
      <c r="CD721" t="s">
        <v>25794</v>
      </c>
      <c r="CE721" t="s">
        <v>25795</v>
      </c>
      <c r="CT721" t="str">
        <f t="shared" si="259"/>
        <v>Developer APIs</v>
      </c>
      <c r="CU721" t="str">
        <f t="shared" si="260"/>
        <v>Information Technology</v>
      </c>
      <c r="CV721" t="str">
        <f t="shared" si="261"/>
        <v>Productivity Tools</v>
      </c>
      <c r="CW721" t="str">
        <f t="shared" si="262"/>
        <v>SaaS</v>
      </c>
      <c r="CX721" t="str">
        <f t="shared" si="263"/>
        <v>Software</v>
      </c>
      <c r="CY721" t="str">
        <f t="shared" si="264"/>
        <v>Test and Measurement</v>
      </c>
      <c r="CZ721" t="str">
        <f t="shared" si="265"/>
        <v>Usability Testing</v>
      </c>
      <c r="DA721" t="str">
        <f t="shared" si="266"/>
        <v/>
      </c>
      <c r="DB721" t="str">
        <f t="shared" si="267"/>
        <v/>
      </c>
      <c r="DC721" t="str">
        <f t="shared" si="268"/>
        <v/>
      </c>
    </row>
    <row r="722" spans="1:107" x14ac:dyDescent="0.2">
      <c r="A722">
        <v>719</v>
      </c>
      <c r="B722" t="s">
        <v>715</v>
      </c>
      <c r="C722" t="s">
        <v>2888</v>
      </c>
      <c r="D722" t="s">
        <v>4964</v>
      </c>
      <c r="E722" t="s">
        <v>6065</v>
      </c>
      <c r="F722" t="s">
        <v>6785</v>
      </c>
      <c r="G722" t="s">
        <v>8309</v>
      </c>
      <c r="H722" t="s">
        <v>8552</v>
      </c>
      <c r="I722" t="s">
        <v>8554</v>
      </c>
      <c r="J722" t="s">
        <v>9167</v>
      </c>
      <c r="K722" t="s">
        <v>10121</v>
      </c>
      <c r="L722" t="s">
        <v>10143</v>
      </c>
      <c r="M722" t="s">
        <v>11701</v>
      </c>
      <c r="N722" t="s">
        <v>12751</v>
      </c>
      <c r="O722" t="s">
        <v>4365</v>
      </c>
      <c r="P722" t="s">
        <v>4365</v>
      </c>
      <c r="Q722">
        <v>1</v>
      </c>
      <c r="R722" t="s">
        <v>13357</v>
      </c>
      <c r="S722" t="s">
        <v>13562</v>
      </c>
      <c r="T722" t="s">
        <v>14010</v>
      </c>
      <c r="U722" s="3" t="str" cm="1">
        <f t="array" ref="U722">LEFT(T722,MIN(FIND({0,1,2,3,4,5,6,7,8,9},T722&amp;"0123456789"))-1)</f>
        <v>£</v>
      </c>
      <c r="V722" t="s">
        <v>13357</v>
      </c>
      <c r="W722" t="s">
        <v>14010</v>
      </c>
      <c r="X722" s="3" t="str" cm="1">
        <f t="array" ref="X722">LEFT(W722,MIN(FIND({0,1,2,3,4,5,6,7,8,9},W722&amp;"0123456789"))-1)</f>
        <v>£</v>
      </c>
      <c r="Y722" t="s">
        <v>13357</v>
      </c>
      <c r="Z722" t="s">
        <v>14010</v>
      </c>
      <c r="AA722" s="3" cm="1">
        <f t="array" ref="AA722">_xlfn.XLOOKUP(LEFT(Z722,MIN(FIND({0,1,2,3,4,5,6,7,8,9},Z722&amp;"0123456789"))-1), $BB$4:$BB$23, $BC$4:$BC$23)*_xlfn.NUMBERVALUE(TRIM(REPLACE(Z722,1,MIN(FIND({0,1,2,3,4,5,6,7,8,9},Z722&amp;"0123456789"))-1,"")), ".", ",")</f>
        <v>4521000</v>
      </c>
      <c r="AB722" t="s">
        <v>14010</v>
      </c>
      <c r="AC722" s="3" cm="1">
        <f t="array" ref="AC722">_xlfn.XLOOKUP(LEFT(AB722,MIN(FIND({0,1,2,3,4,5,6,7,8,9},AB722&amp;"0123456789"))-1), $BB$4:$BB$23, $BC$4:$BC$23)*_xlfn.NUMBERVALUE(TRIM(REPLACE(AB722,1,MIN(FIND({0,1,2,3,4,5,6,7,8,9},AB722&amp;"0123456789"))-1,"")), ".", ",")</f>
        <v>4521000</v>
      </c>
      <c r="AD722" t="s">
        <v>8554</v>
      </c>
      <c r="AE722" t="s">
        <v>8557</v>
      </c>
      <c r="AF722" t="s">
        <v>15501</v>
      </c>
      <c r="AG722" t="s">
        <v>16987</v>
      </c>
      <c r="AH722" t="s">
        <v>4365</v>
      </c>
      <c r="AI722" t="s">
        <v>18575</v>
      </c>
      <c r="AJ722" t="s">
        <v>8563</v>
      </c>
      <c r="AK722" t="s">
        <v>19778</v>
      </c>
      <c r="AL722" t="s">
        <v>8555</v>
      </c>
      <c r="AM722" t="s">
        <v>20771</v>
      </c>
      <c r="AN722" t="s">
        <v>18372</v>
      </c>
      <c r="AO722" t="s">
        <v>22018</v>
      </c>
      <c r="AP722" t="s">
        <v>22864</v>
      </c>
      <c r="AQ722" t="s">
        <v>24018</v>
      </c>
      <c r="AR722" t="s">
        <v>24930</v>
      </c>
      <c r="AS722" t="s">
        <v>8562</v>
      </c>
      <c r="BC722" s="3" t="str" cm="1">
        <f t="array" ref="BC722">LEFT(BB722,MIN(FIND({0,1,2,3,4,5,6,7,8,9},BB722&amp;"0123456789"))-1)</f>
        <v/>
      </c>
      <c r="BY722" t="s">
        <v>10143</v>
      </c>
      <c r="BZ722" t="s">
        <v>25591</v>
      </c>
      <c r="CT722" t="str">
        <f t="shared" si="259"/>
        <v>Financial Services</v>
      </c>
      <c r="CU722" t="str">
        <f t="shared" si="260"/>
        <v>InsurTech</v>
      </c>
      <c r="CV722" t="str">
        <f t="shared" si="261"/>
        <v/>
      </c>
      <c r="CW722" t="str">
        <f t="shared" si="262"/>
        <v/>
      </c>
      <c r="CX722" t="str">
        <f t="shared" si="263"/>
        <v/>
      </c>
      <c r="CY722" t="str">
        <f t="shared" si="264"/>
        <v/>
      </c>
      <c r="CZ722" t="str">
        <f t="shared" si="265"/>
        <v/>
      </c>
      <c r="DA722" t="str">
        <f t="shared" si="266"/>
        <v/>
      </c>
      <c r="DB722" t="str">
        <f t="shared" si="267"/>
        <v/>
      </c>
      <c r="DC722" t="str">
        <f t="shared" si="268"/>
        <v/>
      </c>
    </row>
    <row r="723" spans="1:107" x14ac:dyDescent="0.2">
      <c r="A723">
        <v>720</v>
      </c>
      <c r="B723" t="s">
        <v>716</v>
      </c>
      <c r="C723" t="s">
        <v>2889</v>
      </c>
      <c r="D723" t="s">
        <v>4965</v>
      </c>
      <c r="E723" t="s">
        <v>6065</v>
      </c>
      <c r="F723" t="s">
        <v>6786</v>
      </c>
      <c r="G723" t="s">
        <v>8254</v>
      </c>
      <c r="H723" t="s">
        <v>8552</v>
      </c>
      <c r="I723" t="s">
        <v>8555</v>
      </c>
      <c r="J723" t="s">
        <v>9168</v>
      </c>
      <c r="K723" t="s">
        <v>10120</v>
      </c>
      <c r="L723" t="s">
        <v>10545</v>
      </c>
      <c r="M723" t="s">
        <v>11702</v>
      </c>
      <c r="N723" t="s">
        <v>12832</v>
      </c>
      <c r="O723" t="s">
        <v>13319</v>
      </c>
      <c r="P723" t="s">
        <v>4365</v>
      </c>
      <c r="Q723">
        <v>3</v>
      </c>
      <c r="R723" t="s">
        <v>4365</v>
      </c>
      <c r="S723" t="s">
        <v>13563</v>
      </c>
      <c r="T723" t="s">
        <v>14011</v>
      </c>
      <c r="U723" s="3" t="str" cm="1">
        <f t="array" ref="U723">LEFT(T723,MIN(FIND({0,1,2,3,4,5,6,7,8,9},T723&amp;"0123456789"))-1)</f>
        <v>₩</v>
      </c>
      <c r="V723" t="s">
        <v>14415</v>
      </c>
      <c r="W723" t="s">
        <v>14011</v>
      </c>
      <c r="X723" s="3" t="str" cm="1">
        <f t="array" ref="X723">LEFT(W723,MIN(FIND({0,1,2,3,4,5,6,7,8,9},W723&amp;"0123456789"))-1)</f>
        <v>₩</v>
      </c>
      <c r="Y723" t="s">
        <v>14415</v>
      </c>
      <c r="Z723" t="s">
        <v>14616</v>
      </c>
      <c r="AA723" s="3" cm="1">
        <f t="array" ref="AA723">_xlfn.XLOOKUP(LEFT(Z723,MIN(FIND({0,1,2,3,4,5,6,7,8,9},Z723&amp;"0123456789"))-1), $BB$4:$BB$23, $BC$4:$BC$23)*_xlfn.NUMBERVALUE(TRIM(REPLACE(Z723,1,MIN(FIND({0,1,2,3,4,5,6,7,8,9},Z723&amp;"0123456789"))-1,"")), ".", ",")</f>
        <v>43610000</v>
      </c>
      <c r="AB723" t="s">
        <v>14616</v>
      </c>
      <c r="AC723" s="3" cm="1">
        <f t="array" ref="AC723">_xlfn.XLOOKUP(LEFT(AB723,MIN(FIND({0,1,2,3,4,5,6,7,8,9},AB723&amp;"0123456789"))-1), $BB$4:$BB$23, $BC$4:$BC$23)*_xlfn.NUMBERVALUE(TRIM(REPLACE(AB723,1,MIN(FIND({0,1,2,3,4,5,6,7,8,9},AB723&amp;"0123456789"))-1,"")), ".", ",")</f>
        <v>43610000</v>
      </c>
      <c r="AD723" t="s">
        <v>8555</v>
      </c>
      <c r="AE723" t="s">
        <v>8561</v>
      </c>
      <c r="AF723" t="s">
        <v>15502</v>
      </c>
      <c r="AG723" t="s">
        <v>16983</v>
      </c>
      <c r="AH723" t="s">
        <v>4365</v>
      </c>
      <c r="AI723" t="s">
        <v>18576</v>
      </c>
      <c r="AJ723" t="s">
        <v>14829</v>
      </c>
      <c r="AK723" t="s">
        <v>4365</v>
      </c>
      <c r="AL723" t="s">
        <v>20135</v>
      </c>
      <c r="AM723" t="s">
        <v>20772</v>
      </c>
      <c r="AN723" t="s">
        <v>21428</v>
      </c>
      <c r="AO723" t="s">
        <v>22019</v>
      </c>
      <c r="AP723" t="s">
        <v>22865</v>
      </c>
      <c r="AQ723" t="s">
        <v>24019</v>
      </c>
      <c r="AR723" t="s">
        <v>24559</v>
      </c>
      <c r="AS723" t="s">
        <v>8560</v>
      </c>
      <c r="BC723" s="3" t="str" cm="1">
        <f t="array" ref="BC723">LEFT(BB723,MIN(FIND({0,1,2,3,4,5,6,7,8,9},BB723&amp;"0123456789"))-1)</f>
        <v/>
      </c>
      <c r="BY723" t="s">
        <v>11993</v>
      </c>
      <c r="BZ723" t="s">
        <v>25425</v>
      </c>
      <c r="CA723" t="s">
        <v>25436</v>
      </c>
      <c r="CT723" t="str">
        <f t="shared" si="259"/>
        <v>Automotive</v>
      </c>
      <c r="CU723" t="str">
        <f t="shared" si="260"/>
        <v>Robotics</v>
      </c>
      <c r="CV723" t="str">
        <f t="shared" si="261"/>
        <v>Transportation</v>
      </c>
      <c r="CW723" t="str">
        <f t="shared" si="262"/>
        <v/>
      </c>
      <c r="CX723" t="str">
        <f t="shared" si="263"/>
        <v/>
      </c>
      <c r="CY723" t="str">
        <f t="shared" si="264"/>
        <v/>
      </c>
      <c r="CZ723" t="str">
        <f t="shared" si="265"/>
        <v/>
      </c>
      <c r="DA723" t="str">
        <f t="shared" si="266"/>
        <v/>
      </c>
      <c r="DB723" t="str">
        <f t="shared" si="267"/>
        <v/>
      </c>
      <c r="DC723" t="str">
        <f t="shared" si="268"/>
        <v/>
      </c>
    </row>
    <row r="724" spans="1:107" x14ac:dyDescent="0.2">
      <c r="A724">
        <v>721</v>
      </c>
      <c r="B724" t="s">
        <v>717</v>
      </c>
      <c r="C724" t="s">
        <v>2890</v>
      </c>
      <c r="D724" t="s">
        <v>2890</v>
      </c>
      <c r="E724" t="s">
        <v>4365</v>
      </c>
      <c r="F724" t="s">
        <v>6787</v>
      </c>
      <c r="G724" t="s">
        <v>8272</v>
      </c>
      <c r="H724" t="s">
        <v>8552</v>
      </c>
      <c r="I724" t="s">
        <v>8554</v>
      </c>
      <c r="J724" t="s">
        <v>9169</v>
      </c>
      <c r="K724" t="s">
        <v>10121</v>
      </c>
      <c r="L724" t="s">
        <v>10208</v>
      </c>
      <c r="M724" t="s">
        <v>11173</v>
      </c>
      <c r="N724" t="s">
        <v>12751</v>
      </c>
      <c r="O724" t="s">
        <v>4365</v>
      </c>
      <c r="P724" t="s">
        <v>4365</v>
      </c>
      <c r="Q724">
        <v>1</v>
      </c>
      <c r="R724" t="s">
        <v>13357</v>
      </c>
      <c r="S724" t="s">
        <v>13398</v>
      </c>
      <c r="T724" t="s">
        <v>14012</v>
      </c>
      <c r="U724" s="3" t="str" cm="1">
        <f t="array" ref="U724">LEFT(T724,MIN(FIND({0,1,2,3,4,5,6,7,8,9},T724&amp;"0123456789"))-1)</f>
        <v>£</v>
      </c>
      <c r="V724" t="s">
        <v>14422</v>
      </c>
      <c r="W724" t="s">
        <v>14012</v>
      </c>
      <c r="X724" s="3" t="str" cm="1">
        <f t="array" ref="X724">LEFT(W724,MIN(FIND({0,1,2,3,4,5,6,7,8,9},W724&amp;"0123456789"))-1)</f>
        <v>£</v>
      </c>
      <c r="Y724" t="s">
        <v>14422</v>
      </c>
      <c r="Z724" t="s">
        <v>14012</v>
      </c>
      <c r="AA724" s="3" cm="1">
        <f t="array" ref="AA724">_xlfn.XLOOKUP(LEFT(Z724,MIN(FIND({0,1,2,3,4,5,6,7,8,9},Z724&amp;"0123456789"))-1), $BB$4:$BB$23, $BC$4:$BC$23)*_xlfn.NUMBERVALUE(TRIM(REPLACE(Z724,1,MIN(FIND({0,1,2,3,4,5,6,7,8,9},Z724&amp;"0123456789"))-1,"")), ".", ",")</f>
        <v>1918000.0000000002</v>
      </c>
      <c r="AB724" t="s">
        <v>14012</v>
      </c>
      <c r="AC724" s="3" cm="1">
        <f t="array" ref="AC724">_xlfn.XLOOKUP(LEFT(AB724,MIN(FIND({0,1,2,3,4,5,6,7,8,9},AB724&amp;"0123456789"))-1), $BB$4:$BB$23, $BC$4:$BC$23)*_xlfn.NUMBERVALUE(TRIM(REPLACE(AB724,1,MIN(FIND({0,1,2,3,4,5,6,7,8,9},AB724&amp;"0123456789"))-1,"")), ".", ",")</f>
        <v>1918000.0000000002</v>
      </c>
      <c r="AD724" t="s">
        <v>8555</v>
      </c>
      <c r="AE724" t="s">
        <v>8558</v>
      </c>
      <c r="AF724" t="s">
        <v>15503</v>
      </c>
      <c r="AG724" t="s">
        <v>16988</v>
      </c>
      <c r="AH724" t="s">
        <v>4365</v>
      </c>
      <c r="AI724" t="s">
        <v>18577</v>
      </c>
      <c r="AJ724" t="s">
        <v>19184</v>
      </c>
      <c r="AK724" t="s">
        <v>19779</v>
      </c>
      <c r="AL724" t="s">
        <v>20113</v>
      </c>
      <c r="AM724" t="s">
        <v>19656</v>
      </c>
      <c r="AN724" t="s">
        <v>21429</v>
      </c>
      <c r="AO724" t="s">
        <v>22020</v>
      </c>
      <c r="AP724" t="s">
        <v>22866</v>
      </c>
      <c r="AQ724" t="s">
        <v>24020</v>
      </c>
      <c r="AR724" t="s">
        <v>18579</v>
      </c>
      <c r="AS724" t="s">
        <v>8559</v>
      </c>
      <c r="BC724" s="3" t="str" cm="1">
        <f t="array" ref="BC724">LEFT(BB724,MIN(FIND({0,1,2,3,4,5,6,7,8,9},BB724&amp;"0123456789"))-1)</f>
        <v/>
      </c>
      <c r="BY724" t="s">
        <v>12657</v>
      </c>
      <c r="BZ724" t="s">
        <v>25428</v>
      </c>
      <c r="CA724" t="s">
        <v>25472</v>
      </c>
      <c r="CT724" t="str">
        <f t="shared" si="259"/>
        <v>Fitness</v>
      </c>
      <c r="CU724" t="str">
        <f t="shared" si="260"/>
        <v>Health Care</v>
      </c>
      <c r="CV724" t="str">
        <f t="shared" si="261"/>
        <v>Wellness</v>
      </c>
      <c r="CW724" t="str">
        <f t="shared" si="262"/>
        <v/>
      </c>
      <c r="CX724" t="str">
        <f t="shared" si="263"/>
        <v/>
      </c>
      <c r="CY724" t="str">
        <f t="shared" si="264"/>
        <v/>
      </c>
      <c r="CZ724" t="str">
        <f t="shared" si="265"/>
        <v/>
      </c>
      <c r="DA724" t="str">
        <f t="shared" si="266"/>
        <v/>
      </c>
      <c r="DB724" t="str">
        <f t="shared" si="267"/>
        <v/>
      </c>
      <c r="DC724" t="str">
        <f t="shared" si="268"/>
        <v/>
      </c>
    </row>
    <row r="725" spans="1:107" x14ac:dyDescent="0.2">
      <c r="A725">
        <v>722</v>
      </c>
      <c r="B725" t="s">
        <v>718</v>
      </c>
      <c r="C725" t="s">
        <v>2891</v>
      </c>
      <c r="D725" t="s">
        <v>4365</v>
      </c>
      <c r="E725" t="s">
        <v>6065</v>
      </c>
      <c r="F725" t="s">
        <v>6788</v>
      </c>
      <c r="G725" t="s">
        <v>8269</v>
      </c>
      <c r="H725" t="s">
        <v>8552</v>
      </c>
      <c r="I725" t="s">
        <v>8557</v>
      </c>
      <c r="J725" t="s">
        <v>9170</v>
      </c>
      <c r="K725" t="s">
        <v>10119</v>
      </c>
      <c r="L725" t="s">
        <v>10469</v>
      </c>
      <c r="M725" t="s">
        <v>11703</v>
      </c>
      <c r="N725" t="s">
        <v>12741</v>
      </c>
      <c r="O725" t="s">
        <v>13310</v>
      </c>
      <c r="P725" t="s">
        <v>4365</v>
      </c>
      <c r="Q725">
        <v>2</v>
      </c>
      <c r="R725" t="s">
        <v>13357</v>
      </c>
      <c r="S725" t="s">
        <v>13564</v>
      </c>
      <c r="T725" t="s">
        <v>13803</v>
      </c>
      <c r="U725" s="3" t="str" cm="1">
        <f t="array" ref="U725">LEFT(T725,MIN(FIND({0,1,2,3,4,5,6,7,8,9},T725&amp;"0123456789"))-1)</f>
        <v>$</v>
      </c>
      <c r="V725" t="s">
        <v>13357</v>
      </c>
      <c r="W725" t="s">
        <v>13803</v>
      </c>
      <c r="X725" s="3" t="str" cm="1">
        <f t="array" ref="X725">LEFT(W725,MIN(FIND({0,1,2,3,4,5,6,7,8,9},W725&amp;"0123456789"))-1)</f>
        <v>$</v>
      </c>
      <c r="Y725" t="s">
        <v>13357</v>
      </c>
      <c r="Z725" t="s">
        <v>13892</v>
      </c>
      <c r="AA725" s="3" cm="1">
        <f t="array" ref="AA725">_xlfn.XLOOKUP(LEFT(Z725,MIN(FIND({0,1,2,3,4,5,6,7,8,9},Z725&amp;"0123456789"))-1), $BB$4:$BB$23, $BC$4:$BC$23)*_xlfn.NUMBERVALUE(TRIM(REPLACE(Z725,1,MIN(FIND({0,1,2,3,4,5,6,7,8,9},Z725&amp;"0123456789"))-1,"")), ".", ",")</f>
        <v>3400000</v>
      </c>
      <c r="AB725" t="s">
        <v>13892</v>
      </c>
      <c r="AC725" s="3" cm="1">
        <f t="array" ref="AC725">_xlfn.XLOOKUP(LEFT(AB725,MIN(FIND({0,1,2,3,4,5,6,7,8,9},AB725&amp;"0123456789"))-1), $BB$4:$BB$23, $BC$4:$BC$23)*_xlfn.NUMBERVALUE(TRIM(REPLACE(AB725,1,MIN(FIND({0,1,2,3,4,5,6,7,8,9},AB725&amp;"0123456789"))-1,"")), ".", ",")</f>
        <v>3400000</v>
      </c>
      <c r="AD725" t="s">
        <v>8555</v>
      </c>
      <c r="AE725" t="s">
        <v>8555</v>
      </c>
      <c r="AF725" t="s">
        <v>15504</v>
      </c>
      <c r="AG725" t="s">
        <v>4365</v>
      </c>
      <c r="AH725" t="s">
        <v>4365</v>
      </c>
      <c r="AI725" t="s">
        <v>4365</v>
      </c>
      <c r="AJ725" t="s">
        <v>4365</v>
      </c>
      <c r="AK725" t="s">
        <v>4365</v>
      </c>
      <c r="AL725" t="s">
        <v>4365</v>
      </c>
      <c r="AM725" t="s">
        <v>4365</v>
      </c>
      <c r="AN725" t="s">
        <v>4365</v>
      </c>
      <c r="AO725" t="s">
        <v>4365</v>
      </c>
      <c r="AP725" t="s">
        <v>4365</v>
      </c>
      <c r="AQ725" t="s">
        <v>4365</v>
      </c>
      <c r="AR725" t="s">
        <v>4365</v>
      </c>
      <c r="AS725" t="s">
        <v>19093</v>
      </c>
      <c r="BC725" s="3" t="str" cm="1">
        <f t="array" ref="BC725">LEFT(BB725,MIN(FIND({0,1,2,3,4,5,6,7,8,9},BB725&amp;"0123456789"))-1)</f>
        <v/>
      </c>
      <c r="BY725" t="s">
        <v>10143</v>
      </c>
      <c r="BZ725" t="s">
        <v>25430</v>
      </c>
      <c r="CA725" t="s">
        <v>25652</v>
      </c>
      <c r="CB725" t="s">
        <v>25633</v>
      </c>
      <c r="CT725" t="str">
        <f t="shared" si="259"/>
        <v>Financial Services</v>
      </c>
      <c r="CU725" t="str">
        <f t="shared" si="260"/>
        <v>FinTech</v>
      </c>
      <c r="CV725" t="str">
        <f t="shared" si="261"/>
        <v>Personalization</v>
      </c>
      <c r="CW725" t="str">
        <f t="shared" si="262"/>
        <v>Wealth Management</v>
      </c>
      <c r="CX725" t="str">
        <f t="shared" si="263"/>
        <v/>
      </c>
      <c r="CY725" t="str">
        <f t="shared" si="264"/>
        <v/>
      </c>
      <c r="CZ725" t="str">
        <f t="shared" si="265"/>
        <v/>
      </c>
      <c r="DA725" t="str">
        <f t="shared" si="266"/>
        <v/>
      </c>
      <c r="DB725" t="str">
        <f t="shared" si="267"/>
        <v/>
      </c>
      <c r="DC725" t="str">
        <f t="shared" si="268"/>
        <v/>
      </c>
    </row>
    <row r="726" spans="1:107" x14ac:dyDescent="0.2">
      <c r="A726">
        <v>723</v>
      </c>
      <c r="B726" t="s">
        <v>719</v>
      </c>
      <c r="C726" t="s">
        <v>2892</v>
      </c>
      <c r="D726" t="s">
        <v>4966</v>
      </c>
      <c r="E726" t="s">
        <v>6065</v>
      </c>
      <c r="F726" t="s">
        <v>6789</v>
      </c>
      <c r="G726" t="s">
        <v>8245</v>
      </c>
      <c r="H726" t="s">
        <v>8552</v>
      </c>
      <c r="I726" t="s">
        <v>4365</v>
      </c>
      <c r="J726" t="s">
        <v>4365</v>
      </c>
      <c r="K726" t="s">
        <v>10121</v>
      </c>
      <c r="L726" t="s">
        <v>10546</v>
      </c>
      <c r="M726" t="s">
        <v>11704</v>
      </c>
      <c r="N726" t="s">
        <v>12921</v>
      </c>
      <c r="O726" t="s">
        <v>4365</v>
      </c>
      <c r="P726" t="s">
        <v>4365</v>
      </c>
      <c r="Q726">
        <v>2</v>
      </c>
      <c r="R726" t="s">
        <v>13357</v>
      </c>
      <c r="S726" t="s">
        <v>13366</v>
      </c>
      <c r="T726" t="s">
        <v>13864</v>
      </c>
      <c r="U726" s="3" t="str" cm="1">
        <f t="array" ref="U726">LEFT(T726,MIN(FIND({0,1,2,3,4,5,6,7,8,9},T726&amp;"0123456789"))-1)</f>
        <v>$</v>
      </c>
      <c r="V726" t="s">
        <v>14422</v>
      </c>
      <c r="W726" t="s">
        <v>13864</v>
      </c>
      <c r="X726" s="3" t="str" cm="1">
        <f t="array" ref="X726">LEFT(W726,MIN(FIND({0,1,2,3,4,5,6,7,8,9},W726&amp;"0123456789"))-1)</f>
        <v>$</v>
      </c>
      <c r="Y726" t="s">
        <v>14422</v>
      </c>
      <c r="Z726" t="s">
        <v>14617</v>
      </c>
      <c r="AA726" s="3" cm="1">
        <f t="array" ref="AA726">_xlfn.XLOOKUP(LEFT(Z726,MIN(FIND({0,1,2,3,4,5,6,7,8,9},Z726&amp;"0123456789"))-1), $BB$4:$BB$23, $BC$4:$BC$23)*_xlfn.NUMBERVALUE(TRIM(REPLACE(Z726,1,MIN(FIND({0,1,2,3,4,5,6,7,8,9},Z726&amp;"0123456789"))-1,"")), ".", ",")</f>
        <v>3701000</v>
      </c>
      <c r="AB726" t="s">
        <v>14617</v>
      </c>
      <c r="AC726" s="3" cm="1">
        <f t="array" ref="AC726">_xlfn.XLOOKUP(LEFT(AB726,MIN(FIND({0,1,2,3,4,5,6,7,8,9},AB726&amp;"0123456789"))-1), $BB$4:$BB$23, $BC$4:$BC$23)*_xlfn.NUMBERVALUE(TRIM(REPLACE(AB726,1,MIN(FIND({0,1,2,3,4,5,6,7,8,9},AB726&amp;"0123456789"))-1,"")), ".", ",")</f>
        <v>3701000</v>
      </c>
      <c r="AD726" t="s">
        <v>8555</v>
      </c>
      <c r="AE726" t="s">
        <v>8555</v>
      </c>
      <c r="AF726" t="s">
        <v>15505</v>
      </c>
      <c r="AG726" t="s">
        <v>4365</v>
      </c>
      <c r="AH726" t="s">
        <v>4365</v>
      </c>
      <c r="AI726" t="s">
        <v>4365</v>
      </c>
      <c r="AJ726" t="s">
        <v>4365</v>
      </c>
      <c r="AK726" t="s">
        <v>4365</v>
      </c>
      <c r="AL726" t="s">
        <v>4365</v>
      </c>
      <c r="AM726" t="s">
        <v>4365</v>
      </c>
      <c r="AN726" t="s">
        <v>4365</v>
      </c>
      <c r="AO726" t="s">
        <v>4365</v>
      </c>
      <c r="AP726" t="s">
        <v>4365</v>
      </c>
      <c r="AQ726" t="s">
        <v>4365</v>
      </c>
      <c r="AR726" t="s">
        <v>4365</v>
      </c>
      <c r="AS726" t="s">
        <v>4365</v>
      </c>
      <c r="BC726" s="3" t="str" cm="1">
        <f t="array" ref="BC726">LEFT(BB726,MIN(FIND({0,1,2,3,4,5,6,7,8,9},BB726&amp;"0123456789"))-1)</f>
        <v/>
      </c>
      <c r="BY726" t="s">
        <v>11267</v>
      </c>
      <c r="BZ726" t="s">
        <v>25753</v>
      </c>
      <c r="CA726" t="s">
        <v>25404</v>
      </c>
      <c r="CB726" t="s">
        <v>25444</v>
      </c>
      <c r="CC726" t="s">
        <v>25425</v>
      </c>
      <c r="CT726" t="str">
        <f t="shared" si="259"/>
        <v>Artificial Intelligence</v>
      </c>
      <c r="CU726" t="str">
        <f t="shared" si="260"/>
        <v>Industrial Automation</v>
      </c>
      <c r="CV726" t="str">
        <f t="shared" si="261"/>
        <v>Information Technology</v>
      </c>
      <c r="CW726" t="str">
        <f t="shared" si="262"/>
        <v>Machine Learning</v>
      </c>
      <c r="CX726" t="str">
        <f t="shared" si="263"/>
        <v>Robotics</v>
      </c>
      <c r="CY726" t="str">
        <f t="shared" si="264"/>
        <v/>
      </c>
      <c r="CZ726" t="str">
        <f t="shared" si="265"/>
        <v/>
      </c>
      <c r="DA726" t="str">
        <f t="shared" si="266"/>
        <v/>
      </c>
      <c r="DB726" t="str">
        <f t="shared" si="267"/>
        <v/>
      </c>
      <c r="DC726" t="str">
        <f t="shared" si="268"/>
        <v/>
      </c>
    </row>
    <row r="727" spans="1:107" x14ac:dyDescent="0.2">
      <c r="A727">
        <v>724</v>
      </c>
      <c r="B727" t="s">
        <v>720</v>
      </c>
      <c r="C727" t="s">
        <v>2893</v>
      </c>
      <c r="D727" t="s">
        <v>4967</v>
      </c>
      <c r="E727" t="s">
        <v>6065</v>
      </c>
      <c r="F727" t="s">
        <v>6790</v>
      </c>
      <c r="G727" t="s">
        <v>8245</v>
      </c>
      <c r="H727" t="s">
        <v>8552</v>
      </c>
      <c r="I727" t="s">
        <v>8557</v>
      </c>
      <c r="J727" t="s">
        <v>9171</v>
      </c>
      <c r="K727" t="s">
        <v>10119</v>
      </c>
      <c r="L727" t="s">
        <v>10547</v>
      </c>
      <c r="M727" t="s">
        <v>11705</v>
      </c>
      <c r="N727" t="s">
        <v>12792</v>
      </c>
      <c r="O727" t="s">
        <v>13328</v>
      </c>
      <c r="P727" t="s">
        <v>4365</v>
      </c>
      <c r="Q727">
        <v>4</v>
      </c>
      <c r="R727" t="s">
        <v>13358</v>
      </c>
      <c r="S727" t="s">
        <v>13418</v>
      </c>
      <c r="T727" t="s">
        <v>13736</v>
      </c>
      <c r="U727" s="3" t="str" cm="1">
        <f t="array" ref="U727">LEFT(T727,MIN(FIND({0,1,2,3,4,5,6,7,8,9},T727&amp;"0123456789"))-1)</f>
        <v>$</v>
      </c>
      <c r="V727" t="s">
        <v>14414</v>
      </c>
      <c r="W727" t="s">
        <v>13736</v>
      </c>
      <c r="X727" s="3" t="str" cm="1">
        <f t="array" ref="X727">LEFT(W727,MIN(FIND({0,1,2,3,4,5,6,7,8,9},W727&amp;"0123456789"))-1)</f>
        <v>$</v>
      </c>
      <c r="Y727" t="s">
        <v>14414</v>
      </c>
      <c r="Z727" t="s">
        <v>13845</v>
      </c>
      <c r="AA727" s="3" cm="1">
        <f t="array" ref="AA727">_xlfn.XLOOKUP(LEFT(Z727,MIN(FIND({0,1,2,3,4,5,6,7,8,9},Z727&amp;"0123456789"))-1), $BB$4:$BB$23, $BC$4:$BC$23)*_xlfn.NUMBERVALUE(TRIM(REPLACE(Z727,1,MIN(FIND({0,1,2,3,4,5,6,7,8,9},Z727&amp;"0123456789"))-1,"")), ".", ",")</f>
        <v>14000000</v>
      </c>
      <c r="AB727" t="s">
        <v>13845</v>
      </c>
      <c r="AC727" s="3" cm="1">
        <f t="array" ref="AC727">_xlfn.XLOOKUP(LEFT(AB727,MIN(FIND({0,1,2,3,4,5,6,7,8,9},AB727&amp;"0123456789"))-1), $BB$4:$BB$23, $BC$4:$BC$23)*_xlfn.NUMBERVALUE(TRIM(REPLACE(AB727,1,MIN(FIND({0,1,2,3,4,5,6,7,8,9},AB727&amp;"0123456789"))-1,"")), ".", ",")</f>
        <v>14000000</v>
      </c>
      <c r="AD727" t="s">
        <v>8554</v>
      </c>
      <c r="AE727" t="s">
        <v>8557</v>
      </c>
      <c r="AF727" t="s">
        <v>15506</v>
      </c>
      <c r="AG727" t="s">
        <v>4365</v>
      </c>
      <c r="AH727" t="s">
        <v>4365</v>
      </c>
      <c r="AI727" t="s">
        <v>4365</v>
      </c>
      <c r="AJ727" t="s">
        <v>4365</v>
      </c>
      <c r="AK727" t="s">
        <v>4365</v>
      </c>
      <c r="AL727" t="s">
        <v>4365</v>
      </c>
      <c r="AM727" t="s">
        <v>4365</v>
      </c>
      <c r="AN727" t="s">
        <v>4365</v>
      </c>
      <c r="AO727" t="s">
        <v>4365</v>
      </c>
      <c r="AP727" t="s">
        <v>4365</v>
      </c>
      <c r="AQ727" t="s">
        <v>4365</v>
      </c>
      <c r="AR727" t="s">
        <v>4365</v>
      </c>
      <c r="AS727" t="s">
        <v>14833</v>
      </c>
      <c r="BC727" s="3" t="str" cm="1">
        <f t="array" ref="BC727">LEFT(BB727,MIN(FIND({0,1,2,3,4,5,6,7,8,9},BB727&amp;"0123456789"))-1)</f>
        <v/>
      </c>
      <c r="BY727" t="s">
        <v>25665</v>
      </c>
      <c r="BZ727" t="s">
        <v>25483</v>
      </c>
      <c r="CA727" t="s">
        <v>25404</v>
      </c>
      <c r="CB727" t="s">
        <v>25408</v>
      </c>
      <c r="CT727" t="str">
        <f t="shared" si="259"/>
        <v>Big Data</v>
      </c>
      <c r="CU727" t="str">
        <f t="shared" si="260"/>
        <v>Computer</v>
      </c>
      <c r="CV727" t="str">
        <f t="shared" si="261"/>
        <v>Information Technology</v>
      </c>
      <c r="CW727" t="str">
        <f t="shared" si="262"/>
        <v>Software</v>
      </c>
      <c r="CX727" t="str">
        <f t="shared" si="263"/>
        <v/>
      </c>
      <c r="CY727" t="str">
        <f t="shared" si="264"/>
        <v/>
      </c>
      <c r="CZ727" t="str">
        <f t="shared" si="265"/>
        <v/>
      </c>
      <c r="DA727" t="str">
        <f t="shared" si="266"/>
        <v/>
      </c>
      <c r="DB727" t="str">
        <f t="shared" si="267"/>
        <v/>
      </c>
      <c r="DC727" t="str">
        <f t="shared" si="268"/>
        <v/>
      </c>
    </row>
    <row r="728" spans="1:107" x14ac:dyDescent="0.2">
      <c r="A728">
        <v>725</v>
      </c>
      <c r="B728" t="s">
        <v>721</v>
      </c>
      <c r="C728" t="s">
        <v>2894</v>
      </c>
      <c r="D728" t="s">
        <v>4968</v>
      </c>
      <c r="E728" t="s">
        <v>6065</v>
      </c>
      <c r="F728" t="s">
        <v>6791</v>
      </c>
      <c r="G728" t="s">
        <v>8245</v>
      </c>
      <c r="H728" t="s">
        <v>8552</v>
      </c>
      <c r="I728" t="s">
        <v>8555</v>
      </c>
      <c r="J728" t="s">
        <v>9172</v>
      </c>
      <c r="K728" t="s">
        <v>10119</v>
      </c>
      <c r="L728" t="s">
        <v>10147</v>
      </c>
      <c r="M728" t="s">
        <v>11706</v>
      </c>
      <c r="N728" t="s">
        <v>12871</v>
      </c>
      <c r="O728" t="s">
        <v>13306</v>
      </c>
      <c r="P728" t="s">
        <v>4365</v>
      </c>
      <c r="Q728">
        <v>2</v>
      </c>
      <c r="R728" t="s">
        <v>13357</v>
      </c>
      <c r="S728" t="s">
        <v>13390</v>
      </c>
      <c r="T728" t="s">
        <v>14013</v>
      </c>
      <c r="U728" s="3" t="str" cm="1">
        <f t="array" ref="U728">LEFT(T728,MIN(FIND({0,1,2,3,4,5,6,7,8,9},T728&amp;"0123456789"))-1)</f>
        <v>€</v>
      </c>
      <c r="V728" t="s">
        <v>13357</v>
      </c>
      <c r="W728" t="s">
        <v>14013</v>
      </c>
      <c r="X728" s="3" t="str" cm="1">
        <f t="array" ref="X728">LEFT(W728,MIN(FIND({0,1,2,3,4,5,6,7,8,9},W728&amp;"0123456789"))-1)</f>
        <v>€</v>
      </c>
      <c r="Y728" t="s">
        <v>13357</v>
      </c>
      <c r="Z728" t="s">
        <v>14013</v>
      </c>
      <c r="AA728" s="3" cm="1">
        <f t="array" ref="AA728">_xlfn.XLOOKUP(LEFT(Z728,MIN(FIND({0,1,2,3,4,5,6,7,8,9},Z728&amp;"0123456789"))-1), $BB$4:$BB$23, $BC$4:$BC$23)*_xlfn.NUMBERVALUE(TRIM(REPLACE(Z728,1,MIN(FIND({0,1,2,3,4,5,6,7,8,9},Z728&amp;"0123456789"))-1,"")), ".", ",")</f>
        <v>3600000</v>
      </c>
      <c r="AB728" t="s">
        <v>14013</v>
      </c>
      <c r="AC728" s="3" cm="1">
        <f t="array" ref="AC728">_xlfn.XLOOKUP(LEFT(AB728,MIN(FIND({0,1,2,3,4,5,6,7,8,9},AB728&amp;"0123456789"))-1), $BB$4:$BB$23, $BC$4:$BC$23)*_xlfn.NUMBERVALUE(TRIM(REPLACE(AB728,1,MIN(FIND({0,1,2,3,4,5,6,7,8,9},AB728&amp;"0123456789"))-1,"")), ".", ",")</f>
        <v>3600000</v>
      </c>
      <c r="AD728" t="s">
        <v>8555</v>
      </c>
      <c r="AE728" t="s">
        <v>8556</v>
      </c>
      <c r="AF728" t="s">
        <v>15507</v>
      </c>
      <c r="AG728" t="s">
        <v>16989</v>
      </c>
      <c r="AH728" t="s">
        <v>17796</v>
      </c>
      <c r="AI728" t="s">
        <v>18578</v>
      </c>
      <c r="AJ728" t="s">
        <v>19280</v>
      </c>
      <c r="AK728" t="s">
        <v>19780</v>
      </c>
      <c r="AL728" t="s">
        <v>20296</v>
      </c>
      <c r="AM728" t="s">
        <v>20773</v>
      </c>
      <c r="AN728" t="s">
        <v>21430</v>
      </c>
      <c r="AO728" t="s">
        <v>22021</v>
      </c>
      <c r="AP728" t="s">
        <v>22867</v>
      </c>
      <c r="AQ728" t="s">
        <v>24021</v>
      </c>
      <c r="AR728" t="s">
        <v>24931</v>
      </c>
      <c r="AS728" t="s">
        <v>19174</v>
      </c>
      <c r="BC728" s="3" t="str" cm="1">
        <f t="array" ref="BC728">LEFT(BB728,MIN(FIND({0,1,2,3,4,5,6,7,8,9},BB728&amp;"0123456789"))-1)</f>
        <v/>
      </c>
      <c r="BY728" t="s">
        <v>11706</v>
      </c>
      <c r="CT728" t="str">
        <f t="shared" si="259"/>
        <v>E-Commerce</v>
      </c>
      <c r="CU728" t="str">
        <f t="shared" si="260"/>
        <v/>
      </c>
      <c r="CV728" t="str">
        <f t="shared" si="261"/>
        <v/>
      </c>
      <c r="CW728" t="str">
        <f t="shared" si="262"/>
        <v/>
      </c>
      <c r="CX728" t="str">
        <f t="shared" si="263"/>
        <v/>
      </c>
      <c r="CY728" t="str">
        <f t="shared" si="264"/>
        <v/>
      </c>
      <c r="CZ728" t="str">
        <f t="shared" si="265"/>
        <v/>
      </c>
      <c r="DA728" t="str">
        <f t="shared" si="266"/>
        <v/>
      </c>
      <c r="DB728" t="str">
        <f t="shared" si="267"/>
        <v/>
      </c>
      <c r="DC728" t="str">
        <f t="shared" si="268"/>
        <v/>
      </c>
    </row>
    <row r="729" spans="1:107" x14ac:dyDescent="0.2">
      <c r="A729">
        <v>726</v>
      </c>
      <c r="B729" t="s">
        <v>722</v>
      </c>
      <c r="C729" t="s">
        <v>2895</v>
      </c>
      <c r="D729" t="s">
        <v>4969</v>
      </c>
      <c r="E729" t="s">
        <v>6065</v>
      </c>
      <c r="F729" t="s">
        <v>6792</v>
      </c>
      <c r="G729" t="s">
        <v>8372</v>
      </c>
      <c r="H729" t="s">
        <v>8552</v>
      </c>
      <c r="I729" t="s">
        <v>8554</v>
      </c>
      <c r="J729" t="s">
        <v>9173</v>
      </c>
      <c r="K729" t="s">
        <v>10121</v>
      </c>
      <c r="L729" t="s">
        <v>10548</v>
      </c>
      <c r="M729" t="s">
        <v>11707</v>
      </c>
      <c r="N729" t="s">
        <v>12736</v>
      </c>
      <c r="O729" t="s">
        <v>13305</v>
      </c>
      <c r="P729" t="s">
        <v>4365</v>
      </c>
      <c r="Q729">
        <v>1</v>
      </c>
      <c r="R729" t="s">
        <v>13357</v>
      </c>
      <c r="S729" t="s">
        <v>13507</v>
      </c>
      <c r="T729" t="s">
        <v>13795</v>
      </c>
      <c r="U729" s="3" t="str" cm="1">
        <f t="array" ref="U729">LEFT(T729,MIN(FIND({0,1,2,3,4,5,6,7,8,9},T729&amp;"0123456789"))-1)</f>
        <v>$</v>
      </c>
      <c r="V729" t="s">
        <v>14422</v>
      </c>
      <c r="W729" t="s">
        <v>13795</v>
      </c>
      <c r="X729" s="3" t="str" cm="1">
        <f t="array" ref="X729">LEFT(W729,MIN(FIND({0,1,2,3,4,5,6,7,8,9},W729&amp;"0123456789"))-1)</f>
        <v>$</v>
      </c>
      <c r="Y729" t="s">
        <v>14422</v>
      </c>
      <c r="Z729" t="s">
        <v>13795</v>
      </c>
      <c r="AA729" s="3" cm="1">
        <f t="array" ref="AA729">_xlfn.XLOOKUP(LEFT(Z729,MIN(FIND({0,1,2,3,4,5,6,7,8,9},Z729&amp;"0123456789"))-1), $BB$4:$BB$23, $BC$4:$BC$23)*_xlfn.NUMBERVALUE(TRIM(REPLACE(Z729,1,MIN(FIND({0,1,2,3,4,5,6,7,8,9},Z729&amp;"0123456789"))-1,"")), ".", ",")</f>
        <v>1700000</v>
      </c>
      <c r="AB729" t="s">
        <v>13795</v>
      </c>
      <c r="AC729" s="3" cm="1">
        <f t="array" ref="AC729">_xlfn.XLOOKUP(LEFT(AB729,MIN(FIND({0,1,2,3,4,5,6,7,8,9},AB729&amp;"0123456789"))-1), $BB$4:$BB$23, $BC$4:$BC$23)*_xlfn.NUMBERVALUE(TRIM(REPLACE(AB729,1,MIN(FIND({0,1,2,3,4,5,6,7,8,9},AB729&amp;"0123456789"))-1,"")), ".", ",")</f>
        <v>1700000</v>
      </c>
      <c r="AD729" t="s">
        <v>8555</v>
      </c>
      <c r="AE729" t="s">
        <v>14824</v>
      </c>
      <c r="AF729" t="s">
        <v>15508</v>
      </c>
      <c r="AG729" t="s">
        <v>4365</v>
      </c>
      <c r="AH729" t="s">
        <v>4365</v>
      </c>
      <c r="AI729" t="s">
        <v>4365</v>
      </c>
      <c r="AJ729" t="s">
        <v>4365</v>
      </c>
      <c r="AK729" t="s">
        <v>4365</v>
      </c>
      <c r="AL729" t="s">
        <v>4365</v>
      </c>
      <c r="AM729" t="s">
        <v>4365</v>
      </c>
      <c r="AN729" t="s">
        <v>4365</v>
      </c>
      <c r="AO729" t="s">
        <v>4365</v>
      </c>
      <c r="AP729" t="s">
        <v>4365</v>
      </c>
      <c r="AQ729" t="s">
        <v>4365</v>
      </c>
      <c r="AR729" t="s">
        <v>4365</v>
      </c>
      <c r="AS729" t="s">
        <v>19177</v>
      </c>
      <c r="BC729" s="3" t="str" cm="1">
        <f t="array" ref="BC729">LEFT(BB729,MIN(FIND({0,1,2,3,4,5,6,7,8,9},BB729&amp;"0123456789"))-1)</f>
        <v/>
      </c>
      <c r="BY729" t="s">
        <v>11706</v>
      </c>
      <c r="BZ729" t="s">
        <v>25793</v>
      </c>
      <c r="CA729" t="s">
        <v>25415</v>
      </c>
      <c r="CB729" t="s">
        <v>25432</v>
      </c>
      <c r="CC729" t="s">
        <v>25549</v>
      </c>
      <c r="CD729" t="s">
        <v>25408</v>
      </c>
      <c r="CT729" t="str">
        <f t="shared" si="259"/>
        <v>E-Commerce</v>
      </c>
      <c r="CU729" t="str">
        <f t="shared" si="260"/>
        <v>Fraud Detection</v>
      </c>
      <c r="CV729" t="str">
        <f t="shared" si="261"/>
        <v>Mobile Payments</v>
      </c>
      <c r="CW729" t="str">
        <f t="shared" si="262"/>
        <v>Payments</v>
      </c>
      <c r="CX729" t="str">
        <f t="shared" si="263"/>
        <v>Shopping</v>
      </c>
      <c r="CY729" t="str">
        <f t="shared" si="264"/>
        <v>Software</v>
      </c>
      <c r="CZ729" t="str">
        <f t="shared" si="265"/>
        <v/>
      </c>
      <c r="DA729" t="str">
        <f t="shared" si="266"/>
        <v/>
      </c>
      <c r="DB729" t="str">
        <f t="shared" si="267"/>
        <v/>
      </c>
      <c r="DC729" t="str">
        <f t="shared" si="268"/>
        <v/>
      </c>
    </row>
    <row r="730" spans="1:107" x14ac:dyDescent="0.2">
      <c r="A730">
        <v>727</v>
      </c>
      <c r="B730" t="s">
        <v>723</v>
      </c>
      <c r="C730" t="s">
        <v>2896</v>
      </c>
      <c r="D730" t="s">
        <v>4970</v>
      </c>
      <c r="E730" t="s">
        <v>6065</v>
      </c>
      <c r="F730" t="s">
        <v>6793</v>
      </c>
      <c r="G730" t="s">
        <v>8316</v>
      </c>
      <c r="H730" t="s">
        <v>8552</v>
      </c>
      <c r="I730" t="s">
        <v>8555</v>
      </c>
      <c r="J730" t="s">
        <v>9174</v>
      </c>
      <c r="K730" t="s">
        <v>10119</v>
      </c>
      <c r="L730" t="s">
        <v>10376</v>
      </c>
      <c r="M730" t="s">
        <v>11708</v>
      </c>
      <c r="N730" t="s">
        <v>12736</v>
      </c>
      <c r="O730" t="s">
        <v>13305</v>
      </c>
      <c r="P730" t="s">
        <v>13349</v>
      </c>
      <c r="Q730">
        <v>1</v>
      </c>
      <c r="R730" t="s">
        <v>13357</v>
      </c>
      <c r="S730" t="s">
        <v>13565</v>
      </c>
      <c r="T730" t="s">
        <v>13769</v>
      </c>
      <c r="U730" s="3" t="str" cm="1">
        <f t="array" ref="U730">LEFT(T730,MIN(FIND({0,1,2,3,4,5,6,7,8,9},T730&amp;"0123456789"))-1)</f>
        <v>$</v>
      </c>
      <c r="V730" t="s">
        <v>13357</v>
      </c>
      <c r="W730" t="s">
        <v>13769</v>
      </c>
      <c r="X730" s="3" t="str" cm="1">
        <f t="array" ref="X730">LEFT(W730,MIN(FIND({0,1,2,3,4,5,6,7,8,9},W730&amp;"0123456789"))-1)</f>
        <v>$</v>
      </c>
      <c r="Y730" t="s">
        <v>13357</v>
      </c>
      <c r="Z730" t="s">
        <v>13769</v>
      </c>
      <c r="AA730" s="3" cm="1">
        <f t="array" ref="AA730">_xlfn.XLOOKUP(LEFT(Z730,MIN(FIND({0,1,2,3,4,5,6,7,8,9},Z730&amp;"0123456789"))-1), $BB$4:$BB$23, $BC$4:$BC$23)*_xlfn.NUMBERVALUE(TRIM(REPLACE(Z730,1,MIN(FIND({0,1,2,3,4,5,6,7,8,9},Z730&amp;"0123456789"))-1,"")), ".", ",")</f>
        <v>7000000</v>
      </c>
      <c r="AB730" t="s">
        <v>13769</v>
      </c>
      <c r="AC730" s="3" cm="1">
        <f t="array" ref="AC730">_xlfn.XLOOKUP(LEFT(AB730,MIN(FIND({0,1,2,3,4,5,6,7,8,9},AB730&amp;"0123456789"))-1), $BB$4:$BB$23, $BC$4:$BC$23)*_xlfn.NUMBERVALUE(TRIM(REPLACE(AB730,1,MIN(FIND({0,1,2,3,4,5,6,7,8,9},AB730&amp;"0123456789"))-1,"")), ".", ",")</f>
        <v>7000000</v>
      </c>
      <c r="AD730" t="s">
        <v>4365</v>
      </c>
      <c r="AE730" t="s">
        <v>8560</v>
      </c>
      <c r="AF730" t="s">
        <v>15509</v>
      </c>
      <c r="AG730" t="s">
        <v>16990</v>
      </c>
      <c r="AH730" t="s">
        <v>17797</v>
      </c>
      <c r="AI730" t="s">
        <v>18579</v>
      </c>
      <c r="AJ730" t="s">
        <v>19281</v>
      </c>
      <c r="AK730" t="s">
        <v>19781</v>
      </c>
      <c r="AL730" t="s">
        <v>20297</v>
      </c>
      <c r="AM730" t="s">
        <v>20774</v>
      </c>
      <c r="AN730" t="s">
        <v>21431</v>
      </c>
      <c r="AO730" t="s">
        <v>22022</v>
      </c>
      <c r="AP730" t="s">
        <v>22868</v>
      </c>
      <c r="AQ730" t="s">
        <v>24022</v>
      </c>
      <c r="AR730" t="s">
        <v>24932</v>
      </c>
      <c r="AS730" t="s">
        <v>4365</v>
      </c>
      <c r="BC730" s="3" t="str" cm="1">
        <f t="array" ref="BC730">LEFT(BB730,MIN(FIND({0,1,2,3,4,5,6,7,8,9},BB730&amp;"0123456789"))-1)</f>
        <v/>
      </c>
      <c r="BY730" t="s">
        <v>25796</v>
      </c>
      <c r="BZ730" t="s">
        <v>25431</v>
      </c>
      <c r="CA730" t="s">
        <v>25433</v>
      </c>
      <c r="CB730" t="s">
        <v>25499</v>
      </c>
      <c r="CT730" t="str">
        <f t="shared" si="259"/>
        <v>Freelance</v>
      </c>
      <c r="CU730" t="str">
        <f t="shared" si="260"/>
        <v>Human Resources</v>
      </c>
      <c r="CV730" t="str">
        <f t="shared" si="261"/>
        <v>Recruiting</v>
      </c>
      <c r="CW730" t="str">
        <f t="shared" si="262"/>
        <v>Social Network</v>
      </c>
      <c r="CX730" t="str">
        <f t="shared" si="263"/>
        <v/>
      </c>
      <c r="CY730" t="str">
        <f t="shared" si="264"/>
        <v/>
      </c>
      <c r="CZ730" t="str">
        <f t="shared" si="265"/>
        <v/>
      </c>
      <c r="DA730" t="str">
        <f t="shared" si="266"/>
        <v/>
      </c>
      <c r="DB730" t="str">
        <f t="shared" si="267"/>
        <v/>
      </c>
      <c r="DC730" t="str">
        <f t="shared" si="268"/>
        <v/>
      </c>
    </row>
    <row r="731" spans="1:107" x14ac:dyDescent="0.2">
      <c r="A731">
        <v>728</v>
      </c>
      <c r="B731" t="s">
        <v>724</v>
      </c>
      <c r="C731" t="s">
        <v>2897</v>
      </c>
      <c r="D731" t="s">
        <v>4971</v>
      </c>
      <c r="E731" t="s">
        <v>6065</v>
      </c>
      <c r="F731" t="s">
        <v>6794</v>
      </c>
      <c r="G731" t="s">
        <v>8405</v>
      </c>
      <c r="H731" t="s">
        <v>8552</v>
      </c>
      <c r="I731" t="s">
        <v>8554</v>
      </c>
      <c r="J731" t="s">
        <v>9175</v>
      </c>
      <c r="K731" t="s">
        <v>10119</v>
      </c>
      <c r="L731" t="s">
        <v>10549</v>
      </c>
      <c r="M731" t="s">
        <v>11709</v>
      </c>
      <c r="N731" t="s">
        <v>12741</v>
      </c>
      <c r="O731" t="s">
        <v>13310</v>
      </c>
      <c r="P731" t="s">
        <v>13349</v>
      </c>
      <c r="Q731">
        <v>1</v>
      </c>
      <c r="R731" t="s">
        <v>13357</v>
      </c>
      <c r="S731" t="s">
        <v>8310</v>
      </c>
      <c r="T731" t="s">
        <v>13772</v>
      </c>
      <c r="U731" s="3" t="str" cm="1">
        <f t="array" ref="U731">LEFT(T731,MIN(FIND({0,1,2,3,4,5,6,7,8,9},T731&amp;"0123456789"))-1)</f>
        <v>$</v>
      </c>
      <c r="V731" t="s">
        <v>13357</v>
      </c>
      <c r="W731" t="s">
        <v>13772</v>
      </c>
      <c r="X731" s="3" t="str" cm="1">
        <f t="array" ref="X731">LEFT(W731,MIN(FIND({0,1,2,3,4,5,6,7,8,9},W731&amp;"0123456789"))-1)</f>
        <v>$</v>
      </c>
      <c r="Y731" t="s">
        <v>13357</v>
      </c>
      <c r="Z731" t="s">
        <v>13772</v>
      </c>
      <c r="AA731" s="3" cm="1">
        <f t="array" ref="AA731">_xlfn.XLOOKUP(LEFT(Z731,MIN(FIND({0,1,2,3,4,5,6,7,8,9},Z731&amp;"0123456789"))-1), $BB$4:$BB$23, $BC$4:$BC$23)*_xlfn.NUMBERVALUE(TRIM(REPLACE(Z731,1,MIN(FIND({0,1,2,3,4,5,6,7,8,9},Z731&amp;"0123456789"))-1,"")), ".", ",")</f>
        <v>4000000</v>
      </c>
      <c r="AB731" t="s">
        <v>13772</v>
      </c>
      <c r="AC731" s="3" cm="1">
        <f t="array" ref="AC731">_xlfn.XLOOKUP(LEFT(AB731,MIN(FIND({0,1,2,3,4,5,6,7,8,9},AB731&amp;"0123456789"))-1), $BB$4:$BB$23, $BC$4:$BC$23)*_xlfn.NUMBERVALUE(TRIM(REPLACE(AB731,1,MIN(FIND({0,1,2,3,4,5,6,7,8,9},AB731&amp;"0123456789"))-1,"")), ".", ",")</f>
        <v>4000000</v>
      </c>
      <c r="AD731" t="s">
        <v>8555</v>
      </c>
      <c r="AE731" t="s">
        <v>8555</v>
      </c>
      <c r="AF731" t="s">
        <v>15510</v>
      </c>
      <c r="AG731" t="s">
        <v>16950</v>
      </c>
      <c r="AH731" t="s">
        <v>17798</v>
      </c>
      <c r="AI731" t="s">
        <v>18580</v>
      </c>
      <c r="AJ731" t="s">
        <v>19282</v>
      </c>
      <c r="AK731" t="s">
        <v>19782</v>
      </c>
      <c r="AL731" t="s">
        <v>20162</v>
      </c>
      <c r="AM731" t="s">
        <v>20775</v>
      </c>
      <c r="AN731" t="s">
        <v>21432</v>
      </c>
      <c r="AO731" t="s">
        <v>22023</v>
      </c>
      <c r="AP731" t="s">
        <v>22869</v>
      </c>
      <c r="AQ731" t="s">
        <v>24023</v>
      </c>
      <c r="AR731" t="s">
        <v>24933</v>
      </c>
      <c r="AS731" t="s">
        <v>19152</v>
      </c>
      <c r="BC731" s="3" t="str" cm="1">
        <f t="array" ref="BC731">LEFT(BB731,MIN(FIND({0,1,2,3,4,5,6,7,8,9},BB731&amp;"0123456789"))-1)</f>
        <v/>
      </c>
      <c r="BY731" t="s">
        <v>25665</v>
      </c>
      <c r="BZ731" t="s">
        <v>25408</v>
      </c>
      <c r="CT731" t="str">
        <f t="shared" si="259"/>
        <v>Big Data</v>
      </c>
      <c r="CU731" t="str">
        <f t="shared" si="260"/>
        <v>Software</v>
      </c>
      <c r="CV731" t="str">
        <f t="shared" si="261"/>
        <v/>
      </c>
      <c r="CW731" t="str">
        <f t="shared" si="262"/>
        <v/>
      </c>
      <c r="CX731" t="str">
        <f t="shared" si="263"/>
        <v/>
      </c>
      <c r="CY731" t="str">
        <f t="shared" si="264"/>
        <v/>
      </c>
      <c r="CZ731" t="str">
        <f t="shared" si="265"/>
        <v/>
      </c>
      <c r="DA731" t="str">
        <f t="shared" si="266"/>
        <v/>
      </c>
      <c r="DB731" t="str">
        <f t="shared" si="267"/>
        <v/>
      </c>
      <c r="DC731" t="str">
        <f t="shared" si="268"/>
        <v/>
      </c>
    </row>
    <row r="732" spans="1:107" x14ac:dyDescent="0.2">
      <c r="A732">
        <v>729</v>
      </c>
      <c r="B732" t="s">
        <v>725</v>
      </c>
      <c r="C732" t="s">
        <v>2898</v>
      </c>
      <c r="D732" t="s">
        <v>2898</v>
      </c>
      <c r="E732" t="s">
        <v>6065</v>
      </c>
      <c r="F732" t="s">
        <v>6795</v>
      </c>
      <c r="G732" t="s">
        <v>8284</v>
      </c>
      <c r="H732" t="s">
        <v>8552</v>
      </c>
      <c r="I732" t="s">
        <v>8555</v>
      </c>
      <c r="J732" t="s">
        <v>9176</v>
      </c>
      <c r="K732" t="s">
        <v>10121</v>
      </c>
      <c r="L732" t="s">
        <v>10550</v>
      </c>
      <c r="M732" t="s">
        <v>11710</v>
      </c>
      <c r="N732" t="s">
        <v>12759</v>
      </c>
      <c r="O732" t="s">
        <v>13320</v>
      </c>
      <c r="P732" t="s">
        <v>4365</v>
      </c>
      <c r="Q732">
        <v>2</v>
      </c>
      <c r="R732" t="s">
        <v>13357</v>
      </c>
      <c r="S732" t="s">
        <v>13443</v>
      </c>
      <c r="T732" t="s">
        <v>14014</v>
      </c>
      <c r="U732" s="3" t="str" cm="1">
        <f t="array" ref="U732">LEFT(T732,MIN(FIND({0,1,2,3,4,5,6,7,8,9},T732&amp;"0123456789"))-1)</f>
        <v>$</v>
      </c>
      <c r="V732" t="s">
        <v>13357</v>
      </c>
      <c r="W732" t="s">
        <v>14014</v>
      </c>
      <c r="X732" s="3" t="str" cm="1">
        <f t="array" ref="X732">LEFT(W732,MIN(FIND({0,1,2,3,4,5,6,7,8,9},W732&amp;"0123456789"))-1)</f>
        <v>$</v>
      </c>
      <c r="Y732" t="s">
        <v>13357</v>
      </c>
      <c r="Z732" t="s">
        <v>14014</v>
      </c>
      <c r="AA732" s="3" cm="1">
        <f t="array" ref="AA732">_xlfn.XLOOKUP(LEFT(Z732,MIN(FIND({0,1,2,3,4,5,6,7,8,9},Z732&amp;"0123456789"))-1), $BB$4:$BB$23, $BC$4:$BC$23)*_xlfn.NUMBERVALUE(TRIM(REPLACE(Z732,1,MIN(FIND({0,1,2,3,4,5,6,7,8,9},Z732&amp;"0123456789"))-1,"")), ".", ",")</f>
        <v>1450000</v>
      </c>
      <c r="AB732" t="s">
        <v>14014</v>
      </c>
      <c r="AC732" s="3" cm="1">
        <f t="array" ref="AC732">_xlfn.XLOOKUP(LEFT(AB732,MIN(FIND({0,1,2,3,4,5,6,7,8,9},AB732&amp;"0123456789"))-1), $BB$4:$BB$23, $BC$4:$BC$23)*_xlfn.NUMBERVALUE(TRIM(REPLACE(AB732,1,MIN(FIND({0,1,2,3,4,5,6,7,8,9},AB732&amp;"0123456789"))-1,"")), ".", ",")</f>
        <v>1450000</v>
      </c>
      <c r="AD732" t="s">
        <v>8554</v>
      </c>
      <c r="AE732" t="s">
        <v>8559</v>
      </c>
      <c r="AF732" t="s">
        <v>15511</v>
      </c>
      <c r="AG732" t="s">
        <v>16991</v>
      </c>
      <c r="AH732" t="s">
        <v>4365</v>
      </c>
      <c r="AI732" t="s">
        <v>18581</v>
      </c>
      <c r="AJ732" t="s">
        <v>19283</v>
      </c>
      <c r="AK732" t="s">
        <v>19783</v>
      </c>
      <c r="AL732" t="s">
        <v>20298</v>
      </c>
      <c r="AM732" t="s">
        <v>20776</v>
      </c>
      <c r="AN732" t="s">
        <v>20488</v>
      </c>
      <c r="AO732" t="s">
        <v>18794</v>
      </c>
      <c r="AP732" t="s">
        <v>22870</v>
      </c>
      <c r="AQ732" t="s">
        <v>24024</v>
      </c>
      <c r="AR732" t="s">
        <v>24934</v>
      </c>
      <c r="AS732" t="s">
        <v>19090</v>
      </c>
      <c r="BC732" s="3" t="str" cm="1">
        <f t="array" ref="BC732">LEFT(BB732,MIN(FIND({0,1,2,3,4,5,6,7,8,9},BB732&amp;"0123456789"))-1)</f>
        <v/>
      </c>
      <c r="BY732" t="s">
        <v>25491</v>
      </c>
      <c r="BZ732" t="s">
        <v>25492</v>
      </c>
      <c r="CA732" t="s">
        <v>25404</v>
      </c>
      <c r="CB732" t="s">
        <v>25583</v>
      </c>
      <c r="CC732" t="s">
        <v>25515</v>
      </c>
      <c r="CT732" t="str">
        <f t="shared" si="259"/>
        <v>Compliance</v>
      </c>
      <c r="CU732" t="str">
        <f t="shared" si="260"/>
        <v>Cyber Security</v>
      </c>
      <c r="CV732" t="str">
        <f t="shared" si="261"/>
        <v>Information Technology</v>
      </c>
      <c r="CW732" t="str">
        <f t="shared" si="262"/>
        <v>Network Security</v>
      </c>
      <c r="CX732" t="str">
        <f t="shared" si="263"/>
        <v>Security</v>
      </c>
      <c r="CY732" t="str">
        <f t="shared" si="264"/>
        <v/>
      </c>
      <c r="CZ732" t="str">
        <f t="shared" si="265"/>
        <v/>
      </c>
      <c r="DA732" t="str">
        <f t="shared" si="266"/>
        <v/>
      </c>
      <c r="DB732" t="str">
        <f t="shared" si="267"/>
        <v/>
      </c>
      <c r="DC732" t="str">
        <f t="shared" si="268"/>
        <v/>
      </c>
    </row>
    <row r="733" spans="1:107" x14ac:dyDescent="0.2">
      <c r="A733">
        <v>730</v>
      </c>
      <c r="B733" t="s">
        <v>726</v>
      </c>
      <c r="C733" t="s">
        <v>2899</v>
      </c>
      <c r="D733" t="s">
        <v>4365</v>
      </c>
      <c r="E733" t="s">
        <v>6065</v>
      </c>
      <c r="F733" t="s">
        <v>6796</v>
      </c>
      <c r="G733" t="s">
        <v>8245</v>
      </c>
      <c r="H733" t="s">
        <v>8552</v>
      </c>
      <c r="I733" t="s">
        <v>8559</v>
      </c>
      <c r="J733" t="s">
        <v>9177</v>
      </c>
      <c r="K733" t="s">
        <v>10119</v>
      </c>
      <c r="L733" t="s">
        <v>10551</v>
      </c>
      <c r="M733" t="s">
        <v>11711</v>
      </c>
      <c r="N733" t="s">
        <v>12751</v>
      </c>
      <c r="O733" t="s">
        <v>4365</v>
      </c>
      <c r="P733" t="s">
        <v>4365</v>
      </c>
      <c r="Q733">
        <v>1</v>
      </c>
      <c r="R733" t="s">
        <v>13358</v>
      </c>
      <c r="S733" t="s">
        <v>13415</v>
      </c>
      <c r="T733" t="s">
        <v>13736</v>
      </c>
      <c r="U733" s="3" t="str" cm="1">
        <f t="array" ref="U733">LEFT(T733,MIN(FIND({0,1,2,3,4,5,6,7,8,9},T733&amp;"0123456789"))-1)</f>
        <v>$</v>
      </c>
      <c r="V733" t="s">
        <v>14414</v>
      </c>
      <c r="W733" t="s">
        <v>13736</v>
      </c>
      <c r="X733" s="3" t="str" cm="1">
        <f t="array" ref="X733">LEFT(W733,MIN(FIND({0,1,2,3,4,5,6,7,8,9},W733&amp;"0123456789"))-1)</f>
        <v>$</v>
      </c>
      <c r="Y733" t="s">
        <v>14414</v>
      </c>
      <c r="Z733" t="s">
        <v>13736</v>
      </c>
      <c r="AA733" s="3" cm="1">
        <f t="array" ref="AA733">_xlfn.XLOOKUP(LEFT(Z733,MIN(FIND({0,1,2,3,4,5,6,7,8,9},Z733&amp;"0123456789"))-1), $BB$4:$BB$23, $BC$4:$BC$23)*_xlfn.NUMBERVALUE(TRIM(REPLACE(Z733,1,MIN(FIND({0,1,2,3,4,5,6,7,8,9},Z733&amp;"0123456789"))-1,"")), ".", ",")</f>
        <v>10000000</v>
      </c>
      <c r="AB733" t="s">
        <v>13736</v>
      </c>
      <c r="AC733" s="3" cm="1">
        <f t="array" ref="AC733">_xlfn.XLOOKUP(LEFT(AB733,MIN(FIND({0,1,2,3,4,5,6,7,8,9},AB733&amp;"0123456789"))-1), $BB$4:$BB$23, $BC$4:$BC$23)*_xlfn.NUMBERVALUE(TRIM(REPLACE(AB733,1,MIN(FIND({0,1,2,3,4,5,6,7,8,9},AB733&amp;"0123456789"))-1,"")), ".", ",")</f>
        <v>10000000</v>
      </c>
      <c r="AD733" t="s">
        <v>4365</v>
      </c>
      <c r="AE733" t="s">
        <v>8554</v>
      </c>
      <c r="AF733" t="s">
        <v>15512</v>
      </c>
      <c r="AG733" t="s">
        <v>16992</v>
      </c>
      <c r="AH733" t="s">
        <v>17799</v>
      </c>
      <c r="AI733" t="s">
        <v>18582</v>
      </c>
      <c r="AJ733" t="s">
        <v>19284</v>
      </c>
      <c r="AK733" t="s">
        <v>19784</v>
      </c>
      <c r="AL733" t="s">
        <v>20299</v>
      </c>
      <c r="AM733" t="s">
        <v>20777</v>
      </c>
      <c r="AN733" t="s">
        <v>21433</v>
      </c>
      <c r="AO733" t="s">
        <v>22024</v>
      </c>
      <c r="AP733" t="s">
        <v>22871</v>
      </c>
      <c r="AQ733" t="s">
        <v>24025</v>
      </c>
      <c r="AR733" t="s">
        <v>24935</v>
      </c>
      <c r="AS733" t="s">
        <v>19323</v>
      </c>
      <c r="BC733" s="3" t="str" cm="1">
        <f t="array" ref="BC733">LEFT(BB733,MIN(FIND({0,1,2,3,4,5,6,7,8,9},BB733&amp;"0123456789"))-1)</f>
        <v/>
      </c>
      <c r="BY733" t="s">
        <v>10331</v>
      </c>
      <c r="BZ733" t="s">
        <v>25422</v>
      </c>
      <c r="CT733" t="str">
        <f t="shared" si="259"/>
        <v>Information Technology</v>
      </c>
      <c r="CU733" t="str">
        <f t="shared" si="260"/>
        <v>Marketplace</v>
      </c>
      <c r="CV733" t="str">
        <f t="shared" si="261"/>
        <v/>
      </c>
      <c r="CW733" t="str">
        <f t="shared" si="262"/>
        <v/>
      </c>
      <c r="CX733" t="str">
        <f t="shared" si="263"/>
        <v/>
      </c>
      <c r="CY733" t="str">
        <f t="shared" si="264"/>
        <v/>
      </c>
      <c r="CZ733" t="str">
        <f t="shared" si="265"/>
        <v/>
      </c>
      <c r="DA733" t="str">
        <f t="shared" si="266"/>
        <v/>
      </c>
      <c r="DB733" t="str">
        <f t="shared" si="267"/>
        <v/>
      </c>
      <c r="DC733" t="str">
        <f t="shared" si="268"/>
        <v/>
      </c>
    </row>
    <row r="734" spans="1:107" x14ac:dyDescent="0.2">
      <c r="A734">
        <v>731</v>
      </c>
      <c r="B734" t="s">
        <v>727</v>
      </c>
      <c r="C734" t="s">
        <v>2900</v>
      </c>
      <c r="D734" t="s">
        <v>4972</v>
      </c>
      <c r="E734" t="s">
        <v>6065</v>
      </c>
      <c r="F734" t="s">
        <v>6797</v>
      </c>
      <c r="G734" t="s">
        <v>8248</v>
      </c>
      <c r="H734" t="s">
        <v>8552</v>
      </c>
      <c r="I734" t="s">
        <v>8557</v>
      </c>
      <c r="J734" t="s">
        <v>9178</v>
      </c>
      <c r="K734" t="s">
        <v>10119</v>
      </c>
      <c r="L734" t="s">
        <v>10174</v>
      </c>
      <c r="M734" t="s">
        <v>11152</v>
      </c>
      <c r="N734" t="s">
        <v>12777</v>
      </c>
      <c r="O734" t="s">
        <v>13319</v>
      </c>
      <c r="P734" t="s">
        <v>4365</v>
      </c>
      <c r="Q734">
        <v>2</v>
      </c>
      <c r="R734" t="s">
        <v>13357</v>
      </c>
      <c r="S734" t="s">
        <v>13477</v>
      </c>
      <c r="T734" t="s">
        <v>13813</v>
      </c>
      <c r="U734" s="3" t="str" cm="1">
        <f t="array" ref="U734">LEFT(T734,MIN(FIND({0,1,2,3,4,5,6,7,8,9},T734&amp;"0123456789"))-1)</f>
        <v>$</v>
      </c>
      <c r="V734" t="s">
        <v>13357</v>
      </c>
      <c r="W734" t="s">
        <v>13813</v>
      </c>
      <c r="X734" s="3" t="str" cm="1">
        <f t="array" ref="X734">LEFT(W734,MIN(FIND({0,1,2,3,4,5,6,7,8,9},W734&amp;"0123456789"))-1)</f>
        <v>$</v>
      </c>
      <c r="Y734" t="s">
        <v>13357</v>
      </c>
      <c r="Z734" t="s">
        <v>13813</v>
      </c>
      <c r="AA734" s="3" cm="1">
        <f t="array" ref="AA734">_xlfn.XLOOKUP(LEFT(Z734,MIN(FIND({0,1,2,3,4,5,6,7,8,9},Z734&amp;"0123456789"))-1), $BB$4:$BB$23, $BC$4:$BC$23)*_xlfn.NUMBERVALUE(TRIM(REPLACE(Z734,1,MIN(FIND({0,1,2,3,4,5,6,7,8,9},Z734&amp;"0123456789"))-1,"")), ".", ",")</f>
        <v>2000000</v>
      </c>
      <c r="AB734" t="s">
        <v>13813</v>
      </c>
      <c r="AC734" s="3" cm="1">
        <f t="array" ref="AC734">_xlfn.XLOOKUP(LEFT(AB734,MIN(FIND({0,1,2,3,4,5,6,7,8,9},AB734&amp;"0123456789"))-1), $BB$4:$BB$23, $BC$4:$BC$23)*_xlfn.NUMBERVALUE(TRIM(REPLACE(AB734,1,MIN(FIND({0,1,2,3,4,5,6,7,8,9},AB734&amp;"0123456789"))-1,"")), ".", ",")</f>
        <v>2000000</v>
      </c>
      <c r="AD734" t="s">
        <v>8555</v>
      </c>
      <c r="AE734" t="s">
        <v>8560</v>
      </c>
      <c r="AF734" t="s">
        <v>15513</v>
      </c>
      <c r="AG734" t="s">
        <v>16993</v>
      </c>
      <c r="AH734" t="s">
        <v>17800</v>
      </c>
      <c r="AI734" t="s">
        <v>18583</v>
      </c>
      <c r="AJ734" t="s">
        <v>19285</v>
      </c>
      <c r="AK734" t="s">
        <v>19785</v>
      </c>
      <c r="AL734" t="s">
        <v>20300</v>
      </c>
      <c r="AM734" t="s">
        <v>20778</v>
      </c>
      <c r="AN734" t="s">
        <v>21434</v>
      </c>
      <c r="AO734" t="s">
        <v>22025</v>
      </c>
      <c r="AP734" t="s">
        <v>22872</v>
      </c>
      <c r="AQ734" t="s">
        <v>24026</v>
      </c>
      <c r="AR734" t="s">
        <v>24841</v>
      </c>
      <c r="AS734" t="s">
        <v>19079</v>
      </c>
      <c r="BC734" s="3" t="str" cm="1">
        <f t="array" ref="BC734">LEFT(BB734,MIN(FIND({0,1,2,3,4,5,6,7,8,9},BB734&amp;"0123456789"))-1)</f>
        <v/>
      </c>
      <c r="BY734" t="s">
        <v>11134</v>
      </c>
      <c r="BZ734" t="s">
        <v>25508</v>
      </c>
      <c r="CA734" t="s">
        <v>25509</v>
      </c>
      <c r="CT734" t="str">
        <f t="shared" si="259"/>
        <v>E-Learning</v>
      </c>
      <c r="CU734" t="str">
        <f t="shared" si="260"/>
        <v>EdTech</v>
      </c>
      <c r="CV734" t="str">
        <f t="shared" si="261"/>
        <v>Education</v>
      </c>
      <c r="CW734" t="str">
        <f t="shared" si="262"/>
        <v/>
      </c>
      <c r="CX734" t="str">
        <f t="shared" si="263"/>
        <v/>
      </c>
      <c r="CY734" t="str">
        <f t="shared" si="264"/>
        <v/>
      </c>
      <c r="CZ734" t="str">
        <f t="shared" si="265"/>
        <v/>
      </c>
      <c r="DA734" t="str">
        <f t="shared" si="266"/>
        <v/>
      </c>
      <c r="DB734" t="str">
        <f t="shared" si="267"/>
        <v/>
      </c>
      <c r="DC734" t="str">
        <f t="shared" si="268"/>
        <v/>
      </c>
    </row>
    <row r="735" spans="1:107" x14ac:dyDescent="0.2">
      <c r="A735">
        <v>732</v>
      </c>
      <c r="B735" t="s">
        <v>728</v>
      </c>
      <c r="C735" t="s">
        <v>2901</v>
      </c>
      <c r="D735" t="s">
        <v>4973</v>
      </c>
      <c r="E735" t="s">
        <v>6065</v>
      </c>
      <c r="F735" t="s">
        <v>6798</v>
      </c>
      <c r="G735" t="s">
        <v>8403</v>
      </c>
      <c r="H735" t="s">
        <v>8552</v>
      </c>
      <c r="I735" t="s">
        <v>8555</v>
      </c>
      <c r="J735" t="s">
        <v>9179</v>
      </c>
      <c r="K735" t="s">
        <v>10121</v>
      </c>
      <c r="L735" t="s">
        <v>10552</v>
      </c>
      <c r="M735" t="s">
        <v>10552</v>
      </c>
      <c r="N735" t="s">
        <v>12751</v>
      </c>
      <c r="O735" t="s">
        <v>4365</v>
      </c>
      <c r="P735" t="s">
        <v>4365</v>
      </c>
      <c r="Q735">
        <v>3</v>
      </c>
      <c r="R735" t="s">
        <v>4365</v>
      </c>
      <c r="S735" t="s">
        <v>13399</v>
      </c>
      <c r="T735" t="s">
        <v>14015</v>
      </c>
      <c r="U735" s="3" t="str" cm="1">
        <f t="array" ref="U735">LEFT(T735,MIN(FIND({0,1,2,3,4,5,6,7,8,9},T735&amp;"0123456789"))-1)</f>
        <v>£</v>
      </c>
      <c r="V735" t="s">
        <v>14424</v>
      </c>
      <c r="W735" t="s">
        <v>14015</v>
      </c>
      <c r="X735" s="3" t="str" cm="1">
        <f t="array" ref="X735">LEFT(W735,MIN(FIND({0,1,2,3,4,5,6,7,8,9},W735&amp;"0123456789"))-1)</f>
        <v>£</v>
      </c>
      <c r="Y735" t="s">
        <v>14424</v>
      </c>
      <c r="Z735" t="s">
        <v>14618</v>
      </c>
      <c r="AA735" s="3" cm="1">
        <f t="array" ref="AA735">_xlfn.XLOOKUP(LEFT(Z735,MIN(FIND({0,1,2,3,4,5,6,7,8,9},Z735&amp;"0123456789"))-1), $BB$4:$BB$23, $BC$4:$BC$23)*_xlfn.NUMBERVALUE(TRIM(REPLACE(Z735,1,MIN(FIND({0,1,2,3,4,5,6,7,8,9},Z735&amp;"0123456789"))-1,"")), ".", ",")</f>
        <v>6121657.3100000005</v>
      </c>
      <c r="AB735" t="s">
        <v>14618</v>
      </c>
      <c r="AC735" s="3" cm="1">
        <f t="array" ref="AC735">_xlfn.XLOOKUP(LEFT(AB735,MIN(FIND({0,1,2,3,4,5,6,7,8,9},AB735&amp;"0123456789"))-1), $BB$4:$BB$23, $BC$4:$BC$23)*_xlfn.NUMBERVALUE(TRIM(REPLACE(AB735,1,MIN(FIND({0,1,2,3,4,5,6,7,8,9},AB735&amp;"0123456789"))-1,"")), ".", ",")</f>
        <v>6121657.3100000005</v>
      </c>
      <c r="AD735" t="s">
        <v>4365</v>
      </c>
      <c r="AE735" t="s">
        <v>8556</v>
      </c>
      <c r="AF735" t="s">
        <v>15514</v>
      </c>
      <c r="AG735" t="s">
        <v>6283</v>
      </c>
      <c r="AH735" t="s">
        <v>4365</v>
      </c>
      <c r="AI735" t="s">
        <v>18584</v>
      </c>
      <c r="AJ735" t="s">
        <v>14823</v>
      </c>
      <c r="AK735" t="s">
        <v>19786</v>
      </c>
      <c r="AL735" t="s">
        <v>20136</v>
      </c>
      <c r="AM735" t="s">
        <v>20779</v>
      </c>
      <c r="AN735" t="s">
        <v>21435</v>
      </c>
      <c r="AO735" t="s">
        <v>18539</v>
      </c>
      <c r="AP735" t="s">
        <v>22873</v>
      </c>
      <c r="AQ735" t="s">
        <v>24027</v>
      </c>
      <c r="AR735" t="s">
        <v>21830</v>
      </c>
      <c r="AS735" t="s">
        <v>19323</v>
      </c>
      <c r="BC735" s="3" t="str" cm="1">
        <f t="array" ref="BC735">LEFT(BB735,MIN(FIND({0,1,2,3,4,5,6,7,8,9},BB735&amp;"0123456789"))-1)</f>
        <v/>
      </c>
      <c r="BY735" t="s">
        <v>10552</v>
      </c>
      <c r="CT735" t="str">
        <f t="shared" si="259"/>
        <v>Sustainability</v>
      </c>
      <c r="CU735" t="str">
        <f t="shared" si="260"/>
        <v/>
      </c>
      <c r="CV735" t="str">
        <f t="shared" si="261"/>
        <v/>
      </c>
      <c r="CW735" t="str">
        <f t="shared" si="262"/>
        <v/>
      </c>
      <c r="CX735" t="str">
        <f t="shared" si="263"/>
        <v/>
      </c>
      <c r="CY735" t="str">
        <f t="shared" si="264"/>
        <v/>
      </c>
      <c r="CZ735" t="str">
        <f t="shared" si="265"/>
        <v/>
      </c>
      <c r="DA735" t="str">
        <f t="shared" si="266"/>
        <v/>
      </c>
      <c r="DB735" t="str">
        <f t="shared" si="267"/>
        <v/>
      </c>
      <c r="DC735" t="str">
        <f t="shared" si="268"/>
        <v/>
      </c>
    </row>
    <row r="736" spans="1:107" x14ac:dyDescent="0.2">
      <c r="A736">
        <v>733</v>
      </c>
      <c r="B736" t="s">
        <v>729</v>
      </c>
      <c r="C736" t="s">
        <v>2902</v>
      </c>
      <c r="D736" t="s">
        <v>2902</v>
      </c>
      <c r="E736" t="s">
        <v>4365</v>
      </c>
      <c r="F736" t="s">
        <v>6799</v>
      </c>
      <c r="G736" t="s">
        <v>8248</v>
      </c>
      <c r="H736" t="s">
        <v>8552</v>
      </c>
      <c r="I736" t="s">
        <v>4365</v>
      </c>
      <c r="J736" t="s">
        <v>4365</v>
      </c>
      <c r="K736" t="s">
        <v>10121</v>
      </c>
      <c r="L736" t="s">
        <v>10147</v>
      </c>
      <c r="M736" t="s">
        <v>11107</v>
      </c>
      <c r="N736" t="s">
        <v>12743</v>
      </c>
      <c r="O736" t="s">
        <v>13311</v>
      </c>
      <c r="P736" t="s">
        <v>4365</v>
      </c>
      <c r="Q736">
        <v>1</v>
      </c>
      <c r="R736" t="s">
        <v>13357</v>
      </c>
      <c r="S736" t="s">
        <v>13472</v>
      </c>
      <c r="T736" t="s">
        <v>13813</v>
      </c>
      <c r="U736" s="3" t="str" cm="1">
        <f t="array" ref="U736">LEFT(T736,MIN(FIND({0,1,2,3,4,5,6,7,8,9},T736&amp;"0123456789"))-1)</f>
        <v>$</v>
      </c>
      <c r="V736" t="s">
        <v>13357</v>
      </c>
      <c r="W736" t="s">
        <v>13813</v>
      </c>
      <c r="X736" s="3" t="str" cm="1">
        <f t="array" ref="X736">LEFT(W736,MIN(FIND({0,1,2,3,4,5,6,7,8,9},W736&amp;"0123456789"))-1)</f>
        <v>$</v>
      </c>
      <c r="Y736" t="s">
        <v>13357</v>
      </c>
      <c r="Z736" t="s">
        <v>13813</v>
      </c>
      <c r="AA736" s="3" cm="1">
        <f t="array" ref="AA736">_xlfn.XLOOKUP(LEFT(Z736,MIN(FIND({0,1,2,3,4,5,6,7,8,9},Z736&amp;"0123456789"))-1), $BB$4:$BB$23, $BC$4:$BC$23)*_xlfn.NUMBERVALUE(TRIM(REPLACE(Z736,1,MIN(FIND({0,1,2,3,4,5,6,7,8,9},Z736&amp;"0123456789"))-1,"")), ".", ",")</f>
        <v>2000000</v>
      </c>
      <c r="AB736" t="s">
        <v>13813</v>
      </c>
      <c r="AC736" s="3" cm="1">
        <f t="array" ref="AC736">_xlfn.XLOOKUP(LEFT(AB736,MIN(FIND({0,1,2,3,4,5,6,7,8,9},AB736&amp;"0123456789"))-1), $BB$4:$BB$23, $BC$4:$BC$23)*_xlfn.NUMBERVALUE(TRIM(REPLACE(AB736,1,MIN(FIND({0,1,2,3,4,5,6,7,8,9},AB736&amp;"0123456789"))-1,"")), ".", ",")</f>
        <v>2000000</v>
      </c>
      <c r="AD736" t="s">
        <v>8555</v>
      </c>
      <c r="AE736" t="s">
        <v>8560</v>
      </c>
      <c r="AF736" t="s">
        <v>15515</v>
      </c>
      <c r="AG736" t="s">
        <v>16994</v>
      </c>
      <c r="AH736" t="s">
        <v>17801</v>
      </c>
      <c r="AI736" t="s">
        <v>18585</v>
      </c>
      <c r="AJ736" t="s">
        <v>8557</v>
      </c>
      <c r="AK736" t="s">
        <v>19787</v>
      </c>
      <c r="AL736" t="s">
        <v>20106</v>
      </c>
      <c r="AM736" t="s">
        <v>20780</v>
      </c>
      <c r="AN736" t="s">
        <v>21436</v>
      </c>
      <c r="AO736" t="s">
        <v>22026</v>
      </c>
      <c r="AP736" t="s">
        <v>22874</v>
      </c>
      <c r="AQ736" t="s">
        <v>24028</v>
      </c>
      <c r="AR736" t="s">
        <v>24936</v>
      </c>
      <c r="AS736" t="s">
        <v>14824</v>
      </c>
      <c r="BC736" s="3" t="str" cm="1">
        <f t="array" ref="BC736">LEFT(BB736,MIN(FIND({0,1,2,3,4,5,6,7,8,9},BB736&amp;"0123456789"))-1)</f>
        <v/>
      </c>
      <c r="BY736" t="s">
        <v>11107</v>
      </c>
      <c r="CT736" t="str">
        <f t="shared" si="259"/>
        <v>Marketplace</v>
      </c>
      <c r="CU736" t="str">
        <f t="shared" si="260"/>
        <v/>
      </c>
      <c r="CV736" t="str">
        <f t="shared" si="261"/>
        <v/>
      </c>
      <c r="CW736" t="str">
        <f t="shared" si="262"/>
        <v/>
      </c>
      <c r="CX736" t="str">
        <f t="shared" si="263"/>
        <v/>
      </c>
      <c r="CY736" t="str">
        <f t="shared" si="264"/>
        <v/>
      </c>
      <c r="CZ736" t="str">
        <f t="shared" si="265"/>
        <v/>
      </c>
      <c r="DA736" t="str">
        <f t="shared" si="266"/>
        <v/>
      </c>
      <c r="DB736" t="str">
        <f t="shared" si="267"/>
        <v/>
      </c>
      <c r="DC736" t="str">
        <f t="shared" si="268"/>
        <v/>
      </c>
    </row>
    <row r="737" spans="1:107" x14ac:dyDescent="0.2">
      <c r="A737">
        <v>734</v>
      </c>
      <c r="B737" t="s">
        <v>730</v>
      </c>
      <c r="C737" t="s">
        <v>2903</v>
      </c>
      <c r="D737" t="s">
        <v>4974</v>
      </c>
      <c r="E737" t="s">
        <v>6065</v>
      </c>
      <c r="F737" t="s">
        <v>6800</v>
      </c>
      <c r="G737" t="s">
        <v>8315</v>
      </c>
      <c r="H737" t="s">
        <v>8552</v>
      </c>
      <c r="I737" t="s">
        <v>8557</v>
      </c>
      <c r="J737" t="s">
        <v>9180</v>
      </c>
      <c r="K737" t="s">
        <v>10121</v>
      </c>
      <c r="L737" t="s">
        <v>10163</v>
      </c>
      <c r="M737" t="s">
        <v>11712</v>
      </c>
      <c r="N737" t="s">
        <v>12831</v>
      </c>
      <c r="O737" t="s">
        <v>13334</v>
      </c>
      <c r="P737" t="s">
        <v>13349</v>
      </c>
      <c r="Q737">
        <v>2</v>
      </c>
      <c r="R737" t="s">
        <v>13357</v>
      </c>
      <c r="S737" t="s">
        <v>13566</v>
      </c>
      <c r="T737" t="s">
        <v>13740</v>
      </c>
      <c r="U737" s="3" t="str" cm="1">
        <f t="array" ref="U737">LEFT(T737,MIN(FIND({0,1,2,3,4,5,6,7,8,9},T737&amp;"0123456789"))-1)</f>
        <v>$</v>
      </c>
      <c r="V737" t="s">
        <v>13357</v>
      </c>
      <c r="W737" t="s">
        <v>13740</v>
      </c>
      <c r="X737" s="3" t="str" cm="1">
        <f t="array" ref="X737">LEFT(W737,MIN(FIND({0,1,2,3,4,5,6,7,8,9},W737&amp;"0123456789"))-1)</f>
        <v>$</v>
      </c>
      <c r="Y737" t="s">
        <v>13357</v>
      </c>
      <c r="Z737" t="s">
        <v>13741</v>
      </c>
      <c r="AA737" s="3" cm="1">
        <f t="array" ref="AA737">_xlfn.XLOOKUP(LEFT(Z737,MIN(FIND({0,1,2,3,4,5,6,7,8,9},Z737&amp;"0123456789"))-1), $BB$4:$BB$23, $BC$4:$BC$23)*_xlfn.NUMBERVALUE(TRIM(REPLACE(Z737,1,MIN(FIND({0,1,2,3,4,5,6,7,8,9},Z737&amp;"0123456789"))-1,"")), ".", ",")</f>
        <v>6000000</v>
      </c>
      <c r="AB737" t="s">
        <v>13741</v>
      </c>
      <c r="AC737" s="3" cm="1">
        <f t="array" ref="AC737">_xlfn.XLOOKUP(LEFT(AB737,MIN(FIND({0,1,2,3,4,5,6,7,8,9},AB737&amp;"0123456789"))-1), $BB$4:$BB$23, $BC$4:$BC$23)*_xlfn.NUMBERVALUE(TRIM(REPLACE(AB737,1,MIN(FIND({0,1,2,3,4,5,6,7,8,9},AB737&amp;"0123456789"))-1,"")), ".", ",")</f>
        <v>6000000</v>
      </c>
      <c r="AD737" t="s">
        <v>8555</v>
      </c>
      <c r="AE737" t="s">
        <v>8557</v>
      </c>
      <c r="AF737" t="s">
        <v>15516</v>
      </c>
      <c r="AG737" t="s">
        <v>4365</v>
      </c>
      <c r="AH737" t="s">
        <v>4365</v>
      </c>
      <c r="AI737" t="s">
        <v>4365</v>
      </c>
      <c r="AJ737" t="s">
        <v>4365</v>
      </c>
      <c r="AK737" t="s">
        <v>4365</v>
      </c>
      <c r="AL737" t="s">
        <v>4365</v>
      </c>
      <c r="AM737" t="s">
        <v>4365</v>
      </c>
      <c r="AN737" t="s">
        <v>4365</v>
      </c>
      <c r="AO737" t="s">
        <v>4365</v>
      </c>
      <c r="AP737" t="s">
        <v>4365</v>
      </c>
      <c r="AQ737" t="s">
        <v>4365</v>
      </c>
      <c r="AR737" t="s">
        <v>4365</v>
      </c>
      <c r="AS737" t="s">
        <v>25315</v>
      </c>
      <c r="BC737" s="3" t="str" cm="1">
        <f t="array" ref="BC737">LEFT(BB737,MIN(FIND({0,1,2,3,4,5,6,7,8,9},BB737&amp;"0123456789"))-1)</f>
        <v/>
      </c>
      <c r="BY737" t="s">
        <v>10163</v>
      </c>
      <c r="BZ737" t="s">
        <v>25418</v>
      </c>
      <c r="CA737" t="s">
        <v>25472</v>
      </c>
      <c r="CT737" t="str">
        <f t="shared" si="259"/>
        <v>Health Care</v>
      </c>
      <c r="CU737" t="str">
        <f t="shared" si="260"/>
        <v>Medical</v>
      </c>
      <c r="CV737" t="str">
        <f t="shared" si="261"/>
        <v>Wellness</v>
      </c>
      <c r="CW737" t="str">
        <f t="shared" si="262"/>
        <v/>
      </c>
      <c r="CX737" t="str">
        <f t="shared" si="263"/>
        <v/>
      </c>
      <c r="CY737" t="str">
        <f t="shared" si="264"/>
        <v/>
      </c>
      <c r="CZ737" t="str">
        <f t="shared" si="265"/>
        <v/>
      </c>
      <c r="DA737" t="str">
        <f t="shared" si="266"/>
        <v/>
      </c>
      <c r="DB737" t="str">
        <f t="shared" si="267"/>
        <v/>
      </c>
      <c r="DC737" t="str">
        <f t="shared" si="268"/>
        <v/>
      </c>
    </row>
    <row r="738" spans="1:107" x14ac:dyDescent="0.2">
      <c r="A738">
        <v>735</v>
      </c>
      <c r="B738" t="s">
        <v>731</v>
      </c>
      <c r="C738" t="s">
        <v>2904</v>
      </c>
      <c r="D738" t="s">
        <v>4975</v>
      </c>
      <c r="E738" t="s">
        <v>6065</v>
      </c>
      <c r="F738" t="s">
        <v>6801</v>
      </c>
      <c r="G738" t="s">
        <v>8362</v>
      </c>
      <c r="H738" t="s">
        <v>8552</v>
      </c>
      <c r="I738" t="s">
        <v>8554</v>
      </c>
      <c r="J738" t="s">
        <v>9181</v>
      </c>
      <c r="K738" t="s">
        <v>10121</v>
      </c>
      <c r="L738" t="s">
        <v>10553</v>
      </c>
      <c r="M738" t="s">
        <v>11713</v>
      </c>
      <c r="N738" t="s">
        <v>12768</v>
      </c>
      <c r="O738" t="s">
        <v>13308</v>
      </c>
      <c r="P738" t="s">
        <v>4365</v>
      </c>
      <c r="Q738">
        <v>1</v>
      </c>
      <c r="R738" t="s">
        <v>13357</v>
      </c>
      <c r="S738" t="s">
        <v>13468</v>
      </c>
      <c r="T738" t="s">
        <v>13831</v>
      </c>
      <c r="U738" s="3" t="str" cm="1">
        <f t="array" ref="U738">LEFT(T738,MIN(FIND({0,1,2,3,4,5,6,7,8,9},T738&amp;"0123456789"))-1)</f>
        <v>$</v>
      </c>
      <c r="V738" t="s">
        <v>14422</v>
      </c>
      <c r="W738" t="s">
        <v>13831</v>
      </c>
      <c r="X738" s="3" t="str" cm="1">
        <f t="array" ref="X738">LEFT(W738,MIN(FIND({0,1,2,3,4,5,6,7,8,9},W738&amp;"0123456789"))-1)</f>
        <v>$</v>
      </c>
      <c r="Y738" t="s">
        <v>14422</v>
      </c>
      <c r="Z738" t="s">
        <v>13831</v>
      </c>
      <c r="AA738" s="3" cm="1">
        <f t="array" ref="AA738">_xlfn.XLOOKUP(LEFT(Z738,MIN(FIND({0,1,2,3,4,5,6,7,8,9},Z738&amp;"0123456789"))-1), $BB$4:$BB$23, $BC$4:$BC$23)*_xlfn.NUMBERVALUE(TRIM(REPLACE(Z738,1,MIN(FIND({0,1,2,3,4,5,6,7,8,9},Z738&amp;"0123456789"))-1,"")), ".", ",")</f>
        <v>1000000</v>
      </c>
      <c r="AB738" t="s">
        <v>13831</v>
      </c>
      <c r="AC738" s="3" cm="1">
        <f t="array" ref="AC738">_xlfn.XLOOKUP(LEFT(AB738,MIN(FIND({0,1,2,3,4,5,6,7,8,9},AB738&amp;"0123456789"))-1), $BB$4:$BB$23, $BC$4:$BC$23)*_xlfn.NUMBERVALUE(TRIM(REPLACE(AB738,1,MIN(FIND({0,1,2,3,4,5,6,7,8,9},AB738&amp;"0123456789"))-1,"")), ".", ",")</f>
        <v>1000000</v>
      </c>
      <c r="AD738" t="s">
        <v>4365</v>
      </c>
      <c r="AE738" t="s">
        <v>8554</v>
      </c>
      <c r="AF738" t="s">
        <v>15517</v>
      </c>
      <c r="AG738" t="s">
        <v>16995</v>
      </c>
      <c r="AH738" t="s">
        <v>4365</v>
      </c>
      <c r="AI738" t="s">
        <v>18586</v>
      </c>
      <c r="AJ738" t="s">
        <v>8563</v>
      </c>
      <c r="AK738" t="s">
        <v>4365</v>
      </c>
      <c r="AL738" t="s">
        <v>8555</v>
      </c>
      <c r="AM738" t="s">
        <v>20781</v>
      </c>
      <c r="AN738" t="s">
        <v>18372</v>
      </c>
      <c r="AO738" t="s">
        <v>4365</v>
      </c>
      <c r="AP738" t="s">
        <v>22875</v>
      </c>
      <c r="AQ738" t="s">
        <v>24029</v>
      </c>
      <c r="AR738" t="s">
        <v>24937</v>
      </c>
      <c r="AS738" t="s">
        <v>19111</v>
      </c>
      <c r="BC738" s="3" t="str" cm="1">
        <f t="array" ref="BC738">LEFT(BB738,MIN(FIND({0,1,2,3,4,5,6,7,8,9},BB738&amp;"0123456789"))-1)</f>
        <v/>
      </c>
      <c r="BY738" t="s">
        <v>25485</v>
      </c>
      <c r="BZ738" t="s">
        <v>25797</v>
      </c>
      <c r="CA738" t="s">
        <v>25460</v>
      </c>
      <c r="CB738" t="s">
        <v>25414</v>
      </c>
      <c r="CC738" t="s">
        <v>25437</v>
      </c>
      <c r="CD738" t="s">
        <v>25408</v>
      </c>
      <c r="CE738" t="s">
        <v>25522</v>
      </c>
      <c r="CT738" t="str">
        <f t="shared" si="259"/>
        <v>Accounting</v>
      </c>
      <c r="CU738" t="str">
        <f t="shared" si="260"/>
        <v>Business Travel</v>
      </c>
      <c r="CV738" t="str">
        <f t="shared" si="261"/>
        <v>Enterprise Software</v>
      </c>
      <c r="CW738" t="str">
        <f t="shared" si="262"/>
        <v>Internet</v>
      </c>
      <c r="CX738" t="str">
        <f t="shared" si="263"/>
        <v>SaaS</v>
      </c>
      <c r="CY738" t="str">
        <f t="shared" si="264"/>
        <v>Software</v>
      </c>
      <c r="CZ738" t="str">
        <f t="shared" si="265"/>
        <v>Travel</v>
      </c>
      <c r="DA738" t="str">
        <f t="shared" si="266"/>
        <v/>
      </c>
      <c r="DB738" t="str">
        <f t="shared" si="267"/>
        <v/>
      </c>
      <c r="DC738" t="str">
        <f t="shared" si="268"/>
        <v/>
      </c>
    </row>
    <row r="739" spans="1:107" x14ac:dyDescent="0.2">
      <c r="A739">
        <v>736</v>
      </c>
      <c r="B739" t="s">
        <v>732</v>
      </c>
      <c r="C739" t="s">
        <v>2905</v>
      </c>
      <c r="D739" t="s">
        <v>4976</v>
      </c>
      <c r="E739" t="s">
        <v>6065</v>
      </c>
      <c r="F739" t="s">
        <v>6802</v>
      </c>
      <c r="G739" t="s">
        <v>8246</v>
      </c>
      <c r="H739" t="s">
        <v>8552</v>
      </c>
      <c r="I739" t="s">
        <v>8554</v>
      </c>
      <c r="J739" t="s">
        <v>9182</v>
      </c>
      <c r="K739" t="s">
        <v>10121</v>
      </c>
      <c r="L739" t="s">
        <v>10554</v>
      </c>
      <c r="M739" t="s">
        <v>11714</v>
      </c>
      <c r="N739" t="s">
        <v>12742</v>
      </c>
      <c r="O739" t="s">
        <v>13306</v>
      </c>
      <c r="P739" t="s">
        <v>13351</v>
      </c>
      <c r="Q739">
        <v>1</v>
      </c>
      <c r="R739" t="s">
        <v>13357</v>
      </c>
      <c r="S739" t="s">
        <v>8294</v>
      </c>
      <c r="T739" t="s">
        <v>14016</v>
      </c>
      <c r="U739" s="3" t="str" cm="1">
        <f t="array" ref="U739">LEFT(T739,MIN(FIND({0,1,2,3,4,5,6,7,8,9},T739&amp;"0123456789"))-1)</f>
        <v>€</v>
      </c>
      <c r="V739" t="s">
        <v>13357</v>
      </c>
      <c r="W739" t="s">
        <v>14016</v>
      </c>
      <c r="X739" s="3" t="str" cm="1">
        <f t="array" ref="X739">LEFT(W739,MIN(FIND({0,1,2,3,4,5,6,7,8,9},W739&amp;"0123456789"))-1)</f>
        <v>€</v>
      </c>
      <c r="Y739" t="s">
        <v>13357</v>
      </c>
      <c r="Z739" t="s">
        <v>14016</v>
      </c>
      <c r="AA739" s="3" cm="1">
        <f t="array" ref="AA739">_xlfn.XLOOKUP(LEFT(Z739,MIN(FIND({0,1,2,3,4,5,6,7,8,9},Z739&amp;"0123456789"))-1), $BB$4:$BB$23, $BC$4:$BC$23)*_xlfn.NUMBERVALUE(TRIM(REPLACE(Z739,1,MIN(FIND({0,1,2,3,4,5,6,7,8,9},Z739&amp;"0123456789"))-1,"")), ".", ",")</f>
        <v>2160000</v>
      </c>
      <c r="AB739" t="s">
        <v>14016</v>
      </c>
      <c r="AC739" s="3" cm="1">
        <f t="array" ref="AC739">_xlfn.XLOOKUP(LEFT(AB739,MIN(FIND({0,1,2,3,4,5,6,7,8,9},AB739&amp;"0123456789"))-1), $BB$4:$BB$23, $BC$4:$BC$23)*_xlfn.NUMBERVALUE(TRIM(REPLACE(AB739,1,MIN(FIND({0,1,2,3,4,5,6,7,8,9},AB739&amp;"0123456789"))-1,"")), ".", ",")</f>
        <v>2160000</v>
      </c>
      <c r="AD739" t="s">
        <v>8554</v>
      </c>
      <c r="AE739" t="s">
        <v>8554</v>
      </c>
      <c r="AF739" t="s">
        <v>15518</v>
      </c>
      <c r="AG739" t="s">
        <v>16996</v>
      </c>
      <c r="AH739" t="s">
        <v>17802</v>
      </c>
      <c r="AI739" t="s">
        <v>18587</v>
      </c>
      <c r="AJ739" t="s">
        <v>19133</v>
      </c>
      <c r="AK739" t="s">
        <v>19788</v>
      </c>
      <c r="AL739" t="s">
        <v>20301</v>
      </c>
      <c r="AM739" t="s">
        <v>20782</v>
      </c>
      <c r="AN739" t="s">
        <v>21437</v>
      </c>
      <c r="AO739" t="s">
        <v>22027</v>
      </c>
      <c r="AP739" t="s">
        <v>22876</v>
      </c>
      <c r="AQ739" t="s">
        <v>24030</v>
      </c>
      <c r="AR739" t="s">
        <v>19638</v>
      </c>
      <c r="AS739" t="s">
        <v>19298</v>
      </c>
      <c r="BC739" s="3" t="str" cm="1">
        <f t="array" ref="BC739">LEFT(BB739,MIN(FIND({0,1,2,3,4,5,6,7,8,9},BB739&amp;"0123456789"))-1)</f>
        <v/>
      </c>
      <c r="BY739" t="s">
        <v>10221</v>
      </c>
      <c r="BZ739" t="s">
        <v>25421</v>
      </c>
      <c r="CA739" t="s">
        <v>25428</v>
      </c>
      <c r="CB739" t="s">
        <v>25517</v>
      </c>
      <c r="CC739" t="s">
        <v>25472</v>
      </c>
      <c r="CT739" t="str">
        <f t="shared" si="259"/>
        <v>Consumer Goods</v>
      </c>
      <c r="CU739" t="str">
        <f t="shared" si="260"/>
        <v>E-Commerce</v>
      </c>
      <c r="CV739" t="str">
        <f t="shared" si="261"/>
        <v>Health Care</v>
      </c>
      <c r="CW739" t="str">
        <f t="shared" si="262"/>
        <v>Retail Technology</v>
      </c>
      <c r="CX739" t="str">
        <f t="shared" si="263"/>
        <v>Wellness</v>
      </c>
      <c r="CY739" t="str">
        <f t="shared" si="264"/>
        <v/>
      </c>
      <c r="CZ739" t="str">
        <f t="shared" si="265"/>
        <v/>
      </c>
      <c r="DA739" t="str">
        <f t="shared" si="266"/>
        <v/>
      </c>
      <c r="DB739" t="str">
        <f t="shared" si="267"/>
        <v/>
      </c>
      <c r="DC739" t="str">
        <f t="shared" si="268"/>
        <v/>
      </c>
    </row>
    <row r="740" spans="1:107" x14ac:dyDescent="0.2">
      <c r="A740">
        <v>737</v>
      </c>
      <c r="B740" t="s">
        <v>733</v>
      </c>
      <c r="C740" t="s">
        <v>2906</v>
      </c>
      <c r="D740" t="s">
        <v>4977</v>
      </c>
      <c r="E740" t="s">
        <v>6065</v>
      </c>
      <c r="F740" t="s">
        <v>6803</v>
      </c>
      <c r="G740" t="s">
        <v>8248</v>
      </c>
      <c r="H740" t="s">
        <v>8552</v>
      </c>
      <c r="I740" t="s">
        <v>4365</v>
      </c>
      <c r="J740" t="s">
        <v>4365</v>
      </c>
      <c r="K740" t="s">
        <v>10121</v>
      </c>
      <c r="L740" t="s">
        <v>10362</v>
      </c>
      <c r="M740" t="s">
        <v>11715</v>
      </c>
      <c r="N740" t="s">
        <v>12922</v>
      </c>
      <c r="O740" t="s">
        <v>13309</v>
      </c>
      <c r="P740" t="s">
        <v>4365</v>
      </c>
      <c r="Q740">
        <v>1</v>
      </c>
      <c r="R740" t="s">
        <v>4365</v>
      </c>
      <c r="S740" t="s">
        <v>13384</v>
      </c>
      <c r="T740" t="s">
        <v>13763</v>
      </c>
      <c r="U740" s="3" t="str" cm="1">
        <f t="array" ref="U740">LEFT(T740,MIN(FIND({0,1,2,3,4,5,6,7,8,9},T740&amp;"0123456789"))-1)</f>
        <v>$</v>
      </c>
      <c r="V740" t="s">
        <v>14415</v>
      </c>
      <c r="W740" t="s">
        <v>13763</v>
      </c>
      <c r="X740" s="3" t="str" cm="1">
        <f t="array" ref="X740">LEFT(W740,MIN(FIND({0,1,2,3,4,5,6,7,8,9},W740&amp;"0123456789"))-1)</f>
        <v>$</v>
      </c>
      <c r="Y740" t="s">
        <v>14415</v>
      </c>
      <c r="Z740" t="s">
        <v>13763</v>
      </c>
      <c r="AA740" s="3" cm="1">
        <f t="array" ref="AA740">_xlfn.XLOOKUP(LEFT(Z740,MIN(FIND({0,1,2,3,4,5,6,7,8,9},Z740&amp;"0123456789"))-1), $BB$4:$BB$23, $BC$4:$BC$23)*_xlfn.NUMBERVALUE(TRIM(REPLACE(Z740,1,MIN(FIND({0,1,2,3,4,5,6,7,8,9},Z740&amp;"0123456789"))-1,"")), ".", ",")</f>
        <v>30000000</v>
      </c>
      <c r="AB740" t="s">
        <v>13763</v>
      </c>
      <c r="AC740" s="3" cm="1">
        <f t="array" ref="AC740">_xlfn.XLOOKUP(LEFT(AB740,MIN(FIND({0,1,2,3,4,5,6,7,8,9},AB740&amp;"0123456789"))-1), $BB$4:$BB$23, $BC$4:$BC$23)*_xlfn.NUMBERVALUE(TRIM(REPLACE(AB740,1,MIN(FIND({0,1,2,3,4,5,6,7,8,9},AB740&amp;"0123456789"))-1,"")), ".", ",")</f>
        <v>30000000</v>
      </c>
      <c r="AD740" t="s">
        <v>8554</v>
      </c>
      <c r="AE740" t="s">
        <v>8554</v>
      </c>
      <c r="AF740" t="s">
        <v>15519</v>
      </c>
      <c r="AG740" t="s">
        <v>16997</v>
      </c>
      <c r="AH740" t="s">
        <v>4365</v>
      </c>
      <c r="AI740" t="s">
        <v>4365</v>
      </c>
      <c r="AJ740" t="s">
        <v>19184</v>
      </c>
      <c r="AK740" t="s">
        <v>4365</v>
      </c>
      <c r="AL740" t="s">
        <v>8557</v>
      </c>
      <c r="AM740" t="s">
        <v>4365</v>
      </c>
      <c r="AN740" t="s">
        <v>18794</v>
      </c>
      <c r="AO740" t="s">
        <v>4365</v>
      </c>
      <c r="AP740" t="s">
        <v>22877</v>
      </c>
      <c r="AQ740" t="s">
        <v>4365</v>
      </c>
      <c r="AR740" t="s">
        <v>4365</v>
      </c>
      <c r="AS740" t="s">
        <v>8560</v>
      </c>
      <c r="BC740" s="3" t="str" cm="1">
        <f t="array" ref="BC740">LEFT(BB740,MIN(FIND({0,1,2,3,4,5,6,7,8,9},BB740&amp;"0123456789"))-1)</f>
        <v/>
      </c>
      <c r="BY740" t="s">
        <v>12544</v>
      </c>
      <c r="BZ740" t="s">
        <v>25650</v>
      </c>
      <c r="CA740" t="s">
        <v>25798</v>
      </c>
      <c r="CT740" t="str">
        <f t="shared" si="259"/>
        <v>Agriculture</v>
      </c>
      <c r="CU740" t="str">
        <f t="shared" si="260"/>
        <v>AgTech</v>
      </c>
      <c r="CV740" t="str">
        <f t="shared" si="261"/>
        <v>Farming</v>
      </c>
      <c r="CW740" t="str">
        <f t="shared" si="262"/>
        <v/>
      </c>
      <c r="CX740" t="str">
        <f t="shared" si="263"/>
        <v/>
      </c>
      <c r="CY740" t="str">
        <f t="shared" si="264"/>
        <v/>
      </c>
      <c r="CZ740" t="str">
        <f t="shared" si="265"/>
        <v/>
      </c>
      <c r="DA740" t="str">
        <f t="shared" si="266"/>
        <v/>
      </c>
      <c r="DB740" t="str">
        <f t="shared" si="267"/>
        <v/>
      </c>
      <c r="DC740" t="str">
        <f t="shared" si="268"/>
        <v/>
      </c>
    </row>
    <row r="741" spans="1:107" x14ac:dyDescent="0.2">
      <c r="A741">
        <v>738</v>
      </c>
      <c r="B741" t="s">
        <v>734</v>
      </c>
      <c r="C741" t="s">
        <v>2907</v>
      </c>
      <c r="D741" t="s">
        <v>4978</v>
      </c>
      <c r="E741" t="s">
        <v>6065</v>
      </c>
      <c r="F741" t="s">
        <v>6804</v>
      </c>
      <c r="G741" t="s">
        <v>8245</v>
      </c>
      <c r="H741" t="s">
        <v>8552</v>
      </c>
      <c r="I741" t="s">
        <v>8554</v>
      </c>
      <c r="J741" t="s">
        <v>9183</v>
      </c>
      <c r="K741" t="s">
        <v>10121</v>
      </c>
      <c r="L741" t="s">
        <v>10147</v>
      </c>
      <c r="M741" t="s">
        <v>11716</v>
      </c>
      <c r="N741" t="s">
        <v>12741</v>
      </c>
      <c r="O741" t="s">
        <v>13310</v>
      </c>
      <c r="P741" t="s">
        <v>4365</v>
      </c>
      <c r="Q741">
        <v>1</v>
      </c>
      <c r="R741" t="s">
        <v>13357</v>
      </c>
      <c r="S741" t="s">
        <v>8315</v>
      </c>
      <c r="T741" t="s">
        <v>13740</v>
      </c>
      <c r="U741" s="3" t="str" cm="1">
        <f t="array" ref="U741">LEFT(T741,MIN(FIND({0,1,2,3,4,5,6,7,8,9},T741&amp;"0123456789"))-1)</f>
        <v>$</v>
      </c>
      <c r="V741" t="s">
        <v>13357</v>
      </c>
      <c r="W741" t="s">
        <v>13740</v>
      </c>
      <c r="X741" s="3" t="str" cm="1">
        <f t="array" ref="X741">LEFT(W741,MIN(FIND({0,1,2,3,4,5,6,7,8,9},W741&amp;"0123456789"))-1)</f>
        <v>$</v>
      </c>
      <c r="Y741" t="s">
        <v>13357</v>
      </c>
      <c r="Z741" t="s">
        <v>13740</v>
      </c>
      <c r="AA741" s="3" cm="1">
        <f t="array" ref="AA741">_xlfn.XLOOKUP(LEFT(Z741,MIN(FIND({0,1,2,3,4,5,6,7,8,9},Z741&amp;"0123456789"))-1), $BB$4:$BB$23, $BC$4:$BC$23)*_xlfn.NUMBERVALUE(TRIM(REPLACE(Z741,1,MIN(FIND({0,1,2,3,4,5,6,7,8,9},Z741&amp;"0123456789"))-1,"")), ".", ",")</f>
        <v>3000000</v>
      </c>
      <c r="AB741" t="s">
        <v>13740</v>
      </c>
      <c r="AC741" s="3" cm="1">
        <f t="array" ref="AC741">_xlfn.XLOOKUP(LEFT(AB741,MIN(FIND({0,1,2,3,4,5,6,7,8,9},AB741&amp;"0123456789"))-1), $BB$4:$BB$23, $BC$4:$BC$23)*_xlfn.NUMBERVALUE(TRIM(REPLACE(AB741,1,MIN(FIND({0,1,2,3,4,5,6,7,8,9},AB741&amp;"0123456789"))-1,"")), ".", ",")</f>
        <v>3000000</v>
      </c>
      <c r="AD741" t="s">
        <v>8555</v>
      </c>
      <c r="AE741" t="s">
        <v>8554</v>
      </c>
      <c r="AF741" t="s">
        <v>15520</v>
      </c>
      <c r="AG741" t="s">
        <v>16998</v>
      </c>
      <c r="AH741" t="s">
        <v>17803</v>
      </c>
      <c r="AI741" t="s">
        <v>18588</v>
      </c>
      <c r="AJ741" t="s">
        <v>6091</v>
      </c>
      <c r="AK741" t="s">
        <v>19789</v>
      </c>
      <c r="AL741" t="s">
        <v>20302</v>
      </c>
      <c r="AM741" t="s">
        <v>20783</v>
      </c>
      <c r="AN741" t="s">
        <v>21438</v>
      </c>
      <c r="AO741" t="s">
        <v>22028</v>
      </c>
      <c r="AP741" t="s">
        <v>22878</v>
      </c>
      <c r="AQ741" t="s">
        <v>24031</v>
      </c>
      <c r="AR741" t="s">
        <v>24938</v>
      </c>
      <c r="AS741" t="s">
        <v>19279</v>
      </c>
      <c r="BC741" s="3" t="str" cm="1">
        <f t="array" ref="BC741">LEFT(BB741,MIN(FIND({0,1,2,3,4,5,6,7,8,9},BB741&amp;"0123456789"))-1)</f>
        <v/>
      </c>
      <c r="BY741" t="s">
        <v>11716</v>
      </c>
      <c r="CT741" t="str">
        <f t="shared" si="259"/>
        <v>Retail</v>
      </c>
      <c r="CU741" t="str">
        <f t="shared" si="260"/>
        <v/>
      </c>
      <c r="CV741" t="str">
        <f t="shared" si="261"/>
        <v/>
      </c>
      <c r="CW741" t="str">
        <f t="shared" si="262"/>
        <v/>
      </c>
      <c r="CX741" t="str">
        <f t="shared" si="263"/>
        <v/>
      </c>
      <c r="CY741" t="str">
        <f t="shared" si="264"/>
        <v/>
      </c>
      <c r="CZ741" t="str">
        <f t="shared" si="265"/>
        <v/>
      </c>
      <c r="DA741" t="str">
        <f t="shared" si="266"/>
        <v/>
      </c>
      <c r="DB741" t="str">
        <f t="shared" si="267"/>
        <v/>
      </c>
      <c r="DC741" t="str">
        <f t="shared" si="268"/>
        <v/>
      </c>
    </row>
    <row r="742" spans="1:107" x14ac:dyDescent="0.2">
      <c r="A742">
        <v>739</v>
      </c>
      <c r="B742" t="s">
        <v>735</v>
      </c>
      <c r="C742" t="s">
        <v>2908</v>
      </c>
      <c r="D742" t="s">
        <v>4979</v>
      </c>
      <c r="E742" t="s">
        <v>4365</v>
      </c>
      <c r="F742" t="s">
        <v>6805</v>
      </c>
      <c r="G742" t="s">
        <v>8245</v>
      </c>
      <c r="H742" t="s">
        <v>8552</v>
      </c>
      <c r="I742" t="s">
        <v>4365</v>
      </c>
      <c r="J742" t="s">
        <v>4365</v>
      </c>
      <c r="K742" t="s">
        <v>10119</v>
      </c>
      <c r="L742" t="s">
        <v>10133</v>
      </c>
      <c r="M742" t="s">
        <v>10133</v>
      </c>
      <c r="N742" t="s">
        <v>12754</v>
      </c>
      <c r="O742" t="s">
        <v>13307</v>
      </c>
      <c r="P742" t="s">
        <v>4365</v>
      </c>
      <c r="Q742">
        <v>1</v>
      </c>
      <c r="R742" t="s">
        <v>13357</v>
      </c>
      <c r="S742" t="s">
        <v>13396</v>
      </c>
      <c r="T742" t="s">
        <v>13741</v>
      </c>
      <c r="U742" s="3" t="str" cm="1">
        <f t="array" ref="U742">LEFT(T742,MIN(FIND({0,1,2,3,4,5,6,7,8,9},T742&amp;"0123456789"))-1)</f>
        <v>$</v>
      </c>
      <c r="V742" t="s">
        <v>13357</v>
      </c>
      <c r="W742" t="s">
        <v>13741</v>
      </c>
      <c r="X742" s="3" t="str" cm="1">
        <f t="array" ref="X742">LEFT(W742,MIN(FIND({0,1,2,3,4,5,6,7,8,9},W742&amp;"0123456789"))-1)</f>
        <v>$</v>
      </c>
      <c r="Y742" t="s">
        <v>13357</v>
      </c>
      <c r="Z742" t="s">
        <v>13741</v>
      </c>
      <c r="AA742" s="3" cm="1">
        <f t="array" ref="AA742">_xlfn.XLOOKUP(LEFT(Z742,MIN(FIND({0,1,2,3,4,5,6,7,8,9},Z742&amp;"0123456789"))-1), $BB$4:$BB$23, $BC$4:$BC$23)*_xlfn.NUMBERVALUE(TRIM(REPLACE(Z742,1,MIN(FIND({0,1,2,3,4,5,6,7,8,9},Z742&amp;"0123456789"))-1,"")), ".", ",")</f>
        <v>6000000</v>
      </c>
      <c r="AB742" t="s">
        <v>13741</v>
      </c>
      <c r="AC742" s="3" cm="1">
        <f t="array" ref="AC742">_xlfn.XLOOKUP(LEFT(AB742,MIN(FIND({0,1,2,3,4,5,6,7,8,9},AB742&amp;"0123456789"))-1), $BB$4:$BB$23, $BC$4:$BC$23)*_xlfn.NUMBERVALUE(TRIM(REPLACE(AB742,1,MIN(FIND({0,1,2,3,4,5,6,7,8,9},AB742&amp;"0123456789"))-1,"")), ".", ",")</f>
        <v>6000000</v>
      </c>
      <c r="AD742" t="s">
        <v>8555</v>
      </c>
      <c r="AE742" t="s">
        <v>8557</v>
      </c>
      <c r="AF742" t="s">
        <v>15521</v>
      </c>
      <c r="AG742" t="s">
        <v>16569</v>
      </c>
      <c r="AH742" t="s">
        <v>4365</v>
      </c>
      <c r="AI742" t="s">
        <v>4365</v>
      </c>
      <c r="AJ742" t="s">
        <v>19286</v>
      </c>
      <c r="AK742" t="s">
        <v>4365</v>
      </c>
      <c r="AL742" t="s">
        <v>20303</v>
      </c>
      <c r="AM742" t="s">
        <v>4365</v>
      </c>
      <c r="AN742" t="s">
        <v>20488</v>
      </c>
      <c r="AO742" t="s">
        <v>4365</v>
      </c>
      <c r="AP742" t="s">
        <v>22879</v>
      </c>
      <c r="AQ742" t="s">
        <v>4365</v>
      </c>
      <c r="AR742" t="s">
        <v>4365</v>
      </c>
      <c r="AS742" t="s">
        <v>19090</v>
      </c>
      <c r="BC742" s="3" t="str" cm="1">
        <f t="array" ref="BC742">LEFT(BB742,MIN(FIND({0,1,2,3,4,5,6,7,8,9},BB742&amp;"0123456789"))-1)</f>
        <v/>
      </c>
      <c r="BY742" t="s">
        <v>10331</v>
      </c>
      <c r="BZ742" t="s">
        <v>25408</v>
      </c>
      <c r="CT742" t="str">
        <f t="shared" si="259"/>
        <v>Information Technology</v>
      </c>
      <c r="CU742" t="str">
        <f t="shared" si="260"/>
        <v>Software</v>
      </c>
      <c r="CV742" t="str">
        <f t="shared" si="261"/>
        <v/>
      </c>
      <c r="CW742" t="str">
        <f t="shared" si="262"/>
        <v/>
      </c>
      <c r="CX742" t="str">
        <f t="shared" si="263"/>
        <v/>
      </c>
      <c r="CY742" t="str">
        <f t="shared" si="264"/>
        <v/>
      </c>
      <c r="CZ742" t="str">
        <f t="shared" si="265"/>
        <v/>
      </c>
      <c r="DA742" t="str">
        <f t="shared" si="266"/>
        <v/>
      </c>
      <c r="DB742" t="str">
        <f t="shared" si="267"/>
        <v/>
      </c>
      <c r="DC742" t="str">
        <f t="shared" si="268"/>
        <v/>
      </c>
    </row>
    <row r="743" spans="1:107" x14ac:dyDescent="0.2">
      <c r="A743">
        <v>740</v>
      </c>
      <c r="B743" t="s">
        <v>736</v>
      </c>
      <c r="C743" t="s">
        <v>2909</v>
      </c>
      <c r="D743" t="s">
        <v>4980</v>
      </c>
      <c r="E743" t="s">
        <v>6065</v>
      </c>
      <c r="F743" t="s">
        <v>6806</v>
      </c>
      <c r="G743" t="s">
        <v>8297</v>
      </c>
      <c r="H743" t="s">
        <v>8552</v>
      </c>
      <c r="I743" t="s">
        <v>8554</v>
      </c>
      <c r="J743" t="s">
        <v>9184</v>
      </c>
      <c r="K743" t="s">
        <v>10119</v>
      </c>
      <c r="L743" t="s">
        <v>10555</v>
      </c>
      <c r="M743" t="s">
        <v>11717</v>
      </c>
      <c r="N743" t="s">
        <v>12741</v>
      </c>
      <c r="O743" t="s">
        <v>13310</v>
      </c>
      <c r="P743" t="s">
        <v>4365</v>
      </c>
      <c r="Q743">
        <v>1</v>
      </c>
      <c r="R743" t="s">
        <v>13357</v>
      </c>
      <c r="S743" t="s">
        <v>13445</v>
      </c>
      <c r="T743" t="s">
        <v>13745</v>
      </c>
      <c r="U743" s="3" t="str" cm="1">
        <f t="array" ref="U743">LEFT(T743,MIN(FIND({0,1,2,3,4,5,6,7,8,9},T743&amp;"0123456789"))-1)</f>
        <v>$</v>
      </c>
      <c r="V743" t="s">
        <v>13357</v>
      </c>
      <c r="W743" t="s">
        <v>13745</v>
      </c>
      <c r="X743" s="3" t="str" cm="1">
        <f t="array" ref="X743">LEFT(W743,MIN(FIND({0,1,2,3,4,5,6,7,8,9},W743&amp;"0123456789"))-1)</f>
        <v>$</v>
      </c>
      <c r="Y743" t="s">
        <v>13357</v>
      </c>
      <c r="Z743" t="s">
        <v>13745</v>
      </c>
      <c r="AA743" s="3" cm="1">
        <f t="array" ref="AA743">_xlfn.XLOOKUP(LEFT(Z743,MIN(FIND({0,1,2,3,4,5,6,7,8,9},Z743&amp;"0123456789"))-1), $BB$4:$BB$23, $BC$4:$BC$23)*_xlfn.NUMBERVALUE(TRIM(REPLACE(Z743,1,MIN(FIND({0,1,2,3,4,5,6,7,8,9},Z743&amp;"0123456789"))-1,"")), ".", ",")</f>
        <v>2100000</v>
      </c>
      <c r="AB743" t="s">
        <v>13745</v>
      </c>
      <c r="AC743" s="3" cm="1">
        <f t="array" ref="AC743">_xlfn.XLOOKUP(LEFT(AB743,MIN(FIND({0,1,2,3,4,5,6,7,8,9},AB743&amp;"0123456789"))-1), $BB$4:$BB$23, $BC$4:$BC$23)*_xlfn.NUMBERVALUE(TRIM(REPLACE(AB743,1,MIN(FIND({0,1,2,3,4,5,6,7,8,9},AB743&amp;"0123456789"))-1,"")), ".", ",")</f>
        <v>2100000</v>
      </c>
      <c r="AD743" t="s">
        <v>8555</v>
      </c>
      <c r="AE743" t="s">
        <v>8562</v>
      </c>
      <c r="AF743" t="s">
        <v>15522</v>
      </c>
      <c r="AG743" t="s">
        <v>4365</v>
      </c>
      <c r="AH743" t="s">
        <v>4365</v>
      </c>
      <c r="AI743" t="s">
        <v>4365</v>
      </c>
      <c r="AJ743" t="s">
        <v>4365</v>
      </c>
      <c r="AK743" t="s">
        <v>4365</v>
      </c>
      <c r="AL743" t="s">
        <v>4365</v>
      </c>
      <c r="AM743" t="s">
        <v>4365</v>
      </c>
      <c r="AN743" t="s">
        <v>4365</v>
      </c>
      <c r="AO743" t="s">
        <v>4365</v>
      </c>
      <c r="AP743" t="s">
        <v>4365</v>
      </c>
      <c r="AQ743" t="s">
        <v>4365</v>
      </c>
      <c r="AR743" t="s">
        <v>4365</v>
      </c>
      <c r="AS743" t="s">
        <v>19206</v>
      </c>
      <c r="BC743" s="3" t="str" cm="1">
        <f t="array" ref="BC743">LEFT(BB743,MIN(FIND({0,1,2,3,4,5,6,7,8,9},BB743&amp;"0123456789"))-1)</f>
        <v/>
      </c>
      <c r="BY743" t="s">
        <v>25744</v>
      </c>
      <c r="BZ743" t="s">
        <v>25538</v>
      </c>
      <c r="CA743" t="s">
        <v>25437</v>
      </c>
      <c r="CB743" t="s">
        <v>25408</v>
      </c>
      <c r="CT743" t="str">
        <f t="shared" si="259"/>
        <v>Marketing</v>
      </c>
      <c r="CU743" t="str">
        <f t="shared" si="260"/>
        <v>Procurement</v>
      </c>
      <c r="CV743" t="str">
        <f t="shared" si="261"/>
        <v>SaaS</v>
      </c>
      <c r="CW743" t="str">
        <f t="shared" si="262"/>
        <v>Software</v>
      </c>
      <c r="CX743" t="str">
        <f t="shared" si="263"/>
        <v/>
      </c>
      <c r="CY743" t="str">
        <f t="shared" si="264"/>
        <v/>
      </c>
      <c r="CZ743" t="str">
        <f t="shared" si="265"/>
        <v/>
      </c>
      <c r="DA743" t="str">
        <f t="shared" si="266"/>
        <v/>
      </c>
      <c r="DB743" t="str">
        <f t="shared" si="267"/>
        <v/>
      </c>
      <c r="DC743" t="str">
        <f t="shared" si="268"/>
        <v/>
      </c>
    </row>
    <row r="744" spans="1:107" x14ac:dyDescent="0.2">
      <c r="A744">
        <v>741</v>
      </c>
      <c r="B744" t="s">
        <v>737</v>
      </c>
      <c r="C744" t="s">
        <v>2910</v>
      </c>
      <c r="D744" t="s">
        <v>4981</v>
      </c>
      <c r="E744" t="s">
        <v>6065</v>
      </c>
      <c r="F744" t="s">
        <v>6807</v>
      </c>
      <c r="G744" t="s">
        <v>8245</v>
      </c>
      <c r="H744" t="s">
        <v>8552</v>
      </c>
      <c r="I744" t="s">
        <v>8555</v>
      </c>
      <c r="J744" t="s">
        <v>9185</v>
      </c>
      <c r="K744" t="s">
        <v>10119</v>
      </c>
      <c r="L744" t="s">
        <v>10444</v>
      </c>
      <c r="M744" t="s">
        <v>11718</v>
      </c>
      <c r="N744" t="s">
        <v>12777</v>
      </c>
      <c r="O744" t="s">
        <v>13319</v>
      </c>
      <c r="P744" t="s">
        <v>13351</v>
      </c>
      <c r="Q744">
        <v>3</v>
      </c>
      <c r="R744" t="s">
        <v>13357</v>
      </c>
      <c r="S744" t="s">
        <v>13365</v>
      </c>
      <c r="T744" t="s">
        <v>14017</v>
      </c>
      <c r="U744" s="3" t="str" cm="1">
        <f t="array" ref="U744">LEFT(T744,MIN(FIND({0,1,2,3,4,5,6,7,8,9},T744&amp;"0123456789"))-1)</f>
        <v>$</v>
      </c>
      <c r="V744" t="s">
        <v>14426</v>
      </c>
      <c r="W744" t="s">
        <v>13752</v>
      </c>
      <c r="X744" s="3" t="str" cm="1">
        <f t="array" ref="X744">LEFT(W744,MIN(FIND({0,1,2,3,4,5,6,7,8,9},W744&amp;"0123456789"))-1)</f>
        <v>$</v>
      </c>
      <c r="Y744" t="s">
        <v>13357</v>
      </c>
      <c r="Z744" t="s">
        <v>14619</v>
      </c>
      <c r="AA744" s="3" cm="1">
        <f t="array" ref="AA744">_xlfn.XLOOKUP(LEFT(Z744,MIN(FIND({0,1,2,3,4,5,6,7,8,9},Z744&amp;"0123456789"))-1), $BB$4:$BB$23, $BC$4:$BC$23)*_xlfn.NUMBERVALUE(TRIM(REPLACE(Z744,1,MIN(FIND({0,1,2,3,4,5,6,7,8,9},Z744&amp;"0123456789"))-1,"")), ".", ",")</f>
        <v>1904000</v>
      </c>
      <c r="AB744" t="s">
        <v>14799</v>
      </c>
      <c r="AC744" s="3" cm="1">
        <f t="array" ref="AC744">_xlfn.XLOOKUP(LEFT(AB744,MIN(FIND({0,1,2,3,4,5,6,7,8,9},AB744&amp;"0123456789"))-1), $BB$4:$BB$23, $BC$4:$BC$23)*_xlfn.NUMBERVALUE(TRIM(REPLACE(AB744,1,MIN(FIND({0,1,2,3,4,5,6,7,8,9},AB744&amp;"0123456789"))-1,"")), ".", ",")</f>
        <v>1929000</v>
      </c>
      <c r="AD744" t="s">
        <v>8557</v>
      </c>
      <c r="AE744" t="s">
        <v>8560</v>
      </c>
      <c r="AF744" t="s">
        <v>15523</v>
      </c>
      <c r="AG744" t="s">
        <v>4365</v>
      </c>
      <c r="AH744" t="s">
        <v>4365</v>
      </c>
      <c r="AI744" t="s">
        <v>4365</v>
      </c>
      <c r="AJ744" t="s">
        <v>4365</v>
      </c>
      <c r="AK744" t="s">
        <v>4365</v>
      </c>
      <c r="AL744" t="s">
        <v>4365</v>
      </c>
      <c r="AM744" t="s">
        <v>4365</v>
      </c>
      <c r="AN744" t="s">
        <v>4365</v>
      </c>
      <c r="AO744" t="s">
        <v>4365</v>
      </c>
      <c r="AP744" t="s">
        <v>4365</v>
      </c>
      <c r="AQ744" t="s">
        <v>4365</v>
      </c>
      <c r="AR744" t="s">
        <v>4365</v>
      </c>
      <c r="AS744" t="s">
        <v>14829</v>
      </c>
      <c r="BC744" s="3" t="str" cm="1">
        <f t="array" ref="BC744">LEFT(BB744,MIN(FIND({0,1,2,3,4,5,6,7,8,9},BB744&amp;"0123456789"))-1)</f>
        <v/>
      </c>
      <c r="BY744" t="s">
        <v>25799</v>
      </c>
      <c r="BZ744" t="s">
        <v>25416</v>
      </c>
      <c r="CT744" t="str">
        <f t="shared" si="259"/>
        <v>Grocery</v>
      </c>
      <c r="CU744" t="str">
        <f t="shared" si="260"/>
        <v>Retail</v>
      </c>
      <c r="CV744" t="str">
        <f t="shared" si="261"/>
        <v/>
      </c>
      <c r="CW744" t="str">
        <f t="shared" si="262"/>
        <v/>
      </c>
      <c r="CX744" t="str">
        <f t="shared" si="263"/>
        <v/>
      </c>
      <c r="CY744" t="str">
        <f t="shared" si="264"/>
        <v/>
      </c>
      <c r="CZ744" t="str">
        <f t="shared" si="265"/>
        <v/>
      </c>
      <c r="DA744" t="str">
        <f t="shared" si="266"/>
        <v/>
      </c>
      <c r="DB744" t="str">
        <f t="shared" si="267"/>
        <v/>
      </c>
      <c r="DC744" t="str">
        <f t="shared" si="268"/>
        <v/>
      </c>
    </row>
    <row r="745" spans="1:107" x14ac:dyDescent="0.2">
      <c r="A745">
        <v>742</v>
      </c>
      <c r="B745" t="s">
        <v>738</v>
      </c>
      <c r="C745" t="s">
        <v>2911</v>
      </c>
      <c r="D745" t="s">
        <v>4982</v>
      </c>
      <c r="E745" t="s">
        <v>6065</v>
      </c>
      <c r="F745" t="s">
        <v>6808</v>
      </c>
      <c r="G745" t="s">
        <v>8245</v>
      </c>
      <c r="H745" t="s">
        <v>8552</v>
      </c>
      <c r="I745" t="s">
        <v>8554</v>
      </c>
      <c r="J745" t="s">
        <v>9186</v>
      </c>
      <c r="K745" t="s">
        <v>10121</v>
      </c>
      <c r="L745" t="s">
        <v>10556</v>
      </c>
      <c r="M745" t="s">
        <v>11719</v>
      </c>
      <c r="N745" t="s">
        <v>12743</v>
      </c>
      <c r="O745" t="s">
        <v>13311</v>
      </c>
      <c r="P745" t="s">
        <v>4365</v>
      </c>
      <c r="Q745">
        <v>4</v>
      </c>
      <c r="R745" t="s">
        <v>13357</v>
      </c>
      <c r="S745" t="s">
        <v>13402</v>
      </c>
      <c r="T745" t="s">
        <v>13803</v>
      </c>
      <c r="U745" s="3" t="str" cm="1">
        <f t="array" ref="U745">LEFT(T745,MIN(FIND({0,1,2,3,4,5,6,7,8,9},T745&amp;"0123456789"))-1)</f>
        <v>$</v>
      </c>
      <c r="V745" t="s">
        <v>13357</v>
      </c>
      <c r="W745" t="s">
        <v>13803</v>
      </c>
      <c r="X745" s="3" t="str" cm="1">
        <f t="array" ref="X745">LEFT(W745,MIN(FIND({0,1,2,3,4,5,6,7,8,9},W745&amp;"0123456789"))-1)</f>
        <v>$</v>
      </c>
      <c r="Y745" t="s">
        <v>13357</v>
      </c>
      <c r="Z745" t="s">
        <v>14620</v>
      </c>
      <c r="AA745" s="3" cm="1">
        <f t="array" ref="AA745">_xlfn.XLOOKUP(LEFT(Z745,MIN(FIND({0,1,2,3,4,5,6,7,8,9},Z745&amp;"0123456789"))-1), $BB$4:$BB$23, $BC$4:$BC$23)*_xlfn.NUMBERVALUE(TRIM(REPLACE(Z745,1,MIN(FIND({0,1,2,3,4,5,6,7,8,9},Z745&amp;"0123456789"))-1,"")), ".", ",")</f>
        <v>3275000</v>
      </c>
      <c r="AB745" t="s">
        <v>14620</v>
      </c>
      <c r="AC745" s="3" cm="1">
        <f t="array" ref="AC745">_xlfn.XLOOKUP(LEFT(AB745,MIN(FIND({0,1,2,3,4,5,6,7,8,9},AB745&amp;"0123456789"))-1), $BB$4:$BB$23, $BC$4:$BC$23)*_xlfn.NUMBERVALUE(TRIM(REPLACE(AB745,1,MIN(FIND({0,1,2,3,4,5,6,7,8,9},AB745&amp;"0123456789"))-1,"")), ".", ",")</f>
        <v>3275000</v>
      </c>
      <c r="AD745" t="s">
        <v>8557</v>
      </c>
      <c r="AE745" t="s">
        <v>8557</v>
      </c>
      <c r="AF745" t="s">
        <v>15524</v>
      </c>
      <c r="AG745" t="s">
        <v>16999</v>
      </c>
      <c r="AH745" t="s">
        <v>4365</v>
      </c>
      <c r="AI745" t="s">
        <v>4365</v>
      </c>
      <c r="AJ745" t="s">
        <v>8563</v>
      </c>
      <c r="AK745" t="s">
        <v>4365</v>
      </c>
      <c r="AL745" t="s">
        <v>8555</v>
      </c>
      <c r="AM745" t="s">
        <v>4365</v>
      </c>
      <c r="AN745" t="s">
        <v>18372</v>
      </c>
      <c r="AO745" t="s">
        <v>4365</v>
      </c>
      <c r="AP745" t="s">
        <v>22880</v>
      </c>
      <c r="AQ745" t="s">
        <v>4365</v>
      </c>
      <c r="AR745" t="s">
        <v>4365</v>
      </c>
      <c r="AS745" t="s">
        <v>8558</v>
      </c>
      <c r="BC745" s="3" t="str" cm="1">
        <f t="array" ref="BC745">LEFT(BB745,MIN(FIND({0,1,2,3,4,5,6,7,8,9},BB745&amp;"0123456789"))-1)</f>
        <v/>
      </c>
      <c r="BY745" t="s">
        <v>25800</v>
      </c>
      <c r="BZ745" t="s">
        <v>25465</v>
      </c>
      <c r="CA745" t="s">
        <v>25737</v>
      </c>
      <c r="CB745" t="s">
        <v>25441</v>
      </c>
      <c r="CC745" t="s">
        <v>25436</v>
      </c>
      <c r="CT745" t="str">
        <f t="shared" si="259"/>
        <v>Computer Vision</v>
      </c>
      <c r="CU745" t="str">
        <f t="shared" si="260"/>
        <v>GovTech</v>
      </c>
      <c r="CV745" t="str">
        <f t="shared" si="261"/>
        <v>Hardware</v>
      </c>
      <c r="CW745" t="str">
        <f t="shared" si="262"/>
        <v>Mobile Apps</v>
      </c>
      <c r="CX745" t="str">
        <f t="shared" si="263"/>
        <v>Transportation</v>
      </c>
      <c r="CY745" t="str">
        <f t="shared" si="264"/>
        <v/>
      </c>
      <c r="CZ745" t="str">
        <f t="shared" si="265"/>
        <v/>
      </c>
      <c r="DA745" t="str">
        <f t="shared" si="266"/>
        <v/>
      </c>
      <c r="DB745" t="str">
        <f t="shared" si="267"/>
        <v/>
      </c>
      <c r="DC745" t="str">
        <f t="shared" si="268"/>
        <v/>
      </c>
    </row>
    <row r="746" spans="1:107" x14ac:dyDescent="0.2">
      <c r="A746">
        <v>743</v>
      </c>
      <c r="B746" t="s">
        <v>739</v>
      </c>
      <c r="C746" t="s">
        <v>2912</v>
      </c>
      <c r="D746" t="s">
        <v>4365</v>
      </c>
      <c r="E746" t="s">
        <v>4365</v>
      </c>
      <c r="F746" t="s">
        <v>6809</v>
      </c>
      <c r="G746" t="s">
        <v>8248</v>
      </c>
      <c r="H746" t="s">
        <v>8552</v>
      </c>
      <c r="I746" t="s">
        <v>8554</v>
      </c>
      <c r="J746" t="s">
        <v>9187</v>
      </c>
      <c r="K746" t="s">
        <v>10121</v>
      </c>
      <c r="L746" t="s">
        <v>10557</v>
      </c>
      <c r="M746" t="s">
        <v>10557</v>
      </c>
      <c r="N746" t="s">
        <v>12746</v>
      </c>
      <c r="O746" t="s">
        <v>13313</v>
      </c>
      <c r="P746" t="s">
        <v>4365</v>
      </c>
      <c r="Q746">
        <v>1</v>
      </c>
      <c r="R746" t="s">
        <v>13357</v>
      </c>
      <c r="S746" t="s">
        <v>13426</v>
      </c>
      <c r="T746" t="s">
        <v>13795</v>
      </c>
      <c r="U746" s="3" t="str" cm="1">
        <f t="array" ref="U746">LEFT(T746,MIN(FIND({0,1,2,3,4,5,6,7,8,9},T746&amp;"0123456789"))-1)</f>
        <v>$</v>
      </c>
      <c r="V746" t="s">
        <v>13357</v>
      </c>
      <c r="W746" t="s">
        <v>13795</v>
      </c>
      <c r="X746" s="3" t="str" cm="1">
        <f t="array" ref="X746">LEFT(W746,MIN(FIND({0,1,2,3,4,5,6,7,8,9},W746&amp;"0123456789"))-1)</f>
        <v>$</v>
      </c>
      <c r="Y746" t="s">
        <v>13357</v>
      </c>
      <c r="Z746" t="s">
        <v>13795</v>
      </c>
      <c r="AA746" s="3" cm="1">
        <f t="array" ref="AA746">_xlfn.XLOOKUP(LEFT(Z746,MIN(FIND({0,1,2,3,4,5,6,7,8,9},Z746&amp;"0123456789"))-1), $BB$4:$BB$23, $BC$4:$BC$23)*_xlfn.NUMBERVALUE(TRIM(REPLACE(Z746,1,MIN(FIND({0,1,2,3,4,5,6,7,8,9},Z746&amp;"0123456789"))-1,"")), ".", ",")</f>
        <v>1700000</v>
      </c>
      <c r="AB746" t="s">
        <v>13795</v>
      </c>
      <c r="AC746" s="3" cm="1">
        <f t="array" ref="AC746">_xlfn.XLOOKUP(LEFT(AB746,MIN(FIND({0,1,2,3,4,5,6,7,8,9},AB746&amp;"0123456789"))-1), $BB$4:$BB$23, $BC$4:$BC$23)*_xlfn.NUMBERVALUE(TRIM(REPLACE(AB746,1,MIN(FIND({0,1,2,3,4,5,6,7,8,9},AB746&amp;"0123456789"))-1,"")), ".", ",")</f>
        <v>1700000</v>
      </c>
      <c r="AD746" t="s">
        <v>8555</v>
      </c>
      <c r="AE746" t="s">
        <v>14819</v>
      </c>
      <c r="AF746" t="s">
        <v>15525</v>
      </c>
      <c r="AG746" t="s">
        <v>17000</v>
      </c>
      <c r="AH746" t="s">
        <v>4365</v>
      </c>
      <c r="AI746" t="s">
        <v>18589</v>
      </c>
      <c r="AJ746" t="s">
        <v>19287</v>
      </c>
      <c r="AK746" t="s">
        <v>4365</v>
      </c>
      <c r="AL746" t="s">
        <v>20165</v>
      </c>
      <c r="AM746" t="s">
        <v>20784</v>
      </c>
      <c r="AN746" t="s">
        <v>21439</v>
      </c>
      <c r="AO746" t="s">
        <v>22029</v>
      </c>
      <c r="AP746" t="s">
        <v>22881</v>
      </c>
      <c r="AQ746" t="s">
        <v>24032</v>
      </c>
      <c r="AR746" t="s">
        <v>24939</v>
      </c>
      <c r="AS746" t="s">
        <v>19090</v>
      </c>
      <c r="BC746" s="3" t="str" cm="1">
        <f t="array" ref="BC746">LEFT(BB746,MIN(FIND({0,1,2,3,4,5,6,7,8,9},BB746&amp;"0123456789"))-1)</f>
        <v/>
      </c>
      <c r="BY746" t="s">
        <v>10391</v>
      </c>
      <c r="BZ746" t="s">
        <v>25408</v>
      </c>
      <c r="CT746" t="str">
        <f t="shared" si="259"/>
        <v>Media and Entertainment</v>
      </c>
      <c r="CU746" t="str">
        <f t="shared" si="260"/>
        <v>Software</v>
      </c>
      <c r="CV746" t="str">
        <f t="shared" si="261"/>
        <v/>
      </c>
      <c r="CW746" t="str">
        <f t="shared" si="262"/>
        <v/>
      </c>
      <c r="CX746" t="str">
        <f t="shared" si="263"/>
        <v/>
      </c>
      <c r="CY746" t="str">
        <f t="shared" si="264"/>
        <v/>
      </c>
      <c r="CZ746" t="str">
        <f t="shared" si="265"/>
        <v/>
      </c>
      <c r="DA746" t="str">
        <f t="shared" si="266"/>
        <v/>
      </c>
      <c r="DB746" t="str">
        <f t="shared" si="267"/>
        <v/>
      </c>
      <c r="DC746" t="str">
        <f t="shared" si="268"/>
        <v/>
      </c>
    </row>
    <row r="747" spans="1:107" x14ac:dyDescent="0.2">
      <c r="A747">
        <v>744</v>
      </c>
      <c r="B747" t="s">
        <v>740</v>
      </c>
      <c r="C747" t="s">
        <v>2913</v>
      </c>
      <c r="D747" t="s">
        <v>4983</v>
      </c>
      <c r="E747" t="s">
        <v>6065</v>
      </c>
      <c r="F747" t="s">
        <v>6810</v>
      </c>
      <c r="G747" t="s">
        <v>8245</v>
      </c>
      <c r="H747" t="s">
        <v>8552</v>
      </c>
      <c r="I747" t="s">
        <v>4365</v>
      </c>
      <c r="J747" t="s">
        <v>4365</v>
      </c>
      <c r="K747" t="s">
        <v>10121</v>
      </c>
      <c r="L747" t="s">
        <v>10558</v>
      </c>
      <c r="M747" t="s">
        <v>11720</v>
      </c>
      <c r="N747" t="s">
        <v>12923</v>
      </c>
      <c r="O747" t="s">
        <v>13327</v>
      </c>
      <c r="P747" t="s">
        <v>4365</v>
      </c>
      <c r="Q747">
        <v>1</v>
      </c>
      <c r="R747" t="s">
        <v>13357</v>
      </c>
      <c r="S747" t="s">
        <v>13365</v>
      </c>
      <c r="T747" t="s">
        <v>14018</v>
      </c>
      <c r="U747" s="3" t="str" cm="1">
        <f t="array" ref="U747">LEFT(T747,MIN(FIND({0,1,2,3,4,5,6,7,8,9},T747&amp;"0123456789"))-1)</f>
        <v>$</v>
      </c>
      <c r="V747" t="s">
        <v>13357</v>
      </c>
      <c r="W747" t="s">
        <v>14018</v>
      </c>
      <c r="X747" s="3" t="str" cm="1">
        <f t="array" ref="X747">LEFT(W747,MIN(FIND({0,1,2,3,4,5,6,7,8,9},W747&amp;"0123456789"))-1)</f>
        <v>$</v>
      </c>
      <c r="Y747" t="s">
        <v>13357</v>
      </c>
      <c r="Z747" t="s">
        <v>14018</v>
      </c>
      <c r="AA747" s="3" cm="1">
        <f t="array" ref="AA747">_xlfn.XLOOKUP(LEFT(Z747,MIN(FIND({0,1,2,3,4,5,6,7,8,9},Z747&amp;"0123456789"))-1), $BB$4:$BB$23, $BC$4:$BC$23)*_xlfn.NUMBERVALUE(TRIM(REPLACE(Z747,1,MIN(FIND({0,1,2,3,4,5,6,7,8,9},Z747&amp;"0123456789"))-1,"")), ".", ",")</f>
        <v>2035000</v>
      </c>
      <c r="AB747" t="s">
        <v>14018</v>
      </c>
      <c r="AC747" s="3" cm="1">
        <f t="array" ref="AC747">_xlfn.XLOOKUP(LEFT(AB747,MIN(FIND({0,1,2,3,4,5,6,7,8,9},AB747&amp;"0123456789"))-1), $BB$4:$BB$23, $BC$4:$BC$23)*_xlfn.NUMBERVALUE(TRIM(REPLACE(AB747,1,MIN(FIND({0,1,2,3,4,5,6,7,8,9},AB747&amp;"0123456789"))-1,"")), ".", ",")</f>
        <v>2035000</v>
      </c>
      <c r="AD747" t="s">
        <v>4365</v>
      </c>
      <c r="AE747" t="s">
        <v>4365</v>
      </c>
      <c r="AF747" t="s">
        <v>4365</v>
      </c>
      <c r="AG747" t="s">
        <v>4365</v>
      </c>
      <c r="AH747" t="s">
        <v>4365</v>
      </c>
      <c r="AI747" t="s">
        <v>4365</v>
      </c>
      <c r="AJ747" t="s">
        <v>4365</v>
      </c>
      <c r="AK747" t="s">
        <v>4365</v>
      </c>
      <c r="AL747" t="s">
        <v>4365</v>
      </c>
      <c r="AM747" t="s">
        <v>4365</v>
      </c>
      <c r="AN747" t="s">
        <v>4365</v>
      </c>
      <c r="AO747" t="s">
        <v>4365</v>
      </c>
      <c r="AP747" t="s">
        <v>4365</v>
      </c>
      <c r="AQ747" t="s">
        <v>4365</v>
      </c>
      <c r="AR747" t="s">
        <v>4365</v>
      </c>
      <c r="AS747" t="s">
        <v>19152</v>
      </c>
      <c r="BC747" s="3" t="str" cm="1">
        <f t="array" ref="BC747">LEFT(BB747,MIN(FIND({0,1,2,3,4,5,6,7,8,9},BB747&amp;"0123456789"))-1)</f>
        <v/>
      </c>
      <c r="BY747" t="s">
        <v>12011</v>
      </c>
      <c r="BZ747" t="s">
        <v>25801</v>
      </c>
      <c r="CA747" t="s">
        <v>25456</v>
      </c>
      <c r="CT747" t="str">
        <f t="shared" si="259"/>
        <v>Alternative Medicine</v>
      </c>
      <c r="CU747" t="str">
        <f t="shared" si="260"/>
        <v>Cannabis</v>
      </c>
      <c r="CV747" t="str">
        <f t="shared" si="261"/>
        <v>Manufacturing</v>
      </c>
      <c r="CW747" t="str">
        <f t="shared" si="262"/>
        <v/>
      </c>
      <c r="CX747" t="str">
        <f t="shared" si="263"/>
        <v/>
      </c>
      <c r="CY747" t="str">
        <f t="shared" si="264"/>
        <v/>
      </c>
      <c r="CZ747" t="str">
        <f t="shared" si="265"/>
        <v/>
      </c>
      <c r="DA747" t="str">
        <f t="shared" si="266"/>
        <v/>
      </c>
      <c r="DB747" t="str">
        <f t="shared" si="267"/>
        <v/>
      </c>
      <c r="DC747" t="str">
        <f t="shared" si="268"/>
        <v/>
      </c>
    </row>
    <row r="748" spans="1:107" x14ac:dyDescent="0.2">
      <c r="A748">
        <v>745</v>
      </c>
      <c r="B748" t="s">
        <v>741</v>
      </c>
      <c r="C748" t="s">
        <v>2914</v>
      </c>
      <c r="D748" t="s">
        <v>4984</v>
      </c>
      <c r="E748" t="s">
        <v>6065</v>
      </c>
      <c r="F748" t="s">
        <v>6811</v>
      </c>
      <c r="G748" t="s">
        <v>8246</v>
      </c>
      <c r="H748" t="s">
        <v>8552</v>
      </c>
      <c r="I748" t="s">
        <v>4365</v>
      </c>
      <c r="J748" t="s">
        <v>4365</v>
      </c>
      <c r="K748" t="s">
        <v>10121</v>
      </c>
      <c r="L748" t="s">
        <v>10243</v>
      </c>
      <c r="M748" t="s">
        <v>11214</v>
      </c>
      <c r="N748" t="s">
        <v>12924</v>
      </c>
      <c r="O748" t="s">
        <v>13319</v>
      </c>
      <c r="P748" t="s">
        <v>4365</v>
      </c>
      <c r="Q748">
        <v>3</v>
      </c>
      <c r="R748" t="s">
        <v>13358</v>
      </c>
      <c r="S748" t="s">
        <v>13418</v>
      </c>
      <c r="T748" t="s">
        <v>13756</v>
      </c>
      <c r="U748" s="3" t="str" cm="1">
        <f t="array" ref="U748">LEFT(T748,MIN(FIND({0,1,2,3,4,5,6,7,8,9},T748&amp;"0123456789"))-1)</f>
        <v>$</v>
      </c>
      <c r="V748" t="s">
        <v>14414</v>
      </c>
      <c r="W748" t="s">
        <v>13756</v>
      </c>
      <c r="X748" s="3" t="str" cm="1">
        <f t="array" ref="X748">LEFT(W748,MIN(FIND({0,1,2,3,4,5,6,7,8,9},W748&amp;"0123456789"))-1)</f>
        <v>$</v>
      </c>
      <c r="Y748" t="s">
        <v>14414</v>
      </c>
      <c r="Z748" t="s">
        <v>13756</v>
      </c>
      <c r="AA748" s="3" cm="1">
        <f t="array" ref="AA748">_xlfn.XLOOKUP(LEFT(Z748,MIN(FIND({0,1,2,3,4,5,6,7,8,9},Z748&amp;"0123456789"))-1), $BB$4:$BB$23, $BC$4:$BC$23)*_xlfn.NUMBERVALUE(TRIM(REPLACE(Z748,1,MIN(FIND({0,1,2,3,4,5,6,7,8,9},Z748&amp;"0123456789"))-1,"")), ".", ",")</f>
        <v>100000000</v>
      </c>
      <c r="AB748" t="s">
        <v>13756</v>
      </c>
      <c r="AC748" s="3" cm="1">
        <f t="array" ref="AC748">_xlfn.XLOOKUP(LEFT(AB748,MIN(FIND({0,1,2,3,4,5,6,7,8,9},AB748&amp;"0123456789"))-1), $BB$4:$BB$23, $BC$4:$BC$23)*_xlfn.NUMBERVALUE(TRIM(REPLACE(AB748,1,MIN(FIND({0,1,2,3,4,5,6,7,8,9},AB748&amp;"0123456789"))-1,"")), ".", ",")</f>
        <v>100000000</v>
      </c>
      <c r="AD748" t="s">
        <v>8554</v>
      </c>
      <c r="AE748" t="s">
        <v>8558</v>
      </c>
      <c r="AF748" t="s">
        <v>15526</v>
      </c>
      <c r="AG748" t="s">
        <v>17001</v>
      </c>
      <c r="AH748" t="s">
        <v>4365</v>
      </c>
      <c r="AI748" t="s">
        <v>4365</v>
      </c>
      <c r="AJ748" t="s">
        <v>19288</v>
      </c>
      <c r="AK748" t="s">
        <v>4365</v>
      </c>
      <c r="AL748" t="s">
        <v>20304</v>
      </c>
      <c r="AM748" t="s">
        <v>4365</v>
      </c>
      <c r="AN748" t="s">
        <v>21440</v>
      </c>
      <c r="AO748" t="s">
        <v>4365</v>
      </c>
      <c r="AP748" t="s">
        <v>22882</v>
      </c>
      <c r="AQ748" t="s">
        <v>4365</v>
      </c>
      <c r="AR748" t="s">
        <v>4365</v>
      </c>
      <c r="AS748" t="s">
        <v>14825</v>
      </c>
      <c r="BC748" s="3" t="str" cm="1">
        <f t="array" ref="BC748">LEFT(BB748,MIN(FIND({0,1,2,3,4,5,6,7,8,9},BB748&amp;"0123456789"))-1)</f>
        <v/>
      </c>
      <c r="BY748" t="s">
        <v>11267</v>
      </c>
      <c r="BZ748" t="s">
        <v>25444</v>
      </c>
      <c r="CA748" t="s">
        <v>25408</v>
      </c>
      <c r="CT748" t="str">
        <f t="shared" si="259"/>
        <v>Artificial Intelligence</v>
      </c>
      <c r="CU748" t="str">
        <f t="shared" si="260"/>
        <v>Machine Learning</v>
      </c>
      <c r="CV748" t="str">
        <f t="shared" si="261"/>
        <v>Software</v>
      </c>
      <c r="CW748" t="str">
        <f t="shared" si="262"/>
        <v/>
      </c>
      <c r="CX748" t="str">
        <f t="shared" si="263"/>
        <v/>
      </c>
      <c r="CY748" t="str">
        <f t="shared" si="264"/>
        <v/>
      </c>
      <c r="CZ748" t="str">
        <f t="shared" si="265"/>
        <v/>
      </c>
      <c r="DA748" t="str">
        <f t="shared" si="266"/>
        <v/>
      </c>
      <c r="DB748" t="str">
        <f t="shared" si="267"/>
        <v/>
      </c>
      <c r="DC748" t="str">
        <f t="shared" si="268"/>
        <v/>
      </c>
    </row>
    <row r="749" spans="1:107" x14ac:dyDescent="0.2">
      <c r="A749">
        <v>746</v>
      </c>
      <c r="B749" t="s">
        <v>742</v>
      </c>
      <c r="C749" t="s">
        <v>2915</v>
      </c>
      <c r="D749" t="s">
        <v>4985</v>
      </c>
      <c r="E749" t="s">
        <v>6065</v>
      </c>
      <c r="F749" t="s">
        <v>6812</v>
      </c>
      <c r="G749" t="s">
        <v>8245</v>
      </c>
      <c r="H749" t="s">
        <v>8552</v>
      </c>
      <c r="I749" t="s">
        <v>4365</v>
      </c>
      <c r="J749" t="s">
        <v>4365</v>
      </c>
      <c r="K749" t="s">
        <v>10119</v>
      </c>
      <c r="L749" t="s">
        <v>10167</v>
      </c>
      <c r="M749" t="s">
        <v>10167</v>
      </c>
      <c r="N749" t="s">
        <v>12736</v>
      </c>
      <c r="O749" t="s">
        <v>13305</v>
      </c>
      <c r="P749" t="s">
        <v>4365</v>
      </c>
      <c r="Q749">
        <v>2</v>
      </c>
      <c r="R749" t="s">
        <v>13357</v>
      </c>
      <c r="S749" t="s">
        <v>13370</v>
      </c>
      <c r="T749" t="s">
        <v>13831</v>
      </c>
      <c r="U749" s="3" t="str" cm="1">
        <f t="array" ref="U749">LEFT(T749,MIN(FIND({0,1,2,3,4,5,6,7,8,9},T749&amp;"0123456789"))-1)</f>
        <v>$</v>
      </c>
      <c r="V749" t="s">
        <v>13357</v>
      </c>
      <c r="W749" t="s">
        <v>13831</v>
      </c>
      <c r="X749" s="3" t="str" cm="1">
        <f t="array" ref="X749">LEFT(W749,MIN(FIND({0,1,2,3,4,5,6,7,8,9},W749&amp;"0123456789"))-1)</f>
        <v>$</v>
      </c>
      <c r="Y749" t="s">
        <v>13357</v>
      </c>
      <c r="Z749" t="s">
        <v>14031</v>
      </c>
      <c r="AA749" s="3" cm="1">
        <f t="array" ref="AA749">_xlfn.XLOOKUP(LEFT(Z749,MIN(FIND({0,1,2,3,4,5,6,7,8,9},Z749&amp;"0123456789"))-1), $BB$4:$BB$23, $BC$4:$BC$23)*_xlfn.NUMBERVALUE(TRIM(REPLACE(Z749,1,MIN(FIND({0,1,2,3,4,5,6,7,8,9},Z749&amp;"0123456789"))-1,"")), ".", ",")</f>
        <v>1150000</v>
      </c>
      <c r="AB749" t="s">
        <v>14031</v>
      </c>
      <c r="AC749" s="3" cm="1">
        <f t="array" ref="AC749">_xlfn.XLOOKUP(LEFT(AB749,MIN(FIND({0,1,2,3,4,5,6,7,8,9},AB749&amp;"0123456789"))-1), $BB$4:$BB$23, $BC$4:$BC$23)*_xlfn.NUMBERVALUE(TRIM(REPLACE(AB749,1,MIN(FIND({0,1,2,3,4,5,6,7,8,9},AB749&amp;"0123456789"))-1,"")), ".", ",")</f>
        <v>1150000</v>
      </c>
      <c r="AD749" t="s">
        <v>4365</v>
      </c>
      <c r="AE749" t="s">
        <v>8557</v>
      </c>
      <c r="AF749" t="s">
        <v>15527</v>
      </c>
      <c r="AG749" t="s">
        <v>4365</v>
      </c>
      <c r="AH749" t="s">
        <v>4365</v>
      </c>
      <c r="AI749" t="s">
        <v>4365</v>
      </c>
      <c r="AJ749" t="s">
        <v>4365</v>
      </c>
      <c r="AK749" t="s">
        <v>4365</v>
      </c>
      <c r="AL749" t="s">
        <v>4365</v>
      </c>
      <c r="AM749" t="s">
        <v>4365</v>
      </c>
      <c r="AN749" t="s">
        <v>4365</v>
      </c>
      <c r="AO749" t="s">
        <v>4365</v>
      </c>
      <c r="AP749" t="s">
        <v>4365</v>
      </c>
      <c r="AQ749" t="s">
        <v>4365</v>
      </c>
      <c r="AR749" t="s">
        <v>4365</v>
      </c>
      <c r="AS749" t="s">
        <v>19217</v>
      </c>
      <c r="BC749" s="3" t="str" cm="1">
        <f t="array" ref="BC749">LEFT(BB749,MIN(FIND({0,1,2,3,4,5,6,7,8,9},BB749&amp;"0123456789"))-1)</f>
        <v/>
      </c>
      <c r="BY749" t="s">
        <v>10167</v>
      </c>
      <c r="CT749" t="str">
        <f t="shared" si="259"/>
        <v>Software</v>
      </c>
      <c r="CU749" t="str">
        <f t="shared" si="260"/>
        <v/>
      </c>
      <c r="CV749" t="str">
        <f t="shared" si="261"/>
        <v/>
      </c>
      <c r="CW749" t="str">
        <f t="shared" si="262"/>
        <v/>
      </c>
      <c r="CX749" t="str">
        <f t="shared" si="263"/>
        <v/>
      </c>
      <c r="CY749" t="str">
        <f t="shared" si="264"/>
        <v/>
      </c>
      <c r="CZ749" t="str">
        <f t="shared" si="265"/>
        <v/>
      </c>
      <c r="DA749" t="str">
        <f t="shared" si="266"/>
        <v/>
      </c>
      <c r="DB749" t="str">
        <f t="shared" si="267"/>
        <v/>
      </c>
      <c r="DC749" t="str">
        <f t="shared" si="268"/>
        <v/>
      </c>
    </row>
    <row r="750" spans="1:107" x14ac:dyDescent="0.2">
      <c r="A750">
        <v>747</v>
      </c>
      <c r="B750" t="s">
        <v>743</v>
      </c>
      <c r="C750" t="s">
        <v>2916</v>
      </c>
      <c r="D750" t="s">
        <v>4365</v>
      </c>
      <c r="E750" t="s">
        <v>6065</v>
      </c>
      <c r="F750" t="s">
        <v>6813</v>
      </c>
      <c r="G750" t="s">
        <v>8260</v>
      </c>
      <c r="H750" t="s">
        <v>8552</v>
      </c>
      <c r="I750" t="s">
        <v>8557</v>
      </c>
      <c r="J750" t="s">
        <v>9188</v>
      </c>
      <c r="K750" t="s">
        <v>10121</v>
      </c>
      <c r="L750" t="s">
        <v>10274</v>
      </c>
      <c r="M750" t="s">
        <v>11721</v>
      </c>
      <c r="N750" t="s">
        <v>12736</v>
      </c>
      <c r="O750" t="s">
        <v>13305</v>
      </c>
      <c r="P750" t="s">
        <v>4365</v>
      </c>
      <c r="Q750">
        <v>2</v>
      </c>
      <c r="R750" t="s">
        <v>13357</v>
      </c>
      <c r="S750" t="s">
        <v>13567</v>
      </c>
      <c r="T750" t="s">
        <v>14019</v>
      </c>
      <c r="U750" s="3" t="str" cm="1">
        <f t="array" ref="U750">LEFT(T750,MIN(FIND({0,1,2,3,4,5,6,7,8,9},T750&amp;"0123456789"))-1)</f>
        <v>$</v>
      </c>
      <c r="V750" t="s">
        <v>14422</v>
      </c>
      <c r="W750" t="s">
        <v>14019</v>
      </c>
      <c r="X750" s="3" t="str" cm="1">
        <f t="array" ref="X750">LEFT(W750,MIN(FIND({0,1,2,3,4,5,6,7,8,9},W750&amp;"0123456789"))-1)</f>
        <v>$</v>
      </c>
      <c r="Y750" t="s">
        <v>14422</v>
      </c>
      <c r="Z750" t="s">
        <v>14621</v>
      </c>
      <c r="AA750" s="3" cm="1">
        <f t="array" ref="AA750">_xlfn.XLOOKUP(LEFT(Z750,MIN(FIND({0,1,2,3,4,5,6,7,8,9},Z750&amp;"0123456789"))-1), $BB$4:$BB$23, $BC$4:$BC$23)*_xlfn.NUMBERVALUE(TRIM(REPLACE(Z750,1,MIN(FIND({0,1,2,3,4,5,6,7,8,9},Z750&amp;"0123456789"))-1,"")), ".", ",")</f>
        <v>1470000</v>
      </c>
      <c r="AB750" t="s">
        <v>14621</v>
      </c>
      <c r="AC750" s="3" cm="1">
        <f t="array" ref="AC750">_xlfn.XLOOKUP(LEFT(AB750,MIN(FIND({0,1,2,3,4,5,6,7,8,9},AB750&amp;"0123456789"))-1), $BB$4:$BB$23, $BC$4:$BC$23)*_xlfn.NUMBERVALUE(TRIM(REPLACE(AB750,1,MIN(FIND({0,1,2,3,4,5,6,7,8,9},AB750&amp;"0123456789"))-1,"")), ".", ",")</f>
        <v>1470000</v>
      </c>
      <c r="AD750" t="s">
        <v>8555</v>
      </c>
      <c r="AE750" t="s">
        <v>8558</v>
      </c>
      <c r="AF750" t="s">
        <v>15528</v>
      </c>
      <c r="AG750" t="s">
        <v>17002</v>
      </c>
      <c r="AH750" t="s">
        <v>4365</v>
      </c>
      <c r="AI750" t="s">
        <v>18590</v>
      </c>
      <c r="AJ750" t="s">
        <v>19149</v>
      </c>
      <c r="AK750" t="s">
        <v>4365</v>
      </c>
      <c r="AL750" t="s">
        <v>20189</v>
      </c>
      <c r="AM750" t="s">
        <v>20785</v>
      </c>
      <c r="AN750" t="s">
        <v>21441</v>
      </c>
      <c r="AO750" t="s">
        <v>22030</v>
      </c>
      <c r="AP750" t="s">
        <v>22883</v>
      </c>
      <c r="AQ750" t="s">
        <v>24033</v>
      </c>
      <c r="AR750" t="s">
        <v>24940</v>
      </c>
      <c r="AS750" t="s">
        <v>8556</v>
      </c>
      <c r="BC750" s="3" t="str" cm="1">
        <f t="array" ref="BC750">LEFT(BB750,MIN(FIND({0,1,2,3,4,5,6,7,8,9},BB750&amp;"0123456789"))-1)</f>
        <v/>
      </c>
      <c r="BY750" t="s">
        <v>11267</v>
      </c>
      <c r="BZ750" t="s">
        <v>25421</v>
      </c>
      <c r="CT750" t="str">
        <f t="shared" si="259"/>
        <v>Artificial Intelligence</v>
      </c>
      <c r="CU750" t="str">
        <f t="shared" si="260"/>
        <v>E-Commerce</v>
      </c>
      <c r="CV750" t="str">
        <f t="shared" si="261"/>
        <v/>
      </c>
      <c r="CW750" t="str">
        <f t="shared" si="262"/>
        <v/>
      </c>
      <c r="CX750" t="str">
        <f t="shared" si="263"/>
        <v/>
      </c>
      <c r="CY750" t="str">
        <f t="shared" si="264"/>
        <v/>
      </c>
      <c r="CZ750" t="str">
        <f t="shared" si="265"/>
        <v/>
      </c>
      <c r="DA750" t="str">
        <f t="shared" si="266"/>
        <v/>
      </c>
      <c r="DB750" t="str">
        <f t="shared" si="267"/>
        <v/>
      </c>
      <c r="DC750" t="str">
        <f t="shared" si="268"/>
        <v/>
      </c>
    </row>
    <row r="751" spans="1:107" x14ac:dyDescent="0.2">
      <c r="A751">
        <v>748</v>
      </c>
      <c r="B751" t="s">
        <v>744</v>
      </c>
      <c r="C751" t="s">
        <v>2917</v>
      </c>
      <c r="D751" t="s">
        <v>4986</v>
      </c>
      <c r="E751" t="s">
        <v>6065</v>
      </c>
      <c r="F751" t="s">
        <v>6814</v>
      </c>
      <c r="G751" t="s">
        <v>8245</v>
      </c>
      <c r="H751" t="s">
        <v>8552</v>
      </c>
      <c r="I751" t="s">
        <v>8555</v>
      </c>
      <c r="J751" t="s">
        <v>9189</v>
      </c>
      <c r="K751" t="s">
        <v>10121</v>
      </c>
      <c r="L751" t="s">
        <v>10559</v>
      </c>
      <c r="M751" t="s">
        <v>11722</v>
      </c>
      <c r="N751" t="s">
        <v>12736</v>
      </c>
      <c r="O751" t="s">
        <v>13305</v>
      </c>
      <c r="P751" t="s">
        <v>13351</v>
      </c>
      <c r="Q751">
        <v>1</v>
      </c>
      <c r="R751" t="s">
        <v>13357</v>
      </c>
      <c r="S751" t="s">
        <v>13557</v>
      </c>
      <c r="T751" t="s">
        <v>13810</v>
      </c>
      <c r="U751" s="3" t="str" cm="1">
        <f t="array" ref="U751">LEFT(T751,MIN(FIND({0,1,2,3,4,5,6,7,8,9},T751&amp;"0123456789"))-1)</f>
        <v>$</v>
      </c>
      <c r="V751" t="s">
        <v>13357</v>
      </c>
      <c r="W751" t="s">
        <v>13810</v>
      </c>
      <c r="X751" s="3" t="str" cm="1">
        <f t="array" ref="X751">LEFT(W751,MIN(FIND({0,1,2,3,4,5,6,7,8,9},W751&amp;"0123456789"))-1)</f>
        <v>$</v>
      </c>
      <c r="Y751" t="s">
        <v>13357</v>
      </c>
      <c r="Z751" t="s">
        <v>13810</v>
      </c>
      <c r="AA751" s="3" cm="1">
        <f t="array" ref="AA751">_xlfn.XLOOKUP(LEFT(Z751,MIN(FIND({0,1,2,3,4,5,6,7,8,9},Z751&amp;"0123456789"))-1), $BB$4:$BB$23, $BC$4:$BC$23)*_xlfn.NUMBERVALUE(TRIM(REPLACE(Z751,1,MIN(FIND({0,1,2,3,4,5,6,7,8,9},Z751&amp;"0123456789"))-1,"")), ".", ",")</f>
        <v>1500000</v>
      </c>
      <c r="AB751" t="s">
        <v>13810</v>
      </c>
      <c r="AC751" s="3" cm="1">
        <f t="array" ref="AC751">_xlfn.XLOOKUP(LEFT(AB751,MIN(FIND({0,1,2,3,4,5,6,7,8,9},AB751&amp;"0123456789"))-1), $BB$4:$BB$23, $BC$4:$BC$23)*_xlfn.NUMBERVALUE(TRIM(REPLACE(AB751,1,MIN(FIND({0,1,2,3,4,5,6,7,8,9},AB751&amp;"0123456789"))-1,"")), ".", ",")</f>
        <v>1500000</v>
      </c>
      <c r="AD751" t="s">
        <v>8555</v>
      </c>
      <c r="AE751" t="s">
        <v>8560</v>
      </c>
      <c r="AF751" t="s">
        <v>15529</v>
      </c>
      <c r="AG751" t="s">
        <v>17003</v>
      </c>
      <c r="AH751" t="s">
        <v>17804</v>
      </c>
      <c r="AI751" t="s">
        <v>18591</v>
      </c>
      <c r="AJ751" t="s">
        <v>19114</v>
      </c>
      <c r="AK751" t="s">
        <v>19790</v>
      </c>
      <c r="AL751" t="s">
        <v>20217</v>
      </c>
      <c r="AM751" t="s">
        <v>20786</v>
      </c>
      <c r="AN751" t="s">
        <v>21442</v>
      </c>
      <c r="AO751" t="s">
        <v>20897</v>
      </c>
      <c r="AP751" t="s">
        <v>22884</v>
      </c>
      <c r="AQ751" t="s">
        <v>24034</v>
      </c>
      <c r="AR751" t="s">
        <v>20519</v>
      </c>
      <c r="AS751" t="s">
        <v>14827</v>
      </c>
      <c r="BC751" s="3" t="str" cm="1">
        <f t="array" ref="BC751">LEFT(BB751,MIN(FIND({0,1,2,3,4,5,6,7,8,9},BB751&amp;"0123456789"))-1)</f>
        <v/>
      </c>
      <c r="BY751" t="s">
        <v>11267</v>
      </c>
      <c r="BZ751" t="s">
        <v>25659</v>
      </c>
      <c r="CA751" t="s">
        <v>25802</v>
      </c>
      <c r="CB751" t="s">
        <v>25803</v>
      </c>
      <c r="CT751" t="str">
        <f t="shared" si="259"/>
        <v>Artificial Intelligence</v>
      </c>
      <c r="CU751" t="str">
        <f t="shared" si="260"/>
        <v>Photo Editing</v>
      </c>
      <c r="CV751" t="str">
        <f t="shared" si="261"/>
        <v>Photography</v>
      </c>
      <c r="CW751" t="str">
        <f t="shared" si="262"/>
        <v>Video Advertising</v>
      </c>
      <c r="CX751" t="str">
        <f t="shared" si="263"/>
        <v/>
      </c>
      <c r="CY751" t="str">
        <f t="shared" si="264"/>
        <v/>
      </c>
      <c r="CZ751" t="str">
        <f t="shared" si="265"/>
        <v/>
      </c>
      <c r="DA751" t="str">
        <f t="shared" si="266"/>
        <v/>
      </c>
      <c r="DB751" t="str">
        <f t="shared" si="267"/>
        <v/>
      </c>
      <c r="DC751" t="str">
        <f t="shared" si="268"/>
        <v/>
      </c>
    </row>
    <row r="752" spans="1:107" x14ac:dyDescent="0.2">
      <c r="A752">
        <v>749</v>
      </c>
      <c r="B752" t="s">
        <v>745</v>
      </c>
      <c r="C752" t="s">
        <v>2918</v>
      </c>
      <c r="D752" t="s">
        <v>4987</v>
      </c>
      <c r="E752" t="s">
        <v>6065</v>
      </c>
      <c r="F752" t="s">
        <v>6815</v>
      </c>
      <c r="G752" t="s">
        <v>8287</v>
      </c>
      <c r="H752" t="s">
        <v>8552</v>
      </c>
      <c r="I752" t="s">
        <v>8555</v>
      </c>
      <c r="J752" t="s">
        <v>9190</v>
      </c>
      <c r="K752" t="s">
        <v>10121</v>
      </c>
      <c r="L752" t="s">
        <v>10526</v>
      </c>
      <c r="M752" t="s">
        <v>11723</v>
      </c>
      <c r="N752" t="s">
        <v>12741</v>
      </c>
      <c r="O752" t="s">
        <v>13310</v>
      </c>
      <c r="P752" t="s">
        <v>4365</v>
      </c>
      <c r="Q752">
        <v>1</v>
      </c>
      <c r="R752" t="s">
        <v>13357</v>
      </c>
      <c r="S752" t="s">
        <v>13415</v>
      </c>
      <c r="T752" t="s">
        <v>14020</v>
      </c>
      <c r="U752" s="3" t="str" cm="1">
        <f t="array" ref="U752">LEFT(T752,MIN(FIND({0,1,2,3,4,5,6,7,8,9},T752&amp;"0123456789"))-1)</f>
        <v>$</v>
      </c>
      <c r="V752" t="s">
        <v>13357</v>
      </c>
      <c r="W752" t="s">
        <v>14020</v>
      </c>
      <c r="X752" s="3" t="str" cm="1">
        <f t="array" ref="X752">LEFT(W752,MIN(FIND({0,1,2,3,4,5,6,7,8,9},W752&amp;"0123456789"))-1)</f>
        <v>$</v>
      </c>
      <c r="Y752" t="s">
        <v>13357</v>
      </c>
      <c r="Z752" t="s">
        <v>14020</v>
      </c>
      <c r="AA752" s="3" cm="1">
        <f t="array" ref="AA752">_xlfn.XLOOKUP(LEFT(Z752,MIN(FIND({0,1,2,3,4,5,6,7,8,9},Z752&amp;"0123456789"))-1), $BB$4:$BB$23, $BC$4:$BC$23)*_xlfn.NUMBERVALUE(TRIM(REPLACE(Z752,1,MIN(FIND({0,1,2,3,4,5,6,7,8,9},Z752&amp;"0123456789"))-1,"")), ".", ",")</f>
        <v>2157500</v>
      </c>
      <c r="AB752" t="s">
        <v>14020</v>
      </c>
      <c r="AC752" s="3" cm="1">
        <f t="array" ref="AC752">_xlfn.XLOOKUP(LEFT(AB752,MIN(FIND({0,1,2,3,4,5,6,7,8,9},AB752&amp;"0123456789"))-1), $BB$4:$BB$23, $BC$4:$BC$23)*_xlfn.NUMBERVALUE(TRIM(REPLACE(AB752,1,MIN(FIND({0,1,2,3,4,5,6,7,8,9},AB752&amp;"0123456789"))-1,"")), ".", ",")</f>
        <v>2157500</v>
      </c>
      <c r="AD752" t="s">
        <v>8555</v>
      </c>
      <c r="AE752" t="s">
        <v>8559</v>
      </c>
      <c r="AF752" t="s">
        <v>15530</v>
      </c>
      <c r="AG752" t="s">
        <v>4365</v>
      </c>
      <c r="AH752" t="s">
        <v>4365</v>
      </c>
      <c r="AI752" t="s">
        <v>4365</v>
      </c>
      <c r="AJ752" t="s">
        <v>4365</v>
      </c>
      <c r="AK752" t="s">
        <v>4365</v>
      </c>
      <c r="AL752" t="s">
        <v>4365</v>
      </c>
      <c r="AM752" t="s">
        <v>4365</v>
      </c>
      <c r="AN752" t="s">
        <v>4365</v>
      </c>
      <c r="AO752" t="s">
        <v>4365</v>
      </c>
      <c r="AP752" t="s">
        <v>4365</v>
      </c>
      <c r="AQ752" t="s">
        <v>4365</v>
      </c>
      <c r="AR752" t="s">
        <v>4365</v>
      </c>
      <c r="AS752" t="s">
        <v>14832</v>
      </c>
      <c r="BC752" s="3" t="str" cm="1">
        <f t="array" ref="BC752">LEFT(BB752,MIN(FIND({0,1,2,3,4,5,6,7,8,9},BB752&amp;"0123456789"))-1)</f>
        <v/>
      </c>
      <c r="BY752" t="s">
        <v>25600</v>
      </c>
      <c r="BZ752" t="s">
        <v>25690</v>
      </c>
      <c r="CA752" t="s">
        <v>25571</v>
      </c>
      <c r="CB752" t="s">
        <v>25451</v>
      </c>
      <c r="CC752" t="s">
        <v>25461</v>
      </c>
      <c r="CD752" t="s">
        <v>25408</v>
      </c>
      <c r="CT752" t="str">
        <f t="shared" si="259"/>
        <v>Asset Management</v>
      </c>
      <c r="CU752" t="str">
        <f t="shared" si="260"/>
        <v>Blockchain</v>
      </c>
      <c r="CV752" t="str">
        <f t="shared" si="261"/>
        <v>Cryptocurrency</v>
      </c>
      <c r="CW752" t="str">
        <f t="shared" si="262"/>
        <v>Ethereum</v>
      </c>
      <c r="CX752" t="str">
        <f t="shared" si="263"/>
        <v>Information Services</v>
      </c>
      <c r="CY752" t="str">
        <f t="shared" si="264"/>
        <v>Software</v>
      </c>
      <c r="CZ752" t="str">
        <f t="shared" si="265"/>
        <v/>
      </c>
      <c r="DA752" t="str">
        <f t="shared" si="266"/>
        <v/>
      </c>
      <c r="DB752" t="str">
        <f t="shared" si="267"/>
        <v/>
      </c>
      <c r="DC752" t="str">
        <f t="shared" si="268"/>
        <v/>
      </c>
    </row>
    <row r="753" spans="1:107" x14ac:dyDescent="0.2">
      <c r="A753">
        <v>750</v>
      </c>
      <c r="B753" t="s">
        <v>746</v>
      </c>
      <c r="C753" t="s">
        <v>2919</v>
      </c>
      <c r="D753" t="s">
        <v>4988</v>
      </c>
      <c r="E753" t="s">
        <v>4365</v>
      </c>
      <c r="F753" t="s">
        <v>6816</v>
      </c>
      <c r="G753" t="s">
        <v>8245</v>
      </c>
      <c r="H753" t="s">
        <v>8552</v>
      </c>
      <c r="I753" t="s">
        <v>8556</v>
      </c>
      <c r="J753" t="s">
        <v>9191</v>
      </c>
      <c r="K753" t="s">
        <v>10119</v>
      </c>
      <c r="L753" t="s">
        <v>10356</v>
      </c>
      <c r="M753" t="s">
        <v>11724</v>
      </c>
      <c r="N753" t="s">
        <v>12736</v>
      </c>
      <c r="O753" t="s">
        <v>13305</v>
      </c>
      <c r="P753" t="s">
        <v>4365</v>
      </c>
      <c r="Q753">
        <v>2</v>
      </c>
      <c r="R753" t="s">
        <v>4365</v>
      </c>
      <c r="S753" t="s">
        <v>13503</v>
      </c>
      <c r="T753" t="s">
        <v>13747</v>
      </c>
      <c r="U753" s="3" t="str" cm="1">
        <f t="array" ref="U753">LEFT(T753,MIN(FIND({0,1,2,3,4,5,6,7,8,9},T753&amp;"0123456789"))-1)</f>
        <v>$</v>
      </c>
      <c r="V753" t="s">
        <v>14415</v>
      </c>
      <c r="W753" t="s">
        <v>13747</v>
      </c>
      <c r="X753" s="3" t="str" cm="1">
        <f t="array" ref="X753">LEFT(W753,MIN(FIND({0,1,2,3,4,5,6,7,8,9},W753&amp;"0123456789"))-1)</f>
        <v>$</v>
      </c>
      <c r="Y753" t="s">
        <v>14415</v>
      </c>
      <c r="Z753" t="s">
        <v>14173</v>
      </c>
      <c r="AA753" s="3" cm="1">
        <f t="array" ref="AA753">_xlfn.XLOOKUP(LEFT(Z753,MIN(FIND({0,1,2,3,4,5,6,7,8,9},Z753&amp;"0123456789"))-1), $BB$4:$BB$23, $BC$4:$BC$23)*_xlfn.NUMBERVALUE(TRIM(REPLACE(Z753,1,MIN(FIND({0,1,2,3,4,5,6,7,8,9},Z753&amp;"0123456789"))-1,"")), ".", ",")</f>
        <v>11300000</v>
      </c>
      <c r="AB753" t="s">
        <v>14173</v>
      </c>
      <c r="AC753" s="3" cm="1">
        <f t="array" ref="AC753">_xlfn.XLOOKUP(LEFT(AB753,MIN(FIND({0,1,2,3,4,5,6,7,8,9},AB753&amp;"0123456789"))-1), $BB$4:$BB$23, $BC$4:$BC$23)*_xlfn.NUMBERVALUE(TRIM(REPLACE(AB753,1,MIN(FIND({0,1,2,3,4,5,6,7,8,9},AB753&amp;"0123456789"))-1,"")), ".", ",")</f>
        <v>11300000</v>
      </c>
      <c r="AD753" t="s">
        <v>4365</v>
      </c>
      <c r="AE753" t="s">
        <v>8559</v>
      </c>
      <c r="AF753" t="s">
        <v>15531</v>
      </c>
      <c r="AG753" t="s">
        <v>4365</v>
      </c>
      <c r="AH753" t="s">
        <v>4365</v>
      </c>
      <c r="AI753" t="s">
        <v>4365</v>
      </c>
      <c r="AJ753" t="s">
        <v>4365</v>
      </c>
      <c r="AK753" t="s">
        <v>4365</v>
      </c>
      <c r="AL753" t="s">
        <v>4365</v>
      </c>
      <c r="AM753" t="s">
        <v>4365</v>
      </c>
      <c r="AN753" t="s">
        <v>4365</v>
      </c>
      <c r="AO753" t="s">
        <v>4365</v>
      </c>
      <c r="AP753" t="s">
        <v>4365</v>
      </c>
      <c r="AQ753" t="s">
        <v>4365</v>
      </c>
      <c r="AR753" t="s">
        <v>4365</v>
      </c>
      <c r="AS753" t="s">
        <v>14828</v>
      </c>
      <c r="BC753" s="3" t="str" cm="1">
        <f t="array" ref="BC753">LEFT(BB753,MIN(FIND({0,1,2,3,4,5,6,7,8,9},BB753&amp;"0123456789"))-1)</f>
        <v/>
      </c>
      <c r="BY753" t="s">
        <v>25698</v>
      </c>
      <c r="BZ753" t="s">
        <v>25411</v>
      </c>
      <c r="CA753" t="s">
        <v>25413</v>
      </c>
      <c r="CT753" t="str">
        <f t="shared" si="259"/>
        <v>Property Development</v>
      </c>
      <c r="CU753" t="str">
        <f t="shared" si="260"/>
        <v>Real Estate</v>
      </c>
      <c r="CV753" t="str">
        <f t="shared" si="261"/>
        <v>Residential</v>
      </c>
      <c r="CW753" t="str">
        <f t="shared" si="262"/>
        <v/>
      </c>
      <c r="CX753" t="str">
        <f t="shared" si="263"/>
        <v/>
      </c>
      <c r="CY753" t="str">
        <f t="shared" si="264"/>
        <v/>
      </c>
      <c r="CZ753" t="str">
        <f t="shared" si="265"/>
        <v/>
      </c>
      <c r="DA753" t="str">
        <f t="shared" si="266"/>
        <v/>
      </c>
      <c r="DB753" t="str">
        <f t="shared" si="267"/>
        <v/>
      </c>
      <c r="DC753" t="str">
        <f t="shared" si="268"/>
        <v/>
      </c>
    </row>
    <row r="754" spans="1:107" x14ac:dyDescent="0.2">
      <c r="A754">
        <v>751</v>
      </c>
      <c r="B754" t="s">
        <v>747</v>
      </c>
      <c r="C754" t="s">
        <v>2920</v>
      </c>
      <c r="D754" t="s">
        <v>4989</v>
      </c>
      <c r="E754" t="s">
        <v>6065</v>
      </c>
      <c r="F754" t="s">
        <v>6817</v>
      </c>
      <c r="G754" t="s">
        <v>8245</v>
      </c>
      <c r="H754" t="s">
        <v>8552</v>
      </c>
      <c r="I754" t="s">
        <v>8554</v>
      </c>
      <c r="J754" t="s">
        <v>9192</v>
      </c>
      <c r="K754" t="s">
        <v>10121</v>
      </c>
      <c r="L754" t="s">
        <v>10163</v>
      </c>
      <c r="M754" t="s">
        <v>11480</v>
      </c>
      <c r="N754" t="s">
        <v>12742</v>
      </c>
      <c r="O754" t="s">
        <v>13306</v>
      </c>
      <c r="P754" t="s">
        <v>4365</v>
      </c>
      <c r="Q754">
        <v>3</v>
      </c>
      <c r="R754" t="s">
        <v>13357</v>
      </c>
      <c r="S754" t="s">
        <v>13465</v>
      </c>
      <c r="T754" t="s">
        <v>14013</v>
      </c>
      <c r="U754" s="3" t="str" cm="1">
        <f t="array" ref="U754">LEFT(T754,MIN(FIND({0,1,2,3,4,5,6,7,8,9},T754&amp;"0123456789"))-1)</f>
        <v>€</v>
      </c>
      <c r="V754" t="s">
        <v>13357</v>
      </c>
      <c r="W754" t="s">
        <v>14013</v>
      </c>
      <c r="X754" s="3" t="str" cm="1">
        <f t="array" ref="X754">LEFT(W754,MIN(FIND({0,1,2,3,4,5,6,7,8,9},W754&amp;"0123456789"))-1)</f>
        <v>€</v>
      </c>
      <c r="Y754" t="s">
        <v>13357</v>
      </c>
      <c r="Z754" t="s">
        <v>14013</v>
      </c>
      <c r="AA754" s="3" cm="1">
        <f t="array" ref="AA754">_xlfn.XLOOKUP(LEFT(Z754,MIN(FIND({0,1,2,3,4,5,6,7,8,9},Z754&amp;"0123456789"))-1), $BB$4:$BB$23, $BC$4:$BC$23)*_xlfn.NUMBERVALUE(TRIM(REPLACE(Z754,1,MIN(FIND({0,1,2,3,4,5,6,7,8,9},Z754&amp;"0123456789"))-1,"")), ".", ",")</f>
        <v>3600000</v>
      </c>
      <c r="AB754" t="s">
        <v>14800</v>
      </c>
      <c r="AC754" s="3" cm="1">
        <f t="array" ref="AC754">_xlfn.XLOOKUP(LEFT(AB754,MIN(FIND({0,1,2,3,4,5,6,7,8,9},AB754&amp;"0123456789"))-1), $BB$4:$BB$23, $BC$4:$BC$23)*_xlfn.NUMBERVALUE(TRIM(REPLACE(AB754,1,MIN(FIND({0,1,2,3,4,5,6,7,8,9},AB754&amp;"0123456789"))-1,"")), ".", ",")</f>
        <v>5880000</v>
      </c>
      <c r="AD754" t="s">
        <v>8557</v>
      </c>
      <c r="AE754" t="s">
        <v>8557</v>
      </c>
      <c r="AF754" t="s">
        <v>15532</v>
      </c>
      <c r="AG754" t="s">
        <v>4365</v>
      </c>
      <c r="AH754" t="s">
        <v>4365</v>
      </c>
      <c r="AI754" t="s">
        <v>4365</v>
      </c>
      <c r="AJ754" t="s">
        <v>4365</v>
      </c>
      <c r="AK754" t="s">
        <v>4365</v>
      </c>
      <c r="AL754" t="s">
        <v>4365</v>
      </c>
      <c r="AM754" t="s">
        <v>4365</v>
      </c>
      <c r="AN754" t="s">
        <v>4365</v>
      </c>
      <c r="AO754" t="s">
        <v>4365</v>
      </c>
      <c r="AP754" t="s">
        <v>4365</v>
      </c>
      <c r="AQ754" t="s">
        <v>4365</v>
      </c>
      <c r="AR754" t="s">
        <v>4365</v>
      </c>
      <c r="AS754" t="s">
        <v>8559</v>
      </c>
      <c r="BC754" s="3" t="str" cm="1">
        <f t="array" ref="BC754">LEFT(BB754,MIN(FIND({0,1,2,3,4,5,6,7,8,9},BB754&amp;"0123456789"))-1)</f>
        <v/>
      </c>
      <c r="BY754" t="s">
        <v>10163</v>
      </c>
      <c r="BZ754" t="s">
        <v>25535</v>
      </c>
      <c r="CT754" t="str">
        <f t="shared" si="259"/>
        <v>Health Care</v>
      </c>
      <c r="CU754" t="str">
        <f t="shared" si="260"/>
        <v>Medical Device</v>
      </c>
      <c r="CV754" t="str">
        <f t="shared" si="261"/>
        <v/>
      </c>
      <c r="CW754" t="str">
        <f t="shared" si="262"/>
        <v/>
      </c>
      <c r="CX754" t="str">
        <f t="shared" si="263"/>
        <v/>
      </c>
      <c r="CY754" t="str">
        <f t="shared" si="264"/>
        <v/>
      </c>
      <c r="CZ754" t="str">
        <f t="shared" si="265"/>
        <v/>
      </c>
      <c r="DA754" t="str">
        <f t="shared" si="266"/>
        <v/>
      </c>
      <c r="DB754" t="str">
        <f t="shared" si="267"/>
        <v/>
      </c>
      <c r="DC754" t="str">
        <f t="shared" si="268"/>
        <v/>
      </c>
    </row>
    <row r="755" spans="1:107" x14ac:dyDescent="0.2">
      <c r="A755">
        <v>752</v>
      </c>
      <c r="B755" t="s">
        <v>748</v>
      </c>
      <c r="C755" t="s">
        <v>2921</v>
      </c>
      <c r="D755" t="s">
        <v>4990</v>
      </c>
      <c r="E755" t="s">
        <v>6065</v>
      </c>
      <c r="F755" t="s">
        <v>6818</v>
      </c>
      <c r="G755" t="s">
        <v>8301</v>
      </c>
      <c r="H755" t="s">
        <v>8552</v>
      </c>
      <c r="I755" t="s">
        <v>8554</v>
      </c>
      <c r="J755" t="s">
        <v>9193</v>
      </c>
      <c r="K755" t="s">
        <v>10119</v>
      </c>
      <c r="L755" t="s">
        <v>10156</v>
      </c>
      <c r="M755" t="s">
        <v>11725</v>
      </c>
      <c r="N755" t="s">
        <v>12856</v>
      </c>
      <c r="O755" t="s">
        <v>4365</v>
      </c>
      <c r="P755" t="s">
        <v>4365</v>
      </c>
      <c r="Q755">
        <v>1</v>
      </c>
      <c r="R755" t="s">
        <v>13357</v>
      </c>
      <c r="S755" t="s">
        <v>13530</v>
      </c>
      <c r="T755" t="s">
        <v>13831</v>
      </c>
      <c r="U755" s="3" t="str" cm="1">
        <f t="array" ref="U755">LEFT(T755,MIN(FIND({0,1,2,3,4,5,6,7,8,9},T755&amp;"0123456789"))-1)</f>
        <v>$</v>
      </c>
      <c r="V755" t="s">
        <v>14422</v>
      </c>
      <c r="W755" t="s">
        <v>13831</v>
      </c>
      <c r="X755" s="3" t="str" cm="1">
        <f t="array" ref="X755">LEFT(W755,MIN(FIND({0,1,2,3,4,5,6,7,8,9},W755&amp;"0123456789"))-1)</f>
        <v>$</v>
      </c>
      <c r="Y755" t="s">
        <v>14422</v>
      </c>
      <c r="Z755" t="s">
        <v>13831</v>
      </c>
      <c r="AA755" s="3" cm="1">
        <f t="array" ref="AA755">_xlfn.XLOOKUP(LEFT(Z755,MIN(FIND({0,1,2,3,4,5,6,7,8,9},Z755&amp;"0123456789"))-1), $BB$4:$BB$23, $BC$4:$BC$23)*_xlfn.NUMBERVALUE(TRIM(REPLACE(Z755,1,MIN(FIND({0,1,2,3,4,5,6,7,8,9},Z755&amp;"0123456789"))-1,"")), ".", ",")</f>
        <v>1000000</v>
      </c>
      <c r="AB755" t="s">
        <v>13831</v>
      </c>
      <c r="AC755" s="3" cm="1">
        <f t="array" ref="AC755">_xlfn.XLOOKUP(LEFT(AB755,MIN(FIND({0,1,2,3,4,5,6,7,8,9},AB755&amp;"0123456789"))-1), $BB$4:$BB$23, $BC$4:$BC$23)*_xlfn.NUMBERVALUE(TRIM(REPLACE(AB755,1,MIN(FIND({0,1,2,3,4,5,6,7,8,9},AB755&amp;"0123456789"))-1,"")), ".", ",")</f>
        <v>1000000</v>
      </c>
      <c r="AD755" t="s">
        <v>8555</v>
      </c>
      <c r="AE755" t="s">
        <v>8555</v>
      </c>
      <c r="AF755" t="s">
        <v>15533</v>
      </c>
      <c r="AG755" t="s">
        <v>17004</v>
      </c>
      <c r="AH755" t="s">
        <v>17805</v>
      </c>
      <c r="AI755" t="s">
        <v>18592</v>
      </c>
      <c r="AJ755" t="s">
        <v>19193</v>
      </c>
      <c r="AK755" t="s">
        <v>19791</v>
      </c>
      <c r="AL755" t="s">
        <v>20204</v>
      </c>
      <c r="AM755" t="s">
        <v>20787</v>
      </c>
      <c r="AN755" t="s">
        <v>21443</v>
      </c>
      <c r="AO755" t="s">
        <v>22031</v>
      </c>
      <c r="AP755" t="s">
        <v>22885</v>
      </c>
      <c r="AQ755" t="s">
        <v>24035</v>
      </c>
      <c r="AR755" t="s">
        <v>24941</v>
      </c>
      <c r="AS755" t="s">
        <v>19154</v>
      </c>
      <c r="BC755" s="3" t="str" cm="1">
        <f t="array" ref="BC755">LEFT(BB755,MIN(FIND({0,1,2,3,4,5,6,7,8,9},BB755&amp;"0123456789"))-1)</f>
        <v/>
      </c>
      <c r="BY755" t="s">
        <v>25636</v>
      </c>
      <c r="BZ755" t="s">
        <v>25429</v>
      </c>
      <c r="CA755" t="s">
        <v>25430</v>
      </c>
      <c r="CB755" t="s">
        <v>25408</v>
      </c>
      <c r="CT755" t="str">
        <f t="shared" si="259"/>
        <v>Developer APIs</v>
      </c>
      <c r="CU755" t="str">
        <f t="shared" si="260"/>
        <v>Financial Services</v>
      </c>
      <c r="CV755" t="str">
        <f t="shared" si="261"/>
        <v>FinTech</v>
      </c>
      <c r="CW755" t="str">
        <f t="shared" si="262"/>
        <v>Software</v>
      </c>
      <c r="CX755" t="str">
        <f t="shared" si="263"/>
        <v/>
      </c>
      <c r="CY755" t="str">
        <f t="shared" si="264"/>
        <v/>
      </c>
      <c r="CZ755" t="str">
        <f t="shared" si="265"/>
        <v/>
      </c>
      <c r="DA755" t="str">
        <f t="shared" si="266"/>
        <v/>
      </c>
      <c r="DB755" t="str">
        <f t="shared" si="267"/>
        <v/>
      </c>
      <c r="DC755" t="str">
        <f t="shared" si="268"/>
        <v/>
      </c>
    </row>
    <row r="756" spans="1:107" x14ac:dyDescent="0.2">
      <c r="A756">
        <v>753</v>
      </c>
      <c r="B756" t="s">
        <v>749</v>
      </c>
      <c r="C756" t="s">
        <v>2922</v>
      </c>
      <c r="D756" t="s">
        <v>4991</v>
      </c>
      <c r="E756" t="s">
        <v>4365</v>
      </c>
      <c r="F756" t="s">
        <v>6819</v>
      </c>
      <c r="G756" t="s">
        <v>8248</v>
      </c>
      <c r="H756" t="s">
        <v>8552</v>
      </c>
      <c r="I756" t="s">
        <v>4365</v>
      </c>
      <c r="J756" t="s">
        <v>4365</v>
      </c>
      <c r="K756" t="s">
        <v>4365</v>
      </c>
      <c r="L756" t="s">
        <v>10560</v>
      </c>
      <c r="M756" t="s">
        <v>11726</v>
      </c>
      <c r="N756" t="s">
        <v>12788</v>
      </c>
      <c r="O756" t="s">
        <v>13316</v>
      </c>
      <c r="P756" t="s">
        <v>4365</v>
      </c>
      <c r="Q756">
        <v>2</v>
      </c>
      <c r="R756" t="s">
        <v>13357</v>
      </c>
      <c r="S756" t="s">
        <v>13374</v>
      </c>
      <c r="T756" t="s">
        <v>13884</v>
      </c>
      <c r="U756" s="3" t="str" cm="1">
        <f t="array" ref="U756">LEFT(T756,MIN(FIND({0,1,2,3,4,5,6,7,8,9},T756&amp;"0123456789"))-1)</f>
        <v>$</v>
      </c>
      <c r="V756" t="s">
        <v>13357</v>
      </c>
      <c r="W756" t="s">
        <v>13884</v>
      </c>
      <c r="X756" s="3" t="str" cm="1">
        <f t="array" ref="X756">LEFT(W756,MIN(FIND({0,1,2,3,4,5,6,7,8,9},W756&amp;"0123456789"))-1)</f>
        <v>$</v>
      </c>
      <c r="Y756" t="s">
        <v>13357</v>
      </c>
      <c r="Z756" t="s">
        <v>13892</v>
      </c>
      <c r="AA756" s="3" cm="1">
        <f t="array" ref="AA756">_xlfn.XLOOKUP(LEFT(Z756,MIN(FIND({0,1,2,3,4,5,6,7,8,9},Z756&amp;"0123456789"))-1), $BB$4:$BB$23, $BC$4:$BC$23)*_xlfn.NUMBERVALUE(TRIM(REPLACE(Z756,1,MIN(FIND({0,1,2,3,4,5,6,7,8,9},Z756&amp;"0123456789"))-1,"")), ".", ",")</f>
        <v>3400000</v>
      </c>
      <c r="AB756" t="s">
        <v>13892</v>
      </c>
      <c r="AC756" s="3" cm="1">
        <f t="array" ref="AC756">_xlfn.XLOOKUP(LEFT(AB756,MIN(FIND({0,1,2,3,4,5,6,7,8,9},AB756&amp;"0123456789"))-1), $BB$4:$BB$23, $BC$4:$BC$23)*_xlfn.NUMBERVALUE(TRIM(REPLACE(AB756,1,MIN(FIND({0,1,2,3,4,5,6,7,8,9},AB756&amp;"0123456789"))-1,"")), ".", ",")</f>
        <v>3400000</v>
      </c>
      <c r="AD756" t="s">
        <v>8555</v>
      </c>
      <c r="AE756" t="s">
        <v>8555</v>
      </c>
      <c r="AF756" t="s">
        <v>15534</v>
      </c>
      <c r="AG756" t="s">
        <v>4365</v>
      </c>
      <c r="AH756" t="s">
        <v>4365</v>
      </c>
      <c r="AI756" t="s">
        <v>4365</v>
      </c>
      <c r="AJ756" t="s">
        <v>4365</v>
      </c>
      <c r="AK756" t="s">
        <v>4365</v>
      </c>
      <c r="AL756" t="s">
        <v>4365</v>
      </c>
      <c r="AM756" t="s">
        <v>4365</v>
      </c>
      <c r="AN756" t="s">
        <v>4365</v>
      </c>
      <c r="AO756" t="s">
        <v>4365</v>
      </c>
      <c r="AP756" t="s">
        <v>4365</v>
      </c>
      <c r="AQ756" t="s">
        <v>4365</v>
      </c>
      <c r="AR756" t="s">
        <v>4365</v>
      </c>
      <c r="AS756" t="s">
        <v>19093</v>
      </c>
      <c r="BC756" s="3" t="str" cm="1">
        <f t="array" ref="BC756">LEFT(BB756,MIN(FIND({0,1,2,3,4,5,6,7,8,9},BB756&amp;"0123456789"))-1)</f>
        <v/>
      </c>
      <c r="BY756" t="s">
        <v>25672</v>
      </c>
      <c r="BZ756" t="s">
        <v>25702</v>
      </c>
      <c r="CT756" t="str">
        <f t="shared" si="259"/>
        <v>Environmental Consulting</v>
      </c>
      <c r="CU756" t="str">
        <f t="shared" si="260"/>
        <v>Environmental Engineering</v>
      </c>
      <c r="CV756" t="str">
        <f t="shared" si="261"/>
        <v/>
      </c>
      <c r="CW756" t="str">
        <f t="shared" si="262"/>
        <v/>
      </c>
      <c r="CX756" t="str">
        <f t="shared" si="263"/>
        <v/>
      </c>
      <c r="CY756" t="str">
        <f t="shared" si="264"/>
        <v/>
      </c>
      <c r="CZ756" t="str">
        <f t="shared" si="265"/>
        <v/>
      </c>
      <c r="DA756" t="str">
        <f t="shared" si="266"/>
        <v/>
      </c>
      <c r="DB756" t="str">
        <f t="shared" si="267"/>
        <v/>
      </c>
      <c r="DC756" t="str">
        <f t="shared" si="268"/>
        <v/>
      </c>
    </row>
    <row r="757" spans="1:107" x14ac:dyDescent="0.2">
      <c r="A757">
        <v>754</v>
      </c>
      <c r="B757" t="s">
        <v>750</v>
      </c>
      <c r="C757" t="s">
        <v>2923</v>
      </c>
      <c r="D757" t="s">
        <v>4992</v>
      </c>
      <c r="E757" t="s">
        <v>6065</v>
      </c>
      <c r="F757" t="s">
        <v>6820</v>
      </c>
      <c r="G757" t="s">
        <v>8250</v>
      </c>
      <c r="H757" t="s">
        <v>8552</v>
      </c>
      <c r="I757" t="s">
        <v>8555</v>
      </c>
      <c r="J757" t="s">
        <v>9194</v>
      </c>
      <c r="K757" t="s">
        <v>10119</v>
      </c>
      <c r="L757" t="s">
        <v>10378</v>
      </c>
      <c r="M757" t="s">
        <v>11422</v>
      </c>
      <c r="N757" t="s">
        <v>12815</v>
      </c>
      <c r="O757" t="s">
        <v>13311</v>
      </c>
      <c r="P757" t="s">
        <v>4365</v>
      </c>
      <c r="Q757">
        <v>2</v>
      </c>
      <c r="R757" t="s">
        <v>13357</v>
      </c>
      <c r="S757" t="s">
        <v>8474</v>
      </c>
      <c r="T757" t="s">
        <v>13772</v>
      </c>
      <c r="U757" s="3" t="str" cm="1">
        <f t="array" ref="U757">LEFT(T757,MIN(FIND({0,1,2,3,4,5,6,7,8,9},T757&amp;"0123456789"))-1)</f>
        <v>$</v>
      </c>
      <c r="V757" t="s">
        <v>13357</v>
      </c>
      <c r="W757" t="s">
        <v>13772</v>
      </c>
      <c r="X757" s="3" t="str" cm="1">
        <f t="array" ref="X757">LEFT(W757,MIN(FIND({0,1,2,3,4,5,6,7,8,9},W757&amp;"0123456789"))-1)</f>
        <v>$</v>
      </c>
      <c r="Y757" t="s">
        <v>13357</v>
      </c>
      <c r="Z757" t="s">
        <v>13772</v>
      </c>
      <c r="AA757" s="3" cm="1">
        <f t="array" ref="AA757">_xlfn.XLOOKUP(LEFT(Z757,MIN(FIND({0,1,2,3,4,5,6,7,8,9},Z757&amp;"0123456789"))-1), $BB$4:$BB$23, $BC$4:$BC$23)*_xlfn.NUMBERVALUE(TRIM(REPLACE(Z757,1,MIN(FIND({0,1,2,3,4,5,6,7,8,9},Z757&amp;"0123456789"))-1,"")), ".", ",")</f>
        <v>4000000</v>
      </c>
      <c r="AB757" t="s">
        <v>13772</v>
      </c>
      <c r="AC757" s="3" cm="1">
        <f t="array" ref="AC757">_xlfn.XLOOKUP(LEFT(AB757,MIN(FIND({0,1,2,3,4,5,6,7,8,9},AB757&amp;"0123456789"))-1), $BB$4:$BB$23, $BC$4:$BC$23)*_xlfn.NUMBERVALUE(TRIM(REPLACE(AB757,1,MIN(FIND({0,1,2,3,4,5,6,7,8,9},AB757&amp;"0123456789"))-1,"")), ".", ",")</f>
        <v>4000000</v>
      </c>
      <c r="AD757" t="s">
        <v>4365</v>
      </c>
      <c r="AE757" t="s">
        <v>14836</v>
      </c>
      <c r="AF757" t="s">
        <v>15535</v>
      </c>
      <c r="AG757" t="s">
        <v>7234</v>
      </c>
      <c r="AH757" t="s">
        <v>17806</v>
      </c>
      <c r="AI757" t="s">
        <v>18593</v>
      </c>
      <c r="AJ757" t="s">
        <v>17092</v>
      </c>
      <c r="AK757" t="s">
        <v>19792</v>
      </c>
      <c r="AL757" t="s">
        <v>20175</v>
      </c>
      <c r="AM757" t="s">
        <v>20788</v>
      </c>
      <c r="AN757" t="s">
        <v>21444</v>
      </c>
      <c r="AO757" t="s">
        <v>19465</v>
      </c>
      <c r="AP757" t="s">
        <v>22886</v>
      </c>
      <c r="AQ757" t="s">
        <v>24036</v>
      </c>
      <c r="AR757" t="s">
        <v>24942</v>
      </c>
      <c r="AS757" t="s">
        <v>19090</v>
      </c>
      <c r="BC757" s="3" t="str" cm="1">
        <f t="array" ref="BC757">LEFT(BB757,MIN(FIND({0,1,2,3,4,5,6,7,8,9},BB757&amp;"0123456789"))-1)</f>
        <v/>
      </c>
      <c r="BY757" t="s">
        <v>11422</v>
      </c>
      <c r="CT757" t="str">
        <f t="shared" si="259"/>
        <v>News</v>
      </c>
      <c r="CU757" t="str">
        <f t="shared" si="260"/>
        <v/>
      </c>
      <c r="CV757" t="str">
        <f t="shared" si="261"/>
        <v/>
      </c>
      <c r="CW757" t="str">
        <f t="shared" si="262"/>
        <v/>
      </c>
      <c r="CX757" t="str">
        <f t="shared" si="263"/>
        <v/>
      </c>
      <c r="CY757" t="str">
        <f t="shared" si="264"/>
        <v/>
      </c>
      <c r="CZ757" t="str">
        <f t="shared" si="265"/>
        <v/>
      </c>
      <c r="DA757" t="str">
        <f t="shared" si="266"/>
        <v/>
      </c>
      <c r="DB757" t="str">
        <f t="shared" si="267"/>
        <v/>
      </c>
      <c r="DC757" t="str">
        <f t="shared" si="268"/>
        <v/>
      </c>
    </row>
    <row r="758" spans="1:107" x14ac:dyDescent="0.2">
      <c r="A758">
        <v>755</v>
      </c>
      <c r="B758" t="s">
        <v>751</v>
      </c>
      <c r="C758" t="s">
        <v>2924</v>
      </c>
      <c r="D758" t="s">
        <v>4993</v>
      </c>
      <c r="E758" t="s">
        <v>6065</v>
      </c>
      <c r="F758" t="s">
        <v>6821</v>
      </c>
      <c r="G758" t="s">
        <v>8263</v>
      </c>
      <c r="H758" t="s">
        <v>8552</v>
      </c>
      <c r="I758" t="s">
        <v>8557</v>
      </c>
      <c r="J758" t="s">
        <v>9195</v>
      </c>
      <c r="K758" t="s">
        <v>10119</v>
      </c>
      <c r="L758" t="s">
        <v>10561</v>
      </c>
      <c r="M758" t="s">
        <v>11727</v>
      </c>
      <c r="N758" t="s">
        <v>12771</v>
      </c>
      <c r="O758" t="s">
        <v>13306</v>
      </c>
      <c r="P758" t="s">
        <v>13349</v>
      </c>
      <c r="Q758">
        <v>3</v>
      </c>
      <c r="R758" t="s">
        <v>13358</v>
      </c>
      <c r="S758" t="s">
        <v>13540</v>
      </c>
      <c r="T758" t="s">
        <v>14013</v>
      </c>
      <c r="U758" s="3" t="str" cm="1">
        <f t="array" ref="U758">LEFT(T758,MIN(FIND({0,1,2,3,4,5,6,7,8,9},T758&amp;"0123456789"))-1)</f>
        <v>€</v>
      </c>
      <c r="V758" t="s">
        <v>14414</v>
      </c>
      <c r="W758" t="s">
        <v>14013</v>
      </c>
      <c r="X758" s="3" t="str" cm="1">
        <f t="array" ref="X758">LEFT(W758,MIN(FIND({0,1,2,3,4,5,6,7,8,9},W758&amp;"0123456789"))-1)</f>
        <v>€</v>
      </c>
      <c r="Y758" t="s">
        <v>14414</v>
      </c>
      <c r="Z758" t="s">
        <v>14622</v>
      </c>
      <c r="AA758" s="3" cm="1">
        <f t="array" ref="AA758">_xlfn.XLOOKUP(LEFT(Z758,MIN(FIND({0,1,2,3,4,5,6,7,8,9},Z758&amp;"0123456789"))-1), $BB$4:$BB$23, $BC$4:$BC$23)*_xlfn.NUMBERVALUE(TRIM(REPLACE(Z758,1,MIN(FIND({0,1,2,3,4,5,6,7,8,9},Z758&amp;"0123456789"))-1,"")), ".", ",")</f>
        <v>3600503</v>
      </c>
      <c r="AB758" t="s">
        <v>14622</v>
      </c>
      <c r="AC758" s="3" cm="1">
        <f t="array" ref="AC758">_xlfn.XLOOKUP(LEFT(AB758,MIN(FIND({0,1,2,3,4,5,6,7,8,9},AB758&amp;"0123456789"))-1), $BB$4:$BB$23, $BC$4:$BC$23)*_xlfn.NUMBERVALUE(TRIM(REPLACE(AB758,1,MIN(FIND({0,1,2,3,4,5,6,7,8,9},AB758&amp;"0123456789"))-1,"")), ".", ",")</f>
        <v>3600503</v>
      </c>
      <c r="AD758" t="s">
        <v>8555</v>
      </c>
      <c r="AE758" t="s">
        <v>8556</v>
      </c>
      <c r="AF758" t="s">
        <v>15536</v>
      </c>
      <c r="AG758" t="s">
        <v>17005</v>
      </c>
      <c r="AH758" t="s">
        <v>17807</v>
      </c>
      <c r="AI758" t="s">
        <v>18594</v>
      </c>
      <c r="AJ758" t="s">
        <v>14835</v>
      </c>
      <c r="AK758" t="s">
        <v>19793</v>
      </c>
      <c r="AL758" t="s">
        <v>20160</v>
      </c>
      <c r="AM758" t="s">
        <v>20789</v>
      </c>
      <c r="AN758" t="s">
        <v>21445</v>
      </c>
      <c r="AO758" t="s">
        <v>22032</v>
      </c>
      <c r="AP758" t="s">
        <v>22887</v>
      </c>
      <c r="AQ758" t="s">
        <v>24037</v>
      </c>
      <c r="AR758" t="s">
        <v>21288</v>
      </c>
      <c r="AS758" t="s">
        <v>19174</v>
      </c>
      <c r="BC758" s="3" t="str" cm="1">
        <f t="array" ref="BC758">LEFT(BB758,MIN(FIND({0,1,2,3,4,5,6,7,8,9},BB758&amp;"0123456789"))-1)</f>
        <v/>
      </c>
      <c r="BY758" t="s">
        <v>25489</v>
      </c>
      <c r="BZ758" t="s">
        <v>25601</v>
      </c>
      <c r="CA758" t="s">
        <v>25437</v>
      </c>
      <c r="CB758" t="s">
        <v>25406</v>
      </c>
      <c r="CC758" t="s">
        <v>25407</v>
      </c>
      <c r="CD758" t="s">
        <v>25408</v>
      </c>
      <c r="CT758" t="str">
        <f t="shared" si="259"/>
        <v>B2B</v>
      </c>
      <c r="CU758" t="str">
        <f t="shared" si="260"/>
        <v>Business Development</v>
      </c>
      <c r="CV758" t="str">
        <f t="shared" si="261"/>
        <v>SaaS</v>
      </c>
      <c r="CW758" t="str">
        <f t="shared" si="262"/>
        <v>Sales</v>
      </c>
      <c r="CX758" t="str">
        <f t="shared" si="263"/>
        <v>Sales Automation</v>
      </c>
      <c r="CY758" t="str">
        <f t="shared" si="264"/>
        <v>Software</v>
      </c>
      <c r="CZ758" t="str">
        <f t="shared" si="265"/>
        <v/>
      </c>
      <c r="DA758" t="str">
        <f t="shared" si="266"/>
        <v/>
      </c>
      <c r="DB758" t="str">
        <f t="shared" si="267"/>
        <v/>
      </c>
      <c r="DC758" t="str">
        <f t="shared" si="268"/>
        <v/>
      </c>
    </row>
    <row r="759" spans="1:107" x14ac:dyDescent="0.2">
      <c r="A759">
        <v>756</v>
      </c>
      <c r="B759" t="s">
        <v>752</v>
      </c>
      <c r="C759" t="s">
        <v>2925</v>
      </c>
      <c r="D759" t="s">
        <v>4994</v>
      </c>
      <c r="E759" t="s">
        <v>6065</v>
      </c>
      <c r="F759" t="s">
        <v>6822</v>
      </c>
      <c r="G759" t="s">
        <v>8245</v>
      </c>
      <c r="H759" t="s">
        <v>8552</v>
      </c>
      <c r="I759" t="s">
        <v>8554</v>
      </c>
      <c r="J759" t="s">
        <v>9196</v>
      </c>
      <c r="K759" t="s">
        <v>10121</v>
      </c>
      <c r="L759" t="s">
        <v>10129</v>
      </c>
      <c r="M759" t="s">
        <v>11112</v>
      </c>
      <c r="N759" t="s">
        <v>12750</v>
      </c>
      <c r="O759" t="s">
        <v>13317</v>
      </c>
      <c r="P759" t="s">
        <v>4365</v>
      </c>
      <c r="Q759">
        <v>2</v>
      </c>
      <c r="R759" t="s">
        <v>13357</v>
      </c>
      <c r="S759" t="s">
        <v>13568</v>
      </c>
      <c r="T759" t="s">
        <v>13810</v>
      </c>
      <c r="U759" s="3" t="str" cm="1">
        <f t="array" ref="U759">LEFT(T759,MIN(FIND({0,1,2,3,4,5,6,7,8,9},T759&amp;"0123456789"))-1)</f>
        <v>$</v>
      </c>
      <c r="V759" t="s">
        <v>13357</v>
      </c>
      <c r="W759" t="s">
        <v>13810</v>
      </c>
      <c r="X759" s="3" t="str" cm="1">
        <f t="array" ref="X759">LEFT(W759,MIN(FIND({0,1,2,3,4,5,6,7,8,9},W759&amp;"0123456789"))-1)</f>
        <v>$</v>
      </c>
      <c r="Y759" t="s">
        <v>13357</v>
      </c>
      <c r="Z759" t="s">
        <v>13816</v>
      </c>
      <c r="AA759" s="3" cm="1">
        <f t="array" ref="AA759">_xlfn.XLOOKUP(LEFT(Z759,MIN(FIND({0,1,2,3,4,5,6,7,8,9},Z759&amp;"0123456789"))-1), $BB$4:$BB$23, $BC$4:$BC$23)*_xlfn.NUMBERVALUE(TRIM(REPLACE(Z759,1,MIN(FIND({0,1,2,3,4,5,6,7,8,9},Z759&amp;"0123456789"))-1,"")), ".", ",")</f>
        <v>1650000</v>
      </c>
      <c r="AB759" t="s">
        <v>13816</v>
      </c>
      <c r="AC759" s="3" cm="1">
        <f t="array" ref="AC759">_xlfn.XLOOKUP(LEFT(AB759,MIN(FIND({0,1,2,3,4,5,6,7,8,9},AB759&amp;"0123456789"))-1), $BB$4:$BB$23, $BC$4:$BC$23)*_xlfn.NUMBERVALUE(TRIM(REPLACE(AB759,1,MIN(FIND({0,1,2,3,4,5,6,7,8,9},AB759&amp;"0123456789"))-1,"")), ".", ",")</f>
        <v>1650000</v>
      </c>
      <c r="AD759" t="s">
        <v>8555</v>
      </c>
      <c r="AE759" t="s">
        <v>8555</v>
      </c>
      <c r="AF759" t="s">
        <v>15489</v>
      </c>
      <c r="AG759" t="s">
        <v>17006</v>
      </c>
      <c r="AH759" t="s">
        <v>17808</v>
      </c>
      <c r="AI759" t="s">
        <v>18595</v>
      </c>
      <c r="AJ759" t="s">
        <v>19173</v>
      </c>
      <c r="AK759" t="s">
        <v>19794</v>
      </c>
      <c r="AL759" t="s">
        <v>20120</v>
      </c>
      <c r="AM759" t="s">
        <v>20790</v>
      </c>
      <c r="AN759" t="s">
        <v>19955</v>
      </c>
      <c r="AO759" t="s">
        <v>22033</v>
      </c>
      <c r="AP759" t="s">
        <v>22888</v>
      </c>
      <c r="AQ759" t="s">
        <v>24038</v>
      </c>
      <c r="AR759" t="s">
        <v>21962</v>
      </c>
      <c r="AS759" t="s">
        <v>19154</v>
      </c>
      <c r="BC759" s="3" t="str" cm="1">
        <f t="array" ref="BC759">LEFT(BB759,MIN(FIND({0,1,2,3,4,5,6,7,8,9},BB759&amp;"0123456789"))-1)</f>
        <v/>
      </c>
      <c r="BY759" t="s">
        <v>11348</v>
      </c>
      <c r="BZ759" t="s">
        <v>25411</v>
      </c>
      <c r="CT759" t="str">
        <f t="shared" si="259"/>
        <v>FinTech</v>
      </c>
      <c r="CU759" t="str">
        <f t="shared" si="260"/>
        <v>Real Estate</v>
      </c>
      <c r="CV759" t="str">
        <f t="shared" si="261"/>
        <v/>
      </c>
      <c r="CW759" t="str">
        <f t="shared" si="262"/>
        <v/>
      </c>
      <c r="CX759" t="str">
        <f t="shared" si="263"/>
        <v/>
      </c>
      <c r="CY759" t="str">
        <f t="shared" si="264"/>
        <v/>
      </c>
      <c r="CZ759" t="str">
        <f t="shared" si="265"/>
        <v/>
      </c>
      <c r="DA759" t="str">
        <f t="shared" si="266"/>
        <v/>
      </c>
      <c r="DB759" t="str">
        <f t="shared" si="267"/>
        <v/>
      </c>
      <c r="DC759" t="str">
        <f t="shared" si="268"/>
        <v/>
      </c>
    </row>
    <row r="760" spans="1:107" x14ac:dyDescent="0.2">
      <c r="A760">
        <v>757</v>
      </c>
      <c r="B760" t="s">
        <v>753</v>
      </c>
      <c r="C760" t="s">
        <v>2926</v>
      </c>
      <c r="D760" t="s">
        <v>4995</v>
      </c>
      <c r="E760" t="s">
        <v>6065</v>
      </c>
      <c r="F760" t="s">
        <v>6823</v>
      </c>
      <c r="G760" t="s">
        <v>8245</v>
      </c>
      <c r="H760" t="s">
        <v>8552</v>
      </c>
      <c r="I760" t="s">
        <v>4365</v>
      </c>
      <c r="J760" t="s">
        <v>4365</v>
      </c>
      <c r="K760" t="s">
        <v>10119</v>
      </c>
      <c r="L760" t="s">
        <v>10212</v>
      </c>
      <c r="M760" t="s">
        <v>11728</v>
      </c>
      <c r="N760" t="s">
        <v>12751</v>
      </c>
      <c r="O760" t="s">
        <v>4365</v>
      </c>
      <c r="P760" t="s">
        <v>13351</v>
      </c>
      <c r="Q760">
        <v>4</v>
      </c>
      <c r="R760" t="s">
        <v>4365</v>
      </c>
      <c r="S760" t="s">
        <v>13433</v>
      </c>
      <c r="T760" t="s">
        <v>14021</v>
      </c>
      <c r="U760" s="3" t="str" cm="1">
        <f t="array" ref="U760">LEFT(T760,MIN(FIND({0,1,2,3,4,5,6,7,8,9},T760&amp;"0123456789"))-1)</f>
        <v>£</v>
      </c>
      <c r="V760" t="s">
        <v>14424</v>
      </c>
      <c r="W760" t="s">
        <v>14021</v>
      </c>
      <c r="X760" s="3" t="str" cm="1">
        <f t="array" ref="X760">LEFT(W760,MIN(FIND({0,1,2,3,4,5,6,7,8,9},W760&amp;"0123456789"))-1)</f>
        <v>£</v>
      </c>
      <c r="Y760" t="s">
        <v>14424</v>
      </c>
      <c r="Z760" t="s">
        <v>14623</v>
      </c>
      <c r="AA760" s="3" cm="1">
        <f t="array" ref="AA760">_xlfn.XLOOKUP(LEFT(Z760,MIN(FIND({0,1,2,3,4,5,6,7,8,9},Z760&amp;"0123456789"))-1), $BB$4:$BB$23, $BC$4:$BC$23)*_xlfn.NUMBERVALUE(TRIM(REPLACE(Z760,1,MIN(FIND({0,1,2,3,4,5,6,7,8,9},Z760&amp;"0123456789"))-1,"")), ".", ",")</f>
        <v>7644600.0000000009</v>
      </c>
      <c r="AB760" t="s">
        <v>14623</v>
      </c>
      <c r="AC760" s="3" cm="1">
        <f t="array" ref="AC760">_xlfn.XLOOKUP(LEFT(AB760,MIN(FIND({0,1,2,3,4,5,6,7,8,9},AB760&amp;"0123456789"))-1), $BB$4:$BB$23, $BC$4:$BC$23)*_xlfn.NUMBERVALUE(TRIM(REPLACE(AB760,1,MIN(FIND({0,1,2,3,4,5,6,7,8,9},AB760&amp;"0123456789"))-1,"")), ".", ",")</f>
        <v>7644600.0000000009</v>
      </c>
      <c r="AD760" t="s">
        <v>8555</v>
      </c>
      <c r="AE760" t="s">
        <v>8554</v>
      </c>
      <c r="AF760" t="s">
        <v>15537</v>
      </c>
      <c r="AG760" t="s">
        <v>17007</v>
      </c>
      <c r="AH760" t="s">
        <v>17809</v>
      </c>
      <c r="AI760" t="s">
        <v>18596</v>
      </c>
      <c r="AJ760" t="s">
        <v>19289</v>
      </c>
      <c r="AK760" t="s">
        <v>19795</v>
      </c>
      <c r="AL760" t="s">
        <v>20112</v>
      </c>
      <c r="AM760" t="s">
        <v>20791</v>
      </c>
      <c r="AN760" t="s">
        <v>21446</v>
      </c>
      <c r="AO760" t="s">
        <v>22034</v>
      </c>
      <c r="AP760" t="s">
        <v>22889</v>
      </c>
      <c r="AQ760" t="s">
        <v>24039</v>
      </c>
      <c r="AR760" t="s">
        <v>24943</v>
      </c>
      <c r="AS760" t="s">
        <v>19111</v>
      </c>
      <c r="BC760" s="3" t="str" cm="1">
        <f t="array" ref="BC760">LEFT(BB760,MIN(FIND({0,1,2,3,4,5,6,7,8,9},BB760&amp;"0123456789"))-1)</f>
        <v/>
      </c>
      <c r="BY760" t="s">
        <v>12134</v>
      </c>
      <c r="BZ760" t="s">
        <v>25422</v>
      </c>
      <c r="CT760" t="str">
        <f t="shared" si="259"/>
        <v>Blockchain</v>
      </c>
      <c r="CU760" t="str">
        <f t="shared" si="260"/>
        <v>Marketplace</v>
      </c>
      <c r="CV760" t="str">
        <f t="shared" si="261"/>
        <v/>
      </c>
      <c r="CW760" t="str">
        <f t="shared" si="262"/>
        <v/>
      </c>
      <c r="CX760" t="str">
        <f t="shared" si="263"/>
        <v/>
      </c>
      <c r="CY760" t="str">
        <f t="shared" si="264"/>
        <v/>
      </c>
      <c r="CZ760" t="str">
        <f t="shared" si="265"/>
        <v/>
      </c>
      <c r="DA760" t="str">
        <f t="shared" si="266"/>
        <v/>
      </c>
      <c r="DB760" t="str">
        <f t="shared" si="267"/>
        <v/>
      </c>
      <c r="DC760" t="str">
        <f t="shared" si="268"/>
        <v/>
      </c>
    </row>
    <row r="761" spans="1:107" x14ac:dyDescent="0.2">
      <c r="A761">
        <v>758</v>
      </c>
      <c r="B761" t="s">
        <v>754</v>
      </c>
      <c r="C761" t="s">
        <v>2927</v>
      </c>
      <c r="D761" t="s">
        <v>4996</v>
      </c>
      <c r="E761" t="s">
        <v>6065</v>
      </c>
      <c r="F761" t="s">
        <v>6824</v>
      </c>
      <c r="G761" t="s">
        <v>8245</v>
      </c>
      <c r="H761" t="s">
        <v>8552</v>
      </c>
      <c r="I761" t="s">
        <v>8555</v>
      </c>
      <c r="J761" t="s">
        <v>9197</v>
      </c>
      <c r="K761" t="s">
        <v>10119</v>
      </c>
      <c r="L761" t="s">
        <v>10143</v>
      </c>
      <c r="M761" t="s">
        <v>11729</v>
      </c>
      <c r="N761" t="s">
        <v>12925</v>
      </c>
      <c r="O761" t="s">
        <v>13310</v>
      </c>
      <c r="P761" t="s">
        <v>4365</v>
      </c>
      <c r="Q761">
        <v>4</v>
      </c>
      <c r="R761" t="s">
        <v>13357</v>
      </c>
      <c r="S761" t="s">
        <v>13511</v>
      </c>
      <c r="T761" t="s">
        <v>4365</v>
      </c>
      <c r="U761" s="3" t="str" cm="1">
        <f t="array" ref="U761">LEFT(T761,MIN(FIND({0,1,2,3,4,5,6,7,8,9},T761&amp;"0123456789"))-1)</f>
        <v>—</v>
      </c>
      <c r="V761" t="s">
        <v>13357</v>
      </c>
      <c r="W761" t="s">
        <v>4365</v>
      </c>
      <c r="X761" s="3" t="str" cm="1">
        <f t="array" ref="X761">LEFT(W761,MIN(FIND({0,1,2,3,4,5,6,7,8,9},W761&amp;"0123456789"))-1)</f>
        <v>—</v>
      </c>
      <c r="Y761" t="s">
        <v>13357</v>
      </c>
      <c r="Z761" t="s">
        <v>13736</v>
      </c>
      <c r="AA761" s="3" cm="1">
        <f t="array" ref="AA761">_xlfn.XLOOKUP(LEFT(Z761,MIN(FIND({0,1,2,3,4,5,6,7,8,9},Z761&amp;"0123456789"))-1), $BB$4:$BB$23, $BC$4:$BC$23)*_xlfn.NUMBERVALUE(TRIM(REPLACE(Z761,1,MIN(FIND({0,1,2,3,4,5,6,7,8,9},Z761&amp;"0123456789"))-1,"")), ".", ",")</f>
        <v>10000000</v>
      </c>
      <c r="AB761" t="s">
        <v>13736</v>
      </c>
      <c r="AC761" s="3" cm="1">
        <f t="array" ref="AC761">_xlfn.XLOOKUP(LEFT(AB761,MIN(FIND({0,1,2,3,4,5,6,7,8,9},AB761&amp;"0123456789"))-1), $BB$4:$BB$23, $BC$4:$BC$23)*_xlfn.NUMBERVALUE(TRIM(REPLACE(AB761,1,MIN(FIND({0,1,2,3,4,5,6,7,8,9},AB761&amp;"0123456789"))-1,"")), ".", ",")</f>
        <v>10000000</v>
      </c>
      <c r="AD761" t="s">
        <v>8555</v>
      </c>
      <c r="AE761" t="s">
        <v>14823</v>
      </c>
      <c r="AF761" t="s">
        <v>15538</v>
      </c>
      <c r="AG761" t="s">
        <v>4365</v>
      </c>
      <c r="AH761" t="s">
        <v>4365</v>
      </c>
      <c r="AI761" t="s">
        <v>4365</v>
      </c>
      <c r="AJ761" t="s">
        <v>4365</v>
      </c>
      <c r="AK761" t="s">
        <v>4365</v>
      </c>
      <c r="AL761" t="s">
        <v>4365</v>
      </c>
      <c r="AM761" t="s">
        <v>4365</v>
      </c>
      <c r="AN761" t="s">
        <v>4365</v>
      </c>
      <c r="AO761" t="s">
        <v>4365</v>
      </c>
      <c r="AP761" t="s">
        <v>4365</v>
      </c>
      <c r="AQ761" t="s">
        <v>4365</v>
      </c>
      <c r="AR761" t="s">
        <v>4365</v>
      </c>
      <c r="AS761" t="s">
        <v>8556</v>
      </c>
      <c r="BC761" s="3" t="str" cm="1">
        <f t="array" ref="BC761">LEFT(BB761,MIN(FIND({0,1,2,3,4,5,6,7,8,9},BB761&amp;"0123456789"))-1)</f>
        <v/>
      </c>
      <c r="BY761" t="s">
        <v>10143</v>
      </c>
      <c r="BZ761" t="s">
        <v>25454</v>
      </c>
      <c r="CA761" t="s">
        <v>25591</v>
      </c>
      <c r="CT761" t="str">
        <f t="shared" si="259"/>
        <v>Financial Services</v>
      </c>
      <c r="CU761" t="str">
        <f t="shared" si="260"/>
        <v>Insurance</v>
      </c>
      <c r="CV761" t="str">
        <f t="shared" si="261"/>
        <v>InsurTech</v>
      </c>
      <c r="CW761" t="str">
        <f t="shared" si="262"/>
        <v/>
      </c>
      <c r="CX761" t="str">
        <f t="shared" si="263"/>
        <v/>
      </c>
      <c r="CY761" t="str">
        <f t="shared" si="264"/>
        <v/>
      </c>
      <c r="CZ761" t="str">
        <f t="shared" si="265"/>
        <v/>
      </c>
      <c r="DA761" t="str">
        <f t="shared" si="266"/>
        <v/>
      </c>
      <c r="DB761" t="str">
        <f t="shared" si="267"/>
        <v/>
      </c>
      <c r="DC761" t="str">
        <f t="shared" si="268"/>
        <v/>
      </c>
    </row>
    <row r="762" spans="1:107" x14ac:dyDescent="0.2">
      <c r="A762">
        <v>759</v>
      </c>
      <c r="B762" t="s">
        <v>755</v>
      </c>
      <c r="C762" t="s">
        <v>2928</v>
      </c>
      <c r="D762" t="s">
        <v>4997</v>
      </c>
      <c r="E762" t="s">
        <v>6065</v>
      </c>
      <c r="F762" t="s">
        <v>6825</v>
      </c>
      <c r="G762" t="s">
        <v>8262</v>
      </c>
      <c r="H762" t="s">
        <v>8552</v>
      </c>
      <c r="I762" t="s">
        <v>8554</v>
      </c>
      <c r="J762" t="s">
        <v>9198</v>
      </c>
      <c r="K762" t="s">
        <v>10119</v>
      </c>
      <c r="L762" t="s">
        <v>10562</v>
      </c>
      <c r="M762" t="s">
        <v>11730</v>
      </c>
      <c r="N762" t="s">
        <v>12751</v>
      </c>
      <c r="O762" t="s">
        <v>4365</v>
      </c>
      <c r="P762" t="s">
        <v>4365</v>
      </c>
      <c r="Q762">
        <v>1</v>
      </c>
      <c r="R762" t="s">
        <v>13362</v>
      </c>
      <c r="S762" t="s">
        <v>8487</v>
      </c>
      <c r="T762" t="s">
        <v>14022</v>
      </c>
      <c r="U762" s="3" t="str" cm="1">
        <f t="array" ref="U762">LEFT(T762,MIN(FIND({0,1,2,3,4,5,6,7,8,9},T762&amp;"0123456789"))-1)</f>
        <v>$</v>
      </c>
      <c r="V762" t="s">
        <v>13362</v>
      </c>
      <c r="W762" t="s">
        <v>14022</v>
      </c>
      <c r="X762" s="3" t="str" cm="1">
        <f t="array" ref="X762">LEFT(W762,MIN(FIND({0,1,2,3,4,5,6,7,8,9},W762&amp;"0123456789"))-1)</f>
        <v>$</v>
      </c>
      <c r="Y762" t="s">
        <v>13362</v>
      </c>
      <c r="Z762" t="s">
        <v>14022</v>
      </c>
      <c r="AA762" s="3" cm="1">
        <f t="array" ref="AA762">_xlfn.XLOOKUP(LEFT(Z762,MIN(FIND({0,1,2,3,4,5,6,7,8,9},Z762&amp;"0123456789"))-1), $BB$4:$BB$23, $BC$4:$BC$23)*_xlfn.NUMBERVALUE(TRIM(REPLACE(Z762,1,MIN(FIND({0,1,2,3,4,5,6,7,8,9},Z762&amp;"0123456789"))-1,"")), ".", ",")</f>
        <v>90000000</v>
      </c>
      <c r="AB762" t="s">
        <v>14022</v>
      </c>
      <c r="AC762" s="3" cm="1">
        <f t="array" ref="AC762">_xlfn.XLOOKUP(LEFT(AB762,MIN(FIND({0,1,2,3,4,5,6,7,8,9},AB762&amp;"0123456789"))-1), $BB$4:$BB$23, $BC$4:$BC$23)*_xlfn.NUMBERVALUE(TRIM(REPLACE(AB762,1,MIN(FIND({0,1,2,3,4,5,6,7,8,9},AB762&amp;"0123456789"))-1,"")), ".", ",")</f>
        <v>90000000</v>
      </c>
      <c r="AD762" t="s">
        <v>4365</v>
      </c>
      <c r="AE762" t="s">
        <v>8555</v>
      </c>
      <c r="AF762" t="s">
        <v>15539</v>
      </c>
      <c r="AG762" t="s">
        <v>4365</v>
      </c>
      <c r="AH762" t="s">
        <v>4365</v>
      </c>
      <c r="AI762" t="s">
        <v>4365</v>
      </c>
      <c r="AJ762" t="s">
        <v>4365</v>
      </c>
      <c r="AK762" t="s">
        <v>4365</v>
      </c>
      <c r="AL762" t="s">
        <v>4365</v>
      </c>
      <c r="AM762" t="s">
        <v>4365</v>
      </c>
      <c r="AN762" t="s">
        <v>4365</v>
      </c>
      <c r="AO762" t="s">
        <v>4365</v>
      </c>
      <c r="AP762" t="s">
        <v>4365</v>
      </c>
      <c r="AQ762" t="s">
        <v>4365</v>
      </c>
      <c r="AR762" t="s">
        <v>4365</v>
      </c>
      <c r="AS762" t="s">
        <v>19177</v>
      </c>
      <c r="BC762" s="3" t="str" cm="1">
        <f t="array" ref="BC762">LEFT(BB762,MIN(FIND({0,1,2,3,4,5,6,7,8,9},BB762&amp;"0123456789"))-1)</f>
        <v/>
      </c>
      <c r="BY762" t="s">
        <v>25772</v>
      </c>
      <c r="BZ762" t="s">
        <v>25804</v>
      </c>
      <c r="CA762" t="s">
        <v>25509</v>
      </c>
      <c r="CB762" t="s">
        <v>25430</v>
      </c>
      <c r="CC762" t="s">
        <v>25700</v>
      </c>
      <c r="CD762" t="s">
        <v>25641</v>
      </c>
      <c r="CE762" t="s">
        <v>25735</v>
      </c>
      <c r="CT762" t="str">
        <f t="shared" si="259"/>
        <v>AgTech</v>
      </c>
      <c r="CU762" t="str">
        <f t="shared" si="260"/>
        <v>Asset Management</v>
      </c>
      <c r="CV762" t="str">
        <f t="shared" si="261"/>
        <v>Education</v>
      </c>
      <c r="CW762" t="str">
        <f t="shared" si="262"/>
        <v>FinTech</v>
      </c>
      <c r="CX762" t="str">
        <f t="shared" si="263"/>
        <v>Infrastructure</v>
      </c>
      <c r="CY762" t="str">
        <f t="shared" si="264"/>
        <v>Renewable Energy</v>
      </c>
      <c r="CZ762" t="str">
        <f t="shared" si="265"/>
        <v>Smart Cities</v>
      </c>
      <c r="DA762" t="str">
        <f t="shared" si="266"/>
        <v/>
      </c>
      <c r="DB762" t="str">
        <f t="shared" si="267"/>
        <v/>
      </c>
      <c r="DC762" t="str">
        <f t="shared" si="268"/>
        <v/>
      </c>
    </row>
    <row r="763" spans="1:107" x14ac:dyDescent="0.2">
      <c r="A763">
        <v>760</v>
      </c>
      <c r="B763" t="s">
        <v>756</v>
      </c>
      <c r="C763" t="s">
        <v>2929</v>
      </c>
      <c r="D763" t="s">
        <v>4998</v>
      </c>
      <c r="E763" t="s">
        <v>6065</v>
      </c>
      <c r="F763" t="s">
        <v>6826</v>
      </c>
      <c r="G763" t="s">
        <v>8316</v>
      </c>
      <c r="H763" t="s">
        <v>8552</v>
      </c>
      <c r="I763" t="s">
        <v>8554</v>
      </c>
      <c r="J763" t="s">
        <v>9199</v>
      </c>
      <c r="K763" t="s">
        <v>10120</v>
      </c>
      <c r="L763" t="s">
        <v>10563</v>
      </c>
      <c r="M763" t="s">
        <v>11731</v>
      </c>
      <c r="N763" t="s">
        <v>12736</v>
      </c>
      <c r="O763" t="s">
        <v>13305</v>
      </c>
      <c r="P763" t="s">
        <v>4365</v>
      </c>
      <c r="Q763">
        <v>3</v>
      </c>
      <c r="R763" t="s">
        <v>13357</v>
      </c>
      <c r="S763" t="s">
        <v>8437</v>
      </c>
      <c r="T763" t="s">
        <v>4365</v>
      </c>
      <c r="U763" s="3" t="str" cm="1">
        <f t="array" ref="U763">LEFT(T763,MIN(FIND({0,1,2,3,4,5,6,7,8,9},T763&amp;"0123456789"))-1)</f>
        <v>—</v>
      </c>
      <c r="V763" t="s">
        <v>13357</v>
      </c>
      <c r="W763" t="s">
        <v>4365</v>
      </c>
      <c r="X763" s="3" t="str" cm="1">
        <f t="array" ref="X763">LEFT(W763,MIN(FIND({0,1,2,3,4,5,6,7,8,9},W763&amp;"0123456789"))-1)</f>
        <v>—</v>
      </c>
      <c r="Y763" t="s">
        <v>13357</v>
      </c>
      <c r="Z763" t="s">
        <v>13898</v>
      </c>
      <c r="AA763" s="3" cm="1">
        <f t="array" ref="AA763">_xlfn.XLOOKUP(LEFT(Z763,MIN(FIND({0,1,2,3,4,5,6,7,8,9},Z763&amp;"0123456789"))-1), $BB$4:$BB$23, $BC$4:$BC$23)*_xlfn.NUMBERVALUE(TRIM(REPLACE(Z763,1,MIN(FIND({0,1,2,3,4,5,6,7,8,9},Z763&amp;"0123456789"))-1,"")), ".", ",")</f>
        <v>5200000</v>
      </c>
      <c r="AB763" t="s">
        <v>13898</v>
      </c>
      <c r="AC763" s="3" cm="1">
        <f t="array" ref="AC763">_xlfn.XLOOKUP(LEFT(AB763,MIN(FIND({0,1,2,3,4,5,6,7,8,9},AB763&amp;"0123456789"))-1), $BB$4:$BB$23, $BC$4:$BC$23)*_xlfn.NUMBERVALUE(TRIM(REPLACE(AB763,1,MIN(FIND({0,1,2,3,4,5,6,7,8,9},AB763&amp;"0123456789"))-1,"")), ".", ",")</f>
        <v>5200000</v>
      </c>
      <c r="AD763" t="s">
        <v>8555</v>
      </c>
      <c r="AE763" t="s">
        <v>8556</v>
      </c>
      <c r="AF763" t="s">
        <v>15540</v>
      </c>
      <c r="AG763" t="s">
        <v>4365</v>
      </c>
      <c r="AH763" t="s">
        <v>4365</v>
      </c>
      <c r="AI763" t="s">
        <v>4365</v>
      </c>
      <c r="AJ763" t="s">
        <v>4365</v>
      </c>
      <c r="AK763" t="s">
        <v>4365</v>
      </c>
      <c r="AL763" t="s">
        <v>4365</v>
      </c>
      <c r="AM763" t="s">
        <v>4365</v>
      </c>
      <c r="AN763" t="s">
        <v>4365</v>
      </c>
      <c r="AO763" t="s">
        <v>4365</v>
      </c>
      <c r="AP763" t="s">
        <v>4365</v>
      </c>
      <c r="AQ763" t="s">
        <v>4365</v>
      </c>
      <c r="AR763" t="s">
        <v>4365</v>
      </c>
      <c r="AS763" t="s">
        <v>8560</v>
      </c>
      <c r="BC763" s="3" t="str" cm="1">
        <f t="array" ref="BC763">LEFT(BB763,MIN(FIND({0,1,2,3,4,5,6,7,8,9},BB763&amp;"0123456789"))-1)</f>
        <v/>
      </c>
      <c r="BY763" t="s">
        <v>11706</v>
      </c>
      <c r="BZ763" t="s">
        <v>25468</v>
      </c>
      <c r="CA763" t="s">
        <v>25402</v>
      </c>
      <c r="CB763" t="s">
        <v>25683</v>
      </c>
      <c r="CC763" t="s">
        <v>25573</v>
      </c>
      <c r="CT763" t="str">
        <f t="shared" si="259"/>
        <v>E-Commerce</v>
      </c>
      <c r="CU763" t="str">
        <f t="shared" si="260"/>
        <v>Food and Beverage</v>
      </c>
      <c r="CV763" t="str">
        <f t="shared" si="261"/>
        <v>Logistics</v>
      </c>
      <c r="CW763" t="str">
        <f t="shared" si="262"/>
        <v>Supply Chain Management</v>
      </c>
      <c r="CX763" t="str">
        <f t="shared" si="263"/>
        <v>Sustainability</v>
      </c>
      <c r="CY763" t="str">
        <f t="shared" si="264"/>
        <v/>
      </c>
      <c r="CZ763" t="str">
        <f t="shared" si="265"/>
        <v/>
      </c>
      <c r="DA763" t="str">
        <f t="shared" si="266"/>
        <v/>
      </c>
      <c r="DB763" t="str">
        <f t="shared" si="267"/>
        <v/>
      </c>
      <c r="DC763" t="str">
        <f t="shared" si="268"/>
        <v/>
      </c>
    </row>
    <row r="764" spans="1:107" x14ac:dyDescent="0.2">
      <c r="A764">
        <v>761</v>
      </c>
      <c r="B764" t="s">
        <v>757</v>
      </c>
      <c r="C764" t="s">
        <v>2930</v>
      </c>
      <c r="D764" t="s">
        <v>4999</v>
      </c>
      <c r="E764" t="s">
        <v>6065</v>
      </c>
      <c r="F764" t="s">
        <v>6827</v>
      </c>
      <c r="G764" t="s">
        <v>8245</v>
      </c>
      <c r="H764" t="s">
        <v>8552</v>
      </c>
      <c r="I764" t="s">
        <v>8555</v>
      </c>
      <c r="J764" t="s">
        <v>9200</v>
      </c>
      <c r="K764" t="s">
        <v>10121</v>
      </c>
      <c r="L764" t="s">
        <v>10261</v>
      </c>
      <c r="M764" t="s">
        <v>11732</v>
      </c>
      <c r="N764" t="s">
        <v>12736</v>
      </c>
      <c r="O764" t="s">
        <v>13305</v>
      </c>
      <c r="P764" t="s">
        <v>13349</v>
      </c>
      <c r="Q764">
        <v>3</v>
      </c>
      <c r="R764" t="s">
        <v>13357</v>
      </c>
      <c r="S764" t="s">
        <v>13569</v>
      </c>
      <c r="T764" t="s">
        <v>14023</v>
      </c>
      <c r="U764" s="3" t="str" cm="1">
        <f t="array" ref="U764">LEFT(T764,MIN(FIND({0,1,2,3,4,5,6,7,8,9},T764&amp;"0123456789"))-1)</f>
        <v>$</v>
      </c>
      <c r="V764" t="s">
        <v>13357</v>
      </c>
      <c r="W764" t="s">
        <v>14023</v>
      </c>
      <c r="X764" s="3" t="str" cm="1">
        <f t="array" ref="X764">LEFT(W764,MIN(FIND({0,1,2,3,4,5,6,7,8,9},W764&amp;"0123456789"))-1)</f>
        <v>$</v>
      </c>
      <c r="Y764" t="s">
        <v>13357</v>
      </c>
      <c r="Z764" t="s">
        <v>13793</v>
      </c>
      <c r="AA764" s="3" cm="1">
        <f t="array" ref="AA764">_xlfn.XLOOKUP(LEFT(Z764,MIN(FIND({0,1,2,3,4,5,6,7,8,9},Z764&amp;"0123456789"))-1), $BB$4:$BB$23, $BC$4:$BC$23)*_xlfn.NUMBERVALUE(TRIM(REPLACE(Z764,1,MIN(FIND({0,1,2,3,4,5,6,7,8,9},Z764&amp;"0123456789"))-1,"")), ".", ",")</f>
        <v>2200000</v>
      </c>
      <c r="AB764" t="s">
        <v>13793</v>
      </c>
      <c r="AC764" s="3" cm="1">
        <f t="array" ref="AC764">_xlfn.XLOOKUP(LEFT(AB764,MIN(FIND({0,1,2,3,4,5,6,7,8,9},AB764&amp;"0123456789"))-1), $BB$4:$BB$23, $BC$4:$BC$23)*_xlfn.NUMBERVALUE(TRIM(REPLACE(AB764,1,MIN(FIND({0,1,2,3,4,5,6,7,8,9},AB764&amp;"0123456789"))-1,"")), ".", ",")</f>
        <v>2200000</v>
      </c>
      <c r="AD764" t="s">
        <v>4365</v>
      </c>
      <c r="AE764" t="s">
        <v>8561</v>
      </c>
      <c r="AF764" t="s">
        <v>15541</v>
      </c>
      <c r="AG764" t="s">
        <v>17008</v>
      </c>
      <c r="AH764" t="s">
        <v>17810</v>
      </c>
      <c r="AI764" t="s">
        <v>18597</v>
      </c>
      <c r="AJ764" t="s">
        <v>19091</v>
      </c>
      <c r="AK764" t="s">
        <v>19796</v>
      </c>
      <c r="AL764" t="s">
        <v>8560</v>
      </c>
      <c r="AM764" t="s">
        <v>20792</v>
      </c>
      <c r="AN764" t="s">
        <v>18794</v>
      </c>
      <c r="AO764" t="s">
        <v>22035</v>
      </c>
      <c r="AP764" t="s">
        <v>22890</v>
      </c>
      <c r="AQ764" t="s">
        <v>24040</v>
      </c>
      <c r="AR764" t="s">
        <v>19535</v>
      </c>
      <c r="AS764" t="s">
        <v>19154</v>
      </c>
      <c r="BC764" s="3" t="str" cm="1">
        <f t="array" ref="BC764">LEFT(BB764,MIN(FIND({0,1,2,3,4,5,6,7,8,9},BB764&amp;"0123456789"))-1)</f>
        <v/>
      </c>
      <c r="BY764" t="s">
        <v>10221</v>
      </c>
      <c r="BZ764" t="s">
        <v>25805</v>
      </c>
      <c r="CA764" t="s">
        <v>25535</v>
      </c>
      <c r="CB764" t="s">
        <v>25472</v>
      </c>
      <c r="CT764" t="str">
        <f t="shared" si="259"/>
        <v>Consumer Goods</v>
      </c>
      <c r="CU764" t="str">
        <f t="shared" si="260"/>
        <v>Fertility</v>
      </c>
      <c r="CV764" t="str">
        <f t="shared" si="261"/>
        <v>Medical Device</v>
      </c>
      <c r="CW764" t="str">
        <f t="shared" si="262"/>
        <v>Wellness</v>
      </c>
      <c r="CX764" t="str">
        <f t="shared" si="263"/>
        <v/>
      </c>
      <c r="CY764" t="str">
        <f t="shared" si="264"/>
        <v/>
      </c>
      <c r="CZ764" t="str">
        <f t="shared" si="265"/>
        <v/>
      </c>
      <c r="DA764" t="str">
        <f t="shared" si="266"/>
        <v/>
      </c>
      <c r="DB764" t="str">
        <f t="shared" si="267"/>
        <v/>
      </c>
      <c r="DC764" t="str">
        <f t="shared" si="268"/>
        <v/>
      </c>
    </row>
    <row r="765" spans="1:107" x14ac:dyDescent="0.2">
      <c r="A765">
        <v>762</v>
      </c>
      <c r="B765" t="s">
        <v>758</v>
      </c>
      <c r="C765" t="s">
        <v>2931</v>
      </c>
      <c r="D765" t="s">
        <v>5000</v>
      </c>
      <c r="E765" t="s">
        <v>6065</v>
      </c>
      <c r="F765" t="s">
        <v>6828</v>
      </c>
      <c r="G765" t="s">
        <v>8266</v>
      </c>
      <c r="H765" t="s">
        <v>8552</v>
      </c>
      <c r="I765" t="s">
        <v>8554</v>
      </c>
      <c r="J765" t="s">
        <v>9201</v>
      </c>
      <c r="K765" t="s">
        <v>10119</v>
      </c>
      <c r="L765" t="s">
        <v>10305</v>
      </c>
      <c r="M765" t="s">
        <v>11733</v>
      </c>
      <c r="N765" t="s">
        <v>12736</v>
      </c>
      <c r="O765" t="s">
        <v>13305</v>
      </c>
      <c r="P765" t="s">
        <v>4365</v>
      </c>
      <c r="Q765">
        <v>2</v>
      </c>
      <c r="R765" t="s">
        <v>13357</v>
      </c>
      <c r="S765" t="s">
        <v>13495</v>
      </c>
      <c r="T765" t="s">
        <v>13772</v>
      </c>
      <c r="U765" s="3" t="str" cm="1">
        <f t="array" ref="U765">LEFT(T765,MIN(FIND({0,1,2,3,4,5,6,7,8,9},T765&amp;"0123456789"))-1)</f>
        <v>$</v>
      </c>
      <c r="V765" t="s">
        <v>13357</v>
      </c>
      <c r="W765" t="s">
        <v>13772</v>
      </c>
      <c r="X765" s="3" t="str" cm="1">
        <f t="array" ref="X765">LEFT(W765,MIN(FIND({0,1,2,3,4,5,6,7,8,9},W765&amp;"0123456789"))-1)</f>
        <v>$</v>
      </c>
      <c r="Y765" t="s">
        <v>13357</v>
      </c>
      <c r="Z765" t="s">
        <v>13741</v>
      </c>
      <c r="AA765" s="3" cm="1">
        <f t="array" ref="AA765">_xlfn.XLOOKUP(LEFT(Z765,MIN(FIND({0,1,2,3,4,5,6,7,8,9},Z765&amp;"0123456789"))-1), $BB$4:$BB$23, $BC$4:$BC$23)*_xlfn.NUMBERVALUE(TRIM(REPLACE(Z765,1,MIN(FIND({0,1,2,3,4,5,6,7,8,9},Z765&amp;"0123456789"))-1,"")), ".", ",")</f>
        <v>6000000</v>
      </c>
      <c r="AB765" t="s">
        <v>13741</v>
      </c>
      <c r="AC765" s="3" cm="1">
        <f t="array" ref="AC765">_xlfn.XLOOKUP(LEFT(AB765,MIN(FIND({0,1,2,3,4,5,6,7,8,9},AB765&amp;"0123456789"))-1), $BB$4:$BB$23, $BC$4:$BC$23)*_xlfn.NUMBERVALUE(TRIM(REPLACE(AB765,1,MIN(FIND({0,1,2,3,4,5,6,7,8,9},AB765&amp;"0123456789"))-1,"")), ".", ",")</f>
        <v>6000000</v>
      </c>
      <c r="AD765" t="s">
        <v>8555</v>
      </c>
      <c r="AE765" t="s">
        <v>8555</v>
      </c>
      <c r="AF765" t="s">
        <v>15542</v>
      </c>
      <c r="AG765" t="s">
        <v>16559</v>
      </c>
      <c r="AH765" t="s">
        <v>17811</v>
      </c>
      <c r="AI765" t="s">
        <v>18598</v>
      </c>
      <c r="AJ765" t="s">
        <v>19152</v>
      </c>
      <c r="AK765" t="s">
        <v>19664</v>
      </c>
      <c r="AL765" t="s">
        <v>20156</v>
      </c>
      <c r="AM765" t="s">
        <v>20793</v>
      </c>
      <c r="AN765" t="s">
        <v>20488</v>
      </c>
      <c r="AO765" t="s">
        <v>22036</v>
      </c>
      <c r="AP765" t="s">
        <v>22891</v>
      </c>
      <c r="AQ765" t="s">
        <v>24041</v>
      </c>
      <c r="AR765" t="s">
        <v>24944</v>
      </c>
      <c r="AS765" t="s">
        <v>19154</v>
      </c>
      <c r="BC765" s="3" t="str" cm="1">
        <f t="array" ref="BC765">LEFT(BB765,MIN(FIND({0,1,2,3,4,5,6,7,8,9},BB765&amp;"0123456789"))-1)</f>
        <v/>
      </c>
      <c r="BY765" t="s">
        <v>25665</v>
      </c>
      <c r="BZ765" t="s">
        <v>25476</v>
      </c>
      <c r="CA765" t="s">
        <v>25460</v>
      </c>
      <c r="CB765" t="s">
        <v>25516</v>
      </c>
      <c r="CC765" t="s">
        <v>25408</v>
      </c>
      <c r="CT765" t="str">
        <f t="shared" si="259"/>
        <v>Big Data</v>
      </c>
      <c r="CU765" t="str">
        <f t="shared" si="260"/>
        <v>Cloud Data Services</v>
      </c>
      <c r="CV765" t="str">
        <f t="shared" si="261"/>
        <v>Enterprise Software</v>
      </c>
      <c r="CW765" t="str">
        <f t="shared" si="262"/>
        <v>Open Source</v>
      </c>
      <c r="CX765" t="str">
        <f t="shared" si="263"/>
        <v>Software</v>
      </c>
      <c r="CY765" t="str">
        <f t="shared" si="264"/>
        <v/>
      </c>
      <c r="CZ765" t="str">
        <f t="shared" si="265"/>
        <v/>
      </c>
      <c r="DA765" t="str">
        <f t="shared" si="266"/>
        <v/>
      </c>
      <c r="DB765" t="str">
        <f t="shared" si="267"/>
        <v/>
      </c>
      <c r="DC765" t="str">
        <f t="shared" si="268"/>
        <v/>
      </c>
    </row>
    <row r="766" spans="1:107" x14ac:dyDescent="0.2">
      <c r="A766">
        <v>763</v>
      </c>
      <c r="B766" t="s">
        <v>759</v>
      </c>
      <c r="C766" t="s">
        <v>2932</v>
      </c>
      <c r="D766" t="s">
        <v>5001</v>
      </c>
      <c r="E766" t="s">
        <v>6065</v>
      </c>
      <c r="F766" t="s">
        <v>6829</v>
      </c>
      <c r="G766" t="s">
        <v>8245</v>
      </c>
      <c r="H766" t="s">
        <v>8552</v>
      </c>
      <c r="I766" t="s">
        <v>8555</v>
      </c>
      <c r="J766" t="s">
        <v>9202</v>
      </c>
      <c r="K766" t="s">
        <v>10121</v>
      </c>
      <c r="L766" t="s">
        <v>10288</v>
      </c>
      <c r="M766" t="s">
        <v>11734</v>
      </c>
      <c r="N766" t="s">
        <v>12752</v>
      </c>
      <c r="O766" t="s">
        <v>13305</v>
      </c>
      <c r="P766" t="s">
        <v>4365</v>
      </c>
      <c r="Q766">
        <v>2</v>
      </c>
      <c r="R766" t="s">
        <v>13357</v>
      </c>
      <c r="S766" t="s">
        <v>13570</v>
      </c>
      <c r="T766" t="s">
        <v>14024</v>
      </c>
      <c r="U766" s="3" t="str" cm="1">
        <f t="array" ref="U766">LEFT(T766,MIN(FIND({0,1,2,3,4,5,6,7,8,9},T766&amp;"0123456789"))-1)</f>
        <v>$</v>
      </c>
      <c r="V766" t="s">
        <v>13357</v>
      </c>
      <c r="W766" t="s">
        <v>14024</v>
      </c>
      <c r="X766" s="3" t="str" cm="1">
        <f t="array" ref="X766">LEFT(W766,MIN(FIND({0,1,2,3,4,5,6,7,8,9},W766&amp;"0123456789"))-1)</f>
        <v>$</v>
      </c>
      <c r="Y766" t="s">
        <v>13357</v>
      </c>
      <c r="Z766" t="s">
        <v>14024</v>
      </c>
      <c r="AA766" s="3" cm="1">
        <f t="array" ref="AA766">_xlfn.XLOOKUP(LEFT(Z766,MIN(FIND({0,1,2,3,4,5,6,7,8,9},Z766&amp;"0123456789"))-1), $BB$4:$BB$23, $BC$4:$BC$23)*_xlfn.NUMBERVALUE(TRIM(REPLACE(Z766,1,MIN(FIND({0,1,2,3,4,5,6,7,8,9},Z766&amp;"0123456789"))-1,"")), ".", ",")</f>
        <v>2750000</v>
      </c>
      <c r="AB766" t="s">
        <v>14024</v>
      </c>
      <c r="AC766" s="3" cm="1">
        <f t="array" ref="AC766">_xlfn.XLOOKUP(LEFT(AB766,MIN(FIND({0,1,2,3,4,5,6,7,8,9},AB766&amp;"0123456789"))-1), $BB$4:$BB$23, $BC$4:$BC$23)*_xlfn.NUMBERVALUE(TRIM(REPLACE(AB766,1,MIN(FIND({0,1,2,3,4,5,6,7,8,9},AB766&amp;"0123456789"))-1,"")), ".", ",")</f>
        <v>2750000</v>
      </c>
      <c r="AD766" t="s">
        <v>8554</v>
      </c>
      <c r="AE766" t="s">
        <v>8557</v>
      </c>
      <c r="AF766" t="s">
        <v>15543</v>
      </c>
      <c r="AG766" t="s">
        <v>17009</v>
      </c>
      <c r="AH766" t="s">
        <v>4365</v>
      </c>
      <c r="AI766" t="s">
        <v>4365</v>
      </c>
      <c r="AJ766" t="s">
        <v>8563</v>
      </c>
      <c r="AK766" t="s">
        <v>4365</v>
      </c>
      <c r="AL766" t="s">
        <v>8555</v>
      </c>
      <c r="AM766" t="s">
        <v>4365</v>
      </c>
      <c r="AN766" t="s">
        <v>18372</v>
      </c>
      <c r="AO766" t="s">
        <v>4365</v>
      </c>
      <c r="AP766" t="s">
        <v>22892</v>
      </c>
      <c r="AQ766" t="s">
        <v>4365</v>
      </c>
      <c r="AR766" t="s">
        <v>4365</v>
      </c>
      <c r="AS766" t="s">
        <v>19111</v>
      </c>
      <c r="BC766" s="3" t="str" cm="1">
        <f t="array" ref="BC766">LEFT(BB766,MIN(FIND({0,1,2,3,4,5,6,7,8,9},BB766&amp;"0123456789"))-1)</f>
        <v/>
      </c>
      <c r="BY766" t="s">
        <v>25632</v>
      </c>
      <c r="BZ766" t="s">
        <v>25408</v>
      </c>
      <c r="CT766" t="str">
        <f t="shared" si="259"/>
        <v>Computer</v>
      </c>
      <c r="CU766" t="str">
        <f t="shared" si="260"/>
        <v>Software</v>
      </c>
      <c r="CV766" t="str">
        <f t="shared" si="261"/>
        <v/>
      </c>
      <c r="CW766" t="str">
        <f t="shared" si="262"/>
        <v/>
      </c>
      <c r="CX766" t="str">
        <f t="shared" si="263"/>
        <v/>
      </c>
      <c r="CY766" t="str">
        <f t="shared" si="264"/>
        <v/>
      </c>
      <c r="CZ766" t="str">
        <f t="shared" si="265"/>
        <v/>
      </c>
      <c r="DA766" t="str">
        <f t="shared" si="266"/>
        <v/>
      </c>
      <c r="DB766" t="str">
        <f t="shared" si="267"/>
        <v/>
      </c>
      <c r="DC766" t="str">
        <f t="shared" si="268"/>
        <v/>
      </c>
    </row>
    <row r="767" spans="1:107" x14ac:dyDescent="0.2">
      <c r="A767">
        <v>764</v>
      </c>
      <c r="B767" t="s">
        <v>760</v>
      </c>
      <c r="C767" t="s">
        <v>2933</v>
      </c>
      <c r="D767" t="s">
        <v>5002</v>
      </c>
      <c r="E767" t="s">
        <v>4365</v>
      </c>
      <c r="F767" t="s">
        <v>6830</v>
      </c>
      <c r="G767" t="s">
        <v>8245</v>
      </c>
      <c r="H767" t="s">
        <v>8552</v>
      </c>
      <c r="I767" t="s">
        <v>4365</v>
      </c>
      <c r="J767" t="s">
        <v>4365</v>
      </c>
      <c r="K767" t="s">
        <v>10119</v>
      </c>
      <c r="L767" t="s">
        <v>10163</v>
      </c>
      <c r="M767" t="s">
        <v>11735</v>
      </c>
      <c r="N767" t="s">
        <v>12926</v>
      </c>
      <c r="O767" t="s">
        <v>13329</v>
      </c>
      <c r="P767" t="s">
        <v>4365</v>
      </c>
      <c r="Q767">
        <v>1</v>
      </c>
      <c r="R767" t="s">
        <v>4365</v>
      </c>
      <c r="S767" t="s">
        <v>13368</v>
      </c>
      <c r="T767" t="s">
        <v>13729</v>
      </c>
      <c r="U767" s="3" t="str" cm="1">
        <f t="array" ref="U767">LEFT(T767,MIN(FIND({0,1,2,3,4,5,6,7,8,9},T767&amp;"0123456789"))-1)</f>
        <v>$</v>
      </c>
      <c r="V767" t="s">
        <v>14415</v>
      </c>
      <c r="W767" t="s">
        <v>13729</v>
      </c>
      <c r="X767" s="3" t="str" cm="1">
        <f t="array" ref="X767">LEFT(W767,MIN(FIND({0,1,2,3,4,5,6,7,8,9},W767&amp;"0123456789"))-1)</f>
        <v>$</v>
      </c>
      <c r="Y767" t="s">
        <v>14415</v>
      </c>
      <c r="Z767" t="s">
        <v>13729</v>
      </c>
      <c r="AA767" s="3" cm="1">
        <f t="array" ref="AA767">_xlfn.XLOOKUP(LEFT(Z767,MIN(FIND({0,1,2,3,4,5,6,7,8,9},Z767&amp;"0123456789"))-1), $BB$4:$BB$23, $BC$4:$BC$23)*_xlfn.NUMBERVALUE(TRIM(REPLACE(Z767,1,MIN(FIND({0,1,2,3,4,5,6,7,8,9},Z767&amp;"0123456789"))-1,"")), ".", ",")</f>
        <v>20000000</v>
      </c>
      <c r="AB767" t="s">
        <v>13729</v>
      </c>
      <c r="AC767" s="3" cm="1">
        <f t="array" ref="AC767">_xlfn.XLOOKUP(LEFT(AB767,MIN(FIND({0,1,2,3,4,5,6,7,8,9},AB767&amp;"0123456789"))-1), $BB$4:$BB$23, $BC$4:$BC$23)*_xlfn.NUMBERVALUE(TRIM(REPLACE(AB767,1,MIN(FIND({0,1,2,3,4,5,6,7,8,9},AB767&amp;"0123456789"))-1,"")), ".", ",")</f>
        <v>20000000</v>
      </c>
      <c r="AD767" t="s">
        <v>8555</v>
      </c>
      <c r="AE767" t="s">
        <v>8555</v>
      </c>
      <c r="AF767" t="s">
        <v>15544</v>
      </c>
      <c r="AG767" t="s">
        <v>4365</v>
      </c>
      <c r="AH767" t="s">
        <v>4365</v>
      </c>
      <c r="AI767" t="s">
        <v>4365</v>
      </c>
      <c r="AJ767" t="s">
        <v>4365</v>
      </c>
      <c r="AK767" t="s">
        <v>4365</v>
      </c>
      <c r="AL767" t="s">
        <v>4365</v>
      </c>
      <c r="AM767" t="s">
        <v>4365</v>
      </c>
      <c r="AN767" t="s">
        <v>4365</v>
      </c>
      <c r="AO767" t="s">
        <v>4365</v>
      </c>
      <c r="AP767" t="s">
        <v>4365</v>
      </c>
      <c r="AQ767" t="s">
        <v>4365</v>
      </c>
      <c r="AR767" t="s">
        <v>4365</v>
      </c>
      <c r="AS767" t="s">
        <v>4365</v>
      </c>
      <c r="BC767" s="3" t="str" cm="1">
        <f t="array" ref="BC767">LEFT(BB767,MIN(FIND({0,1,2,3,4,5,6,7,8,9},BB767&amp;"0123456789"))-1)</f>
        <v/>
      </c>
      <c r="BY767" t="s">
        <v>10163</v>
      </c>
      <c r="BZ767" t="s">
        <v>25418</v>
      </c>
      <c r="CT767" t="str">
        <f t="shared" si="259"/>
        <v>Health Care</v>
      </c>
      <c r="CU767" t="str">
        <f t="shared" si="260"/>
        <v>Medical</v>
      </c>
      <c r="CV767" t="str">
        <f t="shared" si="261"/>
        <v/>
      </c>
      <c r="CW767" t="str">
        <f t="shared" si="262"/>
        <v/>
      </c>
      <c r="CX767" t="str">
        <f t="shared" si="263"/>
        <v/>
      </c>
      <c r="CY767" t="str">
        <f t="shared" si="264"/>
        <v/>
      </c>
      <c r="CZ767" t="str">
        <f t="shared" si="265"/>
        <v/>
      </c>
      <c r="DA767" t="str">
        <f t="shared" si="266"/>
        <v/>
      </c>
      <c r="DB767" t="str">
        <f t="shared" si="267"/>
        <v/>
      </c>
      <c r="DC767" t="str">
        <f t="shared" si="268"/>
        <v/>
      </c>
    </row>
    <row r="768" spans="1:107" x14ac:dyDescent="0.2">
      <c r="A768">
        <v>765</v>
      </c>
      <c r="B768" t="s">
        <v>761</v>
      </c>
      <c r="C768" t="s">
        <v>2934</v>
      </c>
      <c r="D768" t="s">
        <v>4365</v>
      </c>
      <c r="E768" t="s">
        <v>6065</v>
      </c>
      <c r="F768" t="s">
        <v>6831</v>
      </c>
      <c r="G768" t="s">
        <v>8278</v>
      </c>
      <c r="H768" t="s">
        <v>8552</v>
      </c>
      <c r="I768" t="s">
        <v>8555</v>
      </c>
      <c r="J768" t="s">
        <v>9203</v>
      </c>
      <c r="K768" t="s">
        <v>10121</v>
      </c>
      <c r="L768" t="s">
        <v>10243</v>
      </c>
      <c r="M768" t="s">
        <v>11352</v>
      </c>
      <c r="N768" t="s">
        <v>12769</v>
      </c>
      <c r="O768" t="s">
        <v>13322</v>
      </c>
      <c r="P768" t="s">
        <v>4365</v>
      </c>
      <c r="Q768">
        <v>2</v>
      </c>
      <c r="R768" t="s">
        <v>13357</v>
      </c>
      <c r="S768" t="s">
        <v>13571</v>
      </c>
      <c r="T768" t="s">
        <v>13777</v>
      </c>
      <c r="U768" s="3" t="str" cm="1">
        <f t="array" ref="U768">LEFT(T768,MIN(FIND({0,1,2,3,4,5,6,7,8,9},T768&amp;"0123456789"))-1)</f>
        <v>$</v>
      </c>
      <c r="V768" t="s">
        <v>13357</v>
      </c>
      <c r="W768" t="s">
        <v>13777</v>
      </c>
      <c r="X768" s="3" t="str" cm="1">
        <f t="array" ref="X768">LEFT(W768,MIN(FIND({0,1,2,3,4,5,6,7,8,9},W768&amp;"0123456789"))-1)</f>
        <v>$</v>
      </c>
      <c r="Y768" t="s">
        <v>13357</v>
      </c>
      <c r="Z768" t="s">
        <v>13769</v>
      </c>
      <c r="AA768" s="3" cm="1">
        <f t="array" ref="AA768">_xlfn.XLOOKUP(LEFT(Z768,MIN(FIND({0,1,2,3,4,5,6,7,8,9},Z768&amp;"0123456789"))-1), $BB$4:$BB$23, $BC$4:$BC$23)*_xlfn.NUMBERVALUE(TRIM(REPLACE(Z768,1,MIN(FIND({0,1,2,3,4,5,6,7,8,9},Z768&amp;"0123456789"))-1,"")), ".", ",")</f>
        <v>7000000</v>
      </c>
      <c r="AB768" t="s">
        <v>13769</v>
      </c>
      <c r="AC768" s="3" cm="1">
        <f t="array" ref="AC768">_xlfn.XLOOKUP(LEFT(AB768,MIN(FIND({0,1,2,3,4,5,6,7,8,9},AB768&amp;"0123456789"))-1), $BB$4:$BB$23, $BC$4:$BC$23)*_xlfn.NUMBERVALUE(TRIM(REPLACE(AB768,1,MIN(FIND({0,1,2,3,4,5,6,7,8,9},AB768&amp;"0123456789"))-1,"")), ".", ",")</f>
        <v>7000000</v>
      </c>
      <c r="AD768" t="s">
        <v>8555</v>
      </c>
      <c r="AE768" t="s">
        <v>8556</v>
      </c>
      <c r="AF768" t="s">
        <v>15545</v>
      </c>
      <c r="AG768" t="s">
        <v>4365</v>
      </c>
      <c r="AH768" t="s">
        <v>4365</v>
      </c>
      <c r="AI768" t="s">
        <v>4365</v>
      </c>
      <c r="AJ768" t="s">
        <v>4365</v>
      </c>
      <c r="AK768" t="s">
        <v>4365</v>
      </c>
      <c r="AL768" t="s">
        <v>4365</v>
      </c>
      <c r="AM768" t="s">
        <v>4365</v>
      </c>
      <c r="AN768" t="s">
        <v>4365</v>
      </c>
      <c r="AO768" t="s">
        <v>4365</v>
      </c>
      <c r="AP768" t="s">
        <v>4365</v>
      </c>
      <c r="AQ768" t="s">
        <v>4365</v>
      </c>
      <c r="AR768" t="s">
        <v>4365</v>
      </c>
      <c r="AS768" t="s">
        <v>14831</v>
      </c>
      <c r="BC768" s="3" t="str" cm="1">
        <f t="array" ref="BC768">LEFT(BB768,MIN(FIND({0,1,2,3,4,5,6,7,8,9},BB768&amp;"0123456789"))-1)</f>
        <v/>
      </c>
      <c r="BY768" t="s">
        <v>11267</v>
      </c>
      <c r="BZ768" t="s">
        <v>25444</v>
      </c>
      <c r="CT768" t="str">
        <f t="shared" si="259"/>
        <v>Artificial Intelligence</v>
      </c>
      <c r="CU768" t="str">
        <f t="shared" si="260"/>
        <v>Machine Learning</v>
      </c>
      <c r="CV768" t="str">
        <f t="shared" si="261"/>
        <v/>
      </c>
      <c r="CW768" t="str">
        <f t="shared" si="262"/>
        <v/>
      </c>
      <c r="CX768" t="str">
        <f t="shared" si="263"/>
        <v/>
      </c>
      <c r="CY768" t="str">
        <f t="shared" si="264"/>
        <v/>
      </c>
      <c r="CZ768" t="str">
        <f t="shared" si="265"/>
        <v/>
      </c>
      <c r="DA768" t="str">
        <f t="shared" si="266"/>
        <v/>
      </c>
      <c r="DB768" t="str">
        <f t="shared" si="267"/>
        <v/>
      </c>
      <c r="DC768" t="str">
        <f t="shared" si="268"/>
        <v/>
      </c>
    </row>
    <row r="769" spans="1:107" x14ac:dyDescent="0.2">
      <c r="A769">
        <v>766</v>
      </c>
      <c r="B769" t="s">
        <v>762</v>
      </c>
      <c r="C769" t="s">
        <v>2935</v>
      </c>
      <c r="D769" t="s">
        <v>5003</v>
      </c>
      <c r="E769" t="s">
        <v>4365</v>
      </c>
      <c r="F769" t="s">
        <v>6832</v>
      </c>
      <c r="G769" t="s">
        <v>8406</v>
      </c>
      <c r="H769" t="s">
        <v>8552</v>
      </c>
      <c r="I769" t="s">
        <v>4365</v>
      </c>
      <c r="J769" t="s">
        <v>4365</v>
      </c>
      <c r="K769" t="s">
        <v>10121</v>
      </c>
      <c r="L769" t="s">
        <v>10564</v>
      </c>
      <c r="M769" t="s">
        <v>11736</v>
      </c>
      <c r="N769" t="s">
        <v>12785</v>
      </c>
      <c r="O769" t="s">
        <v>4365</v>
      </c>
      <c r="P769" t="s">
        <v>13349</v>
      </c>
      <c r="Q769">
        <v>2</v>
      </c>
      <c r="R769" t="s">
        <v>13357</v>
      </c>
      <c r="S769" t="s">
        <v>13449</v>
      </c>
      <c r="T769" t="s">
        <v>13831</v>
      </c>
      <c r="U769" s="3" t="str" cm="1">
        <f t="array" ref="U769">LEFT(T769,MIN(FIND({0,1,2,3,4,5,6,7,8,9},T769&amp;"0123456789"))-1)</f>
        <v>$</v>
      </c>
      <c r="V769" t="s">
        <v>13357</v>
      </c>
      <c r="W769" t="s">
        <v>13831</v>
      </c>
      <c r="X769" s="3" t="str" cm="1">
        <f t="array" ref="X769">LEFT(W769,MIN(FIND({0,1,2,3,4,5,6,7,8,9},W769&amp;"0123456789"))-1)</f>
        <v>$</v>
      </c>
      <c r="Y769" t="s">
        <v>13357</v>
      </c>
      <c r="Z769" t="s">
        <v>13831</v>
      </c>
      <c r="AA769" s="3" cm="1">
        <f t="array" ref="AA769">_xlfn.XLOOKUP(LEFT(Z769,MIN(FIND({0,1,2,3,4,5,6,7,8,9},Z769&amp;"0123456789"))-1), $BB$4:$BB$23, $BC$4:$BC$23)*_xlfn.NUMBERVALUE(TRIM(REPLACE(Z769,1,MIN(FIND({0,1,2,3,4,5,6,7,8,9},Z769&amp;"0123456789"))-1,"")), ".", ",")</f>
        <v>1000000</v>
      </c>
      <c r="AB769" t="s">
        <v>14801</v>
      </c>
      <c r="AC769" s="3" cm="1">
        <f t="array" ref="AC769">_xlfn.XLOOKUP(LEFT(AB769,MIN(FIND({0,1,2,3,4,5,6,7,8,9},AB769&amp;"0123456789"))-1), $BB$4:$BB$23, $BC$4:$BC$23)*_xlfn.NUMBERVALUE(TRIM(REPLACE(AB769,1,MIN(FIND({0,1,2,3,4,5,6,7,8,9},AB769&amp;"0123456789"))-1,"")), ".", ",")</f>
        <v>1015000</v>
      </c>
      <c r="AD769" t="s">
        <v>8555</v>
      </c>
      <c r="AE769" t="s">
        <v>8560</v>
      </c>
      <c r="AF769" t="s">
        <v>15546</v>
      </c>
      <c r="AG769" t="s">
        <v>17010</v>
      </c>
      <c r="AH769" t="s">
        <v>17812</v>
      </c>
      <c r="AI769" t="s">
        <v>18599</v>
      </c>
      <c r="AJ769" t="s">
        <v>19290</v>
      </c>
      <c r="AK769" t="s">
        <v>19797</v>
      </c>
      <c r="AL769" t="s">
        <v>20305</v>
      </c>
      <c r="AM769" t="s">
        <v>20794</v>
      </c>
      <c r="AN769" t="s">
        <v>21447</v>
      </c>
      <c r="AO769" t="s">
        <v>22037</v>
      </c>
      <c r="AP769" t="s">
        <v>22893</v>
      </c>
      <c r="AQ769" t="s">
        <v>24042</v>
      </c>
      <c r="AR769" t="s">
        <v>24945</v>
      </c>
      <c r="AS769" t="s">
        <v>14833</v>
      </c>
      <c r="BC769" s="3" t="str" cm="1">
        <f t="array" ref="BC769">LEFT(BB769,MIN(FIND({0,1,2,3,4,5,6,7,8,9},BB769&amp;"0123456789"))-1)</f>
        <v/>
      </c>
      <c r="BY769" t="s">
        <v>12134</v>
      </c>
      <c r="BZ769" t="s">
        <v>25548</v>
      </c>
      <c r="CA769" t="s">
        <v>25515</v>
      </c>
      <c r="CT769" t="str">
        <f t="shared" si="259"/>
        <v>Blockchain</v>
      </c>
      <c r="CU769" t="str">
        <f t="shared" si="260"/>
        <v>Privacy</v>
      </c>
      <c r="CV769" t="str">
        <f t="shared" si="261"/>
        <v>Security</v>
      </c>
      <c r="CW769" t="str">
        <f t="shared" si="262"/>
        <v/>
      </c>
      <c r="CX769" t="str">
        <f t="shared" si="263"/>
        <v/>
      </c>
      <c r="CY769" t="str">
        <f t="shared" si="264"/>
        <v/>
      </c>
      <c r="CZ769" t="str">
        <f t="shared" si="265"/>
        <v/>
      </c>
      <c r="DA769" t="str">
        <f t="shared" si="266"/>
        <v/>
      </c>
      <c r="DB769" t="str">
        <f t="shared" si="267"/>
        <v/>
      </c>
      <c r="DC769" t="str">
        <f t="shared" si="268"/>
        <v/>
      </c>
    </row>
    <row r="770" spans="1:107" x14ac:dyDescent="0.2">
      <c r="A770">
        <v>767</v>
      </c>
      <c r="B770" t="s">
        <v>763</v>
      </c>
      <c r="C770" t="s">
        <v>2936</v>
      </c>
      <c r="D770" t="s">
        <v>5004</v>
      </c>
      <c r="E770" t="s">
        <v>6065</v>
      </c>
      <c r="F770" t="s">
        <v>6833</v>
      </c>
      <c r="G770" t="s">
        <v>8407</v>
      </c>
      <c r="H770" t="s">
        <v>8552</v>
      </c>
      <c r="I770" t="s">
        <v>8557</v>
      </c>
      <c r="J770" t="s">
        <v>9204</v>
      </c>
      <c r="K770" t="s">
        <v>10119</v>
      </c>
      <c r="L770" t="s">
        <v>10565</v>
      </c>
      <c r="M770" t="s">
        <v>11737</v>
      </c>
      <c r="N770" t="s">
        <v>12927</v>
      </c>
      <c r="O770" t="s">
        <v>13306</v>
      </c>
      <c r="P770" t="s">
        <v>13351</v>
      </c>
      <c r="Q770">
        <v>2</v>
      </c>
      <c r="R770" t="s">
        <v>13357</v>
      </c>
      <c r="S770" t="s">
        <v>8449</v>
      </c>
      <c r="T770" t="s">
        <v>13958</v>
      </c>
      <c r="U770" s="3" t="str" cm="1">
        <f t="array" ref="U770">LEFT(T770,MIN(FIND({0,1,2,3,4,5,6,7,8,9},T770&amp;"0123456789"))-1)</f>
        <v>$</v>
      </c>
      <c r="V770" t="s">
        <v>13357</v>
      </c>
      <c r="W770" t="s">
        <v>13958</v>
      </c>
      <c r="X770" s="3" t="str" cm="1">
        <f t="array" ref="X770">LEFT(W770,MIN(FIND({0,1,2,3,4,5,6,7,8,9},W770&amp;"0123456789"))-1)</f>
        <v>$</v>
      </c>
      <c r="Y770" t="s">
        <v>13357</v>
      </c>
      <c r="Z770" t="s">
        <v>14624</v>
      </c>
      <c r="AA770" s="3" cm="1">
        <f t="array" ref="AA770">_xlfn.XLOOKUP(LEFT(Z770,MIN(FIND({0,1,2,3,4,5,6,7,8,9},Z770&amp;"0123456789"))-1), $BB$4:$BB$23, $BC$4:$BC$23)*_xlfn.NUMBERVALUE(TRIM(REPLACE(Z770,1,MIN(FIND({0,1,2,3,4,5,6,7,8,9},Z770&amp;"0123456789"))-1,"")), ".", ",")</f>
        <v>2785377</v>
      </c>
      <c r="AB770" t="s">
        <v>14624</v>
      </c>
      <c r="AC770" s="3" cm="1">
        <f t="array" ref="AC770">_xlfn.XLOOKUP(LEFT(AB770,MIN(FIND({0,1,2,3,4,5,6,7,8,9},AB770&amp;"0123456789"))-1), $BB$4:$BB$23, $BC$4:$BC$23)*_xlfn.NUMBERVALUE(TRIM(REPLACE(AB770,1,MIN(FIND({0,1,2,3,4,5,6,7,8,9},AB770&amp;"0123456789"))-1,"")), ".", ",")</f>
        <v>2785377</v>
      </c>
      <c r="AD770" t="s">
        <v>4365</v>
      </c>
      <c r="AE770" t="s">
        <v>8555</v>
      </c>
      <c r="AF770" t="s">
        <v>15547</v>
      </c>
      <c r="AG770" t="s">
        <v>17011</v>
      </c>
      <c r="AH770" t="s">
        <v>17813</v>
      </c>
      <c r="AI770" t="s">
        <v>18600</v>
      </c>
      <c r="AJ770" t="s">
        <v>19209</v>
      </c>
      <c r="AK770" t="s">
        <v>19798</v>
      </c>
      <c r="AL770" t="s">
        <v>20286</v>
      </c>
      <c r="AM770" t="s">
        <v>20795</v>
      </c>
      <c r="AN770" t="s">
        <v>21448</v>
      </c>
      <c r="AO770" t="s">
        <v>22038</v>
      </c>
      <c r="AP770" t="s">
        <v>22894</v>
      </c>
      <c r="AQ770" t="s">
        <v>24043</v>
      </c>
      <c r="AR770" t="s">
        <v>24946</v>
      </c>
      <c r="AS770" t="s">
        <v>19150</v>
      </c>
      <c r="BC770" s="3" t="str" cm="1">
        <f t="array" ref="BC770">LEFT(BB770,MIN(FIND({0,1,2,3,4,5,6,7,8,9},BB770&amp;"0123456789"))-1)</f>
        <v/>
      </c>
      <c r="BY770" t="s">
        <v>25752</v>
      </c>
      <c r="BZ770" t="s">
        <v>25421</v>
      </c>
      <c r="CA770" t="s">
        <v>25506</v>
      </c>
      <c r="CB770" t="s">
        <v>25490</v>
      </c>
      <c r="CC770" t="s">
        <v>25806</v>
      </c>
      <c r="CD770" t="s">
        <v>25652</v>
      </c>
      <c r="CT770" t="str">
        <f t="shared" si="259"/>
        <v>3D Technology</v>
      </c>
      <c r="CU770" t="str">
        <f t="shared" si="260"/>
        <v>E-Commerce</v>
      </c>
      <c r="CV770" t="str">
        <f t="shared" si="261"/>
        <v>E-Commerce Platforms</v>
      </c>
      <c r="CW770" t="str">
        <f t="shared" si="262"/>
        <v>Fashion</v>
      </c>
      <c r="CX770" t="str">
        <f t="shared" si="263"/>
        <v>Made to Order</v>
      </c>
      <c r="CY770" t="str">
        <f t="shared" si="264"/>
        <v>Personalization</v>
      </c>
      <c r="CZ770" t="str">
        <f t="shared" si="265"/>
        <v/>
      </c>
      <c r="DA770" t="str">
        <f t="shared" si="266"/>
        <v/>
      </c>
      <c r="DB770" t="str">
        <f t="shared" si="267"/>
        <v/>
      </c>
      <c r="DC770" t="str">
        <f t="shared" si="268"/>
        <v/>
      </c>
    </row>
    <row r="771" spans="1:107" x14ac:dyDescent="0.2">
      <c r="A771">
        <v>768</v>
      </c>
      <c r="B771" t="s">
        <v>764</v>
      </c>
      <c r="C771" t="s">
        <v>2937</v>
      </c>
      <c r="D771" t="s">
        <v>5005</v>
      </c>
      <c r="E771" t="s">
        <v>6065</v>
      </c>
      <c r="F771" t="s">
        <v>6834</v>
      </c>
      <c r="G771" t="s">
        <v>8263</v>
      </c>
      <c r="H771" t="s">
        <v>8552</v>
      </c>
      <c r="I771" t="s">
        <v>8555</v>
      </c>
      <c r="J771" t="s">
        <v>9205</v>
      </c>
      <c r="K771" t="s">
        <v>10119</v>
      </c>
      <c r="L771" t="s">
        <v>10566</v>
      </c>
      <c r="M771" t="s">
        <v>11738</v>
      </c>
      <c r="N771" t="s">
        <v>12759</v>
      </c>
      <c r="O771" t="s">
        <v>13320</v>
      </c>
      <c r="P771" t="s">
        <v>13349</v>
      </c>
      <c r="Q771">
        <v>2</v>
      </c>
      <c r="R771" t="s">
        <v>4365</v>
      </c>
      <c r="S771" t="s">
        <v>8433</v>
      </c>
      <c r="T771" t="s">
        <v>13772</v>
      </c>
      <c r="U771" s="3" t="str" cm="1">
        <f t="array" ref="U771">LEFT(T771,MIN(FIND({0,1,2,3,4,5,6,7,8,9},T771&amp;"0123456789"))-1)</f>
        <v>$</v>
      </c>
      <c r="V771" t="s">
        <v>14415</v>
      </c>
      <c r="W771" t="s">
        <v>13772</v>
      </c>
      <c r="X771" s="3" t="str" cm="1">
        <f t="array" ref="X771">LEFT(W771,MIN(FIND({0,1,2,3,4,5,6,7,8,9},W771&amp;"0123456789"))-1)</f>
        <v>$</v>
      </c>
      <c r="Y771" t="s">
        <v>14415</v>
      </c>
      <c r="Z771" t="s">
        <v>13772</v>
      </c>
      <c r="AA771" s="3" cm="1">
        <f t="array" ref="AA771">_xlfn.XLOOKUP(LEFT(Z771,MIN(FIND({0,1,2,3,4,5,6,7,8,9},Z771&amp;"0123456789"))-1), $BB$4:$BB$23, $BC$4:$BC$23)*_xlfn.NUMBERVALUE(TRIM(REPLACE(Z771,1,MIN(FIND({0,1,2,3,4,5,6,7,8,9},Z771&amp;"0123456789"))-1,"")), ".", ",")</f>
        <v>4000000</v>
      </c>
      <c r="AB771" t="s">
        <v>13772</v>
      </c>
      <c r="AC771" s="3" cm="1">
        <f t="array" ref="AC771">_xlfn.XLOOKUP(LEFT(AB771,MIN(FIND({0,1,2,3,4,5,6,7,8,9},AB771&amp;"0123456789"))-1), $BB$4:$BB$23, $BC$4:$BC$23)*_xlfn.NUMBERVALUE(TRIM(REPLACE(AB771,1,MIN(FIND({0,1,2,3,4,5,6,7,8,9},AB771&amp;"0123456789"))-1,"")), ".", ",")</f>
        <v>4000000</v>
      </c>
      <c r="AD771" t="s">
        <v>4365</v>
      </c>
      <c r="AE771" t="s">
        <v>8555</v>
      </c>
      <c r="AF771" t="s">
        <v>15548</v>
      </c>
      <c r="AG771" t="s">
        <v>4365</v>
      </c>
      <c r="AH771" t="s">
        <v>4365</v>
      </c>
      <c r="AI771" t="s">
        <v>4365</v>
      </c>
      <c r="AJ771" t="s">
        <v>4365</v>
      </c>
      <c r="AK771" t="s">
        <v>4365</v>
      </c>
      <c r="AL771" t="s">
        <v>4365</v>
      </c>
      <c r="AM771" t="s">
        <v>4365</v>
      </c>
      <c r="AN771" t="s">
        <v>4365</v>
      </c>
      <c r="AO771" t="s">
        <v>4365</v>
      </c>
      <c r="AP771" t="s">
        <v>4365</v>
      </c>
      <c r="AQ771" t="s">
        <v>4365</v>
      </c>
      <c r="AR771" t="s">
        <v>4365</v>
      </c>
      <c r="AS771" t="s">
        <v>8562</v>
      </c>
      <c r="BC771" s="3" t="str" cm="1">
        <f t="array" ref="BC771">LEFT(BB771,MIN(FIND({0,1,2,3,4,5,6,7,8,9},BB771&amp;"0123456789"))-1)</f>
        <v/>
      </c>
      <c r="BY771" t="s">
        <v>25807</v>
      </c>
      <c r="BZ771" t="s">
        <v>25651</v>
      </c>
      <c r="CA771" t="s">
        <v>25408</v>
      </c>
      <c r="CT771" t="str">
        <f t="shared" si="259"/>
        <v>App Discovery</v>
      </c>
      <c r="CU771" t="str">
        <f t="shared" si="260"/>
        <v>Apps</v>
      </c>
      <c r="CV771" t="str">
        <f t="shared" si="261"/>
        <v>Software</v>
      </c>
      <c r="CW771" t="str">
        <f t="shared" si="262"/>
        <v/>
      </c>
      <c r="CX771" t="str">
        <f t="shared" si="263"/>
        <v/>
      </c>
      <c r="CY771" t="str">
        <f t="shared" si="264"/>
        <v/>
      </c>
      <c r="CZ771" t="str">
        <f t="shared" si="265"/>
        <v/>
      </c>
      <c r="DA771" t="str">
        <f t="shared" si="266"/>
        <v/>
      </c>
      <c r="DB771" t="str">
        <f t="shared" si="267"/>
        <v/>
      </c>
      <c r="DC771" t="str">
        <f t="shared" si="268"/>
        <v/>
      </c>
    </row>
    <row r="772" spans="1:107" x14ac:dyDescent="0.2">
      <c r="A772">
        <v>769</v>
      </c>
      <c r="B772" t="s">
        <v>765</v>
      </c>
      <c r="C772" t="s">
        <v>2938</v>
      </c>
      <c r="D772" t="s">
        <v>5006</v>
      </c>
      <c r="E772" t="s">
        <v>6065</v>
      </c>
      <c r="F772" t="s">
        <v>6835</v>
      </c>
      <c r="G772" t="s">
        <v>8370</v>
      </c>
      <c r="H772" t="s">
        <v>8552</v>
      </c>
      <c r="I772" t="s">
        <v>8556</v>
      </c>
      <c r="J772" t="s">
        <v>9206</v>
      </c>
      <c r="K772" t="s">
        <v>10121</v>
      </c>
      <c r="L772" t="s">
        <v>10239</v>
      </c>
      <c r="M772" t="s">
        <v>11739</v>
      </c>
      <c r="N772" t="s">
        <v>12741</v>
      </c>
      <c r="O772" t="s">
        <v>13310</v>
      </c>
      <c r="P772" t="s">
        <v>13351</v>
      </c>
      <c r="Q772">
        <v>3</v>
      </c>
      <c r="R772" t="s">
        <v>13357</v>
      </c>
      <c r="S772" t="s">
        <v>13390</v>
      </c>
      <c r="T772" t="s">
        <v>14025</v>
      </c>
      <c r="U772" s="3" t="str" cm="1">
        <f t="array" ref="U772">LEFT(T772,MIN(FIND({0,1,2,3,4,5,6,7,8,9},T772&amp;"0123456789"))-1)</f>
        <v>$</v>
      </c>
      <c r="V772" t="s">
        <v>13357</v>
      </c>
      <c r="W772" t="s">
        <v>14025</v>
      </c>
      <c r="X772" s="3" t="str" cm="1">
        <f t="array" ref="X772">LEFT(W772,MIN(FIND({0,1,2,3,4,5,6,7,8,9},W772&amp;"0123456789"))-1)</f>
        <v>$</v>
      </c>
      <c r="Y772" t="s">
        <v>13357</v>
      </c>
      <c r="Z772" t="s">
        <v>13879</v>
      </c>
      <c r="AA772" s="3" cm="1">
        <f t="array" ref="AA772">_xlfn.XLOOKUP(LEFT(Z772,MIN(FIND({0,1,2,3,4,5,6,7,8,9},Z772&amp;"0123456789"))-1), $BB$4:$BB$23, $BC$4:$BC$23)*_xlfn.NUMBERVALUE(TRIM(REPLACE(Z772,1,MIN(FIND({0,1,2,3,4,5,6,7,8,9},Z772&amp;"0123456789"))-1,"")), ".", ",")</f>
        <v>2300000</v>
      </c>
      <c r="AB772" t="s">
        <v>13879</v>
      </c>
      <c r="AC772" s="3" cm="1">
        <f t="array" ref="AC772">_xlfn.XLOOKUP(LEFT(AB772,MIN(FIND({0,1,2,3,4,5,6,7,8,9},AB772&amp;"0123456789"))-1), $BB$4:$BB$23, $BC$4:$BC$23)*_xlfn.NUMBERVALUE(TRIM(REPLACE(AB772,1,MIN(FIND({0,1,2,3,4,5,6,7,8,9},AB772&amp;"0123456789"))-1,"")), ".", ",")</f>
        <v>2300000</v>
      </c>
      <c r="AD772" t="s">
        <v>8555</v>
      </c>
      <c r="AE772" t="s">
        <v>8559</v>
      </c>
      <c r="AF772" t="s">
        <v>15549</v>
      </c>
      <c r="AG772" t="s">
        <v>16768</v>
      </c>
      <c r="AH772" t="s">
        <v>4365</v>
      </c>
      <c r="AI772" t="s">
        <v>18601</v>
      </c>
      <c r="AJ772" t="s">
        <v>8563</v>
      </c>
      <c r="AK772" t="s">
        <v>19799</v>
      </c>
      <c r="AL772" t="s">
        <v>8555</v>
      </c>
      <c r="AM772" t="s">
        <v>20796</v>
      </c>
      <c r="AN772" t="s">
        <v>18372</v>
      </c>
      <c r="AO772" t="s">
        <v>22039</v>
      </c>
      <c r="AP772" t="s">
        <v>22895</v>
      </c>
      <c r="AQ772" t="s">
        <v>24044</v>
      </c>
      <c r="AR772" t="s">
        <v>24947</v>
      </c>
      <c r="AS772" t="s">
        <v>14831</v>
      </c>
      <c r="BC772" s="3" t="str" cm="1">
        <f t="array" ref="BC772">LEFT(BB772,MIN(FIND({0,1,2,3,4,5,6,7,8,9},BB772&amp;"0123456789"))-1)</f>
        <v/>
      </c>
      <c r="BY772" t="s">
        <v>12134</v>
      </c>
      <c r="BZ772" t="s">
        <v>25571</v>
      </c>
      <c r="CA772" t="s">
        <v>25430</v>
      </c>
      <c r="CT772" t="str">
        <f t="shared" si="259"/>
        <v>Blockchain</v>
      </c>
      <c r="CU772" t="str">
        <f t="shared" si="260"/>
        <v>Cryptocurrency</v>
      </c>
      <c r="CV772" t="str">
        <f t="shared" si="261"/>
        <v>FinTech</v>
      </c>
      <c r="CW772" t="str">
        <f t="shared" si="262"/>
        <v/>
      </c>
      <c r="CX772" t="str">
        <f t="shared" si="263"/>
        <v/>
      </c>
      <c r="CY772" t="str">
        <f t="shared" si="264"/>
        <v/>
      </c>
      <c r="CZ772" t="str">
        <f t="shared" si="265"/>
        <v/>
      </c>
      <c r="DA772" t="str">
        <f t="shared" si="266"/>
        <v/>
      </c>
      <c r="DB772" t="str">
        <f t="shared" si="267"/>
        <v/>
      </c>
      <c r="DC772" t="str">
        <f t="shared" si="268"/>
        <v/>
      </c>
    </row>
    <row r="773" spans="1:107" x14ac:dyDescent="0.2">
      <c r="A773">
        <v>770</v>
      </c>
      <c r="B773" t="s">
        <v>766</v>
      </c>
      <c r="C773" t="s">
        <v>2939</v>
      </c>
      <c r="D773" t="s">
        <v>5007</v>
      </c>
      <c r="E773" t="s">
        <v>6065</v>
      </c>
      <c r="F773" t="s">
        <v>6836</v>
      </c>
      <c r="G773" t="s">
        <v>8256</v>
      </c>
      <c r="H773" t="s">
        <v>8552</v>
      </c>
      <c r="I773" t="s">
        <v>8555</v>
      </c>
      <c r="J773" t="s">
        <v>9207</v>
      </c>
      <c r="K773" t="s">
        <v>10121</v>
      </c>
      <c r="L773" t="s">
        <v>10567</v>
      </c>
      <c r="M773" t="s">
        <v>11740</v>
      </c>
      <c r="N773" t="s">
        <v>12736</v>
      </c>
      <c r="O773" t="s">
        <v>13305</v>
      </c>
      <c r="P773" t="s">
        <v>13349</v>
      </c>
      <c r="Q773">
        <v>1</v>
      </c>
      <c r="R773" t="s">
        <v>13357</v>
      </c>
      <c r="S773" t="s">
        <v>13570</v>
      </c>
      <c r="T773" t="s">
        <v>13769</v>
      </c>
      <c r="U773" s="3" t="str" cm="1">
        <f t="array" ref="U773">LEFT(T773,MIN(FIND({0,1,2,3,4,5,6,7,8,9},T773&amp;"0123456789"))-1)</f>
        <v>$</v>
      </c>
      <c r="V773" t="s">
        <v>13357</v>
      </c>
      <c r="W773" t="s">
        <v>13769</v>
      </c>
      <c r="X773" s="3" t="str" cm="1">
        <f t="array" ref="X773">LEFT(W773,MIN(FIND({0,1,2,3,4,5,6,7,8,9},W773&amp;"0123456789"))-1)</f>
        <v>$</v>
      </c>
      <c r="Y773" t="s">
        <v>13357</v>
      </c>
      <c r="Z773" t="s">
        <v>13769</v>
      </c>
      <c r="AA773" s="3" cm="1">
        <f t="array" ref="AA773">_xlfn.XLOOKUP(LEFT(Z773,MIN(FIND({0,1,2,3,4,5,6,7,8,9},Z773&amp;"0123456789"))-1), $BB$4:$BB$23, $BC$4:$BC$23)*_xlfn.NUMBERVALUE(TRIM(REPLACE(Z773,1,MIN(FIND({0,1,2,3,4,5,6,7,8,9},Z773&amp;"0123456789"))-1,"")), ".", ",")</f>
        <v>7000000</v>
      </c>
      <c r="AB773" t="s">
        <v>13769</v>
      </c>
      <c r="AC773" s="3" cm="1">
        <f t="array" ref="AC773">_xlfn.XLOOKUP(LEFT(AB773,MIN(FIND({0,1,2,3,4,5,6,7,8,9},AB773&amp;"0123456789"))-1), $BB$4:$BB$23, $BC$4:$BC$23)*_xlfn.NUMBERVALUE(TRIM(REPLACE(AB773,1,MIN(FIND({0,1,2,3,4,5,6,7,8,9},AB773&amp;"0123456789"))-1,"")), ".", ",")</f>
        <v>7000000</v>
      </c>
      <c r="AD773" t="s">
        <v>8555</v>
      </c>
      <c r="AE773" t="s">
        <v>8555</v>
      </c>
      <c r="AF773" t="s">
        <v>15550</v>
      </c>
      <c r="AG773" t="s">
        <v>17012</v>
      </c>
      <c r="AH773" t="s">
        <v>17814</v>
      </c>
      <c r="AI773" t="s">
        <v>18602</v>
      </c>
      <c r="AJ773" t="s">
        <v>8563</v>
      </c>
      <c r="AK773" t="s">
        <v>4365</v>
      </c>
      <c r="AL773" t="s">
        <v>8555</v>
      </c>
      <c r="AM773" t="s">
        <v>18794</v>
      </c>
      <c r="AN773" t="s">
        <v>18372</v>
      </c>
      <c r="AO773" t="s">
        <v>18794</v>
      </c>
      <c r="AP773" t="s">
        <v>22896</v>
      </c>
      <c r="AQ773" t="s">
        <v>24045</v>
      </c>
      <c r="AR773" t="s">
        <v>19466</v>
      </c>
      <c r="AS773" t="s">
        <v>19184</v>
      </c>
      <c r="BC773" s="3" t="str" cm="1">
        <f t="array" ref="BC773">LEFT(BB773,MIN(FIND({0,1,2,3,4,5,6,7,8,9},BB773&amp;"0123456789"))-1)</f>
        <v/>
      </c>
      <c r="BY773" t="s">
        <v>25665</v>
      </c>
      <c r="BZ773" t="s">
        <v>25475</v>
      </c>
      <c r="CA773" t="s">
        <v>25492</v>
      </c>
      <c r="CB773" t="s">
        <v>25404</v>
      </c>
      <c r="CC773" t="s">
        <v>25444</v>
      </c>
      <c r="CD773" t="s">
        <v>25408</v>
      </c>
      <c r="CT773" t="str">
        <f t="shared" ref="CT773:CT836" si="269">TRIM(BY773)</f>
        <v>Big Data</v>
      </c>
      <c r="CU773" t="str">
        <f t="shared" ref="CU773:CU836" si="270">TRIM(BZ773)</f>
        <v>Cloud Computing</v>
      </c>
      <c r="CV773" t="str">
        <f t="shared" ref="CV773:CV836" si="271">TRIM(CA773)</f>
        <v>Cyber Security</v>
      </c>
      <c r="CW773" t="str">
        <f t="shared" ref="CW773:CW836" si="272">TRIM(CB773)</f>
        <v>Information Technology</v>
      </c>
      <c r="CX773" t="str">
        <f t="shared" ref="CX773:CX836" si="273">TRIM(CC773)</f>
        <v>Machine Learning</v>
      </c>
      <c r="CY773" t="str">
        <f t="shared" ref="CY773:CY836" si="274">TRIM(CD773)</f>
        <v>Software</v>
      </c>
      <c r="CZ773" t="str">
        <f t="shared" ref="CZ773:CZ836" si="275">TRIM(CE773)</f>
        <v/>
      </c>
      <c r="DA773" t="str">
        <f t="shared" ref="DA773:DA836" si="276">TRIM(CF773)</f>
        <v/>
      </c>
      <c r="DB773" t="str">
        <f t="shared" ref="DB773:DB836" si="277">TRIM(CG773)</f>
        <v/>
      </c>
      <c r="DC773" t="str">
        <f t="shared" ref="DC773:DC836" si="278">TRIM(CH773)</f>
        <v/>
      </c>
    </row>
    <row r="774" spans="1:107" x14ac:dyDescent="0.2">
      <c r="A774">
        <v>771</v>
      </c>
      <c r="B774" t="s">
        <v>767</v>
      </c>
      <c r="C774" t="s">
        <v>2940</v>
      </c>
      <c r="D774" t="s">
        <v>5008</v>
      </c>
      <c r="E774" t="s">
        <v>6065</v>
      </c>
      <c r="F774" t="s">
        <v>6837</v>
      </c>
      <c r="G774" t="s">
        <v>8245</v>
      </c>
      <c r="H774" t="s">
        <v>8552</v>
      </c>
      <c r="I774" t="s">
        <v>8554</v>
      </c>
      <c r="J774" t="s">
        <v>9208</v>
      </c>
      <c r="K774" t="s">
        <v>10119</v>
      </c>
      <c r="L774" t="s">
        <v>10170</v>
      </c>
      <c r="M774" t="s">
        <v>11581</v>
      </c>
      <c r="N774" t="s">
        <v>12739</v>
      </c>
      <c r="O774" t="s">
        <v>13308</v>
      </c>
      <c r="P774" t="s">
        <v>4365</v>
      </c>
      <c r="Q774">
        <v>2</v>
      </c>
      <c r="R774" t="s">
        <v>13358</v>
      </c>
      <c r="S774" t="s">
        <v>13502</v>
      </c>
      <c r="T774" t="s">
        <v>13741</v>
      </c>
      <c r="U774" s="3" t="str" cm="1">
        <f t="array" ref="U774">LEFT(T774,MIN(FIND({0,1,2,3,4,5,6,7,8,9},T774&amp;"0123456789"))-1)</f>
        <v>$</v>
      </c>
      <c r="V774" t="s">
        <v>14414</v>
      </c>
      <c r="W774" t="s">
        <v>13741</v>
      </c>
      <c r="X774" s="3" t="str" cm="1">
        <f t="array" ref="X774">LEFT(W774,MIN(FIND({0,1,2,3,4,5,6,7,8,9},W774&amp;"0123456789"))-1)</f>
        <v>$</v>
      </c>
      <c r="Y774" t="s">
        <v>14414</v>
      </c>
      <c r="Z774" t="s">
        <v>13741</v>
      </c>
      <c r="AA774" s="3" cm="1">
        <f t="array" ref="AA774">_xlfn.XLOOKUP(LEFT(Z774,MIN(FIND({0,1,2,3,4,5,6,7,8,9},Z774&amp;"0123456789"))-1), $BB$4:$BB$23, $BC$4:$BC$23)*_xlfn.NUMBERVALUE(TRIM(REPLACE(Z774,1,MIN(FIND({0,1,2,3,4,5,6,7,8,9},Z774&amp;"0123456789"))-1,"")), ".", ",")</f>
        <v>6000000</v>
      </c>
      <c r="AB774" t="s">
        <v>13741</v>
      </c>
      <c r="AC774" s="3" cm="1">
        <f t="array" ref="AC774">_xlfn.XLOOKUP(LEFT(AB774,MIN(FIND({0,1,2,3,4,5,6,7,8,9},AB774&amp;"0123456789"))-1), $BB$4:$BB$23, $BC$4:$BC$23)*_xlfn.NUMBERVALUE(TRIM(REPLACE(AB774,1,MIN(FIND({0,1,2,3,4,5,6,7,8,9},AB774&amp;"0123456789"))-1,"")), ".", ",")</f>
        <v>6000000</v>
      </c>
      <c r="AD774" t="s">
        <v>8556</v>
      </c>
      <c r="AE774" t="s">
        <v>8556</v>
      </c>
      <c r="AF774" t="s">
        <v>15551</v>
      </c>
      <c r="AG774" t="s">
        <v>17013</v>
      </c>
      <c r="AH774" t="s">
        <v>17815</v>
      </c>
      <c r="AI774" t="s">
        <v>18603</v>
      </c>
      <c r="AJ774" t="s">
        <v>19291</v>
      </c>
      <c r="AK774" t="s">
        <v>19800</v>
      </c>
      <c r="AL774" t="s">
        <v>20167</v>
      </c>
      <c r="AM774" t="s">
        <v>20797</v>
      </c>
      <c r="AN774" t="s">
        <v>21449</v>
      </c>
      <c r="AO774" t="s">
        <v>22040</v>
      </c>
      <c r="AP774" t="s">
        <v>22897</v>
      </c>
      <c r="AQ774" t="s">
        <v>24046</v>
      </c>
      <c r="AR774" t="s">
        <v>24948</v>
      </c>
      <c r="AS774" t="s">
        <v>19079</v>
      </c>
      <c r="BC774" s="3" t="str" cm="1">
        <f t="array" ref="BC774">LEFT(BB774,MIN(FIND({0,1,2,3,4,5,6,7,8,9},BB774&amp;"0123456789"))-1)</f>
        <v/>
      </c>
      <c r="BY774" t="s">
        <v>11581</v>
      </c>
      <c r="CT774" t="str">
        <f t="shared" si="269"/>
        <v>Internet</v>
      </c>
      <c r="CU774" t="str">
        <f t="shared" si="270"/>
        <v/>
      </c>
      <c r="CV774" t="str">
        <f t="shared" si="271"/>
        <v/>
      </c>
      <c r="CW774" t="str">
        <f t="shared" si="272"/>
        <v/>
      </c>
      <c r="CX774" t="str">
        <f t="shared" si="273"/>
        <v/>
      </c>
      <c r="CY774" t="str">
        <f t="shared" si="274"/>
        <v/>
      </c>
      <c r="CZ774" t="str">
        <f t="shared" si="275"/>
        <v/>
      </c>
      <c r="DA774" t="str">
        <f t="shared" si="276"/>
        <v/>
      </c>
      <c r="DB774" t="str">
        <f t="shared" si="277"/>
        <v/>
      </c>
      <c r="DC774" t="str">
        <f t="shared" si="278"/>
        <v/>
      </c>
    </row>
    <row r="775" spans="1:107" x14ac:dyDescent="0.2">
      <c r="A775">
        <v>772</v>
      </c>
      <c r="B775" t="s">
        <v>768</v>
      </c>
      <c r="C775" t="s">
        <v>2941</v>
      </c>
      <c r="D775" t="s">
        <v>5009</v>
      </c>
      <c r="E775" t="s">
        <v>6065</v>
      </c>
      <c r="F775" t="s">
        <v>6838</v>
      </c>
      <c r="G775" t="s">
        <v>8245</v>
      </c>
      <c r="H775" t="s">
        <v>8552</v>
      </c>
      <c r="I775" t="s">
        <v>8555</v>
      </c>
      <c r="J775" t="s">
        <v>9209</v>
      </c>
      <c r="K775" t="s">
        <v>10121</v>
      </c>
      <c r="L775" t="s">
        <v>10441</v>
      </c>
      <c r="M775" t="s">
        <v>11741</v>
      </c>
      <c r="N775" t="s">
        <v>12928</v>
      </c>
      <c r="O775" t="s">
        <v>4365</v>
      </c>
      <c r="P775" t="s">
        <v>4365</v>
      </c>
      <c r="Q775">
        <v>3</v>
      </c>
      <c r="R775" t="s">
        <v>13357</v>
      </c>
      <c r="S775" t="s">
        <v>13376</v>
      </c>
      <c r="T775" t="s">
        <v>13958</v>
      </c>
      <c r="U775" s="3" t="str" cm="1">
        <f t="array" ref="U775">LEFT(T775,MIN(FIND({0,1,2,3,4,5,6,7,8,9},T775&amp;"0123456789"))-1)</f>
        <v>$</v>
      </c>
      <c r="V775" t="s">
        <v>13357</v>
      </c>
      <c r="W775" t="s">
        <v>13958</v>
      </c>
      <c r="X775" s="3" t="str" cm="1">
        <f t="array" ref="X775">LEFT(W775,MIN(FIND({0,1,2,3,4,5,6,7,8,9},W775&amp;"0123456789"))-1)</f>
        <v>$</v>
      </c>
      <c r="Y775" t="s">
        <v>13357</v>
      </c>
      <c r="Z775" t="s">
        <v>13958</v>
      </c>
      <c r="AA775" s="3" cm="1">
        <f t="array" ref="AA775">_xlfn.XLOOKUP(LEFT(Z775,MIN(FIND({0,1,2,3,4,5,6,7,8,9},Z775&amp;"0123456789"))-1), $BB$4:$BB$23, $BC$4:$BC$23)*_xlfn.NUMBERVALUE(TRIM(REPLACE(Z775,1,MIN(FIND({0,1,2,3,4,5,6,7,8,9},Z775&amp;"0123456789"))-1,"")), ".", ",")</f>
        <v>2400000</v>
      </c>
      <c r="AB775" t="s">
        <v>13958</v>
      </c>
      <c r="AC775" s="3" cm="1">
        <f t="array" ref="AC775">_xlfn.XLOOKUP(LEFT(AB775,MIN(FIND({0,1,2,3,4,5,6,7,8,9},AB775&amp;"0123456789"))-1), $BB$4:$BB$23, $BC$4:$BC$23)*_xlfn.NUMBERVALUE(TRIM(REPLACE(AB775,1,MIN(FIND({0,1,2,3,4,5,6,7,8,9},AB775&amp;"0123456789"))-1,"")), ".", ",")</f>
        <v>2400000</v>
      </c>
      <c r="AD775" t="s">
        <v>8554</v>
      </c>
      <c r="AE775" t="s">
        <v>8558</v>
      </c>
      <c r="AF775" t="s">
        <v>15552</v>
      </c>
      <c r="AG775" t="s">
        <v>17014</v>
      </c>
      <c r="AH775" t="s">
        <v>4365</v>
      </c>
      <c r="AI775" t="s">
        <v>18604</v>
      </c>
      <c r="AJ775" t="s">
        <v>8563</v>
      </c>
      <c r="AK775" t="s">
        <v>4365</v>
      </c>
      <c r="AL775" t="s">
        <v>8555</v>
      </c>
      <c r="AM775" t="s">
        <v>18794</v>
      </c>
      <c r="AN775" t="s">
        <v>18372</v>
      </c>
      <c r="AO775" t="s">
        <v>18794</v>
      </c>
      <c r="AP775" t="s">
        <v>22898</v>
      </c>
      <c r="AQ775" t="s">
        <v>24047</v>
      </c>
      <c r="AR775" t="s">
        <v>21077</v>
      </c>
      <c r="AS775" t="s">
        <v>19184</v>
      </c>
      <c r="BC775" s="3" t="str" cm="1">
        <f t="array" ref="BC775">LEFT(BB775,MIN(FIND({0,1,2,3,4,5,6,7,8,9},BB775&amp;"0123456789"))-1)</f>
        <v/>
      </c>
      <c r="BY775" t="s">
        <v>25808</v>
      </c>
      <c r="BZ775" t="s">
        <v>25429</v>
      </c>
      <c r="CA775" t="s">
        <v>25575</v>
      </c>
      <c r="CT775" t="str">
        <f t="shared" si="269"/>
        <v>Ethereum</v>
      </c>
      <c r="CU775" t="str">
        <f t="shared" si="270"/>
        <v>Financial Services</v>
      </c>
      <c r="CV775" t="str">
        <f t="shared" si="271"/>
        <v>Lending</v>
      </c>
      <c r="CW775" t="str">
        <f t="shared" si="272"/>
        <v/>
      </c>
      <c r="CX775" t="str">
        <f t="shared" si="273"/>
        <v/>
      </c>
      <c r="CY775" t="str">
        <f t="shared" si="274"/>
        <v/>
      </c>
      <c r="CZ775" t="str">
        <f t="shared" si="275"/>
        <v/>
      </c>
      <c r="DA775" t="str">
        <f t="shared" si="276"/>
        <v/>
      </c>
      <c r="DB775" t="str">
        <f t="shared" si="277"/>
        <v/>
      </c>
      <c r="DC775" t="str">
        <f t="shared" si="278"/>
        <v/>
      </c>
    </row>
    <row r="776" spans="1:107" x14ac:dyDescent="0.2">
      <c r="A776">
        <v>773</v>
      </c>
      <c r="B776" t="s">
        <v>769</v>
      </c>
      <c r="C776" t="s">
        <v>2942</v>
      </c>
      <c r="D776" t="s">
        <v>2942</v>
      </c>
      <c r="E776" t="s">
        <v>6065</v>
      </c>
      <c r="F776" t="s">
        <v>6839</v>
      </c>
      <c r="G776" t="s">
        <v>8254</v>
      </c>
      <c r="H776" t="s">
        <v>8552</v>
      </c>
      <c r="I776" t="s">
        <v>8557</v>
      </c>
      <c r="J776" t="s">
        <v>9210</v>
      </c>
      <c r="K776" t="s">
        <v>10119</v>
      </c>
      <c r="L776" t="s">
        <v>10568</v>
      </c>
      <c r="M776" t="s">
        <v>11742</v>
      </c>
      <c r="N776" t="s">
        <v>12929</v>
      </c>
      <c r="O776" t="s">
        <v>4365</v>
      </c>
      <c r="P776" t="s">
        <v>4365</v>
      </c>
      <c r="Q776">
        <v>1</v>
      </c>
      <c r="R776" t="s">
        <v>13357</v>
      </c>
      <c r="S776" t="s">
        <v>13411</v>
      </c>
      <c r="T776" t="s">
        <v>13741</v>
      </c>
      <c r="U776" s="3" t="str" cm="1">
        <f t="array" ref="U776">LEFT(T776,MIN(FIND({0,1,2,3,4,5,6,7,8,9},T776&amp;"0123456789"))-1)</f>
        <v>$</v>
      </c>
      <c r="V776" t="s">
        <v>13357</v>
      </c>
      <c r="W776" t="s">
        <v>13741</v>
      </c>
      <c r="X776" s="3" t="str" cm="1">
        <f t="array" ref="X776">LEFT(W776,MIN(FIND({0,1,2,3,4,5,6,7,8,9},W776&amp;"0123456789"))-1)</f>
        <v>$</v>
      </c>
      <c r="Y776" t="s">
        <v>13357</v>
      </c>
      <c r="Z776" t="s">
        <v>13741</v>
      </c>
      <c r="AA776" s="3" cm="1">
        <f t="array" ref="AA776">_xlfn.XLOOKUP(LEFT(Z776,MIN(FIND({0,1,2,3,4,5,6,7,8,9},Z776&amp;"0123456789"))-1), $BB$4:$BB$23, $BC$4:$BC$23)*_xlfn.NUMBERVALUE(TRIM(REPLACE(Z776,1,MIN(FIND({0,1,2,3,4,5,6,7,8,9},Z776&amp;"0123456789"))-1,"")), ".", ",")</f>
        <v>6000000</v>
      </c>
      <c r="AB776" t="s">
        <v>13741</v>
      </c>
      <c r="AC776" s="3" cm="1">
        <f t="array" ref="AC776">_xlfn.XLOOKUP(LEFT(AB776,MIN(FIND({0,1,2,3,4,5,6,7,8,9},AB776&amp;"0123456789"))-1), $BB$4:$BB$23, $BC$4:$BC$23)*_xlfn.NUMBERVALUE(TRIM(REPLACE(AB776,1,MIN(FIND({0,1,2,3,4,5,6,7,8,9},AB776&amp;"0123456789"))-1,"")), ".", ",")</f>
        <v>6000000</v>
      </c>
      <c r="AD776" t="s">
        <v>8555</v>
      </c>
      <c r="AE776" t="s">
        <v>8556</v>
      </c>
      <c r="AF776" t="s">
        <v>15553</v>
      </c>
      <c r="AG776" t="s">
        <v>16915</v>
      </c>
      <c r="AH776" t="s">
        <v>4365</v>
      </c>
      <c r="AI776" t="s">
        <v>4365</v>
      </c>
      <c r="AJ776" t="s">
        <v>8563</v>
      </c>
      <c r="AK776" t="s">
        <v>4365</v>
      </c>
      <c r="AL776" t="s">
        <v>8555</v>
      </c>
      <c r="AM776" t="s">
        <v>4365</v>
      </c>
      <c r="AN776" t="s">
        <v>18372</v>
      </c>
      <c r="AO776" t="s">
        <v>4365</v>
      </c>
      <c r="AP776" t="s">
        <v>22899</v>
      </c>
      <c r="AQ776" t="s">
        <v>4365</v>
      </c>
      <c r="AR776" t="s">
        <v>4365</v>
      </c>
      <c r="AS776" t="s">
        <v>14835</v>
      </c>
      <c r="BC776" s="3" t="str" cm="1">
        <f t="array" ref="BC776">LEFT(BB776,MIN(FIND({0,1,2,3,4,5,6,7,8,9},BB776&amp;"0123456789"))-1)</f>
        <v/>
      </c>
      <c r="BY776" t="s">
        <v>10587</v>
      </c>
      <c r="BZ776" t="s">
        <v>25532</v>
      </c>
      <c r="CA776" t="s">
        <v>25599</v>
      </c>
      <c r="CT776" t="str">
        <f t="shared" si="269"/>
        <v>Gaming</v>
      </c>
      <c r="CU776" t="str">
        <f t="shared" si="270"/>
        <v>Mobile</v>
      </c>
      <c r="CV776" t="str">
        <f t="shared" si="271"/>
        <v>Online Games</v>
      </c>
      <c r="CW776" t="str">
        <f t="shared" si="272"/>
        <v/>
      </c>
      <c r="CX776" t="str">
        <f t="shared" si="273"/>
        <v/>
      </c>
      <c r="CY776" t="str">
        <f t="shared" si="274"/>
        <v/>
      </c>
      <c r="CZ776" t="str">
        <f t="shared" si="275"/>
        <v/>
      </c>
      <c r="DA776" t="str">
        <f t="shared" si="276"/>
        <v/>
      </c>
      <c r="DB776" t="str">
        <f t="shared" si="277"/>
        <v/>
      </c>
      <c r="DC776" t="str">
        <f t="shared" si="278"/>
        <v/>
      </c>
    </row>
    <row r="777" spans="1:107" x14ac:dyDescent="0.2">
      <c r="A777">
        <v>774</v>
      </c>
      <c r="B777" t="s">
        <v>770</v>
      </c>
      <c r="C777" t="s">
        <v>2943</v>
      </c>
      <c r="D777" t="s">
        <v>5010</v>
      </c>
      <c r="E777" t="s">
        <v>6065</v>
      </c>
      <c r="F777" t="s">
        <v>6840</v>
      </c>
      <c r="G777" t="s">
        <v>8245</v>
      </c>
      <c r="H777" t="s">
        <v>8552</v>
      </c>
      <c r="I777" t="s">
        <v>8555</v>
      </c>
      <c r="J777" t="s">
        <v>9211</v>
      </c>
      <c r="K777" t="s">
        <v>10119</v>
      </c>
      <c r="L777" t="s">
        <v>10535</v>
      </c>
      <c r="M777" t="s">
        <v>10535</v>
      </c>
      <c r="N777" t="s">
        <v>12804</v>
      </c>
      <c r="O777" t="s">
        <v>13304</v>
      </c>
      <c r="P777" t="s">
        <v>4365</v>
      </c>
      <c r="Q777">
        <v>1</v>
      </c>
      <c r="R777" t="s">
        <v>13357</v>
      </c>
      <c r="S777" t="s">
        <v>13572</v>
      </c>
      <c r="T777" t="s">
        <v>13813</v>
      </c>
      <c r="U777" s="3" t="str" cm="1">
        <f t="array" ref="U777">LEFT(T777,MIN(FIND({0,1,2,3,4,5,6,7,8,9},T777&amp;"0123456789"))-1)</f>
        <v>$</v>
      </c>
      <c r="V777" t="s">
        <v>13357</v>
      </c>
      <c r="W777" t="s">
        <v>13813</v>
      </c>
      <c r="X777" s="3" t="str" cm="1">
        <f t="array" ref="X777">LEFT(W777,MIN(FIND({0,1,2,3,4,5,6,7,8,9},W777&amp;"0123456789"))-1)</f>
        <v>$</v>
      </c>
      <c r="Y777" t="s">
        <v>13357</v>
      </c>
      <c r="Z777" t="s">
        <v>13813</v>
      </c>
      <c r="AA777" s="3" cm="1">
        <f t="array" ref="AA777">_xlfn.XLOOKUP(LEFT(Z777,MIN(FIND({0,1,2,3,4,5,6,7,8,9},Z777&amp;"0123456789"))-1), $BB$4:$BB$23, $BC$4:$BC$23)*_xlfn.NUMBERVALUE(TRIM(REPLACE(Z777,1,MIN(FIND({0,1,2,3,4,5,6,7,8,9},Z777&amp;"0123456789"))-1,"")), ".", ",")</f>
        <v>2000000</v>
      </c>
      <c r="AB777" t="s">
        <v>13813</v>
      </c>
      <c r="AC777" s="3" cm="1">
        <f t="array" ref="AC777">_xlfn.XLOOKUP(LEFT(AB777,MIN(FIND({0,1,2,3,4,5,6,7,8,9},AB777&amp;"0123456789"))-1), $BB$4:$BB$23, $BC$4:$BC$23)*_xlfn.NUMBERVALUE(TRIM(REPLACE(AB777,1,MIN(FIND({0,1,2,3,4,5,6,7,8,9},AB777&amp;"0123456789"))-1,"")), ".", ",")</f>
        <v>2000000</v>
      </c>
      <c r="AD777" t="s">
        <v>8555</v>
      </c>
      <c r="AE777" t="s">
        <v>14819</v>
      </c>
      <c r="AF777" t="s">
        <v>15554</v>
      </c>
      <c r="AG777" t="s">
        <v>17015</v>
      </c>
      <c r="AH777" t="s">
        <v>17816</v>
      </c>
      <c r="AI777" t="s">
        <v>18605</v>
      </c>
      <c r="AJ777" t="s">
        <v>19292</v>
      </c>
      <c r="AK777" t="s">
        <v>19801</v>
      </c>
      <c r="AL777" t="s">
        <v>20107</v>
      </c>
      <c r="AM777" t="s">
        <v>20798</v>
      </c>
      <c r="AN777" t="s">
        <v>21450</v>
      </c>
      <c r="AO777" t="s">
        <v>22041</v>
      </c>
      <c r="AP777" t="s">
        <v>22900</v>
      </c>
      <c r="AQ777" t="s">
        <v>24048</v>
      </c>
      <c r="AR777" t="s">
        <v>24949</v>
      </c>
      <c r="AS777" t="s">
        <v>14828</v>
      </c>
      <c r="BC777" s="3" t="str" cm="1">
        <f t="array" ref="BC777">LEFT(BB777,MIN(FIND({0,1,2,3,4,5,6,7,8,9},BB777&amp;"0123456789"))-1)</f>
        <v/>
      </c>
      <c r="BY777" t="s">
        <v>10391</v>
      </c>
      <c r="BZ777" t="s">
        <v>25557</v>
      </c>
      <c r="CT777" t="str">
        <f t="shared" si="269"/>
        <v>Media and Entertainment</v>
      </c>
      <c r="CU777" t="str">
        <f t="shared" si="270"/>
        <v>Video</v>
      </c>
      <c r="CV777" t="str">
        <f t="shared" si="271"/>
        <v/>
      </c>
      <c r="CW777" t="str">
        <f t="shared" si="272"/>
        <v/>
      </c>
      <c r="CX777" t="str">
        <f t="shared" si="273"/>
        <v/>
      </c>
      <c r="CY777" t="str">
        <f t="shared" si="274"/>
        <v/>
      </c>
      <c r="CZ777" t="str">
        <f t="shared" si="275"/>
        <v/>
      </c>
      <c r="DA777" t="str">
        <f t="shared" si="276"/>
        <v/>
      </c>
      <c r="DB777" t="str">
        <f t="shared" si="277"/>
        <v/>
      </c>
      <c r="DC777" t="str">
        <f t="shared" si="278"/>
        <v/>
      </c>
    </row>
    <row r="778" spans="1:107" x14ac:dyDescent="0.2">
      <c r="A778">
        <v>775</v>
      </c>
      <c r="B778" t="s">
        <v>771</v>
      </c>
      <c r="C778" t="s">
        <v>2944</v>
      </c>
      <c r="D778" t="s">
        <v>5011</v>
      </c>
      <c r="E778" t="s">
        <v>6065</v>
      </c>
      <c r="F778" t="s">
        <v>6841</v>
      </c>
      <c r="G778" t="s">
        <v>8302</v>
      </c>
      <c r="H778" t="s">
        <v>8552</v>
      </c>
      <c r="I778" t="s">
        <v>8554</v>
      </c>
      <c r="J778" t="s">
        <v>9212</v>
      </c>
      <c r="K778" t="s">
        <v>10121</v>
      </c>
      <c r="L778" t="s">
        <v>10199</v>
      </c>
      <c r="M778" t="s">
        <v>11743</v>
      </c>
      <c r="N778" t="s">
        <v>12736</v>
      </c>
      <c r="O778" t="s">
        <v>13305</v>
      </c>
      <c r="P778" t="s">
        <v>13349</v>
      </c>
      <c r="Q778">
        <v>2</v>
      </c>
      <c r="R778" t="s">
        <v>13357</v>
      </c>
      <c r="S778" t="s">
        <v>13536</v>
      </c>
      <c r="T778" t="s">
        <v>13884</v>
      </c>
      <c r="U778" s="3" t="str" cm="1">
        <f t="array" ref="U778">LEFT(T778,MIN(FIND({0,1,2,3,4,5,6,7,8,9},T778&amp;"0123456789"))-1)</f>
        <v>$</v>
      </c>
      <c r="V778" t="s">
        <v>13357</v>
      </c>
      <c r="W778" t="s">
        <v>13884</v>
      </c>
      <c r="X778" s="3" t="str" cm="1">
        <f t="array" ref="X778">LEFT(W778,MIN(FIND({0,1,2,3,4,5,6,7,8,9},W778&amp;"0123456789"))-1)</f>
        <v>$</v>
      </c>
      <c r="Y778" t="s">
        <v>13357</v>
      </c>
      <c r="Z778" t="s">
        <v>14625</v>
      </c>
      <c r="AA778" s="3" cm="1">
        <f t="array" ref="AA778">_xlfn.XLOOKUP(LEFT(Z778,MIN(FIND({0,1,2,3,4,5,6,7,8,9},Z778&amp;"0123456789"))-1), $BB$4:$BB$23, $BC$4:$BC$23)*_xlfn.NUMBERVALUE(TRIM(REPLACE(Z778,1,MIN(FIND({0,1,2,3,4,5,6,7,8,9},Z778&amp;"0123456789"))-1,"")), ".", ",")</f>
        <v>1950000</v>
      </c>
      <c r="AB778" t="s">
        <v>14625</v>
      </c>
      <c r="AC778" s="3" cm="1">
        <f t="array" ref="AC778">_xlfn.XLOOKUP(LEFT(AB778,MIN(FIND({0,1,2,3,4,5,6,7,8,9},AB778&amp;"0123456789"))-1), $BB$4:$BB$23, $BC$4:$BC$23)*_xlfn.NUMBERVALUE(TRIM(REPLACE(AB778,1,MIN(FIND({0,1,2,3,4,5,6,7,8,9},AB778&amp;"0123456789"))-1,"")), ".", ",")</f>
        <v>1950000</v>
      </c>
      <c r="AD778" t="s">
        <v>8555</v>
      </c>
      <c r="AE778" t="s">
        <v>8554</v>
      </c>
      <c r="AF778" t="s">
        <v>15555</v>
      </c>
      <c r="AG778" t="s">
        <v>16991</v>
      </c>
      <c r="AH778" t="s">
        <v>17817</v>
      </c>
      <c r="AI778" t="s">
        <v>18606</v>
      </c>
      <c r="AJ778" t="s">
        <v>8563</v>
      </c>
      <c r="AK778" t="s">
        <v>4365</v>
      </c>
      <c r="AL778" t="s">
        <v>8555</v>
      </c>
      <c r="AM778" t="s">
        <v>20417</v>
      </c>
      <c r="AN778" t="s">
        <v>18372</v>
      </c>
      <c r="AO778" t="s">
        <v>18327</v>
      </c>
      <c r="AP778" t="s">
        <v>22901</v>
      </c>
      <c r="AQ778" t="s">
        <v>24049</v>
      </c>
      <c r="AR778" t="s">
        <v>24950</v>
      </c>
      <c r="AS778" t="s">
        <v>14831</v>
      </c>
      <c r="BC778" s="3" t="str" cm="1">
        <f t="array" ref="BC778">LEFT(BB778,MIN(FIND({0,1,2,3,4,5,6,7,8,9},BB778&amp;"0123456789"))-1)</f>
        <v/>
      </c>
      <c r="BY778" t="s">
        <v>25504</v>
      </c>
      <c r="BZ778" t="s">
        <v>25414</v>
      </c>
      <c r="CA778" t="s">
        <v>25437</v>
      </c>
      <c r="CB778" t="s">
        <v>25408</v>
      </c>
      <c r="CC778" t="s">
        <v>25519</v>
      </c>
      <c r="CT778" t="str">
        <f t="shared" si="269"/>
        <v>Developer Tools</v>
      </c>
      <c r="CU778" t="str">
        <f t="shared" si="270"/>
        <v>Internet</v>
      </c>
      <c r="CV778" t="str">
        <f t="shared" si="271"/>
        <v>SaaS</v>
      </c>
      <c r="CW778" t="str">
        <f t="shared" si="272"/>
        <v>Software</v>
      </c>
      <c r="CX778" t="str">
        <f t="shared" si="273"/>
        <v>Web Development</v>
      </c>
      <c r="CY778" t="str">
        <f t="shared" si="274"/>
        <v/>
      </c>
      <c r="CZ778" t="str">
        <f t="shared" si="275"/>
        <v/>
      </c>
      <c r="DA778" t="str">
        <f t="shared" si="276"/>
        <v/>
      </c>
      <c r="DB778" t="str">
        <f t="shared" si="277"/>
        <v/>
      </c>
      <c r="DC778" t="str">
        <f t="shared" si="278"/>
        <v/>
      </c>
    </row>
    <row r="779" spans="1:107" x14ac:dyDescent="0.2">
      <c r="A779">
        <v>776</v>
      </c>
      <c r="B779" t="s">
        <v>772</v>
      </c>
      <c r="C779" t="s">
        <v>2945</v>
      </c>
      <c r="D779" t="s">
        <v>5012</v>
      </c>
      <c r="E779" t="s">
        <v>6065</v>
      </c>
      <c r="F779" t="s">
        <v>6842</v>
      </c>
      <c r="G779" t="s">
        <v>8263</v>
      </c>
      <c r="H779" t="s">
        <v>8552</v>
      </c>
      <c r="I779" t="s">
        <v>8554</v>
      </c>
      <c r="J779" t="s">
        <v>9213</v>
      </c>
      <c r="K779" t="s">
        <v>10118</v>
      </c>
      <c r="L779" t="s">
        <v>10147</v>
      </c>
      <c r="M779" t="s">
        <v>11706</v>
      </c>
      <c r="N779" t="s">
        <v>12810</v>
      </c>
      <c r="O779" t="s">
        <v>13312</v>
      </c>
      <c r="P779" t="s">
        <v>4365</v>
      </c>
      <c r="Q779">
        <v>2</v>
      </c>
      <c r="R779" t="s">
        <v>13357</v>
      </c>
      <c r="S779" t="s">
        <v>13573</v>
      </c>
      <c r="T779" t="s">
        <v>13813</v>
      </c>
      <c r="U779" s="3" t="str" cm="1">
        <f t="array" ref="U779">LEFT(T779,MIN(FIND({0,1,2,3,4,5,6,7,8,9},T779&amp;"0123456789"))-1)</f>
        <v>$</v>
      </c>
      <c r="V779" t="s">
        <v>13357</v>
      </c>
      <c r="W779" t="s">
        <v>13813</v>
      </c>
      <c r="X779" s="3" t="str" cm="1">
        <f t="array" ref="X779">LEFT(W779,MIN(FIND({0,1,2,3,4,5,6,7,8,9},W779&amp;"0123456789"))-1)</f>
        <v>$</v>
      </c>
      <c r="Y779" t="s">
        <v>13357</v>
      </c>
      <c r="Z779" t="s">
        <v>13753</v>
      </c>
      <c r="AA779" s="3" cm="1">
        <f t="array" ref="AA779">_xlfn.XLOOKUP(LEFT(Z779,MIN(FIND({0,1,2,3,4,5,6,7,8,9},Z779&amp;"0123456789"))-1), $BB$4:$BB$23, $BC$4:$BC$23)*_xlfn.NUMBERVALUE(TRIM(REPLACE(Z779,1,MIN(FIND({0,1,2,3,4,5,6,7,8,9},Z779&amp;"0123456789"))-1,"")), ".", ",")</f>
        <v>3500000</v>
      </c>
      <c r="AB779" t="s">
        <v>13753</v>
      </c>
      <c r="AC779" s="3" cm="1">
        <f t="array" ref="AC779">_xlfn.XLOOKUP(LEFT(AB779,MIN(FIND({0,1,2,3,4,5,6,7,8,9},AB779&amp;"0123456789"))-1), $BB$4:$BB$23, $BC$4:$BC$23)*_xlfn.NUMBERVALUE(TRIM(REPLACE(AB779,1,MIN(FIND({0,1,2,3,4,5,6,7,8,9},AB779&amp;"0123456789"))-1,"")), ".", ",")</f>
        <v>3500000</v>
      </c>
      <c r="AD779" t="s">
        <v>4365</v>
      </c>
      <c r="AE779" t="s">
        <v>8556</v>
      </c>
      <c r="AF779" t="s">
        <v>15556</v>
      </c>
      <c r="AG779" t="s">
        <v>17016</v>
      </c>
      <c r="AH779" t="s">
        <v>17818</v>
      </c>
      <c r="AI779" t="s">
        <v>18607</v>
      </c>
      <c r="AJ779" t="s">
        <v>19212</v>
      </c>
      <c r="AK779" t="s">
        <v>19641</v>
      </c>
      <c r="AL779" t="s">
        <v>20306</v>
      </c>
      <c r="AM779" t="s">
        <v>20799</v>
      </c>
      <c r="AN779" t="s">
        <v>21451</v>
      </c>
      <c r="AO779" t="s">
        <v>22042</v>
      </c>
      <c r="AP779" t="s">
        <v>22902</v>
      </c>
      <c r="AQ779" t="s">
        <v>24050</v>
      </c>
      <c r="AR779" t="s">
        <v>24951</v>
      </c>
      <c r="AS779" t="s">
        <v>14833</v>
      </c>
      <c r="BC779" s="3" t="str" cm="1">
        <f t="array" ref="BC779">LEFT(BB779,MIN(FIND({0,1,2,3,4,5,6,7,8,9},BB779&amp;"0123456789"))-1)</f>
        <v/>
      </c>
      <c r="BY779" t="s">
        <v>11706</v>
      </c>
      <c r="CT779" t="str">
        <f t="shared" si="269"/>
        <v>E-Commerce</v>
      </c>
      <c r="CU779" t="str">
        <f t="shared" si="270"/>
        <v/>
      </c>
      <c r="CV779" t="str">
        <f t="shared" si="271"/>
        <v/>
      </c>
      <c r="CW779" t="str">
        <f t="shared" si="272"/>
        <v/>
      </c>
      <c r="CX779" t="str">
        <f t="shared" si="273"/>
        <v/>
      </c>
      <c r="CY779" t="str">
        <f t="shared" si="274"/>
        <v/>
      </c>
      <c r="CZ779" t="str">
        <f t="shared" si="275"/>
        <v/>
      </c>
      <c r="DA779" t="str">
        <f t="shared" si="276"/>
        <v/>
      </c>
      <c r="DB779" t="str">
        <f t="shared" si="277"/>
        <v/>
      </c>
      <c r="DC779" t="str">
        <f t="shared" si="278"/>
        <v/>
      </c>
    </row>
    <row r="780" spans="1:107" x14ac:dyDescent="0.2">
      <c r="A780">
        <v>777</v>
      </c>
      <c r="B780" t="s">
        <v>773</v>
      </c>
      <c r="C780" t="s">
        <v>2946</v>
      </c>
      <c r="D780" t="s">
        <v>5013</v>
      </c>
      <c r="E780" t="s">
        <v>6065</v>
      </c>
      <c r="F780" t="s">
        <v>6843</v>
      </c>
      <c r="G780" t="s">
        <v>8251</v>
      </c>
      <c r="H780" t="s">
        <v>8552</v>
      </c>
      <c r="I780" t="s">
        <v>8557</v>
      </c>
      <c r="J780" t="s">
        <v>9214</v>
      </c>
      <c r="K780" t="s">
        <v>10119</v>
      </c>
      <c r="L780" t="s">
        <v>10569</v>
      </c>
      <c r="M780" t="s">
        <v>11744</v>
      </c>
      <c r="N780" t="s">
        <v>12788</v>
      </c>
      <c r="O780" t="s">
        <v>13316</v>
      </c>
      <c r="P780" t="s">
        <v>13351</v>
      </c>
      <c r="Q780">
        <v>2</v>
      </c>
      <c r="R780" t="s">
        <v>13357</v>
      </c>
      <c r="S780" t="s">
        <v>13393</v>
      </c>
      <c r="T780" t="s">
        <v>13760</v>
      </c>
      <c r="U780" s="3" t="str" cm="1">
        <f t="array" ref="U780">LEFT(T780,MIN(FIND({0,1,2,3,4,5,6,7,8,9},T780&amp;"0123456789"))-1)</f>
        <v>$</v>
      </c>
      <c r="V780" t="s">
        <v>13357</v>
      </c>
      <c r="W780" t="s">
        <v>13760</v>
      </c>
      <c r="X780" s="3" t="str" cm="1">
        <f t="array" ref="X780">LEFT(W780,MIN(FIND({0,1,2,3,4,5,6,7,8,9},W780&amp;"0123456789"))-1)</f>
        <v>$</v>
      </c>
      <c r="Y780" t="s">
        <v>13357</v>
      </c>
      <c r="Z780" t="s">
        <v>13798</v>
      </c>
      <c r="AA780" s="3" cm="1">
        <f t="array" ref="AA780">_xlfn.XLOOKUP(LEFT(Z780,MIN(FIND({0,1,2,3,4,5,6,7,8,9},Z780&amp;"0123456789"))-1), $BB$4:$BB$23, $BC$4:$BC$23)*_xlfn.NUMBERVALUE(TRIM(REPLACE(Z780,1,MIN(FIND({0,1,2,3,4,5,6,7,8,9},Z780&amp;"0123456789"))-1,"")), ".", ",")</f>
        <v>6500000</v>
      </c>
      <c r="AB780" t="s">
        <v>13798</v>
      </c>
      <c r="AC780" s="3" cm="1">
        <f t="array" ref="AC780">_xlfn.XLOOKUP(LEFT(AB780,MIN(FIND({0,1,2,3,4,5,6,7,8,9},AB780&amp;"0123456789"))-1), $BB$4:$BB$23, $BC$4:$BC$23)*_xlfn.NUMBERVALUE(TRIM(REPLACE(AB780,1,MIN(FIND({0,1,2,3,4,5,6,7,8,9},AB780&amp;"0123456789"))-1,"")), ".", ",")</f>
        <v>6500000</v>
      </c>
      <c r="AD780" t="s">
        <v>8555</v>
      </c>
      <c r="AE780" t="s">
        <v>8560</v>
      </c>
      <c r="AF780" t="s">
        <v>15557</v>
      </c>
      <c r="AG780" t="s">
        <v>4365</v>
      </c>
      <c r="AH780" t="s">
        <v>4365</v>
      </c>
      <c r="AI780" t="s">
        <v>4365</v>
      </c>
      <c r="AJ780" t="s">
        <v>4365</v>
      </c>
      <c r="AK780" t="s">
        <v>4365</v>
      </c>
      <c r="AL780" t="s">
        <v>4365</v>
      </c>
      <c r="AM780" t="s">
        <v>4365</v>
      </c>
      <c r="AN780" t="s">
        <v>4365</v>
      </c>
      <c r="AO780" t="s">
        <v>4365</v>
      </c>
      <c r="AP780" t="s">
        <v>4365</v>
      </c>
      <c r="AQ780" t="s">
        <v>4365</v>
      </c>
      <c r="AR780" t="s">
        <v>4365</v>
      </c>
      <c r="AS780" t="s">
        <v>14831</v>
      </c>
      <c r="BC780" s="3" t="str" cm="1">
        <f t="array" ref="BC780">LEFT(BB780,MIN(FIND({0,1,2,3,4,5,6,7,8,9},BB780&amp;"0123456789"))-1)</f>
        <v/>
      </c>
      <c r="BY780" t="s">
        <v>11311</v>
      </c>
      <c r="BZ780" t="s">
        <v>25449</v>
      </c>
      <c r="CA780" t="s">
        <v>25429</v>
      </c>
      <c r="CB780" t="s">
        <v>25430</v>
      </c>
      <c r="CT780" t="str">
        <f t="shared" si="269"/>
        <v>Banking</v>
      </c>
      <c r="CU780" t="str">
        <f t="shared" si="270"/>
        <v>Employee Benefits</v>
      </c>
      <c r="CV780" t="str">
        <f t="shared" si="271"/>
        <v>Financial Services</v>
      </c>
      <c r="CW780" t="str">
        <f t="shared" si="272"/>
        <v>FinTech</v>
      </c>
      <c r="CX780" t="str">
        <f t="shared" si="273"/>
        <v/>
      </c>
      <c r="CY780" t="str">
        <f t="shared" si="274"/>
        <v/>
      </c>
      <c r="CZ780" t="str">
        <f t="shared" si="275"/>
        <v/>
      </c>
      <c r="DA780" t="str">
        <f t="shared" si="276"/>
        <v/>
      </c>
      <c r="DB780" t="str">
        <f t="shared" si="277"/>
        <v/>
      </c>
      <c r="DC780" t="str">
        <f t="shared" si="278"/>
        <v/>
      </c>
    </row>
    <row r="781" spans="1:107" x14ac:dyDescent="0.2">
      <c r="A781">
        <v>778</v>
      </c>
      <c r="B781" t="s">
        <v>774</v>
      </c>
      <c r="C781" t="s">
        <v>2947</v>
      </c>
      <c r="D781" t="s">
        <v>5014</v>
      </c>
      <c r="E781" t="s">
        <v>6065</v>
      </c>
      <c r="F781" t="s">
        <v>6844</v>
      </c>
      <c r="G781" t="s">
        <v>8248</v>
      </c>
      <c r="H781" t="s">
        <v>8552</v>
      </c>
      <c r="I781" t="s">
        <v>8556</v>
      </c>
      <c r="J781" t="s">
        <v>9215</v>
      </c>
      <c r="K781" t="s">
        <v>10121</v>
      </c>
      <c r="L781" t="s">
        <v>10174</v>
      </c>
      <c r="M781" t="s">
        <v>11745</v>
      </c>
      <c r="N781" t="s">
        <v>12736</v>
      </c>
      <c r="O781" t="s">
        <v>13305</v>
      </c>
      <c r="P781" t="s">
        <v>13349</v>
      </c>
      <c r="Q781">
        <v>2</v>
      </c>
      <c r="R781" t="s">
        <v>13357</v>
      </c>
      <c r="S781" t="s">
        <v>8414</v>
      </c>
      <c r="T781" t="s">
        <v>13753</v>
      </c>
      <c r="U781" s="3" t="str" cm="1">
        <f t="array" ref="U781">LEFT(T781,MIN(FIND({0,1,2,3,4,5,6,7,8,9},T781&amp;"0123456789"))-1)</f>
        <v>$</v>
      </c>
      <c r="V781" t="s">
        <v>13357</v>
      </c>
      <c r="W781" t="s">
        <v>13753</v>
      </c>
      <c r="X781" s="3" t="str" cm="1">
        <f t="array" ref="X781">LEFT(W781,MIN(FIND({0,1,2,3,4,5,6,7,8,9},W781&amp;"0123456789"))-1)</f>
        <v>$</v>
      </c>
      <c r="Y781" t="s">
        <v>13357</v>
      </c>
      <c r="Z781" t="s">
        <v>13769</v>
      </c>
      <c r="AA781" s="3" cm="1">
        <f t="array" ref="AA781">_xlfn.XLOOKUP(LEFT(Z781,MIN(FIND({0,1,2,3,4,5,6,7,8,9},Z781&amp;"0123456789"))-1), $BB$4:$BB$23, $BC$4:$BC$23)*_xlfn.NUMBERVALUE(TRIM(REPLACE(Z781,1,MIN(FIND({0,1,2,3,4,5,6,7,8,9},Z781&amp;"0123456789"))-1,"")), ".", ",")</f>
        <v>7000000</v>
      </c>
      <c r="AB781" t="s">
        <v>13769</v>
      </c>
      <c r="AC781" s="3" cm="1">
        <f t="array" ref="AC781">_xlfn.XLOOKUP(LEFT(AB781,MIN(FIND({0,1,2,3,4,5,6,7,8,9},AB781&amp;"0123456789"))-1), $BB$4:$BB$23, $BC$4:$BC$23)*_xlfn.NUMBERVALUE(TRIM(REPLACE(AB781,1,MIN(FIND({0,1,2,3,4,5,6,7,8,9},AB781&amp;"0123456789"))-1,"")), ".", ",")</f>
        <v>7000000</v>
      </c>
      <c r="AD781" t="s">
        <v>8555</v>
      </c>
      <c r="AE781" t="s">
        <v>8556</v>
      </c>
      <c r="AF781" t="s">
        <v>15558</v>
      </c>
      <c r="AG781" t="s">
        <v>17017</v>
      </c>
      <c r="AH781" t="s">
        <v>4365</v>
      </c>
      <c r="AI781" t="s">
        <v>18608</v>
      </c>
      <c r="AJ781" t="s">
        <v>19293</v>
      </c>
      <c r="AK781" t="s">
        <v>4365</v>
      </c>
      <c r="AL781" t="s">
        <v>20307</v>
      </c>
      <c r="AM781" t="s">
        <v>20800</v>
      </c>
      <c r="AN781" t="s">
        <v>21452</v>
      </c>
      <c r="AO781" t="s">
        <v>22043</v>
      </c>
      <c r="AP781" t="s">
        <v>22903</v>
      </c>
      <c r="AQ781" t="s">
        <v>24051</v>
      </c>
      <c r="AR781" t="s">
        <v>18661</v>
      </c>
      <c r="AS781" t="s">
        <v>19072</v>
      </c>
      <c r="BC781" s="3" t="str" cm="1">
        <f t="array" ref="BC781">LEFT(BB781,MIN(FIND({0,1,2,3,4,5,6,7,8,9},BB781&amp;"0123456789"))-1)</f>
        <v/>
      </c>
      <c r="BY781" t="s">
        <v>11134</v>
      </c>
      <c r="BZ781" t="s">
        <v>25725</v>
      </c>
      <c r="CT781" t="str">
        <f t="shared" si="269"/>
        <v>E-Learning</v>
      </c>
      <c r="CU781" t="str">
        <f t="shared" si="270"/>
        <v>Training</v>
      </c>
      <c r="CV781" t="str">
        <f t="shared" si="271"/>
        <v/>
      </c>
      <c r="CW781" t="str">
        <f t="shared" si="272"/>
        <v/>
      </c>
      <c r="CX781" t="str">
        <f t="shared" si="273"/>
        <v/>
      </c>
      <c r="CY781" t="str">
        <f t="shared" si="274"/>
        <v/>
      </c>
      <c r="CZ781" t="str">
        <f t="shared" si="275"/>
        <v/>
      </c>
      <c r="DA781" t="str">
        <f t="shared" si="276"/>
        <v/>
      </c>
      <c r="DB781" t="str">
        <f t="shared" si="277"/>
        <v/>
      </c>
      <c r="DC781" t="str">
        <f t="shared" si="278"/>
        <v/>
      </c>
    </row>
    <row r="782" spans="1:107" x14ac:dyDescent="0.2">
      <c r="A782">
        <v>779</v>
      </c>
      <c r="B782" t="s">
        <v>775</v>
      </c>
      <c r="C782" t="s">
        <v>2948</v>
      </c>
      <c r="D782" t="s">
        <v>2948</v>
      </c>
      <c r="E782" t="s">
        <v>4365</v>
      </c>
      <c r="F782" t="s">
        <v>6845</v>
      </c>
      <c r="G782" t="s">
        <v>8245</v>
      </c>
      <c r="H782" t="s">
        <v>8552</v>
      </c>
      <c r="I782" t="s">
        <v>4365</v>
      </c>
      <c r="J782" t="s">
        <v>4365</v>
      </c>
      <c r="K782" t="s">
        <v>10121</v>
      </c>
      <c r="L782" t="s">
        <v>10170</v>
      </c>
      <c r="M782" t="s">
        <v>11581</v>
      </c>
      <c r="N782" t="s">
        <v>12930</v>
      </c>
      <c r="O782" t="s">
        <v>13319</v>
      </c>
      <c r="P782" t="s">
        <v>4365</v>
      </c>
      <c r="Q782">
        <v>1</v>
      </c>
      <c r="R782" t="s">
        <v>13357</v>
      </c>
      <c r="S782" t="s">
        <v>13461</v>
      </c>
      <c r="T782" t="s">
        <v>13884</v>
      </c>
      <c r="U782" s="3" t="str" cm="1">
        <f t="array" ref="U782">LEFT(T782,MIN(FIND({0,1,2,3,4,5,6,7,8,9},T782&amp;"0123456789"))-1)</f>
        <v>$</v>
      </c>
      <c r="V782" t="s">
        <v>13357</v>
      </c>
      <c r="W782" t="s">
        <v>13884</v>
      </c>
      <c r="X782" s="3" t="str" cm="1">
        <f t="array" ref="X782">LEFT(W782,MIN(FIND({0,1,2,3,4,5,6,7,8,9},W782&amp;"0123456789"))-1)</f>
        <v>$</v>
      </c>
      <c r="Y782" t="s">
        <v>13357</v>
      </c>
      <c r="Z782" t="s">
        <v>13884</v>
      </c>
      <c r="AA782" s="3" cm="1">
        <f t="array" ref="AA782">_xlfn.XLOOKUP(LEFT(Z782,MIN(FIND({0,1,2,3,4,5,6,7,8,9},Z782&amp;"0123456789"))-1), $BB$4:$BB$23, $BC$4:$BC$23)*_xlfn.NUMBERVALUE(TRIM(REPLACE(Z782,1,MIN(FIND({0,1,2,3,4,5,6,7,8,9},Z782&amp;"0123456789"))-1,"")), ".", ",")</f>
        <v>1800000</v>
      </c>
      <c r="AB782" t="s">
        <v>13884</v>
      </c>
      <c r="AC782" s="3" cm="1">
        <f t="array" ref="AC782">_xlfn.XLOOKUP(LEFT(AB782,MIN(FIND({0,1,2,3,4,5,6,7,8,9},AB782&amp;"0123456789"))-1), $BB$4:$BB$23, $BC$4:$BC$23)*_xlfn.NUMBERVALUE(TRIM(REPLACE(AB782,1,MIN(FIND({0,1,2,3,4,5,6,7,8,9},AB782&amp;"0123456789"))-1,"")), ".", ",")</f>
        <v>1800000</v>
      </c>
      <c r="AD782" t="s">
        <v>8555</v>
      </c>
      <c r="AE782" t="s">
        <v>14830</v>
      </c>
      <c r="AF782" t="s">
        <v>15559</v>
      </c>
      <c r="AG782" t="s">
        <v>17018</v>
      </c>
      <c r="AH782" t="s">
        <v>4365</v>
      </c>
      <c r="AI782" t="s">
        <v>18609</v>
      </c>
      <c r="AJ782" t="s">
        <v>19294</v>
      </c>
      <c r="AK782" t="s">
        <v>19802</v>
      </c>
      <c r="AL782" t="s">
        <v>20193</v>
      </c>
      <c r="AM782" t="s">
        <v>20801</v>
      </c>
      <c r="AN782" t="s">
        <v>21453</v>
      </c>
      <c r="AO782" t="s">
        <v>22044</v>
      </c>
      <c r="AP782" t="s">
        <v>22904</v>
      </c>
      <c r="AQ782" t="s">
        <v>24052</v>
      </c>
      <c r="AR782" t="s">
        <v>24952</v>
      </c>
      <c r="AS782" t="s">
        <v>19325</v>
      </c>
      <c r="BC782" s="3" t="str" cm="1">
        <f t="array" ref="BC782">LEFT(BB782,MIN(FIND({0,1,2,3,4,5,6,7,8,9},BB782&amp;"0123456789"))-1)</f>
        <v/>
      </c>
      <c r="BY782" t="s">
        <v>11581</v>
      </c>
      <c r="CT782" t="str">
        <f t="shared" si="269"/>
        <v>Internet</v>
      </c>
      <c r="CU782" t="str">
        <f t="shared" si="270"/>
        <v/>
      </c>
      <c r="CV782" t="str">
        <f t="shared" si="271"/>
        <v/>
      </c>
      <c r="CW782" t="str">
        <f t="shared" si="272"/>
        <v/>
      </c>
      <c r="CX782" t="str">
        <f t="shared" si="273"/>
        <v/>
      </c>
      <c r="CY782" t="str">
        <f t="shared" si="274"/>
        <v/>
      </c>
      <c r="CZ782" t="str">
        <f t="shared" si="275"/>
        <v/>
      </c>
      <c r="DA782" t="str">
        <f t="shared" si="276"/>
        <v/>
      </c>
      <c r="DB782" t="str">
        <f t="shared" si="277"/>
        <v/>
      </c>
      <c r="DC782" t="str">
        <f t="shared" si="278"/>
        <v/>
      </c>
    </row>
    <row r="783" spans="1:107" x14ac:dyDescent="0.2">
      <c r="A783">
        <v>780</v>
      </c>
      <c r="B783" t="s">
        <v>776</v>
      </c>
      <c r="C783" t="s">
        <v>2949</v>
      </c>
      <c r="D783" t="s">
        <v>5015</v>
      </c>
      <c r="E783" t="s">
        <v>6065</v>
      </c>
      <c r="F783" t="s">
        <v>6846</v>
      </c>
      <c r="G783" t="s">
        <v>8326</v>
      </c>
      <c r="H783" t="s">
        <v>8552</v>
      </c>
      <c r="I783" t="s">
        <v>4365</v>
      </c>
      <c r="J783" t="s">
        <v>4365</v>
      </c>
      <c r="K783" t="s">
        <v>10121</v>
      </c>
      <c r="L783" t="s">
        <v>10389</v>
      </c>
      <c r="M783" t="s">
        <v>11746</v>
      </c>
      <c r="N783" t="s">
        <v>12769</v>
      </c>
      <c r="O783" t="s">
        <v>13322</v>
      </c>
      <c r="P783" t="s">
        <v>4365</v>
      </c>
      <c r="Q783">
        <v>1</v>
      </c>
      <c r="R783" t="s">
        <v>13357</v>
      </c>
      <c r="S783" t="s">
        <v>13422</v>
      </c>
      <c r="T783" t="s">
        <v>13753</v>
      </c>
      <c r="U783" s="3" t="str" cm="1">
        <f t="array" ref="U783">LEFT(T783,MIN(FIND({0,1,2,3,4,5,6,7,8,9},T783&amp;"0123456789"))-1)</f>
        <v>$</v>
      </c>
      <c r="V783" t="s">
        <v>13357</v>
      </c>
      <c r="W783" t="s">
        <v>13753</v>
      </c>
      <c r="X783" s="3" t="str" cm="1">
        <f t="array" ref="X783">LEFT(W783,MIN(FIND({0,1,2,3,4,5,6,7,8,9},W783&amp;"0123456789"))-1)</f>
        <v>$</v>
      </c>
      <c r="Y783" t="s">
        <v>13357</v>
      </c>
      <c r="Z783" t="s">
        <v>13753</v>
      </c>
      <c r="AA783" s="3" cm="1">
        <f t="array" ref="AA783">_xlfn.XLOOKUP(LEFT(Z783,MIN(FIND({0,1,2,3,4,5,6,7,8,9},Z783&amp;"0123456789"))-1), $BB$4:$BB$23, $BC$4:$BC$23)*_xlfn.NUMBERVALUE(TRIM(REPLACE(Z783,1,MIN(FIND({0,1,2,3,4,5,6,7,8,9},Z783&amp;"0123456789"))-1,"")), ".", ",")</f>
        <v>3500000</v>
      </c>
      <c r="AB783" t="s">
        <v>13753</v>
      </c>
      <c r="AC783" s="3" cm="1">
        <f t="array" ref="AC783">_xlfn.XLOOKUP(LEFT(AB783,MIN(FIND({0,1,2,3,4,5,6,7,8,9},AB783&amp;"0123456789"))-1), $BB$4:$BB$23, $BC$4:$BC$23)*_xlfn.NUMBERVALUE(TRIM(REPLACE(AB783,1,MIN(FIND({0,1,2,3,4,5,6,7,8,9},AB783&amp;"0123456789"))-1,"")), ".", ",")</f>
        <v>3500000</v>
      </c>
      <c r="AD783" t="s">
        <v>8555</v>
      </c>
      <c r="AE783" t="s">
        <v>8560</v>
      </c>
      <c r="AF783" t="s">
        <v>15560</v>
      </c>
      <c r="AG783" t="s">
        <v>17019</v>
      </c>
      <c r="AH783" t="s">
        <v>4365</v>
      </c>
      <c r="AI783" t="s">
        <v>18610</v>
      </c>
      <c r="AJ783" t="s">
        <v>19180</v>
      </c>
      <c r="AK783" t="s">
        <v>19744</v>
      </c>
      <c r="AL783" t="s">
        <v>20308</v>
      </c>
      <c r="AM783" t="s">
        <v>20534</v>
      </c>
      <c r="AN783" t="s">
        <v>18341</v>
      </c>
      <c r="AO783" t="s">
        <v>22045</v>
      </c>
      <c r="AP783" t="s">
        <v>22905</v>
      </c>
      <c r="AQ783" t="s">
        <v>24053</v>
      </c>
      <c r="AR783" t="s">
        <v>24953</v>
      </c>
      <c r="AS783" t="s">
        <v>19111</v>
      </c>
      <c r="BC783" s="3" t="str" cm="1">
        <f t="array" ref="BC783">LEFT(BB783,MIN(FIND({0,1,2,3,4,5,6,7,8,9},BB783&amp;"0123456789"))-1)</f>
        <v/>
      </c>
      <c r="BY783" t="s">
        <v>11993</v>
      </c>
      <c r="BZ783" t="s">
        <v>25400</v>
      </c>
      <c r="CA783" t="s">
        <v>25408</v>
      </c>
      <c r="CT783" t="str">
        <f t="shared" si="269"/>
        <v>Automotive</v>
      </c>
      <c r="CU783" t="str">
        <f t="shared" si="270"/>
        <v>Electric Vehicle</v>
      </c>
      <c r="CV783" t="str">
        <f t="shared" si="271"/>
        <v>Software</v>
      </c>
      <c r="CW783" t="str">
        <f t="shared" si="272"/>
        <v/>
      </c>
      <c r="CX783" t="str">
        <f t="shared" si="273"/>
        <v/>
      </c>
      <c r="CY783" t="str">
        <f t="shared" si="274"/>
        <v/>
      </c>
      <c r="CZ783" t="str">
        <f t="shared" si="275"/>
        <v/>
      </c>
      <c r="DA783" t="str">
        <f t="shared" si="276"/>
        <v/>
      </c>
      <c r="DB783" t="str">
        <f t="shared" si="277"/>
        <v/>
      </c>
      <c r="DC783" t="str">
        <f t="shared" si="278"/>
        <v/>
      </c>
    </row>
    <row r="784" spans="1:107" x14ac:dyDescent="0.2">
      <c r="A784">
        <v>781</v>
      </c>
      <c r="B784" t="s">
        <v>777</v>
      </c>
      <c r="C784" t="s">
        <v>2950</v>
      </c>
      <c r="D784" t="s">
        <v>5016</v>
      </c>
      <c r="E784" t="s">
        <v>6065</v>
      </c>
      <c r="F784" t="s">
        <v>6847</v>
      </c>
      <c r="G784" t="s">
        <v>8248</v>
      </c>
      <c r="H784" t="s">
        <v>8552</v>
      </c>
      <c r="I784" t="s">
        <v>8557</v>
      </c>
      <c r="J784" t="s">
        <v>9216</v>
      </c>
      <c r="K784" t="s">
        <v>10121</v>
      </c>
      <c r="L784" t="s">
        <v>10163</v>
      </c>
      <c r="M784" t="s">
        <v>11747</v>
      </c>
      <c r="N784" t="s">
        <v>12760</v>
      </c>
      <c r="O784" t="s">
        <v>13314</v>
      </c>
      <c r="P784" t="s">
        <v>4365</v>
      </c>
      <c r="Q784">
        <v>1</v>
      </c>
      <c r="R784" t="s">
        <v>13357</v>
      </c>
      <c r="S784" t="s">
        <v>13422</v>
      </c>
      <c r="T784" t="s">
        <v>13772</v>
      </c>
      <c r="U784" s="3" t="str" cm="1">
        <f t="array" ref="U784">LEFT(T784,MIN(FIND({0,1,2,3,4,5,6,7,8,9},T784&amp;"0123456789"))-1)</f>
        <v>$</v>
      </c>
      <c r="V784" t="s">
        <v>13357</v>
      </c>
      <c r="W784" t="s">
        <v>13772</v>
      </c>
      <c r="X784" s="3" t="str" cm="1">
        <f t="array" ref="X784">LEFT(W784,MIN(FIND({0,1,2,3,4,5,6,7,8,9},W784&amp;"0123456789"))-1)</f>
        <v>$</v>
      </c>
      <c r="Y784" t="s">
        <v>13357</v>
      </c>
      <c r="Z784" t="s">
        <v>13772</v>
      </c>
      <c r="AA784" s="3" cm="1">
        <f t="array" ref="AA784">_xlfn.XLOOKUP(LEFT(Z784,MIN(FIND({0,1,2,3,4,5,6,7,8,9},Z784&amp;"0123456789"))-1), $BB$4:$BB$23, $BC$4:$BC$23)*_xlfn.NUMBERVALUE(TRIM(REPLACE(Z784,1,MIN(FIND({0,1,2,3,4,5,6,7,8,9},Z784&amp;"0123456789"))-1,"")), ".", ",")</f>
        <v>4000000</v>
      </c>
      <c r="AB784" t="s">
        <v>13772</v>
      </c>
      <c r="AC784" s="3" cm="1">
        <f t="array" ref="AC784">_xlfn.XLOOKUP(LEFT(AB784,MIN(FIND({0,1,2,3,4,5,6,7,8,9},AB784&amp;"0123456789"))-1), $BB$4:$BB$23, $BC$4:$BC$23)*_xlfn.NUMBERVALUE(TRIM(REPLACE(AB784,1,MIN(FIND({0,1,2,3,4,5,6,7,8,9},AB784&amp;"0123456789"))-1,"")), ".", ",")</f>
        <v>4000000</v>
      </c>
      <c r="AD784" t="s">
        <v>4365</v>
      </c>
      <c r="AE784" t="s">
        <v>8554</v>
      </c>
      <c r="AF784" t="s">
        <v>15561</v>
      </c>
      <c r="AG784" t="s">
        <v>17020</v>
      </c>
      <c r="AH784" t="s">
        <v>4365</v>
      </c>
      <c r="AI784" t="s">
        <v>4365</v>
      </c>
      <c r="AJ784" t="s">
        <v>19248</v>
      </c>
      <c r="AK784" t="s">
        <v>4365</v>
      </c>
      <c r="AL784" t="s">
        <v>20190</v>
      </c>
      <c r="AM784" t="s">
        <v>4365</v>
      </c>
      <c r="AN784" t="s">
        <v>21454</v>
      </c>
      <c r="AO784" t="s">
        <v>4365</v>
      </c>
      <c r="AP784" t="s">
        <v>22906</v>
      </c>
      <c r="AQ784" t="s">
        <v>4365</v>
      </c>
      <c r="AR784" t="s">
        <v>4365</v>
      </c>
      <c r="AS784" t="s">
        <v>19073</v>
      </c>
      <c r="BC784" s="3" t="str" cm="1">
        <f t="array" ref="BC784">LEFT(BB784,MIN(FIND({0,1,2,3,4,5,6,7,8,9},BB784&amp;"0123456789"))-1)</f>
        <v/>
      </c>
      <c r="BY784" t="s">
        <v>10163</v>
      </c>
      <c r="BZ784" t="s">
        <v>25534</v>
      </c>
      <c r="CA784" t="s">
        <v>25687</v>
      </c>
      <c r="CT784" t="str">
        <f t="shared" si="269"/>
        <v>Health Care</v>
      </c>
      <c r="CU784" t="str">
        <f t="shared" si="270"/>
        <v>Health Diagnostics</v>
      </c>
      <c r="CV784" t="str">
        <f t="shared" si="271"/>
        <v>Hospital</v>
      </c>
      <c r="CW784" t="str">
        <f t="shared" si="272"/>
        <v/>
      </c>
      <c r="CX784" t="str">
        <f t="shared" si="273"/>
        <v/>
      </c>
      <c r="CY784" t="str">
        <f t="shared" si="274"/>
        <v/>
      </c>
      <c r="CZ784" t="str">
        <f t="shared" si="275"/>
        <v/>
      </c>
      <c r="DA784" t="str">
        <f t="shared" si="276"/>
        <v/>
      </c>
      <c r="DB784" t="str">
        <f t="shared" si="277"/>
        <v/>
      </c>
      <c r="DC784" t="str">
        <f t="shared" si="278"/>
        <v/>
      </c>
    </row>
    <row r="785" spans="1:107" x14ac:dyDescent="0.2">
      <c r="A785">
        <v>782</v>
      </c>
      <c r="B785" t="s">
        <v>778</v>
      </c>
      <c r="C785" t="s">
        <v>2951</v>
      </c>
      <c r="D785" t="s">
        <v>5017</v>
      </c>
      <c r="E785" t="s">
        <v>6065</v>
      </c>
      <c r="F785" t="s">
        <v>6848</v>
      </c>
      <c r="G785" t="s">
        <v>8246</v>
      </c>
      <c r="H785" t="s">
        <v>8552</v>
      </c>
      <c r="I785" t="s">
        <v>8554</v>
      </c>
      <c r="J785" t="s">
        <v>9217</v>
      </c>
      <c r="K785" t="s">
        <v>10121</v>
      </c>
      <c r="L785" t="s">
        <v>10570</v>
      </c>
      <c r="M785" t="s">
        <v>11748</v>
      </c>
      <c r="N785" t="s">
        <v>12767</v>
      </c>
      <c r="O785" t="s">
        <v>4365</v>
      </c>
      <c r="P785" t="s">
        <v>4365</v>
      </c>
      <c r="Q785">
        <v>2</v>
      </c>
      <c r="R785" t="s">
        <v>13357</v>
      </c>
      <c r="S785" t="s">
        <v>8437</v>
      </c>
      <c r="T785" t="s">
        <v>13760</v>
      </c>
      <c r="U785" s="3" t="str" cm="1">
        <f t="array" ref="U785">LEFT(T785,MIN(FIND({0,1,2,3,4,5,6,7,8,9},T785&amp;"0123456789"))-1)</f>
        <v>$</v>
      </c>
      <c r="V785" t="s">
        <v>13357</v>
      </c>
      <c r="W785" t="s">
        <v>13760</v>
      </c>
      <c r="X785" s="3" t="str" cm="1">
        <f t="array" ref="X785">LEFT(W785,MIN(FIND({0,1,2,3,4,5,6,7,8,9},W785&amp;"0123456789"))-1)</f>
        <v>$</v>
      </c>
      <c r="Y785" t="s">
        <v>13357</v>
      </c>
      <c r="Z785" t="s">
        <v>13760</v>
      </c>
      <c r="AA785" s="3" cm="1">
        <f t="array" ref="AA785">_xlfn.XLOOKUP(LEFT(Z785,MIN(FIND({0,1,2,3,4,5,6,7,8,9},Z785&amp;"0123456789"))-1), $BB$4:$BB$23, $BC$4:$BC$23)*_xlfn.NUMBERVALUE(TRIM(REPLACE(Z785,1,MIN(FIND({0,1,2,3,4,5,6,7,8,9},Z785&amp;"0123456789"))-1,"")), ".", ",")</f>
        <v>5000000</v>
      </c>
      <c r="AB785" t="s">
        <v>13760</v>
      </c>
      <c r="AC785" s="3" cm="1">
        <f t="array" ref="AC785">_xlfn.XLOOKUP(LEFT(AB785,MIN(FIND({0,1,2,3,4,5,6,7,8,9},AB785&amp;"0123456789"))-1), $BB$4:$BB$23, $BC$4:$BC$23)*_xlfn.NUMBERVALUE(TRIM(REPLACE(AB785,1,MIN(FIND({0,1,2,3,4,5,6,7,8,9},AB785&amp;"0123456789"))-1,"")), ".", ",")</f>
        <v>5000000</v>
      </c>
      <c r="AD785" t="s">
        <v>8557</v>
      </c>
      <c r="AE785" t="s">
        <v>8556</v>
      </c>
      <c r="AF785" t="s">
        <v>15562</v>
      </c>
      <c r="AG785" t="s">
        <v>17021</v>
      </c>
      <c r="AH785" t="s">
        <v>17819</v>
      </c>
      <c r="AI785" t="s">
        <v>18611</v>
      </c>
      <c r="AJ785" t="s">
        <v>6131</v>
      </c>
      <c r="AK785" t="s">
        <v>19420</v>
      </c>
      <c r="AL785" t="s">
        <v>20309</v>
      </c>
      <c r="AM785" t="s">
        <v>20802</v>
      </c>
      <c r="AN785" t="s">
        <v>21455</v>
      </c>
      <c r="AO785" t="s">
        <v>21359</v>
      </c>
      <c r="AP785" t="s">
        <v>22907</v>
      </c>
      <c r="AQ785" t="s">
        <v>24054</v>
      </c>
      <c r="AR785" t="s">
        <v>24954</v>
      </c>
      <c r="AS785" t="s">
        <v>19073</v>
      </c>
      <c r="BC785" s="3" t="str" cm="1">
        <f t="array" ref="BC785">LEFT(BB785,MIN(FIND({0,1,2,3,4,5,6,7,8,9},BB785&amp;"0123456789"))-1)</f>
        <v/>
      </c>
      <c r="BY785" t="s">
        <v>10167</v>
      </c>
      <c r="BZ785" t="s">
        <v>25557</v>
      </c>
      <c r="CT785" t="str">
        <f t="shared" si="269"/>
        <v>Software</v>
      </c>
      <c r="CU785" t="str">
        <f t="shared" si="270"/>
        <v>Video</v>
      </c>
      <c r="CV785" t="str">
        <f t="shared" si="271"/>
        <v/>
      </c>
      <c r="CW785" t="str">
        <f t="shared" si="272"/>
        <v/>
      </c>
      <c r="CX785" t="str">
        <f t="shared" si="273"/>
        <v/>
      </c>
      <c r="CY785" t="str">
        <f t="shared" si="274"/>
        <v/>
      </c>
      <c r="CZ785" t="str">
        <f t="shared" si="275"/>
        <v/>
      </c>
      <c r="DA785" t="str">
        <f t="shared" si="276"/>
        <v/>
      </c>
      <c r="DB785" t="str">
        <f t="shared" si="277"/>
        <v/>
      </c>
      <c r="DC785" t="str">
        <f t="shared" si="278"/>
        <v/>
      </c>
    </row>
    <row r="786" spans="1:107" x14ac:dyDescent="0.2">
      <c r="A786">
        <v>783</v>
      </c>
      <c r="B786" t="s">
        <v>779</v>
      </c>
      <c r="C786" t="s">
        <v>2952</v>
      </c>
      <c r="D786" t="s">
        <v>5018</v>
      </c>
      <c r="E786" t="s">
        <v>6065</v>
      </c>
      <c r="F786" t="s">
        <v>6849</v>
      </c>
      <c r="G786" t="s">
        <v>8245</v>
      </c>
      <c r="H786" t="s">
        <v>8552</v>
      </c>
      <c r="I786" t="s">
        <v>8554</v>
      </c>
      <c r="J786" t="s">
        <v>9218</v>
      </c>
      <c r="K786" t="s">
        <v>10119</v>
      </c>
      <c r="L786" t="s">
        <v>10571</v>
      </c>
      <c r="M786" t="s">
        <v>11749</v>
      </c>
      <c r="N786" t="s">
        <v>12831</v>
      </c>
      <c r="O786" t="s">
        <v>13334</v>
      </c>
      <c r="P786" t="s">
        <v>4365</v>
      </c>
      <c r="Q786">
        <v>1</v>
      </c>
      <c r="R786" t="s">
        <v>4365</v>
      </c>
      <c r="S786" t="s">
        <v>13459</v>
      </c>
      <c r="T786" t="s">
        <v>14026</v>
      </c>
      <c r="U786" s="3" t="str" cm="1">
        <f t="array" ref="U786">LEFT(T786,MIN(FIND({0,1,2,3,4,5,6,7,8,9},T786&amp;"0123456789"))-1)</f>
        <v>$</v>
      </c>
      <c r="V786" t="s">
        <v>14415</v>
      </c>
      <c r="W786" t="s">
        <v>14026</v>
      </c>
      <c r="X786" s="3" t="str" cm="1">
        <f t="array" ref="X786">LEFT(W786,MIN(FIND({0,1,2,3,4,5,6,7,8,9},W786&amp;"0123456789"))-1)</f>
        <v>$</v>
      </c>
      <c r="Y786" t="s">
        <v>14415</v>
      </c>
      <c r="Z786" t="s">
        <v>14026</v>
      </c>
      <c r="AA786" s="3" cm="1">
        <f t="array" ref="AA786">_xlfn.XLOOKUP(LEFT(Z786,MIN(FIND({0,1,2,3,4,5,6,7,8,9},Z786&amp;"0123456789"))-1), $BB$4:$BB$23, $BC$4:$BC$23)*_xlfn.NUMBERVALUE(TRIM(REPLACE(Z786,1,MIN(FIND({0,1,2,3,4,5,6,7,8,9},Z786&amp;"0123456789"))-1,"")), ".", ",")</f>
        <v>3661854</v>
      </c>
      <c r="AB786" t="s">
        <v>14026</v>
      </c>
      <c r="AC786" s="3" cm="1">
        <f t="array" ref="AC786">_xlfn.XLOOKUP(LEFT(AB786,MIN(FIND({0,1,2,3,4,5,6,7,8,9},AB786&amp;"0123456789"))-1), $BB$4:$BB$23, $BC$4:$BC$23)*_xlfn.NUMBERVALUE(TRIM(REPLACE(AB786,1,MIN(FIND({0,1,2,3,4,5,6,7,8,9},AB786&amp;"0123456789"))-1,"")), ".", ",")</f>
        <v>3661854</v>
      </c>
      <c r="AD786" t="s">
        <v>4365</v>
      </c>
      <c r="AE786" t="s">
        <v>4365</v>
      </c>
      <c r="AF786" t="s">
        <v>4365</v>
      </c>
      <c r="AG786" t="s">
        <v>6083</v>
      </c>
      <c r="AH786" t="s">
        <v>4365</v>
      </c>
      <c r="AI786" t="s">
        <v>4365</v>
      </c>
      <c r="AJ786" t="s">
        <v>8563</v>
      </c>
      <c r="AK786" t="s">
        <v>4365</v>
      </c>
      <c r="AL786" t="s">
        <v>8555</v>
      </c>
      <c r="AM786" t="s">
        <v>4365</v>
      </c>
      <c r="AN786" t="s">
        <v>18372</v>
      </c>
      <c r="AO786" t="s">
        <v>4365</v>
      </c>
      <c r="AP786" t="s">
        <v>22908</v>
      </c>
      <c r="AQ786" t="s">
        <v>4365</v>
      </c>
      <c r="AR786" t="s">
        <v>4365</v>
      </c>
      <c r="AS786" t="s">
        <v>14825</v>
      </c>
      <c r="BC786" s="3" t="str" cm="1">
        <f t="array" ref="BC786">LEFT(BB786,MIN(FIND({0,1,2,3,4,5,6,7,8,9},BB786&amp;"0123456789"))-1)</f>
        <v/>
      </c>
      <c r="BY786" t="s">
        <v>11348</v>
      </c>
      <c r="BZ786" t="s">
        <v>25454</v>
      </c>
      <c r="CA786" t="s">
        <v>25591</v>
      </c>
      <c r="CB786" t="s">
        <v>25717</v>
      </c>
      <c r="CT786" t="str">
        <f t="shared" si="269"/>
        <v>FinTech</v>
      </c>
      <c r="CU786" t="str">
        <f t="shared" si="270"/>
        <v>Insurance</v>
      </c>
      <c r="CV786" t="str">
        <f t="shared" si="271"/>
        <v>InsurTech</v>
      </c>
      <c r="CW786" t="str">
        <f t="shared" si="272"/>
        <v>UX Design</v>
      </c>
      <c r="CX786" t="str">
        <f t="shared" si="273"/>
        <v/>
      </c>
      <c r="CY786" t="str">
        <f t="shared" si="274"/>
        <v/>
      </c>
      <c r="CZ786" t="str">
        <f t="shared" si="275"/>
        <v/>
      </c>
      <c r="DA786" t="str">
        <f t="shared" si="276"/>
        <v/>
      </c>
      <c r="DB786" t="str">
        <f t="shared" si="277"/>
        <v/>
      </c>
      <c r="DC786" t="str">
        <f t="shared" si="278"/>
        <v/>
      </c>
    </row>
    <row r="787" spans="1:107" x14ac:dyDescent="0.2">
      <c r="A787">
        <v>784</v>
      </c>
      <c r="B787" t="s">
        <v>780</v>
      </c>
      <c r="C787" t="s">
        <v>2953</v>
      </c>
      <c r="D787" t="s">
        <v>5019</v>
      </c>
      <c r="E787" t="s">
        <v>6065</v>
      </c>
      <c r="F787" t="s">
        <v>6850</v>
      </c>
      <c r="G787" t="s">
        <v>8248</v>
      </c>
      <c r="H787" t="s">
        <v>8552</v>
      </c>
      <c r="I787" t="s">
        <v>8555</v>
      </c>
      <c r="J787" t="s">
        <v>9219</v>
      </c>
      <c r="K787" t="s">
        <v>10120</v>
      </c>
      <c r="L787" t="s">
        <v>10572</v>
      </c>
      <c r="M787" t="s">
        <v>11750</v>
      </c>
      <c r="N787" t="s">
        <v>12741</v>
      </c>
      <c r="O787" t="s">
        <v>13310</v>
      </c>
      <c r="P787" t="s">
        <v>13349</v>
      </c>
      <c r="Q787">
        <v>1</v>
      </c>
      <c r="R787" t="s">
        <v>4365</v>
      </c>
      <c r="S787" t="s">
        <v>13574</v>
      </c>
      <c r="T787" t="s">
        <v>14027</v>
      </c>
      <c r="U787" s="3" t="str" cm="1">
        <f t="array" ref="U787">LEFT(T787,MIN(FIND({0,1,2,3,4,5,6,7,8,9},T787&amp;"0123456789"))-1)</f>
        <v>$</v>
      </c>
      <c r="V787" t="s">
        <v>14415</v>
      </c>
      <c r="W787" t="s">
        <v>14027</v>
      </c>
      <c r="X787" s="3" t="str" cm="1">
        <f t="array" ref="X787">LEFT(W787,MIN(FIND({0,1,2,3,4,5,6,7,8,9},W787&amp;"0123456789"))-1)</f>
        <v>$</v>
      </c>
      <c r="Y787" t="s">
        <v>14415</v>
      </c>
      <c r="Z787" t="s">
        <v>14027</v>
      </c>
      <c r="AA787" s="3" cm="1">
        <f t="array" ref="AA787">_xlfn.XLOOKUP(LEFT(Z787,MIN(FIND({0,1,2,3,4,5,6,7,8,9},Z787&amp;"0123456789"))-1), $BB$4:$BB$23, $BC$4:$BC$23)*_xlfn.NUMBERVALUE(TRIM(REPLACE(Z787,1,MIN(FIND({0,1,2,3,4,5,6,7,8,9},Z787&amp;"0123456789"))-1,"")), ".", ",")</f>
        <v>17899011</v>
      </c>
      <c r="AB787" t="s">
        <v>14027</v>
      </c>
      <c r="AC787" s="3" cm="1">
        <f t="array" ref="AC787">_xlfn.XLOOKUP(LEFT(AB787,MIN(FIND({0,1,2,3,4,5,6,7,8,9},AB787&amp;"0123456789"))-1), $BB$4:$BB$23, $BC$4:$BC$23)*_xlfn.NUMBERVALUE(TRIM(REPLACE(AB787,1,MIN(FIND({0,1,2,3,4,5,6,7,8,9},AB787&amp;"0123456789"))-1,"")), ".", ",")</f>
        <v>17899011</v>
      </c>
      <c r="AD787" t="s">
        <v>4365</v>
      </c>
      <c r="AE787" t="s">
        <v>4365</v>
      </c>
      <c r="AF787" t="s">
        <v>4365</v>
      </c>
      <c r="AG787" t="s">
        <v>4365</v>
      </c>
      <c r="AH787" t="s">
        <v>4365</v>
      </c>
      <c r="AI787" t="s">
        <v>4365</v>
      </c>
      <c r="AJ787" t="s">
        <v>4365</v>
      </c>
      <c r="AK787" t="s">
        <v>4365</v>
      </c>
      <c r="AL787" t="s">
        <v>4365</v>
      </c>
      <c r="AM787" t="s">
        <v>4365</v>
      </c>
      <c r="AN787" t="s">
        <v>4365</v>
      </c>
      <c r="AO787" t="s">
        <v>4365</v>
      </c>
      <c r="AP787" t="s">
        <v>4365</v>
      </c>
      <c r="AQ787" t="s">
        <v>4365</v>
      </c>
      <c r="AR787" t="s">
        <v>4365</v>
      </c>
      <c r="AS787" t="s">
        <v>14828</v>
      </c>
      <c r="BC787" s="3" t="str" cm="1">
        <f t="array" ref="BC787">LEFT(BB787,MIN(FIND({0,1,2,3,4,5,6,7,8,9},BB787&amp;"0123456789"))-1)</f>
        <v/>
      </c>
      <c r="BY787" t="s">
        <v>25539</v>
      </c>
      <c r="BZ787" t="s">
        <v>25590</v>
      </c>
      <c r="CA787" t="s">
        <v>25408</v>
      </c>
      <c r="CT787" t="str">
        <f t="shared" si="269"/>
        <v>Brand Marketing</v>
      </c>
      <c r="CU787" t="str">
        <f t="shared" si="270"/>
        <v>Marketing</v>
      </c>
      <c r="CV787" t="str">
        <f t="shared" si="271"/>
        <v>Software</v>
      </c>
      <c r="CW787" t="str">
        <f t="shared" si="272"/>
        <v/>
      </c>
      <c r="CX787" t="str">
        <f t="shared" si="273"/>
        <v/>
      </c>
      <c r="CY787" t="str">
        <f t="shared" si="274"/>
        <v/>
      </c>
      <c r="CZ787" t="str">
        <f t="shared" si="275"/>
        <v/>
      </c>
      <c r="DA787" t="str">
        <f t="shared" si="276"/>
        <v/>
      </c>
      <c r="DB787" t="str">
        <f t="shared" si="277"/>
        <v/>
      </c>
      <c r="DC787" t="str">
        <f t="shared" si="278"/>
        <v/>
      </c>
    </row>
    <row r="788" spans="1:107" x14ac:dyDescent="0.2">
      <c r="A788">
        <v>785</v>
      </c>
      <c r="B788" t="s">
        <v>781</v>
      </c>
      <c r="C788" t="s">
        <v>2954</v>
      </c>
      <c r="D788" t="s">
        <v>5020</v>
      </c>
      <c r="E788" t="s">
        <v>6065</v>
      </c>
      <c r="F788" t="s">
        <v>6851</v>
      </c>
      <c r="G788" t="s">
        <v>8326</v>
      </c>
      <c r="H788" t="s">
        <v>8552</v>
      </c>
      <c r="I788" t="s">
        <v>8557</v>
      </c>
      <c r="J788" t="s">
        <v>9220</v>
      </c>
      <c r="K788" t="s">
        <v>10119</v>
      </c>
      <c r="L788" t="s">
        <v>10573</v>
      </c>
      <c r="M788" t="s">
        <v>11751</v>
      </c>
      <c r="N788" t="s">
        <v>12738</v>
      </c>
      <c r="O788" t="s">
        <v>13307</v>
      </c>
      <c r="P788" t="s">
        <v>13351</v>
      </c>
      <c r="Q788">
        <v>2</v>
      </c>
      <c r="R788" t="s">
        <v>13357</v>
      </c>
      <c r="S788" t="s">
        <v>13575</v>
      </c>
      <c r="T788" t="s">
        <v>13958</v>
      </c>
      <c r="U788" s="3" t="str" cm="1">
        <f t="array" ref="U788">LEFT(T788,MIN(FIND({0,1,2,3,4,5,6,7,8,9},T788&amp;"0123456789"))-1)</f>
        <v>$</v>
      </c>
      <c r="V788" t="s">
        <v>13357</v>
      </c>
      <c r="W788" t="s">
        <v>13958</v>
      </c>
      <c r="X788" s="3" t="str" cm="1">
        <f t="array" ref="X788">LEFT(W788,MIN(FIND({0,1,2,3,4,5,6,7,8,9},W788&amp;"0123456789"))-1)</f>
        <v>$</v>
      </c>
      <c r="Y788" t="s">
        <v>13357</v>
      </c>
      <c r="Z788" t="s">
        <v>14626</v>
      </c>
      <c r="AA788" s="3" cm="1">
        <f t="array" ref="AA788">_xlfn.XLOOKUP(LEFT(Z788,MIN(FIND({0,1,2,3,4,5,6,7,8,9},Z788&amp;"0123456789"))-1), $BB$4:$BB$23, $BC$4:$BC$23)*_xlfn.NUMBERVALUE(TRIM(REPLACE(Z788,1,MIN(FIND({0,1,2,3,4,5,6,7,8,9},Z788&amp;"0123456789"))-1,"")), ".", ",")</f>
        <v>2820000</v>
      </c>
      <c r="AB788" t="s">
        <v>14626</v>
      </c>
      <c r="AC788" s="3" cm="1">
        <f t="array" ref="AC788">_xlfn.XLOOKUP(LEFT(AB788,MIN(FIND({0,1,2,3,4,5,6,7,8,9},AB788&amp;"0123456789"))-1), $BB$4:$BB$23, $BC$4:$BC$23)*_xlfn.NUMBERVALUE(TRIM(REPLACE(AB788,1,MIN(FIND({0,1,2,3,4,5,6,7,8,9},AB788&amp;"0123456789"))-1,"")), ".", ",")</f>
        <v>2820000</v>
      </c>
      <c r="AD788" t="s">
        <v>8555</v>
      </c>
      <c r="AE788" t="s">
        <v>14823</v>
      </c>
      <c r="AF788" t="s">
        <v>15563</v>
      </c>
      <c r="AG788" t="s">
        <v>17022</v>
      </c>
      <c r="AH788" t="s">
        <v>17820</v>
      </c>
      <c r="AI788" t="s">
        <v>18612</v>
      </c>
      <c r="AJ788" t="s">
        <v>19091</v>
      </c>
      <c r="AK788" t="s">
        <v>19803</v>
      </c>
      <c r="AL788" t="s">
        <v>20131</v>
      </c>
      <c r="AM788" t="s">
        <v>20803</v>
      </c>
      <c r="AN788" t="s">
        <v>21456</v>
      </c>
      <c r="AO788" t="s">
        <v>22046</v>
      </c>
      <c r="AP788" t="s">
        <v>22909</v>
      </c>
      <c r="AQ788" t="s">
        <v>24055</v>
      </c>
      <c r="AR788" t="s">
        <v>24955</v>
      </c>
      <c r="AS788" t="s">
        <v>19180</v>
      </c>
      <c r="BC788" s="3" t="str" cm="1">
        <f t="array" ref="BC788">LEFT(BB788,MIN(FIND({0,1,2,3,4,5,6,7,8,9},BB788&amp;"0123456789"))-1)</f>
        <v/>
      </c>
      <c r="BY788" t="s">
        <v>11348</v>
      </c>
      <c r="BZ788" t="s">
        <v>25737</v>
      </c>
      <c r="CA788" t="s">
        <v>25670</v>
      </c>
      <c r="CB788" t="s">
        <v>25432</v>
      </c>
      <c r="CC788" t="s">
        <v>25408</v>
      </c>
      <c r="CT788" t="str">
        <f t="shared" si="269"/>
        <v>FinTech</v>
      </c>
      <c r="CU788" t="str">
        <f t="shared" si="270"/>
        <v>Hardware</v>
      </c>
      <c r="CV788" t="str">
        <f t="shared" si="271"/>
        <v>Non Profit</v>
      </c>
      <c r="CW788" t="str">
        <f t="shared" si="272"/>
        <v>Payments</v>
      </c>
      <c r="CX788" t="str">
        <f t="shared" si="273"/>
        <v>Software</v>
      </c>
      <c r="CY788" t="str">
        <f t="shared" si="274"/>
        <v/>
      </c>
      <c r="CZ788" t="str">
        <f t="shared" si="275"/>
        <v/>
      </c>
      <c r="DA788" t="str">
        <f t="shared" si="276"/>
        <v/>
      </c>
      <c r="DB788" t="str">
        <f t="shared" si="277"/>
        <v/>
      </c>
      <c r="DC788" t="str">
        <f t="shared" si="278"/>
        <v/>
      </c>
    </row>
    <row r="789" spans="1:107" x14ac:dyDescent="0.2">
      <c r="A789">
        <v>786</v>
      </c>
      <c r="B789" t="s">
        <v>782</v>
      </c>
      <c r="C789" t="s">
        <v>2955</v>
      </c>
      <c r="D789" t="s">
        <v>5021</v>
      </c>
      <c r="E789" t="s">
        <v>6065</v>
      </c>
      <c r="F789" t="s">
        <v>6852</v>
      </c>
      <c r="G789" t="s">
        <v>8248</v>
      </c>
      <c r="H789" t="s">
        <v>8552</v>
      </c>
      <c r="I789" t="s">
        <v>8557</v>
      </c>
      <c r="J789" t="s">
        <v>9221</v>
      </c>
      <c r="K789" t="s">
        <v>10119</v>
      </c>
      <c r="L789" t="s">
        <v>10289</v>
      </c>
      <c r="M789" t="s">
        <v>11752</v>
      </c>
      <c r="N789" t="s">
        <v>12767</v>
      </c>
      <c r="O789" t="s">
        <v>4365</v>
      </c>
      <c r="P789" t="s">
        <v>4365</v>
      </c>
      <c r="Q789">
        <v>1</v>
      </c>
      <c r="R789" t="s">
        <v>13357</v>
      </c>
      <c r="S789" t="s">
        <v>8375</v>
      </c>
      <c r="T789" t="s">
        <v>13772</v>
      </c>
      <c r="U789" s="3" t="str" cm="1">
        <f t="array" ref="U789">LEFT(T789,MIN(FIND({0,1,2,3,4,5,6,7,8,9},T789&amp;"0123456789"))-1)</f>
        <v>$</v>
      </c>
      <c r="V789" t="s">
        <v>13357</v>
      </c>
      <c r="W789" t="s">
        <v>13772</v>
      </c>
      <c r="X789" s="3" t="str" cm="1">
        <f t="array" ref="X789">LEFT(W789,MIN(FIND({0,1,2,3,4,5,6,7,8,9},W789&amp;"0123456789"))-1)</f>
        <v>$</v>
      </c>
      <c r="Y789" t="s">
        <v>13357</v>
      </c>
      <c r="Z789" t="s">
        <v>13772</v>
      </c>
      <c r="AA789" s="3" cm="1">
        <f t="array" ref="AA789">_xlfn.XLOOKUP(LEFT(Z789,MIN(FIND({0,1,2,3,4,5,6,7,8,9},Z789&amp;"0123456789"))-1), $BB$4:$BB$23, $BC$4:$BC$23)*_xlfn.NUMBERVALUE(TRIM(REPLACE(Z789,1,MIN(FIND({0,1,2,3,4,5,6,7,8,9},Z789&amp;"0123456789"))-1,"")), ".", ",")</f>
        <v>4000000</v>
      </c>
      <c r="AB789" t="s">
        <v>13772</v>
      </c>
      <c r="AC789" s="3" cm="1">
        <f t="array" ref="AC789">_xlfn.XLOOKUP(LEFT(AB789,MIN(FIND({0,1,2,3,4,5,6,7,8,9},AB789&amp;"0123456789"))-1), $BB$4:$BB$23, $BC$4:$BC$23)*_xlfn.NUMBERVALUE(TRIM(REPLACE(AB789,1,MIN(FIND({0,1,2,3,4,5,6,7,8,9},AB789&amp;"0123456789"))-1,"")), ".", ",")</f>
        <v>4000000</v>
      </c>
      <c r="AD789" t="s">
        <v>8554</v>
      </c>
      <c r="AE789" t="s">
        <v>8554</v>
      </c>
      <c r="AF789" t="s">
        <v>15564</v>
      </c>
      <c r="AG789" t="s">
        <v>4365</v>
      </c>
      <c r="AH789" t="s">
        <v>4365</v>
      </c>
      <c r="AI789" t="s">
        <v>4365</v>
      </c>
      <c r="AJ789" t="s">
        <v>4365</v>
      </c>
      <c r="AK789" t="s">
        <v>4365</v>
      </c>
      <c r="AL789" t="s">
        <v>4365</v>
      </c>
      <c r="AM789" t="s">
        <v>4365</v>
      </c>
      <c r="AN789" t="s">
        <v>4365</v>
      </c>
      <c r="AO789" t="s">
        <v>4365</v>
      </c>
      <c r="AP789" t="s">
        <v>4365</v>
      </c>
      <c r="AQ789" t="s">
        <v>4365</v>
      </c>
      <c r="AR789" t="s">
        <v>4365</v>
      </c>
      <c r="AS789" t="s">
        <v>19238</v>
      </c>
      <c r="BC789" s="3" t="str" cm="1">
        <f t="array" ref="BC789">LEFT(BB789,MIN(FIND({0,1,2,3,4,5,6,7,8,9},BB789&amp;"0123456789"))-1)</f>
        <v/>
      </c>
      <c r="BY789" t="s">
        <v>12361</v>
      </c>
      <c r="BZ789" t="s">
        <v>25494</v>
      </c>
      <c r="CA789" t="s">
        <v>25437</v>
      </c>
      <c r="CB789" t="s">
        <v>25408</v>
      </c>
      <c r="CT789" t="str">
        <f t="shared" si="269"/>
        <v>Cloud Computing</v>
      </c>
      <c r="CU789" t="str">
        <f t="shared" si="270"/>
        <v>Cloud Infrastructure</v>
      </c>
      <c r="CV789" t="str">
        <f t="shared" si="271"/>
        <v>SaaS</v>
      </c>
      <c r="CW789" t="str">
        <f t="shared" si="272"/>
        <v>Software</v>
      </c>
      <c r="CX789" t="str">
        <f t="shared" si="273"/>
        <v/>
      </c>
      <c r="CY789" t="str">
        <f t="shared" si="274"/>
        <v/>
      </c>
      <c r="CZ789" t="str">
        <f t="shared" si="275"/>
        <v/>
      </c>
      <c r="DA789" t="str">
        <f t="shared" si="276"/>
        <v/>
      </c>
      <c r="DB789" t="str">
        <f t="shared" si="277"/>
        <v/>
      </c>
      <c r="DC789" t="str">
        <f t="shared" si="278"/>
        <v/>
      </c>
    </row>
    <row r="790" spans="1:107" x14ac:dyDescent="0.2">
      <c r="A790">
        <v>787</v>
      </c>
      <c r="B790" t="s">
        <v>783</v>
      </c>
      <c r="C790" t="s">
        <v>2956</v>
      </c>
      <c r="D790" t="s">
        <v>5022</v>
      </c>
      <c r="E790" t="s">
        <v>6065</v>
      </c>
      <c r="F790" t="s">
        <v>6853</v>
      </c>
      <c r="G790" t="s">
        <v>8301</v>
      </c>
      <c r="H790" t="s">
        <v>8552</v>
      </c>
      <c r="I790" t="s">
        <v>8557</v>
      </c>
      <c r="J790" t="s">
        <v>9222</v>
      </c>
      <c r="K790" t="s">
        <v>10121</v>
      </c>
      <c r="L790" t="s">
        <v>10574</v>
      </c>
      <c r="M790" t="s">
        <v>11753</v>
      </c>
      <c r="N790" t="s">
        <v>12751</v>
      </c>
      <c r="O790" t="s">
        <v>4365</v>
      </c>
      <c r="P790" t="s">
        <v>4365</v>
      </c>
      <c r="Q790">
        <v>1</v>
      </c>
      <c r="R790" t="s">
        <v>13357</v>
      </c>
      <c r="S790" t="s">
        <v>13539</v>
      </c>
      <c r="T790" t="s">
        <v>14028</v>
      </c>
      <c r="U790" s="3" t="str" cm="1">
        <f t="array" ref="U790">LEFT(T790,MIN(FIND({0,1,2,3,4,5,6,7,8,9},T790&amp;"0123456789"))-1)</f>
        <v>£</v>
      </c>
      <c r="V790" t="s">
        <v>14422</v>
      </c>
      <c r="W790" t="s">
        <v>14028</v>
      </c>
      <c r="X790" s="3" t="str" cm="1">
        <f t="array" ref="X790">LEFT(W790,MIN(FIND({0,1,2,3,4,5,6,7,8,9},W790&amp;"0123456789"))-1)</f>
        <v>£</v>
      </c>
      <c r="Y790" t="s">
        <v>14422</v>
      </c>
      <c r="Z790" t="s">
        <v>14028</v>
      </c>
      <c r="AA790" s="3" cm="1">
        <f t="array" ref="AA790">_xlfn.XLOOKUP(LEFT(Z790,MIN(FIND({0,1,2,3,4,5,6,7,8,9},Z790&amp;"0123456789"))-1), $BB$4:$BB$23, $BC$4:$BC$23)*_xlfn.NUMBERVALUE(TRIM(REPLACE(Z790,1,MIN(FIND({0,1,2,3,4,5,6,7,8,9},Z790&amp;"0123456789"))-1,"")), ".", ",")</f>
        <v>1164500</v>
      </c>
      <c r="AB790" t="s">
        <v>14028</v>
      </c>
      <c r="AC790" s="3" cm="1">
        <f t="array" ref="AC790">_xlfn.XLOOKUP(LEFT(AB790,MIN(FIND({0,1,2,3,4,5,6,7,8,9},AB790&amp;"0123456789"))-1), $BB$4:$BB$23, $BC$4:$BC$23)*_xlfn.NUMBERVALUE(TRIM(REPLACE(AB790,1,MIN(FIND({0,1,2,3,4,5,6,7,8,9},AB790&amp;"0123456789"))-1,"")), ".", ",")</f>
        <v>1164500</v>
      </c>
      <c r="AD790" t="s">
        <v>8555</v>
      </c>
      <c r="AE790" t="s">
        <v>8559</v>
      </c>
      <c r="AF790" t="s">
        <v>15565</v>
      </c>
      <c r="AG790" t="s">
        <v>17023</v>
      </c>
      <c r="AH790" t="s">
        <v>17821</v>
      </c>
      <c r="AI790" t="s">
        <v>18613</v>
      </c>
      <c r="AJ790" t="s">
        <v>19203</v>
      </c>
      <c r="AK790" t="s">
        <v>18937</v>
      </c>
      <c r="AL790" t="s">
        <v>20277</v>
      </c>
      <c r="AM790" t="s">
        <v>20804</v>
      </c>
      <c r="AN790" t="s">
        <v>21457</v>
      </c>
      <c r="AO790" t="s">
        <v>22047</v>
      </c>
      <c r="AP790" t="s">
        <v>22910</v>
      </c>
      <c r="AQ790" t="s">
        <v>24056</v>
      </c>
      <c r="AR790" t="s">
        <v>24956</v>
      </c>
      <c r="AS790" t="s">
        <v>19325</v>
      </c>
      <c r="BC790" s="3" t="str" cm="1">
        <f t="array" ref="BC790">LEFT(BB790,MIN(FIND({0,1,2,3,4,5,6,7,8,9},BB790&amp;"0123456789"))-1)</f>
        <v/>
      </c>
      <c r="BY790" t="s">
        <v>11581</v>
      </c>
      <c r="BZ790" t="s">
        <v>25433</v>
      </c>
      <c r="CA790" t="s">
        <v>25408</v>
      </c>
      <c r="CT790" t="str">
        <f t="shared" si="269"/>
        <v>Internet</v>
      </c>
      <c r="CU790" t="str">
        <f t="shared" si="270"/>
        <v>Recruiting</v>
      </c>
      <c r="CV790" t="str">
        <f t="shared" si="271"/>
        <v>Software</v>
      </c>
      <c r="CW790" t="str">
        <f t="shared" si="272"/>
        <v/>
      </c>
      <c r="CX790" t="str">
        <f t="shared" si="273"/>
        <v/>
      </c>
      <c r="CY790" t="str">
        <f t="shared" si="274"/>
        <v/>
      </c>
      <c r="CZ790" t="str">
        <f t="shared" si="275"/>
        <v/>
      </c>
      <c r="DA790" t="str">
        <f t="shared" si="276"/>
        <v/>
      </c>
      <c r="DB790" t="str">
        <f t="shared" si="277"/>
        <v/>
      </c>
      <c r="DC790" t="str">
        <f t="shared" si="278"/>
        <v/>
      </c>
    </row>
    <row r="791" spans="1:107" x14ac:dyDescent="0.2">
      <c r="A791">
        <v>788</v>
      </c>
      <c r="B791" t="s">
        <v>784</v>
      </c>
      <c r="C791" t="s">
        <v>2957</v>
      </c>
      <c r="D791" t="s">
        <v>2957</v>
      </c>
      <c r="E791" t="s">
        <v>4365</v>
      </c>
      <c r="F791" t="s">
        <v>6854</v>
      </c>
      <c r="G791" t="s">
        <v>8245</v>
      </c>
      <c r="H791" t="s">
        <v>8552</v>
      </c>
      <c r="I791" t="s">
        <v>4365</v>
      </c>
      <c r="J791" t="s">
        <v>4365</v>
      </c>
      <c r="K791" t="s">
        <v>10119</v>
      </c>
      <c r="L791" t="s">
        <v>10403</v>
      </c>
      <c r="M791" t="s">
        <v>11754</v>
      </c>
      <c r="N791" t="s">
        <v>12751</v>
      </c>
      <c r="O791" t="s">
        <v>4365</v>
      </c>
      <c r="P791" t="s">
        <v>4365</v>
      </c>
      <c r="Q791">
        <v>1</v>
      </c>
      <c r="R791" t="s">
        <v>13357</v>
      </c>
      <c r="S791" t="s">
        <v>13408</v>
      </c>
      <c r="T791" t="s">
        <v>14029</v>
      </c>
      <c r="U791" s="3" t="str" cm="1">
        <f t="array" ref="U791">LEFT(T791,MIN(FIND({0,1,2,3,4,5,6,7,8,9},T791&amp;"0123456789"))-1)</f>
        <v>£</v>
      </c>
      <c r="V791" t="s">
        <v>13357</v>
      </c>
      <c r="W791" t="s">
        <v>14029</v>
      </c>
      <c r="X791" s="3" t="str" cm="1">
        <f t="array" ref="X791">LEFT(W791,MIN(FIND({0,1,2,3,4,5,6,7,8,9},W791&amp;"0123456789"))-1)</f>
        <v>£</v>
      </c>
      <c r="Y791" t="s">
        <v>13357</v>
      </c>
      <c r="Z791" t="s">
        <v>14029</v>
      </c>
      <c r="AA791" s="3" cm="1">
        <f t="array" ref="AA791">_xlfn.XLOOKUP(LEFT(Z791,MIN(FIND({0,1,2,3,4,5,6,7,8,9},Z791&amp;"0123456789"))-1), $BB$4:$BB$23, $BC$4:$BC$23)*_xlfn.NUMBERVALUE(TRIM(REPLACE(Z791,1,MIN(FIND({0,1,2,3,4,5,6,7,8,9},Z791&amp;"0123456789"))-1,"")), ".", ",")</f>
        <v>6850000.0000000009</v>
      </c>
      <c r="AB791" t="s">
        <v>14029</v>
      </c>
      <c r="AC791" s="3" cm="1">
        <f t="array" ref="AC791">_xlfn.XLOOKUP(LEFT(AB791,MIN(FIND({0,1,2,3,4,5,6,7,8,9},AB791&amp;"0123456789"))-1), $BB$4:$BB$23, $BC$4:$BC$23)*_xlfn.NUMBERVALUE(TRIM(REPLACE(AB791,1,MIN(FIND({0,1,2,3,4,5,6,7,8,9},AB791&amp;"0123456789"))-1,"")), ".", ",")</f>
        <v>6850000.0000000009</v>
      </c>
      <c r="AD791" t="s">
        <v>8555</v>
      </c>
      <c r="AE791" t="s">
        <v>8557</v>
      </c>
      <c r="AF791" t="s">
        <v>15566</v>
      </c>
      <c r="AG791" t="s">
        <v>17024</v>
      </c>
      <c r="AH791" t="s">
        <v>4365</v>
      </c>
      <c r="AI791" t="s">
        <v>18614</v>
      </c>
      <c r="AJ791" t="s">
        <v>8558</v>
      </c>
      <c r="AK791" t="s">
        <v>18794</v>
      </c>
      <c r="AL791" t="s">
        <v>20177</v>
      </c>
      <c r="AM791" t="s">
        <v>20805</v>
      </c>
      <c r="AN791" t="s">
        <v>21458</v>
      </c>
      <c r="AO791" t="s">
        <v>4365</v>
      </c>
      <c r="AP791" t="s">
        <v>22911</v>
      </c>
      <c r="AQ791" t="s">
        <v>24057</v>
      </c>
      <c r="AR791" t="s">
        <v>24957</v>
      </c>
      <c r="AS791" t="s">
        <v>14824</v>
      </c>
      <c r="BC791" s="3" t="str" cm="1">
        <f t="array" ref="BC791">LEFT(BB791,MIN(FIND({0,1,2,3,4,5,6,7,8,9},BB791&amp;"0123456789"))-1)</f>
        <v/>
      </c>
      <c r="BY791" t="s">
        <v>11305</v>
      </c>
      <c r="BZ791" t="s">
        <v>25421</v>
      </c>
      <c r="CT791" t="str">
        <f t="shared" si="269"/>
        <v>Beauty</v>
      </c>
      <c r="CU791" t="str">
        <f t="shared" si="270"/>
        <v>E-Commerce</v>
      </c>
      <c r="CV791" t="str">
        <f t="shared" si="271"/>
        <v/>
      </c>
      <c r="CW791" t="str">
        <f t="shared" si="272"/>
        <v/>
      </c>
      <c r="CX791" t="str">
        <f t="shared" si="273"/>
        <v/>
      </c>
      <c r="CY791" t="str">
        <f t="shared" si="274"/>
        <v/>
      </c>
      <c r="CZ791" t="str">
        <f t="shared" si="275"/>
        <v/>
      </c>
      <c r="DA791" t="str">
        <f t="shared" si="276"/>
        <v/>
      </c>
      <c r="DB791" t="str">
        <f t="shared" si="277"/>
        <v/>
      </c>
      <c r="DC791" t="str">
        <f t="shared" si="278"/>
        <v/>
      </c>
    </row>
    <row r="792" spans="1:107" x14ac:dyDescent="0.2">
      <c r="A792">
        <v>789</v>
      </c>
      <c r="B792" t="s">
        <v>785</v>
      </c>
      <c r="C792" t="s">
        <v>2958</v>
      </c>
      <c r="D792" t="s">
        <v>5023</v>
      </c>
      <c r="E792" t="s">
        <v>6065</v>
      </c>
      <c r="F792" t="s">
        <v>6855</v>
      </c>
      <c r="G792" t="s">
        <v>8245</v>
      </c>
      <c r="H792" t="s">
        <v>8552</v>
      </c>
      <c r="I792" t="s">
        <v>8555</v>
      </c>
      <c r="J792" t="s">
        <v>9223</v>
      </c>
      <c r="K792" t="s">
        <v>10119</v>
      </c>
      <c r="L792" t="s">
        <v>10575</v>
      </c>
      <c r="M792" t="s">
        <v>11755</v>
      </c>
      <c r="N792" t="s">
        <v>12924</v>
      </c>
      <c r="O792" t="s">
        <v>13319</v>
      </c>
      <c r="P792" t="s">
        <v>4365</v>
      </c>
      <c r="Q792">
        <v>2</v>
      </c>
      <c r="R792" t="s">
        <v>13358</v>
      </c>
      <c r="S792" t="s">
        <v>13412</v>
      </c>
      <c r="T792" t="s">
        <v>4365</v>
      </c>
      <c r="U792" s="3" t="str" cm="1">
        <f t="array" ref="U792">LEFT(T792,MIN(FIND({0,1,2,3,4,5,6,7,8,9},T792&amp;"0123456789"))-1)</f>
        <v>—</v>
      </c>
      <c r="V792" t="s">
        <v>14414</v>
      </c>
      <c r="W792" t="s">
        <v>4365</v>
      </c>
      <c r="X792" s="3" t="str" cm="1">
        <f t="array" ref="X792">LEFT(W792,MIN(FIND({0,1,2,3,4,5,6,7,8,9},W792&amp;"0123456789"))-1)</f>
        <v>—</v>
      </c>
      <c r="Y792" t="s">
        <v>14414</v>
      </c>
      <c r="Z792" t="s">
        <v>13736</v>
      </c>
      <c r="AA792" s="3" cm="1">
        <f t="array" ref="AA792">_xlfn.XLOOKUP(LEFT(Z792,MIN(FIND({0,1,2,3,4,5,6,7,8,9},Z792&amp;"0123456789"))-1), $BB$4:$BB$23, $BC$4:$BC$23)*_xlfn.NUMBERVALUE(TRIM(REPLACE(Z792,1,MIN(FIND({0,1,2,3,4,5,6,7,8,9},Z792&amp;"0123456789"))-1,"")), ".", ",")</f>
        <v>10000000</v>
      </c>
      <c r="AB792" t="s">
        <v>13736</v>
      </c>
      <c r="AC792" s="3" cm="1">
        <f t="array" ref="AC792">_xlfn.XLOOKUP(LEFT(AB792,MIN(FIND({0,1,2,3,4,5,6,7,8,9},AB792&amp;"0123456789"))-1), $BB$4:$BB$23, $BC$4:$BC$23)*_xlfn.NUMBERVALUE(TRIM(REPLACE(AB792,1,MIN(FIND({0,1,2,3,4,5,6,7,8,9},AB792&amp;"0123456789"))-1,"")), ".", ",")</f>
        <v>10000000</v>
      </c>
      <c r="AD792" t="s">
        <v>8557</v>
      </c>
      <c r="AE792" t="s">
        <v>8556</v>
      </c>
      <c r="AF792" t="s">
        <v>15567</v>
      </c>
      <c r="AG792" t="s">
        <v>4365</v>
      </c>
      <c r="AH792" t="s">
        <v>4365</v>
      </c>
      <c r="AI792" t="s">
        <v>4365</v>
      </c>
      <c r="AJ792" t="s">
        <v>4365</v>
      </c>
      <c r="AK792" t="s">
        <v>4365</v>
      </c>
      <c r="AL792" t="s">
        <v>4365</v>
      </c>
      <c r="AM792" t="s">
        <v>4365</v>
      </c>
      <c r="AN792" t="s">
        <v>4365</v>
      </c>
      <c r="AO792" t="s">
        <v>4365</v>
      </c>
      <c r="AP792" t="s">
        <v>4365</v>
      </c>
      <c r="AQ792" t="s">
        <v>4365</v>
      </c>
      <c r="AR792" t="s">
        <v>4365</v>
      </c>
      <c r="AS792" t="s">
        <v>14830</v>
      </c>
      <c r="BC792" s="3" t="str" cm="1">
        <f t="array" ref="BC792">LEFT(BB792,MIN(FIND({0,1,2,3,4,5,6,7,8,9},BB792&amp;"0123456789"))-1)</f>
        <v/>
      </c>
      <c r="BY792" t="s">
        <v>11267</v>
      </c>
      <c r="BZ792" t="s">
        <v>25475</v>
      </c>
      <c r="CA792" t="s">
        <v>25809</v>
      </c>
      <c r="CT792" t="str">
        <f t="shared" si="269"/>
        <v>Artificial Intelligence</v>
      </c>
      <c r="CU792" t="str">
        <f t="shared" si="270"/>
        <v>Cloud Computing</v>
      </c>
      <c r="CV792" t="str">
        <f t="shared" si="271"/>
        <v>Product Research</v>
      </c>
      <c r="CW792" t="str">
        <f t="shared" si="272"/>
        <v/>
      </c>
      <c r="CX792" t="str">
        <f t="shared" si="273"/>
        <v/>
      </c>
      <c r="CY792" t="str">
        <f t="shared" si="274"/>
        <v/>
      </c>
      <c r="CZ792" t="str">
        <f t="shared" si="275"/>
        <v/>
      </c>
      <c r="DA792" t="str">
        <f t="shared" si="276"/>
        <v/>
      </c>
      <c r="DB792" t="str">
        <f t="shared" si="277"/>
        <v/>
      </c>
      <c r="DC792" t="str">
        <f t="shared" si="278"/>
        <v/>
      </c>
    </row>
    <row r="793" spans="1:107" x14ac:dyDescent="0.2">
      <c r="A793">
        <v>790</v>
      </c>
      <c r="B793" t="s">
        <v>786</v>
      </c>
      <c r="C793" t="s">
        <v>2959</v>
      </c>
      <c r="D793" t="s">
        <v>5024</v>
      </c>
      <c r="E793" t="s">
        <v>6065</v>
      </c>
      <c r="F793" t="s">
        <v>6856</v>
      </c>
      <c r="G793" t="s">
        <v>8266</v>
      </c>
      <c r="H793" t="s">
        <v>8552</v>
      </c>
      <c r="I793" t="s">
        <v>8557</v>
      </c>
      <c r="J793" t="s">
        <v>9224</v>
      </c>
      <c r="K793" t="s">
        <v>10119</v>
      </c>
      <c r="L793" t="s">
        <v>10202</v>
      </c>
      <c r="M793" t="s">
        <v>11756</v>
      </c>
      <c r="N793" t="s">
        <v>12765</v>
      </c>
      <c r="O793" t="s">
        <v>13306</v>
      </c>
      <c r="P793" t="s">
        <v>4365</v>
      </c>
      <c r="Q793">
        <v>1</v>
      </c>
      <c r="R793" t="s">
        <v>13357</v>
      </c>
      <c r="S793" t="s">
        <v>8294</v>
      </c>
      <c r="T793" t="s">
        <v>13864</v>
      </c>
      <c r="U793" s="3" t="str" cm="1">
        <f t="array" ref="U793">LEFT(T793,MIN(FIND({0,1,2,3,4,5,6,7,8,9},T793&amp;"0123456789"))-1)</f>
        <v>$</v>
      </c>
      <c r="V793" t="s">
        <v>13357</v>
      </c>
      <c r="W793" t="s">
        <v>13864</v>
      </c>
      <c r="X793" s="3" t="str" cm="1">
        <f t="array" ref="X793">LEFT(W793,MIN(FIND({0,1,2,3,4,5,6,7,8,9},W793&amp;"0123456789"))-1)</f>
        <v>$</v>
      </c>
      <c r="Y793" t="s">
        <v>13357</v>
      </c>
      <c r="Z793" t="s">
        <v>13864</v>
      </c>
      <c r="AA793" s="3" cm="1">
        <f t="array" ref="AA793">_xlfn.XLOOKUP(LEFT(Z793,MIN(FIND({0,1,2,3,4,5,6,7,8,9},Z793&amp;"0123456789"))-1), $BB$4:$BB$23, $BC$4:$BC$23)*_xlfn.NUMBERVALUE(TRIM(REPLACE(Z793,1,MIN(FIND({0,1,2,3,4,5,6,7,8,9},Z793&amp;"0123456789"))-1,"")), ".", ",")</f>
        <v>3700000</v>
      </c>
      <c r="AB793" t="s">
        <v>13864</v>
      </c>
      <c r="AC793" s="3" cm="1">
        <f t="array" ref="AC793">_xlfn.XLOOKUP(LEFT(AB793,MIN(FIND({0,1,2,3,4,5,6,7,8,9},AB793&amp;"0123456789"))-1), $BB$4:$BB$23, $BC$4:$BC$23)*_xlfn.NUMBERVALUE(TRIM(REPLACE(AB793,1,MIN(FIND({0,1,2,3,4,5,6,7,8,9},AB793&amp;"0123456789"))-1,"")), ".", ",")</f>
        <v>3700000</v>
      </c>
      <c r="AD793" t="s">
        <v>8555</v>
      </c>
      <c r="AE793" t="s">
        <v>8557</v>
      </c>
      <c r="AF793" t="s">
        <v>15568</v>
      </c>
      <c r="AG793" t="s">
        <v>16582</v>
      </c>
      <c r="AH793" t="s">
        <v>17822</v>
      </c>
      <c r="AI793" t="s">
        <v>18615</v>
      </c>
      <c r="AJ793" t="s">
        <v>6109</v>
      </c>
      <c r="AK793" t="s">
        <v>19804</v>
      </c>
      <c r="AL793" t="s">
        <v>20138</v>
      </c>
      <c r="AM793" t="s">
        <v>20806</v>
      </c>
      <c r="AN793" t="s">
        <v>21459</v>
      </c>
      <c r="AO793" t="s">
        <v>22048</v>
      </c>
      <c r="AP793" t="s">
        <v>22912</v>
      </c>
      <c r="AQ793" t="s">
        <v>24058</v>
      </c>
      <c r="AR793" t="s">
        <v>24958</v>
      </c>
      <c r="AS793" t="s">
        <v>19152</v>
      </c>
      <c r="BC793" s="3" t="str" cm="1">
        <f t="array" ref="BC793">LEFT(BB793,MIN(FIND({0,1,2,3,4,5,6,7,8,9},BB793&amp;"0123456789"))-1)</f>
        <v/>
      </c>
      <c r="BY793" t="s">
        <v>11267</v>
      </c>
      <c r="BZ793" t="s">
        <v>25525</v>
      </c>
      <c r="CA793" t="s">
        <v>25444</v>
      </c>
      <c r="CT793" t="str">
        <f t="shared" si="269"/>
        <v>Artificial Intelligence</v>
      </c>
      <c r="CU793" t="str">
        <f t="shared" si="270"/>
        <v>Computer Vision</v>
      </c>
      <c r="CV793" t="str">
        <f t="shared" si="271"/>
        <v>Machine Learning</v>
      </c>
      <c r="CW793" t="str">
        <f t="shared" si="272"/>
        <v/>
      </c>
      <c r="CX793" t="str">
        <f t="shared" si="273"/>
        <v/>
      </c>
      <c r="CY793" t="str">
        <f t="shared" si="274"/>
        <v/>
      </c>
      <c r="CZ793" t="str">
        <f t="shared" si="275"/>
        <v/>
      </c>
      <c r="DA793" t="str">
        <f t="shared" si="276"/>
        <v/>
      </c>
      <c r="DB793" t="str">
        <f t="shared" si="277"/>
        <v/>
      </c>
      <c r="DC793" t="str">
        <f t="shared" si="278"/>
        <v/>
      </c>
    </row>
    <row r="794" spans="1:107" x14ac:dyDescent="0.2">
      <c r="A794">
        <v>791</v>
      </c>
      <c r="B794" t="s">
        <v>787</v>
      </c>
      <c r="C794" t="s">
        <v>2960</v>
      </c>
      <c r="D794" t="s">
        <v>5025</v>
      </c>
      <c r="E794" t="s">
        <v>6065</v>
      </c>
      <c r="F794" t="s">
        <v>6857</v>
      </c>
      <c r="G794" t="s">
        <v>8245</v>
      </c>
      <c r="H794" t="s">
        <v>8552</v>
      </c>
      <c r="I794" t="s">
        <v>8555</v>
      </c>
      <c r="J794" t="s">
        <v>9225</v>
      </c>
      <c r="K794" t="s">
        <v>10121</v>
      </c>
      <c r="L794" t="s">
        <v>10576</v>
      </c>
      <c r="M794" t="s">
        <v>11757</v>
      </c>
      <c r="N794" t="s">
        <v>12741</v>
      </c>
      <c r="O794" t="s">
        <v>13310</v>
      </c>
      <c r="P794" t="s">
        <v>13349</v>
      </c>
      <c r="Q794">
        <v>2</v>
      </c>
      <c r="R794" t="s">
        <v>4365</v>
      </c>
      <c r="S794" t="s">
        <v>13530</v>
      </c>
      <c r="T794" t="s">
        <v>14030</v>
      </c>
      <c r="U794" s="3" t="str" cm="1">
        <f t="array" ref="U794">LEFT(T794,MIN(FIND({0,1,2,3,4,5,6,7,8,9},T794&amp;"0123456789"))-1)</f>
        <v>$</v>
      </c>
      <c r="V794" t="s">
        <v>14415</v>
      </c>
      <c r="W794" t="s">
        <v>14030</v>
      </c>
      <c r="X794" s="3" t="str" cm="1">
        <f t="array" ref="X794">LEFT(W794,MIN(FIND({0,1,2,3,4,5,6,7,8,9},W794&amp;"0123456789"))-1)</f>
        <v>$</v>
      </c>
      <c r="Y794" t="s">
        <v>14415</v>
      </c>
      <c r="Z794" t="s">
        <v>14030</v>
      </c>
      <c r="AA794" s="3" cm="1">
        <f t="array" ref="AA794">_xlfn.XLOOKUP(LEFT(Z794,MIN(FIND({0,1,2,3,4,5,6,7,8,9},Z794&amp;"0123456789"))-1), $BB$4:$BB$23, $BC$4:$BC$23)*_xlfn.NUMBERVALUE(TRIM(REPLACE(Z794,1,MIN(FIND({0,1,2,3,4,5,6,7,8,9},Z794&amp;"0123456789"))-1,"")), ".", ",")</f>
        <v>3830000</v>
      </c>
      <c r="AB794" t="s">
        <v>14030</v>
      </c>
      <c r="AC794" s="3" cm="1">
        <f t="array" ref="AC794">_xlfn.XLOOKUP(LEFT(AB794,MIN(FIND({0,1,2,3,4,5,6,7,8,9},AB794&amp;"0123456789"))-1), $BB$4:$BB$23, $BC$4:$BC$23)*_xlfn.NUMBERVALUE(TRIM(REPLACE(AB794,1,MIN(FIND({0,1,2,3,4,5,6,7,8,9},AB794&amp;"0123456789"))-1,"")), ".", ",")</f>
        <v>3830000</v>
      </c>
      <c r="AD794" t="s">
        <v>8555</v>
      </c>
      <c r="AE794" t="s">
        <v>8555</v>
      </c>
      <c r="AF794" t="s">
        <v>15569</v>
      </c>
      <c r="AG794" t="s">
        <v>16668</v>
      </c>
      <c r="AH794" t="s">
        <v>17823</v>
      </c>
      <c r="AI794" t="s">
        <v>18616</v>
      </c>
      <c r="AJ794" t="s">
        <v>19093</v>
      </c>
      <c r="AK794" t="s">
        <v>19805</v>
      </c>
      <c r="AL794" t="s">
        <v>8554</v>
      </c>
      <c r="AM794" t="s">
        <v>19505</v>
      </c>
      <c r="AN794" t="s">
        <v>18794</v>
      </c>
      <c r="AO794" t="s">
        <v>18794</v>
      </c>
      <c r="AP794" t="s">
        <v>22913</v>
      </c>
      <c r="AQ794" t="s">
        <v>24059</v>
      </c>
      <c r="AR794" t="s">
        <v>24959</v>
      </c>
      <c r="AS794" t="s">
        <v>14828</v>
      </c>
      <c r="BC794" s="3" t="str" cm="1">
        <f t="array" ref="BC794">LEFT(BB794,MIN(FIND({0,1,2,3,4,5,6,7,8,9},BB794&amp;"0123456789"))-1)</f>
        <v/>
      </c>
      <c r="BY794" t="s">
        <v>25810</v>
      </c>
      <c r="BZ794" t="s">
        <v>25811</v>
      </c>
      <c r="CA794" t="s">
        <v>25555</v>
      </c>
      <c r="CT794" t="str">
        <f t="shared" si="269"/>
        <v>Angel Investment</v>
      </c>
      <c r="CU794" t="str">
        <f t="shared" si="270"/>
        <v>Mining</v>
      </c>
      <c r="CV794" t="str">
        <f t="shared" si="271"/>
        <v>Product Design</v>
      </c>
      <c r="CW794" t="str">
        <f t="shared" si="272"/>
        <v/>
      </c>
      <c r="CX794" t="str">
        <f t="shared" si="273"/>
        <v/>
      </c>
      <c r="CY794" t="str">
        <f t="shared" si="274"/>
        <v/>
      </c>
      <c r="CZ794" t="str">
        <f t="shared" si="275"/>
        <v/>
      </c>
      <c r="DA794" t="str">
        <f t="shared" si="276"/>
        <v/>
      </c>
      <c r="DB794" t="str">
        <f t="shared" si="277"/>
        <v/>
      </c>
      <c r="DC794" t="str">
        <f t="shared" si="278"/>
        <v/>
      </c>
    </row>
    <row r="795" spans="1:107" x14ac:dyDescent="0.2">
      <c r="A795">
        <v>792</v>
      </c>
      <c r="B795" t="s">
        <v>788</v>
      </c>
      <c r="C795" t="s">
        <v>2961</v>
      </c>
      <c r="D795" t="s">
        <v>5026</v>
      </c>
      <c r="E795" t="s">
        <v>6065</v>
      </c>
      <c r="F795" t="s">
        <v>6858</v>
      </c>
      <c r="G795" t="s">
        <v>8306</v>
      </c>
      <c r="H795" t="s">
        <v>8552</v>
      </c>
      <c r="I795" t="s">
        <v>8557</v>
      </c>
      <c r="J795" t="s">
        <v>9226</v>
      </c>
      <c r="K795" t="s">
        <v>10119</v>
      </c>
      <c r="L795" t="s">
        <v>10513</v>
      </c>
      <c r="M795" t="s">
        <v>11758</v>
      </c>
      <c r="N795" t="s">
        <v>12931</v>
      </c>
      <c r="O795" t="s">
        <v>13323</v>
      </c>
      <c r="P795" t="s">
        <v>13351</v>
      </c>
      <c r="Q795">
        <v>1</v>
      </c>
      <c r="R795" t="s">
        <v>13357</v>
      </c>
      <c r="S795" t="s">
        <v>8306</v>
      </c>
      <c r="T795" t="s">
        <v>13843</v>
      </c>
      <c r="U795" s="3" t="str" cm="1">
        <f t="array" ref="U795">LEFT(T795,MIN(FIND({0,1,2,3,4,5,6,7,8,9},T795&amp;"0123456789"))-1)</f>
        <v>$</v>
      </c>
      <c r="V795" t="s">
        <v>14422</v>
      </c>
      <c r="W795" t="s">
        <v>13843</v>
      </c>
      <c r="X795" s="3" t="str" cm="1">
        <f t="array" ref="X795">LEFT(W795,MIN(FIND({0,1,2,3,4,5,6,7,8,9},W795&amp;"0123456789"))-1)</f>
        <v>$</v>
      </c>
      <c r="Y795" t="s">
        <v>14422</v>
      </c>
      <c r="Z795" t="s">
        <v>13843</v>
      </c>
      <c r="AA795" s="3" cm="1">
        <f t="array" ref="AA795">_xlfn.XLOOKUP(LEFT(Z795,MIN(FIND({0,1,2,3,4,5,6,7,8,9},Z795&amp;"0123456789"))-1), $BB$4:$BB$23, $BC$4:$BC$23)*_xlfn.NUMBERVALUE(TRIM(REPLACE(Z795,1,MIN(FIND({0,1,2,3,4,5,6,7,8,9},Z795&amp;"0123456789"))-1,"")), ".", ",")</f>
        <v>4750000</v>
      </c>
      <c r="AB795" t="s">
        <v>13843</v>
      </c>
      <c r="AC795" s="3" cm="1">
        <f t="array" ref="AC795">_xlfn.XLOOKUP(LEFT(AB795,MIN(FIND({0,1,2,3,4,5,6,7,8,9},AB795&amp;"0123456789"))-1), $BB$4:$BB$23, $BC$4:$BC$23)*_xlfn.NUMBERVALUE(TRIM(REPLACE(AB795,1,MIN(FIND({0,1,2,3,4,5,6,7,8,9},AB795&amp;"0123456789"))-1,"")), ".", ",")</f>
        <v>4750000</v>
      </c>
      <c r="AD795" t="s">
        <v>4365</v>
      </c>
      <c r="AE795" t="s">
        <v>4365</v>
      </c>
      <c r="AF795" t="s">
        <v>4365</v>
      </c>
      <c r="AG795" t="s">
        <v>4365</v>
      </c>
      <c r="AH795" t="s">
        <v>4365</v>
      </c>
      <c r="AI795" t="s">
        <v>4365</v>
      </c>
      <c r="AJ795" t="s">
        <v>4365</v>
      </c>
      <c r="AK795" t="s">
        <v>4365</v>
      </c>
      <c r="AL795" t="s">
        <v>4365</v>
      </c>
      <c r="AM795" t="s">
        <v>4365</v>
      </c>
      <c r="AN795" t="s">
        <v>4365</v>
      </c>
      <c r="AO795" t="s">
        <v>4365</v>
      </c>
      <c r="AP795" t="s">
        <v>4365</v>
      </c>
      <c r="AQ795" t="s">
        <v>4365</v>
      </c>
      <c r="AR795" t="s">
        <v>4365</v>
      </c>
      <c r="AS795" t="s">
        <v>25322</v>
      </c>
      <c r="BC795" s="3" t="str" cm="1">
        <f t="array" ref="BC795">LEFT(BB795,MIN(FIND({0,1,2,3,4,5,6,7,8,9},BB795&amp;"0123456789"))-1)</f>
        <v/>
      </c>
      <c r="BY795" t="s">
        <v>25812</v>
      </c>
      <c r="BZ795" t="s">
        <v>25408</v>
      </c>
      <c r="CT795" t="str">
        <f t="shared" si="269"/>
        <v>Property Management</v>
      </c>
      <c r="CU795" t="str">
        <f t="shared" si="270"/>
        <v>Software</v>
      </c>
      <c r="CV795" t="str">
        <f t="shared" si="271"/>
        <v/>
      </c>
      <c r="CW795" t="str">
        <f t="shared" si="272"/>
        <v/>
      </c>
      <c r="CX795" t="str">
        <f t="shared" si="273"/>
        <v/>
      </c>
      <c r="CY795" t="str">
        <f t="shared" si="274"/>
        <v/>
      </c>
      <c r="CZ795" t="str">
        <f t="shared" si="275"/>
        <v/>
      </c>
      <c r="DA795" t="str">
        <f t="shared" si="276"/>
        <v/>
      </c>
      <c r="DB795" t="str">
        <f t="shared" si="277"/>
        <v/>
      </c>
      <c r="DC795" t="str">
        <f t="shared" si="278"/>
        <v/>
      </c>
    </row>
    <row r="796" spans="1:107" x14ac:dyDescent="0.2">
      <c r="A796">
        <v>793</v>
      </c>
      <c r="B796" t="s">
        <v>789</v>
      </c>
      <c r="C796" t="s">
        <v>2962</v>
      </c>
      <c r="D796" t="s">
        <v>5027</v>
      </c>
      <c r="E796" t="s">
        <v>6065</v>
      </c>
      <c r="F796" t="s">
        <v>6859</v>
      </c>
      <c r="G796" t="s">
        <v>8260</v>
      </c>
      <c r="H796" t="s">
        <v>8552</v>
      </c>
      <c r="I796" t="s">
        <v>8554</v>
      </c>
      <c r="J796" t="s">
        <v>9227</v>
      </c>
      <c r="K796" t="s">
        <v>10119</v>
      </c>
      <c r="L796" t="s">
        <v>10403</v>
      </c>
      <c r="M796" t="s">
        <v>11463</v>
      </c>
      <c r="N796" t="s">
        <v>12768</v>
      </c>
      <c r="O796" t="s">
        <v>13308</v>
      </c>
      <c r="P796" t="s">
        <v>4365</v>
      </c>
      <c r="Q796">
        <v>2</v>
      </c>
      <c r="R796" t="s">
        <v>13357</v>
      </c>
      <c r="S796" t="s">
        <v>8399</v>
      </c>
      <c r="T796" t="s">
        <v>14031</v>
      </c>
      <c r="U796" s="3" t="str" cm="1">
        <f t="array" ref="U796">LEFT(T796,MIN(FIND({0,1,2,3,4,5,6,7,8,9},T796&amp;"0123456789"))-1)</f>
        <v>$</v>
      </c>
      <c r="V796" t="s">
        <v>13357</v>
      </c>
      <c r="W796" t="s">
        <v>14031</v>
      </c>
      <c r="X796" s="3" t="str" cm="1">
        <f t="array" ref="X796">LEFT(W796,MIN(FIND({0,1,2,3,4,5,6,7,8,9},W796&amp;"0123456789"))-1)</f>
        <v>$</v>
      </c>
      <c r="Y796" t="s">
        <v>13357</v>
      </c>
      <c r="Z796" t="s">
        <v>13782</v>
      </c>
      <c r="AA796" s="3" cm="1">
        <f t="array" ref="AA796">_xlfn.XLOOKUP(LEFT(Z796,MIN(FIND({0,1,2,3,4,5,6,7,8,9},Z796&amp;"0123456789"))-1), $BB$4:$BB$23, $BC$4:$BC$23)*_xlfn.NUMBERVALUE(TRIM(REPLACE(Z796,1,MIN(FIND({0,1,2,3,4,5,6,7,8,9},Z796&amp;"0123456789"))-1,"")), ".", ",")</f>
        <v>1250000</v>
      </c>
      <c r="AB796" t="s">
        <v>13782</v>
      </c>
      <c r="AC796" s="3" cm="1">
        <f t="array" ref="AC796">_xlfn.XLOOKUP(LEFT(AB796,MIN(FIND({0,1,2,3,4,5,6,7,8,9},AB796&amp;"0123456789"))-1), $BB$4:$BB$23, $BC$4:$BC$23)*_xlfn.NUMBERVALUE(TRIM(REPLACE(AB796,1,MIN(FIND({0,1,2,3,4,5,6,7,8,9},AB796&amp;"0123456789"))-1,"")), ".", ",")</f>
        <v>1250000</v>
      </c>
      <c r="AD796" t="s">
        <v>8554</v>
      </c>
      <c r="AE796" t="s">
        <v>8554</v>
      </c>
      <c r="AF796" t="s">
        <v>15570</v>
      </c>
      <c r="AG796" t="s">
        <v>17025</v>
      </c>
      <c r="AH796" t="s">
        <v>17824</v>
      </c>
      <c r="AI796" t="s">
        <v>18617</v>
      </c>
      <c r="AJ796" t="s">
        <v>17460</v>
      </c>
      <c r="AK796" t="s">
        <v>19806</v>
      </c>
      <c r="AL796" t="s">
        <v>20310</v>
      </c>
      <c r="AM796" t="s">
        <v>20400</v>
      </c>
      <c r="AN796" t="s">
        <v>21460</v>
      </c>
      <c r="AO796" t="s">
        <v>22049</v>
      </c>
      <c r="AP796" t="s">
        <v>22914</v>
      </c>
      <c r="AQ796" t="s">
        <v>24060</v>
      </c>
      <c r="AR796" t="s">
        <v>24960</v>
      </c>
      <c r="AS796" t="s">
        <v>19090</v>
      </c>
      <c r="BC796" s="3" t="str" cm="1">
        <f t="array" ref="BC796">LEFT(BB796,MIN(FIND({0,1,2,3,4,5,6,7,8,9},BB796&amp;"0123456789"))-1)</f>
        <v/>
      </c>
      <c r="BY796" t="s">
        <v>10221</v>
      </c>
      <c r="BZ796" t="s">
        <v>25421</v>
      </c>
      <c r="CT796" t="str">
        <f t="shared" si="269"/>
        <v>Consumer Goods</v>
      </c>
      <c r="CU796" t="str">
        <f t="shared" si="270"/>
        <v>E-Commerce</v>
      </c>
      <c r="CV796" t="str">
        <f t="shared" si="271"/>
        <v/>
      </c>
      <c r="CW796" t="str">
        <f t="shared" si="272"/>
        <v/>
      </c>
      <c r="CX796" t="str">
        <f t="shared" si="273"/>
        <v/>
      </c>
      <c r="CY796" t="str">
        <f t="shared" si="274"/>
        <v/>
      </c>
      <c r="CZ796" t="str">
        <f t="shared" si="275"/>
        <v/>
      </c>
      <c r="DA796" t="str">
        <f t="shared" si="276"/>
        <v/>
      </c>
      <c r="DB796" t="str">
        <f t="shared" si="277"/>
        <v/>
      </c>
      <c r="DC796" t="str">
        <f t="shared" si="278"/>
        <v/>
      </c>
    </row>
    <row r="797" spans="1:107" x14ac:dyDescent="0.2">
      <c r="A797">
        <v>794</v>
      </c>
      <c r="B797" t="s">
        <v>790</v>
      </c>
      <c r="C797" t="s">
        <v>2963</v>
      </c>
      <c r="D797" t="s">
        <v>5028</v>
      </c>
      <c r="E797" t="s">
        <v>6065</v>
      </c>
      <c r="F797" t="s">
        <v>6860</v>
      </c>
      <c r="G797" t="s">
        <v>8245</v>
      </c>
      <c r="H797" t="s">
        <v>8552</v>
      </c>
      <c r="I797" t="s">
        <v>8554</v>
      </c>
      <c r="J797" t="s">
        <v>9228</v>
      </c>
      <c r="K797" t="s">
        <v>10119</v>
      </c>
      <c r="L797" t="s">
        <v>10167</v>
      </c>
      <c r="M797" t="s">
        <v>10167</v>
      </c>
      <c r="N797" t="s">
        <v>12767</v>
      </c>
      <c r="O797" t="s">
        <v>4365</v>
      </c>
      <c r="P797" t="s">
        <v>13349</v>
      </c>
      <c r="Q797">
        <v>1</v>
      </c>
      <c r="R797" t="s">
        <v>13357</v>
      </c>
      <c r="S797" t="s">
        <v>13372</v>
      </c>
      <c r="T797" t="s">
        <v>13772</v>
      </c>
      <c r="U797" s="3" t="str" cm="1">
        <f t="array" ref="U797">LEFT(T797,MIN(FIND({0,1,2,3,4,5,6,7,8,9},T797&amp;"0123456789"))-1)</f>
        <v>$</v>
      </c>
      <c r="V797" t="s">
        <v>13357</v>
      </c>
      <c r="W797" t="s">
        <v>13772</v>
      </c>
      <c r="X797" s="3" t="str" cm="1">
        <f t="array" ref="X797">LEFT(W797,MIN(FIND({0,1,2,3,4,5,6,7,8,9},W797&amp;"0123456789"))-1)</f>
        <v>$</v>
      </c>
      <c r="Y797" t="s">
        <v>13357</v>
      </c>
      <c r="Z797" t="s">
        <v>13772</v>
      </c>
      <c r="AA797" s="3" cm="1">
        <f t="array" ref="AA797">_xlfn.XLOOKUP(LEFT(Z797,MIN(FIND({0,1,2,3,4,5,6,7,8,9},Z797&amp;"0123456789"))-1), $BB$4:$BB$23, $BC$4:$BC$23)*_xlfn.NUMBERVALUE(TRIM(REPLACE(Z797,1,MIN(FIND({0,1,2,3,4,5,6,7,8,9},Z797&amp;"0123456789"))-1,"")), ".", ",")</f>
        <v>4000000</v>
      </c>
      <c r="AB797" t="s">
        <v>13772</v>
      </c>
      <c r="AC797" s="3" cm="1">
        <f t="array" ref="AC797">_xlfn.XLOOKUP(LEFT(AB797,MIN(FIND({0,1,2,3,4,5,6,7,8,9},AB797&amp;"0123456789"))-1), $BB$4:$BB$23, $BC$4:$BC$23)*_xlfn.NUMBERVALUE(TRIM(REPLACE(AB797,1,MIN(FIND({0,1,2,3,4,5,6,7,8,9},AB797&amp;"0123456789"))-1,"")), ".", ",")</f>
        <v>4000000</v>
      </c>
      <c r="AD797" t="s">
        <v>8555</v>
      </c>
      <c r="AE797" t="s">
        <v>8562</v>
      </c>
      <c r="AF797" t="s">
        <v>15571</v>
      </c>
      <c r="AG797" t="s">
        <v>17026</v>
      </c>
      <c r="AH797" t="s">
        <v>4365</v>
      </c>
      <c r="AI797" t="s">
        <v>4365</v>
      </c>
      <c r="AJ797" t="s">
        <v>17418</v>
      </c>
      <c r="AK797" t="s">
        <v>4365</v>
      </c>
      <c r="AL797" t="s">
        <v>20182</v>
      </c>
      <c r="AM797" t="s">
        <v>4365</v>
      </c>
      <c r="AN797" t="s">
        <v>21461</v>
      </c>
      <c r="AO797" t="s">
        <v>4365</v>
      </c>
      <c r="AP797" t="s">
        <v>22915</v>
      </c>
      <c r="AQ797" t="s">
        <v>4365</v>
      </c>
      <c r="AR797" t="s">
        <v>4365</v>
      </c>
      <c r="AS797" t="s">
        <v>19248</v>
      </c>
      <c r="BC797" s="3" t="str" cm="1">
        <f t="array" ref="BC797">LEFT(BB797,MIN(FIND({0,1,2,3,4,5,6,7,8,9},BB797&amp;"0123456789"))-1)</f>
        <v/>
      </c>
      <c r="BY797" t="s">
        <v>10167</v>
      </c>
      <c r="CT797" t="str">
        <f t="shared" si="269"/>
        <v>Software</v>
      </c>
      <c r="CU797" t="str">
        <f t="shared" si="270"/>
        <v/>
      </c>
      <c r="CV797" t="str">
        <f t="shared" si="271"/>
        <v/>
      </c>
      <c r="CW797" t="str">
        <f t="shared" si="272"/>
        <v/>
      </c>
      <c r="CX797" t="str">
        <f t="shared" si="273"/>
        <v/>
      </c>
      <c r="CY797" t="str">
        <f t="shared" si="274"/>
        <v/>
      </c>
      <c r="CZ797" t="str">
        <f t="shared" si="275"/>
        <v/>
      </c>
      <c r="DA797" t="str">
        <f t="shared" si="276"/>
        <v/>
      </c>
      <c r="DB797" t="str">
        <f t="shared" si="277"/>
        <v/>
      </c>
      <c r="DC797" t="str">
        <f t="shared" si="278"/>
        <v/>
      </c>
    </row>
    <row r="798" spans="1:107" x14ac:dyDescent="0.2">
      <c r="A798">
        <v>795</v>
      </c>
      <c r="B798" t="s">
        <v>791</v>
      </c>
      <c r="C798" t="s">
        <v>2964</v>
      </c>
      <c r="D798" t="s">
        <v>5029</v>
      </c>
      <c r="E798" t="s">
        <v>4365</v>
      </c>
      <c r="F798" t="s">
        <v>6861</v>
      </c>
      <c r="G798" t="s">
        <v>8284</v>
      </c>
      <c r="H798" t="s">
        <v>8552</v>
      </c>
      <c r="I798" t="s">
        <v>8557</v>
      </c>
      <c r="J798" t="s">
        <v>9229</v>
      </c>
      <c r="K798" t="s">
        <v>10119</v>
      </c>
      <c r="L798" t="s">
        <v>10534</v>
      </c>
      <c r="M798" t="s">
        <v>11759</v>
      </c>
      <c r="N798" t="s">
        <v>12741</v>
      </c>
      <c r="O798" t="s">
        <v>13310</v>
      </c>
      <c r="P798" t="s">
        <v>4365</v>
      </c>
      <c r="Q798">
        <v>1</v>
      </c>
      <c r="R798" t="s">
        <v>4365</v>
      </c>
      <c r="S798" t="s">
        <v>13576</v>
      </c>
      <c r="T798" t="s">
        <v>13736</v>
      </c>
      <c r="U798" s="3" t="str" cm="1">
        <f t="array" ref="U798">LEFT(T798,MIN(FIND({0,1,2,3,4,5,6,7,8,9},T798&amp;"0123456789"))-1)</f>
        <v>$</v>
      </c>
      <c r="V798" t="s">
        <v>14415</v>
      </c>
      <c r="W798" t="s">
        <v>13736</v>
      </c>
      <c r="X798" s="3" t="str" cm="1">
        <f t="array" ref="X798">LEFT(W798,MIN(FIND({0,1,2,3,4,5,6,7,8,9},W798&amp;"0123456789"))-1)</f>
        <v>$</v>
      </c>
      <c r="Y798" t="s">
        <v>14415</v>
      </c>
      <c r="Z798" t="s">
        <v>13736</v>
      </c>
      <c r="AA798" s="3" cm="1">
        <f t="array" ref="AA798">_xlfn.XLOOKUP(LEFT(Z798,MIN(FIND({0,1,2,3,4,5,6,7,8,9},Z798&amp;"0123456789"))-1), $BB$4:$BB$23, $BC$4:$BC$23)*_xlfn.NUMBERVALUE(TRIM(REPLACE(Z798,1,MIN(FIND({0,1,2,3,4,5,6,7,8,9},Z798&amp;"0123456789"))-1,"")), ".", ",")</f>
        <v>10000000</v>
      </c>
      <c r="AB798" t="s">
        <v>13736</v>
      </c>
      <c r="AC798" s="3" cm="1">
        <f t="array" ref="AC798">_xlfn.XLOOKUP(LEFT(AB798,MIN(FIND({0,1,2,3,4,5,6,7,8,9},AB798&amp;"0123456789"))-1), $BB$4:$BB$23, $BC$4:$BC$23)*_xlfn.NUMBERVALUE(TRIM(REPLACE(AB798,1,MIN(FIND({0,1,2,3,4,5,6,7,8,9},AB798&amp;"0123456789"))-1,"")), ".", ",")</f>
        <v>10000000</v>
      </c>
      <c r="AD798" t="s">
        <v>8554</v>
      </c>
      <c r="AE798" t="s">
        <v>8554</v>
      </c>
      <c r="AF798" t="s">
        <v>15572</v>
      </c>
      <c r="AG798" t="s">
        <v>4365</v>
      </c>
      <c r="AH798" t="s">
        <v>4365</v>
      </c>
      <c r="AI798" t="s">
        <v>4365</v>
      </c>
      <c r="AJ798" t="s">
        <v>4365</v>
      </c>
      <c r="AK798" t="s">
        <v>4365</v>
      </c>
      <c r="AL798" t="s">
        <v>4365</v>
      </c>
      <c r="AM798" t="s">
        <v>4365</v>
      </c>
      <c r="AN798" t="s">
        <v>4365</v>
      </c>
      <c r="AO798" t="s">
        <v>4365</v>
      </c>
      <c r="AP798" t="s">
        <v>4365</v>
      </c>
      <c r="AQ798" t="s">
        <v>4365</v>
      </c>
      <c r="AR798" t="s">
        <v>4365</v>
      </c>
      <c r="AS798" t="s">
        <v>14830</v>
      </c>
      <c r="BC798" s="3" t="str" cm="1">
        <f t="array" ref="BC798">LEFT(BB798,MIN(FIND({0,1,2,3,4,5,6,7,8,9},BB798&amp;"0123456789"))-1)</f>
        <v/>
      </c>
      <c r="BY798" t="s">
        <v>10331</v>
      </c>
      <c r="BZ798" t="s">
        <v>25683</v>
      </c>
      <c r="CT798" t="str">
        <f t="shared" si="269"/>
        <v>Information Technology</v>
      </c>
      <c r="CU798" t="str">
        <f t="shared" si="270"/>
        <v>Supply Chain Management</v>
      </c>
      <c r="CV798" t="str">
        <f t="shared" si="271"/>
        <v/>
      </c>
      <c r="CW798" t="str">
        <f t="shared" si="272"/>
        <v/>
      </c>
      <c r="CX798" t="str">
        <f t="shared" si="273"/>
        <v/>
      </c>
      <c r="CY798" t="str">
        <f t="shared" si="274"/>
        <v/>
      </c>
      <c r="CZ798" t="str">
        <f t="shared" si="275"/>
        <v/>
      </c>
      <c r="DA798" t="str">
        <f t="shared" si="276"/>
        <v/>
      </c>
      <c r="DB798" t="str">
        <f t="shared" si="277"/>
        <v/>
      </c>
      <c r="DC798" t="str">
        <f t="shared" si="278"/>
        <v/>
      </c>
    </row>
    <row r="799" spans="1:107" x14ac:dyDescent="0.2">
      <c r="A799">
        <v>796</v>
      </c>
      <c r="B799" t="s">
        <v>792</v>
      </c>
      <c r="C799" t="s">
        <v>2965</v>
      </c>
      <c r="D799" t="s">
        <v>5030</v>
      </c>
      <c r="E799" t="s">
        <v>6065</v>
      </c>
      <c r="F799" t="s">
        <v>6862</v>
      </c>
      <c r="G799" t="s">
        <v>8245</v>
      </c>
      <c r="H799" t="s">
        <v>8552</v>
      </c>
      <c r="I799" t="s">
        <v>8555</v>
      </c>
      <c r="J799" t="s">
        <v>9230</v>
      </c>
      <c r="K799" t="s">
        <v>10119</v>
      </c>
      <c r="L799" t="s">
        <v>10187</v>
      </c>
      <c r="M799" t="s">
        <v>11760</v>
      </c>
      <c r="N799" t="s">
        <v>12932</v>
      </c>
      <c r="O799" t="s">
        <v>13340</v>
      </c>
      <c r="P799" t="s">
        <v>4365</v>
      </c>
      <c r="Q799">
        <v>1</v>
      </c>
      <c r="R799" t="s">
        <v>4365</v>
      </c>
      <c r="S799" t="s">
        <v>13413</v>
      </c>
      <c r="T799" t="s">
        <v>14032</v>
      </c>
      <c r="U799" s="3" t="str" cm="1">
        <f t="array" ref="U799">LEFT(T799,MIN(FIND({0,1,2,3,4,5,6,7,8,9},T799&amp;"0123456789"))-1)</f>
        <v>$</v>
      </c>
      <c r="V799" t="s">
        <v>14425</v>
      </c>
      <c r="W799" t="s">
        <v>14032</v>
      </c>
      <c r="X799" s="3" t="str" cm="1">
        <f t="array" ref="X799">LEFT(W799,MIN(FIND({0,1,2,3,4,5,6,7,8,9},W799&amp;"0123456789"))-1)</f>
        <v>$</v>
      </c>
      <c r="Y799" t="s">
        <v>14425</v>
      </c>
      <c r="Z799" t="s">
        <v>14032</v>
      </c>
      <c r="AA799" s="3" cm="1">
        <f t="array" ref="AA799">_xlfn.XLOOKUP(LEFT(Z799,MIN(FIND({0,1,2,3,4,5,6,7,8,9},Z799&amp;"0123456789"))-1), $BB$4:$BB$23, $BC$4:$BC$23)*_xlfn.NUMBERVALUE(TRIM(REPLACE(Z799,1,MIN(FIND({0,1,2,3,4,5,6,7,8,9},Z799&amp;"0123456789"))-1,"")), ".", ",")</f>
        <v>8950000</v>
      </c>
      <c r="AB799" t="s">
        <v>14032</v>
      </c>
      <c r="AC799" s="3" cm="1">
        <f t="array" ref="AC799">_xlfn.XLOOKUP(LEFT(AB799,MIN(FIND({0,1,2,3,4,5,6,7,8,9},AB799&amp;"0123456789"))-1), $BB$4:$BB$23, $BC$4:$BC$23)*_xlfn.NUMBERVALUE(TRIM(REPLACE(AB799,1,MIN(FIND({0,1,2,3,4,5,6,7,8,9},AB799&amp;"0123456789"))-1,"")), ".", ",")</f>
        <v>8950000</v>
      </c>
      <c r="AD799" t="s">
        <v>4365</v>
      </c>
      <c r="AE799" t="s">
        <v>4365</v>
      </c>
      <c r="AF799" t="s">
        <v>4365</v>
      </c>
      <c r="AG799" t="s">
        <v>17027</v>
      </c>
      <c r="AH799" t="s">
        <v>17825</v>
      </c>
      <c r="AI799" t="s">
        <v>18618</v>
      </c>
      <c r="AJ799" t="s">
        <v>19295</v>
      </c>
      <c r="AK799" t="s">
        <v>19807</v>
      </c>
      <c r="AL799" t="s">
        <v>20311</v>
      </c>
      <c r="AM799" t="s">
        <v>19678</v>
      </c>
      <c r="AN799" t="s">
        <v>21462</v>
      </c>
      <c r="AO799" t="s">
        <v>22050</v>
      </c>
      <c r="AP799" t="s">
        <v>22916</v>
      </c>
      <c r="AQ799" t="s">
        <v>24061</v>
      </c>
      <c r="AR799" t="s">
        <v>20635</v>
      </c>
      <c r="AS799" t="s">
        <v>19162</v>
      </c>
      <c r="BC799" s="3" t="str" cm="1">
        <f t="array" ref="BC799">LEFT(BB799,MIN(FIND({0,1,2,3,4,5,6,7,8,9},BB799&amp;"0123456789"))-1)</f>
        <v/>
      </c>
      <c r="BY799" t="s">
        <v>25507</v>
      </c>
      <c r="BZ799" t="s">
        <v>25813</v>
      </c>
      <c r="CT799" t="str">
        <f t="shared" si="269"/>
        <v>Dietary Supplements</v>
      </c>
      <c r="CU799" t="str">
        <f t="shared" si="270"/>
        <v>Organic Food</v>
      </c>
      <c r="CV799" t="str">
        <f t="shared" si="271"/>
        <v/>
      </c>
      <c r="CW799" t="str">
        <f t="shared" si="272"/>
        <v/>
      </c>
      <c r="CX799" t="str">
        <f t="shared" si="273"/>
        <v/>
      </c>
      <c r="CY799" t="str">
        <f t="shared" si="274"/>
        <v/>
      </c>
      <c r="CZ799" t="str">
        <f t="shared" si="275"/>
        <v/>
      </c>
      <c r="DA799" t="str">
        <f t="shared" si="276"/>
        <v/>
      </c>
      <c r="DB799" t="str">
        <f t="shared" si="277"/>
        <v/>
      </c>
      <c r="DC799" t="str">
        <f t="shared" si="278"/>
        <v/>
      </c>
    </row>
    <row r="800" spans="1:107" x14ac:dyDescent="0.2">
      <c r="A800">
        <v>797</v>
      </c>
      <c r="B800" t="s">
        <v>793</v>
      </c>
      <c r="C800" t="s">
        <v>2966</v>
      </c>
      <c r="D800" t="s">
        <v>5031</v>
      </c>
      <c r="E800" t="s">
        <v>6065</v>
      </c>
      <c r="F800" t="s">
        <v>6863</v>
      </c>
      <c r="G800" t="s">
        <v>8357</v>
      </c>
      <c r="H800" t="s">
        <v>8552</v>
      </c>
      <c r="I800" t="s">
        <v>8559</v>
      </c>
      <c r="J800" t="s">
        <v>9231</v>
      </c>
      <c r="K800" t="s">
        <v>10120</v>
      </c>
      <c r="L800" t="s">
        <v>10133</v>
      </c>
      <c r="M800" t="s">
        <v>10133</v>
      </c>
      <c r="N800" t="s">
        <v>12933</v>
      </c>
      <c r="O800" t="s">
        <v>13306</v>
      </c>
      <c r="P800" t="s">
        <v>13351</v>
      </c>
      <c r="Q800">
        <v>1</v>
      </c>
      <c r="R800" t="s">
        <v>4365</v>
      </c>
      <c r="S800" t="s">
        <v>8412</v>
      </c>
      <c r="T800" t="s">
        <v>13866</v>
      </c>
      <c r="U800" s="3" t="str" cm="1">
        <f t="array" ref="U800">LEFT(T800,MIN(FIND({0,1,2,3,4,5,6,7,8,9},T800&amp;"0123456789"))-1)</f>
        <v>€</v>
      </c>
      <c r="V800" t="s">
        <v>14425</v>
      </c>
      <c r="W800" t="s">
        <v>13866</v>
      </c>
      <c r="X800" s="3" t="str" cm="1">
        <f t="array" ref="X800">LEFT(W800,MIN(FIND({0,1,2,3,4,5,6,7,8,9},W800&amp;"0123456789"))-1)</f>
        <v>€</v>
      </c>
      <c r="Y800" t="s">
        <v>14425</v>
      </c>
      <c r="Z800" t="s">
        <v>13866</v>
      </c>
      <c r="AA800" s="3" cm="1">
        <f t="array" ref="AA800">_xlfn.XLOOKUP(LEFT(Z800,MIN(FIND({0,1,2,3,4,5,6,7,8,9},Z800&amp;"0123456789"))-1), $BB$4:$BB$23, $BC$4:$BC$23)*_xlfn.NUMBERVALUE(TRIM(REPLACE(Z800,1,MIN(FIND({0,1,2,3,4,5,6,7,8,9},Z800&amp;"0123456789"))-1,"")), ".", ",")</f>
        <v>9600000</v>
      </c>
      <c r="AB800" t="s">
        <v>13866</v>
      </c>
      <c r="AC800" s="3" cm="1">
        <f t="array" ref="AC800">_xlfn.XLOOKUP(LEFT(AB800,MIN(FIND({0,1,2,3,4,5,6,7,8,9},AB800&amp;"0123456789"))-1), $BB$4:$BB$23, $BC$4:$BC$23)*_xlfn.NUMBERVALUE(TRIM(REPLACE(AB800,1,MIN(FIND({0,1,2,3,4,5,6,7,8,9},AB800&amp;"0123456789"))-1,"")), ".", ",")</f>
        <v>9600000</v>
      </c>
      <c r="AD800" t="s">
        <v>4365</v>
      </c>
      <c r="AE800" t="s">
        <v>4365</v>
      </c>
      <c r="AF800" t="s">
        <v>4365</v>
      </c>
      <c r="AG800" t="s">
        <v>17028</v>
      </c>
      <c r="AH800" t="s">
        <v>17826</v>
      </c>
      <c r="AI800" t="s">
        <v>18619</v>
      </c>
      <c r="AJ800" t="s">
        <v>19296</v>
      </c>
      <c r="AK800" t="s">
        <v>19808</v>
      </c>
      <c r="AL800" t="s">
        <v>20113</v>
      </c>
      <c r="AM800" t="s">
        <v>20807</v>
      </c>
      <c r="AN800" t="s">
        <v>21463</v>
      </c>
      <c r="AO800" t="s">
        <v>22051</v>
      </c>
      <c r="AP800" t="s">
        <v>22917</v>
      </c>
      <c r="AQ800" t="s">
        <v>24062</v>
      </c>
      <c r="AR800" t="s">
        <v>20594</v>
      </c>
      <c r="AS800" t="s">
        <v>8559</v>
      </c>
      <c r="BC800" s="3" t="str" cm="1">
        <f t="array" ref="BC800">LEFT(BB800,MIN(FIND({0,1,2,3,4,5,6,7,8,9},BB800&amp;"0123456789"))-1)</f>
        <v/>
      </c>
      <c r="BY800" t="s">
        <v>10331</v>
      </c>
      <c r="BZ800" t="s">
        <v>25408</v>
      </c>
      <c r="CT800" t="str">
        <f t="shared" si="269"/>
        <v>Information Technology</v>
      </c>
      <c r="CU800" t="str">
        <f t="shared" si="270"/>
        <v>Software</v>
      </c>
      <c r="CV800" t="str">
        <f t="shared" si="271"/>
        <v/>
      </c>
      <c r="CW800" t="str">
        <f t="shared" si="272"/>
        <v/>
      </c>
      <c r="CX800" t="str">
        <f t="shared" si="273"/>
        <v/>
      </c>
      <c r="CY800" t="str">
        <f t="shared" si="274"/>
        <v/>
      </c>
      <c r="CZ800" t="str">
        <f t="shared" si="275"/>
        <v/>
      </c>
      <c r="DA800" t="str">
        <f t="shared" si="276"/>
        <v/>
      </c>
      <c r="DB800" t="str">
        <f t="shared" si="277"/>
        <v/>
      </c>
      <c r="DC800" t="str">
        <f t="shared" si="278"/>
        <v/>
      </c>
    </row>
    <row r="801" spans="1:107" x14ac:dyDescent="0.2">
      <c r="A801">
        <v>798</v>
      </c>
      <c r="B801" t="s">
        <v>794</v>
      </c>
      <c r="C801" t="s">
        <v>2967</v>
      </c>
      <c r="D801" t="s">
        <v>5032</v>
      </c>
      <c r="E801" t="s">
        <v>6065</v>
      </c>
      <c r="F801" t="s">
        <v>6864</v>
      </c>
      <c r="G801" t="s">
        <v>8408</v>
      </c>
      <c r="H801" t="s">
        <v>8552</v>
      </c>
      <c r="I801" t="s">
        <v>8554</v>
      </c>
      <c r="J801" t="s">
        <v>9232</v>
      </c>
      <c r="K801" t="s">
        <v>10121</v>
      </c>
      <c r="L801" t="s">
        <v>10577</v>
      </c>
      <c r="M801" t="s">
        <v>11761</v>
      </c>
      <c r="N801" t="s">
        <v>12934</v>
      </c>
      <c r="O801" t="s">
        <v>13325</v>
      </c>
      <c r="P801" t="s">
        <v>4365</v>
      </c>
      <c r="Q801">
        <v>1</v>
      </c>
      <c r="R801" t="s">
        <v>13357</v>
      </c>
      <c r="S801" t="s">
        <v>13365</v>
      </c>
      <c r="T801" t="s">
        <v>14033</v>
      </c>
      <c r="U801" s="3" t="str" cm="1">
        <f t="array" ref="U801">LEFT(T801,MIN(FIND({0,1,2,3,4,5,6,7,8,9},T801&amp;"0123456789"))-1)</f>
        <v>$</v>
      </c>
      <c r="V801" t="s">
        <v>13357</v>
      </c>
      <c r="W801" t="s">
        <v>14033</v>
      </c>
      <c r="X801" s="3" t="str" cm="1">
        <f t="array" ref="X801">LEFT(W801,MIN(FIND({0,1,2,3,4,5,6,7,8,9},W801&amp;"0123456789"))-1)</f>
        <v>$</v>
      </c>
      <c r="Y801" t="s">
        <v>13357</v>
      </c>
      <c r="Z801" t="s">
        <v>14033</v>
      </c>
      <c r="AA801" s="3" cm="1">
        <f t="array" ref="AA801">_xlfn.XLOOKUP(LEFT(Z801,MIN(FIND({0,1,2,3,4,5,6,7,8,9},Z801&amp;"0123456789"))-1), $BB$4:$BB$23, $BC$4:$BC$23)*_xlfn.NUMBERVALUE(TRIM(REPLACE(Z801,1,MIN(FIND({0,1,2,3,4,5,6,7,8,9},Z801&amp;"0123456789"))-1,"")), ".", ",")</f>
        <v>1295000</v>
      </c>
      <c r="AB801" t="s">
        <v>14033</v>
      </c>
      <c r="AC801" s="3" cm="1">
        <f t="array" ref="AC801">_xlfn.XLOOKUP(LEFT(AB801,MIN(FIND({0,1,2,3,4,5,6,7,8,9},AB801&amp;"0123456789"))-1), $BB$4:$BB$23, $BC$4:$BC$23)*_xlfn.NUMBERVALUE(TRIM(REPLACE(AB801,1,MIN(FIND({0,1,2,3,4,5,6,7,8,9},AB801&amp;"0123456789"))-1,"")), ".", ",")</f>
        <v>1295000</v>
      </c>
      <c r="AD801" t="s">
        <v>4365</v>
      </c>
      <c r="AE801" t="s">
        <v>4365</v>
      </c>
      <c r="AF801" t="s">
        <v>4365</v>
      </c>
      <c r="AG801" t="s">
        <v>4365</v>
      </c>
      <c r="AH801" t="s">
        <v>4365</v>
      </c>
      <c r="AI801" t="s">
        <v>4365</v>
      </c>
      <c r="AJ801" t="s">
        <v>4365</v>
      </c>
      <c r="AK801" t="s">
        <v>4365</v>
      </c>
      <c r="AL801" t="s">
        <v>4365</v>
      </c>
      <c r="AM801" t="s">
        <v>4365</v>
      </c>
      <c r="AN801" t="s">
        <v>4365</v>
      </c>
      <c r="AO801" t="s">
        <v>4365</v>
      </c>
      <c r="AP801" t="s">
        <v>4365</v>
      </c>
      <c r="AQ801" t="s">
        <v>4365</v>
      </c>
      <c r="AR801" t="s">
        <v>4365</v>
      </c>
      <c r="AS801" t="s">
        <v>14834</v>
      </c>
      <c r="BC801" s="3" t="str" cm="1">
        <f t="array" ref="BC801">LEFT(BB801,MIN(FIND({0,1,2,3,4,5,6,7,8,9},BB801&amp;"0123456789"))-1)</f>
        <v/>
      </c>
      <c r="BY801" t="s">
        <v>11706</v>
      </c>
      <c r="BZ801" t="s">
        <v>25404</v>
      </c>
      <c r="CA801" t="s">
        <v>25408</v>
      </c>
      <c r="CT801" t="str">
        <f t="shared" si="269"/>
        <v>E-Commerce</v>
      </c>
      <c r="CU801" t="str">
        <f t="shared" si="270"/>
        <v>Information Technology</v>
      </c>
      <c r="CV801" t="str">
        <f t="shared" si="271"/>
        <v>Software</v>
      </c>
      <c r="CW801" t="str">
        <f t="shared" si="272"/>
        <v/>
      </c>
      <c r="CX801" t="str">
        <f t="shared" si="273"/>
        <v/>
      </c>
      <c r="CY801" t="str">
        <f t="shared" si="274"/>
        <v/>
      </c>
      <c r="CZ801" t="str">
        <f t="shared" si="275"/>
        <v/>
      </c>
      <c r="DA801" t="str">
        <f t="shared" si="276"/>
        <v/>
      </c>
      <c r="DB801" t="str">
        <f t="shared" si="277"/>
        <v/>
      </c>
      <c r="DC801" t="str">
        <f t="shared" si="278"/>
        <v/>
      </c>
    </row>
    <row r="802" spans="1:107" x14ac:dyDescent="0.2">
      <c r="A802">
        <v>799</v>
      </c>
      <c r="B802" t="s">
        <v>795</v>
      </c>
      <c r="C802" t="s">
        <v>2968</v>
      </c>
      <c r="D802" t="s">
        <v>2968</v>
      </c>
      <c r="E802" t="s">
        <v>4365</v>
      </c>
      <c r="F802" t="s">
        <v>6865</v>
      </c>
      <c r="G802" t="s">
        <v>8406</v>
      </c>
      <c r="H802" t="s">
        <v>8552</v>
      </c>
      <c r="I802" t="s">
        <v>4365</v>
      </c>
      <c r="J802" t="s">
        <v>4365</v>
      </c>
      <c r="K802" t="s">
        <v>4365</v>
      </c>
      <c r="L802" t="s">
        <v>10578</v>
      </c>
      <c r="M802" t="s">
        <v>11762</v>
      </c>
      <c r="N802" t="s">
        <v>12935</v>
      </c>
      <c r="O802" t="s">
        <v>13319</v>
      </c>
      <c r="P802" t="s">
        <v>4365</v>
      </c>
      <c r="Q802">
        <v>2</v>
      </c>
      <c r="R802" t="s">
        <v>13358</v>
      </c>
      <c r="S802" t="s">
        <v>13396</v>
      </c>
      <c r="T802" t="s">
        <v>14034</v>
      </c>
      <c r="U802" s="3" t="str" cm="1">
        <f t="array" ref="U802">LEFT(T802,MIN(FIND({0,1,2,3,4,5,6,7,8,9},T802&amp;"0123456789"))-1)</f>
        <v>CN¥</v>
      </c>
      <c r="V802" t="s">
        <v>14414</v>
      </c>
      <c r="W802" t="s">
        <v>14034</v>
      </c>
      <c r="X802" s="3" t="str" cm="1">
        <f t="array" ref="X802">LEFT(W802,MIN(FIND({0,1,2,3,4,5,6,7,8,9},W802&amp;"0123456789"))-1)</f>
        <v>CN¥</v>
      </c>
      <c r="Y802" t="s">
        <v>14414</v>
      </c>
      <c r="Z802" t="s">
        <v>14375</v>
      </c>
      <c r="AA802" s="3" cm="1">
        <f t="array" ref="AA802">_xlfn.XLOOKUP(LEFT(Z802,MIN(FIND({0,1,2,3,4,5,6,7,8,9},Z802&amp;"0123456789"))-1), $BB$4:$BB$23, $BC$4:$BC$23)*_xlfn.NUMBERVALUE(TRIM(REPLACE(Z802,1,MIN(FIND({0,1,2,3,4,5,6,7,8,9},Z802&amp;"0123456789"))-1,"")), ".", ",")</f>
        <v>45000000</v>
      </c>
      <c r="AB802" t="s">
        <v>14375</v>
      </c>
      <c r="AC802" s="3" cm="1">
        <f t="array" ref="AC802">_xlfn.XLOOKUP(LEFT(AB802,MIN(FIND({0,1,2,3,4,5,6,7,8,9},AB802&amp;"0123456789"))-1), $BB$4:$BB$23, $BC$4:$BC$23)*_xlfn.NUMBERVALUE(TRIM(REPLACE(AB802,1,MIN(FIND({0,1,2,3,4,5,6,7,8,9},AB802&amp;"0123456789"))-1,"")), ".", ",")</f>
        <v>45000000</v>
      </c>
      <c r="AD802" t="s">
        <v>8554</v>
      </c>
      <c r="AE802" t="s">
        <v>8558</v>
      </c>
      <c r="AF802" t="s">
        <v>15573</v>
      </c>
      <c r="AG802" t="s">
        <v>16767</v>
      </c>
      <c r="AH802" t="s">
        <v>4365</v>
      </c>
      <c r="AI802" t="s">
        <v>18620</v>
      </c>
      <c r="AJ802" t="s">
        <v>19290</v>
      </c>
      <c r="AK802" t="s">
        <v>19809</v>
      </c>
      <c r="AL802" t="s">
        <v>8554</v>
      </c>
      <c r="AM802" t="s">
        <v>18794</v>
      </c>
      <c r="AN802" t="s">
        <v>18794</v>
      </c>
      <c r="AO802" t="s">
        <v>4365</v>
      </c>
      <c r="AP802" t="s">
        <v>22918</v>
      </c>
      <c r="AQ802" t="s">
        <v>24063</v>
      </c>
      <c r="AR802" t="s">
        <v>24961</v>
      </c>
      <c r="AS802" t="s">
        <v>8556</v>
      </c>
      <c r="BC802" s="3" t="str" cm="1">
        <f t="array" ref="BC802">LEFT(BB802,MIN(FIND({0,1,2,3,4,5,6,7,8,9},BB802&amp;"0123456789"))-1)</f>
        <v/>
      </c>
      <c r="BY802" t="s">
        <v>12478</v>
      </c>
      <c r="BZ802" t="s">
        <v>25446</v>
      </c>
      <c r="CT802" t="str">
        <f t="shared" si="269"/>
        <v>Electronics</v>
      </c>
      <c r="CU802" t="str">
        <f t="shared" si="270"/>
        <v>Semiconductor</v>
      </c>
      <c r="CV802" t="str">
        <f t="shared" si="271"/>
        <v/>
      </c>
      <c r="CW802" t="str">
        <f t="shared" si="272"/>
        <v/>
      </c>
      <c r="CX802" t="str">
        <f t="shared" si="273"/>
        <v/>
      </c>
      <c r="CY802" t="str">
        <f t="shared" si="274"/>
        <v/>
      </c>
      <c r="CZ802" t="str">
        <f t="shared" si="275"/>
        <v/>
      </c>
      <c r="DA802" t="str">
        <f t="shared" si="276"/>
        <v/>
      </c>
      <c r="DB802" t="str">
        <f t="shared" si="277"/>
        <v/>
      </c>
      <c r="DC802" t="str">
        <f t="shared" si="278"/>
        <v/>
      </c>
    </row>
    <row r="803" spans="1:107" x14ac:dyDescent="0.2">
      <c r="A803">
        <v>800</v>
      </c>
      <c r="B803" t="s">
        <v>796</v>
      </c>
      <c r="C803" t="s">
        <v>2969</v>
      </c>
      <c r="D803" t="s">
        <v>4365</v>
      </c>
      <c r="E803" t="s">
        <v>6065</v>
      </c>
      <c r="F803" t="s">
        <v>6866</v>
      </c>
      <c r="G803" t="s">
        <v>8245</v>
      </c>
      <c r="H803" t="s">
        <v>8552</v>
      </c>
      <c r="I803" t="s">
        <v>8557</v>
      </c>
      <c r="J803" t="s">
        <v>9233</v>
      </c>
      <c r="K803" t="s">
        <v>10119</v>
      </c>
      <c r="L803" t="s">
        <v>10127</v>
      </c>
      <c r="M803" t="s">
        <v>11763</v>
      </c>
      <c r="N803" t="s">
        <v>12816</v>
      </c>
      <c r="O803" t="s">
        <v>13306</v>
      </c>
      <c r="P803" t="s">
        <v>4365</v>
      </c>
      <c r="Q803">
        <v>2</v>
      </c>
      <c r="R803" t="s">
        <v>13357</v>
      </c>
      <c r="S803" t="s">
        <v>13398</v>
      </c>
      <c r="T803" t="s">
        <v>14013</v>
      </c>
      <c r="U803" s="3" t="str" cm="1">
        <f t="array" ref="U803">LEFT(T803,MIN(FIND({0,1,2,3,4,5,6,7,8,9},T803&amp;"0123456789"))-1)</f>
        <v>€</v>
      </c>
      <c r="V803" t="s">
        <v>13357</v>
      </c>
      <c r="W803" t="s">
        <v>14013</v>
      </c>
      <c r="X803" s="3" t="str" cm="1">
        <f t="array" ref="X803">LEFT(W803,MIN(FIND({0,1,2,3,4,5,6,7,8,9},W803&amp;"0123456789"))-1)</f>
        <v>€</v>
      </c>
      <c r="Y803" t="s">
        <v>13357</v>
      </c>
      <c r="Z803" t="s">
        <v>14013</v>
      </c>
      <c r="AA803" s="3" cm="1">
        <f t="array" ref="AA803">_xlfn.XLOOKUP(LEFT(Z803,MIN(FIND({0,1,2,3,4,5,6,7,8,9},Z803&amp;"0123456789"))-1), $BB$4:$BB$23, $BC$4:$BC$23)*_xlfn.NUMBERVALUE(TRIM(REPLACE(Z803,1,MIN(FIND({0,1,2,3,4,5,6,7,8,9},Z803&amp;"0123456789"))-1,"")), ".", ",")</f>
        <v>3600000</v>
      </c>
      <c r="AB803" t="s">
        <v>14013</v>
      </c>
      <c r="AC803" s="3" cm="1">
        <f t="array" ref="AC803">_xlfn.XLOOKUP(LEFT(AB803,MIN(FIND({0,1,2,3,4,5,6,7,8,9},AB803&amp;"0123456789"))-1), $BB$4:$BB$23, $BC$4:$BC$23)*_xlfn.NUMBERVALUE(TRIM(REPLACE(AB803,1,MIN(FIND({0,1,2,3,4,5,6,7,8,9},AB803&amp;"0123456789"))-1,"")), ".", ",")</f>
        <v>3600000</v>
      </c>
      <c r="AD803" t="s">
        <v>8555</v>
      </c>
      <c r="AE803" t="s">
        <v>8556</v>
      </c>
      <c r="AF803" t="s">
        <v>15574</v>
      </c>
      <c r="AG803" t="s">
        <v>17029</v>
      </c>
      <c r="AH803" t="s">
        <v>4365</v>
      </c>
      <c r="AI803" t="s">
        <v>18621</v>
      </c>
      <c r="AJ803" t="s">
        <v>19297</v>
      </c>
      <c r="AK803" t="s">
        <v>19810</v>
      </c>
      <c r="AL803" t="s">
        <v>20156</v>
      </c>
      <c r="AM803" t="s">
        <v>20808</v>
      </c>
      <c r="AN803" t="s">
        <v>20610</v>
      </c>
      <c r="AO803" t="s">
        <v>22052</v>
      </c>
      <c r="AP803" t="s">
        <v>22919</v>
      </c>
      <c r="AQ803" t="s">
        <v>24064</v>
      </c>
      <c r="AR803" t="s">
        <v>24962</v>
      </c>
      <c r="AS803" t="s">
        <v>14833</v>
      </c>
      <c r="BC803" s="3" t="str" cm="1">
        <f t="array" ref="BC803">LEFT(BB803,MIN(FIND({0,1,2,3,4,5,6,7,8,9},BB803&amp;"0123456789"))-1)</f>
        <v/>
      </c>
      <c r="BY803" t="s">
        <v>12275</v>
      </c>
      <c r="BZ803" t="s">
        <v>25570</v>
      </c>
      <c r="CT803" t="str">
        <f t="shared" si="269"/>
        <v>Logistics</v>
      </c>
      <c r="CU803" t="str">
        <f t="shared" si="270"/>
        <v>Warehousing</v>
      </c>
      <c r="CV803" t="str">
        <f t="shared" si="271"/>
        <v/>
      </c>
      <c r="CW803" t="str">
        <f t="shared" si="272"/>
        <v/>
      </c>
      <c r="CX803" t="str">
        <f t="shared" si="273"/>
        <v/>
      </c>
      <c r="CY803" t="str">
        <f t="shared" si="274"/>
        <v/>
      </c>
      <c r="CZ803" t="str">
        <f t="shared" si="275"/>
        <v/>
      </c>
      <c r="DA803" t="str">
        <f t="shared" si="276"/>
        <v/>
      </c>
      <c r="DB803" t="str">
        <f t="shared" si="277"/>
        <v/>
      </c>
      <c r="DC803" t="str">
        <f t="shared" si="278"/>
        <v/>
      </c>
    </row>
    <row r="804" spans="1:107" x14ac:dyDescent="0.2">
      <c r="A804">
        <v>801</v>
      </c>
      <c r="B804" t="s">
        <v>797</v>
      </c>
      <c r="C804" t="s">
        <v>2970</v>
      </c>
      <c r="D804" t="s">
        <v>5033</v>
      </c>
      <c r="E804" t="s">
        <v>6065</v>
      </c>
      <c r="F804" t="s">
        <v>6867</v>
      </c>
      <c r="G804" t="s">
        <v>8248</v>
      </c>
      <c r="H804" t="s">
        <v>8552</v>
      </c>
      <c r="I804" t="s">
        <v>8554</v>
      </c>
      <c r="J804" t="s">
        <v>9234</v>
      </c>
      <c r="K804" t="s">
        <v>10119</v>
      </c>
      <c r="L804" t="s">
        <v>10143</v>
      </c>
      <c r="M804" t="s">
        <v>11151</v>
      </c>
      <c r="N804" t="s">
        <v>12778</v>
      </c>
      <c r="O804" t="s">
        <v>13326</v>
      </c>
      <c r="P804" t="s">
        <v>4365</v>
      </c>
      <c r="Q804">
        <v>1</v>
      </c>
      <c r="R804" t="s">
        <v>13357</v>
      </c>
      <c r="S804" t="s">
        <v>8457</v>
      </c>
      <c r="T804" t="s">
        <v>14035</v>
      </c>
      <c r="U804" s="3" t="str" cm="1">
        <f t="array" ref="U804">LEFT(T804,MIN(FIND({0,1,2,3,4,5,6,7,8,9},T804&amp;"0123456789"))-1)</f>
        <v>A$</v>
      </c>
      <c r="V804" t="s">
        <v>13357</v>
      </c>
      <c r="W804" t="s">
        <v>14035</v>
      </c>
      <c r="X804" s="3" t="str" cm="1">
        <f t="array" ref="X804">LEFT(W804,MIN(FIND({0,1,2,3,4,5,6,7,8,9},W804&amp;"0123456789"))-1)</f>
        <v>A$</v>
      </c>
      <c r="Y804" t="s">
        <v>13357</v>
      </c>
      <c r="Z804" t="s">
        <v>14035</v>
      </c>
      <c r="AA804" s="3" cm="1">
        <f t="array" ref="AA804">_xlfn.XLOOKUP(LEFT(Z804,MIN(FIND({0,1,2,3,4,5,6,7,8,9},Z804&amp;"0123456789"))-1), $BB$4:$BB$23, $BC$4:$BC$23)*_xlfn.NUMBERVALUE(TRIM(REPLACE(Z804,1,MIN(FIND({0,1,2,3,4,5,6,7,8,9},Z804&amp;"0123456789"))-1,"")), ".", ",")</f>
        <v>4851000</v>
      </c>
      <c r="AB804" t="s">
        <v>14035</v>
      </c>
      <c r="AC804" s="3" cm="1">
        <f t="array" ref="AC804">_xlfn.XLOOKUP(LEFT(AB804,MIN(FIND({0,1,2,3,4,5,6,7,8,9},AB804&amp;"0123456789"))-1), $BB$4:$BB$23, $BC$4:$BC$23)*_xlfn.NUMBERVALUE(TRIM(REPLACE(AB804,1,MIN(FIND({0,1,2,3,4,5,6,7,8,9},AB804&amp;"0123456789"))-1,"")), ".", ",")</f>
        <v>4851000</v>
      </c>
      <c r="AD804" t="s">
        <v>8555</v>
      </c>
      <c r="AE804" t="s">
        <v>8554</v>
      </c>
      <c r="AF804" t="s">
        <v>15575</v>
      </c>
      <c r="AG804" t="s">
        <v>17030</v>
      </c>
      <c r="AH804" t="s">
        <v>17827</v>
      </c>
      <c r="AI804" t="s">
        <v>18622</v>
      </c>
      <c r="AJ804" t="s">
        <v>8563</v>
      </c>
      <c r="AK804" t="s">
        <v>4365</v>
      </c>
      <c r="AL804" t="s">
        <v>8555</v>
      </c>
      <c r="AM804" t="s">
        <v>18794</v>
      </c>
      <c r="AN804" t="s">
        <v>18372</v>
      </c>
      <c r="AO804" t="s">
        <v>18794</v>
      </c>
      <c r="AP804" t="s">
        <v>22920</v>
      </c>
      <c r="AQ804" t="s">
        <v>24065</v>
      </c>
      <c r="AR804" t="s">
        <v>18261</v>
      </c>
      <c r="AS804" t="s">
        <v>19177</v>
      </c>
      <c r="BC804" s="3" t="str" cm="1">
        <f t="array" ref="BC804">LEFT(BB804,MIN(FIND({0,1,2,3,4,5,6,7,8,9},BB804&amp;"0123456789"))-1)</f>
        <v/>
      </c>
      <c r="BY804" t="s">
        <v>10143</v>
      </c>
      <c r="BZ804" t="s">
        <v>25430</v>
      </c>
      <c r="CT804" t="str">
        <f t="shared" si="269"/>
        <v>Financial Services</v>
      </c>
      <c r="CU804" t="str">
        <f t="shared" si="270"/>
        <v>FinTech</v>
      </c>
      <c r="CV804" t="str">
        <f t="shared" si="271"/>
        <v/>
      </c>
      <c r="CW804" t="str">
        <f t="shared" si="272"/>
        <v/>
      </c>
      <c r="CX804" t="str">
        <f t="shared" si="273"/>
        <v/>
      </c>
      <c r="CY804" t="str">
        <f t="shared" si="274"/>
        <v/>
      </c>
      <c r="CZ804" t="str">
        <f t="shared" si="275"/>
        <v/>
      </c>
      <c r="DA804" t="str">
        <f t="shared" si="276"/>
        <v/>
      </c>
      <c r="DB804" t="str">
        <f t="shared" si="277"/>
        <v/>
      </c>
      <c r="DC804" t="str">
        <f t="shared" si="278"/>
        <v/>
      </c>
    </row>
    <row r="805" spans="1:107" x14ac:dyDescent="0.2">
      <c r="A805">
        <v>802</v>
      </c>
      <c r="B805" t="s">
        <v>798</v>
      </c>
      <c r="C805" t="s">
        <v>2971</v>
      </c>
      <c r="D805" t="s">
        <v>4365</v>
      </c>
      <c r="E805" t="s">
        <v>6065</v>
      </c>
      <c r="F805" t="s">
        <v>6868</v>
      </c>
      <c r="G805" t="s">
        <v>8255</v>
      </c>
      <c r="H805" t="s">
        <v>8552</v>
      </c>
      <c r="I805" t="s">
        <v>8554</v>
      </c>
      <c r="J805" t="s">
        <v>9235</v>
      </c>
      <c r="K805" t="s">
        <v>10121</v>
      </c>
      <c r="L805" t="s">
        <v>10167</v>
      </c>
      <c r="M805" t="s">
        <v>11340</v>
      </c>
      <c r="N805" t="s">
        <v>12742</v>
      </c>
      <c r="O805" t="s">
        <v>13306</v>
      </c>
      <c r="P805" t="s">
        <v>4365</v>
      </c>
      <c r="Q805">
        <v>2</v>
      </c>
      <c r="R805" t="s">
        <v>13357</v>
      </c>
      <c r="S805" t="s">
        <v>13577</v>
      </c>
      <c r="T805" t="s">
        <v>14036</v>
      </c>
      <c r="U805" s="3" t="str" cm="1">
        <f t="array" ref="U805">LEFT(T805,MIN(FIND({0,1,2,3,4,5,6,7,8,9},T805&amp;"0123456789"))-1)</f>
        <v>€</v>
      </c>
      <c r="V805" t="s">
        <v>13357</v>
      </c>
      <c r="W805" t="s">
        <v>14036</v>
      </c>
      <c r="X805" s="3" t="str" cm="1">
        <f t="array" ref="X805">LEFT(W805,MIN(FIND({0,1,2,3,4,5,6,7,8,9},W805&amp;"0123456789"))-1)</f>
        <v>€</v>
      </c>
      <c r="Y805" t="s">
        <v>13357</v>
      </c>
      <c r="Z805" t="s">
        <v>14627</v>
      </c>
      <c r="AA805" s="3" cm="1">
        <f t="array" ref="AA805">_xlfn.XLOOKUP(LEFT(Z805,MIN(FIND({0,1,2,3,4,5,6,7,8,9},Z805&amp;"0123456789"))-1), $BB$4:$BB$23, $BC$4:$BC$23)*_xlfn.NUMBERVALUE(TRIM(REPLACE(Z805,1,MIN(FIND({0,1,2,3,4,5,6,7,8,9},Z805&amp;"0123456789"))-1,"")), ".", ",")</f>
        <v>4560000</v>
      </c>
      <c r="AB805" t="s">
        <v>14627</v>
      </c>
      <c r="AC805" s="3" cm="1">
        <f t="array" ref="AC805">_xlfn.XLOOKUP(LEFT(AB805,MIN(FIND({0,1,2,3,4,5,6,7,8,9},AB805&amp;"0123456789"))-1), $BB$4:$BB$23, $BC$4:$BC$23)*_xlfn.NUMBERVALUE(TRIM(REPLACE(AB805,1,MIN(FIND({0,1,2,3,4,5,6,7,8,9},AB805&amp;"0123456789"))-1,"")), ".", ",")</f>
        <v>4560000</v>
      </c>
      <c r="AD805" t="s">
        <v>8554</v>
      </c>
      <c r="AE805" t="s">
        <v>8557</v>
      </c>
      <c r="AF805" t="s">
        <v>15576</v>
      </c>
      <c r="AG805" t="s">
        <v>17031</v>
      </c>
      <c r="AH805" t="s">
        <v>4365</v>
      </c>
      <c r="AI805" t="s">
        <v>18623</v>
      </c>
      <c r="AJ805" t="s">
        <v>19298</v>
      </c>
      <c r="AK805" t="s">
        <v>19811</v>
      </c>
      <c r="AL805" t="s">
        <v>20148</v>
      </c>
      <c r="AM805" t="s">
        <v>20809</v>
      </c>
      <c r="AN805" t="s">
        <v>21464</v>
      </c>
      <c r="AO805" t="s">
        <v>22053</v>
      </c>
      <c r="AP805" t="s">
        <v>22921</v>
      </c>
      <c r="AQ805" t="s">
        <v>24066</v>
      </c>
      <c r="AR805" t="s">
        <v>24963</v>
      </c>
      <c r="AS805" t="s">
        <v>19120</v>
      </c>
      <c r="BC805" s="3" t="str" cm="1">
        <f t="array" ref="BC805">LEFT(BB805,MIN(FIND({0,1,2,3,4,5,6,7,8,9},BB805&amp;"0123456789"))-1)</f>
        <v/>
      </c>
      <c r="BY805" t="s">
        <v>3721</v>
      </c>
      <c r="BZ805" t="s">
        <v>25408</v>
      </c>
      <c r="CT805" t="str">
        <f t="shared" si="269"/>
        <v>SaaS</v>
      </c>
      <c r="CU805" t="str">
        <f t="shared" si="270"/>
        <v>Software</v>
      </c>
      <c r="CV805" t="str">
        <f t="shared" si="271"/>
        <v/>
      </c>
      <c r="CW805" t="str">
        <f t="shared" si="272"/>
        <v/>
      </c>
      <c r="CX805" t="str">
        <f t="shared" si="273"/>
        <v/>
      </c>
      <c r="CY805" t="str">
        <f t="shared" si="274"/>
        <v/>
      </c>
      <c r="CZ805" t="str">
        <f t="shared" si="275"/>
        <v/>
      </c>
      <c r="DA805" t="str">
        <f t="shared" si="276"/>
        <v/>
      </c>
      <c r="DB805" t="str">
        <f t="shared" si="277"/>
        <v/>
      </c>
      <c r="DC805" t="str">
        <f t="shared" si="278"/>
        <v/>
      </c>
    </row>
    <row r="806" spans="1:107" x14ac:dyDescent="0.2">
      <c r="A806">
        <v>803</v>
      </c>
      <c r="B806" t="s">
        <v>799</v>
      </c>
      <c r="C806" t="s">
        <v>2972</v>
      </c>
      <c r="D806" t="s">
        <v>5034</v>
      </c>
      <c r="E806" t="s">
        <v>6065</v>
      </c>
      <c r="F806" t="s">
        <v>6869</v>
      </c>
      <c r="G806" t="s">
        <v>8245</v>
      </c>
      <c r="H806" t="s">
        <v>8552</v>
      </c>
      <c r="I806" t="s">
        <v>8555</v>
      </c>
      <c r="J806" t="s">
        <v>9236</v>
      </c>
      <c r="K806" t="s">
        <v>10121</v>
      </c>
      <c r="L806" t="s">
        <v>10579</v>
      </c>
      <c r="M806" t="s">
        <v>11764</v>
      </c>
      <c r="N806" t="s">
        <v>12936</v>
      </c>
      <c r="O806" t="s">
        <v>13310</v>
      </c>
      <c r="P806" t="s">
        <v>4365</v>
      </c>
      <c r="Q806">
        <v>1</v>
      </c>
      <c r="R806" t="s">
        <v>13357</v>
      </c>
      <c r="S806" t="s">
        <v>13443</v>
      </c>
      <c r="T806" t="s">
        <v>13772</v>
      </c>
      <c r="U806" s="3" t="str" cm="1">
        <f t="array" ref="U806">LEFT(T806,MIN(FIND({0,1,2,3,4,5,6,7,8,9},T806&amp;"0123456789"))-1)</f>
        <v>$</v>
      </c>
      <c r="V806" t="s">
        <v>13357</v>
      </c>
      <c r="W806" t="s">
        <v>13772</v>
      </c>
      <c r="X806" s="3" t="str" cm="1">
        <f t="array" ref="X806">LEFT(W806,MIN(FIND({0,1,2,3,4,5,6,7,8,9},W806&amp;"0123456789"))-1)</f>
        <v>$</v>
      </c>
      <c r="Y806" t="s">
        <v>13357</v>
      </c>
      <c r="Z806" t="s">
        <v>13772</v>
      </c>
      <c r="AA806" s="3" cm="1">
        <f t="array" ref="AA806">_xlfn.XLOOKUP(LEFT(Z806,MIN(FIND({0,1,2,3,4,5,6,7,8,9},Z806&amp;"0123456789"))-1), $BB$4:$BB$23, $BC$4:$BC$23)*_xlfn.NUMBERVALUE(TRIM(REPLACE(Z806,1,MIN(FIND({0,1,2,3,4,5,6,7,8,9},Z806&amp;"0123456789"))-1,"")), ".", ",")</f>
        <v>4000000</v>
      </c>
      <c r="AB806" t="s">
        <v>13772</v>
      </c>
      <c r="AC806" s="3" cm="1">
        <f t="array" ref="AC806">_xlfn.XLOOKUP(LEFT(AB806,MIN(FIND({0,1,2,3,4,5,6,7,8,9},AB806&amp;"0123456789"))-1), $BB$4:$BB$23, $BC$4:$BC$23)*_xlfn.NUMBERVALUE(TRIM(REPLACE(AB806,1,MIN(FIND({0,1,2,3,4,5,6,7,8,9},AB806&amp;"0123456789"))-1,"")), ".", ",")</f>
        <v>4000000</v>
      </c>
      <c r="AD806" t="s">
        <v>8557</v>
      </c>
      <c r="AE806" t="s">
        <v>8557</v>
      </c>
      <c r="AF806" t="s">
        <v>15577</v>
      </c>
      <c r="AG806" t="s">
        <v>6214</v>
      </c>
      <c r="AH806" t="s">
        <v>17828</v>
      </c>
      <c r="AI806" t="s">
        <v>18624</v>
      </c>
      <c r="AJ806" t="s">
        <v>8560</v>
      </c>
      <c r="AK806" t="s">
        <v>19812</v>
      </c>
      <c r="AL806" t="s">
        <v>20212</v>
      </c>
      <c r="AM806" t="s">
        <v>20810</v>
      </c>
      <c r="AN806" t="s">
        <v>21465</v>
      </c>
      <c r="AO806" t="s">
        <v>22054</v>
      </c>
      <c r="AP806" t="s">
        <v>22922</v>
      </c>
      <c r="AQ806" t="s">
        <v>24067</v>
      </c>
      <c r="AR806" t="s">
        <v>21384</v>
      </c>
      <c r="AS806" t="s">
        <v>14821</v>
      </c>
      <c r="BC806" s="3" t="str" cm="1">
        <f t="array" ref="BC806">LEFT(BB806,MIN(FIND({0,1,2,3,4,5,6,7,8,9},BB806&amp;"0123456789"))-1)</f>
        <v/>
      </c>
      <c r="BY806" t="s">
        <v>25547</v>
      </c>
      <c r="BZ806" t="s">
        <v>25521</v>
      </c>
      <c r="CA806" t="s">
        <v>25441</v>
      </c>
      <c r="CB806" t="s">
        <v>25814</v>
      </c>
      <c r="CC806" t="s">
        <v>25499</v>
      </c>
      <c r="CT806" t="str">
        <f t="shared" si="269"/>
        <v>Content</v>
      </c>
      <c r="CU806" t="str">
        <f t="shared" si="270"/>
        <v>Media and Entertainment</v>
      </c>
      <c r="CV806" t="str">
        <f t="shared" si="271"/>
        <v>Mobile Apps</v>
      </c>
      <c r="CW806" t="str">
        <f t="shared" si="272"/>
        <v>News</v>
      </c>
      <c r="CX806" t="str">
        <f t="shared" si="273"/>
        <v>Social Network</v>
      </c>
      <c r="CY806" t="str">
        <f t="shared" si="274"/>
        <v/>
      </c>
      <c r="CZ806" t="str">
        <f t="shared" si="275"/>
        <v/>
      </c>
      <c r="DA806" t="str">
        <f t="shared" si="276"/>
        <v/>
      </c>
      <c r="DB806" t="str">
        <f t="shared" si="277"/>
        <v/>
      </c>
      <c r="DC806" t="str">
        <f t="shared" si="278"/>
        <v/>
      </c>
    </row>
    <row r="807" spans="1:107" x14ac:dyDescent="0.2">
      <c r="A807">
        <v>804</v>
      </c>
      <c r="B807" t="s">
        <v>800</v>
      </c>
      <c r="C807" t="s">
        <v>2973</v>
      </c>
      <c r="D807" t="s">
        <v>5035</v>
      </c>
      <c r="E807" t="s">
        <v>6065</v>
      </c>
      <c r="F807" t="s">
        <v>6870</v>
      </c>
      <c r="G807" t="s">
        <v>8245</v>
      </c>
      <c r="H807" t="s">
        <v>8552</v>
      </c>
      <c r="I807" t="s">
        <v>8555</v>
      </c>
      <c r="J807" t="s">
        <v>9237</v>
      </c>
      <c r="K807" t="s">
        <v>10119</v>
      </c>
      <c r="L807" t="s">
        <v>10263</v>
      </c>
      <c r="M807" t="s">
        <v>11765</v>
      </c>
      <c r="N807" t="s">
        <v>12736</v>
      </c>
      <c r="O807" t="s">
        <v>13305</v>
      </c>
      <c r="P807" t="s">
        <v>13349</v>
      </c>
      <c r="Q807">
        <v>1</v>
      </c>
      <c r="R807" t="s">
        <v>13358</v>
      </c>
      <c r="S807" t="s">
        <v>8471</v>
      </c>
      <c r="T807" t="s">
        <v>13736</v>
      </c>
      <c r="U807" s="3" t="str" cm="1">
        <f t="array" ref="U807">LEFT(T807,MIN(FIND({0,1,2,3,4,5,6,7,8,9},T807&amp;"0123456789"))-1)</f>
        <v>$</v>
      </c>
      <c r="V807" t="s">
        <v>14414</v>
      </c>
      <c r="W807" t="s">
        <v>13736</v>
      </c>
      <c r="X807" s="3" t="str" cm="1">
        <f t="array" ref="X807">LEFT(W807,MIN(FIND({0,1,2,3,4,5,6,7,8,9},W807&amp;"0123456789"))-1)</f>
        <v>$</v>
      </c>
      <c r="Y807" t="s">
        <v>14414</v>
      </c>
      <c r="Z807" t="s">
        <v>13736</v>
      </c>
      <c r="AA807" s="3" cm="1">
        <f t="array" ref="AA807">_xlfn.XLOOKUP(LEFT(Z807,MIN(FIND({0,1,2,3,4,5,6,7,8,9},Z807&amp;"0123456789"))-1), $BB$4:$BB$23, $BC$4:$BC$23)*_xlfn.NUMBERVALUE(TRIM(REPLACE(Z807,1,MIN(FIND({0,1,2,3,4,5,6,7,8,9},Z807&amp;"0123456789"))-1,"")), ".", ",")</f>
        <v>10000000</v>
      </c>
      <c r="AB807" t="s">
        <v>13736</v>
      </c>
      <c r="AC807" s="3" cm="1">
        <f t="array" ref="AC807">_xlfn.XLOOKUP(LEFT(AB807,MIN(FIND({0,1,2,3,4,5,6,7,8,9},AB807&amp;"0123456789"))-1), $BB$4:$BB$23, $BC$4:$BC$23)*_xlfn.NUMBERVALUE(TRIM(REPLACE(AB807,1,MIN(FIND({0,1,2,3,4,5,6,7,8,9},AB807&amp;"0123456789"))-1,"")), ".", ",")</f>
        <v>10000000</v>
      </c>
      <c r="AD807" t="s">
        <v>8555</v>
      </c>
      <c r="AE807" t="s">
        <v>8554</v>
      </c>
      <c r="AF807" t="s">
        <v>15578</v>
      </c>
      <c r="AG807" t="s">
        <v>17032</v>
      </c>
      <c r="AH807" t="s">
        <v>4365</v>
      </c>
      <c r="AI807" t="s">
        <v>18625</v>
      </c>
      <c r="AJ807" t="s">
        <v>19299</v>
      </c>
      <c r="AK807" t="s">
        <v>19813</v>
      </c>
      <c r="AL807" t="s">
        <v>20312</v>
      </c>
      <c r="AM807" t="s">
        <v>20811</v>
      </c>
      <c r="AN807" t="s">
        <v>21466</v>
      </c>
      <c r="AO807" t="s">
        <v>21183</v>
      </c>
      <c r="AP807" t="s">
        <v>22923</v>
      </c>
      <c r="AQ807" t="s">
        <v>24068</v>
      </c>
      <c r="AR807" t="s">
        <v>19704</v>
      </c>
      <c r="AS807" t="s">
        <v>19174</v>
      </c>
      <c r="BC807" s="3" t="str" cm="1">
        <f t="array" ref="BC807">LEFT(BB807,MIN(FIND({0,1,2,3,4,5,6,7,8,9},BB807&amp;"0123456789"))-1)</f>
        <v/>
      </c>
      <c r="BY807" t="s">
        <v>11267</v>
      </c>
      <c r="BZ807" t="s">
        <v>25404</v>
      </c>
      <c r="CT807" t="str">
        <f t="shared" si="269"/>
        <v>Artificial Intelligence</v>
      </c>
      <c r="CU807" t="str">
        <f t="shared" si="270"/>
        <v>Information Technology</v>
      </c>
      <c r="CV807" t="str">
        <f t="shared" si="271"/>
        <v/>
      </c>
      <c r="CW807" t="str">
        <f t="shared" si="272"/>
        <v/>
      </c>
      <c r="CX807" t="str">
        <f t="shared" si="273"/>
        <v/>
      </c>
      <c r="CY807" t="str">
        <f t="shared" si="274"/>
        <v/>
      </c>
      <c r="CZ807" t="str">
        <f t="shared" si="275"/>
        <v/>
      </c>
      <c r="DA807" t="str">
        <f t="shared" si="276"/>
        <v/>
      </c>
      <c r="DB807" t="str">
        <f t="shared" si="277"/>
        <v/>
      </c>
      <c r="DC807" t="str">
        <f t="shared" si="278"/>
        <v/>
      </c>
    </row>
    <row r="808" spans="1:107" x14ac:dyDescent="0.2">
      <c r="A808">
        <v>805</v>
      </c>
      <c r="B808" t="s">
        <v>801</v>
      </c>
      <c r="C808" t="s">
        <v>2974</v>
      </c>
      <c r="D808" t="s">
        <v>5036</v>
      </c>
      <c r="E808" t="s">
        <v>6065</v>
      </c>
      <c r="F808" t="s">
        <v>6871</v>
      </c>
      <c r="G808" t="s">
        <v>8248</v>
      </c>
      <c r="H808" t="s">
        <v>8552</v>
      </c>
      <c r="I808" t="s">
        <v>4365</v>
      </c>
      <c r="J808" t="s">
        <v>4365</v>
      </c>
      <c r="K808" t="s">
        <v>10119</v>
      </c>
      <c r="L808" t="s">
        <v>10362</v>
      </c>
      <c r="M808" t="s">
        <v>11715</v>
      </c>
      <c r="N808" t="s">
        <v>12777</v>
      </c>
      <c r="O808" t="s">
        <v>13319</v>
      </c>
      <c r="P808" t="s">
        <v>4365</v>
      </c>
      <c r="Q808">
        <v>1</v>
      </c>
      <c r="R808" t="s">
        <v>13357</v>
      </c>
      <c r="S808" t="s">
        <v>13463</v>
      </c>
      <c r="T808" t="s">
        <v>13803</v>
      </c>
      <c r="U808" s="3" t="str" cm="1">
        <f t="array" ref="U808">LEFT(T808,MIN(FIND({0,1,2,3,4,5,6,7,8,9},T808&amp;"0123456789"))-1)</f>
        <v>$</v>
      </c>
      <c r="V808" t="s">
        <v>13357</v>
      </c>
      <c r="W808" t="s">
        <v>13803</v>
      </c>
      <c r="X808" s="3" t="str" cm="1">
        <f t="array" ref="X808">LEFT(W808,MIN(FIND({0,1,2,3,4,5,6,7,8,9},W808&amp;"0123456789"))-1)</f>
        <v>$</v>
      </c>
      <c r="Y808" t="s">
        <v>13357</v>
      </c>
      <c r="Z808" t="s">
        <v>13803</v>
      </c>
      <c r="AA808" s="3" cm="1">
        <f t="array" ref="AA808">_xlfn.XLOOKUP(LEFT(Z808,MIN(FIND({0,1,2,3,4,5,6,7,8,9},Z808&amp;"0123456789"))-1), $BB$4:$BB$23, $BC$4:$BC$23)*_xlfn.NUMBERVALUE(TRIM(REPLACE(Z808,1,MIN(FIND({0,1,2,3,4,5,6,7,8,9},Z808&amp;"0123456789"))-1,"")), ".", ",")</f>
        <v>2500000</v>
      </c>
      <c r="AB808" t="s">
        <v>13803</v>
      </c>
      <c r="AC808" s="3" cm="1">
        <f t="array" ref="AC808">_xlfn.XLOOKUP(LEFT(AB808,MIN(FIND({0,1,2,3,4,5,6,7,8,9},AB808&amp;"0123456789"))-1), $BB$4:$BB$23, $BC$4:$BC$23)*_xlfn.NUMBERVALUE(TRIM(REPLACE(AB808,1,MIN(FIND({0,1,2,3,4,5,6,7,8,9},AB808&amp;"0123456789"))-1,"")), ".", ",")</f>
        <v>2500000</v>
      </c>
      <c r="AD808" t="s">
        <v>8554</v>
      </c>
      <c r="AE808" t="s">
        <v>8562</v>
      </c>
      <c r="AF808" t="s">
        <v>15579</v>
      </c>
      <c r="AG808" t="s">
        <v>4365</v>
      </c>
      <c r="AH808" t="s">
        <v>4365</v>
      </c>
      <c r="AI808" t="s">
        <v>4365</v>
      </c>
      <c r="AJ808" t="s">
        <v>4365</v>
      </c>
      <c r="AK808" t="s">
        <v>4365</v>
      </c>
      <c r="AL808" t="s">
        <v>4365</v>
      </c>
      <c r="AM808" t="s">
        <v>4365</v>
      </c>
      <c r="AN808" t="s">
        <v>4365</v>
      </c>
      <c r="AO808" t="s">
        <v>4365</v>
      </c>
      <c r="AP808" t="s">
        <v>4365</v>
      </c>
      <c r="AQ808" t="s">
        <v>4365</v>
      </c>
      <c r="AR808" t="s">
        <v>4365</v>
      </c>
      <c r="AS808" t="s">
        <v>8558</v>
      </c>
      <c r="BC808" s="3" t="str" cm="1">
        <f t="array" ref="BC808">LEFT(BB808,MIN(FIND({0,1,2,3,4,5,6,7,8,9},BB808&amp;"0123456789"))-1)</f>
        <v/>
      </c>
      <c r="BY808" t="s">
        <v>12544</v>
      </c>
      <c r="BZ808" t="s">
        <v>25650</v>
      </c>
      <c r="CA808" t="s">
        <v>25798</v>
      </c>
      <c r="CT808" t="str">
        <f t="shared" si="269"/>
        <v>Agriculture</v>
      </c>
      <c r="CU808" t="str">
        <f t="shared" si="270"/>
        <v>AgTech</v>
      </c>
      <c r="CV808" t="str">
        <f t="shared" si="271"/>
        <v>Farming</v>
      </c>
      <c r="CW808" t="str">
        <f t="shared" si="272"/>
        <v/>
      </c>
      <c r="CX808" t="str">
        <f t="shared" si="273"/>
        <v/>
      </c>
      <c r="CY808" t="str">
        <f t="shared" si="274"/>
        <v/>
      </c>
      <c r="CZ808" t="str">
        <f t="shared" si="275"/>
        <v/>
      </c>
      <c r="DA808" t="str">
        <f t="shared" si="276"/>
        <v/>
      </c>
      <c r="DB808" t="str">
        <f t="shared" si="277"/>
        <v/>
      </c>
      <c r="DC808" t="str">
        <f t="shared" si="278"/>
        <v/>
      </c>
    </row>
    <row r="809" spans="1:107" x14ac:dyDescent="0.2">
      <c r="A809">
        <v>806</v>
      </c>
      <c r="B809" t="s">
        <v>802</v>
      </c>
      <c r="C809" t="s">
        <v>2975</v>
      </c>
      <c r="D809" t="s">
        <v>5037</v>
      </c>
      <c r="E809" t="s">
        <v>6065</v>
      </c>
      <c r="F809" t="s">
        <v>6872</v>
      </c>
      <c r="G809" t="s">
        <v>8273</v>
      </c>
      <c r="H809" t="s">
        <v>8552</v>
      </c>
      <c r="I809" t="s">
        <v>8557</v>
      </c>
      <c r="J809" t="s">
        <v>9238</v>
      </c>
      <c r="K809" t="s">
        <v>10121</v>
      </c>
      <c r="L809" t="s">
        <v>10580</v>
      </c>
      <c r="M809" t="s">
        <v>11766</v>
      </c>
      <c r="N809" t="s">
        <v>12736</v>
      </c>
      <c r="O809" t="s">
        <v>13305</v>
      </c>
      <c r="P809" t="s">
        <v>4365</v>
      </c>
      <c r="Q809">
        <v>2</v>
      </c>
      <c r="R809" t="s">
        <v>13357</v>
      </c>
      <c r="S809" t="s">
        <v>8460</v>
      </c>
      <c r="T809" t="s">
        <v>13813</v>
      </c>
      <c r="U809" s="3" t="str" cm="1">
        <f t="array" ref="U809">LEFT(T809,MIN(FIND({0,1,2,3,4,5,6,7,8,9},T809&amp;"0123456789"))-1)</f>
        <v>$</v>
      </c>
      <c r="V809" t="s">
        <v>13357</v>
      </c>
      <c r="W809" t="s">
        <v>13813</v>
      </c>
      <c r="X809" s="3" t="str" cm="1">
        <f t="array" ref="X809">LEFT(W809,MIN(FIND({0,1,2,3,4,5,6,7,8,9},W809&amp;"0123456789"))-1)</f>
        <v>$</v>
      </c>
      <c r="Y809" t="s">
        <v>13357</v>
      </c>
      <c r="Z809" t="s">
        <v>14001</v>
      </c>
      <c r="AA809" s="3" cm="1">
        <f t="array" ref="AA809">_xlfn.XLOOKUP(LEFT(Z809,MIN(FIND({0,1,2,3,4,5,6,7,8,9},Z809&amp;"0123456789"))-1), $BB$4:$BB$23, $BC$4:$BC$23)*_xlfn.NUMBERVALUE(TRIM(REPLACE(Z809,1,MIN(FIND({0,1,2,3,4,5,6,7,8,9},Z809&amp;"0123456789"))-1,"")), ".", ",")</f>
        <v>2150000</v>
      </c>
      <c r="AB809" t="s">
        <v>14001</v>
      </c>
      <c r="AC809" s="3" cm="1">
        <f t="array" ref="AC809">_xlfn.XLOOKUP(LEFT(AB809,MIN(FIND({0,1,2,3,4,5,6,7,8,9},AB809&amp;"0123456789"))-1), $BB$4:$BB$23, $BC$4:$BC$23)*_xlfn.NUMBERVALUE(TRIM(REPLACE(AB809,1,MIN(FIND({0,1,2,3,4,5,6,7,8,9},AB809&amp;"0123456789"))-1,"")), ".", ",")</f>
        <v>2150000</v>
      </c>
      <c r="AD809" t="s">
        <v>4365</v>
      </c>
      <c r="AE809" t="s">
        <v>8554</v>
      </c>
      <c r="AF809" t="s">
        <v>15580</v>
      </c>
      <c r="AG809" t="s">
        <v>17033</v>
      </c>
      <c r="AH809" t="s">
        <v>4365</v>
      </c>
      <c r="AI809" t="s">
        <v>18626</v>
      </c>
      <c r="AJ809" t="s">
        <v>19150</v>
      </c>
      <c r="AK809" t="s">
        <v>4365</v>
      </c>
      <c r="AL809" t="s">
        <v>20245</v>
      </c>
      <c r="AM809" t="s">
        <v>20812</v>
      </c>
      <c r="AN809" t="s">
        <v>21467</v>
      </c>
      <c r="AO809" t="s">
        <v>22055</v>
      </c>
      <c r="AP809" t="s">
        <v>22924</v>
      </c>
      <c r="AQ809" t="s">
        <v>24069</v>
      </c>
      <c r="AR809" t="s">
        <v>24964</v>
      </c>
      <c r="AS809" t="s">
        <v>14834</v>
      </c>
      <c r="BC809" s="3" t="str" cm="1">
        <f t="array" ref="BC809">LEFT(BB809,MIN(FIND({0,1,2,3,4,5,6,7,8,9},BB809&amp;"0123456789"))-1)</f>
        <v/>
      </c>
      <c r="BY809" t="s">
        <v>25482</v>
      </c>
      <c r="BZ809" t="s">
        <v>25611</v>
      </c>
      <c r="CA809" t="s">
        <v>25437</v>
      </c>
      <c r="CB809" t="s">
        <v>25515</v>
      </c>
      <c r="CT809" t="str">
        <f t="shared" si="269"/>
        <v>Cloud Infrastructure</v>
      </c>
      <c r="CU809" t="str">
        <f t="shared" si="270"/>
        <v>Cloud Security</v>
      </c>
      <c r="CV809" t="str">
        <f t="shared" si="271"/>
        <v>SaaS</v>
      </c>
      <c r="CW809" t="str">
        <f t="shared" si="272"/>
        <v>Security</v>
      </c>
      <c r="CX809" t="str">
        <f t="shared" si="273"/>
        <v/>
      </c>
      <c r="CY809" t="str">
        <f t="shared" si="274"/>
        <v/>
      </c>
      <c r="CZ809" t="str">
        <f t="shared" si="275"/>
        <v/>
      </c>
      <c r="DA809" t="str">
        <f t="shared" si="276"/>
        <v/>
      </c>
      <c r="DB809" t="str">
        <f t="shared" si="277"/>
        <v/>
      </c>
      <c r="DC809" t="str">
        <f t="shared" si="278"/>
        <v/>
      </c>
    </row>
    <row r="810" spans="1:107" x14ac:dyDescent="0.2">
      <c r="A810">
        <v>807</v>
      </c>
      <c r="B810" t="s">
        <v>803</v>
      </c>
      <c r="C810" t="s">
        <v>2976</v>
      </c>
      <c r="D810" t="s">
        <v>5038</v>
      </c>
      <c r="E810" t="s">
        <v>6065</v>
      </c>
      <c r="F810" t="s">
        <v>6873</v>
      </c>
      <c r="G810" t="s">
        <v>8248</v>
      </c>
      <c r="H810" t="s">
        <v>8552</v>
      </c>
      <c r="I810" t="s">
        <v>8554</v>
      </c>
      <c r="J810" t="s">
        <v>9239</v>
      </c>
      <c r="K810" t="s">
        <v>10121</v>
      </c>
      <c r="L810" t="s">
        <v>10312</v>
      </c>
      <c r="M810" t="s">
        <v>11767</v>
      </c>
      <c r="N810" t="s">
        <v>12823</v>
      </c>
      <c r="O810" t="s">
        <v>13311</v>
      </c>
      <c r="P810" t="s">
        <v>4365</v>
      </c>
      <c r="Q810">
        <v>1</v>
      </c>
      <c r="R810" t="s">
        <v>13357</v>
      </c>
      <c r="S810" t="s">
        <v>13426</v>
      </c>
      <c r="T810" t="s">
        <v>14037</v>
      </c>
      <c r="U810" s="3" t="str" cm="1">
        <f t="array" ref="U810">LEFT(T810,MIN(FIND({0,1,2,3,4,5,6,7,8,9},T810&amp;"0123456789"))-1)</f>
        <v>$</v>
      </c>
      <c r="V810" t="s">
        <v>13357</v>
      </c>
      <c r="W810" t="s">
        <v>14037</v>
      </c>
      <c r="X810" s="3" t="str" cm="1">
        <f t="array" ref="X810">LEFT(W810,MIN(FIND({0,1,2,3,4,5,6,7,8,9},W810&amp;"0123456789"))-1)</f>
        <v>$</v>
      </c>
      <c r="Y810" t="s">
        <v>13357</v>
      </c>
      <c r="Z810" t="s">
        <v>14037</v>
      </c>
      <c r="AA810" s="3" cm="1">
        <f t="array" ref="AA810">_xlfn.XLOOKUP(LEFT(Z810,MIN(FIND({0,1,2,3,4,5,6,7,8,9},Z810&amp;"0123456789"))-1), $BB$4:$BB$23, $BC$4:$BC$23)*_xlfn.NUMBERVALUE(TRIM(REPLACE(Z810,1,MIN(FIND({0,1,2,3,4,5,6,7,8,9},Z810&amp;"0123456789"))-1,"")), ".", ",")</f>
        <v>3755000</v>
      </c>
      <c r="AB810" t="s">
        <v>14037</v>
      </c>
      <c r="AC810" s="3" cm="1">
        <f t="array" ref="AC810">_xlfn.XLOOKUP(LEFT(AB810,MIN(FIND({0,1,2,3,4,5,6,7,8,9},AB810&amp;"0123456789"))-1), $BB$4:$BB$23, $BC$4:$BC$23)*_xlfn.NUMBERVALUE(TRIM(REPLACE(AB810,1,MIN(FIND({0,1,2,3,4,5,6,7,8,9},AB810&amp;"0123456789"))-1,"")), ".", ",")</f>
        <v>3755000</v>
      </c>
      <c r="AD810" t="s">
        <v>4365</v>
      </c>
      <c r="AE810" t="s">
        <v>4365</v>
      </c>
      <c r="AF810" t="s">
        <v>4365</v>
      </c>
      <c r="AG810" t="s">
        <v>17034</v>
      </c>
      <c r="AH810" t="s">
        <v>4365</v>
      </c>
      <c r="AI810" t="s">
        <v>18627</v>
      </c>
      <c r="AJ810" t="s">
        <v>19300</v>
      </c>
      <c r="AK810" t="s">
        <v>19814</v>
      </c>
      <c r="AL810" t="s">
        <v>20277</v>
      </c>
      <c r="AM810" t="s">
        <v>20813</v>
      </c>
      <c r="AN810" t="s">
        <v>21468</v>
      </c>
      <c r="AO810" t="s">
        <v>22056</v>
      </c>
      <c r="AP810" t="s">
        <v>22925</v>
      </c>
      <c r="AQ810" t="s">
        <v>24070</v>
      </c>
      <c r="AR810" t="s">
        <v>24965</v>
      </c>
      <c r="AS810" t="s">
        <v>19111</v>
      </c>
      <c r="BC810" s="3" t="str" cm="1">
        <f t="array" ref="BC810">LEFT(BB810,MIN(FIND({0,1,2,3,4,5,6,7,8,9},BB810&amp;"0123456789"))-1)</f>
        <v/>
      </c>
      <c r="BY810" t="s">
        <v>11538</v>
      </c>
      <c r="BZ810" t="s">
        <v>25561</v>
      </c>
      <c r="CA810" t="s">
        <v>25815</v>
      </c>
      <c r="CT810" t="str">
        <f t="shared" si="269"/>
        <v>Digital Entertainment</v>
      </c>
      <c r="CU810" t="str">
        <f t="shared" si="270"/>
        <v>Gaming</v>
      </c>
      <c r="CV810" t="str">
        <f t="shared" si="271"/>
        <v>PC Games</v>
      </c>
      <c r="CW810" t="str">
        <f t="shared" si="272"/>
        <v/>
      </c>
      <c r="CX810" t="str">
        <f t="shared" si="273"/>
        <v/>
      </c>
      <c r="CY810" t="str">
        <f t="shared" si="274"/>
        <v/>
      </c>
      <c r="CZ810" t="str">
        <f t="shared" si="275"/>
        <v/>
      </c>
      <c r="DA810" t="str">
        <f t="shared" si="276"/>
        <v/>
      </c>
      <c r="DB810" t="str">
        <f t="shared" si="277"/>
        <v/>
      </c>
      <c r="DC810" t="str">
        <f t="shared" si="278"/>
        <v/>
      </c>
    </row>
    <row r="811" spans="1:107" x14ac:dyDescent="0.2">
      <c r="A811">
        <v>808</v>
      </c>
      <c r="B811" t="s">
        <v>804</v>
      </c>
      <c r="C811" t="s">
        <v>2977</v>
      </c>
      <c r="D811" t="s">
        <v>5039</v>
      </c>
      <c r="E811" t="s">
        <v>6065</v>
      </c>
      <c r="F811" t="s">
        <v>6874</v>
      </c>
      <c r="G811" t="s">
        <v>8284</v>
      </c>
      <c r="H811" t="s">
        <v>8552</v>
      </c>
      <c r="I811" t="s">
        <v>8554</v>
      </c>
      <c r="J811" t="s">
        <v>9240</v>
      </c>
      <c r="K811" t="s">
        <v>10121</v>
      </c>
      <c r="L811" t="s">
        <v>10167</v>
      </c>
      <c r="M811" t="s">
        <v>11768</v>
      </c>
      <c r="N811" t="s">
        <v>12811</v>
      </c>
      <c r="O811" t="s">
        <v>13332</v>
      </c>
      <c r="P811" t="s">
        <v>4365</v>
      </c>
      <c r="Q811">
        <v>2</v>
      </c>
      <c r="R811" t="s">
        <v>13357</v>
      </c>
      <c r="S811" t="s">
        <v>8427</v>
      </c>
      <c r="T811" t="s">
        <v>14038</v>
      </c>
      <c r="U811" s="3" t="str" cm="1">
        <f t="array" ref="U811">LEFT(T811,MIN(FIND({0,1,2,3,4,5,6,7,8,9},T811&amp;"0123456789"))-1)</f>
        <v>$</v>
      </c>
      <c r="V811" t="s">
        <v>13357</v>
      </c>
      <c r="W811" t="s">
        <v>14038</v>
      </c>
      <c r="X811" s="3" t="str" cm="1">
        <f t="array" ref="X811">LEFT(W811,MIN(FIND({0,1,2,3,4,5,6,7,8,9},W811&amp;"0123456789"))-1)</f>
        <v>$</v>
      </c>
      <c r="Y811" t="s">
        <v>13357</v>
      </c>
      <c r="Z811" t="s">
        <v>14628</v>
      </c>
      <c r="AA811" s="3" cm="1">
        <f t="array" ref="AA811">_xlfn.XLOOKUP(LEFT(Z811,MIN(FIND({0,1,2,3,4,5,6,7,8,9},Z811&amp;"0123456789"))-1), $BB$4:$BB$23, $BC$4:$BC$23)*_xlfn.NUMBERVALUE(TRIM(REPLACE(Z811,1,MIN(FIND({0,1,2,3,4,5,6,7,8,9},Z811&amp;"0123456789"))-1,"")), ".", ",")</f>
        <v>3385000</v>
      </c>
      <c r="AB811" t="s">
        <v>14628</v>
      </c>
      <c r="AC811" s="3" cm="1">
        <f t="array" ref="AC811">_xlfn.XLOOKUP(LEFT(AB811,MIN(FIND({0,1,2,3,4,5,6,7,8,9},AB811&amp;"0123456789"))-1), $BB$4:$BB$23, $BC$4:$BC$23)*_xlfn.NUMBERVALUE(TRIM(REPLACE(AB811,1,MIN(FIND({0,1,2,3,4,5,6,7,8,9},AB811&amp;"0123456789"))-1,"")), ".", ",")</f>
        <v>3385000</v>
      </c>
      <c r="AD811" t="s">
        <v>8554</v>
      </c>
      <c r="AE811" t="s">
        <v>8560</v>
      </c>
      <c r="AF811" t="s">
        <v>15581</v>
      </c>
      <c r="AG811" t="s">
        <v>17035</v>
      </c>
      <c r="AH811" t="s">
        <v>4365</v>
      </c>
      <c r="AI811" t="s">
        <v>18628</v>
      </c>
      <c r="AJ811" t="s">
        <v>19301</v>
      </c>
      <c r="AK811" t="s">
        <v>4365</v>
      </c>
      <c r="AL811" t="s">
        <v>8554</v>
      </c>
      <c r="AM811" t="s">
        <v>18372</v>
      </c>
      <c r="AN811" t="s">
        <v>20488</v>
      </c>
      <c r="AO811" t="s">
        <v>18817</v>
      </c>
      <c r="AP811" t="s">
        <v>22926</v>
      </c>
      <c r="AQ811" t="s">
        <v>24071</v>
      </c>
      <c r="AR811" t="s">
        <v>24966</v>
      </c>
      <c r="AS811" t="s">
        <v>19149</v>
      </c>
      <c r="BC811" s="3" t="str" cm="1">
        <f t="array" ref="BC811">LEFT(BB811,MIN(FIND({0,1,2,3,4,5,6,7,8,9},BB811&amp;"0123456789"))-1)</f>
        <v/>
      </c>
      <c r="BY811" t="s">
        <v>25423</v>
      </c>
      <c r="BZ811" t="s">
        <v>25408</v>
      </c>
      <c r="CT811" t="str">
        <f t="shared" si="269"/>
        <v>Developer Platform</v>
      </c>
      <c r="CU811" t="str">
        <f t="shared" si="270"/>
        <v>Software</v>
      </c>
      <c r="CV811" t="str">
        <f t="shared" si="271"/>
        <v/>
      </c>
      <c r="CW811" t="str">
        <f t="shared" si="272"/>
        <v/>
      </c>
      <c r="CX811" t="str">
        <f t="shared" si="273"/>
        <v/>
      </c>
      <c r="CY811" t="str">
        <f t="shared" si="274"/>
        <v/>
      </c>
      <c r="CZ811" t="str">
        <f t="shared" si="275"/>
        <v/>
      </c>
      <c r="DA811" t="str">
        <f t="shared" si="276"/>
        <v/>
      </c>
      <c r="DB811" t="str">
        <f t="shared" si="277"/>
        <v/>
      </c>
      <c r="DC811" t="str">
        <f t="shared" si="278"/>
        <v/>
      </c>
    </row>
    <row r="812" spans="1:107" x14ac:dyDescent="0.2">
      <c r="A812">
        <v>809</v>
      </c>
      <c r="B812" t="s">
        <v>805</v>
      </c>
      <c r="C812" t="s">
        <v>2978</v>
      </c>
      <c r="D812" t="s">
        <v>5040</v>
      </c>
      <c r="E812" t="s">
        <v>6065</v>
      </c>
      <c r="F812" t="s">
        <v>6875</v>
      </c>
      <c r="G812" t="s">
        <v>8245</v>
      </c>
      <c r="H812" t="s">
        <v>8552</v>
      </c>
      <c r="I812" t="s">
        <v>8556</v>
      </c>
      <c r="J812" t="s">
        <v>9241</v>
      </c>
      <c r="K812" t="s">
        <v>10119</v>
      </c>
      <c r="L812" t="s">
        <v>10219</v>
      </c>
      <c r="M812" t="s">
        <v>11769</v>
      </c>
      <c r="N812" t="s">
        <v>12839</v>
      </c>
      <c r="O812" t="s">
        <v>13322</v>
      </c>
      <c r="P812" t="s">
        <v>4365</v>
      </c>
      <c r="Q812">
        <v>1</v>
      </c>
      <c r="R812" t="s">
        <v>13357</v>
      </c>
      <c r="S812" t="s">
        <v>13578</v>
      </c>
      <c r="T812" t="s">
        <v>13749</v>
      </c>
      <c r="U812" s="3" t="str" cm="1">
        <f t="array" ref="U812">LEFT(T812,MIN(FIND({0,1,2,3,4,5,6,7,8,9},T812&amp;"0123456789"))-1)</f>
        <v>$</v>
      </c>
      <c r="V812" t="s">
        <v>13357</v>
      </c>
      <c r="W812" t="s">
        <v>13749</v>
      </c>
      <c r="X812" s="3" t="str" cm="1">
        <f t="array" ref="X812">LEFT(W812,MIN(FIND({0,1,2,3,4,5,6,7,8,9},W812&amp;"0123456789"))-1)</f>
        <v>$</v>
      </c>
      <c r="Y812" t="s">
        <v>13357</v>
      </c>
      <c r="Z812" t="s">
        <v>13749</v>
      </c>
      <c r="AA812" s="3" cm="1">
        <f t="array" ref="AA812">_xlfn.XLOOKUP(LEFT(Z812,MIN(FIND({0,1,2,3,4,5,6,7,8,9},Z812&amp;"0123456789"))-1), $BB$4:$BB$23, $BC$4:$BC$23)*_xlfn.NUMBERVALUE(TRIM(REPLACE(Z812,1,MIN(FIND({0,1,2,3,4,5,6,7,8,9},Z812&amp;"0123456789"))-1,"")), ".", ",")</f>
        <v>3300000</v>
      </c>
      <c r="AB812" t="s">
        <v>13749</v>
      </c>
      <c r="AC812" s="3" cm="1">
        <f t="array" ref="AC812">_xlfn.XLOOKUP(LEFT(AB812,MIN(FIND({0,1,2,3,4,5,6,7,8,9},AB812&amp;"0123456789"))-1), $BB$4:$BB$23, $BC$4:$BC$23)*_xlfn.NUMBERVALUE(TRIM(REPLACE(AB812,1,MIN(FIND({0,1,2,3,4,5,6,7,8,9},AB812&amp;"0123456789"))-1,"")), ".", ",")</f>
        <v>3300000</v>
      </c>
      <c r="AD812" t="s">
        <v>4365</v>
      </c>
      <c r="AE812" t="s">
        <v>8554</v>
      </c>
      <c r="AF812" t="s">
        <v>15582</v>
      </c>
      <c r="AG812" t="s">
        <v>16571</v>
      </c>
      <c r="AH812" t="s">
        <v>4365</v>
      </c>
      <c r="AI812" t="s">
        <v>4365</v>
      </c>
      <c r="AJ812" t="s">
        <v>8563</v>
      </c>
      <c r="AK812" t="s">
        <v>4365</v>
      </c>
      <c r="AL812" t="s">
        <v>8555</v>
      </c>
      <c r="AM812" t="s">
        <v>4365</v>
      </c>
      <c r="AN812" t="s">
        <v>18372</v>
      </c>
      <c r="AO812" t="s">
        <v>4365</v>
      </c>
      <c r="AP812" t="s">
        <v>22927</v>
      </c>
      <c r="AQ812" t="s">
        <v>4365</v>
      </c>
      <c r="AR812" t="s">
        <v>4365</v>
      </c>
      <c r="AS812" t="s">
        <v>19330</v>
      </c>
      <c r="BC812" s="3" t="str" cm="1">
        <f t="array" ref="BC812">LEFT(BB812,MIN(FIND({0,1,2,3,4,5,6,7,8,9},BB812&amp;"0123456789"))-1)</f>
        <v/>
      </c>
      <c r="BY812" t="s">
        <v>11267</v>
      </c>
      <c r="BZ812" t="s">
        <v>25461</v>
      </c>
      <c r="CA812" t="s">
        <v>25404</v>
      </c>
      <c r="CB812" t="s">
        <v>25414</v>
      </c>
      <c r="CC812" t="s">
        <v>25408</v>
      </c>
      <c r="CD812" t="s">
        <v>25605</v>
      </c>
      <c r="CT812" t="str">
        <f t="shared" si="269"/>
        <v>Artificial Intelligence</v>
      </c>
      <c r="CU812" t="str">
        <f t="shared" si="270"/>
        <v>Information Services</v>
      </c>
      <c r="CV812" t="str">
        <f t="shared" si="271"/>
        <v>Information Technology</v>
      </c>
      <c r="CW812" t="str">
        <f t="shared" si="272"/>
        <v>Internet</v>
      </c>
      <c r="CX812" t="str">
        <f t="shared" si="273"/>
        <v>Software</v>
      </c>
      <c r="CY812" t="str">
        <f t="shared" si="274"/>
        <v>Software Engineering</v>
      </c>
      <c r="CZ812" t="str">
        <f t="shared" si="275"/>
        <v/>
      </c>
      <c r="DA812" t="str">
        <f t="shared" si="276"/>
        <v/>
      </c>
      <c r="DB812" t="str">
        <f t="shared" si="277"/>
        <v/>
      </c>
      <c r="DC812" t="str">
        <f t="shared" si="278"/>
        <v/>
      </c>
    </row>
    <row r="813" spans="1:107" x14ac:dyDescent="0.2">
      <c r="A813">
        <v>810</v>
      </c>
      <c r="B813" t="s">
        <v>806</v>
      </c>
      <c r="C813" t="s">
        <v>2979</v>
      </c>
      <c r="D813" t="s">
        <v>5041</v>
      </c>
      <c r="E813" t="s">
        <v>4365</v>
      </c>
      <c r="F813" t="s">
        <v>6876</v>
      </c>
      <c r="G813" t="s">
        <v>8248</v>
      </c>
      <c r="H813" t="s">
        <v>8552</v>
      </c>
      <c r="I813" t="s">
        <v>4365</v>
      </c>
      <c r="J813" t="s">
        <v>4365</v>
      </c>
      <c r="K813" t="s">
        <v>10119</v>
      </c>
      <c r="L813" t="s">
        <v>10581</v>
      </c>
      <c r="M813" t="s">
        <v>11770</v>
      </c>
      <c r="N813" t="s">
        <v>12736</v>
      </c>
      <c r="O813" t="s">
        <v>13305</v>
      </c>
      <c r="P813" t="s">
        <v>4365</v>
      </c>
      <c r="Q813">
        <v>1</v>
      </c>
      <c r="R813" t="s">
        <v>13357</v>
      </c>
      <c r="S813" t="s">
        <v>8406</v>
      </c>
      <c r="T813" t="s">
        <v>13775</v>
      </c>
      <c r="U813" s="3" t="str" cm="1">
        <f t="array" ref="U813">LEFT(T813,MIN(FIND({0,1,2,3,4,5,6,7,8,9},T813&amp;"0123456789"))-1)</f>
        <v>$</v>
      </c>
      <c r="V813" t="s">
        <v>13357</v>
      </c>
      <c r="W813" t="s">
        <v>13775</v>
      </c>
      <c r="X813" s="3" t="str" cm="1">
        <f t="array" ref="X813">LEFT(W813,MIN(FIND({0,1,2,3,4,5,6,7,8,9},W813&amp;"0123456789"))-1)</f>
        <v>$</v>
      </c>
      <c r="Y813" t="s">
        <v>13357</v>
      </c>
      <c r="Z813" t="s">
        <v>13775</v>
      </c>
      <c r="AA813" s="3" cm="1">
        <f t="array" ref="AA813">_xlfn.XLOOKUP(LEFT(Z813,MIN(FIND({0,1,2,3,4,5,6,7,8,9},Z813&amp;"0123456789"))-1), $BB$4:$BB$23, $BC$4:$BC$23)*_xlfn.NUMBERVALUE(TRIM(REPLACE(Z813,1,MIN(FIND({0,1,2,3,4,5,6,7,8,9},Z813&amp;"0123456789"))-1,"")), ".", ",")</f>
        <v>5700000</v>
      </c>
      <c r="AB813" t="s">
        <v>13775</v>
      </c>
      <c r="AC813" s="3" cm="1">
        <f t="array" ref="AC813">_xlfn.XLOOKUP(LEFT(AB813,MIN(FIND({0,1,2,3,4,5,6,7,8,9},AB813&amp;"0123456789"))-1), $BB$4:$BB$23, $BC$4:$BC$23)*_xlfn.NUMBERVALUE(TRIM(REPLACE(AB813,1,MIN(FIND({0,1,2,3,4,5,6,7,8,9},AB813&amp;"0123456789"))-1,"")), ".", ",")</f>
        <v>5700000</v>
      </c>
      <c r="AD813" t="s">
        <v>4365</v>
      </c>
      <c r="AE813" t="s">
        <v>8557</v>
      </c>
      <c r="AF813" t="s">
        <v>15583</v>
      </c>
      <c r="AG813" t="s">
        <v>16571</v>
      </c>
      <c r="AH813" t="s">
        <v>4365</v>
      </c>
      <c r="AI813" t="s">
        <v>4365</v>
      </c>
      <c r="AJ813" t="s">
        <v>17152</v>
      </c>
      <c r="AK813" t="s">
        <v>4365</v>
      </c>
      <c r="AL813" t="s">
        <v>8554</v>
      </c>
      <c r="AM813" t="s">
        <v>4365</v>
      </c>
      <c r="AN813" t="s">
        <v>18794</v>
      </c>
      <c r="AO813" t="s">
        <v>4365</v>
      </c>
      <c r="AP813" t="s">
        <v>22928</v>
      </c>
      <c r="AQ813" t="s">
        <v>4365</v>
      </c>
      <c r="AR813" t="s">
        <v>4365</v>
      </c>
      <c r="AS813" t="s">
        <v>8559</v>
      </c>
      <c r="BC813" s="3" t="str" cm="1">
        <f t="array" ref="BC813">LEFT(BB813,MIN(FIND({0,1,2,3,4,5,6,7,8,9},BB813&amp;"0123456789"))-1)</f>
        <v/>
      </c>
      <c r="BY813" t="s">
        <v>11706</v>
      </c>
      <c r="BZ813" t="s">
        <v>25487</v>
      </c>
      <c r="CA813" t="s">
        <v>25429</v>
      </c>
      <c r="CB813" t="s">
        <v>25430</v>
      </c>
      <c r="CC813" t="s">
        <v>25432</v>
      </c>
      <c r="CT813" t="str">
        <f t="shared" si="269"/>
        <v>E-Commerce</v>
      </c>
      <c r="CU813" t="str">
        <f t="shared" si="270"/>
        <v>Finance</v>
      </c>
      <c r="CV813" t="str">
        <f t="shared" si="271"/>
        <v>Financial Services</v>
      </c>
      <c r="CW813" t="str">
        <f t="shared" si="272"/>
        <v>FinTech</v>
      </c>
      <c r="CX813" t="str">
        <f t="shared" si="273"/>
        <v>Payments</v>
      </c>
      <c r="CY813" t="str">
        <f t="shared" si="274"/>
        <v/>
      </c>
      <c r="CZ813" t="str">
        <f t="shared" si="275"/>
        <v/>
      </c>
      <c r="DA813" t="str">
        <f t="shared" si="276"/>
        <v/>
      </c>
      <c r="DB813" t="str">
        <f t="shared" si="277"/>
        <v/>
      </c>
      <c r="DC813" t="str">
        <f t="shared" si="278"/>
        <v/>
      </c>
    </row>
    <row r="814" spans="1:107" x14ac:dyDescent="0.2">
      <c r="A814">
        <v>811</v>
      </c>
      <c r="B814" t="s">
        <v>807</v>
      </c>
      <c r="C814" t="s">
        <v>2980</v>
      </c>
      <c r="D814" t="s">
        <v>5042</v>
      </c>
      <c r="E814" t="s">
        <v>6065</v>
      </c>
      <c r="F814" t="s">
        <v>6877</v>
      </c>
      <c r="G814" t="s">
        <v>8409</v>
      </c>
      <c r="H814" t="s">
        <v>8552</v>
      </c>
      <c r="I814" t="s">
        <v>4365</v>
      </c>
      <c r="J814" t="s">
        <v>4365</v>
      </c>
      <c r="K814" t="s">
        <v>10119</v>
      </c>
      <c r="L814" t="s">
        <v>10582</v>
      </c>
      <c r="M814" t="s">
        <v>11771</v>
      </c>
      <c r="N814" t="s">
        <v>12743</v>
      </c>
      <c r="O814" t="s">
        <v>13311</v>
      </c>
      <c r="P814" t="s">
        <v>4365</v>
      </c>
      <c r="Q814">
        <v>1</v>
      </c>
      <c r="R814" t="s">
        <v>13357</v>
      </c>
      <c r="S814" t="s">
        <v>13430</v>
      </c>
      <c r="T814" t="s">
        <v>13957</v>
      </c>
      <c r="U814" s="3" t="str" cm="1">
        <f t="array" ref="U814">LEFT(T814,MIN(FIND({0,1,2,3,4,5,6,7,8,9},T814&amp;"0123456789"))-1)</f>
        <v>$</v>
      </c>
      <c r="V814" t="s">
        <v>13357</v>
      </c>
      <c r="W814" t="s">
        <v>13957</v>
      </c>
      <c r="X814" s="3" t="str" cm="1">
        <f t="array" ref="X814">LEFT(W814,MIN(FIND({0,1,2,3,4,5,6,7,8,9},W814&amp;"0123456789"))-1)</f>
        <v>$</v>
      </c>
      <c r="Y814" t="s">
        <v>13357</v>
      </c>
      <c r="Z814" t="s">
        <v>13957</v>
      </c>
      <c r="AA814" s="3" cm="1">
        <f t="array" ref="AA814">_xlfn.XLOOKUP(LEFT(Z814,MIN(FIND({0,1,2,3,4,5,6,7,8,9},Z814&amp;"0123456789"))-1), $BB$4:$BB$23, $BC$4:$BC$23)*_xlfn.NUMBERVALUE(TRIM(REPLACE(Z814,1,MIN(FIND({0,1,2,3,4,5,6,7,8,9},Z814&amp;"0123456789"))-1,"")), ".", ",")</f>
        <v>1300000</v>
      </c>
      <c r="AB814" t="s">
        <v>13957</v>
      </c>
      <c r="AC814" s="3" cm="1">
        <f t="array" ref="AC814">_xlfn.XLOOKUP(LEFT(AB814,MIN(FIND({0,1,2,3,4,5,6,7,8,9},AB814&amp;"0123456789"))-1), $BB$4:$BB$23, $BC$4:$BC$23)*_xlfn.NUMBERVALUE(TRIM(REPLACE(AB814,1,MIN(FIND({0,1,2,3,4,5,6,7,8,9},AB814&amp;"0123456789"))-1,"")), ".", ",")</f>
        <v>1300000</v>
      </c>
      <c r="AD814" t="s">
        <v>8555</v>
      </c>
      <c r="AE814" t="s">
        <v>8556</v>
      </c>
      <c r="AF814" t="s">
        <v>15584</v>
      </c>
      <c r="AG814" t="s">
        <v>17036</v>
      </c>
      <c r="AH814" t="s">
        <v>17829</v>
      </c>
      <c r="AI814" t="s">
        <v>18629</v>
      </c>
      <c r="AJ814" t="s">
        <v>8563</v>
      </c>
      <c r="AK814" t="s">
        <v>19815</v>
      </c>
      <c r="AL814" t="s">
        <v>8555</v>
      </c>
      <c r="AM814" t="s">
        <v>20403</v>
      </c>
      <c r="AN814" t="s">
        <v>18372</v>
      </c>
      <c r="AO814" t="s">
        <v>22057</v>
      </c>
      <c r="AP814" t="s">
        <v>22929</v>
      </c>
      <c r="AQ814" t="s">
        <v>24072</v>
      </c>
      <c r="AR814" t="s">
        <v>24967</v>
      </c>
      <c r="AS814" t="s">
        <v>19177</v>
      </c>
      <c r="BC814" s="3" t="str" cm="1">
        <f t="array" ref="BC814">LEFT(BB814,MIN(FIND({0,1,2,3,4,5,6,7,8,9},BB814&amp;"0123456789"))-1)</f>
        <v/>
      </c>
      <c r="BY814" t="s">
        <v>25510</v>
      </c>
      <c r="BZ814" t="s">
        <v>25728</v>
      </c>
      <c r="CA814" t="s">
        <v>25729</v>
      </c>
      <c r="CT814" t="str">
        <f t="shared" si="269"/>
        <v>Audio</v>
      </c>
      <c r="CU814" t="str">
        <f t="shared" si="270"/>
        <v>Music</v>
      </c>
      <c r="CV814" t="str">
        <f t="shared" si="271"/>
        <v>Music Streaming</v>
      </c>
      <c r="CW814" t="str">
        <f t="shared" si="272"/>
        <v/>
      </c>
      <c r="CX814" t="str">
        <f t="shared" si="273"/>
        <v/>
      </c>
      <c r="CY814" t="str">
        <f t="shared" si="274"/>
        <v/>
      </c>
      <c r="CZ814" t="str">
        <f t="shared" si="275"/>
        <v/>
      </c>
      <c r="DA814" t="str">
        <f t="shared" si="276"/>
        <v/>
      </c>
      <c r="DB814" t="str">
        <f t="shared" si="277"/>
        <v/>
      </c>
      <c r="DC814" t="str">
        <f t="shared" si="278"/>
        <v/>
      </c>
    </row>
    <row r="815" spans="1:107" x14ac:dyDescent="0.2">
      <c r="A815">
        <v>812</v>
      </c>
      <c r="B815" t="s">
        <v>808</v>
      </c>
      <c r="C815" t="s">
        <v>2981</v>
      </c>
      <c r="D815" t="s">
        <v>5043</v>
      </c>
      <c r="E815" t="s">
        <v>6065</v>
      </c>
      <c r="F815" t="s">
        <v>6878</v>
      </c>
      <c r="G815" t="s">
        <v>8410</v>
      </c>
      <c r="H815" t="s">
        <v>8552</v>
      </c>
      <c r="I815" t="s">
        <v>8554</v>
      </c>
      <c r="J815" t="s">
        <v>9242</v>
      </c>
      <c r="K815" t="s">
        <v>10119</v>
      </c>
      <c r="L815" t="s">
        <v>10133</v>
      </c>
      <c r="M815" t="s">
        <v>11772</v>
      </c>
      <c r="N815" t="s">
        <v>12933</v>
      </c>
      <c r="O815" t="s">
        <v>13306</v>
      </c>
      <c r="P815" t="s">
        <v>13349</v>
      </c>
      <c r="Q815">
        <v>1</v>
      </c>
      <c r="R815" t="s">
        <v>13358</v>
      </c>
      <c r="S815" t="s">
        <v>8457</v>
      </c>
      <c r="T815" t="s">
        <v>13848</v>
      </c>
      <c r="U815" s="3" t="str" cm="1">
        <f t="array" ref="U815">LEFT(T815,MIN(FIND({0,1,2,3,4,5,6,7,8,9},T815&amp;"0123456789"))-1)</f>
        <v>€</v>
      </c>
      <c r="V815" t="s">
        <v>14414</v>
      </c>
      <c r="W815" t="s">
        <v>13848</v>
      </c>
      <c r="X815" s="3" t="str" cm="1">
        <f t="array" ref="X815">LEFT(W815,MIN(FIND({0,1,2,3,4,5,6,7,8,9},W815&amp;"0123456789"))-1)</f>
        <v>€</v>
      </c>
      <c r="Y815" t="s">
        <v>14414</v>
      </c>
      <c r="Z815" t="s">
        <v>13848</v>
      </c>
      <c r="AA815" s="3" cm="1">
        <f t="array" ref="AA815">_xlfn.XLOOKUP(LEFT(Z815,MIN(FIND({0,1,2,3,4,5,6,7,8,9},Z815&amp;"0123456789"))-1), $BB$4:$BB$23, $BC$4:$BC$23)*_xlfn.NUMBERVALUE(TRIM(REPLACE(Z815,1,MIN(FIND({0,1,2,3,4,5,6,7,8,9},Z815&amp;"0123456789"))-1,"")), ".", ",")</f>
        <v>8400000</v>
      </c>
      <c r="AB815" t="s">
        <v>13848</v>
      </c>
      <c r="AC815" s="3" cm="1">
        <f t="array" ref="AC815">_xlfn.XLOOKUP(LEFT(AB815,MIN(FIND({0,1,2,3,4,5,6,7,8,9},AB815&amp;"0123456789"))-1), $BB$4:$BB$23, $BC$4:$BC$23)*_xlfn.NUMBERVALUE(TRIM(REPLACE(AB815,1,MIN(FIND({0,1,2,3,4,5,6,7,8,9},AB815&amp;"0123456789"))-1,"")), ".", ",")</f>
        <v>8400000</v>
      </c>
      <c r="AD815" t="s">
        <v>8555</v>
      </c>
      <c r="AE815" t="s">
        <v>8554</v>
      </c>
      <c r="AF815" t="s">
        <v>15585</v>
      </c>
      <c r="AG815" t="s">
        <v>17037</v>
      </c>
      <c r="AH815" t="s">
        <v>17830</v>
      </c>
      <c r="AI815" t="s">
        <v>18630</v>
      </c>
      <c r="AJ815" t="s">
        <v>8563</v>
      </c>
      <c r="AK815" t="s">
        <v>19816</v>
      </c>
      <c r="AL815" t="s">
        <v>8555</v>
      </c>
      <c r="AM815" t="s">
        <v>20814</v>
      </c>
      <c r="AN815" t="s">
        <v>18372</v>
      </c>
      <c r="AO815" t="s">
        <v>22058</v>
      </c>
      <c r="AP815" t="s">
        <v>22930</v>
      </c>
      <c r="AQ815" t="s">
        <v>24073</v>
      </c>
      <c r="AR815" t="s">
        <v>24968</v>
      </c>
      <c r="AS815" t="s">
        <v>19399</v>
      </c>
      <c r="BC815" s="3" t="str" cm="1">
        <f t="array" ref="BC815">LEFT(BB815,MIN(FIND({0,1,2,3,4,5,6,7,8,9},BB815&amp;"0123456789"))-1)</f>
        <v/>
      </c>
      <c r="BY815" t="s">
        <v>10331</v>
      </c>
      <c r="BZ815" t="s">
        <v>25437</v>
      </c>
      <c r="CA815" t="s">
        <v>25408</v>
      </c>
      <c r="CT815" t="str">
        <f t="shared" si="269"/>
        <v>Information Technology</v>
      </c>
      <c r="CU815" t="str">
        <f t="shared" si="270"/>
        <v>SaaS</v>
      </c>
      <c r="CV815" t="str">
        <f t="shared" si="271"/>
        <v>Software</v>
      </c>
      <c r="CW815" t="str">
        <f t="shared" si="272"/>
        <v/>
      </c>
      <c r="CX815" t="str">
        <f t="shared" si="273"/>
        <v/>
      </c>
      <c r="CY815" t="str">
        <f t="shared" si="274"/>
        <v/>
      </c>
      <c r="CZ815" t="str">
        <f t="shared" si="275"/>
        <v/>
      </c>
      <c r="DA815" t="str">
        <f t="shared" si="276"/>
        <v/>
      </c>
      <c r="DB815" t="str">
        <f t="shared" si="277"/>
        <v/>
      </c>
      <c r="DC815" t="str">
        <f t="shared" si="278"/>
        <v/>
      </c>
    </row>
    <row r="816" spans="1:107" x14ac:dyDescent="0.2">
      <c r="A816">
        <v>813</v>
      </c>
      <c r="B816" t="s">
        <v>809</v>
      </c>
      <c r="C816" t="s">
        <v>2982</v>
      </c>
      <c r="D816" t="s">
        <v>5044</v>
      </c>
      <c r="E816" t="s">
        <v>6065</v>
      </c>
      <c r="F816" t="s">
        <v>6879</v>
      </c>
      <c r="G816" t="s">
        <v>8411</v>
      </c>
      <c r="H816" t="s">
        <v>8552</v>
      </c>
      <c r="I816" t="s">
        <v>8554</v>
      </c>
      <c r="J816" t="s">
        <v>9243</v>
      </c>
      <c r="K816" t="s">
        <v>10121</v>
      </c>
      <c r="L816" t="s">
        <v>10424</v>
      </c>
      <c r="M816" t="s">
        <v>11773</v>
      </c>
      <c r="N816" t="s">
        <v>12754</v>
      </c>
      <c r="O816" t="s">
        <v>13307</v>
      </c>
      <c r="P816" t="s">
        <v>13351</v>
      </c>
      <c r="Q816">
        <v>1</v>
      </c>
      <c r="R816" t="s">
        <v>13357</v>
      </c>
      <c r="S816" t="s">
        <v>13579</v>
      </c>
      <c r="T816" t="s">
        <v>13905</v>
      </c>
      <c r="U816" s="3" t="str" cm="1">
        <f t="array" ref="U816">LEFT(T816,MIN(FIND({0,1,2,3,4,5,6,7,8,9},T816&amp;"0123456789"))-1)</f>
        <v>$</v>
      </c>
      <c r="V816" t="s">
        <v>13357</v>
      </c>
      <c r="W816" t="s">
        <v>13905</v>
      </c>
      <c r="X816" s="3" t="str" cm="1">
        <f t="array" ref="X816">LEFT(W816,MIN(FIND({0,1,2,3,4,5,6,7,8,9},W816&amp;"0123456789"))-1)</f>
        <v>$</v>
      </c>
      <c r="Y816" t="s">
        <v>13357</v>
      </c>
      <c r="Z816" t="s">
        <v>13905</v>
      </c>
      <c r="AA816" s="3" cm="1">
        <f t="array" ref="AA816">_xlfn.XLOOKUP(LEFT(Z816,MIN(FIND({0,1,2,3,4,5,6,7,8,9},Z816&amp;"0123456789"))-1), $BB$4:$BB$23, $BC$4:$BC$23)*_xlfn.NUMBERVALUE(TRIM(REPLACE(Z816,1,MIN(FIND({0,1,2,3,4,5,6,7,8,9},Z816&amp;"0123456789"))-1,"")), ".", ",")</f>
        <v>5800000</v>
      </c>
      <c r="AB816" t="s">
        <v>13905</v>
      </c>
      <c r="AC816" s="3" cm="1">
        <f t="array" ref="AC816">_xlfn.XLOOKUP(LEFT(AB816,MIN(FIND({0,1,2,3,4,5,6,7,8,9},AB816&amp;"0123456789"))-1), $BB$4:$BB$23, $BC$4:$BC$23)*_xlfn.NUMBERVALUE(TRIM(REPLACE(AB816,1,MIN(FIND({0,1,2,3,4,5,6,7,8,9},AB816&amp;"0123456789"))-1,"")), ".", ",")</f>
        <v>5800000</v>
      </c>
      <c r="AD816" t="s">
        <v>8555</v>
      </c>
      <c r="AE816" t="s">
        <v>8559</v>
      </c>
      <c r="AF816" t="s">
        <v>15586</v>
      </c>
      <c r="AG816" t="s">
        <v>4365</v>
      </c>
      <c r="AH816" t="s">
        <v>4365</v>
      </c>
      <c r="AI816" t="s">
        <v>4365</v>
      </c>
      <c r="AJ816" t="s">
        <v>4365</v>
      </c>
      <c r="AK816" t="s">
        <v>4365</v>
      </c>
      <c r="AL816" t="s">
        <v>4365</v>
      </c>
      <c r="AM816" t="s">
        <v>4365</v>
      </c>
      <c r="AN816" t="s">
        <v>4365</v>
      </c>
      <c r="AO816" t="s">
        <v>4365</v>
      </c>
      <c r="AP816" t="s">
        <v>4365</v>
      </c>
      <c r="AQ816" t="s">
        <v>4365</v>
      </c>
      <c r="AR816" t="s">
        <v>4365</v>
      </c>
      <c r="AS816" t="s">
        <v>8554</v>
      </c>
      <c r="BC816" s="3" t="str" cm="1">
        <f t="array" ref="BC816">LEFT(BB816,MIN(FIND({0,1,2,3,4,5,6,7,8,9},BB816&amp;"0123456789"))-1)</f>
        <v/>
      </c>
      <c r="BY816" t="s">
        <v>25419</v>
      </c>
      <c r="BZ816" t="s">
        <v>25428</v>
      </c>
      <c r="CA816" t="s">
        <v>25535</v>
      </c>
      <c r="CT816" t="str">
        <f t="shared" si="269"/>
        <v>Apps</v>
      </c>
      <c r="CU816" t="str">
        <f t="shared" si="270"/>
        <v>Health Care</v>
      </c>
      <c r="CV816" t="str">
        <f t="shared" si="271"/>
        <v>Medical Device</v>
      </c>
      <c r="CW816" t="str">
        <f t="shared" si="272"/>
        <v/>
      </c>
      <c r="CX816" t="str">
        <f t="shared" si="273"/>
        <v/>
      </c>
      <c r="CY816" t="str">
        <f t="shared" si="274"/>
        <v/>
      </c>
      <c r="CZ816" t="str">
        <f t="shared" si="275"/>
        <v/>
      </c>
      <c r="DA816" t="str">
        <f t="shared" si="276"/>
        <v/>
      </c>
      <c r="DB816" t="str">
        <f t="shared" si="277"/>
        <v/>
      </c>
      <c r="DC816" t="str">
        <f t="shared" si="278"/>
        <v/>
      </c>
    </row>
    <row r="817" spans="1:107" x14ac:dyDescent="0.2">
      <c r="A817">
        <v>814</v>
      </c>
      <c r="B817" t="s">
        <v>810</v>
      </c>
      <c r="C817" t="s">
        <v>2983</v>
      </c>
      <c r="D817" t="s">
        <v>5045</v>
      </c>
      <c r="E817" t="s">
        <v>6065</v>
      </c>
      <c r="F817" t="s">
        <v>6880</v>
      </c>
      <c r="G817" t="s">
        <v>8244</v>
      </c>
      <c r="H817" t="s">
        <v>8552</v>
      </c>
      <c r="I817" t="s">
        <v>8554</v>
      </c>
      <c r="J817" t="s">
        <v>9244</v>
      </c>
      <c r="K817" t="s">
        <v>10121</v>
      </c>
      <c r="L817" t="s">
        <v>10406</v>
      </c>
      <c r="M817" t="s">
        <v>11774</v>
      </c>
      <c r="N817" t="s">
        <v>12768</v>
      </c>
      <c r="O817" t="s">
        <v>13308</v>
      </c>
      <c r="P817" t="s">
        <v>4365</v>
      </c>
      <c r="Q817">
        <v>4</v>
      </c>
      <c r="R817" t="s">
        <v>13357</v>
      </c>
      <c r="S817" t="s">
        <v>13580</v>
      </c>
      <c r="T817" t="s">
        <v>13745</v>
      </c>
      <c r="U817" s="3" t="str" cm="1">
        <f t="array" ref="U817">LEFT(T817,MIN(FIND({0,1,2,3,4,5,6,7,8,9},T817&amp;"0123456789"))-1)</f>
        <v>$</v>
      </c>
      <c r="V817" t="s">
        <v>13357</v>
      </c>
      <c r="W817" t="s">
        <v>13745</v>
      </c>
      <c r="X817" s="3" t="str" cm="1">
        <f t="array" ref="X817">LEFT(W817,MIN(FIND({0,1,2,3,4,5,6,7,8,9},W817&amp;"0123456789"))-1)</f>
        <v>$</v>
      </c>
      <c r="Y817" t="s">
        <v>13357</v>
      </c>
      <c r="Z817" t="s">
        <v>14629</v>
      </c>
      <c r="AA817" s="3" cm="1">
        <f t="array" ref="AA817">_xlfn.XLOOKUP(LEFT(Z817,MIN(FIND({0,1,2,3,4,5,6,7,8,9},Z817&amp;"0123456789"))-1), $BB$4:$BB$23, $BC$4:$BC$23)*_xlfn.NUMBERVALUE(TRIM(REPLACE(Z817,1,MIN(FIND({0,1,2,3,4,5,6,7,8,9},Z817&amp;"0123456789"))-1,"")), ".", ",")</f>
        <v>2360000</v>
      </c>
      <c r="AB817" t="s">
        <v>14802</v>
      </c>
      <c r="AC817" s="3" cm="1">
        <f t="array" ref="AC817">_xlfn.XLOOKUP(LEFT(AB817,MIN(FIND({0,1,2,3,4,5,6,7,8,9},AB817&amp;"0123456789"))-1), $BB$4:$BB$23, $BC$4:$BC$23)*_xlfn.NUMBERVALUE(TRIM(REPLACE(AB817,1,MIN(FIND({0,1,2,3,4,5,6,7,8,9},AB817&amp;"0123456789"))-1,"")), ".", ",")</f>
        <v>3260000</v>
      </c>
      <c r="AD817" t="s">
        <v>8555</v>
      </c>
      <c r="AE817" t="s">
        <v>8557</v>
      </c>
      <c r="AF817" t="s">
        <v>15587</v>
      </c>
      <c r="AG817" t="s">
        <v>17038</v>
      </c>
      <c r="AH817" t="s">
        <v>17831</v>
      </c>
      <c r="AI817" t="s">
        <v>18631</v>
      </c>
      <c r="AJ817" t="s">
        <v>8563</v>
      </c>
      <c r="AK817" t="s">
        <v>19817</v>
      </c>
      <c r="AL817" t="s">
        <v>8555</v>
      </c>
      <c r="AM817" t="s">
        <v>19577</v>
      </c>
      <c r="AN817" t="s">
        <v>18372</v>
      </c>
      <c r="AO817" t="s">
        <v>4365</v>
      </c>
      <c r="AP817" t="s">
        <v>22931</v>
      </c>
      <c r="AQ817" t="s">
        <v>24074</v>
      </c>
      <c r="AR817" t="s">
        <v>24969</v>
      </c>
      <c r="AS817" t="s">
        <v>19177</v>
      </c>
      <c r="BC817" s="3" t="str" cm="1">
        <f t="array" ref="BC817">LEFT(BB817,MIN(FIND({0,1,2,3,4,5,6,7,8,9},BB817&amp;"0123456789"))-1)</f>
        <v/>
      </c>
      <c r="BY817" t="s">
        <v>25745</v>
      </c>
      <c r="BZ817" t="s">
        <v>25429</v>
      </c>
      <c r="CA817" t="s">
        <v>25430</v>
      </c>
      <c r="CB817" t="s">
        <v>25575</v>
      </c>
      <c r="CT817" t="str">
        <f t="shared" si="269"/>
        <v>Business Development</v>
      </c>
      <c r="CU817" t="str">
        <f t="shared" si="270"/>
        <v>Financial Services</v>
      </c>
      <c r="CV817" t="str">
        <f t="shared" si="271"/>
        <v>FinTech</v>
      </c>
      <c r="CW817" t="str">
        <f t="shared" si="272"/>
        <v>Lending</v>
      </c>
      <c r="CX817" t="str">
        <f t="shared" si="273"/>
        <v/>
      </c>
      <c r="CY817" t="str">
        <f t="shared" si="274"/>
        <v/>
      </c>
      <c r="CZ817" t="str">
        <f t="shared" si="275"/>
        <v/>
      </c>
      <c r="DA817" t="str">
        <f t="shared" si="276"/>
        <v/>
      </c>
      <c r="DB817" t="str">
        <f t="shared" si="277"/>
        <v/>
      </c>
      <c r="DC817" t="str">
        <f t="shared" si="278"/>
        <v/>
      </c>
    </row>
    <row r="818" spans="1:107" x14ac:dyDescent="0.2">
      <c r="A818">
        <v>815</v>
      </c>
      <c r="B818" t="s">
        <v>811</v>
      </c>
      <c r="C818" t="s">
        <v>2984</v>
      </c>
      <c r="D818" t="s">
        <v>5046</v>
      </c>
      <c r="E818" t="s">
        <v>6065</v>
      </c>
      <c r="F818" t="s">
        <v>6881</v>
      </c>
      <c r="G818" t="s">
        <v>8245</v>
      </c>
      <c r="H818" t="s">
        <v>8552</v>
      </c>
      <c r="I818" t="s">
        <v>8557</v>
      </c>
      <c r="J818" t="s">
        <v>9245</v>
      </c>
      <c r="K818" t="s">
        <v>10119</v>
      </c>
      <c r="L818" t="s">
        <v>10583</v>
      </c>
      <c r="M818" t="s">
        <v>11775</v>
      </c>
      <c r="N818" t="s">
        <v>12763</v>
      </c>
      <c r="O818" t="s">
        <v>13319</v>
      </c>
      <c r="P818" t="s">
        <v>4365</v>
      </c>
      <c r="Q818">
        <v>1</v>
      </c>
      <c r="R818" t="s">
        <v>13357</v>
      </c>
      <c r="S818" t="s">
        <v>8297</v>
      </c>
      <c r="T818" t="s">
        <v>13810</v>
      </c>
      <c r="U818" s="3" t="str" cm="1">
        <f t="array" ref="U818">LEFT(T818,MIN(FIND({0,1,2,3,4,5,6,7,8,9},T818&amp;"0123456789"))-1)</f>
        <v>$</v>
      </c>
      <c r="V818" t="s">
        <v>13357</v>
      </c>
      <c r="W818" t="s">
        <v>13810</v>
      </c>
      <c r="X818" s="3" t="str" cm="1">
        <f t="array" ref="X818">LEFT(W818,MIN(FIND({0,1,2,3,4,5,6,7,8,9},W818&amp;"0123456789"))-1)</f>
        <v>$</v>
      </c>
      <c r="Y818" t="s">
        <v>13357</v>
      </c>
      <c r="Z818" t="s">
        <v>13810</v>
      </c>
      <c r="AA818" s="3" cm="1">
        <f t="array" ref="AA818">_xlfn.XLOOKUP(LEFT(Z818,MIN(FIND({0,1,2,3,4,5,6,7,8,9},Z818&amp;"0123456789"))-1), $BB$4:$BB$23, $BC$4:$BC$23)*_xlfn.NUMBERVALUE(TRIM(REPLACE(Z818,1,MIN(FIND({0,1,2,3,4,5,6,7,8,9},Z818&amp;"0123456789"))-1,"")), ".", ",")</f>
        <v>1500000</v>
      </c>
      <c r="AB818" t="s">
        <v>13810</v>
      </c>
      <c r="AC818" s="3" cm="1">
        <f t="array" ref="AC818">_xlfn.XLOOKUP(LEFT(AB818,MIN(FIND({0,1,2,3,4,5,6,7,8,9},AB818&amp;"0123456789"))-1), $BB$4:$BB$23, $BC$4:$BC$23)*_xlfn.NUMBERVALUE(TRIM(REPLACE(AB818,1,MIN(FIND({0,1,2,3,4,5,6,7,8,9},AB818&amp;"0123456789"))-1,"")), ".", ",")</f>
        <v>1500000</v>
      </c>
      <c r="AD818" t="s">
        <v>8555</v>
      </c>
      <c r="AE818" t="s">
        <v>8555</v>
      </c>
      <c r="AF818" t="s">
        <v>15588</v>
      </c>
      <c r="AG818" t="s">
        <v>17039</v>
      </c>
      <c r="AH818" t="s">
        <v>4365</v>
      </c>
      <c r="AI818" t="s">
        <v>18632</v>
      </c>
      <c r="AJ818" t="s">
        <v>19237</v>
      </c>
      <c r="AK818" t="s">
        <v>4365</v>
      </c>
      <c r="AL818" t="s">
        <v>20259</v>
      </c>
      <c r="AM818" t="s">
        <v>20815</v>
      </c>
      <c r="AN818" t="s">
        <v>21469</v>
      </c>
      <c r="AO818" t="s">
        <v>20623</v>
      </c>
      <c r="AP818" t="s">
        <v>22932</v>
      </c>
      <c r="AQ818" t="s">
        <v>24075</v>
      </c>
      <c r="AR818" t="s">
        <v>19051</v>
      </c>
      <c r="AS818" t="s">
        <v>19206</v>
      </c>
      <c r="BC818" s="3" t="str" cm="1">
        <f t="array" ref="BC818">LEFT(BB818,MIN(FIND({0,1,2,3,4,5,6,7,8,9},BB818&amp;"0123456789"))-1)</f>
        <v/>
      </c>
      <c r="BY818" t="s">
        <v>10331</v>
      </c>
      <c r="BZ818" t="s">
        <v>25522</v>
      </c>
      <c r="CT818" t="str">
        <f t="shared" si="269"/>
        <v>Information Technology</v>
      </c>
      <c r="CU818" t="str">
        <f t="shared" si="270"/>
        <v>Travel</v>
      </c>
      <c r="CV818" t="str">
        <f t="shared" si="271"/>
        <v/>
      </c>
      <c r="CW818" t="str">
        <f t="shared" si="272"/>
        <v/>
      </c>
      <c r="CX818" t="str">
        <f t="shared" si="273"/>
        <v/>
      </c>
      <c r="CY818" t="str">
        <f t="shared" si="274"/>
        <v/>
      </c>
      <c r="CZ818" t="str">
        <f t="shared" si="275"/>
        <v/>
      </c>
      <c r="DA818" t="str">
        <f t="shared" si="276"/>
        <v/>
      </c>
      <c r="DB818" t="str">
        <f t="shared" si="277"/>
        <v/>
      </c>
      <c r="DC818" t="str">
        <f t="shared" si="278"/>
        <v/>
      </c>
    </row>
    <row r="819" spans="1:107" x14ac:dyDescent="0.2">
      <c r="A819">
        <v>816</v>
      </c>
      <c r="B819" t="s">
        <v>812</v>
      </c>
      <c r="C819" t="s">
        <v>2985</v>
      </c>
      <c r="D819" t="s">
        <v>5047</v>
      </c>
      <c r="E819" t="s">
        <v>6065</v>
      </c>
      <c r="F819" t="s">
        <v>6882</v>
      </c>
      <c r="G819" t="s">
        <v>8245</v>
      </c>
      <c r="H819" t="s">
        <v>8552</v>
      </c>
      <c r="I819" t="s">
        <v>8554</v>
      </c>
      <c r="J819" t="s">
        <v>9246</v>
      </c>
      <c r="K819" t="s">
        <v>10119</v>
      </c>
      <c r="L819" t="s">
        <v>10361</v>
      </c>
      <c r="M819" t="s">
        <v>11776</v>
      </c>
      <c r="N819" t="s">
        <v>12758</v>
      </c>
      <c r="O819" t="s">
        <v>13314</v>
      </c>
      <c r="P819" t="s">
        <v>13349</v>
      </c>
      <c r="Q819">
        <v>1</v>
      </c>
      <c r="R819" t="s">
        <v>13357</v>
      </c>
      <c r="S819" t="s">
        <v>8442</v>
      </c>
      <c r="T819" t="s">
        <v>13935</v>
      </c>
      <c r="U819" s="3" t="str" cm="1">
        <f t="array" ref="U819">LEFT(T819,MIN(FIND({0,1,2,3,4,5,6,7,8,9},T819&amp;"0123456789"))-1)</f>
        <v>$</v>
      </c>
      <c r="V819" t="s">
        <v>13357</v>
      </c>
      <c r="W819" t="s">
        <v>13935</v>
      </c>
      <c r="X819" s="3" t="str" cm="1">
        <f t="array" ref="X819">LEFT(W819,MIN(FIND({0,1,2,3,4,5,6,7,8,9},W819&amp;"0123456789"))-1)</f>
        <v>$</v>
      </c>
      <c r="Y819" t="s">
        <v>13357</v>
      </c>
      <c r="Z819" t="s">
        <v>13935</v>
      </c>
      <c r="AA819" s="3" cm="1">
        <f t="array" ref="AA819">_xlfn.XLOOKUP(LEFT(Z819,MIN(FIND({0,1,2,3,4,5,6,7,8,9},Z819&amp;"0123456789"))-1), $BB$4:$BB$23, $BC$4:$BC$23)*_xlfn.NUMBERVALUE(TRIM(REPLACE(Z819,1,MIN(FIND({0,1,2,3,4,5,6,7,8,9},Z819&amp;"0123456789"))-1,"")), ".", ",")</f>
        <v>3800000</v>
      </c>
      <c r="AB819" t="s">
        <v>13935</v>
      </c>
      <c r="AC819" s="3" cm="1">
        <f t="array" ref="AC819">_xlfn.XLOOKUP(LEFT(AB819,MIN(FIND({0,1,2,3,4,5,6,7,8,9},AB819&amp;"0123456789"))-1), $BB$4:$BB$23, $BC$4:$BC$23)*_xlfn.NUMBERVALUE(TRIM(REPLACE(AB819,1,MIN(FIND({0,1,2,3,4,5,6,7,8,9},AB819&amp;"0123456789"))-1,"")), ".", ",")</f>
        <v>3800000</v>
      </c>
      <c r="AD819" t="s">
        <v>4365</v>
      </c>
      <c r="AE819" t="s">
        <v>8559</v>
      </c>
      <c r="AF819" t="s">
        <v>15589</v>
      </c>
      <c r="AG819" t="s">
        <v>4365</v>
      </c>
      <c r="AH819" t="s">
        <v>4365</v>
      </c>
      <c r="AI819" t="s">
        <v>4365</v>
      </c>
      <c r="AJ819" t="s">
        <v>4365</v>
      </c>
      <c r="AK819" t="s">
        <v>4365</v>
      </c>
      <c r="AL819" t="s">
        <v>4365</v>
      </c>
      <c r="AM819" t="s">
        <v>4365</v>
      </c>
      <c r="AN819" t="s">
        <v>4365</v>
      </c>
      <c r="AO819" t="s">
        <v>4365</v>
      </c>
      <c r="AP819" t="s">
        <v>4365</v>
      </c>
      <c r="AQ819" t="s">
        <v>4365</v>
      </c>
      <c r="AR819" t="s">
        <v>4365</v>
      </c>
      <c r="AS819" t="s">
        <v>14822</v>
      </c>
      <c r="BC819" s="3" t="str" cm="1">
        <f t="array" ref="BC819">LEFT(BB819,MIN(FIND({0,1,2,3,4,5,6,7,8,9},BB819&amp;"0123456789"))-1)</f>
        <v/>
      </c>
      <c r="BY819" t="s">
        <v>11348</v>
      </c>
      <c r="BZ819" t="s">
        <v>25428</v>
      </c>
      <c r="CT819" t="str">
        <f t="shared" si="269"/>
        <v>FinTech</v>
      </c>
      <c r="CU819" t="str">
        <f t="shared" si="270"/>
        <v>Health Care</v>
      </c>
      <c r="CV819" t="str">
        <f t="shared" si="271"/>
        <v/>
      </c>
      <c r="CW819" t="str">
        <f t="shared" si="272"/>
        <v/>
      </c>
      <c r="CX819" t="str">
        <f t="shared" si="273"/>
        <v/>
      </c>
      <c r="CY819" t="str">
        <f t="shared" si="274"/>
        <v/>
      </c>
      <c r="CZ819" t="str">
        <f t="shared" si="275"/>
        <v/>
      </c>
      <c r="DA819" t="str">
        <f t="shared" si="276"/>
        <v/>
      </c>
      <c r="DB819" t="str">
        <f t="shared" si="277"/>
        <v/>
      </c>
      <c r="DC819" t="str">
        <f t="shared" si="278"/>
        <v/>
      </c>
    </row>
    <row r="820" spans="1:107" x14ac:dyDescent="0.2">
      <c r="A820">
        <v>817</v>
      </c>
      <c r="B820" t="s">
        <v>813</v>
      </c>
      <c r="C820" t="s">
        <v>2986</v>
      </c>
      <c r="D820" t="s">
        <v>5048</v>
      </c>
      <c r="E820" t="s">
        <v>4365</v>
      </c>
      <c r="F820" t="s">
        <v>6883</v>
      </c>
      <c r="G820" t="s">
        <v>8248</v>
      </c>
      <c r="H820" t="s">
        <v>8552</v>
      </c>
      <c r="I820" t="s">
        <v>8554</v>
      </c>
      <c r="J820" t="s">
        <v>9247</v>
      </c>
      <c r="K820" t="s">
        <v>10119</v>
      </c>
      <c r="L820" t="s">
        <v>10247</v>
      </c>
      <c r="M820" t="s">
        <v>11777</v>
      </c>
      <c r="N820" t="s">
        <v>12736</v>
      </c>
      <c r="O820" t="s">
        <v>13305</v>
      </c>
      <c r="P820" t="s">
        <v>13351</v>
      </c>
      <c r="Q820">
        <v>2</v>
      </c>
      <c r="R820" t="s">
        <v>13357</v>
      </c>
      <c r="S820" t="s">
        <v>13417</v>
      </c>
      <c r="T820" t="s">
        <v>13741</v>
      </c>
      <c r="U820" s="3" t="str" cm="1">
        <f t="array" ref="U820">LEFT(T820,MIN(FIND({0,1,2,3,4,5,6,7,8,9},T820&amp;"0123456789"))-1)</f>
        <v>$</v>
      </c>
      <c r="V820" t="s">
        <v>13357</v>
      </c>
      <c r="W820" t="s">
        <v>13741</v>
      </c>
      <c r="X820" s="3" t="str" cm="1">
        <f t="array" ref="X820">LEFT(W820,MIN(FIND({0,1,2,3,4,5,6,7,8,9},W820&amp;"0123456789"))-1)</f>
        <v>$</v>
      </c>
      <c r="Y820" t="s">
        <v>13357</v>
      </c>
      <c r="Z820" t="s">
        <v>13741</v>
      </c>
      <c r="AA820" s="3" cm="1">
        <f t="array" ref="AA820">_xlfn.XLOOKUP(LEFT(Z820,MIN(FIND({0,1,2,3,4,5,6,7,8,9},Z820&amp;"0123456789"))-1), $BB$4:$BB$23, $BC$4:$BC$23)*_xlfn.NUMBERVALUE(TRIM(REPLACE(Z820,1,MIN(FIND({0,1,2,3,4,5,6,7,8,9},Z820&amp;"0123456789"))-1,"")), ".", ",")</f>
        <v>6000000</v>
      </c>
      <c r="AB820" t="s">
        <v>13741</v>
      </c>
      <c r="AC820" s="3" cm="1">
        <f t="array" ref="AC820">_xlfn.XLOOKUP(LEFT(AB820,MIN(FIND({0,1,2,3,4,5,6,7,8,9},AB820&amp;"0123456789"))-1), $BB$4:$BB$23, $BC$4:$BC$23)*_xlfn.NUMBERVALUE(TRIM(REPLACE(AB820,1,MIN(FIND({0,1,2,3,4,5,6,7,8,9},AB820&amp;"0123456789"))-1,"")), ".", ",")</f>
        <v>6000000</v>
      </c>
      <c r="AD820" t="s">
        <v>8555</v>
      </c>
      <c r="AE820" t="s">
        <v>8558</v>
      </c>
      <c r="AF820" t="s">
        <v>15590</v>
      </c>
      <c r="AG820" t="s">
        <v>4365</v>
      </c>
      <c r="AH820" t="s">
        <v>4365</v>
      </c>
      <c r="AI820" t="s">
        <v>4365</v>
      </c>
      <c r="AJ820" t="s">
        <v>4365</v>
      </c>
      <c r="AK820" t="s">
        <v>4365</v>
      </c>
      <c r="AL820" t="s">
        <v>4365</v>
      </c>
      <c r="AM820" t="s">
        <v>4365</v>
      </c>
      <c r="AN820" t="s">
        <v>4365</v>
      </c>
      <c r="AO820" t="s">
        <v>4365</v>
      </c>
      <c r="AP820" t="s">
        <v>4365</v>
      </c>
      <c r="AQ820" t="s">
        <v>4365</v>
      </c>
      <c r="AR820" t="s">
        <v>4365</v>
      </c>
      <c r="AS820" t="s">
        <v>14825</v>
      </c>
      <c r="BC820" s="3" t="str" cm="1">
        <f t="array" ref="BC820">LEFT(BB820,MIN(FIND({0,1,2,3,4,5,6,7,8,9},BB820&amp;"0123456789"))-1)</f>
        <v/>
      </c>
      <c r="BY820" t="s">
        <v>10331</v>
      </c>
      <c r="BZ820" t="s">
        <v>25583</v>
      </c>
      <c r="CA820" t="s">
        <v>25408</v>
      </c>
      <c r="CT820" t="str">
        <f t="shared" si="269"/>
        <v>Information Technology</v>
      </c>
      <c r="CU820" t="str">
        <f t="shared" si="270"/>
        <v>Network Security</v>
      </c>
      <c r="CV820" t="str">
        <f t="shared" si="271"/>
        <v>Software</v>
      </c>
      <c r="CW820" t="str">
        <f t="shared" si="272"/>
        <v/>
      </c>
      <c r="CX820" t="str">
        <f t="shared" si="273"/>
        <v/>
      </c>
      <c r="CY820" t="str">
        <f t="shared" si="274"/>
        <v/>
      </c>
      <c r="CZ820" t="str">
        <f t="shared" si="275"/>
        <v/>
      </c>
      <c r="DA820" t="str">
        <f t="shared" si="276"/>
        <v/>
      </c>
      <c r="DB820" t="str">
        <f t="shared" si="277"/>
        <v/>
      </c>
      <c r="DC820" t="str">
        <f t="shared" si="278"/>
        <v/>
      </c>
    </row>
    <row r="821" spans="1:107" x14ac:dyDescent="0.2">
      <c r="A821">
        <v>818</v>
      </c>
      <c r="B821" t="s">
        <v>814</v>
      </c>
      <c r="C821" t="s">
        <v>2987</v>
      </c>
      <c r="D821" t="s">
        <v>5049</v>
      </c>
      <c r="E821" t="s">
        <v>4365</v>
      </c>
      <c r="F821" t="s">
        <v>6884</v>
      </c>
      <c r="G821" t="s">
        <v>8246</v>
      </c>
      <c r="H821" t="s">
        <v>8552</v>
      </c>
      <c r="I821" t="s">
        <v>8555</v>
      </c>
      <c r="J821" t="s">
        <v>9248</v>
      </c>
      <c r="K821" t="s">
        <v>10120</v>
      </c>
      <c r="L821" t="s">
        <v>10163</v>
      </c>
      <c r="M821" t="s">
        <v>10163</v>
      </c>
      <c r="N821" t="s">
        <v>12771</v>
      </c>
      <c r="O821" t="s">
        <v>13306</v>
      </c>
      <c r="P821" t="s">
        <v>4365</v>
      </c>
      <c r="Q821">
        <v>1</v>
      </c>
      <c r="R821" t="s">
        <v>13357</v>
      </c>
      <c r="S821" t="s">
        <v>13455</v>
      </c>
      <c r="T821" t="s">
        <v>13905</v>
      </c>
      <c r="U821" s="3" t="str" cm="1">
        <f t="array" ref="U821">LEFT(T821,MIN(FIND({0,1,2,3,4,5,6,7,8,9},T821&amp;"0123456789"))-1)</f>
        <v>$</v>
      </c>
      <c r="V821" t="s">
        <v>13357</v>
      </c>
      <c r="W821" t="s">
        <v>13905</v>
      </c>
      <c r="X821" s="3" t="str" cm="1">
        <f t="array" ref="X821">LEFT(W821,MIN(FIND({0,1,2,3,4,5,6,7,8,9},W821&amp;"0123456789"))-1)</f>
        <v>$</v>
      </c>
      <c r="Y821" t="s">
        <v>13357</v>
      </c>
      <c r="Z821" t="s">
        <v>13905</v>
      </c>
      <c r="AA821" s="3" cm="1">
        <f t="array" ref="AA821">_xlfn.XLOOKUP(LEFT(Z821,MIN(FIND({0,1,2,3,4,5,6,7,8,9},Z821&amp;"0123456789"))-1), $BB$4:$BB$23, $BC$4:$BC$23)*_xlfn.NUMBERVALUE(TRIM(REPLACE(Z821,1,MIN(FIND({0,1,2,3,4,5,6,7,8,9},Z821&amp;"0123456789"))-1,"")), ".", ",")</f>
        <v>5800000</v>
      </c>
      <c r="AB821" t="s">
        <v>13905</v>
      </c>
      <c r="AC821" s="3" cm="1">
        <f t="array" ref="AC821">_xlfn.XLOOKUP(LEFT(AB821,MIN(FIND({0,1,2,3,4,5,6,7,8,9},AB821&amp;"0123456789"))-1), $BB$4:$BB$23, $BC$4:$BC$23)*_xlfn.NUMBERVALUE(TRIM(REPLACE(AB821,1,MIN(FIND({0,1,2,3,4,5,6,7,8,9},AB821&amp;"0123456789"))-1,"")), ".", ",")</f>
        <v>5800000</v>
      </c>
      <c r="AD821" t="s">
        <v>4365</v>
      </c>
      <c r="AE821" t="s">
        <v>4365</v>
      </c>
      <c r="AF821" t="s">
        <v>4365</v>
      </c>
      <c r="AG821" t="s">
        <v>17040</v>
      </c>
      <c r="AH821" t="s">
        <v>17832</v>
      </c>
      <c r="AI821" t="s">
        <v>18633</v>
      </c>
      <c r="AJ821" t="s">
        <v>19263</v>
      </c>
      <c r="AK821" t="s">
        <v>19818</v>
      </c>
      <c r="AL821" t="s">
        <v>20313</v>
      </c>
      <c r="AM821" t="s">
        <v>20816</v>
      </c>
      <c r="AN821" t="s">
        <v>21470</v>
      </c>
      <c r="AO821" t="s">
        <v>18904</v>
      </c>
      <c r="AP821" t="s">
        <v>22933</v>
      </c>
      <c r="AQ821" t="s">
        <v>24076</v>
      </c>
      <c r="AR821" t="s">
        <v>20586</v>
      </c>
      <c r="AS821" t="s">
        <v>14833</v>
      </c>
      <c r="BC821" s="3" t="str" cm="1">
        <f t="array" ref="BC821">LEFT(BB821,MIN(FIND({0,1,2,3,4,5,6,7,8,9},BB821&amp;"0123456789"))-1)</f>
        <v/>
      </c>
      <c r="BY821" t="s">
        <v>10163</v>
      </c>
      <c r="CT821" t="str">
        <f t="shared" si="269"/>
        <v>Health Care</v>
      </c>
      <c r="CU821" t="str">
        <f t="shared" si="270"/>
        <v/>
      </c>
      <c r="CV821" t="str">
        <f t="shared" si="271"/>
        <v/>
      </c>
      <c r="CW821" t="str">
        <f t="shared" si="272"/>
        <v/>
      </c>
      <c r="CX821" t="str">
        <f t="shared" si="273"/>
        <v/>
      </c>
      <c r="CY821" t="str">
        <f t="shared" si="274"/>
        <v/>
      </c>
      <c r="CZ821" t="str">
        <f t="shared" si="275"/>
        <v/>
      </c>
      <c r="DA821" t="str">
        <f t="shared" si="276"/>
        <v/>
      </c>
      <c r="DB821" t="str">
        <f t="shared" si="277"/>
        <v/>
      </c>
      <c r="DC821" t="str">
        <f t="shared" si="278"/>
        <v/>
      </c>
    </row>
    <row r="822" spans="1:107" x14ac:dyDescent="0.2">
      <c r="A822">
        <v>819</v>
      </c>
      <c r="B822" t="s">
        <v>815</v>
      </c>
      <c r="C822" t="s">
        <v>2988</v>
      </c>
      <c r="D822" t="s">
        <v>5050</v>
      </c>
      <c r="E822" t="s">
        <v>6065</v>
      </c>
      <c r="F822" t="s">
        <v>6885</v>
      </c>
      <c r="G822" t="s">
        <v>8245</v>
      </c>
      <c r="H822" t="s">
        <v>8552</v>
      </c>
      <c r="I822" t="s">
        <v>8555</v>
      </c>
      <c r="J822" t="s">
        <v>9249</v>
      </c>
      <c r="K822" t="s">
        <v>10121</v>
      </c>
      <c r="L822" t="s">
        <v>10218</v>
      </c>
      <c r="M822" t="s">
        <v>11778</v>
      </c>
      <c r="N822" t="s">
        <v>12783</v>
      </c>
      <c r="O822" t="s">
        <v>13314</v>
      </c>
      <c r="P822" t="s">
        <v>4365</v>
      </c>
      <c r="Q822">
        <v>3</v>
      </c>
      <c r="R822" t="s">
        <v>13357</v>
      </c>
      <c r="S822" t="s">
        <v>13572</v>
      </c>
      <c r="T822" t="s">
        <v>13830</v>
      </c>
      <c r="U822" s="3" t="str" cm="1">
        <f t="array" ref="U822">LEFT(T822,MIN(FIND({0,1,2,3,4,5,6,7,8,9},T822&amp;"0123456789"))-1)</f>
        <v>$</v>
      </c>
      <c r="V822" t="s">
        <v>13357</v>
      </c>
      <c r="W822" t="s">
        <v>13830</v>
      </c>
      <c r="X822" s="3" t="str" cm="1">
        <f t="array" ref="X822">LEFT(W822,MIN(FIND({0,1,2,3,4,5,6,7,8,9},W822&amp;"0123456789"))-1)</f>
        <v>$</v>
      </c>
      <c r="Y822" t="s">
        <v>13357</v>
      </c>
      <c r="Z822" t="s">
        <v>14630</v>
      </c>
      <c r="AA822" s="3" cm="1">
        <f t="array" ref="AA822">_xlfn.XLOOKUP(LEFT(Z822,MIN(FIND({0,1,2,3,4,5,6,7,8,9},Z822&amp;"0123456789"))-1), $BB$4:$BB$23, $BC$4:$BC$23)*_xlfn.NUMBERVALUE(TRIM(REPLACE(Z822,1,MIN(FIND({0,1,2,3,4,5,6,7,8,9},Z822&amp;"0123456789"))-1,"")), ".", ",")</f>
        <v>3399999</v>
      </c>
      <c r="AB822" t="s">
        <v>14630</v>
      </c>
      <c r="AC822" s="3" cm="1">
        <f t="array" ref="AC822">_xlfn.XLOOKUP(LEFT(AB822,MIN(FIND({0,1,2,3,4,5,6,7,8,9},AB822&amp;"0123456789"))-1), $BB$4:$BB$23, $BC$4:$BC$23)*_xlfn.NUMBERVALUE(TRIM(REPLACE(AB822,1,MIN(FIND({0,1,2,3,4,5,6,7,8,9},AB822&amp;"0123456789"))-1,"")), ".", ",")</f>
        <v>3399999</v>
      </c>
      <c r="AD822" t="s">
        <v>8554</v>
      </c>
      <c r="AE822" t="s">
        <v>14830</v>
      </c>
      <c r="AF822" t="s">
        <v>15591</v>
      </c>
      <c r="AG822" t="s">
        <v>17002</v>
      </c>
      <c r="AH822" t="s">
        <v>4365</v>
      </c>
      <c r="AI822" t="s">
        <v>18634</v>
      </c>
      <c r="AJ822" t="s">
        <v>19302</v>
      </c>
      <c r="AK822" t="s">
        <v>4365</v>
      </c>
      <c r="AL822" t="s">
        <v>20126</v>
      </c>
      <c r="AM822" t="s">
        <v>20420</v>
      </c>
      <c r="AN822" t="s">
        <v>21138</v>
      </c>
      <c r="AO822" t="s">
        <v>20978</v>
      </c>
      <c r="AP822" t="s">
        <v>22934</v>
      </c>
      <c r="AQ822" t="s">
        <v>24077</v>
      </c>
      <c r="AR822" t="s">
        <v>24970</v>
      </c>
      <c r="AS822" t="s">
        <v>14819</v>
      </c>
      <c r="BC822" s="3" t="str" cm="1">
        <f t="array" ref="BC822">LEFT(BB822,MIN(FIND({0,1,2,3,4,5,6,7,8,9},BB822&amp;"0123456789"))-1)</f>
        <v/>
      </c>
      <c r="BY822" t="s">
        <v>11267</v>
      </c>
      <c r="BZ822" t="s">
        <v>25758</v>
      </c>
      <c r="CA822" t="s">
        <v>25562</v>
      </c>
      <c r="CB822" t="s">
        <v>25436</v>
      </c>
      <c r="CT822" t="str">
        <f t="shared" si="269"/>
        <v>Artificial Intelligence</v>
      </c>
      <c r="CU822" t="str">
        <f t="shared" si="270"/>
        <v>Automotive</v>
      </c>
      <c r="CV822" t="str">
        <f t="shared" si="271"/>
        <v>Autonomous Vehicles</v>
      </c>
      <c r="CW822" t="str">
        <f t="shared" si="272"/>
        <v>Transportation</v>
      </c>
      <c r="CX822" t="str">
        <f t="shared" si="273"/>
        <v/>
      </c>
      <c r="CY822" t="str">
        <f t="shared" si="274"/>
        <v/>
      </c>
      <c r="CZ822" t="str">
        <f t="shared" si="275"/>
        <v/>
      </c>
      <c r="DA822" t="str">
        <f t="shared" si="276"/>
        <v/>
      </c>
      <c r="DB822" t="str">
        <f t="shared" si="277"/>
        <v/>
      </c>
      <c r="DC822" t="str">
        <f t="shared" si="278"/>
        <v/>
      </c>
    </row>
    <row r="823" spans="1:107" x14ac:dyDescent="0.2">
      <c r="A823">
        <v>820</v>
      </c>
      <c r="B823" t="s">
        <v>816</v>
      </c>
      <c r="C823" t="s">
        <v>2989</v>
      </c>
      <c r="D823" t="s">
        <v>5051</v>
      </c>
      <c r="E823" t="s">
        <v>6065</v>
      </c>
      <c r="F823" t="s">
        <v>6886</v>
      </c>
      <c r="G823" t="s">
        <v>8248</v>
      </c>
      <c r="H823" t="s">
        <v>8552</v>
      </c>
      <c r="I823" t="s">
        <v>4365</v>
      </c>
      <c r="J823" t="s">
        <v>4365</v>
      </c>
      <c r="K823" t="s">
        <v>10119</v>
      </c>
      <c r="L823" t="s">
        <v>10584</v>
      </c>
      <c r="M823" t="s">
        <v>11779</v>
      </c>
      <c r="N823" t="s">
        <v>12937</v>
      </c>
      <c r="O823" t="s">
        <v>13323</v>
      </c>
      <c r="P823" t="s">
        <v>4365</v>
      </c>
      <c r="Q823">
        <v>1</v>
      </c>
      <c r="R823" t="s">
        <v>13358</v>
      </c>
      <c r="S823" t="s">
        <v>13536</v>
      </c>
      <c r="T823" t="s">
        <v>13772</v>
      </c>
      <c r="U823" s="3" t="str" cm="1">
        <f t="array" ref="U823">LEFT(T823,MIN(FIND({0,1,2,3,4,5,6,7,8,9},T823&amp;"0123456789"))-1)</f>
        <v>$</v>
      </c>
      <c r="V823" t="s">
        <v>14414</v>
      </c>
      <c r="W823" t="s">
        <v>13772</v>
      </c>
      <c r="X823" s="3" t="str" cm="1">
        <f t="array" ref="X823">LEFT(W823,MIN(FIND({0,1,2,3,4,5,6,7,8,9},W823&amp;"0123456789"))-1)</f>
        <v>$</v>
      </c>
      <c r="Y823" t="s">
        <v>14414</v>
      </c>
      <c r="Z823" t="s">
        <v>13772</v>
      </c>
      <c r="AA823" s="3" cm="1">
        <f t="array" ref="AA823">_xlfn.XLOOKUP(LEFT(Z823,MIN(FIND({0,1,2,3,4,5,6,7,8,9},Z823&amp;"0123456789"))-1), $BB$4:$BB$23, $BC$4:$BC$23)*_xlfn.NUMBERVALUE(TRIM(REPLACE(Z823,1,MIN(FIND({0,1,2,3,4,5,6,7,8,9},Z823&amp;"0123456789"))-1,"")), ".", ",")</f>
        <v>4000000</v>
      </c>
      <c r="AB823" t="s">
        <v>13772</v>
      </c>
      <c r="AC823" s="3" cm="1">
        <f t="array" ref="AC823">_xlfn.XLOOKUP(LEFT(AB823,MIN(FIND({0,1,2,3,4,5,6,7,8,9},AB823&amp;"0123456789"))-1), $BB$4:$BB$23, $BC$4:$BC$23)*_xlfn.NUMBERVALUE(TRIM(REPLACE(AB823,1,MIN(FIND({0,1,2,3,4,5,6,7,8,9},AB823&amp;"0123456789"))-1,"")), ".", ",")</f>
        <v>4000000</v>
      </c>
      <c r="AD823" t="s">
        <v>8555</v>
      </c>
      <c r="AE823" t="s">
        <v>8555</v>
      </c>
      <c r="AF823" t="s">
        <v>15592</v>
      </c>
      <c r="AG823" t="s">
        <v>17041</v>
      </c>
      <c r="AH823" t="s">
        <v>4365</v>
      </c>
      <c r="AI823" t="s">
        <v>18635</v>
      </c>
      <c r="AJ823" t="s">
        <v>8563</v>
      </c>
      <c r="AK823" t="s">
        <v>4365</v>
      </c>
      <c r="AL823" t="s">
        <v>8555</v>
      </c>
      <c r="AM823" t="s">
        <v>18817</v>
      </c>
      <c r="AN823" t="s">
        <v>18372</v>
      </c>
      <c r="AO823" t="s">
        <v>20395</v>
      </c>
      <c r="AP823" t="s">
        <v>22935</v>
      </c>
      <c r="AQ823" t="s">
        <v>24078</v>
      </c>
      <c r="AR823" t="s">
        <v>24971</v>
      </c>
      <c r="AS823" t="s">
        <v>19217</v>
      </c>
      <c r="BC823" s="3" t="str" cm="1">
        <f t="array" ref="BC823">LEFT(BB823,MIN(FIND({0,1,2,3,4,5,6,7,8,9},BB823&amp;"0123456789"))-1)</f>
        <v/>
      </c>
      <c r="BY823" t="s">
        <v>25816</v>
      </c>
      <c r="BZ823" t="s">
        <v>25643</v>
      </c>
      <c r="CA823" t="s">
        <v>25408</v>
      </c>
      <c r="CT823" t="str">
        <f t="shared" si="269"/>
        <v>Marketing Automation</v>
      </c>
      <c r="CU823" t="str">
        <f t="shared" si="270"/>
        <v>Social Media</v>
      </c>
      <c r="CV823" t="str">
        <f t="shared" si="271"/>
        <v>Software</v>
      </c>
      <c r="CW823" t="str">
        <f t="shared" si="272"/>
        <v/>
      </c>
      <c r="CX823" t="str">
        <f t="shared" si="273"/>
        <v/>
      </c>
      <c r="CY823" t="str">
        <f t="shared" si="274"/>
        <v/>
      </c>
      <c r="CZ823" t="str">
        <f t="shared" si="275"/>
        <v/>
      </c>
      <c r="DA823" t="str">
        <f t="shared" si="276"/>
        <v/>
      </c>
      <c r="DB823" t="str">
        <f t="shared" si="277"/>
        <v/>
      </c>
      <c r="DC823" t="str">
        <f t="shared" si="278"/>
        <v/>
      </c>
    </row>
    <row r="824" spans="1:107" x14ac:dyDescent="0.2">
      <c r="A824">
        <v>821</v>
      </c>
      <c r="B824" t="s">
        <v>817</v>
      </c>
      <c r="C824" t="s">
        <v>2990</v>
      </c>
      <c r="D824" t="s">
        <v>5052</v>
      </c>
      <c r="E824" t="s">
        <v>4365</v>
      </c>
      <c r="F824" t="s">
        <v>6887</v>
      </c>
      <c r="G824" t="s">
        <v>8278</v>
      </c>
      <c r="H824" t="s">
        <v>8552</v>
      </c>
      <c r="I824" t="s">
        <v>8554</v>
      </c>
      <c r="J824" t="s">
        <v>9250</v>
      </c>
      <c r="K824" t="s">
        <v>10121</v>
      </c>
      <c r="L824" t="s">
        <v>10585</v>
      </c>
      <c r="M824" t="s">
        <v>11780</v>
      </c>
      <c r="N824" t="s">
        <v>12736</v>
      </c>
      <c r="O824" t="s">
        <v>13305</v>
      </c>
      <c r="P824" t="s">
        <v>4365</v>
      </c>
      <c r="Q824">
        <v>2</v>
      </c>
      <c r="R824" t="s">
        <v>13357</v>
      </c>
      <c r="S824" t="s">
        <v>13581</v>
      </c>
      <c r="T824" t="s">
        <v>13803</v>
      </c>
      <c r="U824" s="3" t="str" cm="1">
        <f t="array" ref="U824">LEFT(T824,MIN(FIND({0,1,2,3,4,5,6,7,8,9},T824&amp;"0123456789"))-1)</f>
        <v>$</v>
      </c>
      <c r="V824" t="s">
        <v>13357</v>
      </c>
      <c r="W824" t="s">
        <v>13803</v>
      </c>
      <c r="X824" s="3" t="str" cm="1">
        <f t="array" ref="X824">LEFT(W824,MIN(FIND({0,1,2,3,4,5,6,7,8,9},W824&amp;"0123456789"))-1)</f>
        <v>$</v>
      </c>
      <c r="Y824" t="s">
        <v>13357</v>
      </c>
      <c r="Z824" t="s">
        <v>14181</v>
      </c>
      <c r="AA824" s="3" cm="1">
        <f t="array" ref="AA824">_xlfn.XLOOKUP(LEFT(Z824,MIN(FIND({0,1,2,3,4,5,6,7,8,9},Z824&amp;"0123456789"))-1), $BB$4:$BB$23, $BC$4:$BC$23)*_xlfn.NUMBERVALUE(TRIM(REPLACE(Z824,1,MIN(FIND({0,1,2,3,4,5,6,7,8,9},Z824&amp;"0123456789"))-1,"")), ".", ",")</f>
        <v>2650000</v>
      </c>
      <c r="AB824" t="s">
        <v>14181</v>
      </c>
      <c r="AC824" s="3" cm="1">
        <f t="array" ref="AC824">_xlfn.XLOOKUP(LEFT(AB824,MIN(FIND({0,1,2,3,4,5,6,7,8,9},AB824&amp;"0123456789"))-1), $BB$4:$BB$23, $BC$4:$BC$23)*_xlfn.NUMBERVALUE(TRIM(REPLACE(AB824,1,MIN(FIND({0,1,2,3,4,5,6,7,8,9},AB824&amp;"0123456789"))-1,"")), ".", ",")</f>
        <v>2650000</v>
      </c>
      <c r="AD824" t="s">
        <v>8554</v>
      </c>
      <c r="AE824" t="s">
        <v>8554</v>
      </c>
      <c r="AF824" t="s">
        <v>15593</v>
      </c>
      <c r="AG824" t="s">
        <v>17042</v>
      </c>
      <c r="AH824" t="s">
        <v>4365</v>
      </c>
      <c r="AI824" t="s">
        <v>4365</v>
      </c>
      <c r="AJ824" t="s">
        <v>14830</v>
      </c>
      <c r="AK824" t="s">
        <v>4365</v>
      </c>
      <c r="AL824" t="s">
        <v>20308</v>
      </c>
      <c r="AM824" t="s">
        <v>4365</v>
      </c>
      <c r="AN824" t="s">
        <v>21142</v>
      </c>
      <c r="AO824" t="s">
        <v>4365</v>
      </c>
      <c r="AP824" t="s">
        <v>22936</v>
      </c>
      <c r="AQ824" t="s">
        <v>4365</v>
      </c>
      <c r="AR824" t="s">
        <v>4365</v>
      </c>
      <c r="AS824" t="s">
        <v>19267</v>
      </c>
      <c r="BC824" s="3" t="str" cm="1">
        <f t="array" ref="BC824">LEFT(BB824,MIN(FIND({0,1,2,3,4,5,6,7,8,9},BB824&amp;"0123456789"))-1)</f>
        <v/>
      </c>
      <c r="BY824" t="s">
        <v>25817</v>
      </c>
      <c r="BZ824" t="s">
        <v>25674</v>
      </c>
      <c r="CA824" t="s">
        <v>25422</v>
      </c>
      <c r="CB824" t="s">
        <v>25763</v>
      </c>
      <c r="CT824" t="str">
        <f t="shared" si="269"/>
        <v>Association</v>
      </c>
      <c r="CU824" t="str">
        <f t="shared" si="270"/>
        <v>Communities</v>
      </c>
      <c r="CV824" t="str">
        <f t="shared" si="271"/>
        <v>Marketplace</v>
      </c>
      <c r="CW824" t="str">
        <f t="shared" si="272"/>
        <v>Women's</v>
      </c>
      <c r="CX824" t="str">
        <f t="shared" si="273"/>
        <v/>
      </c>
      <c r="CY824" t="str">
        <f t="shared" si="274"/>
        <v/>
      </c>
      <c r="CZ824" t="str">
        <f t="shared" si="275"/>
        <v/>
      </c>
      <c r="DA824" t="str">
        <f t="shared" si="276"/>
        <v/>
      </c>
      <c r="DB824" t="str">
        <f t="shared" si="277"/>
        <v/>
      </c>
      <c r="DC824" t="str">
        <f t="shared" si="278"/>
        <v/>
      </c>
    </row>
    <row r="825" spans="1:107" x14ac:dyDescent="0.2">
      <c r="A825">
        <v>822</v>
      </c>
      <c r="B825" t="s">
        <v>818</v>
      </c>
      <c r="C825" t="s">
        <v>2991</v>
      </c>
      <c r="D825" t="s">
        <v>2991</v>
      </c>
      <c r="E825" t="s">
        <v>4365</v>
      </c>
      <c r="F825" t="s">
        <v>6888</v>
      </c>
      <c r="G825" t="s">
        <v>8245</v>
      </c>
      <c r="H825" t="s">
        <v>8552</v>
      </c>
      <c r="I825" t="s">
        <v>4365</v>
      </c>
      <c r="J825" t="s">
        <v>4365</v>
      </c>
      <c r="K825" t="s">
        <v>10119</v>
      </c>
      <c r="L825" t="s">
        <v>10461</v>
      </c>
      <c r="M825" t="s">
        <v>11781</v>
      </c>
      <c r="N825" t="s">
        <v>12751</v>
      </c>
      <c r="O825" t="s">
        <v>4365</v>
      </c>
      <c r="P825" t="s">
        <v>13349</v>
      </c>
      <c r="Q825">
        <v>2</v>
      </c>
      <c r="R825" t="s">
        <v>13358</v>
      </c>
      <c r="S825" t="s">
        <v>13582</v>
      </c>
      <c r="T825" t="s">
        <v>13857</v>
      </c>
      <c r="U825" s="3" t="str" cm="1">
        <f t="array" ref="U825">LEFT(T825,MIN(FIND({0,1,2,3,4,5,6,7,8,9},T825&amp;"0123456789"))-1)</f>
        <v>€</v>
      </c>
      <c r="V825" t="s">
        <v>14414</v>
      </c>
      <c r="W825" t="s">
        <v>13857</v>
      </c>
      <c r="X825" s="3" t="str" cm="1">
        <f t="array" ref="X825">LEFT(W825,MIN(FIND({0,1,2,3,4,5,6,7,8,9},W825&amp;"0123456789"))-1)</f>
        <v>€</v>
      </c>
      <c r="Y825" t="s">
        <v>14414</v>
      </c>
      <c r="Z825" t="s">
        <v>14631</v>
      </c>
      <c r="AA825" s="3" cm="1">
        <f t="array" ref="AA825">_xlfn.XLOOKUP(LEFT(Z825,MIN(FIND({0,1,2,3,4,5,6,7,8,9},Z825&amp;"0123456789"))-1), $BB$4:$BB$23, $BC$4:$BC$23)*_xlfn.NUMBERVALUE(TRIM(REPLACE(Z825,1,MIN(FIND({0,1,2,3,4,5,6,7,8,9},Z825&amp;"0123456789"))-1,"")), ".", ",")</f>
        <v>4209811</v>
      </c>
      <c r="AB825" t="s">
        <v>14631</v>
      </c>
      <c r="AC825" s="3" cm="1">
        <f t="array" ref="AC825">_xlfn.XLOOKUP(LEFT(AB825,MIN(FIND({0,1,2,3,4,5,6,7,8,9},AB825&amp;"0123456789"))-1), $BB$4:$BB$23, $BC$4:$BC$23)*_xlfn.NUMBERVALUE(TRIM(REPLACE(AB825,1,MIN(FIND({0,1,2,3,4,5,6,7,8,9},AB825&amp;"0123456789"))-1,"")), ".", ",")</f>
        <v>4209811</v>
      </c>
      <c r="AD825" t="s">
        <v>8555</v>
      </c>
      <c r="AE825" t="s">
        <v>8555</v>
      </c>
      <c r="AF825" t="s">
        <v>15594</v>
      </c>
      <c r="AG825" t="s">
        <v>17043</v>
      </c>
      <c r="AH825" t="s">
        <v>17833</v>
      </c>
      <c r="AI825" t="s">
        <v>18636</v>
      </c>
      <c r="AJ825" t="s">
        <v>6067</v>
      </c>
      <c r="AK825" t="s">
        <v>19819</v>
      </c>
      <c r="AL825" t="s">
        <v>20109</v>
      </c>
      <c r="AM825" t="s">
        <v>20817</v>
      </c>
      <c r="AN825" t="s">
        <v>21471</v>
      </c>
      <c r="AO825" t="s">
        <v>22059</v>
      </c>
      <c r="AP825" t="s">
        <v>22937</v>
      </c>
      <c r="AQ825" t="s">
        <v>24079</v>
      </c>
      <c r="AR825" t="s">
        <v>24972</v>
      </c>
      <c r="AS825" t="s">
        <v>19248</v>
      </c>
      <c r="BC825" s="3" t="str" cm="1">
        <f t="array" ref="BC825">LEFT(BB825,MIN(FIND({0,1,2,3,4,5,6,7,8,9},BB825&amp;"0123456789"))-1)</f>
        <v/>
      </c>
      <c r="BY825" t="s">
        <v>11348</v>
      </c>
      <c r="BZ825" t="s">
        <v>25422</v>
      </c>
      <c r="CA825" t="s">
        <v>25433</v>
      </c>
      <c r="CT825" t="str">
        <f t="shared" si="269"/>
        <v>FinTech</v>
      </c>
      <c r="CU825" t="str">
        <f t="shared" si="270"/>
        <v>Marketplace</v>
      </c>
      <c r="CV825" t="str">
        <f t="shared" si="271"/>
        <v>Recruiting</v>
      </c>
      <c r="CW825" t="str">
        <f t="shared" si="272"/>
        <v/>
      </c>
      <c r="CX825" t="str">
        <f t="shared" si="273"/>
        <v/>
      </c>
      <c r="CY825" t="str">
        <f t="shared" si="274"/>
        <v/>
      </c>
      <c r="CZ825" t="str">
        <f t="shared" si="275"/>
        <v/>
      </c>
      <c r="DA825" t="str">
        <f t="shared" si="276"/>
        <v/>
      </c>
      <c r="DB825" t="str">
        <f t="shared" si="277"/>
        <v/>
      </c>
      <c r="DC825" t="str">
        <f t="shared" si="278"/>
        <v/>
      </c>
    </row>
    <row r="826" spans="1:107" x14ac:dyDescent="0.2">
      <c r="A826">
        <v>823</v>
      </c>
      <c r="B826" t="s">
        <v>819</v>
      </c>
      <c r="C826" t="s">
        <v>2992</v>
      </c>
      <c r="D826" t="s">
        <v>5053</v>
      </c>
      <c r="E826" t="s">
        <v>6065</v>
      </c>
      <c r="F826" t="s">
        <v>6889</v>
      </c>
      <c r="G826" t="s">
        <v>8306</v>
      </c>
      <c r="H826" t="s">
        <v>8552</v>
      </c>
      <c r="I826" t="s">
        <v>8557</v>
      </c>
      <c r="J826" t="s">
        <v>9251</v>
      </c>
      <c r="K826" t="s">
        <v>10121</v>
      </c>
      <c r="L826" t="s">
        <v>10586</v>
      </c>
      <c r="M826" t="s">
        <v>11782</v>
      </c>
      <c r="N826" t="s">
        <v>4365</v>
      </c>
      <c r="O826" t="s">
        <v>4365</v>
      </c>
      <c r="P826" t="s">
        <v>13349</v>
      </c>
      <c r="Q826">
        <v>1</v>
      </c>
      <c r="R826" t="s">
        <v>13357</v>
      </c>
      <c r="S826" t="s">
        <v>8267</v>
      </c>
      <c r="T826" t="s">
        <v>13772</v>
      </c>
      <c r="U826" s="3" t="str" cm="1">
        <f t="array" ref="U826">LEFT(T826,MIN(FIND({0,1,2,3,4,5,6,7,8,9},T826&amp;"0123456789"))-1)</f>
        <v>$</v>
      </c>
      <c r="V826" t="s">
        <v>13357</v>
      </c>
      <c r="W826" t="s">
        <v>13772</v>
      </c>
      <c r="X826" s="3" t="str" cm="1">
        <f t="array" ref="X826">LEFT(W826,MIN(FIND({0,1,2,3,4,5,6,7,8,9},W826&amp;"0123456789"))-1)</f>
        <v>$</v>
      </c>
      <c r="Y826" t="s">
        <v>13357</v>
      </c>
      <c r="Z826" t="s">
        <v>13772</v>
      </c>
      <c r="AA826" s="3" cm="1">
        <f t="array" ref="AA826">_xlfn.XLOOKUP(LEFT(Z826,MIN(FIND({0,1,2,3,4,5,6,7,8,9},Z826&amp;"0123456789"))-1), $BB$4:$BB$23, $BC$4:$BC$23)*_xlfn.NUMBERVALUE(TRIM(REPLACE(Z826,1,MIN(FIND({0,1,2,3,4,5,6,7,8,9},Z826&amp;"0123456789"))-1,"")), ".", ",")</f>
        <v>4000000</v>
      </c>
      <c r="AB826" t="s">
        <v>13772</v>
      </c>
      <c r="AC826" s="3" cm="1">
        <f t="array" ref="AC826">_xlfn.XLOOKUP(LEFT(AB826,MIN(FIND({0,1,2,3,4,5,6,7,8,9},AB826&amp;"0123456789"))-1), $BB$4:$BB$23, $BC$4:$BC$23)*_xlfn.NUMBERVALUE(TRIM(REPLACE(AB826,1,MIN(FIND({0,1,2,3,4,5,6,7,8,9},AB826&amp;"0123456789"))-1,"")), ".", ",")</f>
        <v>4000000</v>
      </c>
      <c r="AD826" t="s">
        <v>8555</v>
      </c>
      <c r="AE826" t="s">
        <v>8560</v>
      </c>
      <c r="AF826" t="s">
        <v>15595</v>
      </c>
      <c r="AG826" t="s">
        <v>16953</v>
      </c>
      <c r="AH826" t="s">
        <v>4365</v>
      </c>
      <c r="AI826" t="s">
        <v>4365</v>
      </c>
      <c r="AJ826" t="s">
        <v>8563</v>
      </c>
      <c r="AK826" t="s">
        <v>4365</v>
      </c>
      <c r="AL826" t="s">
        <v>8555</v>
      </c>
      <c r="AM826" t="s">
        <v>4365</v>
      </c>
      <c r="AN826" t="s">
        <v>18372</v>
      </c>
      <c r="AO826" t="s">
        <v>4365</v>
      </c>
      <c r="AP826" t="s">
        <v>22938</v>
      </c>
      <c r="AQ826" t="s">
        <v>4365</v>
      </c>
      <c r="AR826" t="s">
        <v>4365</v>
      </c>
      <c r="AS826" t="s">
        <v>14831</v>
      </c>
      <c r="BC826" s="3" t="str" cm="1">
        <f t="array" ref="BC826">LEFT(BB826,MIN(FIND({0,1,2,3,4,5,6,7,8,9},BB826&amp;"0123456789"))-1)</f>
        <v/>
      </c>
      <c r="BY826" t="s">
        <v>12648</v>
      </c>
      <c r="BZ826" t="s">
        <v>25411</v>
      </c>
      <c r="CA826" t="s">
        <v>25647</v>
      </c>
      <c r="CB826" t="s">
        <v>25452</v>
      </c>
      <c r="CT826" t="str">
        <f t="shared" si="269"/>
        <v>Commercial Real Estate</v>
      </c>
      <c r="CU826" t="str">
        <f t="shared" si="270"/>
        <v>Real Estate</v>
      </c>
      <c r="CV826" t="str">
        <f t="shared" si="271"/>
        <v>Real Estate Investment</v>
      </c>
      <c r="CW826" t="str">
        <f t="shared" si="272"/>
        <v>Trading Platform</v>
      </c>
      <c r="CX826" t="str">
        <f t="shared" si="273"/>
        <v/>
      </c>
      <c r="CY826" t="str">
        <f t="shared" si="274"/>
        <v/>
      </c>
      <c r="CZ826" t="str">
        <f t="shared" si="275"/>
        <v/>
      </c>
      <c r="DA826" t="str">
        <f t="shared" si="276"/>
        <v/>
      </c>
      <c r="DB826" t="str">
        <f t="shared" si="277"/>
        <v/>
      </c>
      <c r="DC826" t="str">
        <f t="shared" si="278"/>
        <v/>
      </c>
    </row>
    <row r="827" spans="1:107" x14ac:dyDescent="0.2">
      <c r="A827">
        <v>824</v>
      </c>
      <c r="B827" t="s">
        <v>820</v>
      </c>
      <c r="C827" t="s">
        <v>2993</v>
      </c>
      <c r="D827" t="s">
        <v>5054</v>
      </c>
      <c r="E827" t="s">
        <v>6065</v>
      </c>
      <c r="F827" t="s">
        <v>6890</v>
      </c>
      <c r="G827" t="s">
        <v>8269</v>
      </c>
      <c r="H827" t="s">
        <v>8552</v>
      </c>
      <c r="I827" t="s">
        <v>8556</v>
      </c>
      <c r="J827" t="s">
        <v>9252</v>
      </c>
      <c r="K827" t="s">
        <v>10118</v>
      </c>
      <c r="L827" t="s">
        <v>10174</v>
      </c>
      <c r="M827" t="s">
        <v>11783</v>
      </c>
      <c r="N827" t="s">
        <v>12938</v>
      </c>
      <c r="O827" t="s">
        <v>4365</v>
      </c>
      <c r="P827" t="s">
        <v>13351</v>
      </c>
      <c r="Q827">
        <v>2</v>
      </c>
      <c r="R827" t="s">
        <v>13357</v>
      </c>
      <c r="S827" t="s">
        <v>8275</v>
      </c>
      <c r="T827" t="s">
        <v>4365</v>
      </c>
      <c r="U827" s="3" t="str" cm="1">
        <f t="array" ref="U827">LEFT(T827,MIN(FIND({0,1,2,3,4,5,6,7,8,9},T827&amp;"0123456789"))-1)</f>
        <v>—</v>
      </c>
      <c r="V827" t="s">
        <v>13357</v>
      </c>
      <c r="W827" t="s">
        <v>4365</v>
      </c>
      <c r="X827" s="3" t="str" cm="1">
        <f t="array" ref="X827">LEFT(W827,MIN(FIND({0,1,2,3,4,5,6,7,8,9},W827&amp;"0123456789"))-1)</f>
        <v>—</v>
      </c>
      <c r="Y827" t="s">
        <v>13357</v>
      </c>
      <c r="Z827" t="s">
        <v>13958</v>
      </c>
      <c r="AA827" s="3" cm="1">
        <f t="array" ref="AA827">_xlfn.XLOOKUP(LEFT(Z827,MIN(FIND({0,1,2,3,4,5,6,7,8,9},Z827&amp;"0123456789"))-1), $BB$4:$BB$23, $BC$4:$BC$23)*_xlfn.NUMBERVALUE(TRIM(REPLACE(Z827,1,MIN(FIND({0,1,2,3,4,5,6,7,8,9},Z827&amp;"0123456789"))-1,"")), ".", ",")</f>
        <v>2400000</v>
      </c>
      <c r="AB827" t="s">
        <v>13958</v>
      </c>
      <c r="AC827" s="3" cm="1">
        <f t="array" ref="AC827">_xlfn.XLOOKUP(LEFT(AB827,MIN(FIND({0,1,2,3,4,5,6,7,8,9},AB827&amp;"0123456789"))-1), $BB$4:$BB$23, $BC$4:$BC$23)*_xlfn.NUMBERVALUE(TRIM(REPLACE(AB827,1,MIN(FIND({0,1,2,3,4,5,6,7,8,9},AB827&amp;"0123456789"))-1,"")), ".", ",")</f>
        <v>2400000</v>
      </c>
      <c r="AD827" t="s">
        <v>8555</v>
      </c>
      <c r="AE827" t="s">
        <v>8559</v>
      </c>
      <c r="AF827" t="s">
        <v>15596</v>
      </c>
      <c r="AG827" t="s">
        <v>17044</v>
      </c>
      <c r="AH827" t="s">
        <v>17834</v>
      </c>
      <c r="AI827" t="s">
        <v>18637</v>
      </c>
      <c r="AJ827" t="s">
        <v>19303</v>
      </c>
      <c r="AK827" t="s">
        <v>19820</v>
      </c>
      <c r="AL827" t="s">
        <v>14830</v>
      </c>
      <c r="AM827" t="s">
        <v>20818</v>
      </c>
      <c r="AN827" t="s">
        <v>21472</v>
      </c>
      <c r="AO827" t="s">
        <v>22060</v>
      </c>
      <c r="AP827" t="s">
        <v>22939</v>
      </c>
      <c r="AQ827" t="s">
        <v>24080</v>
      </c>
      <c r="AR827" t="s">
        <v>24973</v>
      </c>
      <c r="AS827" t="s">
        <v>19323</v>
      </c>
      <c r="BC827" s="3" t="str" cm="1">
        <f t="array" ref="BC827">LEFT(BB827,MIN(FIND({0,1,2,3,4,5,6,7,8,9},BB827&amp;"0123456789"))-1)</f>
        <v/>
      </c>
      <c r="BY827" t="s">
        <v>11783</v>
      </c>
      <c r="CT827" t="str">
        <f t="shared" si="269"/>
        <v>EdTech</v>
      </c>
      <c r="CU827" t="str">
        <f t="shared" si="270"/>
        <v/>
      </c>
      <c r="CV827" t="str">
        <f t="shared" si="271"/>
        <v/>
      </c>
      <c r="CW827" t="str">
        <f t="shared" si="272"/>
        <v/>
      </c>
      <c r="CX827" t="str">
        <f t="shared" si="273"/>
        <v/>
      </c>
      <c r="CY827" t="str">
        <f t="shared" si="274"/>
        <v/>
      </c>
      <c r="CZ827" t="str">
        <f t="shared" si="275"/>
        <v/>
      </c>
      <c r="DA827" t="str">
        <f t="shared" si="276"/>
        <v/>
      </c>
      <c r="DB827" t="str">
        <f t="shared" si="277"/>
        <v/>
      </c>
      <c r="DC827" t="str">
        <f t="shared" si="278"/>
        <v/>
      </c>
    </row>
    <row r="828" spans="1:107" x14ac:dyDescent="0.2">
      <c r="A828">
        <v>825</v>
      </c>
      <c r="B828" t="s">
        <v>821</v>
      </c>
      <c r="C828" t="s">
        <v>2994</v>
      </c>
      <c r="D828" t="s">
        <v>2994</v>
      </c>
      <c r="E828" t="s">
        <v>6065</v>
      </c>
      <c r="F828" t="s">
        <v>6891</v>
      </c>
      <c r="G828" t="s">
        <v>8245</v>
      </c>
      <c r="H828" t="s">
        <v>8552</v>
      </c>
      <c r="I828" t="s">
        <v>8555</v>
      </c>
      <c r="J828" t="s">
        <v>9253</v>
      </c>
      <c r="K828" t="s">
        <v>10121</v>
      </c>
      <c r="L828" t="s">
        <v>10587</v>
      </c>
      <c r="M828" t="s">
        <v>11784</v>
      </c>
      <c r="N828" t="s">
        <v>12830</v>
      </c>
      <c r="O828" t="s">
        <v>13305</v>
      </c>
      <c r="P828" t="s">
        <v>13349</v>
      </c>
      <c r="Q828">
        <v>3</v>
      </c>
      <c r="R828" t="s">
        <v>13357</v>
      </c>
      <c r="S828" t="s">
        <v>8495</v>
      </c>
      <c r="T828" t="s">
        <v>13786</v>
      </c>
      <c r="U828" s="3" t="str" cm="1">
        <f t="array" ref="U828">LEFT(T828,MIN(FIND({0,1,2,3,4,5,6,7,8,9},T828&amp;"0123456789"))-1)</f>
        <v>$</v>
      </c>
      <c r="V828" t="s">
        <v>13357</v>
      </c>
      <c r="W828" t="s">
        <v>13786</v>
      </c>
      <c r="X828" s="3" t="str" cm="1">
        <f t="array" ref="X828">LEFT(W828,MIN(FIND({0,1,2,3,4,5,6,7,8,9},W828&amp;"0123456789"))-1)</f>
        <v>$</v>
      </c>
      <c r="Y828" t="s">
        <v>13357</v>
      </c>
      <c r="Z828" t="s">
        <v>14632</v>
      </c>
      <c r="AA828" s="3" cm="1">
        <f t="array" ref="AA828">_xlfn.XLOOKUP(LEFT(Z828,MIN(FIND({0,1,2,3,4,5,6,7,8,9},Z828&amp;"0123456789"))-1), $BB$4:$BB$23, $BC$4:$BC$23)*_xlfn.NUMBERVALUE(TRIM(REPLACE(Z828,1,MIN(FIND({0,1,2,3,4,5,6,7,8,9},Z828&amp;"0123456789"))-1,"")), ".", ",")</f>
        <v>6650000</v>
      </c>
      <c r="AB828" t="s">
        <v>14632</v>
      </c>
      <c r="AC828" s="3" cm="1">
        <f t="array" ref="AC828">_xlfn.XLOOKUP(LEFT(AB828,MIN(FIND({0,1,2,3,4,5,6,7,8,9},AB828&amp;"0123456789"))-1), $BB$4:$BB$23, $BC$4:$BC$23)*_xlfn.NUMBERVALUE(TRIM(REPLACE(AB828,1,MIN(FIND({0,1,2,3,4,5,6,7,8,9},AB828&amp;"0123456789"))-1,"")), ".", ",")</f>
        <v>6650000</v>
      </c>
      <c r="AD828" t="s">
        <v>8554</v>
      </c>
      <c r="AE828" t="s">
        <v>8557</v>
      </c>
      <c r="AF828" t="s">
        <v>15597</v>
      </c>
      <c r="AG828" t="s">
        <v>17045</v>
      </c>
      <c r="AH828" t="s">
        <v>4365</v>
      </c>
      <c r="AI828" t="s">
        <v>4365</v>
      </c>
      <c r="AJ828" t="s">
        <v>8563</v>
      </c>
      <c r="AK828" t="s">
        <v>4365</v>
      </c>
      <c r="AL828" t="s">
        <v>8555</v>
      </c>
      <c r="AM828" t="s">
        <v>4365</v>
      </c>
      <c r="AN828" t="s">
        <v>18372</v>
      </c>
      <c r="AO828" t="s">
        <v>4365</v>
      </c>
      <c r="AP828" t="s">
        <v>22940</v>
      </c>
      <c r="AQ828" t="s">
        <v>4365</v>
      </c>
      <c r="AR828" t="s">
        <v>4365</v>
      </c>
      <c r="AS828" t="s">
        <v>14820</v>
      </c>
      <c r="BC828" s="3" t="str" cm="1">
        <f t="array" ref="BC828">LEFT(BB828,MIN(FIND({0,1,2,3,4,5,6,7,8,9},BB828&amp;"0123456789"))-1)</f>
        <v/>
      </c>
      <c r="BY828" t="s">
        <v>12463</v>
      </c>
      <c r="BZ828" t="s">
        <v>25815</v>
      </c>
      <c r="CT828" t="str">
        <f t="shared" si="269"/>
        <v>Online Games</v>
      </c>
      <c r="CU828" t="str">
        <f t="shared" si="270"/>
        <v>PC Games</v>
      </c>
      <c r="CV828" t="str">
        <f t="shared" si="271"/>
        <v/>
      </c>
      <c r="CW828" t="str">
        <f t="shared" si="272"/>
        <v/>
      </c>
      <c r="CX828" t="str">
        <f t="shared" si="273"/>
        <v/>
      </c>
      <c r="CY828" t="str">
        <f t="shared" si="274"/>
        <v/>
      </c>
      <c r="CZ828" t="str">
        <f t="shared" si="275"/>
        <v/>
      </c>
      <c r="DA828" t="str">
        <f t="shared" si="276"/>
        <v/>
      </c>
      <c r="DB828" t="str">
        <f t="shared" si="277"/>
        <v/>
      </c>
      <c r="DC828" t="str">
        <f t="shared" si="278"/>
        <v/>
      </c>
    </row>
    <row r="829" spans="1:107" x14ac:dyDescent="0.2">
      <c r="A829">
        <v>826</v>
      </c>
      <c r="B829" t="s">
        <v>822</v>
      </c>
      <c r="C829" t="s">
        <v>2995</v>
      </c>
      <c r="D829" t="s">
        <v>5055</v>
      </c>
      <c r="E829" t="s">
        <v>6065</v>
      </c>
      <c r="F829" t="s">
        <v>6892</v>
      </c>
      <c r="G829" t="s">
        <v>8248</v>
      </c>
      <c r="H829" t="s">
        <v>8552</v>
      </c>
      <c r="I829" t="s">
        <v>8557</v>
      </c>
      <c r="J829" t="s">
        <v>9254</v>
      </c>
      <c r="K829" t="s">
        <v>10121</v>
      </c>
      <c r="L829" t="s">
        <v>10167</v>
      </c>
      <c r="M829" t="s">
        <v>11785</v>
      </c>
      <c r="N829" t="s">
        <v>12750</v>
      </c>
      <c r="O829" t="s">
        <v>13317</v>
      </c>
      <c r="P829" t="s">
        <v>4365</v>
      </c>
      <c r="Q829">
        <v>1</v>
      </c>
      <c r="R829" t="s">
        <v>13357</v>
      </c>
      <c r="S829" t="s">
        <v>8250</v>
      </c>
      <c r="T829" t="s">
        <v>13813</v>
      </c>
      <c r="U829" s="3" t="str" cm="1">
        <f t="array" ref="U829">LEFT(T829,MIN(FIND({0,1,2,3,4,5,6,7,8,9},T829&amp;"0123456789"))-1)</f>
        <v>$</v>
      </c>
      <c r="V829" t="s">
        <v>13357</v>
      </c>
      <c r="W829" t="s">
        <v>13813</v>
      </c>
      <c r="X829" s="3" t="str" cm="1">
        <f t="array" ref="X829">LEFT(W829,MIN(FIND({0,1,2,3,4,5,6,7,8,9},W829&amp;"0123456789"))-1)</f>
        <v>$</v>
      </c>
      <c r="Y829" t="s">
        <v>13357</v>
      </c>
      <c r="Z829" t="s">
        <v>13813</v>
      </c>
      <c r="AA829" s="3" cm="1">
        <f t="array" ref="AA829">_xlfn.XLOOKUP(LEFT(Z829,MIN(FIND({0,1,2,3,4,5,6,7,8,9},Z829&amp;"0123456789"))-1), $BB$4:$BB$23, $BC$4:$BC$23)*_xlfn.NUMBERVALUE(TRIM(REPLACE(Z829,1,MIN(FIND({0,1,2,3,4,5,6,7,8,9},Z829&amp;"0123456789"))-1,"")), ".", ",")</f>
        <v>2000000</v>
      </c>
      <c r="AB829" t="s">
        <v>13813</v>
      </c>
      <c r="AC829" s="3" cm="1">
        <f t="array" ref="AC829">_xlfn.XLOOKUP(LEFT(AB829,MIN(FIND({0,1,2,3,4,5,6,7,8,9},AB829&amp;"0123456789"))-1), $BB$4:$BB$23, $BC$4:$BC$23)*_xlfn.NUMBERVALUE(TRIM(REPLACE(AB829,1,MIN(FIND({0,1,2,3,4,5,6,7,8,9},AB829&amp;"0123456789"))-1,"")), ".", ",")</f>
        <v>2000000</v>
      </c>
      <c r="AD829" t="s">
        <v>8555</v>
      </c>
      <c r="AE829" t="s">
        <v>8554</v>
      </c>
      <c r="AF829" t="s">
        <v>15598</v>
      </c>
      <c r="AG829" t="s">
        <v>17046</v>
      </c>
      <c r="AH829" t="s">
        <v>4365</v>
      </c>
      <c r="AI829" t="s">
        <v>18638</v>
      </c>
      <c r="AJ829" t="s">
        <v>14836</v>
      </c>
      <c r="AK829" t="s">
        <v>19821</v>
      </c>
      <c r="AL829" t="s">
        <v>20143</v>
      </c>
      <c r="AM829" t="s">
        <v>20819</v>
      </c>
      <c r="AN829" t="s">
        <v>18471</v>
      </c>
      <c r="AO829" t="s">
        <v>22061</v>
      </c>
      <c r="AP829" t="s">
        <v>22941</v>
      </c>
      <c r="AQ829" t="s">
        <v>24081</v>
      </c>
      <c r="AR829" t="s">
        <v>24974</v>
      </c>
      <c r="AS829" t="s">
        <v>19172</v>
      </c>
      <c r="BC829" s="3" t="str" cm="1">
        <f t="array" ref="BC829">LEFT(BB829,MIN(FIND({0,1,2,3,4,5,6,7,8,9},BB829&amp;"0123456789"))-1)</f>
        <v/>
      </c>
      <c r="BY829" t="s">
        <v>12533</v>
      </c>
      <c r="BZ829" t="s">
        <v>25408</v>
      </c>
      <c r="CT829" t="str">
        <f t="shared" si="269"/>
        <v>Enterprise Software</v>
      </c>
      <c r="CU829" t="str">
        <f t="shared" si="270"/>
        <v>Software</v>
      </c>
      <c r="CV829" t="str">
        <f t="shared" si="271"/>
        <v/>
      </c>
      <c r="CW829" t="str">
        <f t="shared" si="272"/>
        <v/>
      </c>
      <c r="CX829" t="str">
        <f t="shared" si="273"/>
        <v/>
      </c>
      <c r="CY829" t="str">
        <f t="shared" si="274"/>
        <v/>
      </c>
      <c r="CZ829" t="str">
        <f t="shared" si="275"/>
        <v/>
      </c>
      <c r="DA829" t="str">
        <f t="shared" si="276"/>
        <v/>
      </c>
      <c r="DB829" t="str">
        <f t="shared" si="277"/>
        <v/>
      </c>
      <c r="DC829" t="str">
        <f t="shared" si="278"/>
        <v/>
      </c>
    </row>
    <row r="830" spans="1:107" x14ac:dyDescent="0.2">
      <c r="A830">
        <v>827</v>
      </c>
      <c r="B830" t="s">
        <v>823</v>
      </c>
      <c r="C830" t="s">
        <v>2996</v>
      </c>
      <c r="D830" t="s">
        <v>5056</v>
      </c>
      <c r="E830" t="s">
        <v>6065</v>
      </c>
      <c r="F830" t="s">
        <v>6893</v>
      </c>
      <c r="G830" t="s">
        <v>8245</v>
      </c>
      <c r="H830" t="s">
        <v>8552</v>
      </c>
      <c r="I830" t="s">
        <v>8557</v>
      </c>
      <c r="J830" t="s">
        <v>9255</v>
      </c>
      <c r="K830" t="s">
        <v>10119</v>
      </c>
      <c r="L830" t="s">
        <v>10588</v>
      </c>
      <c r="M830" t="s">
        <v>11786</v>
      </c>
      <c r="N830" t="s">
        <v>12741</v>
      </c>
      <c r="O830" t="s">
        <v>13310</v>
      </c>
      <c r="P830" t="s">
        <v>4365</v>
      </c>
      <c r="Q830">
        <v>1</v>
      </c>
      <c r="R830" t="s">
        <v>4365</v>
      </c>
      <c r="S830" t="s">
        <v>13583</v>
      </c>
      <c r="T830" t="s">
        <v>14039</v>
      </c>
      <c r="U830" s="3" t="str" cm="1">
        <f t="array" ref="U830">LEFT(T830,MIN(FIND({0,1,2,3,4,5,6,7,8,9},T830&amp;"0123456789"))-1)</f>
        <v>$</v>
      </c>
      <c r="V830" t="s">
        <v>14415</v>
      </c>
      <c r="W830" t="s">
        <v>14039</v>
      </c>
      <c r="X830" s="3" t="str" cm="1">
        <f t="array" ref="X830">LEFT(W830,MIN(FIND({0,1,2,3,4,5,6,7,8,9},W830&amp;"0123456789"))-1)</f>
        <v>$</v>
      </c>
      <c r="Y830" t="s">
        <v>14415</v>
      </c>
      <c r="Z830" t="s">
        <v>14039</v>
      </c>
      <c r="AA830" s="3" cm="1">
        <f t="array" ref="AA830">_xlfn.XLOOKUP(LEFT(Z830,MIN(FIND({0,1,2,3,4,5,6,7,8,9},Z830&amp;"0123456789"))-1), $BB$4:$BB$23, $BC$4:$BC$23)*_xlfn.NUMBERVALUE(TRIM(REPLACE(Z830,1,MIN(FIND({0,1,2,3,4,5,6,7,8,9},Z830&amp;"0123456789"))-1,"")), ".", ",")</f>
        <v>2983910</v>
      </c>
      <c r="AB830" t="s">
        <v>14039</v>
      </c>
      <c r="AC830" s="3" cm="1">
        <f t="array" ref="AC830">_xlfn.XLOOKUP(LEFT(AB830,MIN(FIND({0,1,2,3,4,5,6,7,8,9},AB830&amp;"0123456789"))-1), $BB$4:$BB$23, $BC$4:$BC$23)*_xlfn.NUMBERVALUE(TRIM(REPLACE(AB830,1,MIN(FIND({0,1,2,3,4,5,6,7,8,9},AB830&amp;"0123456789"))-1,"")), ".", ",")</f>
        <v>2983910</v>
      </c>
      <c r="AD830" t="s">
        <v>4365</v>
      </c>
      <c r="AE830" t="s">
        <v>8555</v>
      </c>
      <c r="AF830" t="s">
        <v>15599</v>
      </c>
      <c r="AG830" t="s">
        <v>17047</v>
      </c>
      <c r="AH830" t="s">
        <v>17835</v>
      </c>
      <c r="AI830" t="s">
        <v>18639</v>
      </c>
      <c r="AJ830" t="s">
        <v>19069</v>
      </c>
      <c r="AK830" t="s">
        <v>19822</v>
      </c>
      <c r="AL830" t="s">
        <v>20095</v>
      </c>
      <c r="AM830" t="s">
        <v>18409</v>
      </c>
      <c r="AN830" t="s">
        <v>21473</v>
      </c>
      <c r="AO830" t="s">
        <v>22062</v>
      </c>
      <c r="AP830" t="s">
        <v>22942</v>
      </c>
      <c r="AQ830" t="s">
        <v>24082</v>
      </c>
      <c r="AR830" t="s">
        <v>24975</v>
      </c>
      <c r="AS830" t="s">
        <v>19202</v>
      </c>
      <c r="BC830" s="3" t="str" cm="1">
        <f t="array" ref="BC830">LEFT(BB830,MIN(FIND({0,1,2,3,4,5,6,7,8,9},BB830&amp;"0123456789"))-1)</f>
        <v/>
      </c>
      <c r="BY830" t="s">
        <v>12657</v>
      </c>
      <c r="BZ830" t="s">
        <v>25428</v>
      </c>
      <c r="CA830" t="s">
        <v>25818</v>
      </c>
      <c r="CB830" t="s">
        <v>25471</v>
      </c>
      <c r="CT830" t="str">
        <f t="shared" si="269"/>
        <v>Fitness</v>
      </c>
      <c r="CU830" t="str">
        <f t="shared" si="270"/>
        <v>Health Care</v>
      </c>
      <c r="CV830" t="str">
        <f t="shared" si="271"/>
        <v>Organic</v>
      </c>
      <c r="CW830" t="str">
        <f t="shared" si="272"/>
        <v>Personal Health</v>
      </c>
      <c r="CX830" t="str">
        <f t="shared" si="273"/>
        <v/>
      </c>
      <c r="CY830" t="str">
        <f t="shared" si="274"/>
        <v/>
      </c>
      <c r="CZ830" t="str">
        <f t="shared" si="275"/>
        <v/>
      </c>
      <c r="DA830" t="str">
        <f t="shared" si="276"/>
        <v/>
      </c>
      <c r="DB830" t="str">
        <f t="shared" si="277"/>
        <v/>
      </c>
      <c r="DC830" t="str">
        <f t="shared" si="278"/>
        <v/>
      </c>
    </row>
    <row r="831" spans="1:107" x14ac:dyDescent="0.2">
      <c r="A831">
        <v>828</v>
      </c>
      <c r="B831" t="s">
        <v>824</v>
      </c>
      <c r="C831" t="s">
        <v>2997</v>
      </c>
      <c r="D831" t="s">
        <v>5057</v>
      </c>
      <c r="E831" t="s">
        <v>6065</v>
      </c>
      <c r="F831" t="s">
        <v>6894</v>
      </c>
      <c r="G831" t="s">
        <v>8251</v>
      </c>
      <c r="H831" t="s">
        <v>8552</v>
      </c>
      <c r="I831" t="s">
        <v>8559</v>
      </c>
      <c r="J831" t="s">
        <v>9256</v>
      </c>
      <c r="K831" t="s">
        <v>10119</v>
      </c>
      <c r="L831" t="s">
        <v>10235</v>
      </c>
      <c r="M831" t="s">
        <v>11787</v>
      </c>
      <c r="N831" t="s">
        <v>12939</v>
      </c>
      <c r="O831" t="s">
        <v>13306</v>
      </c>
      <c r="P831" t="s">
        <v>4365</v>
      </c>
      <c r="Q831">
        <v>1</v>
      </c>
      <c r="R831" t="s">
        <v>13357</v>
      </c>
      <c r="S831" t="s">
        <v>13491</v>
      </c>
      <c r="T831" t="s">
        <v>14040</v>
      </c>
      <c r="U831" s="3" t="str" cm="1">
        <f t="array" ref="U831">LEFT(T831,MIN(FIND({0,1,2,3,4,5,6,7,8,9},T831&amp;"0123456789"))-1)</f>
        <v>$</v>
      </c>
      <c r="V831" t="s">
        <v>13357</v>
      </c>
      <c r="W831" t="s">
        <v>14040</v>
      </c>
      <c r="X831" s="3" t="str" cm="1">
        <f t="array" ref="X831">LEFT(W831,MIN(FIND({0,1,2,3,4,5,6,7,8,9},W831&amp;"0123456789"))-1)</f>
        <v>$</v>
      </c>
      <c r="Y831" t="s">
        <v>13357</v>
      </c>
      <c r="Z831" t="s">
        <v>14040</v>
      </c>
      <c r="AA831" s="3" cm="1">
        <f t="array" ref="AA831">_xlfn.XLOOKUP(LEFT(Z831,MIN(FIND({0,1,2,3,4,5,6,7,8,9},Z831&amp;"0123456789"))-1), $BB$4:$BB$23, $BC$4:$BC$23)*_xlfn.NUMBERVALUE(TRIM(REPLACE(Z831,1,MIN(FIND({0,1,2,3,4,5,6,7,8,9},Z831&amp;"0123456789"))-1,"")), ".", ",")</f>
        <v>6200000</v>
      </c>
      <c r="AB831" t="s">
        <v>14040</v>
      </c>
      <c r="AC831" s="3" cm="1">
        <f t="array" ref="AC831">_xlfn.XLOOKUP(LEFT(AB831,MIN(FIND({0,1,2,3,4,5,6,7,8,9},AB831&amp;"0123456789"))-1), $BB$4:$BB$23, $BC$4:$BC$23)*_xlfn.NUMBERVALUE(TRIM(REPLACE(AB831,1,MIN(FIND({0,1,2,3,4,5,6,7,8,9},AB831&amp;"0123456789"))-1,"")), ".", ",")</f>
        <v>6200000</v>
      </c>
      <c r="AD831" t="s">
        <v>4365</v>
      </c>
      <c r="AE831" t="s">
        <v>8556</v>
      </c>
      <c r="AF831" t="s">
        <v>15600</v>
      </c>
      <c r="AG831" t="s">
        <v>4365</v>
      </c>
      <c r="AH831" t="s">
        <v>4365</v>
      </c>
      <c r="AI831" t="s">
        <v>4365</v>
      </c>
      <c r="AJ831" t="s">
        <v>4365</v>
      </c>
      <c r="AK831" t="s">
        <v>4365</v>
      </c>
      <c r="AL831" t="s">
        <v>4365</v>
      </c>
      <c r="AM831" t="s">
        <v>4365</v>
      </c>
      <c r="AN831" t="s">
        <v>4365</v>
      </c>
      <c r="AO831" t="s">
        <v>4365</v>
      </c>
      <c r="AP831" t="s">
        <v>4365</v>
      </c>
      <c r="AQ831" t="s">
        <v>4365</v>
      </c>
      <c r="AR831" t="s">
        <v>4365</v>
      </c>
      <c r="AS831" t="s">
        <v>8558</v>
      </c>
      <c r="BC831" s="3" t="str" cm="1">
        <f t="array" ref="BC831">LEFT(BB831,MIN(FIND({0,1,2,3,4,5,6,7,8,9},BB831&amp;"0123456789"))-1)</f>
        <v/>
      </c>
      <c r="BY831" t="s">
        <v>11267</v>
      </c>
      <c r="BZ831" t="s">
        <v>25758</v>
      </c>
      <c r="CA831" t="s">
        <v>25562</v>
      </c>
      <c r="CB831" t="s">
        <v>25563</v>
      </c>
      <c r="CC831" t="s">
        <v>25408</v>
      </c>
      <c r="CT831" t="str">
        <f t="shared" si="269"/>
        <v>Artificial Intelligence</v>
      </c>
      <c r="CU831" t="str">
        <f t="shared" si="270"/>
        <v>Automotive</v>
      </c>
      <c r="CV831" t="str">
        <f t="shared" si="271"/>
        <v>Autonomous Vehicles</v>
      </c>
      <c r="CW831" t="str">
        <f t="shared" si="272"/>
        <v>Sensor</v>
      </c>
      <c r="CX831" t="str">
        <f t="shared" si="273"/>
        <v>Software</v>
      </c>
      <c r="CY831" t="str">
        <f t="shared" si="274"/>
        <v/>
      </c>
      <c r="CZ831" t="str">
        <f t="shared" si="275"/>
        <v/>
      </c>
      <c r="DA831" t="str">
        <f t="shared" si="276"/>
        <v/>
      </c>
      <c r="DB831" t="str">
        <f t="shared" si="277"/>
        <v/>
      </c>
      <c r="DC831" t="str">
        <f t="shared" si="278"/>
        <v/>
      </c>
    </row>
    <row r="832" spans="1:107" x14ac:dyDescent="0.2">
      <c r="A832">
        <v>829</v>
      </c>
      <c r="B832" t="s">
        <v>825</v>
      </c>
      <c r="C832" t="s">
        <v>2998</v>
      </c>
      <c r="D832" t="s">
        <v>5058</v>
      </c>
      <c r="E832" t="s">
        <v>6065</v>
      </c>
      <c r="F832" t="s">
        <v>6895</v>
      </c>
      <c r="G832" t="s">
        <v>8266</v>
      </c>
      <c r="H832" t="s">
        <v>8552</v>
      </c>
      <c r="I832" t="s">
        <v>8557</v>
      </c>
      <c r="J832" t="s">
        <v>9257</v>
      </c>
      <c r="K832" t="s">
        <v>10119</v>
      </c>
      <c r="L832" t="s">
        <v>10589</v>
      </c>
      <c r="M832" t="s">
        <v>11788</v>
      </c>
      <c r="N832" t="s">
        <v>12736</v>
      </c>
      <c r="O832" t="s">
        <v>13305</v>
      </c>
      <c r="P832" t="s">
        <v>13351</v>
      </c>
      <c r="Q832">
        <v>2</v>
      </c>
      <c r="R832" t="s">
        <v>13357</v>
      </c>
      <c r="S832" t="s">
        <v>13584</v>
      </c>
      <c r="T832" t="s">
        <v>13907</v>
      </c>
      <c r="U832" s="3" t="str" cm="1">
        <f t="array" ref="U832">LEFT(T832,MIN(FIND({0,1,2,3,4,5,6,7,8,9},T832&amp;"0123456789"))-1)</f>
        <v>$</v>
      </c>
      <c r="V832" t="s">
        <v>13357</v>
      </c>
      <c r="W832" t="s">
        <v>13907</v>
      </c>
      <c r="X832" s="3" t="str" cm="1">
        <f t="array" ref="X832">LEFT(W832,MIN(FIND({0,1,2,3,4,5,6,7,8,9},W832&amp;"0123456789"))-1)</f>
        <v>$</v>
      </c>
      <c r="Y832" t="s">
        <v>13357</v>
      </c>
      <c r="Z832" t="s">
        <v>13782</v>
      </c>
      <c r="AA832" s="3" cm="1">
        <f t="array" ref="AA832">_xlfn.XLOOKUP(LEFT(Z832,MIN(FIND({0,1,2,3,4,5,6,7,8,9},Z832&amp;"0123456789"))-1), $BB$4:$BB$23, $BC$4:$BC$23)*_xlfn.NUMBERVALUE(TRIM(REPLACE(Z832,1,MIN(FIND({0,1,2,3,4,5,6,7,8,9},Z832&amp;"0123456789"))-1,"")), ".", ",")</f>
        <v>1250000</v>
      </c>
      <c r="AB832" t="s">
        <v>13782</v>
      </c>
      <c r="AC832" s="3" cm="1">
        <f t="array" ref="AC832">_xlfn.XLOOKUP(LEFT(AB832,MIN(FIND({0,1,2,3,4,5,6,7,8,9},AB832&amp;"0123456789"))-1), $BB$4:$BB$23, $BC$4:$BC$23)*_xlfn.NUMBERVALUE(TRIM(REPLACE(AB832,1,MIN(FIND({0,1,2,3,4,5,6,7,8,9},AB832&amp;"0123456789"))-1,"")), ".", ",")</f>
        <v>1250000</v>
      </c>
      <c r="AD832" t="s">
        <v>8555</v>
      </c>
      <c r="AE832" t="s">
        <v>14824</v>
      </c>
      <c r="AF832" t="s">
        <v>15601</v>
      </c>
      <c r="AG832" t="s">
        <v>17048</v>
      </c>
      <c r="AH832" t="s">
        <v>17836</v>
      </c>
      <c r="AI832" t="s">
        <v>18640</v>
      </c>
      <c r="AJ832" t="s">
        <v>19304</v>
      </c>
      <c r="AK832" t="s">
        <v>19823</v>
      </c>
      <c r="AL832" t="s">
        <v>20314</v>
      </c>
      <c r="AM832" t="s">
        <v>20820</v>
      </c>
      <c r="AN832" t="s">
        <v>21474</v>
      </c>
      <c r="AO832" t="s">
        <v>22063</v>
      </c>
      <c r="AP832" t="s">
        <v>22943</v>
      </c>
      <c r="AQ832" t="s">
        <v>24083</v>
      </c>
      <c r="AR832" t="s">
        <v>24976</v>
      </c>
      <c r="AS832" t="s">
        <v>19177</v>
      </c>
      <c r="BC832" s="3" t="str" cm="1">
        <f t="array" ref="BC832">LEFT(BB832,MIN(FIND({0,1,2,3,4,5,6,7,8,9},BB832&amp;"0123456789"))-1)</f>
        <v/>
      </c>
      <c r="BY832" t="s">
        <v>11788</v>
      </c>
      <c r="CT832" t="str">
        <f t="shared" si="269"/>
        <v>Communities</v>
      </c>
      <c r="CU832" t="str">
        <f t="shared" si="270"/>
        <v/>
      </c>
      <c r="CV832" t="str">
        <f t="shared" si="271"/>
        <v/>
      </c>
      <c r="CW832" t="str">
        <f t="shared" si="272"/>
        <v/>
      </c>
      <c r="CX832" t="str">
        <f t="shared" si="273"/>
        <v/>
      </c>
      <c r="CY832" t="str">
        <f t="shared" si="274"/>
        <v/>
      </c>
      <c r="CZ832" t="str">
        <f t="shared" si="275"/>
        <v/>
      </c>
      <c r="DA832" t="str">
        <f t="shared" si="276"/>
        <v/>
      </c>
      <c r="DB832" t="str">
        <f t="shared" si="277"/>
        <v/>
      </c>
      <c r="DC832" t="str">
        <f t="shared" si="278"/>
        <v/>
      </c>
    </row>
    <row r="833" spans="1:107" x14ac:dyDescent="0.2">
      <c r="A833">
        <v>830</v>
      </c>
      <c r="B833" t="s">
        <v>826</v>
      </c>
      <c r="C833" t="s">
        <v>2999</v>
      </c>
      <c r="D833" t="s">
        <v>5059</v>
      </c>
      <c r="E833" t="s">
        <v>6065</v>
      </c>
      <c r="F833" t="s">
        <v>6896</v>
      </c>
      <c r="G833" t="s">
        <v>8245</v>
      </c>
      <c r="H833" t="s">
        <v>8552</v>
      </c>
      <c r="I833" t="s">
        <v>8555</v>
      </c>
      <c r="J833" t="s">
        <v>9258</v>
      </c>
      <c r="K833" t="s">
        <v>10119</v>
      </c>
      <c r="L833" t="s">
        <v>10167</v>
      </c>
      <c r="M833" t="s">
        <v>10167</v>
      </c>
      <c r="N833" t="s">
        <v>12747</v>
      </c>
      <c r="O833" t="s">
        <v>13314</v>
      </c>
      <c r="P833" t="s">
        <v>4365</v>
      </c>
      <c r="Q833">
        <v>1</v>
      </c>
      <c r="R833" t="s">
        <v>13357</v>
      </c>
      <c r="S833" t="s">
        <v>8460</v>
      </c>
      <c r="T833" t="s">
        <v>13838</v>
      </c>
      <c r="U833" s="3" t="str" cm="1">
        <f t="array" ref="U833">LEFT(T833,MIN(FIND({0,1,2,3,4,5,6,7,8,9},T833&amp;"0123456789"))-1)</f>
        <v>$</v>
      </c>
      <c r="V833" t="s">
        <v>13357</v>
      </c>
      <c r="W833" t="s">
        <v>13838</v>
      </c>
      <c r="X833" s="3" t="str" cm="1">
        <f t="array" ref="X833">LEFT(W833,MIN(FIND({0,1,2,3,4,5,6,7,8,9},W833&amp;"0123456789"))-1)</f>
        <v>$</v>
      </c>
      <c r="Y833" t="s">
        <v>13357</v>
      </c>
      <c r="Z833" t="s">
        <v>13838</v>
      </c>
      <c r="AA833" s="3" cm="1">
        <f t="array" ref="AA833">_xlfn.XLOOKUP(LEFT(Z833,MIN(FIND({0,1,2,3,4,5,6,7,8,9},Z833&amp;"0123456789"))-1), $BB$4:$BB$23, $BC$4:$BC$23)*_xlfn.NUMBERVALUE(TRIM(REPLACE(Z833,1,MIN(FIND({0,1,2,3,4,5,6,7,8,9},Z833&amp;"0123456789"))-1,"")), ".", ",")</f>
        <v>3750000</v>
      </c>
      <c r="AB833" t="s">
        <v>13838</v>
      </c>
      <c r="AC833" s="3" cm="1">
        <f t="array" ref="AC833">_xlfn.XLOOKUP(LEFT(AB833,MIN(FIND({0,1,2,3,4,5,6,7,8,9},AB833&amp;"0123456789"))-1), $BB$4:$BB$23, $BC$4:$BC$23)*_xlfn.NUMBERVALUE(TRIM(REPLACE(AB833,1,MIN(FIND({0,1,2,3,4,5,6,7,8,9},AB833&amp;"0123456789"))-1,"")), ".", ",")</f>
        <v>3750000</v>
      </c>
      <c r="AD833" t="s">
        <v>8554</v>
      </c>
      <c r="AE833" t="s">
        <v>8554</v>
      </c>
      <c r="AF833" t="s">
        <v>15602</v>
      </c>
      <c r="AG833" t="s">
        <v>17049</v>
      </c>
      <c r="AH833" t="s">
        <v>17837</v>
      </c>
      <c r="AI833" t="s">
        <v>18641</v>
      </c>
      <c r="AJ833" t="s">
        <v>14832</v>
      </c>
      <c r="AK833" t="s">
        <v>19824</v>
      </c>
      <c r="AL833" t="s">
        <v>20245</v>
      </c>
      <c r="AM833" t="s">
        <v>20821</v>
      </c>
      <c r="AN833" t="s">
        <v>21475</v>
      </c>
      <c r="AO833" t="s">
        <v>22064</v>
      </c>
      <c r="AP833" t="s">
        <v>22944</v>
      </c>
      <c r="AQ833" t="s">
        <v>24084</v>
      </c>
      <c r="AR833" t="s">
        <v>18902</v>
      </c>
      <c r="AS833" t="s">
        <v>19298</v>
      </c>
      <c r="BC833" s="3" t="str" cm="1">
        <f t="array" ref="BC833">LEFT(BB833,MIN(FIND({0,1,2,3,4,5,6,7,8,9},BB833&amp;"0123456789"))-1)</f>
        <v/>
      </c>
      <c r="BY833" t="s">
        <v>10167</v>
      </c>
      <c r="CT833" t="str">
        <f t="shared" si="269"/>
        <v>Software</v>
      </c>
      <c r="CU833" t="str">
        <f t="shared" si="270"/>
        <v/>
      </c>
      <c r="CV833" t="str">
        <f t="shared" si="271"/>
        <v/>
      </c>
      <c r="CW833" t="str">
        <f t="shared" si="272"/>
        <v/>
      </c>
      <c r="CX833" t="str">
        <f t="shared" si="273"/>
        <v/>
      </c>
      <c r="CY833" t="str">
        <f t="shared" si="274"/>
        <v/>
      </c>
      <c r="CZ833" t="str">
        <f t="shared" si="275"/>
        <v/>
      </c>
      <c r="DA833" t="str">
        <f t="shared" si="276"/>
        <v/>
      </c>
      <c r="DB833" t="str">
        <f t="shared" si="277"/>
        <v/>
      </c>
      <c r="DC833" t="str">
        <f t="shared" si="278"/>
        <v/>
      </c>
    </row>
    <row r="834" spans="1:107" x14ac:dyDescent="0.2">
      <c r="A834">
        <v>831</v>
      </c>
      <c r="B834" t="s">
        <v>827</v>
      </c>
      <c r="C834" t="s">
        <v>3000</v>
      </c>
      <c r="D834" t="s">
        <v>5060</v>
      </c>
      <c r="E834" t="s">
        <v>6065</v>
      </c>
      <c r="F834" t="s">
        <v>6897</v>
      </c>
      <c r="G834" t="s">
        <v>8245</v>
      </c>
      <c r="H834" t="s">
        <v>8552</v>
      </c>
      <c r="I834" t="s">
        <v>8557</v>
      </c>
      <c r="J834" t="s">
        <v>9259</v>
      </c>
      <c r="K834" t="s">
        <v>10121</v>
      </c>
      <c r="L834" t="s">
        <v>10358</v>
      </c>
      <c r="M834" t="s">
        <v>11789</v>
      </c>
      <c r="N834" t="s">
        <v>12903</v>
      </c>
      <c r="O834" t="s">
        <v>13311</v>
      </c>
      <c r="P834" t="s">
        <v>4365</v>
      </c>
      <c r="Q834">
        <v>2</v>
      </c>
      <c r="R834" t="s">
        <v>13357</v>
      </c>
      <c r="S834" t="s">
        <v>13485</v>
      </c>
      <c r="T834" t="s">
        <v>13884</v>
      </c>
      <c r="U834" s="3" t="str" cm="1">
        <f t="array" ref="U834">LEFT(T834,MIN(FIND({0,1,2,3,4,5,6,7,8,9},T834&amp;"0123456789"))-1)</f>
        <v>$</v>
      </c>
      <c r="V834" t="s">
        <v>14422</v>
      </c>
      <c r="W834" t="s">
        <v>13884</v>
      </c>
      <c r="X834" s="3" t="str" cm="1">
        <f t="array" ref="X834">LEFT(W834,MIN(FIND({0,1,2,3,4,5,6,7,8,9},W834&amp;"0123456789"))-1)</f>
        <v>$</v>
      </c>
      <c r="Y834" t="s">
        <v>13357</v>
      </c>
      <c r="Z834" t="s">
        <v>13746</v>
      </c>
      <c r="AA834" s="3" cm="1">
        <f t="array" ref="AA834">_xlfn.XLOOKUP(LEFT(Z834,MIN(FIND({0,1,2,3,4,5,6,7,8,9},Z834&amp;"0123456789"))-1), $BB$4:$BB$23, $BC$4:$BC$23)*_xlfn.NUMBERVALUE(TRIM(REPLACE(Z834,1,MIN(FIND({0,1,2,3,4,5,6,7,8,9},Z834&amp;"0123456789"))-1,"")), ".", ",")</f>
        <v>3600000</v>
      </c>
      <c r="AB834" t="s">
        <v>13746</v>
      </c>
      <c r="AC834" s="3" cm="1">
        <f t="array" ref="AC834">_xlfn.XLOOKUP(LEFT(AB834,MIN(FIND({0,1,2,3,4,5,6,7,8,9},AB834&amp;"0123456789"))-1), $BB$4:$BB$23, $BC$4:$BC$23)*_xlfn.NUMBERVALUE(TRIM(REPLACE(AB834,1,MIN(FIND({0,1,2,3,4,5,6,7,8,9},AB834&amp;"0123456789"))-1,"")), ".", ",")</f>
        <v>3600000</v>
      </c>
      <c r="AD834" t="s">
        <v>8554</v>
      </c>
      <c r="AE834" t="s">
        <v>8562</v>
      </c>
      <c r="AF834" t="s">
        <v>15603</v>
      </c>
      <c r="AG834" t="s">
        <v>17050</v>
      </c>
      <c r="AH834" t="s">
        <v>17838</v>
      </c>
      <c r="AI834" t="s">
        <v>18642</v>
      </c>
      <c r="AJ834" t="s">
        <v>19173</v>
      </c>
      <c r="AK834" t="s">
        <v>19825</v>
      </c>
      <c r="AL834" t="s">
        <v>20129</v>
      </c>
      <c r="AM834" t="s">
        <v>20822</v>
      </c>
      <c r="AN834" t="s">
        <v>21476</v>
      </c>
      <c r="AO834" t="s">
        <v>4365</v>
      </c>
      <c r="AP834" t="s">
        <v>22945</v>
      </c>
      <c r="AQ834" t="s">
        <v>24085</v>
      </c>
      <c r="AR834" t="s">
        <v>24977</v>
      </c>
      <c r="AS834" t="s">
        <v>25317</v>
      </c>
      <c r="BC834" s="3" t="str" cm="1">
        <f t="array" ref="BC834">LEFT(BB834,MIN(FIND({0,1,2,3,4,5,6,7,8,9},BB834&amp;"0123456789"))-1)</f>
        <v/>
      </c>
      <c r="BY834" t="s">
        <v>25552</v>
      </c>
      <c r="BZ834" t="s">
        <v>25526</v>
      </c>
      <c r="CA834" t="s">
        <v>25437</v>
      </c>
      <c r="CB834" t="s">
        <v>25408</v>
      </c>
      <c r="CT834" t="str">
        <f t="shared" si="269"/>
        <v>Collaboration</v>
      </c>
      <c r="CU834" t="str">
        <f t="shared" si="270"/>
        <v>Developer Tools</v>
      </c>
      <c r="CV834" t="str">
        <f t="shared" si="271"/>
        <v>SaaS</v>
      </c>
      <c r="CW834" t="str">
        <f t="shared" si="272"/>
        <v>Software</v>
      </c>
      <c r="CX834" t="str">
        <f t="shared" si="273"/>
        <v/>
      </c>
      <c r="CY834" t="str">
        <f t="shared" si="274"/>
        <v/>
      </c>
      <c r="CZ834" t="str">
        <f t="shared" si="275"/>
        <v/>
      </c>
      <c r="DA834" t="str">
        <f t="shared" si="276"/>
        <v/>
      </c>
      <c r="DB834" t="str">
        <f t="shared" si="277"/>
        <v/>
      </c>
      <c r="DC834" t="str">
        <f t="shared" si="278"/>
        <v/>
      </c>
    </row>
    <row r="835" spans="1:107" x14ac:dyDescent="0.2">
      <c r="A835">
        <v>832</v>
      </c>
      <c r="B835" t="s">
        <v>828</v>
      </c>
      <c r="C835" t="s">
        <v>3001</v>
      </c>
      <c r="D835" t="s">
        <v>5061</v>
      </c>
      <c r="E835" t="s">
        <v>4365</v>
      </c>
      <c r="F835" t="s">
        <v>6898</v>
      </c>
      <c r="G835" t="s">
        <v>8248</v>
      </c>
      <c r="H835" t="s">
        <v>8552</v>
      </c>
      <c r="I835" t="s">
        <v>8554</v>
      </c>
      <c r="J835" t="s">
        <v>9260</v>
      </c>
      <c r="K835" t="s">
        <v>10119</v>
      </c>
      <c r="L835" t="s">
        <v>10425</v>
      </c>
      <c r="M835" t="s">
        <v>11790</v>
      </c>
      <c r="N835" t="s">
        <v>12940</v>
      </c>
      <c r="O835" t="s">
        <v>13335</v>
      </c>
      <c r="P835" t="s">
        <v>4365</v>
      </c>
      <c r="Q835">
        <v>1</v>
      </c>
      <c r="R835" t="s">
        <v>13358</v>
      </c>
      <c r="S835" t="s">
        <v>13399</v>
      </c>
      <c r="T835" t="s">
        <v>13754</v>
      </c>
      <c r="U835" s="3" t="str" cm="1">
        <f t="array" ref="U835">LEFT(T835,MIN(FIND({0,1,2,3,4,5,6,7,8,9},T835&amp;"0123456789"))-1)</f>
        <v>$</v>
      </c>
      <c r="V835" t="s">
        <v>14414</v>
      </c>
      <c r="W835" t="s">
        <v>13754</v>
      </c>
      <c r="X835" s="3" t="str" cm="1">
        <f t="array" ref="X835">LEFT(W835,MIN(FIND({0,1,2,3,4,5,6,7,8,9},W835&amp;"0123456789"))-1)</f>
        <v>$</v>
      </c>
      <c r="Y835" t="s">
        <v>14414</v>
      </c>
      <c r="Z835" t="s">
        <v>13754</v>
      </c>
      <c r="AA835" s="3" cm="1">
        <f t="array" ref="AA835">_xlfn.XLOOKUP(LEFT(Z835,MIN(FIND({0,1,2,3,4,5,6,7,8,9},Z835&amp;"0123456789"))-1), $BB$4:$BB$23, $BC$4:$BC$23)*_xlfn.NUMBERVALUE(TRIM(REPLACE(Z835,1,MIN(FIND({0,1,2,3,4,5,6,7,8,9},Z835&amp;"0123456789"))-1,"")), ".", ",")</f>
        <v>18000000</v>
      </c>
      <c r="AB835" t="s">
        <v>13754</v>
      </c>
      <c r="AC835" s="3" cm="1">
        <f t="array" ref="AC835">_xlfn.XLOOKUP(LEFT(AB835,MIN(FIND({0,1,2,3,4,5,6,7,8,9},AB835&amp;"0123456789"))-1), $BB$4:$BB$23, $BC$4:$BC$23)*_xlfn.NUMBERVALUE(TRIM(REPLACE(AB835,1,MIN(FIND({0,1,2,3,4,5,6,7,8,9},AB835&amp;"0123456789"))-1,"")), ".", ",")</f>
        <v>18000000</v>
      </c>
      <c r="AD835" t="s">
        <v>4365</v>
      </c>
      <c r="AE835" t="s">
        <v>8554</v>
      </c>
      <c r="AF835" t="s">
        <v>15604</v>
      </c>
      <c r="AG835" t="s">
        <v>17051</v>
      </c>
      <c r="AH835" t="s">
        <v>6160</v>
      </c>
      <c r="AI835" t="s">
        <v>18643</v>
      </c>
      <c r="AJ835" t="s">
        <v>19154</v>
      </c>
      <c r="AK835" t="s">
        <v>4365</v>
      </c>
      <c r="AL835" t="s">
        <v>20263</v>
      </c>
      <c r="AM835" t="s">
        <v>20823</v>
      </c>
      <c r="AN835" t="s">
        <v>20756</v>
      </c>
      <c r="AO835" t="s">
        <v>19492</v>
      </c>
      <c r="AP835" t="s">
        <v>22946</v>
      </c>
      <c r="AQ835" t="s">
        <v>24086</v>
      </c>
      <c r="AR835" t="s">
        <v>24978</v>
      </c>
      <c r="AS835" t="s">
        <v>19090</v>
      </c>
      <c r="BC835" s="3" t="str" cm="1">
        <f t="array" ref="BC835">LEFT(BB835,MIN(FIND({0,1,2,3,4,5,6,7,8,9},BB835&amp;"0123456789"))-1)</f>
        <v/>
      </c>
      <c r="BY835" t="s">
        <v>25663</v>
      </c>
      <c r="BZ835" t="s">
        <v>25428</v>
      </c>
      <c r="CT835" t="str">
        <f t="shared" si="269"/>
        <v>Children</v>
      </c>
      <c r="CU835" t="str">
        <f t="shared" si="270"/>
        <v>Health Care</v>
      </c>
      <c r="CV835" t="str">
        <f t="shared" si="271"/>
        <v/>
      </c>
      <c r="CW835" t="str">
        <f t="shared" si="272"/>
        <v/>
      </c>
      <c r="CX835" t="str">
        <f t="shared" si="273"/>
        <v/>
      </c>
      <c r="CY835" t="str">
        <f t="shared" si="274"/>
        <v/>
      </c>
      <c r="CZ835" t="str">
        <f t="shared" si="275"/>
        <v/>
      </c>
      <c r="DA835" t="str">
        <f t="shared" si="276"/>
        <v/>
      </c>
      <c r="DB835" t="str">
        <f t="shared" si="277"/>
        <v/>
      </c>
      <c r="DC835" t="str">
        <f t="shared" si="278"/>
        <v/>
      </c>
    </row>
    <row r="836" spans="1:107" x14ac:dyDescent="0.2">
      <c r="A836">
        <v>833</v>
      </c>
      <c r="B836" t="s">
        <v>829</v>
      </c>
      <c r="C836" t="s">
        <v>3002</v>
      </c>
      <c r="D836" t="s">
        <v>4365</v>
      </c>
      <c r="E836" t="s">
        <v>6065</v>
      </c>
      <c r="F836" t="s">
        <v>6899</v>
      </c>
      <c r="G836" t="s">
        <v>8278</v>
      </c>
      <c r="H836" t="s">
        <v>8552</v>
      </c>
      <c r="I836" t="s">
        <v>8557</v>
      </c>
      <c r="J836" t="s">
        <v>9261</v>
      </c>
      <c r="K836" t="s">
        <v>10121</v>
      </c>
      <c r="L836" t="s">
        <v>10143</v>
      </c>
      <c r="M836" t="s">
        <v>11791</v>
      </c>
      <c r="N836" t="s">
        <v>12742</v>
      </c>
      <c r="O836" t="s">
        <v>13306</v>
      </c>
      <c r="P836" t="s">
        <v>4365</v>
      </c>
      <c r="Q836">
        <v>1</v>
      </c>
      <c r="R836" t="s">
        <v>13357</v>
      </c>
      <c r="S836" t="s">
        <v>8528</v>
      </c>
      <c r="T836" t="s">
        <v>13779</v>
      </c>
      <c r="U836" s="3" t="str" cm="1">
        <f t="array" ref="U836">LEFT(T836,MIN(FIND({0,1,2,3,4,5,6,7,8,9},T836&amp;"0123456789"))-1)</f>
        <v>€</v>
      </c>
      <c r="V836" t="s">
        <v>14422</v>
      </c>
      <c r="W836" t="s">
        <v>13779</v>
      </c>
      <c r="X836" s="3" t="str" cm="1">
        <f t="array" ref="X836">LEFT(W836,MIN(FIND({0,1,2,3,4,5,6,7,8,9},W836&amp;"0123456789"))-1)</f>
        <v>€</v>
      </c>
      <c r="Y836" t="s">
        <v>14422</v>
      </c>
      <c r="Z836" t="s">
        <v>13779</v>
      </c>
      <c r="AA836" s="3" cm="1">
        <f t="array" ref="AA836">_xlfn.XLOOKUP(LEFT(Z836,MIN(FIND({0,1,2,3,4,5,6,7,8,9},Z836&amp;"0123456789"))-1), $BB$4:$BB$23, $BC$4:$BC$23)*_xlfn.NUMBERVALUE(TRIM(REPLACE(Z836,1,MIN(FIND({0,1,2,3,4,5,6,7,8,9},Z836&amp;"0123456789"))-1,"")), ".", ",")</f>
        <v>2400000</v>
      </c>
      <c r="AB836" t="s">
        <v>13779</v>
      </c>
      <c r="AC836" s="3" cm="1">
        <f t="array" ref="AC836">_xlfn.XLOOKUP(LEFT(AB836,MIN(FIND({0,1,2,3,4,5,6,7,8,9},AB836&amp;"0123456789"))-1), $BB$4:$BB$23, $BC$4:$BC$23)*_xlfn.NUMBERVALUE(TRIM(REPLACE(AB836,1,MIN(FIND({0,1,2,3,4,5,6,7,8,9},AB836&amp;"0123456789"))-1,"")), ".", ",")</f>
        <v>2400000</v>
      </c>
      <c r="AD836" t="s">
        <v>4365</v>
      </c>
      <c r="AE836" t="s">
        <v>8557</v>
      </c>
      <c r="AF836" t="s">
        <v>15605</v>
      </c>
      <c r="AG836" t="s">
        <v>17052</v>
      </c>
      <c r="AH836" t="s">
        <v>17839</v>
      </c>
      <c r="AI836" t="s">
        <v>18644</v>
      </c>
      <c r="AJ836" t="s">
        <v>19305</v>
      </c>
      <c r="AK836" t="s">
        <v>19826</v>
      </c>
      <c r="AL836" t="s">
        <v>20308</v>
      </c>
      <c r="AM836" t="s">
        <v>20824</v>
      </c>
      <c r="AN836" t="s">
        <v>21477</v>
      </c>
      <c r="AO836" t="s">
        <v>22065</v>
      </c>
      <c r="AP836" t="s">
        <v>22947</v>
      </c>
      <c r="AQ836" t="s">
        <v>24087</v>
      </c>
      <c r="AR836" t="s">
        <v>24979</v>
      </c>
      <c r="AS836" t="s">
        <v>14819</v>
      </c>
      <c r="BC836" s="3" t="str" cm="1">
        <f t="array" ref="BC836">LEFT(BB836,MIN(FIND({0,1,2,3,4,5,6,7,8,9},BB836&amp;"0123456789"))-1)</f>
        <v/>
      </c>
      <c r="BY836" t="s">
        <v>11348</v>
      </c>
      <c r="BZ836" t="s">
        <v>25575</v>
      </c>
      <c r="CT836" t="str">
        <f t="shared" si="269"/>
        <v>FinTech</v>
      </c>
      <c r="CU836" t="str">
        <f t="shared" si="270"/>
        <v>Lending</v>
      </c>
      <c r="CV836" t="str">
        <f t="shared" si="271"/>
        <v/>
      </c>
      <c r="CW836" t="str">
        <f t="shared" si="272"/>
        <v/>
      </c>
      <c r="CX836" t="str">
        <f t="shared" si="273"/>
        <v/>
      </c>
      <c r="CY836" t="str">
        <f t="shared" si="274"/>
        <v/>
      </c>
      <c r="CZ836" t="str">
        <f t="shared" si="275"/>
        <v/>
      </c>
      <c r="DA836" t="str">
        <f t="shared" si="276"/>
        <v/>
      </c>
      <c r="DB836" t="str">
        <f t="shared" si="277"/>
        <v/>
      </c>
      <c r="DC836" t="str">
        <f t="shared" si="278"/>
        <v/>
      </c>
    </row>
    <row r="837" spans="1:107" x14ac:dyDescent="0.2">
      <c r="A837">
        <v>834</v>
      </c>
      <c r="B837" t="s">
        <v>830</v>
      </c>
      <c r="C837" t="s">
        <v>3003</v>
      </c>
      <c r="D837" t="s">
        <v>5062</v>
      </c>
      <c r="E837" t="s">
        <v>4365</v>
      </c>
      <c r="F837" t="s">
        <v>6900</v>
      </c>
      <c r="G837" t="s">
        <v>8248</v>
      </c>
      <c r="H837" t="s">
        <v>8552</v>
      </c>
      <c r="I837" t="s">
        <v>4365</v>
      </c>
      <c r="J837" t="s">
        <v>4365</v>
      </c>
      <c r="K837" t="s">
        <v>10121</v>
      </c>
      <c r="L837" t="s">
        <v>10539</v>
      </c>
      <c r="M837" t="s">
        <v>11792</v>
      </c>
      <c r="N837" t="s">
        <v>12750</v>
      </c>
      <c r="O837" t="s">
        <v>13317</v>
      </c>
      <c r="P837" t="s">
        <v>4365</v>
      </c>
      <c r="Q837">
        <v>1</v>
      </c>
      <c r="R837" t="s">
        <v>13357</v>
      </c>
      <c r="S837" t="s">
        <v>13434</v>
      </c>
      <c r="T837" t="s">
        <v>14031</v>
      </c>
      <c r="U837" s="3" t="str" cm="1">
        <f t="array" ref="U837">LEFT(T837,MIN(FIND({0,1,2,3,4,5,6,7,8,9},T837&amp;"0123456789"))-1)</f>
        <v>$</v>
      </c>
      <c r="V837" t="s">
        <v>13357</v>
      </c>
      <c r="W837" t="s">
        <v>14031</v>
      </c>
      <c r="X837" s="3" t="str" cm="1">
        <f t="array" ref="X837">LEFT(W837,MIN(FIND({0,1,2,3,4,5,6,7,8,9},W837&amp;"0123456789"))-1)</f>
        <v>$</v>
      </c>
      <c r="Y837" t="s">
        <v>13357</v>
      </c>
      <c r="Z837" t="s">
        <v>14031</v>
      </c>
      <c r="AA837" s="3" cm="1">
        <f t="array" ref="AA837">_xlfn.XLOOKUP(LEFT(Z837,MIN(FIND({0,1,2,3,4,5,6,7,8,9},Z837&amp;"0123456789"))-1), $BB$4:$BB$23, $BC$4:$BC$23)*_xlfn.NUMBERVALUE(TRIM(REPLACE(Z837,1,MIN(FIND({0,1,2,3,4,5,6,7,8,9},Z837&amp;"0123456789"))-1,"")), ".", ",")</f>
        <v>1150000</v>
      </c>
      <c r="AB837" t="s">
        <v>14031</v>
      </c>
      <c r="AC837" s="3" cm="1">
        <f t="array" ref="AC837">_xlfn.XLOOKUP(LEFT(AB837,MIN(FIND({0,1,2,3,4,5,6,7,8,9},AB837&amp;"0123456789"))-1), $BB$4:$BB$23, $BC$4:$BC$23)*_xlfn.NUMBERVALUE(TRIM(REPLACE(AB837,1,MIN(FIND({0,1,2,3,4,5,6,7,8,9},AB837&amp;"0123456789"))-1,"")), ".", ",")</f>
        <v>1150000</v>
      </c>
      <c r="AD837" t="s">
        <v>8555</v>
      </c>
      <c r="AE837" t="s">
        <v>8561</v>
      </c>
      <c r="AF837" t="s">
        <v>15606</v>
      </c>
      <c r="AG837" t="s">
        <v>17053</v>
      </c>
      <c r="AH837" t="s">
        <v>4365</v>
      </c>
      <c r="AI837" t="s">
        <v>4365</v>
      </c>
      <c r="AJ837" t="s">
        <v>19125</v>
      </c>
      <c r="AK837" t="s">
        <v>4365</v>
      </c>
      <c r="AL837" t="s">
        <v>20159</v>
      </c>
      <c r="AM837" t="s">
        <v>4365</v>
      </c>
      <c r="AN837" t="s">
        <v>21478</v>
      </c>
      <c r="AO837" t="s">
        <v>4365</v>
      </c>
      <c r="AP837" t="s">
        <v>22948</v>
      </c>
      <c r="AQ837" t="s">
        <v>4365</v>
      </c>
      <c r="AR837" t="s">
        <v>4365</v>
      </c>
      <c r="AS837" t="s">
        <v>8562</v>
      </c>
      <c r="BC837" s="3" t="str" cm="1">
        <f t="array" ref="BC837">LEFT(BB837,MIN(FIND({0,1,2,3,4,5,6,7,8,9},BB837&amp;"0123456789"))-1)</f>
        <v/>
      </c>
      <c r="BY837" t="s">
        <v>12049</v>
      </c>
      <c r="BZ837" t="s">
        <v>25429</v>
      </c>
      <c r="CT837" t="str">
        <f t="shared" ref="CT837:CT900" si="279">TRIM(BY837)</f>
        <v>Cryptocurrency</v>
      </c>
      <c r="CU837" t="str">
        <f t="shared" ref="CU837:CU900" si="280">TRIM(BZ837)</f>
        <v>Financial Services</v>
      </c>
      <c r="CV837" t="str">
        <f t="shared" ref="CV837:CV900" si="281">TRIM(CA837)</f>
        <v/>
      </c>
      <c r="CW837" t="str">
        <f t="shared" ref="CW837:CW900" si="282">TRIM(CB837)</f>
        <v/>
      </c>
      <c r="CX837" t="str">
        <f t="shared" ref="CX837:CX900" si="283">TRIM(CC837)</f>
        <v/>
      </c>
      <c r="CY837" t="str">
        <f t="shared" ref="CY837:CY900" si="284">TRIM(CD837)</f>
        <v/>
      </c>
      <c r="CZ837" t="str">
        <f t="shared" ref="CZ837:CZ900" si="285">TRIM(CE837)</f>
        <v/>
      </c>
      <c r="DA837" t="str">
        <f t="shared" ref="DA837:DA900" si="286">TRIM(CF837)</f>
        <v/>
      </c>
      <c r="DB837" t="str">
        <f t="shared" ref="DB837:DB900" si="287">TRIM(CG837)</f>
        <v/>
      </c>
      <c r="DC837" t="str">
        <f t="shared" ref="DC837:DC900" si="288">TRIM(CH837)</f>
        <v/>
      </c>
    </row>
    <row r="838" spans="1:107" x14ac:dyDescent="0.2">
      <c r="A838">
        <v>835</v>
      </c>
      <c r="B838" t="s">
        <v>831</v>
      </c>
      <c r="C838" t="s">
        <v>3004</v>
      </c>
      <c r="D838" t="s">
        <v>5063</v>
      </c>
      <c r="E838" t="s">
        <v>6065</v>
      </c>
      <c r="F838" t="s">
        <v>6901</v>
      </c>
      <c r="G838" t="s">
        <v>8245</v>
      </c>
      <c r="H838" t="s">
        <v>8552</v>
      </c>
      <c r="I838" t="s">
        <v>8555</v>
      </c>
      <c r="J838" t="s">
        <v>9262</v>
      </c>
      <c r="K838" t="s">
        <v>10121</v>
      </c>
      <c r="L838" t="s">
        <v>10590</v>
      </c>
      <c r="M838" t="s">
        <v>11793</v>
      </c>
      <c r="N838" t="s">
        <v>12751</v>
      </c>
      <c r="O838" t="s">
        <v>4365</v>
      </c>
      <c r="P838" t="s">
        <v>4365</v>
      </c>
      <c r="Q838">
        <v>1</v>
      </c>
      <c r="R838" t="s">
        <v>13357</v>
      </c>
      <c r="S838" t="s">
        <v>8437</v>
      </c>
      <c r="T838" t="s">
        <v>13856</v>
      </c>
      <c r="U838" s="3" t="str" cm="1">
        <f t="array" ref="U838">LEFT(T838,MIN(FIND({0,1,2,3,4,5,6,7,8,9},T838&amp;"0123456789"))-1)</f>
        <v>£</v>
      </c>
      <c r="V838" t="s">
        <v>13357</v>
      </c>
      <c r="W838" t="s">
        <v>13856</v>
      </c>
      <c r="X838" s="3" t="str" cm="1">
        <f t="array" ref="X838">LEFT(W838,MIN(FIND({0,1,2,3,4,5,6,7,8,9},W838&amp;"0123456789"))-1)</f>
        <v>£</v>
      </c>
      <c r="Y838" t="s">
        <v>13357</v>
      </c>
      <c r="Z838" t="s">
        <v>13856</v>
      </c>
      <c r="AA838" s="3" cm="1">
        <f t="array" ref="AA838">_xlfn.XLOOKUP(LEFT(Z838,MIN(FIND({0,1,2,3,4,5,6,7,8,9},Z838&amp;"0123456789"))-1), $BB$4:$BB$23, $BC$4:$BC$23)*_xlfn.NUMBERVALUE(TRIM(REPLACE(Z838,1,MIN(FIND({0,1,2,3,4,5,6,7,8,9},Z838&amp;"0123456789"))-1,"")), ".", ",")</f>
        <v>1370000</v>
      </c>
      <c r="AB838" t="s">
        <v>13856</v>
      </c>
      <c r="AC838" s="3" cm="1">
        <f t="array" ref="AC838">_xlfn.XLOOKUP(LEFT(AB838,MIN(FIND({0,1,2,3,4,5,6,7,8,9},AB838&amp;"0123456789"))-1), $BB$4:$BB$23, $BC$4:$BC$23)*_xlfn.NUMBERVALUE(TRIM(REPLACE(AB838,1,MIN(FIND({0,1,2,3,4,5,6,7,8,9},AB838&amp;"0123456789"))-1,"")), ".", ",")</f>
        <v>1370000</v>
      </c>
      <c r="AD838" t="s">
        <v>8555</v>
      </c>
      <c r="AE838" t="s">
        <v>8557</v>
      </c>
      <c r="AF838" t="s">
        <v>15607</v>
      </c>
      <c r="AG838" t="s">
        <v>17054</v>
      </c>
      <c r="AH838" t="s">
        <v>17840</v>
      </c>
      <c r="AI838" t="s">
        <v>18645</v>
      </c>
      <c r="AJ838" t="s">
        <v>19265</v>
      </c>
      <c r="AK838" t="s">
        <v>18794</v>
      </c>
      <c r="AL838" t="s">
        <v>20154</v>
      </c>
      <c r="AM838" t="s">
        <v>20825</v>
      </c>
      <c r="AN838" t="s">
        <v>21479</v>
      </c>
      <c r="AO838" t="s">
        <v>22066</v>
      </c>
      <c r="AP838" t="s">
        <v>22949</v>
      </c>
      <c r="AQ838" t="s">
        <v>24088</v>
      </c>
      <c r="AR838" t="s">
        <v>24980</v>
      </c>
      <c r="AS838" t="s">
        <v>14828</v>
      </c>
      <c r="BC838" s="3" t="str" cm="1">
        <f t="array" ref="BC838">LEFT(BB838,MIN(FIND({0,1,2,3,4,5,6,7,8,9},BB838&amp;"0123456789"))-1)</f>
        <v/>
      </c>
      <c r="BY838" t="s">
        <v>10143</v>
      </c>
      <c r="BZ838" t="s">
        <v>25430</v>
      </c>
      <c r="CA838" t="s">
        <v>25432</v>
      </c>
      <c r="CB838" t="s">
        <v>25699</v>
      </c>
      <c r="CT838" t="str">
        <f t="shared" si="279"/>
        <v>Financial Services</v>
      </c>
      <c r="CU838" t="str">
        <f t="shared" si="280"/>
        <v>FinTech</v>
      </c>
      <c r="CV838" t="str">
        <f t="shared" si="281"/>
        <v>Payments</v>
      </c>
      <c r="CW838" t="str">
        <f t="shared" si="282"/>
        <v>Property Management</v>
      </c>
      <c r="CX838" t="str">
        <f t="shared" si="283"/>
        <v/>
      </c>
      <c r="CY838" t="str">
        <f t="shared" si="284"/>
        <v/>
      </c>
      <c r="CZ838" t="str">
        <f t="shared" si="285"/>
        <v/>
      </c>
      <c r="DA838" t="str">
        <f t="shared" si="286"/>
        <v/>
      </c>
      <c r="DB838" t="str">
        <f t="shared" si="287"/>
        <v/>
      </c>
      <c r="DC838" t="str">
        <f t="shared" si="288"/>
        <v/>
      </c>
    </row>
    <row r="839" spans="1:107" x14ac:dyDescent="0.2">
      <c r="A839">
        <v>836</v>
      </c>
      <c r="B839" t="s">
        <v>832</v>
      </c>
      <c r="C839" t="s">
        <v>3005</v>
      </c>
      <c r="D839" t="s">
        <v>5064</v>
      </c>
      <c r="E839" t="s">
        <v>6065</v>
      </c>
      <c r="F839" t="s">
        <v>6902</v>
      </c>
      <c r="G839" t="s">
        <v>8245</v>
      </c>
      <c r="H839" t="s">
        <v>8552</v>
      </c>
      <c r="I839" t="s">
        <v>8555</v>
      </c>
      <c r="J839" t="s">
        <v>9263</v>
      </c>
      <c r="K839" t="s">
        <v>10119</v>
      </c>
      <c r="L839" t="s">
        <v>10591</v>
      </c>
      <c r="M839" t="s">
        <v>11794</v>
      </c>
      <c r="N839" t="s">
        <v>12874</v>
      </c>
      <c r="O839" t="s">
        <v>13331</v>
      </c>
      <c r="P839" t="s">
        <v>4365</v>
      </c>
      <c r="Q839">
        <v>1</v>
      </c>
      <c r="R839" t="s">
        <v>13357</v>
      </c>
      <c r="S839" t="s">
        <v>13585</v>
      </c>
      <c r="T839" t="s">
        <v>13733</v>
      </c>
      <c r="U839" s="3" t="str" cm="1">
        <f t="array" ref="U839">LEFT(T839,MIN(FIND({0,1,2,3,4,5,6,7,8,9},T839&amp;"0123456789"))-1)</f>
        <v>$</v>
      </c>
      <c r="V839" t="s">
        <v>13357</v>
      </c>
      <c r="W839" t="s">
        <v>13733</v>
      </c>
      <c r="X839" s="3" t="str" cm="1">
        <f t="array" ref="X839">LEFT(W839,MIN(FIND({0,1,2,3,4,5,6,7,8,9},W839&amp;"0123456789"))-1)</f>
        <v>$</v>
      </c>
      <c r="Y839" t="s">
        <v>13357</v>
      </c>
      <c r="Z839" t="s">
        <v>13733</v>
      </c>
      <c r="AA839" s="3" cm="1">
        <f t="array" ref="AA839">_xlfn.XLOOKUP(LEFT(Z839,MIN(FIND({0,1,2,3,4,5,6,7,8,9},Z839&amp;"0123456789"))-1), $BB$4:$BB$23, $BC$4:$BC$23)*_xlfn.NUMBERVALUE(TRIM(REPLACE(Z839,1,MIN(FIND({0,1,2,3,4,5,6,7,8,9},Z839&amp;"0123456789"))-1,"")), ".", ",")</f>
        <v>25000000</v>
      </c>
      <c r="AB839" t="s">
        <v>13733</v>
      </c>
      <c r="AC839" s="3" cm="1">
        <f t="array" ref="AC839">_xlfn.XLOOKUP(LEFT(AB839,MIN(FIND({0,1,2,3,4,5,6,7,8,9},AB839&amp;"0123456789"))-1), $BB$4:$BB$23, $BC$4:$BC$23)*_xlfn.NUMBERVALUE(TRIM(REPLACE(AB839,1,MIN(FIND({0,1,2,3,4,5,6,7,8,9},AB839&amp;"0123456789"))-1,"")), ".", ",")</f>
        <v>25000000</v>
      </c>
      <c r="AD839" t="s">
        <v>8555</v>
      </c>
      <c r="AE839" t="s">
        <v>8555</v>
      </c>
      <c r="AF839" t="s">
        <v>15608</v>
      </c>
      <c r="AG839" t="s">
        <v>4365</v>
      </c>
      <c r="AH839" t="s">
        <v>4365</v>
      </c>
      <c r="AI839" t="s">
        <v>4365</v>
      </c>
      <c r="AJ839" t="s">
        <v>4365</v>
      </c>
      <c r="AK839" t="s">
        <v>4365</v>
      </c>
      <c r="AL839" t="s">
        <v>4365</v>
      </c>
      <c r="AM839" t="s">
        <v>4365</v>
      </c>
      <c r="AN839" t="s">
        <v>4365</v>
      </c>
      <c r="AO839" t="s">
        <v>4365</v>
      </c>
      <c r="AP839" t="s">
        <v>4365</v>
      </c>
      <c r="AQ839" t="s">
        <v>4365</v>
      </c>
      <c r="AR839" t="s">
        <v>4365</v>
      </c>
      <c r="AS839" t="s">
        <v>19237</v>
      </c>
      <c r="BC839" s="3" t="str" cm="1">
        <f t="array" ref="BC839">LEFT(BB839,MIN(FIND({0,1,2,3,4,5,6,7,8,9},BB839&amp;"0123456789"))-1)</f>
        <v/>
      </c>
      <c r="BY839" t="s">
        <v>25774</v>
      </c>
      <c r="BZ839" t="s">
        <v>25424</v>
      </c>
      <c r="CA839" t="s">
        <v>25819</v>
      </c>
      <c r="CT839" t="str">
        <f t="shared" si="279"/>
        <v>Information and Communications Technology (ICT)</v>
      </c>
      <c r="CU839" t="str">
        <f t="shared" si="280"/>
        <v>Nanotechnology</v>
      </c>
      <c r="CV839" t="str">
        <f t="shared" si="281"/>
        <v>Satellite Communication</v>
      </c>
      <c r="CW839" t="str">
        <f t="shared" si="282"/>
        <v/>
      </c>
      <c r="CX839" t="str">
        <f t="shared" si="283"/>
        <v/>
      </c>
      <c r="CY839" t="str">
        <f t="shared" si="284"/>
        <v/>
      </c>
      <c r="CZ839" t="str">
        <f t="shared" si="285"/>
        <v/>
      </c>
      <c r="DA839" t="str">
        <f t="shared" si="286"/>
        <v/>
      </c>
      <c r="DB839" t="str">
        <f t="shared" si="287"/>
        <v/>
      </c>
      <c r="DC839" t="str">
        <f t="shared" si="288"/>
        <v/>
      </c>
    </row>
    <row r="840" spans="1:107" x14ac:dyDescent="0.2">
      <c r="A840">
        <v>837</v>
      </c>
      <c r="B840" t="s">
        <v>833</v>
      </c>
      <c r="C840" t="s">
        <v>3006</v>
      </c>
      <c r="D840" t="s">
        <v>5065</v>
      </c>
      <c r="E840" t="s">
        <v>4365</v>
      </c>
      <c r="F840" t="s">
        <v>6903</v>
      </c>
      <c r="G840" t="s">
        <v>8245</v>
      </c>
      <c r="H840" t="s">
        <v>8552</v>
      </c>
      <c r="I840" t="s">
        <v>4365</v>
      </c>
      <c r="J840" t="s">
        <v>4365</v>
      </c>
      <c r="K840" t="s">
        <v>10121</v>
      </c>
      <c r="L840" t="s">
        <v>10163</v>
      </c>
      <c r="M840" t="s">
        <v>11150</v>
      </c>
      <c r="N840" t="s">
        <v>12742</v>
      </c>
      <c r="O840" t="s">
        <v>13306</v>
      </c>
      <c r="P840" t="s">
        <v>4365</v>
      </c>
      <c r="Q840">
        <v>1</v>
      </c>
      <c r="R840" t="s">
        <v>13357</v>
      </c>
      <c r="S840" t="s">
        <v>13392</v>
      </c>
      <c r="T840" t="s">
        <v>13857</v>
      </c>
      <c r="U840" s="3" t="str" cm="1">
        <f t="array" ref="U840">LEFT(T840,MIN(FIND({0,1,2,3,4,5,6,7,8,9},T840&amp;"0123456789"))-1)</f>
        <v>€</v>
      </c>
      <c r="V840" t="s">
        <v>13357</v>
      </c>
      <c r="W840" t="s">
        <v>13857</v>
      </c>
      <c r="X840" s="3" t="str" cm="1">
        <f t="array" ref="X840">LEFT(W840,MIN(FIND({0,1,2,3,4,5,6,7,8,9},W840&amp;"0123456789"))-1)</f>
        <v>€</v>
      </c>
      <c r="Y840" t="s">
        <v>13357</v>
      </c>
      <c r="Z840" t="s">
        <v>13857</v>
      </c>
      <c r="AA840" s="3" cm="1">
        <f t="array" ref="AA840">_xlfn.XLOOKUP(LEFT(Z840,MIN(FIND({0,1,2,3,4,5,6,7,8,9},Z840&amp;"0123456789"))-1), $BB$4:$BB$23, $BC$4:$BC$23)*_xlfn.NUMBERVALUE(TRIM(REPLACE(Z840,1,MIN(FIND({0,1,2,3,4,5,6,7,8,9},Z840&amp;"0123456789"))-1,"")), ".", ",")</f>
        <v>3000000</v>
      </c>
      <c r="AB840" t="s">
        <v>13857</v>
      </c>
      <c r="AC840" s="3" cm="1">
        <f t="array" ref="AC840">_xlfn.XLOOKUP(LEFT(AB840,MIN(FIND({0,1,2,3,4,5,6,7,8,9},AB840&amp;"0123456789"))-1), $BB$4:$BB$23, $BC$4:$BC$23)*_xlfn.NUMBERVALUE(TRIM(REPLACE(AB840,1,MIN(FIND({0,1,2,3,4,5,6,7,8,9},AB840&amp;"0123456789"))-1,"")), ".", ",")</f>
        <v>3000000</v>
      </c>
      <c r="AD840" t="s">
        <v>4365</v>
      </c>
      <c r="AE840" t="s">
        <v>14824</v>
      </c>
      <c r="AF840" t="s">
        <v>15609</v>
      </c>
      <c r="AG840" t="s">
        <v>4365</v>
      </c>
      <c r="AH840" t="s">
        <v>4365</v>
      </c>
      <c r="AI840" t="s">
        <v>4365</v>
      </c>
      <c r="AJ840" t="s">
        <v>4365</v>
      </c>
      <c r="AK840" t="s">
        <v>4365</v>
      </c>
      <c r="AL840" t="s">
        <v>4365</v>
      </c>
      <c r="AM840" t="s">
        <v>4365</v>
      </c>
      <c r="AN840" t="s">
        <v>4365</v>
      </c>
      <c r="AO840" t="s">
        <v>4365</v>
      </c>
      <c r="AP840" t="s">
        <v>4365</v>
      </c>
      <c r="AQ840" t="s">
        <v>4365</v>
      </c>
      <c r="AR840" t="s">
        <v>4365</v>
      </c>
      <c r="AS840" t="s">
        <v>4365</v>
      </c>
      <c r="BC840" s="3" t="str" cm="1">
        <f t="array" ref="BC840">LEFT(BB840,MIN(FIND({0,1,2,3,4,5,6,7,8,9},BB840&amp;"0123456789"))-1)</f>
        <v/>
      </c>
      <c r="BY840" t="s">
        <v>10163</v>
      </c>
      <c r="BZ840" t="s">
        <v>25472</v>
      </c>
      <c r="CT840" t="str">
        <f t="shared" si="279"/>
        <v>Health Care</v>
      </c>
      <c r="CU840" t="str">
        <f t="shared" si="280"/>
        <v>Wellness</v>
      </c>
      <c r="CV840" t="str">
        <f t="shared" si="281"/>
        <v/>
      </c>
      <c r="CW840" t="str">
        <f t="shared" si="282"/>
        <v/>
      </c>
      <c r="CX840" t="str">
        <f t="shared" si="283"/>
        <v/>
      </c>
      <c r="CY840" t="str">
        <f t="shared" si="284"/>
        <v/>
      </c>
      <c r="CZ840" t="str">
        <f t="shared" si="285"/>
        <v/>
      </c>
      <c r="DA840" t="str">
        <f t="shared" si="286"/>
        <v/>
      </c>
      <c r="DB840" t="str">
        <f t="shared" si="287"/>
        <v/>
      </c>
      <c r="DC840" t="str">
        <f t="shared" si="288"/>
        <v/>
      </c>
    </row>
    <row r="841" spans="1:107" x14ac:dyDescent="0.2">
      <c r="A841">
        <v>838</v>
      </c>
      <c r="B841" t="s">
        <v>834</v>
      </c>
      <c r="C841" t="s">
        <v>3007</v>
      </c>
      <c r="D841" t="s">
        <v>4365</v>
      </c>
      <c r="E841" t="s">
        <v>4365</v>
      </c>
      <c r="F841" t="s">
        <v>6904</v>
      </c>
      <c r="G841" t="s">
        <v>8412</v>
      </c>
      <c r="H841" t="s">
        <v>8552</v>
      </c>
      <c r="I841" t="s">
        <v>8555</v>
      </c>
      <c r="J841" t="s">
        <v>9264</v>
      </c>
      <c r="K841" t="s">
        <v>10121</v>
      </c>
      <c r="L841" t="s">
        <v>10592</v>
      </c>
      <c r="M841" t="s">
        <v>11795</v>
      </c>
      <c r="N841" t="s">
        <v>4365</v>
      </c>
      <c r="O841" t="s">
        <v>4365</v>
      </c>
      <c r="P841" t="s">
        <v>4365</v>
      </c>
      <c r="Q841">
        <v>1</v>
      </c>
      <c r="R841" t="s">
        <v>13357</v>
      </c>
      <c r="S841" t="s">
        <v>13375</v>
      </c>
      <c r="T841" t="s">
        <v>13828</v>
      </c>
      <c r="U841" s="3" t="str" cm="1">
        <f t="array" ref="U841">LEFT(T841,MIN(FIND({0,1,2,3,4,5,6,7,8,9},T841&amp;"0123456789"))-1)</f>
        <v>€</v>
      </c>
      <c r="V841" t="s">
        <v>13357</v>
      </c>
      <c r="W841" t="s">
        <v>13828</v>
      </c>
      <c r="X841" s="3" t="str" cm="1">
        <f t="array" ref="X841">LEFT(W841,MIN(FIND({0,1,2,3,4,5,6,7,8,9},W841&amp;"0123456789"))-1)</f>
        <v>€</v>
      </c>
      <c r="Y841" t="s">
        <v>13357</v>
      </c>
      <c r="Z841" t="s">
        <v>13828</v>
      </c>
      <c r="AA841" s="3" cm="1">
        <f t="array" ref="AA841">_xlfn.XLOOKUP(LEFT(Z841,MIN(FIND({0,1,2,3,4,5,6,7,8,9},Z841&amp;"0123456789"))-1), $BB$4:$BB$23, $BC$4:$BC$23)*_xlfn.NUMBERVALUE(TRIM(REPLACE(Z841,1,MIN(FIND({0,1,2,3,4,5,6,7,8,9},Z841&amp;"0123456789"))-1,"")), ".", ",")</f>
        <v>1800000</v>
      </c>
      <c r="AB841" t="s">
        <v>13828</v>
      </c>
      <c r="AC841" s="3" cm="1">
        <f t="array" ref="AC841">_xlfn.XLOOKUP(LEFT(AB841,MIN(FIND({0,1,2,3,4,5,6,7,8,9},AB841&amp;"0123456789"))-1), $BB$4:$BB$23, $BC$4:$BC$23)*_xlfn.NUMBERVALUE(TRIM(REPLACE(AB841,1,MIN(FIND({0,1,2,3,4,5,6,7,8,9},AB841&amp;"0123456789"))-1,"")), ".", ",")</f>
        <v>1800000</v>
      </c>
      <c r="AD841" t="s">
        <v>8555</v>
      </c>
      <c r="AE841" t="s">
        <v>8557</v>
      </c>
      <c r="AF841" t="s">
        <v>15610</v>
      </c>
      <c r="AG841" t="s">
        <v>4365</v>
      </c>
      <c r="AH841" t="s">
        <v>4365</v>
      </c>
      <c r="AI841" t="s">
        <v>4365</v>
      </c>
      <c r="AJ841" t="s">
        <v>4365</v>
      </c>
      <c r="AK841" t="s">
        <v>4365</v>
      </c>
      <c r="AL841" t="s">
        <v>4365</v>
      </c>
      <c r="AM841" t="s">
        <v>4365</v>
      </c>
      <c r="AN841" t="s">
        <v>4365</v>
      </c>
      <c r="AO841" t="s">
        <v>4365</v>
      </c>
      <c r="AP841" t="s">
        <v>4365</v>
      </c>
      <c r="AQ841" t="s">
        <v>4365</v>
      </c>
      <c r="AR841" t="s">
        <v>4365</v>
      </c>
      <c r="AS841" t="s">
        <v>19072</v>
      </c>
      <c r="BC841" s="3" t="str" cm="1">
        <f t="array" ref="BC841">LEFT(BB841,MIN(FIND({0,1,2,3,4,5,6,7,8,9},BB841&amp;"0123456789"))-1)</f>
        <v/>
      </c>
      <c r="BY841" t="s">
        <v>11348</v>
      </c>
      <c r="BZ841" t="s">
        <v>25437</v>
      </c>
      <c r="CA841" t="s">
        <v>25436</v>
      </c>
      <c r="CT841" t="str">
        <f t="shared" si="279"/>
        <v>FinTech</v>
      </c>
      <c r="CU841" t="str">
        <f t="shared" si="280"/>
        <v>SaaS</v>
      </c>
      <c r="CV841" t="str">
        <f t="shared" si="281"/>
        <v>Transportation</v>
      </c>
      <c r="CW841" t="str">
        <f t="shared" si="282"/>
        <v/>
      </c>
      <c r="CX841" t="str">
        <f t="shared" si="283"/>
        <v/>
      </c>
      <c r="CY841" t="str">
        <f t="shared" si="284"/>
        <v/>
      </c>
      <c r="CZ841" t="str">
        <f t="shared" si="285"/>
        <v/>
      </c>
      <c r="DA841" t="str">
        <f t="shared" si="286"/>
        <v/>
      </c>
      <c r="DB841" t="str">
        <f t="shared" si="287"/>
        <v/>
      </c>
      <c r="DC841" t="str">
        <f t="shared" si="288"/>
        <v/>
      </c>
    </row>
    <row r="842" spans="1:107" x14ac:dyDescent="0.2">
      <c r="A842">
        <v>839</v>
      </c>
      <c r="B842" t="s">
        <v>835</v>
      </c>
      <c r="C842" t="s">
        <v>3008</v>
      </c>
      <c r="D842" t="s">
        <v>5066</v>
      </c>
      <c r="E842" t="s">
        <v>6065</v>
      </c>
      <c r="F842" t="s">
        <v>6905</v>
      </c>
      <c r="G842" t="s">
        <v>8246</v>
      </c>
      <c r="H842" t="s">
        <v>8552</v>
      </c>
      <c r="I842" t="s">
        <v>8557</v>
      </c>
      <c r="J842" t="s">
        <v>9265</v>
      </c>
      <c r="K842" t="s">
        <v>10121</v>
      </c>
      <c r="L842" t="s">
        <v>10593</v>
      </c>
      <c r="M842" t="s">
        <v>11796</v>
      </c>
      <c r="N842" t="s">
        <v>12788</v>
      </c>
      <c r="O842" t="s">
        <v>13316</v>
      </c>
      <c r="P842" t="s">
        <v>13349</v>
      </c>
      <c r="Q842">
        <v>2</v>
      </c>
      <c r="R842" t="s">
        <v>13357</v>
      </c>
      <c r="S842" t="s">
        <v>13507</v>
      </c>
      <c r="T842" t="s">
        <v>13749</v>
      </c>
      <c r="U842" s="3" t="str" cm="1">
        <f t="array" ref="U842">LEFT(T842,MIN(FIND({0,1,2,3,4,5,6,7,8,9},T842&amp;"0123456789"))-1)</f>
        <v>$</v>
      </c>
      <c r="V842" t="s">
        <v>13357</v>
      </c>
      <c r="W842" t="s">
        <v>13749</v>
      </c>
      <c r="X842" s="3" t="str" cm="1">
        <f t="array" ref="X842">LEFT(W842,MIN(FIND({0,1,2,3,4,5,6,7,8,9},W842&amp;"0123456789"))-1)</f>
        <v>$</v>
      </c>
      <c r="Y842" t="s">
        <v>13357</v>
      </c>
      <c r="Z842" t="s">
        <v>14563</v>
      </c>
      <c r="AA842" s="3" cm="1">
        <f t="array" ref="AA842">_xlfn.XLOOKUP(LEFT(Z842,MIN(FIND({0,1,2,3,4,5,6,7,8,9},Z842&amp;"0123456789"))-1), $BB$4:$BB$23, $BC$4:$BC$23)*_xlfn.NUMBERVALUE(TRIM(REPLACE(Z842,1,MIN(FIND({0,1,2,3,4,5,6,7,8,9},Z842&amp;"0123456789"))-1,"")), ".", ",")</f>
        <v>3450000</v>
      </c>
      <c r="AB842" t="s">
        <v>14563</v>
      </c>
      <c r="AC842" s="3" cm="1">
        <f t="array" ref="AC842">_xlfn.XLOOKUP(LEFT(AB842,MIN(FIND({0,1,2,3,4,5,6,7,8,9},AB842&amp;"0123456789"))-1), $BB$4:$BB$23, $BC$4:$BC$23)*_xlfn.NUMBERVALUE(TRIM(REPLACE(AB842,1,MIN(FIND({0,1,2,3,4,5,6,7,8,9},AB842&amp;"0123456789"))-1,"")), ".", ",")</f>
        <v>3450000</v>
      </c>
      <c r="AD842" t="s">
        <v>8557</v>
      </c>
      <c r="AE842" t="s">
        <v>14824</v>
      </c>
      <c r="AF842" t="s">
        <v>15611</v>
      </c>
      <c r="AG842" t="s">
        <v>4365</v>
      </c>
      <c r="AH842" t="s">
        <v>4365</v>
      </c>
      <c r="AI842" t="s">
        <v>4365</v>
      </c>
      <c r="AJ842" t="s">
        <v>4365</v>
      </c>
      <c r="AK842" t="s">
        <v>4365</v>
      </c>
      <c r="AL842" t="s">
        <v>4365</v>
      </c>
      <c r="AM842" t="s">
        <v>4365</v>
      </c>
      <c r="AN842" t="s">
        <v>4365</v>
      </c>
      <c r="AO842" t="s">
        <v>4365</v>
      </c>
      <c r="AP842" t="s">
        <v>4365</v>
      </c>
      <c r="AQ842" t="s">
        <v>4365</v>
      </c>
      <c r="AR842" t="s">
        <v>4365</v>
      </c>
      <c r="AS842" t="s">
        <v>19323</v>
      </c>
      <c r="BC842" s="3" t="str" cm="1">
        <f t="array" ref="BC842">LEFT(BB842,MIN(FIND({0,1,2,3,4,5,6,7,8,9},BB842&amp;"0123456789"))-1)</f>
        <v/>
      </c>
      <c r="BY842" t="s">
        <v>25623</v>
      </c>
      <c r="BZ842" t="s">
        <v>25411</v>
      </c>
      <c r="CA842" t="s">
        <v>25408</v>
      </c>
      <c r="CT842" t="str">
        <f t="shared" si="279"/>
        <v>Database</v>
      </c>
      <c r="CU842" t="str">
        <f t="shared" si="280"/>
        <v>Real Estate</v>
      </c>
      <c r="CV842" t="str">
        <f t="shared" si="281"/>
        <v>Software</v>
      </c>
      <c r="CW842" t="str">
        <f t="shared" si="282"/>
        <v/>
      </c>
      <c r="CX842" t="str">
        <f t="shared" si="283"/>
        <v/>
      </c>
      <c r="CY842" t="str">
        <f t="shared" si="284"/>
        <v/>
      </c>
      <c r="CZ842" t="str">
        <f t="shared" si="285"/>
        <v/>
      </c>
      <c r="DA842" t="str">
        <f t="shared" si="286"/>
        <v/>
      </c>
      <c r="DB842" t="str">
        <f t="shared" si="287"/>
        <v/>
      </c>
      <c r="DC842" t="str">
        <f t="shared" si="288"/>
        <v/>
      </c>
    </row>
    <row r="843" spans="1:107" x14ac:dyDescent="0.2">
      <c r="A843">
        <v>840</v>
      </c>
      <c r="B843" t="s">
        <v>836</v>
      </c>
      <c r="C843" t="s">
        <v>3009</v>
      </c>
      <c r="D843" t="s">
        <v>5067</v>
      </c>
      <c r="E843" t="s">
        <v>4365</v>
      </c>
      <c r="F843" t="s">
        <v>6906</v>
      </c>
      <c r="G843" t="s">
        <v>8245</v>
      </c>
      <c r="H843" t="s">
        <v>8552</v>
      </c>
      <c r="I843" t="s">
        <v>8554</v>
      </c>
      <c r="J843" t="s">
        <v>9266</v>
      </c>
      <c r="K843" t="s">
        <v>10119</v>
      </c>
      <c r="L843" t="s">
        <v>10594</v>
      </c>
      <c r="M843" t="s">
        <v>11797</v>
      </c>
      <c r="N843" t="s">
        <v>12736</v>
      </c>
      <c r="O843" t="s">
        <v>13305</v>
      </c>
      <c r="P843" t="s">
        <v>4365</v>
      </c>
      <c r="Q843">
        <v>2</v>
      </c>
      <c r="R843" t="s">
        <v>13357</v>
      </c>
      <c r="S843" t="s">
        <v>13393</v>
      </c>
      <c r="T843" t="s">
        <v>13794</v>
      </c>
      <c r="U843" s="3" t="str" cm="1">
        <f t="array" ref="U843">LEFT(T843,MIN(FIND({0,1,2,3,4,5,6,7,8,9},T843&amp;"0123456789"))-1)</f>
        <v>$</v>
      </c>
      <c r="V843" t="s">
        <v>13357</v>
      </c>
      <c r="W843" t="s">
        <v>13794</v>
      </c>
      <c r="X843" s="3" t="str" cm="1">
        <f t="array" ref="X843">LEFT(W843,MIN(FIND({0,1,2,3,4,5,6,7,8,9},W843&amp;"0123456789"))-1)</f>
        <v>$</v>
      </c>
      <c r="Y843" t="s">
        <v>13357</v>
      </c>
      <c r="Z843" t="s">
        <v>13794</v>
      </c>
      <c r="AA843" s="3" cm="1">
        <f t="array" ref="AA843">_xlfn.XLOOKUP(LEFT(Z843,MIN(FIND({0,1,2,3,4,5,6,7,8,9},Z843&amp;"0123456789"))-1), $BB$4:$BB$23, $BC$4:$BC$23)*_xlfn.NUMBERVALUE(TRIM(REPLACE(Z843,1,MIN(FIND({0,1,2,3,4,5,6,7,8,9},Z843&amp;"0123456789"))-1,"")), ".", ",")</f>
        <v>5500000</v>
      </c>
      <c r="AB843" t="s">
        <v>13794</v>
      </c>
      <c r="AC843" s="3" cm="1">
        <f t="array" ref="AC843">_xlfn.XLOOKUP(LEFT(AB843,MIN(FIND({0,1,2,3,4,5,6,7,8,9},AB843&amp;"0123456789"))-1), $BB$4:$BB$23, $BC$4:$BC$23)*_xlfn.NUMBERVALUE(TRIM(REPLACE(AB843,1,MIN(FIND({0,1,2,3,4,5,6,7,8,9},AB843&amp;"0123456789"))-1,"")), ".", ",")</f>
        <v>5500000</v>
      </c>
      <c r="AD843" t="s">
        <v>8554</v>
      </c>
      <c r="AE843" t="s">
        <v>8554</v>
      </c>
      <c r="AF843" t="s">
        <v>15612</v>
      </c>
      <c r="AG843" t="s">
        <v>16745</v>
      </c>
      <c r="AH843" t="s">
        <v>4365</v>
      </c>
      <c r="AI843" t="s">
        <v>18646</v>
      </c>
      <c r="AJ843" t="s">
        <v>19093</v>
      </c>
      <c r="AK843" t="s">
        <v>4365</v>
      </c>
      <c r="AL843" t="s">
        <v>20265</v>
      </c>
      <c r="AM843" t="s">
        <v>20826</v>
      </c>
      <c r="AN843" t="s">
        <v>20550</v>
      </c>
      <c r="AO843" t="s">
        <v>22067</v>
      </c>
      <c r="AP843" t="s">
        <v>22950</v>
      </c>
      <c r="AQ843" t="s">
        <v>24089</v>
      </c>
      <c r="AR843" t="s">
        <v>24981</v>
      </c>
      <c r="AS843" t="s">
        <v>25315</v>
      </c>
      <c r="BC843" s="3" t="str" cm="1">
        <f t="array" ref="BC843">LEFT(BB843,MIN(FIND({0,1,2,3,4,5,6,7,8,9},BB843&amp;"0123456789"))-1)</f>
        <v/>
      </c>
      <c r="BY843" t="s">
        <v>12394</v>
      </c>
      <c r="BZ843" t="s">
        <v>25456</v>
      </c>
      <c r="CA843" t="s">
        <v>25425</v>
      </c>
      <c r="CT843" t="str">
        <f t="shared" si="279"/>
        <v>Industrial Automation</v>
      </c>
      <c r="CU843" t="str">
        <f t="shared" si="280"/>
        <v>Manufacturing</v>
      </c>
      <c r="CV843" t="str">
        <f t="shared" si="281"/>
        <v>Robotics</v>
      </c>
      <c r="CW843" t="str">
        <f t="shared" si="282"/>
        <v/>
      </c>
      <c r="CX843" t="str">
        <f t="shared" si="283"/>
        <v/>
      </c>
      <c r="CY843" t="str">
        <f t="shared" si="284"/>
        <v/>
      </c>
      <c r="CZ843" t="str">
        <f t="shared" si="285"/>
        <v/>
      </c>
      <c r="DA843" t="str">
        <f t="shared" si="286"/>
        <v/>
      </c>
      <c r="DB843" t="str">
        <f t="shared" si="287"/>
        <v/>
      </c>
      <c r="DC843" t="str">
        <f t="shared" si="288"/>
        <v/>
      </c>
    </row>
    <row r="844" spans="1:107" x14ac:dyDescent="0.2">
      <c r="A844">
        <v>841</v>
      </c>
      <c r="B844" t="s">
        <v>837</v>
      </c>
      <c r="C844" t="s">
        <v>3010</v>
      </c>
      <c r="D844" t="s">
        <v>4365</v>
      </c>
      <c r="E844" t="s">
        <v>6065</v>
      </c>
      <c r="F844" t="s">
        <v>6907</v>
      </c>
      <c r="G844" t="s">
        <v>8326</v>
      </c>
      <c r="H844" t="s">
        <v>8552</v>
      </c>
      <c r="I844" t="s">
        <v>8557</v>
      </c>
      <c r="J844" t="s">
        <v>9267</v>
      </c>
      <c r="K844" t="s">
        <v>10121</v>
      </c>
      <c r="L844" t="s">
        <v>10247</v>
      </c>
      <c r="M844" t="s">
        <v>11798</v>
      </c>
      <c r="N844" t="s">
        <v>12741</v>
      </c>
      <c r="O844" t="s">
        <v>13310</v>
      </c>
      <c r="P844" t="s">
        <v>4365</v>
      </c>
      <c r="Q844">
        <v>1</v>
      </c>
      <c r="R844" t="s">
        <v>13357</v>
      </c>
      <c r="S844" t="s">
        <v>13570</v>
      </c>
      <c r="T844" t="s">
        <v>14041</v>
      </c>
      <c r="U844" s="3" t="str" cm="1">
        <f t="array" ref="U844">LEFT(T844,MIN(FIND({0,1,2,3,4,5,6,7,8,9},T844&amp;"0123456789"))-1)</f>
        <v>$</v>
      </c>
      <c r="V844" t="s">
        <v>13357</v>
      </c>
      <c r="W844" t="s">
        <v>14041</v>
      </c>
      <c r="X844" s="3" t="str" cm="1">
        <f t="array" ref="X844">LEFT(W844,MIN(FIND({0,1,2,3,4,5,6,7,8,9},W844&amp;"0123456789"))-1)</f>
        <v>$</v>
      </c>
      <c r="Y844" t="s">
        <v>13357</v>
      </c>
      <c r="Z844" t="s">
        <v>14041</v>
      </c>
      <c r="AA844" s="3" cm="1">
        <f t="array" ref="AA844">_xlfn.XLOOKUP(LEFT(Z844,MIN(FIND({0,1,2,3,4,5,6,7,8,9},Z844&amp;"0123456789"))-1), $BB$4:$BB$23, $BC$4:$BC$23)*_xlfn.NUMBERVALUE(TRIM(REPLACE(Z844,1,MIN(FIND({0,1,2,3,4,5,6,7,8,9},Z844&amp;"0123456789"))-1,"")), ".", ",")</f>
        <v>3350000</v>
      </c>
      <c r="AB844" t="s">
        <v>14041</v>
      </c>
      <c r="AC844" s="3" cm="1">
        <f t="array" ref="AC844">_xlfn.XLOOKUP(LEFT(AB844,MIN(FIND({0,1,2,3,4,5,6,7,8,9},AB844&amp;"0123456789"))-1), $BB$4:$BB$23, $BC$4:$BC$23)*_xlfn.NUMBERVALUE(TRIM(REPLACE(AB844,1,MIN(FIND({0,1,2,3,4,5,6,7,8,9},AB844&amp;"0123456789"))-1,"")), ".", ",")</f>
        <v>3350000</v>
      </c>
      <c r="AD844" t="s">
        <v>8555</v>
      </c>
      <c r="AE844" t="s">
        <v>8557</v>
      </c>
      <c r="AF844" t="s">
        <v>15613</v>
      </c>
      <c r="AG844" t="s">
        <v>4365</v>
      </c>
      <c r="AH844" t="s">
        <v>4365</v>
      </c>
      <c r="AI844" t="s">
        <v>4365</v>
      </c>
      <c r="AJ844" t="s">
        <v>4365</v>
      </c>
      <c r="AK844" t="s">
        <v>4365</v>
      </c>
      <c r="AL844" t="s">
        <v>4365</v>
      </c>
      <c r="AM844" t="s">
        <v>4365</v>
      </c>
      <c r="AN844" t="s">
        <v>4365</v>
      </c>
      <c r="AO844" t="s">
        <v>4365</v>
      </c>
      <c r="AP844" t="s">
        <v>4365</v>
      </c>
      <c r="AQ844" t="s">
        <v>4365</v>
      </c>
      <c r="AR844" t="s">
        <v>4365</v>
      </c>
      <c r="AS844" t="s">
        <v>14826</v>
      </c>
      <c r="BC844" s="3" t="str" cm="1">
        <f t="array" ref="BC844">LEFT(BB844,MIN(FIND({0,1,2,3,4,5,6,7,8,9},BB844&amp;"0123456789"))-1)</f>
        <v/>
      </c>
      <c r="BY844" t="s">
        <v>25553</v>
      </c>
      <c r="BZ844" t="s">
        <v>25492</v>
      </c>
      <c r="CA844" t="s">
        <v>25404</v>
      </c>
      <c r="CB844" t="s">
        <v>25437</v>
      </c>
      <c r="CC844" t="s">
        <v>25408</v>
      </c>
      <c r="CT844" t="str">
        <f t="shared" si="279"/>
        <v>Cloud Security</v>
      </c>
      <c r="CU844" t="str">
        <f t="shared" si="280"/>
        <v>Cyber Security</v>
      </c>
      <c r="CV844" t="str">
        <f t="shared" si="281"/>
        <v>Information Technology</v>
      </c>
      <c r="CW844" t="str">
        <f t="shared" si="282"/>
        <v>SaaS</v>
      </c>
      <c r="CX844" t="str">
        <f t="shared" si="283"/>
        <v>Software</v>
      </c>
      <c r="CY844" t="str">
        <f t="shared" si="284"/>
        <v/>
      </c>
      <c r="CZ844" t="str">
        <f t="shared" si="285"/>
        <v/>
      </c>
      <c r="DA844" t="str">
        <f t="shared" si="286"/>
        <v/>
      </c>
      <c r="DB844" t="str">
        <f t="shared" si="287"/>
        <v/>
      </c>
      <c r="DC844" t="str">
        <f t="shared" si="288"/>
        <v/>
      </c>
    </row>
    <row r="845" spans="1:107" x14ac:dyDescent="0.2">
      <c r="A845">
        <v>842</v>
      </c>
      <c r="B845" t="s">
        <v>838</v>
      </c>
      <c r="C845" t="s">
        <v>3011</v>
      </c>
      <c r="D845" t="s">
        <v>5068</v>
      </c>
      <c r="E845" t="s">
        <v>6065</v>
      </c>
      <c r="F845" t="s">
        <v>6908</v>
      </c>
      <c r="G845" t="s">
        <v>8283</v>
      </c>
      <c r="H845" t="s">
        <v>8552</v>
      </c>
      <c r="I845" t="s">
        <v>8554</v>
      </c>
      <c r="J845" t="s">
        <v>9268</v>
      </c>
      <c r="K845" t="s">
        <v>10121</v>
      </c>
      <c r="L845" t="s">
        <v>10595</v>
      </c>
      <c r="M845" t="s">
        <v>11799</v>
      </c>
      <c r="N845" t="s">
        <v>12941</v>
      </c>
      <c r="O845" t="s">
        <v>13310</v>
      </c>
      <c r="P845" t="s">
        <v>13349</v>
      </c>
      <c r="Q845">
        <v>5</v>
      </c>
      <c r="R845" t="s">
        <v>13357</v>
      </c>
      <c r="S845" t="s">
        <v>8490</v>
      </c>
      <c r="T845" t="s">
        <v>14042</v>
      </c>
      <c r="U845" s="3" t="str" cm="1">
        <f t="array" ref="U845">LEFT(T845,MIN(FIND({0,1,2,3,4,5,6,7,8,9},T845&amp;"0123456789"))-1)</f>
        <v>$</v>
      </c>
      <c r="V845" t="s">
        <v>13357</v>
      </c>
      <c r="W845" t="s">
        <v>14042</v>
      </c>
      <c r="X845" s="3" t="str" cm="1">
        <f t="array" ref="X845">LEFT(W845,MIN(FIND({0,1,2,3,4,5,6,7,8,9},W845&amp;"0123456789"))-1)</f>
        <v>$</v>
      </c>
      <c r="Y845" t="s">
        <v>13357</v>
      </c>
      <c r="Z845" t="s">
        <v>14633</v>
      </c>
      <c r="AA845" s="3" cm="1">
        <f t="array" ref="AA845">_xlfn.XLOOKUP(LEFT(Z845,MIN(FIND({0,1,2,3,4,5,6,7,8,9},Z845&amp;"0123456789"))-1), $BB$4:$BB$23, $BC$4:$BC$23)*_xlfn.NUMBERVALUE(TRIM(REPLACE(Z845,1,MIN(FIND({0,1,2,3,4,5,6,7,8,9},Z845&amp;"0123456789"))-1,"")), ".", ",")</f>
        <v>3040005</v>
      </c>
      <c r="AB845" t="s">
        <v>14633</v>
      </c>
      <c r="AC845" s="3" cm="1">
        <f t="array" ref="AC845">_xlfn.XLOOKUP(LEFT(AB845,MIN(FIND({0,1,2,3,4,5,6,7,8,9},AB845&amp;"0123456789"))-1), $BB$4:$BB$23, $BC$4:$BC$23)*_xlfn.NUMBERVALUE(TRIM(REPLACE(AB845,1,MIN(FIND({0,1,2,3,4,5,6,7,8,9},AB845&amp;"0123456789"))-1,"")), ".", ",")</f>
        <v>3040005</v>
      </c>
      <c r="AD845" t="s">
        <v>8555</v>
      </c>
      <c r="AE845" t="s">
        <v>8557</v>
      </c>
      <c r="AF845" t="s">
        <v>15614</v>
      </c>
      <c r="AG845" t="s">
        <v>17055</v>
      </c>
      <c r="AH845" t="s">
        <v>4365</v>
      </c>
      <c r="AI845" t="s">
        <v>4365</v>
      </c>
      <c r="AJ845" t="s">
        <v>8563</v>
      </c>
      <c r="AK845" t="s">
        <v>4365</v>
      </c>
      <c r="AL845" t="s">
        <v>8555</v>
      </c>
      <c r="AM845" t="s">
        <v>4365</v>
      </c>
      <c r="AN845" t="s">
        <v>18372</v>
      </c>
      <c r="AO845" t="s">
        <v>4365</v>
      </c>
      <c r="AP845" t="s">
        <v>22951</v>
      </c>
      <c r="AQ845" t="s">
        <v>4365</v>
      </c>
      <c r="AR845" t="s">
        <v>4365</v>
      </c>
      <c r="AS845" t="s">
        <v>8558</v>
      </c>
      <c r="BC845" s="3" t="str" cm="1">
        <f t="array" ref="BC845">LEFT(BB845,MIN(FIND({0,1,2,3,4,5,6,7,8,9},BB845&amp;"0123456789"))-1)</f>
        <v/>
      </c>
      <c r="BY845" t="s">
        <v>10431</v>
      </c>
      <c r="BZ845" t="s">
        <v>25429</v>
      </c>
      <c r="CA845" t="s">
        <v>25430</v>
      </c>
      <c r="CB845" t="s">
        <v>25414</v>
      </c>
      <c r="CC845" t="s">
        <v>25422</v>
      </c>
      <c r="CT845" t="str">
        <f t="shared" si="279"/>
        <v>Education</v>
      </c>
      <c r="CU845" t="str">
        <f t="shared" si="280"/>
        <v>Financial Services</v>
      </c>
      <c r="CV845" t="str">
        <f t="shared" si="281"/>
        <v>FinTech</v>
      </c>
      <c r="CW845" t="str">
        <f t="shared" si="282"/>
        <v>Internet</v>
      </c>
      <c r="CX845" t="str">
        <f t="shared" si="283"/>
        <v>Marketplace</v>
      </c>
      <c r="CY845" t="str">
        <f t="shared" si="284"/>
        <v/>
      </c>
      <c r="CZ845" t="str">
        <f t="shared" si="285"/>
        <v/>
      </c>
      <c r="DA845" t="str">
        <f t="shared" si="286"/>
        <v/>
      </c>
      <c r="DB845" t="str">
        <f t="shared" si="287"/>
        <v/>
      </c>
      <c r="DC845" t="str">
        <f t="shared" si="288"/>
        <v/>
      </c>
    </row>
    <row r="846" spans="1:107" x14ac:dyDescent="0.2">
      <c r="A846">
        <v>843</v>
      </c>
      <c r="B846" t="s">
        <v>839</v>
      </c>
      <c r="C846" t="s">
        <v>3012</v>
      </c>
      <c r="D846" t="s">
        <v>5069</v>
      </c>
      <c r="E846" t="s">
        <v>6065</v>
      </c>
      <c r="F846" t="s">
        <v>6909</v>
      </c>
      <c r="G846" t="s">
        <v>8405</v>
      </c>
      <c r="H846" t="s">
        <v>8552</v>
      </c>
      <c r="I846" t="s">
        <v>8555</v>
      </c>
      <c r="J846" t="s">
        <v>9269</v>
      </c>
      <c r="K846" t="s">
        <v>10118</v>
      </c>
      <c r="L846" t="s">
        <v>10596</v>
      </c>
      <c r="M846" t="s">
        <v>11800</v>
      </c>
      <c r="N846" t="s">
        <v>12736</v>
      </c>
      <c r="O846" t="s">
        <v>13305</v>
      </c>
      <c r="P846" t="s">
        <v>13354</v>
      </c>
      <c r="Q846">
        <v>2</v>
      </c>
      <c r="R846" t="s">
        <v>13358</v>
      </c>
      <c r="S846" t="s">
        <v>8418</v>
      </c>
      <c r="T846" t="s">
        <v>13918</v>
      </c>
      <c r="U846" s="3" t="str" cm="1">
        <f t="array" ref="U846">LEFT(T846,MIN(FIND({0,1,2,3,4,5,6,7,8,9},T846&amp;"0123456789"))-1)</f>
        <v>$</v>
      </c>
      <c r="V846" t="s">
        <v>14416</v>
      </c>
      <c r="W846" t="s">
        <v>13918</v>
      </c>
      <c r="X846" s="3" t="str" cm="1">
        <f t="array" ref="X846">LEFT(W846,MIN(FIND({0,1,2,3,4,5,6,7,8,9},W846&amp;"0123456789"))-1)</f>
        <v>$</v>
      </c>
      <c r="Y846" t="s">
        <v>14416</v>
      </c>
      <c r="Z846" t="s">
        <v>13756</v>
      </c>
      <c r="AA846" s="3" cm="1">
        <f t="array" ref="AA846">_xlfn.XLOOKUP(LEFT(Z846,MIN(FIND({0,1,2,3,4,5,6,7,8,9},Z846&amp;"0123456789"))-1), $BB$4:$BB$23, $BC$4:$BC$23)*_xlfn.NUMBERVALUE(TRIM(REPLACE(Z846,1,MIN(FIND({0,1,2,3,4,5,6,7,8,9},Z846&amp;"0123456789"))-1,"")), ".", ",")</f>
        <v>100000000</v>
      </c>
      <c r="AB846" t="s">
        <v>13756</v>
      </c>
      <c r="AC846" s="3" cm="1">
        <f t="array" ref="AC846">_xlfn.XLOOKUP(LEFT(AB846,MIN(FIND({0,1,2,3,4,5,6,7,8,9},AB846&amp;"0123456789"))-1), $BB$4:$BB$23, $BC$4:$BC$23)*_xlfn.NUMBERVALUE(TRIM(REPLACE(AB846,1,MIN(FIND({0,1,2,3,4,5,6,7,8,9},AB846&amp;"0123456789"))-1,"")), ".", ",")</f>
        <v>100000000</v>
      </c>
      <c r="AD846" t="s">
        <v>8555</v>
      </c>
      <c r="AE846" t="s">
        <v>8557</v>
      </c>
      <c r="AF846" t="s">
        <v>15615</v>
      </c>
      <c r="AG846" t="s">
        <v>4365</v>
      </c>
      <c r="AH846" t="s">
        <v>4365</v>
      </c>
      <c r="AI846" t="s">
        <v>4365</v>
      </c>
      <c r="AJ846" t="s">
        <v>4365</v>
      </c>
      <c r="AK846" t="s">
        <v>4365</v>
      </c>
      <c r="AL846" t="s">
        <v>4365</v>
      </c>
      <c r="AM846" t="s">
        <v>4365</v>
      </c>
      <c r="AN846" t="s">
        <v>4365</v>
      </c>
      <c r="AO846" t="s">
        <v>4365</v>
      </c>
      <c r="AP846" t="s">
        <v>4365</v>
      </c>
      <c r="AQ846" t="s">
        <v>4365</v>
      </c>
      <c r="AR846" t="s">
        <v>4365</v>
      </c>
      <c r="AS846" t="s">
        <v>8561</v>
      </c>
      <c r="BC846" s="3" t="str" cm="1">
        <f t="array" ref="BC846">LEFT(BB846,MIN(FIND({0,1,2,3,4,5,6,7,8,9},BB846&amp;"0123456789"))-1)</f>
        <v/>
      </c>
      <c r="BY846" t="s">
        <v>12049</v>
      </c>
      <c r="BZ846" t="s">
        <v>25404</v>
      </c>
      <c r="CA846" t="s">
        <v>25414</v>
      </c>
      <c r="CT846" t="str">
        <f t="shared" si="279"/>
        <v>Cryptocurrency</v>
      </c>
      <c r="CU846" t="str">
        <f t="shared" si="280"/>
        <v>Information Technology</v>
      </c>
      <c r="CV846" t="str">
        <f t="shared" si="281"/>
        <v>Internet</v>
      </c>
      <c r="CW846" t="str">
        <f t="shared" si="282"/>
        <v/>
      </c>
      <c r="CX846" t="str">
        <f t="shared" si="283"/>
        <v/>
      </c>
      <c r="CY846" t="str">
        <f t="shared" si="284"/>
        <v/>
      </c>
      <c r="CZ846" t="str">
        <f t="shared" si="285"/>
        <v/>
      </c>
      <c r="DA846" t="str">
        <f t="shared" si="286"/>
        <v/>
      </c>
      <c r="DB846" t="str">
        <f t="shared" si="287"/>
        <v/>
      </c>
      <c r="DC846" t="str">
        <f t="shared" si="288"/>
        <v/>
      </c>
    </row>
    <row r="847" spans="1:107" x14ac:dyDescent="0.2">
      <c r="A847">
        <v>844</v>
      </c>
      <c r="B847" t="s">
        <v>840</v>
      </c>
      <c r="C847" t="s">
        <v>3013</v>
      </c>
      <c r="D847" t="s">
        <v>5070</v>
      </c>
      <c r="E847" t="s">
        <v>6065</v>
      </c>
      <c r="F847" t="s">
        <v>6910</v>
      </c>
      <c r="G847" t="s">
        <v>8244</v>
      </c>
      <c r="H847" t="s">
        <v>8552</v>
      </c>
      <c r="I847" t="s">
        <v>8556</v>
      </c>
      <c r="J847" t="s">
        <v>9270</v>
      </c>
      <c r="K847" t="s">
        <v>10119</v>
      </c>
      <c r="L847" t="s">
        <v>10441</v>
      </c>
      <c r="M847" t="s">
        <v>11801</v>
      </c>
      <c r="N847" t="s">
        <v>12751</v>
      </c>
      <c r="O847" t="s">
        <v>4365</v>
      </c>
      <c r="P847" t="s">
        <v>4365</v>
      </c>
      <c r="Q847">
        <v>1</v>
      </c>
      <c r="R847" t="s">
        <v>13357</v>
      </c>
      <c r="S847" t="s">
        <v>8263</v>
      </c>
      <c r="T847" t="s">
        <v>13939</v>
      </c>
      <c r="U847" s="3" t="str" cm="1">
        <f t="array" ref="U847">LEFT(T847,MIN(FIND({0,1,2,3,4,5,6,7,8,9},T847&amp;"0123456789"))-1)</f>
        <v>$</v>
      </c>
      <c r="V847" t="s">
        <v>13357</v>
      </c>
      <c r="W847" t="s">
        <v>13939</v>
      </c>
      <c r="X847" s="3" t="str" cm="1">
        <f t="array" ref="X847">LEFT(W847,MIN(FIND({0,1,2,3,4,5,6,7,8,9},W847&amp;"0123456789"))-1)</f>
        <v>$</v>
      </c>
      <c r="Y847" t="s">
        <v>13357</v>
      </c>
      <c r="Z847" t="s">
        <v>13939</v>
      </c>
      <c r="AA847" s="3" cm="1">
        <f t="array" ref="AA847">_xlfn.XLOOKUP(LEFT(Z847,MIN(FIND({0,1,2,3,4,5,6,7,8,9},Z847&amp;"0123456789"))-1), $BB$4:$BB$23, $BC$4:$BC$23)*_xlfn.NUMBERVALUE(TRIM(REPLACE(Z847,1,MIN(FIND({0,1,2,3,4,5,6,7,8,9},Z847&amp;"0123456789"))-1,"")), ".", ",")</f>
        <v>4700000</v>
      </c>
      <c r="AB847" t="s">
        <v>13939</v>
      </c>
      <c r="AC847" s="3" cm="1">
        <f t="array" ref="AC847">_xlfn.XLOOKUP(LEFT(AB847,MIN(FIND({0,1,2,3,4,5,6,7,8,9},AB847&amp;"0123456789"))-1), $BB$4:$BB$23, $BC$4:$BC$23)*_xlfn.NUMBERVALUE(TRIM(REPLACE(AB847,1,MIN(FIND({0,1,2,3,4,5,6,7,8,9},AB847&amp;"0123456789"))-1,"")), ".", ",")</f>
        <v>4700000</v>
      </c>
      <c r="AD847" t="s">
        <v>4365</v>
      </c>
      <c r="AE847" t="s">
        <v>4365</v>
      </c>
      <c r="AF847" t="s">
        <v>4365</v>
      </c>
      <c r="AG847" t="s">
        <v>17056</v>
      </c>
      <c r="AH847" t="s">
        <v>4365</v>
      </c>
      <c r="AI847" t="s">
        <v>18647</v>
      </c>
      <c r="AJ847" t="s">
        <v>16967</v>
      </c>
      <c r="AK847" t="s">
        <v>19827</v>
      </c>
      <c r="AL847" t="s">
        <v>20292</v>
      </c>
      <c r="AM847" t="s">
        <v>20827</v>
      </c>
      <c r="AN847" t="s">
        <v>21480</v>
      </c>
      <c r="AO847" t="s">
        <v>22068</v>
      </c>
      <c r="AP847" t="s">
        <v>22952</v>
      </c>
      <c r="AQ847" t="s">
        <v>24090</v>
      </c>
      <c r="AR847" t="s">
        <v>24982</v>
      </c>
      <c r="AS847" t="s">
        <v>19202</v>
      </c>
      <c r="BC847" s="3" t="str" cm="1">
        <f t="array" ref="BC847">LEFT(BB847,MIN(FIND({0,1,2,3,4,5,6,7,8,9},BB847&amp;"0123456789"))-1)</f>
        <v/>
      </c>
      <c r="BY847" t="s">
        <v>12134</v>
      </c>
      <c r="BZ847" t="s">
        <v>25429</v>
      </c>
      <c r="CA847" t="s">
        <v>25430</v>
      </c>
      <c r="CT847" t="str">
        <f t="shared" si="279"/>
        <v>Blockchain</v>
      </c>
      <c r="CU847" t="str">
        <f t="shared" si="280"/>
        <v>Financial Services</v>
      </c>
      <c r="CV847" t="str">
        <f t="shared" si="281"/>
        <v>FinTech</v>
      </c>
      <c r="CW847" t="str">
        <f t="shared" si="282"/>
        <v/>
      </c>
      <c r="CX847" t="str">
        <f t="shared" si="283"/>
        <v/>
      </c>
      <c r="CY847" t="str">
        <f t="shared" si="284"/>
        <v/>
      </c>
      <c r="CZ847" t="str">
        <f t="shared" si="285"/>
        <v/>
      </c>
      <c r="DA847" t="str">
        <f t="shared" si="286"/>
        <v/>
      </c>
      <c r="DB847" t="str">
        <f t="shared" si="287"/>
        <v/>
      </c>
      <c r="DC847" t="str">
        <f t="shared" si="288"/>
        <v/>
      </c>
    </row>
    <row r="848" spans="1:107" x14ac:dyDescent="0.2">
      <c r="A848">
        <v>845</v>
      </c>
      <c r="B848" t="s">
        <v>841</v>
      </c>
      <c r="C848" t="s">
        <v>3014</v>
      </c>
      <c r="D848" t="s">
        <v>5071</v>
      </c>
      <c r="E848" t="s">
        <v>6065</v>
      </c>
      <c r="F848" t="s">
        <v>6911</v>
      </c>
      <c r="G848" t="s">
        <v>8245</v>
      </c>
      <c r="H848" t="s">
        <v>8552</v>
      </c>
      <c r="I848" t="s">
        <v>8554</v>
      </c>
      <c r="J848" t="s">
        <v>9271</v>
      </c>
      <c r="K848" t="s">
        <v>10119</v>
      </c>
      <c r="L848" t="s">
        <v>10286</v>
      </c>
      <c r="M848" t="s">
        <v>11802</v>
      </c>
      <c r="N848" t="s">
        <v>12736</v>
      </c>
      <c r="O848" t="s">
        <v>13305</v>
      </c>
      <c r="P848" t="s">
        <v>13349</v>
      </c>
      <c r="Q848">
        <v>3</v>
      </c>
      <c r="R848" t="s">
        <v>4365</v>
      </c>
      <c r="S848" t="s">
        <v>13532</v>
      </c>
      <c r="T848" t="s">
        <v>14043</v>
      </c>
      <c r="U848" s="3" t="str" cm="1">
        <f t="array" ref="U848">LEFT(T848,MIN(FIND({0,1,2,3,4,5,6,7,8,9},T848&amp;"0123456789"))-1)</f>
        <v>$</v>
      </c>
      <c r="V848" t="s">
        <v>14415</v>
      </c>
      <c r="W848" t="s">
        <v>14043</v>
      </c>
      <c r="X848" s="3" t="str" cm="1">
        <f t="array" ref="X848">LEFT(W848,MIN(FIND({0,1,2,3,4,5,6,7,8,9},W848&amp;"0123456789"))-1)</f>
        <v>$</v>
      </c>
      <c r="Y848" t="s">
        <v>14415</v>
      </c>
      <c r="Z848" t="s">
        <v>14634</v>
      </c>
      <c r="AA848" s="3" cm="1">
        <f t="array" ref="AA848">_xlfn.XLOOKUP(LEFT(Z848,MIN(FIND({0,1,2,3,4,5,6,7,8,9},Z848&amp;"0123456789"))-1), $BB$4:$BB$23, $BC$4:$BC$23)*_xlfn.NUMBERVALUE(TRIM(REPLACE(Z848,1,MIN(FIND({0,1,2,3,4,5,6,7,8,9},Z848&amp;"0123456789"))-1,"")), ".", ",")</f>
        <v>5355669</v>
      </c>
      <c r="AB848" t="s">
        <v>14803</v>
      </c>
      <c r="AC848" s="3" cm="1">
        <f t="array" ref="AC848">_xlfn.XLOOKUP(LEFT(AB848,MIN(FIND({0,1,2,3,4,5,6,7,8,9},AB848&amp;"0123456789"))-1), $BB$4:$BB$23, $BC$4:$BC$23)*_xlfn.NUMBERVALUE(TRIM(REPLACE(AB848,1,MIN(FIND({0,1,2,3,4,5,6,7,8,9},AB848&amp;"0123456789"))-1,"")), ".", ",")</f>
        <v>6355669</v>
      </c>
      <c r="AD848" t="s">
        <v>8557</v>
      </c>
      <c r="AE848" t="s">
        <v>8557</v>
      </c>
      <c r="AF848" t="s">
        <v>15616</v>
      </c>
      <c r="AG848" t="s">
        <v>16573</v>
      </c>
      <c r="AH848" t="s">
        <v>17841</v>
      </c>
      <c r="AI848" t="s">
        <v>18648</v>
      </c>
      <c r="AJ848" t="s">
        <v>8563</v>
      </c>
      <c r="AK848" t="s">
        <v>4365</v>
      </c>
      <c r="AL848" t="s">
        <v>8555</v>
      </c>
      <c r="AM848" t="s">
        <v>18794</v>
      </c>
      <c r="AN848" t="s">
        <v>18372</v>
      </c>
      <c r="AO848" t="s">
        <v>18794</v>
      </c>
      <c r="AP848" t="s">
        <v>22953</v>
      </c>
      <c r="AQ848" t="s">
        <v>24091</v>
      </c>
      <c r="AR848" t="s">
        <v>22090</v>
      </c>
      <c r="AS848" t="s">
        <v>19248</v>
      </c>
      <c r="BC848" s="3" t="str" cm="1">
        <f t="array" ref="BC848">LEFT(BB848,MIN(FIND({0,1,2,3,4,5,6,7,8,9},BB848&amp;"0123456789"))-1)</f>
        <v/>
      </c>
      <c r="BY848" t="s">
        <v>11348</v>
      </c>
      <c r="BZ848" t="s">
        <v>25434</v>
      </c>
      <c r="CA848" t="s">
        <v>25435</v>
      </c>
      <c r="CB848" t="s">
        <v>25683</v>
      </c>
      <c r="CT848" t="str">
        <f t="shared" si="279"/>
        <v>FinTech</v>
      </c>
      <c r="CU848" t="str">
        <f t="shared" si="280"/>
        <v>Freight Service</v>
      </c>
      <c r="CV848" t="str">
        <f t="shared" si="281"/>
        <v>Shipping</v>
      </c>
      <c r="CW848" t="str">
        <f t="shared" si="282"/>
        <v>Supply Chain Management</v>
      </c>
      <c r="CX848" t="str">
        <f t="shared" si="283"/>
        <v/>
      </c>
      <c r="CY848" t="str">
        <f t="shared" si="284"/>
        <v/>
      </c>
      <c r="CZ848" t="str">
        <f t="shared" si="285"/>
        <v/>
      </c>
      <c r="DA848" t="str">
        <f t="shared" si="286"/>
        <v/>
      </c>
      <c r="DB848" t="str">
        <f t="shared" si="287"/>
        <v/>
      </c>
      <c r="DC848" t="str">
        <f t="shared" si="288"/>
        <v/>
      </c>
    </row>
    <row r="849" spans="1:107" x14ac:dyDescent="0.2">
      <c r="A849">
        <v>846</v>
      </c>
      <c r="B849" t="s">
        <v>842</v>
      </c>
      <c r="C849" t="s">
        <v>3015</v>
      </c>
      <c r="D849" t="s">
        <v>5072</v>
      </c>
      <c r="E849" t="s">
        <v>6065</v>
      </c>
      <c r="F849" t="s">
        <v>6912</v>
      </c>
      <c r="G849" t="s">
        <v>8255</v>
      </c>
      <c r="H849" t="s">
        <v>8552</v>
      </c>
      <c r="I849" t="s">
        <v>8554</v>
      </c>
      <c r="J849" t="s">
        <v>9272</v>
      </c>
      <c r="K849" t="s">
        <v>10121</v>
      </c>
      <c r="L849" t="s">
        <v>10597</v>
      </c>
      <c r="M849" t="s">
        <v>11803</v>
      </c>
      <c r="N849" t="s">
        <v>12736</v>
      </c>
      <c r="O849" t="s">
        <v>13305</v>
      </c>
      <c r="P849" t="s">
        <v>13351</v>
      </c>
      <c r="Q849">
        <v>3</v>
      </c>
      <c r="R849" t="s">
        <v>13357</v>
      </c>
      <c r="S849" t="s">
        <v>13452</v>
      </c>
      <c r="T849" t="s">
        <v>13752</v>
      </c>
      <c r="U849" s="3" t="str" cm="1">
        <f t="array" ref="U849">LEFT(T849,MIN(FIND({0,1,2,3,4,5,6,7,8,9},T849&amp;"0123456789"))-1)</f>
        <v>$</v>
      </c>
      <c r="V849" t="s">
        <v>13357</v>
      </c>
      <c r="W849" t="s">
        <v>13752</v>
      </c>
      <c r="X849" s="3" t="str" cm="1">
        <f t="array" ref="X849">LEFT(W849,MIN(FIND({0,1,2,3,4,5,6,7,8,9},W849&amp;"0123456789"))-1)</f>
        <v>$</v>
      </c>
      <c r="Y849" t="s">
        <v>13357</v>
      </c>
      <c r="Z849" t="s">
        <v>14635</v>
      </c>
      <c r="AA849" s="3" cm="1">
        <f t="array" ref="AA849">_xlfn.XLOOKUP(LEFT(Z849,MIN(FIND({0,1,2,3,4,5,6,7,8,9},Z849&amp;"0123456789"))-1), $BB$4:$BB$23, $BC$4:$BC$23)*_xlfn.NUMBERVALUE(TRIM(REPLACE(Z849,1,MIN(FIND({0,1,2,3,4,5,6,7,8,9},Z849&amp;"0123456789"))-1,"")), ".", ",")</f>
        <v>1425000</v>
      </c>
      <c r="AB849" t="s">
        <v>14635</v>
      </c>
      <c r="AC849" s="3" cm="1">
        <f t="array" ref="AC849">_xlfn.XLOOKUP(LEFT(AB849,MIN(FIND({0,1,2,3,4,5,6,7,8,9},AB849&amp;"0123456789"))-1), $BB$4:$BB$23, $BC$4:$BC$23)*_xlfn.NUMBERVALUE(TRIM(REPLACE(AB849,1,MIN(FIND({0,1,2,3,4,5,6,7,8,9},AB849&amp;"0123456789"))-1,"")), ".", ",")</f>
        <v>1425000</v>
      </c>
      <c r="AD849" t="s">
        <v>8555</v>
      </c>
      <c r="AE849" t="s">
        <v>8561</v>
      </c>
      <c r="AF849" t="s">
        <v>15617</v>
      </c>
      <c r="AG849" t="s">
        <v>17057</v>
      </c>
      <c r="AH849" t="s">
        <v>17842</v>
      </c>
      <c r="AI849" t="s">
        <v>18649</v>
      </c>
      <c r="AJ849" t="s">
        <v>19306</v>
      </c>
      <c r="AK849" t="s">
        <v>4365</v>
      </c>
      <c r="AL849" t="s">
        <v>20315</v>
      </c>
      <c r="AM849" t="s">
        <v>20828</v>
      </c>
      <c r="AN849" t="s">
        <v>21481</v>
      </c>
      <c r="AO849" t="s">
        <v>22069</v>
      </c>
      <c r="AP849" t="s">
        <v>22954</v>
      </c>
      <c r="AQ849" t="s">
        <v>24092</v>
      </c>
      <c r="AR849" t="s">
        <v>24983</v>
      </c>
      <c r="AS849" t="s">
        <v>25318</v>
      </c>
      <c r="BC849" s="3" t="str" cm="1">
        <f t="array" ref="BC849">LEFT(BB849,MIN(FIND({0,1,2,3,4,5,6,7,8,9},BB849&amp;"0123456789"))-1)</f>
        <v/>
      </c>
      <c r="BY849" t="s">
        <v>25489</v>
      </c>
      <c r="BZ849" t="s">
        <v>25511</v>
      </c>
      <c r="CA849" t="s">
        <v>25656</v>
      </c>
      <c r="CB849" t="s">
        <v>25414</v>
      </c>
      <c r="CT849" t="str">
        <f t="shared" si="279"/>
        <v>B2B</v>
      </c>
      <c r="CU849" t="str">
        <f t="shared" si="280"/>
        <v>Collaboration</v>
      </c>
      <c r="CV849" t="str">
        <f t="shared" si="281"/>
        <v>Consumer</v>
      </c>
      <c r="CW849" t="str">
        <f t="shared" si="282"/>
        <v>Internet</v>
      </c>
      <c r="CX849" t="str">
        <f t="shared" si="283"/>
        <v/>
      </c>
      <c r="CY849" t="str">
        <f t="shared" si="284"/>
        <v/>
      </c>
      <c r="CZ849" t="str">
        <f t="shared" si="285"/>
        <v/>
      </c>
      <c r="DA849" t="str">
        <f t="shared" si="286"/>
        <v/>
      </c>
      <c r="DB849" t="str">
        <f t="shared" si="287"/>
        <v/>
      </c>
      <c r="DC849" t="str">
        <f t="shared" si="288"/>
        <v/>
      </c>
    </row>
    <row r="850" spans="1:107" x14ac:dyDescent="0.2">
      <c r="A850">
        <v>847</v>
      </c>
      <c r="B850" t="s">
        <v>843</v>
      </c>
      <c r="C850" t="s">
        <v>3016</v>
      </c>
      <c r="D850" t="s">
        <v>5073</v>
      </c>
      <c r="E850" t="s">
        <v>6065</v>
      </c>
      <c r="F850" t="s">
        <v>6913</v>
      </c>
      <c r="G850" t="s">
        <v>8413</v>
      </c>
      <c r="H850" t="s">
        <v>8552</v>
      </c>
      <c r="I850" t="s">
        <v>8554</v>
      </c>
      <c r="J850" t="s">
        <v>9273</v>
      </c>
      <c r="K850" t="s">
        <v>10121</v>
      </c>
      <c r="L850" t="s">
        <v>10457</v>
      </c>
      <c r="M850" t="s">
        <v>11804</v>
      </c>
      <c r="N850" t="s">
        <v>12757</v>
      </c>
      <c r="O850" t="s">
        <v>13314</v>
      </c>
      <c r="P850" t="s">
        <v>4365</v>
      </c>
      <c r="Q850">
        <v>2</v>
      </c>
      <c r="R850" t="s">
        <v>13357</v>
      </c>
      <c r="S850" t="s">
        <v>8352</v>
      </c>
      <c r="T850" t="s">
        <v>13752</v>
      </c>
      <c r="U850" s="3" t="str" cm="1">
        <f t="array" ref="U850">LEFT(T850,MIN(FIND({0,1,2,3,4,5,6,7,8,9},T850&amp;"0123456789"))-1)</f>
        <v>$</v>
      </c>
      <c r="V850" t="s">
        <v>14422</v>
      </c>
      <c r="W850" t="s">
        <v>13752</v>
      </c>
      <c r="X850" s="3" t="str" cm="1">
        <f t="array" ref="X850">LEFT(W850,MIN(FIND({0,1,2,3,4,5,6,7,8,9},W850&amp;"0123456789"))-1)</f>
        <v>$</v>
      </c>
      <c r="Y850" t="s">
        <v>14422</v>
      </c>
      <c r="Z850" t="s">
        <v>13752</v>
      </c>
      <c r="AA850" s="3" cm="1">
        <f t="array" ref="AA850">_xlfn.XLOOKUP(LEFT(Z850,MIN(FIND({0,1,2,3,4,5,6,7,8,9},Z850&amp;"0123456789"))-1), $BB$4:$BB$23, $BC$4:$BC$23)*_xlfn.NUMBERVALUE(TRIM(REPLACE(Z850,1,MIN(FIND({0,1,2,3,4,5,6,7,8,9},Z850&amp;"0123456789"))-1,"")), ".", ",")</f>
        <v>1200000</v>
      </c>
      <c r="AB850" t="s">
        <v>13752</v>
      </c>
      <c r="AC850" s="3" cm="1">
        <f t="array" ref="AC850">_xlfn.XLOOKUP(LEFT(AB850,MIN(FIND({0,1,2,3,4,5,6,7,8,9},AB850&amp;"0123456789"))-1), $BB$4:$BB$23, $BC$4:$BC$23)*_xlfn.NUMBERVALUE(TRIM(REPLACE(AB850,1,MIN(FIND({0,1,2,3,4,5,6,7,8,9},AB850&amp;"0123456789"))-1,"")), ".", ",")</f>
        <v>1200000</v>
      </c>
      <c r="AD850" t="s">
        <v>8555</v>
      </c>
      <c r="AE850" t="s">
        <v>8554</v>
      </c>
      <c r="AF850" t="s">
        <v>15618</v>
      </c>
      <c r="AG850" t="s">
        <v>17058</v>
      </c>
      <c r="AH850" t="s">
        <v>4365</v>
      </c>
      <c r="AI850" t="s">
        <v>18650</v>
      </c>
      <c r="AJ850" t="s">
        <v>8563</v>
      </c>
      <c r="AK850" t="s">
        <v>4365</v>
      </c>
      <c r="AL850" t="s">
        <v>8555</v>
      </c>
      <c r="AM850" t="s">
        <v>18794</v>
      </c>
      <c r="AN850" t="s">
        <v>18372</v>
      </c>
      <c r="AO850" t="s">
        <v>18794</v>
      </c>
      <c r="AP850" t="s">
        <v>22955</v>
      </c>
      <c r="AQ850" t="s">
        <v>24093</v>
      </c>
      <c r="AR850" t="s">
        <v>24984</v>
      </c>
      <c r="AS850" t="s">
        <v>25318</v>
      </c>
      <c r="BC850" s="3" t="str" cm="1">
        <f t="array" ref="BC850">LEFT(BB850,MIN(FIND({0,1,2,3,4,5,6,7,8,9},BB850&amp;"0123456789"))-1)</f>
        <v/>
      </c>
      <c r="BY850" t="s">
        <v>11267</v>
      </c>
      <c r="BZ850" t="s">
        <v>25404</v>
      </c>
      <c r="CA850" t="s">
        <v>25402</v>
      </c>
      <c r="CB850" t="s">
        <v>25444</v>
      </c>
      <c r="CC850" t="s">
        <v>25536</v>
      </c>
      <c r="CD850" t="s">
        <v>25408</v>
      </c>
      <c r="CT850" t="str">
        <f t="shared" si="279"/>
        <v>Artificial Intelligence</v>
      </c>
      <c r="CU850" t="str">
        <f t="shared" si="280"/>
        <v>Information Technology</v>
      </c>
      <c r="CV850" t="str">
        <f t="shared" si="281"/>
        <v>Logistics</v>
      </c>
      <c r="CW850" t="str">
        <f t="shared" si="282"/>
        <v>Machine Learning</v>
      </c>
      <c r="CX850" t="str">
        <f t="shared" si="283"/>
        <v>Natural Language Processing</v>
      </c>
      <c r="CY850" t="str">
        <f t="shared" si="284"/>
        <v>Software</v>
      </c>
      <c r="CZ850" t="str">
        <f t="shared" si="285"/>
        <v/>
      </c>
      <c r="DA850" t="str">
        <f t="shared" si="286"/>
        <v/>
      </c>
      <c r="DB850" t="str">
        <f t="shared" si="287"/>
        <v/>
      </c>
      <c r="DC850" t="str">
        <f t="shared" si="288"/>
        <v/>
      </c>
    </row>
    <row r="851" spans="1:107" x14ac:dyDescent="0.2">
      <c r="A851">
        <v>848</v>
      </c>
      <c r="B851" t="s">
        <v>844</v>
      </c>
      <c r="C851" t="s">
        <v>3017</v>
      </c>
      <c r="D851" t="s">
        <v>5074</v>
      </c>
      <c r="E851" t="s">
        <v>6065</v>
      </c>
      <c r="F851" t="s">
        <v>6914</v>
      </c>
      <c r="G851" t="s">
        <v>8248</v>
      </c>
      <c r="H851" t="s">
        <v>8552</v>
      </c>
      <c r="I851" t="s">
        <v>8556</v>
      </c>
      <c r="J851" t="s">
        <v>9274</v>
      </c>
      <c r="K851" t="s">
        <v>10121</v>
      </c>
      <c r="L851" t="s">
        <v>10163</v>
      </c>
      <c r="M851" t="s">
        <v>11805</v>
      </c>
      <c r="N851" t="s">
        <v>12769</v>
      </c>
      <c r="O851" t="s">
        <v>13322</v>
      </c>
      <c r="P851" t="s">
        <v>4365</v>
      </c>
      <c r="Q851">
        <v>1</v>
      </c>
      <c r="R851" t="s">
        <v>13357</v>
      </c>
      <c r="S851" t="s">
        <v>8532</v>
      </c>
      <c r="T851" t="s">
        <v>13772</v>
      </c>
      <c r="U851" s="3" t="str" cm="1">
        <f t="array" ref="U851">LEFT(T851,MIN(FIND({0,1,2,3,4,5,6,7,8,9},T851&amp;"0123456789"))-1)</f>
        <v>$</v>
      </c>
      <c r="V851" t="s">
        <v>13357</v>
      </c>
      <c r="W851" t="s">
        <v>13772</v>
      </c>
      <c r="X851" s="3" t="str" cm="1">
        <f t="array" ref="X851">LEFT(W851,MIN(FIND({0,1,2,3,4,5,6,7,8,9},W851&amp;"0123456789"))-1)</f>
        <v>$</v>
      </c>
      <c r="Y851" t="s">
        <v>13357</v>
      </c>
      <c r="Z851" t="s">
        <v>13772</v>
      </c>
      <c r="AA851" s="3" cm="1">
        <f t="array" ref="AA851">_xlfn.XLOOKUP(LEFT(Z851,MIN(FIND({0,1,2,3,4,5,6,7,8,9},Z851&amp;"0123456789"))-1), $BB$4:$BB$23, $BC$4:$BC$23)*_xlfn.NUMBERVALUE(TRIM(REPLACE(Z851,1,MIN(FIND({0,1,2,3,4,5,6,7,8,9},Z851&amp;"0123456789"))-1,"")), ".", ",")</f>
        <v>4000000</v>
      </c>
      <c r="AB851" t="s">
        <v>13772</v>
      </c>
      <c r="AC851" s="3" cm="1">
        <f t="array" ref="AC851">_xlfn.XLOOKUP(LEFT(AB851,MIN(FIND({0,1,2,3,4,5,6,7,8,9},AB851&amp;"0123456789"))-1), $BB$4:$BB$23, $BC$4:$BC$23)*_xlfn.NUMBERVALUE(TRIM(REPLACE(AB851,1,MIN(FIND({0,1,2,3,4,5,6,7,8,9},AB851&amp;"0123456789"))-1,"")), ".", ",")</f>
        <v>4000000</v>
      </c>
      <c r="AD851" t="s">
        <v>8555</v>
      </c>
      <c r="AE851" t="s">
        <v>8556</v>
      </c>
      <c r="AF851" t="s">
        <v>15619</v>
      </c>
      <c r="AG851" t="s">
        <v>4365</v>
      </c>
      <c r="AH851" t="s">
        <v>4365</v>
      </c>
      <c r="AI851" t="s">
        <v>4365</v>
      </c>
      <c r="AJ851" t="s">
        <v>4365</v>
      </c>
      <c r="AK851" t="s">
        <v>4365</v>
      </c>
      <c r="AL851" t="s">
        <v>4365</v>
      </c>
      <c r="AM851" t="s">
        <v>4365</v>
      </c>
      <c r="AN851" t="s">
        <v>4365</v>
      </c>
      <c r="AO851" t="s">
        <v>4365</v>
      </c>
      <c r="AP851" t="s">
        <v>4365</v>
      </c>
      <c r="AQ851" t="s">
        <v>4365</v>
      </c>
      <c r="AR851" t="s">
        <v>4365</v>
      </c>
      <c r="AS851" t="s">
        <v>19248</v>
      </c>
      <c r="BC851" s="3" t="str" cm="1">
        <f t="array" ref="BC851">LEFT(BB851,MIN(FIND({0,1,2,3,4,5,6,7,8,9},BB851&amp;"0123456789"))-1)</f>
        <v/>
      </c>
      <c r="BY851" t="s">
        <v>10163</v>
      </c>
      <c r="BZ851" t="s">
        <v>25687</v>
      </c>
      <c r="CT851" t="str">
        <f t="shared" si="279"/>
        <v>Health Care</v>
      </c>
      <c r="CU851" t="str">
        <f t="shared" si="280"/>
        <v>Hospital</v>
      </c>
      <c r="CV851" t="str">
        <f t="shared" si="281"/>
        <v/>
      </c>
      <c r="CW851" t="str">
        <f t="shared" si="282"/>
        <v/>
      </c>
      <c r="CX851" t="str">
        <f t="shared" si="283"/>
        <v/>
      </c>
      <c r="CY851" t="str">
        <f t="shared" si="284"/>
        <v/>
      </c>
      <c r="CZ851" t="str">
        <f t="shared" si="285"/>
        <v/>
      </c>
      <c r="DA851" t="str">
        <f t="shared" si="286"/>
        <v/>
      </c>
      <c r="DB851" t="str">
        <f t="shared" si="287"/>
        <v/>
      </c>
      <c r="DC851" t="str">
        <f t="shared" si="288"/>
        <v/>
      </c>
    </row>
    <row r="852" spans="1:107" x14ac:dyDescent="0.2">
      <c r="A852">
        <v>849</v>
      </c>
      <c r="B852" t="s">
        <v>845</v>
      </c>
      <c r="C852" t="s">
        <v>3018</v>
      </c>
      <c r="D852" t="s">
        <v>5075</v>
      </c>
      <c r="E852" t="s">
        <v>6065</v>
      </c>
      <c r="F852" t="s">
        <v>6915</v>
      </c>
      <c r="G852" t="s">
        <v>8245</v>
      </c>
      <c r="H852" t="s">
        <v>8552</v>
      </c>
      <c r="I852" t="s">
        <v>8555</v>
      </c>
      <c r="J852" t="s">
        <v>9275</v>
      </c>
      <c r="K852" t="s">
        <v>10121</v>
      </c>
      <c r="L852" t="s">
        <v>10133</v>
      </c>
      <c r="M852" t="s">
        <v>11806</v>
      </c>
      <c r="N852" t="s">
        <v>12738</v>
      </c>
      <c r="O852" t="s">
        <v>13307</v>
      </c>
      <c r="P852" t="s">
        <v>13351</v>
      </c>
      <c r="Q852">
        <v>3</v>
      </c>
      <c r="R852" t="s">
        <v>13357</v>
      </c>
      <c r="S852" t="s">
        <v>8424</v>
      </c>
      <c r="T852" t="s">
        <v>4365</v>
      </c>
      <c r="U852" s="3" t="str" cm="1">
        <f t="array" ref="U852">LEFT(T852,MIN(FIND({0,1,2,3,4,5,6,7,8,9},T852&amp;"0123456789"))-1)</f>
        <v>—</v>
      </c>
      <c r="V852" t="s">
        <v>13357</v>
      </c>
      <c r="W852" t="s">
        <v>4365</v>
      </c>
      <c r="X852" s="3" t="str" cm="1">
        <f t="array" ref="X852">LEFT(W852,MIN(FIND({0,1,2,3,4,5,6,7,8,9},W852&amp;"0123456789"))-1)</f>
        <v>—</v>
      </c>
      <c r="Y852" t="s">
        <v>13357</v>
      </c>
      <c r="Z852" t="s">
        <v>14636</v>
      </c>
      <c r="AA852" s="3" cm="1">
        <f t="array" ref="AA852">_xlfn.XLOOKUP(LEFT(Z852,MIN(FIND({0,1,2,3,4,5,6,7,8,9},Z852&amp;"0123456789"))-1), $BB$4:$BB$23, $BC$4:$BC$23)*_xlfn.NUMBERVALUE(TRIM(REPLACE(Z852,1,MIN(FIND({0,1,2,3,4,5,6,7,8,9},Z852&amp;"0123456789"))-1,"")), ".", ",")</f>
        <v>5800001</v>
      </c>
      <c r="AB852" t="s">
        <v>14636</v>
      </c>
      <c r="AC852" s="3" cm="1">
        <f t="array" ref="AC852">_xlfn.XLOOKUP(LEFT(AB852,MIN(FIND({0,1,2,3,4,5,6,7,8,9},AB852&amp;"0123456789"))-1), $BB$4:$BB$23, $BC$4:$BC$23)*_xlfn.NUMBERVALUE(TRIM(REPLACE(AB852,1,MIN(FIND({0,1,2,3,4,5,6,7,8,9},AB852&amp;"0123456789"))-1,"")), ".", ",")</f>
        <v>5800001</v>
      </c>
      <c r="AD852" t="s">
        <v>4365</v>
      </c>
      <c r="AE852" t="s">
        <v>8554</v>
      </c>
      <c r="AF852" t="s">
        <v>15620</v>
      </c>
      <c r="AG852" t="s">
        <v>17059</v>
      </c>
      <c r="AH852" t="s">
        <v>4365</v>
      </c>
      <c r="AI852" t="s">
        <v>18651</v>
      </c>
      <c r="AJ852" t="s">
        <v>8561</v>
      </c>
      <c r="AK852" t="s">
        <v>19828</v>
      </c>
      <c r="AL852" t="s">
        <v>20136</v>
      </c>
      <c r="AM852" t="s">
        <v>20829</v>
      </c>
      <c r="AN852" t="s">
        <v>21482</v>
      </c>
      <c r="AO852" t="s">
        <v>22070</v>
      </c>
      <c r="AP852" t="s">
        <v>22956</v>
      </c>
      <c r="AQ852" t="s">
        <v>24094</v>
      </c>
      <c r="AR852" t="s">
        <v>24985</v>
      </c>
      <c r="AS852" t="s">
        <v>14820</v>
      </c>
      <c r="BC852" s="3" t="str" cm="1">
        <f t="array" ref="BC852">LEFT(BB852,MIN(FIND({0,1,2,3,4,5,6,7,8,9},BB852&amp;"0123456789"))-1)</f>
        <v/>
      </c>
      <c r="BY852" t="s">
        <v>25667</v>
      </c>
      <c r="BZ852" t="s">
        <v>25404</v>
      </c>
      <c r="CA852" t="s">
        <v>25408</v>
      </c>
      <c r="CT852" t="str">
        <f t="shared" si="279"/>
        <v>Information Services</v>
      </c>
      <c r="CU852" t="str">
        <f t="shared" si="280"/>
        <v>Information Technology</v>
      </c>
      <c r="CV852" t="str">
        <f t="shared" si="281"/>
        <v>Software</v>
      </c>
      <c r="CW852" t="str">
        <f t="shared" si="282"/>
        <v/>
      </c>
      <c r="CX852" t="str">
        <f t="shared" si="283"/>
        <v/>
      </c>
      <c r="CY852" t="str">
        <f t="shared" si="284"/>
        <v/>
      </c>
      <c r="CZ852" t="str">
        <f t="shared" si="285"/>
        <v/>
      </c>
      <c r="DA852" t="str">
        <f t="shared" si="286"/>
        <v/>
      </c>
      <c r="DB852" t="str">
        <f t="shared" si="287"/>
        <v/>
      </c>
      <c r="DC852" t="str">
        <f t="shared" si="288"/>
        <v/>
      </c>
    </row>
    <row r="853" spans="1:107" x14ac:dyDescent="0.2">
      <c r="A853">
        <v>850</v>
      </c>
      <c r="B853" t="s">
        <v>846</v>
      </c>
      <c r="C853" t="s">
        <v>3019</v>
      </c>
      <c r="D853" t="s">
        <v>5076</v>
      </c>
      <c r="E853" t="s">
        <v>6065</v>
      </c>
      <c r="F853" t="s">
        <v>6916</v>
      </c>
      <c r="G853" t="s">
        <v>8250</v>
      </c>
      <c r="H853" t="s">
        <v>8552</v>
      </c>
      <c r="I853" t="s">
        <v>8554</v>
      </c>
      <c r="J853" t="s">
        <v>9276</v>
      </c>
      <c r="K853" t="s">
        <v>10119</v>
      </c>
      <c r="L853" t="s">
        <v>10133</v>
      </c>
      <c r="M853" t="s">
        <v>10133</v>
      </c>
      <c r="N853" t="s">
        <v>12783</v>
      </c>
      <c r="O853" t="s">
        <v>13314</v>
      </c>
      <c r="P853" t="s">
        <v>4365</v>
      </c>
      <c r="Q853">
        <v>1</v>
      </c>
      <c r="R853" t="s">
        <v>13357</v>
      </c>
      <c r="S853" t="s">
        <v>8484</v>
      </c>
      <c r="T853" t="s">
        <v>13817</v>
      </c>
      <c r="U853" s="3" t="str" cm="1">
        <f t="array" ref="U853">LEFT(T853,MIN(FIND({0,1,2,3,4,5,6,7,8,9},T853&amp;"0123456789"))-1)</f>
        <v>$</v>
      </c>
      <c r="V853" t="s">
        <v>13357</v>
      </c>
      <c r="W853" t="s">
        <v>13817</v>
      </c>
      <c r="X853" s="3" t="str" cm="1">
        <f t="array" ref="X853">LEFT(W853,MIN(FIND({0,1,2,3,4,5,6,7,8,9},W853&amp;"0123456789"))-1)</f>
        <v>$</v>
      </c>
      <c r="Y853" t="s">
        <v>13357</v>
      </c>
      <c r="Z853" t="s">
        <v>13817</v>
      </c>
      <c r="AA853" s="3" cm="1">
        <f t="array" ref="AA853">_xlfn.XLOOKUP(LEFT(Z853,MIN(FIND({0,1,2,3,4,5,6,7,8,9},Z853&amp;"0123456789"))-1), $BB$4:$BB$23, $BC$4:$BC$23)*_xlfn.NUMBERVALUE(TRIM(REPLACE(Z853,1,MIN(FIND({0,1,2,3,4,5,6,7,8,9},Z853&amp;"0123456789"))-1,"")), ".", ",")</f>
        <v>4300000</v>
      </c>
      <c r="AB853" t="s">
        <v>13817</v>
      </c>
      <c r="AC853" s="3" cm="1">
        <f t="array" ref="AC853">_xlfn.XLOOKUP(LEFT(AB853,MIN(FIND({0,1,2,3,4,5,6,7,8,9},AB853&amp;"0123456789"))-1), $BB$4:$BB$23, $BC$4:$BC$23)*_xlfn.NUMBERVALUE(TRIM(REPLACE(AB853,1,MIN(FIND({0,1,2,3,4,5,6,7,8,9},AB853&amp;"0123456789"))-1,"")), ".", ",")</f>
        <v>4300000</v>
      </c>
      <c r="AD853" t="s">
        <v>4365</v>
      </c>
      <c r="AE853" t="s">
        <v>8557</v>
      </c>
      <c r="AF853" t="s">
        <v>15621</v>
      </c>
      <c r="AG853" t="s">
        <v>17060</v>
      </c>
      <c r="AH853" t="s">
        <v>4365</v>
      </c>
      <c r="AI853" t="s">
        <v>4365</v>
      </c>
      <c r="AJ853" t="s">
        <v>19307</v>
      </c>
      <c r="AK853" t="s">
        <v>4365</v>
      </c>
      <c r="AL853" t="s">
        <v>20109</v>
      </c>
      <c r="AM853" t="s">
        <v>4365</v>
      </c>
      <c r="AN853" t="s">
        <v>21483</v>
      </c>
      <c r="AO853" t="s">
        <v>4365</v>
      </c>
      <c r="AP853" t="s">
        <v>22957</v>
      </c>
      <c r="AQ853" t="s">
        <v>4365</v>
      </c>
      <c r="AR853" t="s">
        <v>4365</v>
      </c>
      <c r="AS853" t="s">
        <v>19330</v>
      </c>
      <c r="BC853" s="3" t="str" cm="1">
        <f t="array" ref="BC853">LEFT(BB853,MIN(FIND({0,1,2,3,4,5,6,7,8,9},BB853&amp;"0123456789"))-1)</f>
        <v/>
      </c>
      <c r="BY853" t="s">
        <v>10331</v>
      </c>
      <c r="BZ853" t="s">
        <v>25408</v>
      </c>
      <c r="CT853" t="str">
        <f t="shared" si="279"/>
        <v>Information Technology</v>
      </c>
      <c r="CU853" t="str">
        <f t="shared" si="280"/>
        <v>Software</v>
      </c>
      <c r="CV853" t="str">
        <f t="shared" si="281"/>
        <v/>
      </c>
      <c r="CW853" t="str">
        <f t="shared" si="282"/>
        <v/>
      </c>
      <c r="CX853" t="str">
        <f t="shared" si="283"/>
        <v/>
      </c>
      <c r="CY853" t="str">
        <f t="shared" si="284"/>
        <v/>
      </c>
      <c r="CZ853" t="str">
        <f t="shared" si="285"/>
        <v/>
      </c>
      <c r="DA853" t="str">
        <f t="shared" si="286"/>
        <v/>
      </c>
      <c r="DB853" t="str">
        <f t="shared" si="287"/>
        <v/>
      </c>
      <c r="DC853" t="str">
        <f t="shared" si="288"/>
        <v/>
      </c>
    </row>
    <row r="854" spans="1:107" x14ac:dyDescent="0.2">
      <c r="A854">
        <v>851</v>
      </c>
      <c r="B854" t="s">
        <v>847</v>
      </c>
      <c r="C854" t="s">
        <v>3020</v>
      </c>
      <c r="D854" t="s">
        <v>5077</v>
      </c>
      <c r="E854" t="s">
        <v>6065</v>
      </c>
      <c r="F854" t="s">
        <v>6917</v>
      </c>
      <c r="G854" t="s">
        <v>8245</v>
      </c>
      <c r="H854" t="s">
        <v>8552</v>
      </c>
      <c r="I854" t="s">
        <v>8554</v>
      </c>
      <c r="J854" t="s">
        <v>9277</v>
      </c>
      <c r="K854" t="s">
        <v>10121</v>
      </c>
      <c r="L854" t="s">
        <v>10331</v>
      </c>
      <c r="M854" t="s">
        <v>11807</v>
      </c>
      <c r="N854" t="s">
        <v>12736</v>
      </c>
      <c r="O854" t="s">
        <v>13305</v>
      </c>
      <c r="P854" t="s">
        <v>13351</v>
      </c>
      <c r="Q854">
        <v>1</v>
      </c>
      <c r="R854" t="s">
        <v>13357</v>
      </c>
      <c r="S854" t="s">
        <v>13586</v>
      </c>
      <c r="T854" t="s">
        <v>13740</v>
      </c>
      <c r="U854" s="3" t="str" cm="1">
        <f t="array" ref="U854">LEFT(T854,MIN(FIND({0,1,2,3,4,5,6,7,8,9},T854&amp;"0123456789"))-1)</f>
        <v>$</v>
      </c>
      <c r="V854" t="s">
        <v>13357</v>
      </c>
      <c r="W854" t="s">
        <v>13740</v>
      </c>
      <c r="X854" s="3" t="str" cm="1">
        <f t="array" ref="X854">LEFT(W854,MIN(FIND({0,1,2,3,4,5,6,7,8,9},W854&amp;"0123456789"))-1)</f>
        <v>$</v>
      </c>
      <c r="Y854" t="s">
        <v>13357</v>
      </c>
      <c r="Z854" t="s">
        <v>13740</v>
      </c>
      <c r="AA854" s="3" cm="1">
        <f t="array" ref="AA854">_xlfn.XLOOKUP(LEFT(Z854,MIN(FIND({0,1,2,3,4,5,6,7,8,9},Z854&amp;"0123456789"))-1), $BB$4:$BB$23, $BC$4:$BC$23)*_xlfn.NUMBERVALUE(TRIM(REPLACE(Z854,1,MIN(FIND({0,1,2,3,4,5,6,7,8,9},Z854&amp;"0123456789"))-1,"")), ".", ",")</f>
        <v>3000000</v>
      </c>
      <c r="AB854" t="s">
        <v>13740</v>
      </c>
      <c r="AC854" s="3" cm="1">
        <f t="array" ref="AC854">_xlfn.XLOOKUP(LEFT(AB854,MIN(FIND({0,1,2,3,4,5,6,7,8,9},AB854&amp;"0123456789"))-1), $BB$4:$BB$23, $BC$4:$BC$23)*_xlfn.NUMBERVALUE(TRIM(REPLACE(AB854,1,MIN(FIND({0,1,2,3,4,5,6,7,8,9},AB854&amp;"0123456789"))-1,"")), ".", ",")</f>
        <v>3000000</v>
      </c>
      <c r="AD854" t="s">
        <v>8554</v>
      </c>
      <c r="AE854" t="s">
        <v>8559</v>
      </c>
      <c r="AF854" t="s">
        <v>15622</v>
      </c>
      <c r="AG854" t="s">
        <v>17061</v>
      </c>
      <c r="AH854" t="s">
        <v>4365</v>
      </c>
      <c r="AI854" t="s">
        <v>18652</v>
      </c>
      <c r="AJ854" t="s">
        <v>8563</v>
      </c>
      <c r="AK854" t="s">
        <v>4365</v>
      </c>
      <c r="AL854" t="s">
        <v>8555</v>
      </c>
      <c r="AM854" t="s">
        <v>18794</v>
      </c>
      <c r="AN854" t="s">
        <v>18372</v>
      </c>
      <c r="AO854" t="s">
        <v>18794</v>
      </c>
      <c r="AP854" t="s">
        <v>22958</v>
      </c>
      <c r="AQ854" t="s">
        <v>24095</v>
      </c>
      <c r="AR854" t="s">
        <v>24986</v>
      </c>
      <c r="AS854" t="s">
        <v>19302</v>
      </c>
      <c r="BC854" s="3" t="str" cm="1">
        <f t="array" ref="BC854">LEFT(BB854,MIN(FIND({0,1,2,3,4,5,6,7,8,9},BB854&amp;"0123456789"))-1)</f>
        <v/>
      </c>
      <c r="BY854" t="s">
        <v>25667</v>
      </c>
      <c r="BZ854" t="s">
        <v>25404</v>
      </c>
      <c r="CT854" t="str">
        <f t="shared" si="279"/>
        <v>Information Services</v>
      </c>
      <c r="CU854" t="str">
        <f t="shared" si="280"/>
        <v>Information Technology</v>
      </c>
      <c r="CV854" t="str">
        <f t="shared" si="281"/>
        <v/>
      </c>
      <c r="CW854" t="str">
        <f t="shared" si="282"/>
        <v/>
      </c>
      <c r="CX854" t="str">
        <f t="shared" si="283"/>
        <v/>
      </c>
      <c r="CY854" t="str">
        <f t="shared" si="284"/>
        <v/>
      </c>
      <c r="CZ854" t="str">
        <f t="shared" si="285"/>
        <v/>
      </c>
      <c r="DA854" t="str">
        <f t="shared" si="286"/>
        <v/>
      </c>
      <c r="DB854" t="str">
        <f t="shared" si="287"/>
        <v/>
      </c>
      <c r="DC854" t="str">
        <f t="shared" si="288"/>
        <v/>
      </c>
    </row>
    <row r="855" spans="1:107" x14ac:dyDescent="0.2">
      <c r="A855">
        <v>852</v>
      </c>
      <c r="B855" t="s">
        <v>848</v>
      </c>
      <c r="C855" t="s">
        <v>3021</v>
      </c>
      <c r="D855" t="s">
        <v>5078</v>
      </c>
      <c r="E855" t="s">
        <v>6065</v>
      </c>
      <c r="F855" t="s">
        <v>6918</v>
      </c>
      <c r="G855" t="s">
        <v>8353</v>
      </c>
      <c r="H855" t="s">
        <v>8552</v>
      </c>
      <c r="I855" t="s">
        <v>8554</v>
      </c>
      <c r="J855" t="s">
        <v>9278</v>
      </c>
      <c r="K855" t="s">
        <v>10119</v>
      </c>
      <c r="L855" t="s">
        <v>10598</v>
      </c>
      <c r="M855" t="s">
        <v>11808</v>
      </c>
      <c r="N855" t="s">
        <v>12801</v>
      </c>
      <c r="O855" t="s">
        <v>13331</v>
      </c>
      <c r="P855" t="s">
        <v>4365</v>
      </c>
      <c r="Q855">
        <v>2</v>
      </c>
      <c r="R855" t="s">
        <v>13357</v>
      </c>
      <c r="S855" t="s">
        <v>8295</v>
      </c>
      <c r="T855" t="s">
        <v>13752</v>
      </c>
      <c r="U855" s="3" t="str" cm="1">
        <f t="array" ref="U855">LEFT(T855,MIN(FIND({0,1,2,3,4,5,6,7,8,9},T855&amp;"0123456789"))-1)</f>
        <v>$</v>
      </c>
      <c r="V855" t="s">
        <v>13357</v>
      </c>
      <c r="W855" t="s">
        <v>13752</v>
      </c>
      <c r="X855" s="3" t="str" cm="1">
        <f t="array" ref="X855">LEFT(W855,MIN(FIND({0,1,2,3,4,5,6,7,8,9},W855&amp;"0123456789"))-1)</f>
        <v>$</v>
      </c>
      <c r="Y855" t="s">
        <v>13357</v>
      </c>
      <c r="Z855" t="s">
        <v>13795</v>
      </c>
      <c r="AA855" s="3" cm="1">
        <f t="array" ref="AA855">_xlfn.XLOOKUP(LEFT(Z855,MIN(FIND({0,1,2,3,4,5,6,7,8,9},Z855&amp;"0123456789"))-1), $BB$4:$BB$23, $BC$4:$BC$23)*_xlfn.NUMBERVALUE(TRIM(REPLACE(Z855,1,MIN(FIND({0,1,2,3,4,5,6,7,8,9},Z855&amp;"0123456789"))-1,"")), ".", ",")</f>
        <v>1700000</v>
      </c>
      <c r="AB855" t="s">
        <v>13795</v>
      </c>
      <c r="AC855" s="3" cm="1">
        <f t="array" ref="AC855">_xlfn.XLOOKUP(LEFT(AB855,MIN(FIND({0,1,2,3,4,5,6,7,8,9},AB855&amp;"0123456789"))-1), $BB$4:$BB$23, $BC$4:$BC$23)*_xlfn.NUMBERVALUE(TRIM(REPLACE(AB855,1,MIN(FIND({0,1,2,3,4,5,6,7,8,9},AB855&amp;"0123456789"))-1,"")), ".", ",")</f>
        <v>1700000</v>
      </c>
      <c r="AD855" t="s">
        <v>8556</v>
      </c>
      <c r="AE855" t="s">
        <v>8560</v>
      </c>
      <c r="AF855" t="s">
        <v>15623</v>
      </c>
      <c r="AG855" t="s">
        <v>17062</v>
      </c>
      <c r="AH855" t="s">
        <v>17843</v>
      </c>
      <c r="AI855" t="s">
        <v>18653</v>
      </c>
      <c r="AJ855" t="s">
        <v>8563</v>
      </c>
      <c r="AK855" t="s">
        <v>4365</v>
      </c>
      <c r="AL855" t="s">
        <v>8555</v>
      </c>
      <c r="AM855" t="s">
        <v>18794</v>
      </c>
      <c r="AN855" t="s">
        <v>18372</v>
      </c>
      <c r="AO855" t="s">
        <v>18794</v>
      </c>
      <c r="AP855" t="s">
        <v>22959</v>
      </c>
      <c r="AQ855" t="s">
        <v>24096</v>
      </c>
      <c r="AR855" t="s">
        <v>24987</v>
      </c>
      <c r="AS855" t="s">
        <v>19162</v>
      </c>
      <c r="BC855" s="3" t="str" cm="1">
        <f t="array" ref="BC855">LEFT(BB855,MIN(FIND({0,1,2,3,4,5,6,7,8,9},BB855&amp;"0123456789"))-1)</f>
        <v/>
      </c>
      <c r="BY855" t="s">
        <v>11267</v>
      </c>
      <c r="BZ855" t="s">
        <v>25431</v>
      </c>
      <c r="CA855" t="s">
        <v>25437</v>
      </c>
      <c r="CT855" t="str">
        <f t="shared" si="279"/>
        <v>Artificial Intelligence</v>
      </c>
      <c r="CU855" t="str">
        <f t="shared" si="280"/>
        <v>Human Resources</v>
      </c>
      <c r="CV855" t="str">
        <f t="shared" si="281"/>
        <v>SaaS</v>
      </c>
      <c r="CW855" t="str">
        <f t="shared" si="282"/>
        <v/>
      </c>
      <c r="CX855" t="str">
        <f t="shared" si="283"/>
        <v/>
      </c>
      <c r="CY855" t="str">
        <f t="shared" si="284"/>
        <v/>
      </c>
      <c r="CZ855" t="str">
        <f t="shared" si="285"/>
        <v/>
      </c>
      <c r="DA855" t="str">
        <f t="shared" si="286"/>
        <v/>
      </c>
      <c r="DB855" t="str">
        <f t="shared" si="287"/>
        <v/>
      </c>
      <c r="DC855" t="str">
        <f t="shared" si="288"/>
        <v/>
      </c>
    </row>
    <row r="856" spans="1:107" x14ac:dyDescent="0.2">
      <c r="A856">
        <v>853</v>
      </c>
      <c r="B856" t="s">
        <v>849</v>
      </c>
      <c r="C856" t="s">
        <v>3022</v>
      </c>
      <c r="D856" t="s">
        <v>5079</v>
      </c>
      <c r="E856" t="s">
        <v>6065</v>
      </c>
      <c r="F856" t="s">
        <v>6919</v>
      </c>
      <c r="G856" t="s">
        <v>8300</v>
      </c>
      <c r="H856" t="s">
        <v>8552</v>
      </c>
      <c r="I856" t="s">
        <v>8554</v>
      </c>
      <c r="J856" t="s">
        <v>9279</v>
      </c>
      <c r="K856" t="s">
        <v>10121</v>
      </c>
      <c r="L856" t="s">
        <v>10488</v>
      </c>
      <c r="M856" t="s">
        <v>11809</v>
      </c>
      <c r="N856" t="s">
        <v>12736</v>
      </c>
      <c r="O856" t="s">
        <v>13305</v>
      </c>
      <c r="P856" t="s">
        <v>4365</v>
      </c>
      <c r="Q856">
        <v>2</v>
      </c>
      <c r="R856" t="s">
        <v>13357</v>
      </c>
      <c r="S856" t="s">
        <v>13587</v>
      </c>
      <c r="T856" t="s">
        <v>13772</v>
      </c>
      <c r="U856" s="3" t="str" cm="1">
        <f t="array" ref="U856">LEFT(T856,MIN(FIND({0,1,2,3,4,5,6,7,8,9},T856&amp;"0123456789"))-1)</f>
        <v>$</v>
      </c>
      <c r="V856" t="s">
        <v>13357</v>
      </c>
      <c r="W856" t="s">
        <v>13772</v>
      </c>
      <c r="X856" s="3" t="str" cm="1">
        <f t="array" ref="X856">LEFT(W856,MIN(FIND({0,1,2,3,4,5,6,7,8,9},W856&amp;"0123456789"))-1)</f>
        <v>$</v>
      </c>
      <c r="Y856" t="s">
        <v>13357</v>
      </c>
      <c r="Z856" t="s">
        <v>13741</v>
      </c>
      <c r="AA856" s="3" cm="1">
        <f t="array" ref="AA856">_xlfn.XLOOKUP(LEFT(Z856,MIN(FIND({0,1,2,3,4,5,6,7,8,9},Z856&amp;"0123456789"))-1), $BB$4:$BB$23, $BC$4:$BC$23)*_xlfn.NUMBERVALUE(TRIM(REPLACE(Z856,1,MIN(FIND({0,1,2,3,4,5,6,7,8,9},Z856&amp;"0123456789"))-1,"")), ".", ",")</f>
        <v>6000000</v>
      </c>
      <c r="AB856" t="s">
        <v>13741</v>
      </c>
      <c r="AC856" s="3" cm="1">
        <f t="array" ref="AC856">_xlfn.XLOOKUP(LEFT(AB856,MIN(FIND({0,1,2,3,4,5,6,7,8,9},AB856&amp;"0123456789"))-1), $BB$4:$BB$23, $BC$4:$BC$23)*_xlfn.NUMBERVALUE(TRIM(REPLACE(AB856,1,MIN(FIND({0,1,2,3,4,5,6,7,8,9},AB856&amp;"0123456789"))-1,"")), ".", ",")</f>
        <v>6000000</v>
      </c>
      <c r="AD856" t="s">
        <v>8557</v>
      </c>
      <c r="AE856" t="s">
        <v>8561</v>
      </c>
      <c r="AF856" t="s">
        <v>15624</v>
      </c>
      <c r="AG856" t="s">
        <v>4365</v>
      </c>
      <c r="AH856" t="s">
        <v>4365</v>
      </c>
      <c r="AI856" t="s">
        <v>4365</v>
      </c>
      <c r="AJ856" t="s">
        <v>4365</v>
      </c>
      <c r="AK856" t="s">
        <v>4365</v>
      </c>
      <c r="AL856" t="s">
        <v>4365</v>
      </c>
      <c r="AM856" t="s">
        <v>4365</v>
      </c>
      <c r="AN856" t="s">
        <v>4365</v>
      </c>
      <c r="AO856" t="s">
        <v>4365</v>
      </c>
      <c r="AP856" t="s">
        <v>4365</v>
      </c>
      <c r="AQ856" t="s">
        <v>4365</v>
      </c>
      <c r="AR856" t="s">
        <v>4365</v>
      </c>
      <c r="AS856" t="s">
        <v>14830</v>
      </c>
      <c r="BC856" s="3" t="str" cm="1">
        <f t="array" ref="BC856">LEFT(BB856,MIN(FIND({0,1,2,3,4,5,6,7,8,9},BB856&amp;"0123456789"))-1)</f>
        <v/>
      </c>
      <c r="BY856" t="s">
        <v>11267</v>
      </c>
      <c r="BZ856" t="s">
        <v>25405</v>
      </c>
      <c r="CA856" t="s">
        <v>25820</v>
      </c>
      <c r="CT856" t="str">
        <f t="shared" si="279"/>
        <v>Artificial Intelligence</v>
      </c>
      <c r="CU856" t="str">
        <f t="shared" si="280"/>
        <v>Productivity Tools</v>
      </c>
      <c r="CV856" t="str">
        <f t="shared" si="281"/>
        <v>Semantic Search</v>
      </c>
      <c r="CW856" t="str">
        <f t="shared" si="282"/>
        <v/>
      </c>
      <c r="CX856" t="str">
        <f t="shared" si="283"/>
        <v/>
      </c>
      <c r="CY856" t="str">
        <f t="shared" si="284"/>
        <v/>
      </c>
      <c r="CZ856" t="str">
        <f t="shared" si="285"/>
        <v/>
      </c>
      <c r="DA856" t="str">
        <f t="shared" si="286"/>
        <v/>
      </c>
      <c r="DB856" t="str">
        <f t="shared" si="287"/>
        <v/>
      </c>
      <c r="DC856" t="str">
        <f t="shared" si="288"/>
        <v/>
      </c>
    </row>
    <row r="857" spans="1:107" x14ac:dyDescent="0.2">
      <c r="A857">
        <v>854</v>
      </c>
      <c r="B857" t="s">
        <v>850</v>
      </c>
      <c r="C857" t="s">
        <v>3023</v>
      </c>
      <c r="D857" t="s">
        <v>4365</v>
      </c>
      <c r="E857" t="s">
        <v>6065</v>
      </c>
      <c r="F857" t="s">
        <v>6920</v>
      </c>
      <c r="G857" t="s">
        <v>8305</v>
      </c>
      <c r="H857" t="s">
        <v>8552</v>
      </c>
      <c r="I857" t="s">
        <v>8555</v>
      </c>
      <c r="J857" t="s">
        <v>9280</v>
      </c>
      <c r="K857" t="s">
        <v>10121</v>
      </c>
      <c r="L857" t="s">
        <v>10599</v>
      </c>
      <c r="M857" t="s">
        <v>11810</v>
      </c>
      <c r="N857" t="s">
        <v>12751</v>
      </c>
      <c r="O857" t="s">
        <v>4365</v>
      </c>
      <c r="P857" t="s">
        <v>13349</v>
      </c>
      <c r="Q857">
        <v>2</v>
      </c>
      <c r="R857" t="s">
        <v>13357</v>
      </c>
      <c r="S857" t="s">
        <v>13456</v>
      </c>
      <c r="T857" t="s">
        <v>13795</v>
      </c>
      <c r="U857" s="3" t="str" cm="1">
        <f t="array" ref="U857">LEFT(T857,MIN(FIND({0,1,2,3,4,5,6,7,8,9},T857&amp;"0123456789"))-1)</f>
        <v>$</v>
      </c>
      <c r="V857" t="s">
        <v>13357</v>
      </c>
      <c r="W857" t="s">
        <v>13795</v>
      </c>
      <c r="X857" s="3" t="str" cm="1">
        <f t="array" ref="X857">LEFT(W857,MIN(FIND({0,1,2,3,4,5,6,7,8,9},W857&amp;"0123456789"))-1)</f>
        <v>$</v>
      </c>
      <c r="Y857" t="s">
        <v>13357</v>
      </c>
      <c r="Z857" t="s">
        <v>14637</v>
      </c>
      <c r="AA857" s="3" cm="1">
        <f t="array" ref="AA857">_xlfn.XLOOKUP(LEFT(Z857,MIN(FIND({0,1,2,3,4,5,6,7,8,9},Z857&amp;"0123456789"))-1), $BB$4:$BB$23, $BC$4:$BC$23)*_xlfn.NUMBERVALUE(TRIM(REPLACE(Z857,1,MIN(FIND({0,1,2,3,4,5,6,7,8,9},Z857&amp;"0123456789"))-1,"")), ".", ",")</f>
        <v>1960000</v>
      </c>
      <c r="AB857" t="s">
        <v>14637</v>
      </c>
      <c r="AC857" s="3" cm="1">
        <f t="array" ref="AC857">_xlfn.XLOOKUP(LEFT(AB857,MIN(FIND({0,1,2,3,4,5,6,7,8,9},AB857&amp;"0123456789"))-1), $BB$4:$BB$23, $BC$4:$BC$23)*_xlfn.NUMBERVALUE(TRIM(REPLACE(AB857,1,MIN(FIND({0,1,2,3,4,5,6,7,8,9},AB857&amp;"0123456789"))-1,"")), ".", ",")</f>
        <v>1960000</v>
      </c>
      <c r="AD857" t="s">
        <v>8555</v>
      </c>
      <c r="AE857" t="s">
        <v>8556</v>
      </c>
      <c r="AF857" t="s">
        <v>15625</v>
      </c>
      <c r="AG857" t="s">
        <v>17063</v>
      </c>
      <c r="AH857" t="s">
        <v>17844</v>
      </c>
      <c r="AI857" t="s">
        <v>18654</v>
      </c>
      <c r="AJ857" t="s">
        <v>8563</v>
      </c>
      <c r="AK857" t="s">
        <v>19829</v>
      </c>
      <c r="AL857" t="s">
        <v>8555</v>
      </c>
      <c r="AM857" t="s">
        <v>20830</v>
      </c>
      <c r="AN857" t="s">
        <v>18372</v>
      </c>
      <c r="AO857" t="s">
        <v>22071</v>
      </c>
      <c r="AP857" t="s">
        <v>22960</v>
      </c>
      <c r="AQ857" t="s">
        <v>24097</v>
      </c>
      <c r="AR857" t="s">
        <v>24988</v>
      </c>
      <c r="AS857" t="s">
        <v>14833</v>
      </c>
      <c r="BC857" s="3" t="str" cm="1">
        <f t="array" ref="BC857">LEFT(BB857,MIN(FIND({0,1,2,3,4,5,6,7,8,9},BB857&amp;"0123456789"))-1)</f>
        <v/>
      </c>
      <c r="BY857" t="s">
        <v>11267</v>
      </c>
      <c r="BZ857" t="s">
        <v>25490</v>
      </c>
      <c r="CA857" t="s">
        <v>25444</v>
      </c>
      <c r="CB857" t="s">
        <v>25652</v>
      </c>
      <c r="CC857" t="s">
        <v>25531</v>
      </c>
      <c r="CT857" t="str">
        <f t="shared" si="279"/>
        <v>Artificial Intelligence</v>
      </c>
      <c r="CU857" t="str">
        <f t="shared" si="280"/>
        <v>Fashion</v>
      </c>
      <c r="CV857" t="str">
        <f t="shared" si="281"/>
        <v>Machine Learning</v>
      </c>
      <c r="CW857" t="str">
        <f t="shared" si="282"/>
        <v>Personalization</v>
      </c>
      <c r="CX857" t="str">
        <f t="shared" si="283"/>
        <v>Psychology</v>
      </c>
      <c r="CY857" t="str">
        <f t="shared" si="284"/>
        <v/>
      </c>
      <c r="CZ857" t="str">
        <f t="shared" si="285"/>
        <v/>
      </c>
      <c r="DA857" t="str">
        <f t="shared" si="286"/>
        <v/>
      </c>
      <c r="DB857" t="str">
        <f t="shared" si="287"/>
        <v/>
      </c>
      <c r="DC857" t="str">
        <f t="shared" si="288"/>
        <v/>
      </c>
    </row>
    <row r="858" spans="1:107" x14ac:dyDescent="0.2">
      <c r="A858">
        <v>855</v>
      </c>
      <c r="B858" t="s">
        <v>851</v>
      </c>
      <c r="C858" t="s">
        <v>3024</v>
      </c>
      <c r="D858" t="s">
        <v>5080</v>
      </c>
      <c r="E858" t="s">
        <v>6065</v>
      </c>
      <c r="F858" t="s">
        <v>6921</v>
      </c>
      <c r="G858" t="s">
        <v>8245</v>
      </c>
      <c r="H858" t="s">
        <v>8552</v>
      </c>
      <c r="I858" t="s">
        <v>4365</v>
      </c>
      <c r="J858" t="s">
        <v>4365</v>
      </c>
      <c r="K858" t="s">
        <v>10119</v>
      </c>
      <c r="L858" t="s">
        <v>10243</v>
      </c>
      <c r="M858" t="s">
        <v>11599</v>
      </c>
      <c r="N858" t="s">
        <v>12855</v>
      </c>
      <c r="O858" t="s">
        <v>13319</v>
      </c>
      <c r="P858" t="s">
        <v>4365</v>
      </c>
      <c r="Q858">
        <v>1</v>
      </c>
      <c r="R858" t="s">
        <v>13357</v>
      </c>
      <c r="S858" t="s">
        <v>13539</v>
      </c>
      <c r="T858" t="s">
        <v>13736</v>
      </c>
      <c r="U858" s="3" t="str" cm="1">
        <f t="array" ref="U858">LEFT(T858,MIN(FIND({0,1,2,3,4,5,6,7,8,9},T858&amp;"0123456789"))-1)</f>
        <v>$</v>
      </c>
      <c r="V858" t="s">
        <v>13357</v>
      </c>
      <c r="W858" t="s">
        <v>13736</v>
      </c>
      <c r="X858" s="3" t="str" cm="1">
        <f t="array" ref="X858">LEFT(W858,MIN(FIND({0,1,2,3,4,5,6,7,8,9},W858&amp;"0123456789"))-1)</f>
        <v>$</v>
      </c>
      <c r="Y858" t="s">
        <v>13357</v>
      </c>
      <c r="Z858" t="s">
        <v>13736</v>
      </c>
      <c r="AA858" s="3" cm="1">
        <f t="array" ref="AA858">_xlfn.XLOOKUP(LEFT(Z858,MIN(FIND({0,1,2,3,4,5,6,7,8,9},Z858&amp;"0123456789"))-1), $BB$4:$BB$23, $BC$4:$BC$23)*_xlfn.NUMBERVALUE(TRIM(REPLACE(Z858,1,MIN(FIND({0,1,2,3,4,5,6,7,8,9},Z858&amp;"0123456789"))-1,"")), ".", ",")</f>
        <v>10000000</v>
      </c>
      <c r="AB858" t="s">
        <v>13736</v>
      </c>
      <c r="AC858" s="3" cm="1">
        <f t="array" ref="AC858">_xlfn.XLOOKUP(LEFT(AB858,MIN(FIND({0,1,2,3,4,5,6,7,8,9},AB858&amp;"0123456789"))-1), $BB$4:$BB$23, $BC$4:$BC$23)*_xlfn.NUMBERVALUE(TRIM(REPLACE(AB858,1,MIN(FIND({0,1,2,3,4,5,6,7,8,9},AB858&amp;"0123456789"))-1,"")), ".", ",")</f>
        <v>10000000</v>
      </c>
      <c r="AD858" t="s">
        <v>4365</v>
      </c>
      <c r="AE858" t="s">
        <v>8556</v>
      </c>
      <c r="AF858" t="s">
        <v>15626</v>
      </c>
      <c r="AG858" t="s">
        <v>17064</v>
      </c>
      <c r="AH858" t="s">
        <v>4365</v>
      </c>
      <c r="AI858" t="s">
        <v>18655</v>
      </c>
      <c r="AJ858" t="s">
        <v>19091</v>
      </c>
      <c r="AK858" t="s">
        <v>19830</v>
      </c>
      <c r="AL858" t="s">
        <v>20316</v>
      </c>
      <c r="AM858" t="s">
        <v>20831</v>
      </c>
      <c r="AN858" t="s">
        <v>21484</v>
      </c>
      <c r="AO858" t="s">
        <v>22072</v>
      </c>
      <c r="AP858" t="s">
        <v>22961</v>
      </c>
      <c r="AQ858" t="s">
        <v>24098</v>
      </c>
      <c r="AR858" t="s">
        <v>21808</v>
      </c>
      <c r="AS858" t="s">
        <v>19149</v>
      </c>
      <c r="BC858" s="3" t="str" cm="1">
        <f t="array" ref="BC858">LEFT(BB858,MIN(FIND({0,1,2,3,4,5,6,7,8,9},BB858&amp;"0123456789"))-1)</f>
        <v/>
      </c>
      <c r="BY858" t="s">
        <v>11267</v>
      </c>
      <c r="BZ858" t="s">
        <v>25408</v>
      </c>
      <c r="CT858" t="str">
        <f t="shared" si="279"/>
        <v>Artificial Intelligence</v>
      </c>
      <c r="CU858" t="str">
        <f t="shared" si="280"/>
        <v>Software</v>
      </c>
      <c r="CV858" t="str">
        <f t="shared" si="281"/>
        <v/>
      </c>
      <c r="CW858" t="str">
        <f t="shared" si="282"/>
        <v/>
      </c>
      <c r="CX858" t="str">
        <f t="shared" si="283"/>
        <v/>
      </c>
      <c r="CY858" t="str">
        <f t="shared" si="284"/>
        <v/>
      </c>
      <c r="CZ858" t="str">
        <f t="shared" si="285"/>
        <v/>
      </c>
      <c r="DA858" t="str">
        <f t="shared" si="286"/>
        <v/>
      </c>
      <c r="DB858" t="str">
        <f t="shared" si="287"/>
        <v/>
      </c>
      <c r="DC858" t="str">
        <f t="shared" si="288"/>
        <v/>
      </c>
    </row>
    <row r="859" spans="1:107" x14ac:dyDescent="0.2">
      <c r="A859">
        <v>856</v>
      </c>
      <c r="B859" t="s">
        <v>852</v>
      </c>
      <c r="C859" t="s">
        <v>3025</v>
      </c>
      <c r="D859" t="s">
        <v>5081</v>
      </c>
      <c r="E859" t="s">
        <v>6065</v>
      </c>
      <c r="F859" t="s">
        <v>6922</v>
      </c>
      <c r="G859" t="s">
        <v>8246</v>
      </c>
      <c r="H859" t="s">
        <v>8552</v>
      </c>
      <c r="I859" t="s">
        <v>8555</v>
      </c>
      <c r="J859" t="s">
        <v>9281</v>
      </c>
      <c r="K859" t="s">
        <v>10119</v>
      </c>
      <c r="L859" t="s">
        <v>10600</v>
      </c>
      <c r="M859" t="s">
        <v>11811</v>
      </c>
      <c r="N859" t="s">
        <v>12801</v>
      </c>
      <c r="O859" t="s">
        <v>13331</v>
      </c>
      <c r="P859" t="s">
        <v>4365</v>
      </c>
      <c r="Q859">
        <v>5</v>
      </c>
      <c r="R859" t="s">
        <v>13357</v>
      </c>
      <c r="S859" t="s">
        <v>13428</v>
      </c>
      <c r="T859" t="s">
        <v>14044</v>
      </c>
      <c r="U859" s="3" t="str" cm="1">
        <f t="array" ref="U859">LEFT(T859,MIN(FIND({0,1,2,3,4,5,6,7,8,9},T859&amp;"0123456789"))-1)</f>
        <v>$</v>
      </c>
      <c r="V859" t="s">
        <v>13357</v>
      </c>
      <c r="W859" t="s">
        <v>14044</v>
      </c>
      <c r="X859" s="3" t="str" cm="1">
        <f t="array" ref="X859">LEFT(W859,MIN(FIND({0,1,2,3,4,5,6,7,8,9},W859&amp;"0123456789"))-1)</f>
        <v>$</v>
      </c>
      <c r="Y859" t="s">
        <v>13357</v>
      </c>
      <c r="Z859" t="s">
        <v>14638</v>
      </c>
      <c r="AA859" s="3" cm="1">
        <f t="array" ref="AA859">_xlfn.XLOOKUP(LEFT(Z859,MIN(FIND({0,1,2,3,4,5,6,7,8,9},Z859&amp;"0123456789"))-1), $BB$4:$BB$23, $BC$4:$BC$23)*_xlfn.NUMBERVALUE(TRIM(REPLACE(Z859,1,MIN(FIND({0,1,2,3,4,5,6,7,8,9},Z859&amp;"0123456789"))-1,"")), ".", ",")</f>
        <v>6180500</v>
      </c>
      <c r="AB859" t="s">
        <v>14638</v>
      </c>
      <c r="AC859" s="3" cm="1">
        <f t="array" ref="AC859">_xlfn.XLOOKUP(LEFT(AB859,MIN(FIND({0,1,2,3,4,5,6,7,8,9},AB859&amp;"0123456789"))-1), $BB$4:$BB$23, $BC$4:$BC$23)*_xlfn.NUMBERVALUE(TRIM(REPLACE(AB859,1,MIN(FIND({0,1,2,3,4,5,6,7,8,9},AB859&amp;"0123456789"))-1,"")), ".", ",")</f>
        <v>6180500</v>
      </c>
      <c r="AD859" t="s">
        <v>4365</v>
      </c>
      <c r="AE859" t="s">
        <v>8555</v>
      </c>
      <c r="AF859" t="s">
        <v>9281</v>
      </c>
      <c r="AG859" t="s">
        <v>17065</v>
      </c>
      <c r="AH859" t="s">
        <v>4365</v>
      </c>
      <c r="AI859" t="s">
        <v>4365</v>
      </c>
      <c r="AJ859" t="s">
        <v>14819</v>
      </c>
      <c r="AK859" t="s">
        <v>4365</v>
      </c>
      <c r="AL859" t="s">
        <v>20175</v>
      </c>
      <c r="AM859" t="s">
        <v>4365</v>
      </c>
      <c r="AN859" t="s">
        <v>20090</v>
      </c>
      <c r="AO859" t="s">
        <v>4365</v>
      </c>
      <c r="AP859" t="s">
        <v>22962</v>
      </c>
      <c r="AQ859" t="s">
        <v>4365</v>
      </c>
      <c r="AR859" t="s">
        <v>4365</v>
      </c>
      <c r="AS859" t="s">
        <v>19149</v>
      </c>
      <c r="BC859" s="3" t="str" cm="1">
        <f t="array" ref="BC859">LEFT(BB859,MIN(FIND({0,1,2,3,4,5,6,7,8,9},BB859&amp;"0123456789"))-1)</f>
        <v/>
      </c>
      <c r="BY859" t="s">
        <v>10331</v>
      </c>
      <c r="BZ859" t="s">
        <v>25444</v>
      </c>
      <c r="CA859" t="s">
        <v>25631</v>
      </c>
      <c r="CB859" t="s">
        <v>25496</v>
      </c>
      <c r="CC859" t="s">
        <v>25437</v>
      </c>
      <c r="CD859" t="s">
        <v>25821</v>
      </c>
      <c r="CT859" t="str">
        <f t="shared" si="279"/>
        <v>Information Technology</v>
      </c>
      <c r="CU859" t="str">
        <f t="shared" si="280"/>
        <v>Machine Learning</v>
      </c>
      <c r="CV859" t="str">
        <f t="shared" si="281"/>
        <v>Marketing Automation</v>
      </c>
      <c r="CW859" t="str">
        <f t="shared" si="282"/>
        <v>PaaS</v>
      </c>
      <c r="CX859" t="str">
        <f t="shared" si="283"/>
        <v>SaaS</v>
      </c>
      <c r="CY859" t="str">
        <f t="shared" si="284"/>
        <v>Wine And Spirits</v>
      </c>
      <c r="CZ859" t="str">
        <f t="shared" si="285"/>
        <v/>
      </c>
      <c r="DA859" t="str">
        <f t="shared" si="286"/>
        <v/>
      </c>
      <c r="DB859" t="str">
        <f t="shared" si="287"/>
        <v/>
      </c>
      <c r="DC859" t="str">
        <f t="shared" si="288"/>
        <v/>
      </c>
    </row>
    <row r="860" spans="1:107" x14ac:dyDescent="0.2">
      <c r="A860">
        <v>857</v>
      </c>
      <c r="B860" t="s">
        <v>853</v>
      </c>
      <c r="C860" t="s">
        <v>3026</v>
      </c>
      <c r="D860" t="s">
        <v>5082</v>
      </c>
      <c r="E860" t="s">
        <v>6065</v>
      </c>
      <c r="F860" t="s">
        <v>6923</v>
      </c>
      <c r="G860" t="s">
        <v>8283</v>
      </c>
      <c r="H860" t="s">
        <v>8552</v>
      </c>
      <c r="I860" t="s">
        <v>4365</v>
      </c>
      <c r="J860" t="s">
        <v>4365</v>
      </c>
      <c r="K860" t="s">
        <v>10119</v>
      </c>
      <c r="L860" t="s">
        <v>10441</v>
      </c>
      <c r="M860" t="s">
        <v>11812</v>
      </c>
      <c r="N860" t="s">
        <v>12751</v>
      </c>
      <c r="O860" t="s">
        <v>4365</v>
      </c>
      <c r="P860" t="s">
        <v>13349</v>
      </c>
      <c r="Q860">
        <v>1</v>
      </c>
      <c r="R860" t="s">
        <v>13358</v>
      </c>
      <c r="S860" t="s">
        <v>8371</v>
      </c>
      <c r="T860" t="s">
        <v>14045</v>
      </c>
      <c r="U860" s="3" t="str" cm="1">
        <f t="array" ref="U860">LEFT(T860,MIN(FIND({0,1,2,3,4,5,6,7,8,9},T860&amp;"0123456789"))-1)</f>
        <v>£</v>
      </c>
      <c r="V860" t="s">
        <v>14414</v>
      </c>
      <c r="W860" t="s">
        <v>14045</v>
      </c>
      <c r="X860" s="3" t="str" cm="1">
        <f t="array" ref="X860">LEFT(W860,MIN(FIND({0,1,2,3,4,5,6,7,8,9},W860&amp;"0123456789"))-1)</f>
        <v>£</v>
      </c>
      <c r="Y860" t="s">
        <v>14414</v>
      </c>
      <c r="Z860" t="s">
        <v>14045</v>
      </c>
      <c r="AA860" s="3" cm="1">
        <f t="array" ref="AA860">_xlfn.XLOOKUP(LEFT(Z860,MIN(FIND({0,1,2,3,4,5,6,7,8,9},Z860&amp;"0123456789"))-1), $BB$4:$BB$23, $BC$4:$BC$23)*_xlfn.NUMBERVALUE(TRIM(REPLACE(Z860,1,MIN(FIND({0,1,2,3,4,5,6,7,8,9},Z860&amp;"0123456789"))-1,"")), ".", ",")</f>
        <v>68500000</v>
      </c>
      <c r="AB860" t="s">
        <v>14045</v>
      </c>
      <c r="AC860" s="3" cm="1">
        <f t="array" ref="AC860">_xlfn.XLOOKUP(LEFT(AB860,MIN(FIND({0,1,2,3,4,5,6,7,8,9},AB860&amp;"0123456789"))-1), $BB$4:$BB$23, $BC$4:$BC$23)*_xlfn.NUMBERVALUE(TRIM(REPLACE(AB860,1,MIN(FIND({0,1,2,3,4,5,6,7,8,9},AB860&amp;"0123456789"))-1,"")), ".", ",")</f>
        <v>68500000</v>
      </c>
      <c r="AD860" t="s">
        <v>4365</v>
      </c>
      <c r="AE860" t="s">
        <v>14819</v>
      </c>
      <c r="AF860" t="s">
        <v>15627</v>
      </c>
      <c r="AG860" t="s">
        <v>4365</v>
      </c>
      <c r="AH860" t="s">
        <v>4365</v>
      </c>
      <c r="AI860" t="s">
        <v>4365</v>
      </c>
      <c r="AJ860" t="s">
        <v>4365</v>
      </c>
      <c r="AK860" t="s">
        <v>4365</v>
      </c>
      <c r="AL860" t="s">
        <v>4365</v>
      </c>
      <c r="AM860" t="s">
        <v>4365</v>
      </c>
      <c r="AN860" t="s">
        <v>4365</v>
      </c>
      <c r="AO860" t="s">
        <v>4365</v>
      </c>
      <c r="AP860" t="s">
        <v>4365</v>
      </c>
      <c r="AQ860" t="s">
        <v>4365</v>
      </c>
      <c r="AR860" t="s">
        <v>4365</v>
      </c>
      <c r="AS860" t="s">
        <v>14829</v>
      </c>
      <c r="BC860" s="3" t="str" cm="1">
        <f t="array" ref="BC860">LEFT(BB860,MIN(FIND({0,1,2,3,4,5,6,7,8,9},BB860&amp;"0123456789"))-1)</f>
        <v/>
      </c>
      <c r="BY860" t="s">
        <v>12134</v>
      </c>
      <c r="BZ860" t="s">
        <v>25451</v>
      </c>
      <c r="CA860" t="s">
        <v>25487</v>
      </c>
      <c r="CB860" t="s">
        <v>25429</v>
      </c>
      <c r="CC860" t="s">
        <v>25430</v>
      </c>
      <c r="CT860" t="str">
        <f t="shared" si="279"/>
        <v>Blockchain</v>
      </c>
      <c r="CU860" t="str">
        <f t="shared" si="280"/>
        <v>Ethereum</v>
      </c>
      <c r="CV860" t="str">
        <f t="shared" si="281"/>
        <v>Finance</v>
      </c>
      <c r="CW860" t="str">
        <f t="shared" si="282"/>
        <v>Financial Services</v>
      </c>
      <c r="CX860" t="str">
        <f t="shared" si="283"/>
        <v>FinTech</v>
      </c>
      <c r="CY860" t="str">
        <f t="shared" si="284"/>
        <v/>
      </c>
      <c r="CZ860" t="str">
        <f t="shared" si="285"/>
        <v/>
      </c>
      <c r="DA860" t="str">
        <f t="shared" si="286"/>
        <v/>
      </c>
      <c r="DB860" t="str">
        <f t="shared" si="287"/>
        <v/>
      </c>
      <c r="DC860" t="str">
        <f t="shared" si="288"/>
        <v/>
      </c>
    </row>
    <row r="861" spans="1:107" x14ac:dyDescent="0.2">
      <c r="A861">
        <v>858</v>
      </c>
      <c r="B861" t="s">
        <v>854</v>
      </c>
      <c r="C861" t="s">
        <v>3027</v>
      </c>
      <c r="D861" t="s">
        <v>5083</v>
      </c>
      <c r="E861" t="s">
        <v>6065</v>
      </c>
      <c r="F861" t="s">
        <v>6924</v>
      </c>
      <c r="G861" t="s">
        <v>8245</v>
      </c>
      <c r="H861" t="s">
        <v>8552</v>
      </c>
      <c r="I861" t="s">
        <v>8557</v>
      </c>
      <c r="J861" t="s">
        <v>9282</v>
      </c>
      <c r="K861" t="s">
        <v>10121</v>
      </c>
      <c r="L861" t="s">
        <v>10601</v>
      </c>
      <c r="M861" t="s">
        <v>11813</v>
      </c>
      <c r="N861" t="s">
        <v>12818</v>
      </c>
      <c r="O861" t="s">
        <v>13304</v>
      </c>
      <c r="P861" t="s">
        <v>13351</v>
      </c>
      <c r="Q861">
        <v>4</v>
      </c>
      <c r="R861" t="s">
        <v>4365</v>
      </c>
      <c r="S861" t="s">
        <v>8372</v>
      </c>
      <c r="T861" t="s">
        <v>13831</v>
      </c>
      <c r="U861" s="3" t="str" cm="1">
        <f t="array" ref="U861">LEFT(T861,MIN(FIND({0,1,2,3,4,5,6,7,8,9},T861&amp;"0123456789"))-1)</f>
        <v>$</v>
      </c>
      <c r="V861" t="s">
        <v>14415</v>
      </c>
      <c r="W861" t="s">
        <v>13831</v>
      </c>
      <c r="X861" s="3" t="str" cm="1">
        <f t="array" ref="X861">LEFT(W861,MIN(FIND({0,1,2,3,4,5,6,7,8,9},W861&amp;"0123456789"))-1)</f>
        <v>$</v>
      </c>
      <c r="Y861" t="s">
        <v>14415</v>
      </c>
      <c r="Z861" t="s">
        <v>13795</v>
      </c>
      <c r="AA861" s="3" cm="1">
        <f t="array" ref="AA861">_xlfn.XLOOKUP(LEFT(Z861,MIN(FIND({0,1,2,3,4,5,6,7,8,9},Z861&amp;"0123456789"))-1), $BB$4:$BB$23, $BC$4:$BC$23)*_xlfn.NUMBERVALUE(TRIM(REPLACE(Z861,1,MIN(FIND({0,1,2,3,4,5,6,7,8,9},Z861&amp;"0123456789"))-1,"")), ".", ",")</f>
        <v>1700000</v>
      </c>
      <c r="AB861" t="s">
        <v>13795</v>
      </c>
      <c r="AC861" s="3" cm="1">
        <f t="array" ref="AC861">_xlfn.XLOOKUP(LEFT(AB861,MIN(FIND({0,1,2,3,4,5,6,7,8,9},AB861&amp;"0123456789"))-1), $BB$4:$BB$23, $BC$4:$BC$23)*_xlfn.NUMBERVALUE(TRIM(REPLACE(AB861,1,MIN(FIND({0,1,2,3,4,5,6,7,8,9},AB861&amp;"0123456789"))-1,"")), ".", ",")</f>
        <v>1700000</v>
      </c>
      <c r="AD861" t="s">
        <v>8555</v>
      </c>
      <c r="AE861" t="s">
        <v>8562</v>
      </c>
      <c r="AF861" t="s">
        <v>15628</v>
      </c>
      <c r="AG861" t="s">
        <v>17066</v>
      </c>
      <c r="AH861" t="s">
        <v>17845</v>
      </c>
      <c r="AI861" t="s">
        <v>18656</v>
      </c>
      <c r="AJ861" t="s">
        <v>19308</v>
      </c>
      <c r="AK861" t="s">
        <v>19831</v>
      </c>
      <c r="AL861" t="s">
        <v>20153</v>
      </c>
      <c r="AM861" t="s">
        <v>20832</v>
      </c>
      <c r="AN861" t="s">
        <v>21485</v>
      </c>
      <c r="AO861" t="s">
        <v>22073</v>
      </c>
      <c r="AP861" t="s">
        <v>22963</v>
      </c>
      <c r="AQ861" t="s">
        <v>24099</v>
      </c>
      <c r="AR861" t="s">
        <v>24989</v>
      </c>
      <c r="AS861" t="s">
        <v>14833</v>
      </c>
      <c r="BC861" s="3" t="str" cm="1">
        <f t="array" ref="BC861">LEFT(BB861,MIN(FIND({0,1,2,3,4,5,6,7,8,9},BB861&amp;"0123456789"))-1)</f>
        <v/>
      </c>
      <c r="BY861" t="s">
        <v>25547</v>
      </c>
      <c r="BZ861" t="s">
        <v>25560</v>
      </c>
      <c r="CA861" t="s">
        <v>25561</v>
      </c>
      <c r="CB861" t="s">
        <v>25408</v>
      </c>
      <c r="CT861" t="str">
        <f t="shared" si="279"/>
        <v>Content</v>
      </c>
      <c r="CU861" t="str">
        <f t="shared" si="280"/>
        <v>eSports</v>
      </c>
      <c r="CV861" t="str">
        <f t="shared" si="281"/>
        <v>Gaming</v>
      </c>
      <c r="CW861" t="str">
        <f t="shared" si="282"/>
        <v>Software</v>
      </c>
      <c r="CX861" t="str">
        <f t="shared" si="283"/>
        <v/>
      </c>
      <c r="CY861" t="str">
        <f t="shared" si="284"/>
        <v/>
      </c>
      <c r="CZ861" t="str">
        <f t="shared" si="285"/>
        <v/>
      </c>
      <c r="DA861" t="str">
        <f t="shared" si="286"/>
        <v/>
      </c>
      <c r="DB861" t="str">
        <f t="shared" si="287"/>
        <v/>
      </c>
      <c r="DC861" t="str">
        <f t="shared" si="288"/>
        <v/>
      </c>
    </row>
    <row r="862" spans="1:107" x14ac:dyDescent="0.2">
      <c r="A862">
        <v>859</v>
      </c>
      <c r="B862" t="s">
        <v>855</v>
      </c>
      <c r="C862" t="s">
        <v>3028</v>
      </c>
      <c r="D862" t="s">
        <v>5084</v>
      </c>
      <c r="E862" t="s">
        <v>6065</v>
      </c>
      <c r="F862" t="s">
        <v>6925</v>
      </c>
      <c r="G862" t="s">
        <v>8414</v>
      </c>
      <c r="H862" t="s">
        <v>8552</v>
      </c>
      <c r="I862" t="s">
        <v>8555</v>
      </c>
      <c r="J862" t="s">
        <v>9283</v>
      </c>
      <c r="K862" t="s">
        <v>10119</v>
      </c>
      <c r="L862" t="s">
        <v>10602</v>
      </c>
      <c r="M862" t="s">
        <v>11814</v>
      </c>
      <c r="N862" t="s">
        <v>12942</v>
      </c>
      <c r="O862" t="s">
        <v>13307</v>
      </c>
      <c r="P862" t="s">
        <v>13351</v>
      </c>
      <c r="Q862">
        <v>7</v>
      </c>
      <c r="R862" t="s">
        <v>13358</v>
      </c>
      <c r="S862" t="s">
        <v>13588</v>
      </c>
      <c r="T862" t="s">
        <v>14046</v>
      </c>
      <c r="U862" s="3" t="str" cm="1">
        <f t="array" ref="U862">LEFT(T862,MIN(FIND({0,1,2,3,4,5,6,7,8,9},T862&amp;"0123456789"))-1)</f>
        <v>$</v>
      </c>
      <c r="V862" t="s">
        <v>14416</v>
      </c>
      <c r="W862" t="s">
        <v>14046</v>
      </c>
      <c r="X862" s="3" t="str" cm="1">
        <f t="array" ref="X862">LEFT(W862,MIN(FIND({0,1,2,3,4,5,6,7,8,9},W862&amp;"0123456789"))-1)</f>
        <v>$</v>
      </c>
      <c r="Y862" t="s">
        <v>14416</v>
      </c>
      <c r="Z862" t="s">
        <v>14639</v>
      </c>
      <c r="AA862" s="3" cm="1">
        <f t="array" ref="AA862">_xlfn.XLOOKUP(LEFT(Z862,MIN(FIND({0,1,2,3,4,5,6,7,8,9},Z862&amp;"0123456789"))-1), $BB$4:$BB$23, $BC$4:$BC$23)*_xlfn.NUMBERVALUE(TRIM(REPLACE(Z862,1,MIN(FIND({0,1,2,3,4,5,6,7,8,9},Z862&amp;"0123456789"))-1,"")), ".", ",")</f>
        <v>14551000</v>
      </c>
      <c r="AB862" t="s">
        <v>14804</v>
      </c>
      <c r="AC862" s="3" cm="1">
        <f t="array" ref="AC862">_xlfn.XLOOKUP(LEFT(AB862,MIN(FIND({0,1,2,3,4,5,6,7,8,9},AB862&amp;"0123456789"))-1), $BB$4:$BB$23, $BC$4:$BC$23)*_xlfn.NUMBERVALUE(TRIM(REPLACE(AB862,1,MIN(FIND({0,1,2,3,4,5,6,7,8,9},AB862&amp;"0123456789"))-1,"")), ".", ",")</f>
        <v>15371000</v>
      </c>
      <c r="AD862" t="s">
        <v>8554</v>
      </c>
      <c r="AE862" t="s">
        <v>14820</v>
      </c>
      <c r="AF862" t="s">
        <v>15629</v>
      </c>
      <c r="AG862" t="s">
        <v>4365</v>
      </c>
      <c r="AH862" t="s">
        <v>4365</v>
      </c>
      <c r="AI862" t="s">
        <v>4365</v>
      </c>
      <c r="AJ862" t="s">
        <v>4365</v>
      </c>
      <c r="AK862" t="s">
        <v>4365</v>
      </c>
      <c r="AL862" t="s">
        <v>4365</v>
      </c>
      <c r="AM862" t="s">
        <v>4365</v>
      </c>
      <c r="AN862" t="s">
        <v>4365</v>
      </c>
      <c r="AO862" t="s">
        <v>4365</v>
      </c>
      <c r="AP862" t="s">
        <v>4365</v>
      </c>
      <c r="AQ862" t="s">
        <v>4365</v>
      </c>
      <c r="AR862" t="s">
        <v>4365</v>
      </c>
      <c r="AS862" t="s">
        <v>14834</v>
      </c>
      <c r="BC862" s="3" t="str" cm="1">
        <f t="array" ref="BC862">LEFT(BB862,MIN(FIND({0,1,2,3,4,5,6,7,8,9},BB862&amp;"0123456789"))-1)</f>
        <v/>
      </c>
      <c r="BY862" t="s">
        <v>11788</v>
      </c>
      <c r="BZ862" t="s">
        <v>25822</v>
      </c>
      <c r="CA862" t="s">
        <v>25414</v>
      </c>
      <c r="CB862" t="s">
        <v>25532</v>
      </c>
      <c r="CT862" t="str">
        <f t="shared" si="279"/>
        <v>Communities</v>
      </c>
      <c r="CU862" t="str">
        <f t="shared" si="280"/>
        <v>Digital Entertainment</v>
      </c>
      <c r="CV862" t="str">
        <f t="shared" si="281"/>
        <v>Internet</v>
      </c>
      <c r="CW862" t="str">
        <f t="shared" si="282"/>
        <v>Mobile</v>
      </c>
      <c r="CX862" t="str">
        <f t="shared" si="283"/>
        <v/>
      </c>
      <c r="CY862" t="str">
        <f t="shared" si="284"/>
        <v/>
      </c>
      <c r="CZ862" t="str">
        <f t="shared" si="285"/>
        <v/>
      </c>
      <c r="DA862" t="str">
        <f t="shared" si="286"/>
        <v/>
      </c>
      <c r="DB862" t="str">
        <f t="shared" si="287"/>
        <v/>
      </c>
      <c r="DC862" t="str">
        <f t="shared" si="288"/>
        <v/>
      </c>
    </row>
    <row r="863" spans="1:107" x14ac:dyDescent="0.2">
      <c r="A863">
        <v>860</v>
      </c>
      <c r="B863" t="s">
        <v>856</v>
      </c>
      <c r="C863" t="s">
        <v>3029</v>
      </c>
      <c r="D863" t="s">
        <v>5085</v>
      </c>
      <c r="E863" t="s">
        <v>6065</v>
      </c>
      <c r="F863" t="s">
        <v>6926</v>
      </c>
      <c r="G863" t="s">
        <v>8245</v>
      </c>
      <c r="H863" t="s">
        <v>8552</v>
      </c>
      <c r="I863" t="s">
        <v>8555</v>
      </c>
      <c r="J863" t="s">
        <v>9284</v>
      </c>
      <c r="K863" t="s">
        <v>10121</v>
      </c>
      <c r="L863" t="s">
        <v>10603</v>
      </c>
      <c r="M863" t="s">
        <v>11815</v>
      </c>
      <c r="N863" t="s">
        <v>12741</v>
      </c>
      <c r="O863" t="s">
        <v>13310</v>
      </c>
      <c r="P863" t="s">
        <v>4365</v>
      </c>
      <c r="Q863">
        <v>1</v>
      </c>
      <c r="R863" t="s">
        <v>13357</v>
      </c>
      <c r="S863" t="s">
        <v>8447</v>
      </c>
      <c r="T863" t="s">
        <v>13980</v>
      </c>
      <c r="U863" s="3" t="str" cm="1">
        <f t="array" ref="U863">LEFT(T863,MIN(FIND({0,1,2,3,4,5,6,7,8,9},T863&amp;"0123456789"))-1)</f>
        <v>$</v>
      </c>
      <c r="V863" t="s">
        <v>13357</v>
      </c>
      <c r="W863" t="s">
        <v>13980</v>
      </c>
      <c r="X863" s="3" t="str" cm="1">
        <f t="array" ref="X863">LEFT(W863,MIN(FIND({0,1,2,3,4,5,6,7,8,9},W863&amp;"0123456789"))-1)</f>
        <v>$</v>
      </c>
      <c r="Y863" t="s">
        <v>13357</v>
      </c>
      <c r="Z863" t="s">
        <v>13980</v>
      </c>
      <c r="AA863" s="3" cm="1">
        <f t="array" ref="AA863">_xlfn.XLOOKUP(LEFT(Z863,MIN(FIND({0,1,2,3,4,5,6,7,8,9},Z863&amp;"0123456789"))-1), $BB$4:$BB$23, $BC$4:$BC$23)*_xlfn.NUMBERVALUE(TRIM(REPLACE(Z863,1,MIN(FIND({0,1,2,3,4,5,6,7,8,9},Z863&amp;"0123456789"))-1,"")), ".", ",")</f>
        <v>1600000</v>
      </c>
      <c r="AB863" t="s">
        <v>13980</v>
      </c>
      <c r="AC863" s="3" cm="1">
        <f t="array" ref="AC863">_xlfn.XLOOKUP(LEFT(AB863,MIN(FIND({0,1,2,3,4,5,6,7,8,9},AB863&amp;"0123456789"))-1), $BB$4:$BB$23, $BC$4:$BC$23)*_xlfn.NUMBERVALUE(TRIM(REPLACE(AB863,1,MIN(FIND({0,1,2,3,4,5,6,7,8,9},AB863&amp;"0123456789"))-1,"")), ".", ",")</f>
        <v>1600000</v>
      </c>
      <c r="AD863" t="s">
        <v>8555</v>
      </c>
      <c r="AE863" t="s">
        <v>8555</v>
      </c>
      <c r="AF863" t="s">
        <v>15630</v>
      </c>
      <c r="AG863" t="s">
        <v>17067</v>
      </c>
      <c r="AH863" t="s">
        <v>17846</v>
      </c>
      <c r="AI863" t="s">
        <v>18657</v>
      </c>
      <c r="AJ863" t="s">
        <v>19294</v>
      </c>
      <c r="AK863" t="s">
        <v>19832</v>
      </c>
      <c r="AL863" t="s">
        <v>20263</v>
      </c>
      <c r="AM863" t="s">
        <v>20833</v>
      </c>
      <c r="AN863" t="s">
        <v>21486</v>
      </c>
      <c r="AO863" t="s">
        <v>22074</v>
      </c>
      <c r="AP863" t="s">
        <v>22964</v>
      </c>
      <c r="AQ863" t="s">
        <v>24100</v>
      </c>
      <c r="AR863" t="s">
        <v>24990</v>
      </c>
      <c r="AS863" t="s">
        <v>19166</v>
      </c>
      <c r="BC863" s="3" t="str" cm="1">
        <f t="array" ref="BC863">LEFT(BB863,MIN(FIND({0,1,2,3,4,5,6,7,8,9},BB863&amp;"0123456789"))-1)</f>
        <v/>
      </c>
      <c r="BY863" t="s">
        <v>10221</v>
      </c>
      <c r="BZ863" t="s">
        <v>25608</v>
      </c>
      <c r="CA863" t="s">
        <v>25421</v>
      </c>
      <c r="CB863" t="s">
        <v>25490</v>
      </c>
      <c r="CC863" t="s">
        <v>25823</v>
      </c>
      <c r="CT863" t="str">
        <f t="shared" si="279"/>
        <v>Consumer Goods</v>
      </c>
      <c r="CU863" t="str">
        <f t="shared" si="280"/>
        <v>Drones</v>
      </c>
      <c r="CV863" t="str">
        <f t="shared" si="281"/>
        <v>E-Commerce</v>
      </c>
      <c r="CW863" t="str">
        <f t="shared" si="282"/>
        <v>Fashion</v>
      </c>
      <c r="CX863" t="str">
        <f t="shared" si="283"/>
        <v>Leisure</v>
      </c>
      <c r="CY863" t="str">
        <f t="shared" si="284"/>
        <v/>
      </c>
      <c r="CZ863" t="str">
        <f t="shared" si="285"/>
        <v/>
      </c>
      <c r="DA863" t="str">
        <f t="shared" si="286"/>
        <v/>
      </c>
      <c r="DB863" t="str">
        <f t="shared" si="287"/>
        <v/>
      </c>
      <c r="DC863" t="str">
        <f t="shared" si="288"/>
        <v/>
      </c>
    </row>
    <row r="864" spans="1:107" x14ac:dyDescent="0.2">
      <c r="A864">
        <v>861</v>
      </c>
      <c r="B864" t="s">
        <v>857</v>
      </c>
      <c r="C864" t="s">
        <v>3030</v>
      </c>
      <c r="D864" t="s">
        <v>3030</v>
      </c>
      <c r="E864" t="s">
        <v>6065</v>
      </c>
      <c r="F864" t="s">
        <v>6927</v>
      </c>
      <c r="G864" t="s">
        <v>8246</v>
      </c>
      <c r="H864" t="s">
        <v>8552</v>
      </c>
      <c r="I864" t="s">
        <v>8555</v>
      </c>
      <c r="J864" t="s">
        <v>9285</v>
      </c>
      <c r="K864" t="s">
        <v>10121</v>
      </c>
      <c r="L864" t="s">
        <v>10587</v>
      </c>
      <c r="M864" t="s">
        <v>11816</v>
      </c>
      <c r="N864" t="s">
        <v>12912</v>
      </c>
      <c r="O864" t="s">
        <v>13311</v>
      </c>
      <c r="P864" t="s">
        <v>13349</v>
      </c>
      <c r="Q864">
        <v>1</v>
      </c>
      <c r="R864" t="s">
        <v>13357</v>
      </c>
      <c r="S864" t="s">
        <v>13589</v>
      </c>
      <c r="T864" t="s">
        <v>13769</v>
      </c>
      <c r="U864" s="3" t="str" cm="1">
        <f t="array" ref="U864">LEFT(T864,MIN(FIND({0,1,2,3,4,5,6,7,8,9},T864&amp;"0123456789"))-1)</f>
        <v>$</v>
      </c>
      <c r="V864" t="s">
        <v>13357</v>
      </c>
      <c r="W864" t="s">
        <v>13769</v>
      </c>
      <c r="X864" s="3" t="str" cm="1">
        <f t="array" ref="X864">LEFT(W864,MIN(FIND({0,1,2,3,4,5,6,7,8,9},W864&amp;"0123456789"))-1)</f>
        <v>$</v>
      </c>
      <c r="Y864" t="s">
        <v>13357</v>
      </c>
      <c r="Z864" t="s">
        <v>13769</v>
      </c>
      <c r="AA864" s="3" cm="1">
        <f t="array" ref="AA864">_xlfn.XLOOKUP(LEFT(Z864,MIN(FIND({0,1,2,3,4,5,6,7,8,9},Z864&amp;"0123456789"))-1), $BB$4:$BB$23, $BC$4:$BC$23)*_xlfn.NUMBERVALUE(TRIM(REPLACE(Z864,1,MIN(FIND({0,1,2,3,4,5,6,7,8,9},Z864&amp;"0123456789"))-1,"")), ".", ",")</f>
        <v>7000000</v>
      </c>
      <c r="AB864" t="s">
        <v>13769</v>
      </c>
      <c r="AC864" s="3" cm="1">
        <f t="array" ref="AC864">_xlfn.XLOOKUP(LEFT(AB864,MIN(FIND({0,1,2,3,4,5,6,7,8,9},AB864&amp;"0123456789"))-1), $BB$4:$BB$23, $BC$4:$BC$23)*_xlfn.NUMBERVALUE(TRIM(REPLACE(AB864,1,MIN(FIND({0,1,2,3,4,5,6,7,8,9},AB864&amp;"0123456789"))-1,"")), ".", ",")</f>
        <v>7000000</v>
      </c>
      <c r="AD864" t="s">
        <v>8555</v>
      </c>
      <c r="AE864" t="s">
        <v>8562</v>
      </c>
      <c r="AF864" t="s">
        <v>15631</v>
      </c>
      <c r="AG864" t="s">
        <v>4365</v>
      </c>
      <c r="AH864" t="s">
        <v>4365</v>
      </c>
      <c r="AI864" t="s">
        <v>4365</v>
      </c>
      <c r="AJ864" t="s">
        <v>4365</v>
      </c>
      <c r="AK864" t="s">
        <v>4365</v>
      </c>
      <c r="AL864" t="s">
        <v>4365</v>
      </c>
      <c r="AM864" t="s">
        <v>4365</v>
      </c>
      <c r="AN864" t="s">
        <v>4365</v>
      </c>
      <c r="AO864" t="s">
        <v>4365</v>
      </c>
      <c r="AP864" t="s">
        <v>4365</v>
      </c>
      <c r="AQ864" t="s">
        <v>4365</v>
      </c>
      <c r="AR864" t="s">
        <v>4365</v>
      </c>
      <c r="AS864" t="s">
        <v>8559</v>
      </c>
      <c r="BC864" s="3" t="str" cm="1">
        <f t="array" ref="BC864">LEFT(BB864,MIN(FIND({0,1,2,3,4,5,6,7,8,9},BB864&amp;"0123456789"))-1)</f>
        <v/>
      </c>
      <c r="BY864" t="s">
        <v>10587</v>
      </c>
      <c r="BZ864" t="s">
        <v>25815</v>
      </c>
      <c r="CT864" t="str">
        <f t="shared" si="279"/>
        <v>Gaming</v>
      </c>
      <c r="CU864" t="str">
        <f t="shared" si="280"/>
        <v>PC Games</v>
      </c>
      <c r="CV864" t="str">
        <f t="shared" si="281"/>
        <v/>
      </c>
      <c r="CW864" t="str">
        <f t="shared" si="282"/>
        <v/>
      </c>
      <c r="CX864" t="str">
        <f t="shared" si="283"/>
        <v/>
      </c>
      <c r="CY864" t="str">
        <f t="shared" si="284"/>
        <v/>
      </c>
      <c r="CZ864" t="str">
        <f t="shared" si="285"/>
        <v/>
      </c>
      <c r="DA864" t="str">
        <f t="shared" si="286"/>
        <v/>
      </c>
      <c r="DB864" t="str">
        <f t="shared" si="287"/>
        <v/>
      </c>
      <c r="DC864" t="str">
        <f t="shared" si="288"/>
        <v/>
      </c>
    </row>
    <row r="865" spans="1:107" x14ac:dyDescent="0.2">
      <c r="A865">
        <v>862</v>
      </c>
      <c r="B865" t="s">
        <v>858</v>
      </c>
      <c r="C865" t="s">
        <v>3031</v>
      </c>
      <c r="D865" t="s">
        <v>5086</v>
      </c>
      <c r="E865" t="s">
        <v>6065</v>
      </c>
      <c r="F865" t="s">
        <v>6928</v>
      </c>
      <c r="G865" t="s">
        <v>8245</v>
      </c>
      <c r="H865" t="s">
        <v>8552</v>
      </c>
      <c r="I865" t="s">
        <v>8557</v>
      </c>
      <c r="J865" t="s">
        <v>9286</v>
      </c>
      <c r="K865" t="s">
        <v>10119</v>
      </c>
      <c r="L865" t="s">
        <v>10163</v>
      </c>
      <c r="M865" t="s">
        <v>11817</v>
      </c>
      <c r="N865" t="s">
        <v>12943</v>
      </c>
      <c r="O865" t="s">
        <v>13306</v>
      </c>
      <c r="P865" t="s">
        <v>4365</v>
      </c>
      <c r="Q865">
        <v>1</v>
      </c>
      <c r="R865" t="s">
        <v>13358</v>
      </c>
      <c r="S865" t="s">
        <v>13425</v>
      </c>
      <c r="T865" t="s">
        <v>14047</v>
      </c>
      <c r="U865" s="3" t="str" cm="1">
        <f t="array" ref="U865">LEFT(T865,MIN(FIND({0,1,2,3,4,5,6,7,8,9},T865&amp;"0123456789"))-1)</f>
        <v>$</v>
      </c>
      <c r="V865" t="s">
        <v>14414</v>
      </c>
      <c r="W865" t="s">
        <v>14047</v>
      </c>
      <c r="X865" s="3" t="str" cm="1">
        <f t="array" ref="X865">LEFT(W865,MIN(FIND({0,1,2,3,4,5,6,7,8,9},W865&amp;"0123456789"))-1)</f>
        <v>$</v>
      </c>
      <c r="Y865" t="s">
        <v>14414</v>
      </c>
      <c r="Z865" t="s">
        <v>14047</v>
      </c>
      <c r="AA865" s="3" cm="1">
        <f t="array" ref="AA865">_xlfn.XLOOKUP(LEFT(Z865,MIN(FIND({0,1,2,3,4,5,6,7,8,9},Z865&amp;"0123456789"))-1), $BB$4:$BB$23, $BC$4:$BC$23)*_xlfn.NUMBERVALUE(TRIM(REPLACE(Z865,1,MIN(FIND({0,1,2,3,4,5,6,7,8,9},Z865&amp;"0123456789"))-1,"")), ".", ",")</f>
        <v>31000000</v>
      </c>
      <c r="AB865" t="s">
        <v>14047</v>
      </c>
      <c r="AC865" s="3" cm="1">
        <f t="array" ref="AC865">_xlfn.XLOOKUP(LEFT(AB865,MIN(FIND({0,1,2,3,4,5,6,7,8,9},AB865&amp;"0123456789"))-1), $BB$4:$BB$23, $BC$4:$BC$23)*_xlfn.NUMBERVALUE(TRIM(REPLACE(AB865,1,MIN(FIND({0,1,2,3,4,5,6,7,8,9},AB865&amp;"0123456789"))-1,"")), ".", ",")</f>
        <v>31000000</v>
      </c>
      <c r="AD865" t="s">
        <v>8554</v>
      </c>
      <c r="AE865" t="s">
        <v>8558</v>
      </c>
      <c r="AF865" t="s">
        <v>15632</v>
      </c>
      <c r="AG865" t="s">
        <v>4365</v>
      </c>
      <c r="AH865" t="s">
        <v>4365</v>
      </c>
      <c r="AI865" t="s">
        <v>4365</v>
      </c>
      <c r="AJ865" t="s">
        <v>4365</v>
      </c>
      <c r="AK865" t="s">
        <v>4365</v>
      </c>
      <c r="AL865" t="s">
        <v>4365</v>
      </c>
      <c r="AM865" t="s">
        <v>4365</v>
      </c>
      <c r="AN865" t="s">
        <v>4365</v>
      </c>
      <c r="AO865" t="s">
        <v>4365</v>
      </c>
      <c r="AP865" t="s">
        <v>4365</v>
      </c>
      <c r="AQ865" t="s">
        <v>4365</v>
      </c>
      <c r="AR865" t="s">
        <v>4365</v>
      </c>
      <c r="AS865" t="s">
        <v>8561</v>
      </c>
      <c r="BC865" s="3" t="str" cm="1">
        <f t="array" ref="BC865">LEFT(BB865,MIN(FIND({0,1,2,3,4,5,6,7,8,9},BB865&amp;"0123456789"))-1)</f>
        <v/>
      </c>
      <c r="BY865" t="s">
        <v>10163</v>
      </c>
      <c r="BZ865" t="s">
        <v>25418</v>
      </c>
      <c r="CA865" t="s">
        <v>25537</v>
      </c>
      <c r="CT865" t="str">
        <f t="shared" si="279"/>
        <v>Health Care</v>
      </c>
      <c r="CU865" t="str">
        <f t="shared" si="280"/>
        <v>Medical</v>
      </c>
      <c r="CV865" t="str">
        <f t="shared" si="281"/>
        <v>Pharmaceutical</v>
      </c>
      <c r="CW865" t="str">
        <f t="shared" si="282"/>
        <v/>
      </c>
      <c r="CX865" t="str">
        <f t="shared" si="283"/>
        <v/>
      </c>
      <c r="CY865" t="str">
        <f t="shared" si="284"/>
        <v/>
      </c>
      <c r="CZ865" t="str">
        <f t="shared" si="285"/>
        <v/>
      </c>
      <c r="DA865" t="str">
        <f t="shared" si="286"/>
        <v/>
      </c>
      <c r="DB865" t="str">
        <f t="shared" si="287"/>
        <v/>
      </c>
      <c r="DC865" t="str">
        <f t="shared" si="288"/>
        <v/>
      </c>
    </row>
    <row r="866" spans="1:107" x14ac:dyDescent="0.2">
      <c r="A866">
        <v>863</v>
      </c>
      <c r="B866" t="s">
        <v>859</v>
      </c>
      <c r="C866" t="s">
        <v>3032</v>
      </c>
      <c r="D866" t="s">
        <v>5087</v>
      </c>
      <c r="E866" t="s">
        <v>6065</v>
      </c>
      <c r="F866" t="s">
        <v>6929</v>
      </c>
      <c r="G866" t="s">
        <v>8248</v>
      </c>
      <c r="H866" t="s">
        <v>8552</v>
      </c>
      <c r="I866" t="s">
        <v>8554</v>
      </c>
      <c r="J866" t="s">
        <v>9287</v>
      </c>
      <c r="K866" t="s">
        <v>10121</v>
      </c>
      <c r="L866" t="s">
        <v>10247</v>
      </c>
      <c r="M866" t="s">
        <v>11470</v>
      </c>
      <c r="N866" t="s">
        <v>12736</v>
      </c>
      <c r="O866" t="s">
        <v>13305</v>
      </c>
      <c r="P866" t="s">
        <v>4365</v>
      </c>
      <c r="Q866">
        <v>1</v>
      </c>
      <c r="R866" t="s">
        <v>13357</v>
      </c>
      <c r="S866" t="s">
        <v>13376</v>
      </c>
      <c r="T866" t="s">
        <v>13753</v>
      </c>
      <c r="U866" s="3" t="str" cm="1">
        <f t="array" ref="U866">LEFT(T866,MIN(FIND({0,1,2,3,4,5,6,7,8,9},T866&amp;"0123456789"))-1)</f>
        <v>$</v>
      </c>
      <c r="V866" t="s">
        <v>13357</v>
      </c>
      <c r="W866" t="s">
        <v>13753</v>
      </c>
      <c r="X866" s="3" t="str" cm="1">
        <f t="array" ref="X866">LEFT(W866,MIN(FIND({0,1,2,3,4,5,6,7,8,9},W866&amp;"0123456789"))-1)</f>
        <v>$</v>
      </c>
      <c r="Y866" t="s">
        <v>13357</v>
      </c>
      <c r="Z866" t="s">
        <v>13753</v>
      </c>
      <c r="AA866" s="3" cm="1">
        <f t="array" ref="AA866">_xlfn.XLOOKUP(LEFT(Z866,MIN(FIND({0,1,2,3,4,5,6,7,8,9},Z866&amp;"0123456789"))-1), $BB$4:$BB$23, $BC$4:$BC$23)*_xlfn.NUMBERVALUE(TRIM(REPLACE(Z866,1,MIN(FIND({0,1,2,3,4,5,6,7,8,9},Z866&amp;"0123456789"))-1,"")), ".", ",")</f>
        <v>3500000</v>
      </c>
      <c r="AB866" t="s">
        <v>13753</v>
      </c>
      <c r="AC866" s="3" cm="1">
        <f t="array" ref="AC866">_xlfn.XLOOKUP(LEFT(AB866,MIN(FIND({0,1,2,3,4,5,6,7,8,9},AB866&amp;"0123456789"))-1), $BB$4:$BB$23, $BC$4:$BC$23)*_xlfn.NUMBERVALUE(TRIM(REPLACE(AB866,1,MIN(FIND({0,1,2,3,4,5,6,7,8,9},AB866&amp;"0123456789"))-1,"")), ".", ",")</f>
        <v>3500000</v>
      </c>
      <c r="AD866" t="s">
        <v>8555</v>
      </c>
      <c r="AE866" t="s">
        <v>8556</v>
      </c>
      <c r="AF866" t="s">
        <v>15633</v>
      </c>
      <c r="AG866" t="s">
        <v>4365</v>
      </c>
      <c r="AH866" t="s">
        <v>4365</v>
      </c>
      <c r="AI866" t="s">
        <v>4365</v>
      </c>
      <c r="AJ866" t="s">
        <v>4365</v>
      </c>
      <c r="AK866" t="s">
        <v>4365</v>
      </c>
      <c r="AL866" t="s">
        <v>4365</v>
      </c>
      <c r="AM866" t="s">
        <v>4365</v>
      </c>
      <c r="AN866" t="s">
        <v>4365</v>
      </c>
      <c r="AO866" t="s">
        <v>4365</v>
      </c>
      <c r="AP866" t="s">
        <v>4365</v>
      </c>
      <c r="AQ866" t="s">
        <v>4365</v>
      </c>
      <c r="AR866" t="s">
        <v>4365</v>
      </c>
      <c r="AS866" t="s">
        <v>8562</v>
      </c>
      <c r="BC866" s="3" t="str" cm="1">
        <f t="array" ref="BC866">LEFT(BB866,MIN(FIND({0,1,2,3,4,5,6,7,8,9},BB866&amp;"0123456789"))-1)</f>
        <v/>
      </c>
      <c r="BY866" t="s">
        <v>11260</v>
      </c>
      <c r="BZ866" t="s">
        <v>25408</v>
      </c>
      <c r="CT866" t="str">
        <f t="shared" si="279"/>
        <v>Cyber Security</v>
      </c>
      <c r="CU866" t="str">
        <f t="shared" si="280"/>
        <v>Software</v>
      </c>
      <c r="CV866" t="str">
        <f t="shared" si="281"/>
        <v/>
      </c>
      <c r="CW866" t="str">
        <f t="shared" si="282"/>
        <v/>
      </c>
      <c r="CX866" t="str">
        <f t="shared" si="283"/>
        <v/>
      </c>
      <c r="CY866" t="str">
        <f t="shared" si="284"/>
        <v/>
      </c>
      <c r="CZ866" t="str">
        <f t="shared" si="285"/>
        <v/>
      </c>
      <c r="DA866" t="str">
        <f t="shared" si="286"/>
        <v/>
      </c>
      <c r="DB866" t="str">
        <f t="shared" si="287"/>
        <v/>
      </c>
      <c r="DC866" t="str">
        <f t="shared" si="288"/>
        <v/>
      </c>
    </row>
    <row r="867" spans="1:107" x14ac:dyDescent="0.2">
      <c r="A867">
        <v>864</v>
      </c>
      <c r="B867" t="s">
        <v>860</v>
      </c>
      <c r="C867" t="s">
        <v>3033</v>
      </c>
      <c r="D867" t="s">
        <v>5088</v>
      </c>
      <c r="E867" t="s">
        <v>6065</v>
      </c>
      <c r="F867" t="s">
        <v>6930</v>
      </c>
      <c r="G867" t="s">
        <v>8301</v>
      </c>
      <c r="H867" t="s">
        <v>8552</v>
      </c>
      <c r="I867" t="s">
        <v>8554</v>
      </c>
      <c r="J867" t="s">
        <v>9288</v>
      </c>
      <c r="K867" t="s">
        <v>10119</v>
      </c>
      <c r="L867" t="s">
        <v>10604</v>
      </c>
      <c r="M867" t="s">
        <v>11818</v>
      </c>
      <c r="N867" t="s">
        <v>12793</v>
      </c>
      <c r="O867" t="s">
        <v>13316</v>
      </c>
      <c r="P867" t="s">
        <v>4365</v>
      </c>
      <c r="Q867">
        <v>1</v>
      </c>
      <c r="R867" t="s">
        <v>13357</v>
      </c>
      <c r="S867" t="s">
        <v>8487</v>
      </c>
      <c r="T867" t="s">
        <v>14048</v>
      </c>
      <c r="U867" s="3" t="str" cm="1">
        <f t="array" ref="U867">LEFT(T867,MIN(FIND({0,1,2,3,4,5,6,7,8,9},T867&amp;"0123456789"))-1)</f>
        <v>$</v>
      </c>
      <c r="V867" t="s">
        <v>13357</v>
      </c>
      <c r="W867" t="s">
        <v>14048</v>
      </c>
      <c r="X867" s="3" t="str" cm="1">
        <f t="array" ref="X867">LEFT(W867,MIN(FIND({0,1,2,3,4,5,6,7,8,9},W867&amp;"0123456789"))-1)</f>
        <v>$</v>
      </c>
      <c r="Y867" t="s">
        <v>13357</v>
      </c>
      <c r="Z867" t="s">
        <v>14048</v>
      </c>
      <c r="AA867" s="3" cm="1">
        <f t="array" ref="AA867">_xlfn.XLOOKUP(LEFT(Z867,MIN(FIND({0,1,2,3,4,5,6,7,8,9},Z867&amp;"0123456789"))-1), $BB$4:$BB$23, $BC$4:$BC$23)*_xlfn.NUMBERVALUE(TRIM(REPLACE(Z867,1,MIN(FIND({0,1,2,3,4,5,6,7,8,9},Z867&amp;"0123456789"))-1,"")), ".", ",")</f>
        <v>5050000</v>
      </c>
      <c r="AB867" t="s">
        <v>14048</v>
      </c>
      <c r="AC867" s="3" cm="1">
        <f t="array" ref="AC867">_xlfn.XLOOKUP(LEFT(AB867,MIN(FIND({0,1,2,3,4,5,6,7,8,9},AB867&amp;"0123456789"))-1), $BB$4:$BB$23, $BC$4:$BC$23)*_xlfn.NUMBERVALUE(TRIM(REPLACE(AB867,1,MIN(FIND({0,1,2,3,4,5,6,7,8,9},AB867&amp;"0123456789"))-1,"")), ".", ",")</f>
        <v>5050000</v>
      </c>
      <c r="AD867" t="s">
        <v>8554</v>
      </c>
      <c r="AE867" t="s">
        <v>8556</v>
      </c>
      <c r="AF867" t="s">
        <v>15634</v>
      </c>
      <c r="AG867" t="s">
        <v>4365</v>
      </c>
      <c r="AH867" t="s">
        <v>4365</v>
      </c>
      <c r="AI867" t="s">
        <v>4365</v>
      </c>
      <c r="AJ867" t="s">
        <v>4365</v>
      </c>
      <c r="AK867" t="s">
        <v>4365</v>
      </c>
      <c r="AL867" t="s">
        <v>4365</v>
      </c>
      <c r="AM867" t="s">
        <v>4365</v>
      </c>
      <c r="AN867" t="s">
        <v>4365</v>
      </c>
      <c r="AO867" t="s">
        <v>4365</v>
      </c>
      <c r="AP867" t="s">
        <v>4365</v>
      </c>
      <c r="AQ867" t="s">
        <v>4365</v>
      </c>
      <c r="AR867" t="s">
        <v>4365</v>
      </c>
      <c r="AS867" t="s">
        <v>14819</v>
      </c>
      <c r="BC867" s="3" t="str" cm="1">
        <f t="array" ref="BC867">LEFT(BB867,MIN(FIND({0,1,2,3,4,5,6,7,8,9},BB867&amp;"0123456789"))-1)</f>
        <v/>
      </c>
      <c r="BY867" t="s">
        <v>11706</v>
      </c>
      <c r="BZ867" t="s">
        <v>25429</v>
      </c>
      <c r="CA867" t="s">
        <v>25430</v>
      </c>
      <c r="CB867" t="s">
        <v>25404</v>
      </c>
      <c r="CC867" t="s">
        <v>25414</v>
      </c>
      <c r="CT867" t="str">
        <f t="shared" si="279"/>
        <v>E-Commerce</v>
      </c>
      <c r="CU867" t="str">
        <f t="shared" si="280"/>
        <v>Financial Services</v>
      </c>
      <c r="CV867" t="str">
        <f t="shared" si="281"/>
        <v>FinTech</v>
      </c>
      <c r="CW867" t="str">
        <f t="shared" si="282"/>
        <v>Information Technology</v>
      </c>
      <c r="CX867" t="str">
        <f t="shared" si="283"/>
        <v>Internet</v>
      </c>
      <c r="CY867" t="str">
        <f t="shared" si="284"/>
        <v/>
      </c>
      <c r="CZ867" t="str">
        <f t="shared" si="285"/>
        <v/>
      </c>
      <c r="DA867" t="str">
        <f t="shared" si="286"/>
        <v/>
      </c>
      <c r="DB867" t="str">
        <f t="shared" si="287"/>
        <v/>
      </c>
      <c r="DC867" t="str">
        <f t="shared" si="288"/>
        <v/>
      </c>
    </row>
    <row r="868" spans="1:107" x14ac:dyDescent="0.2">
      <c r="A868">
        <v>865</v>
      </c>
      <c r="B868" t="s">
        <v>861</v>
      </c>
      <c r="C868" t="s">
        <v>3034</v>
      </c>
      <c r="D868" t="s">
        <v>3034</v>
      </c>
      <c r="E868" t="s">
        <v>6065</v>
      </c>
      <c r="F868" t="s">
        <v>6931</v>
      </c>
      <c r="G868" t="s">
        <v>8246</v>
      </c>
      <c r="H868" t="s">
        <v>8552</v>
      </c>
      <c r="I868" t="s">
        <v>4365</v>
      </c>
      <c r="J868" t="s">
        <v>4365</v>
      </c>
      <c r="K868" t="s">
        <v>10121</v>
      </c>
      <c r="L868" t="s">
        <v>10529</v>
      </c>
      <c r="M868" t="s">
        <v>11819</v>
      </c>
      <c r="N868" t="s">
        <v>12792</v>
      </c>
      <c r="O868" t="s">
        <v>13328</v>
      </c>
      <c r="P868" t="s">
        <v>4365</v>
      </c>
      <c r="Q868">
        <v>1</v>
      </c>
      <c r="R868" t="s">
        <v>13362</v>
      </c>
      <c r="S868" t="s">
        <v>13590</v>
      </c>
      <c r="T868" t="s">
        <v>13771</v>
      </c>
      <c r="U868" s="3" t="str" cm="1">
        <f t="array" ref="U868">LEFT(T868,MIN(FIND({0,1,2,3,4,5,6,7,8,9},T868&amp;"0123456789"))-1)</f>
        <v>$</v>
      </c>
      <c r="V868" t="s">
        <v>13362</v>
      </c>
      <c r="W868" t="s">
        <v>13771</v>
      </c>
      <c r="X868" s="3" t="str" cm="1">
        <f t="array" ref="X868">LEFT(W868,MIN(FIND({0,1,2,3,4,5,6,7,8,9},W868&amp;"0123456789"))-1)</f>
        <v>$</v>
      </c>
      <c r="Y868" t="s">
        <v>13362</v>
      </c>
      <c r="Z868" t="s">
        <v>13771</v>
      </c>
      <c r="AA868" s="3" cm="1">
        <f t="array" ref="AA868">_xlfn.XLOOKUP(LEFT(Z868,MIN(FIND({0,1,2,3,4,5,6,7,8,9},Z868&amp;"0123456789"))-1), $BB$4:$BB$23, $BC$4:$BC$23)*_xlfn.NUMBERVALUE(TRIM(REPLACE(Z868,1,MIN(FIND({0,1,2,3,4,5,6,7,8,9},Z868&amp;"0123456789"))-1,"")), ".", ",")</f>
        <v>125000000</v>
      </c>
      <c r="AB868" t="s">
        <v>13771</v>
      </c>
      <c r="AC868" s="3" cm="1">
        <f t="array" ref="AC868">_xlfn.XLOOKUP(LEFT(AB868,MIN(FIND({0,1,2,3,4,5,6,7,8,9},AB868&amp;"0123456789"))-1), $BB$4:$BB$23, $BC$4:$BC$23)*_xlfn.NUMBERVALUE(TRIM(REPLACE(AB868,1,MIN(FIND({0,1,2,3,4,5,6,7,8,9},AB868&amp;"0123456789"))-1,"")), ".", ",")</f>
        <v>125000000</v>
      </c>
      <c r="AD868" t="s">
        <v>8555</v>
      </c>
      <c r="AE868" t="s">
        <v>8555</v>
      </c>
      <c r="AF868" t="s">
        <v>15635</v>
      </c>
      <c r="AG868" t="s">
        <v>17068</v>
      </c>
      <c r="AH868" t="s">
        <v>4365</v>
      </c>
      <c r="AI868" t="s">
        <v>4365</v>
      </c>
      <c r="AJ868" t="s">
        <v>8563</v>
      </c>
      <c r="AK868" t="s">
        <v>4365</v>
      </c>
      <c r="AL868" t="s">
        <v>8555</v>
      </c>
      <c r="AM868" t="s">
        <v>4365</v>
      </c>
      <c r="AN868" t="s">
        <v>18372</v>
      </c>
      <c r="AO868" t="s">
        <v>4365</v>
      </c>
      <c r="AP868" t="s">
        <v>22965</v>
      </c>
      <c r="AQ868" t="s">
        <v>4365</v>
      </c>
      <c r="AR868" t="s">
        <v>4365</v>
      </c>
      <c r="AS868" t="s">
        <v>19152</v>
      </c>
      <c r="BC868" s="3" t="str" cm="1">
        <f t="array" ref="BC868">LEFT(BB868,MIN(FIND({0,1,2,3,4,5,6,7,8,9},BB868&amp;"0123456789"))-1)</f>
        <v/>
      </c>
      <c r="BY868" t="s">
        <v>12260</v>
      </c>
      <c r="BZ868" t="s">
        <v>25668</v>
      </c>
      <c r="CT868" t="str">
        <f t="shared" si="279"/>
        <v>Fantasy Sports</v>
      </c>
      <c r="CU868" t="str">
        <f t="shared" si="280"/>
        <v>Sports</v>
      </c>
      <c r="CV868" t="str">
        <f t="shared" si="281"/>
        <v/>
      </c>
      <c r="CW868" t="str">
        <f t="shared" si="282"/>
        <v/>
      </c>
      <c r="CX868" t="str">
        <f t="shared" si="283"/>
        <v/>
      </c>
      <c r="CY868" t="str">
        <f t="shared" si="284"/>
        <v/>
      </c>
      <c r="CZ868" t="str">
        <f t="shared" si="285"/>
        <v/>
      </c>
      <c r="DA868" t="str">
        <f t="shared" si="286"/>
        <v/>
      </c>
      <c r="DB868" t="str">
        <f t="shared" si="287"/>
        <v/>
      </c>
      <c r="DC868" t="str">
        <f t="shared" si="288"/>
        <v/>
      </c>
    </row>
    <row r="869" spans="1:107" x14ac:dyDescent="0.2">
      <c r="A869">
        <v>866</v>
      </c>
      <c r="B869" t="s">
        <v>862</v>
      </c>
      <c r="C869" t="s">
        <v>3035</v>
      </c>
      <c r="D869" t="s">
        <v>5089</v>
      </c>
      <c r="E869" t="s">
        <v>6065</v>
      </c>
      <c r="F869" t="s">
        <v>6932</v>
      </c>
      <c r="G869" t="s">
        <v>8256</v>
      </c>
      <c r="H869" t="s">
        <v>8552</v>
      </c>
      <c r="I869" t="s">
        <v>8554</v>
      </c>
      <c r="J869" t="s">
        <v>9289</v>
      </c>
      <c r="K869" t="s">
        <v>10119</v>
      </c>
      <c r="L869" t="s">
        <v>10605</v>
      </c>
      <c r="M869" t="s">
        <v>11820</v>
      </c>
      <c r="N869" t="s">
        <v>12741</v>
      </c>
      <c r="O869" t="s">
        <v>13310</v>
      </c>
      <c r="P869" t="s">
        <v>4365</v>
      </c>
      <c r="Q869">
        <v>1</v>
      </c>
      <c r="R869" t="s">
        <v>4365</v>
      </c>
      <c r="S869" t="s">
        <v>13516</v>
      </c>
      <c r="T869" t="s">
        <v>14049</v>
      </c>
      <c r="U869" s="3" t="str" cm="1">
        <f t="array" ref="U869">LEFT(T869,MIN(FIND({0,1,2,3,4,5,6,7,8,9},T869&amp;"0123456789"))-1)</f>
        <v>$</v>
      </c>
      <c r="V869" t="s">
        <v>14415</v>
      </c>
      <c r="W869" t="s">
        <v>14049</v>
      </c>
      <c r="X869" s="3" t="str" cm="1">
        <f t="array" ref="X869">LEFT(W869,MIN(FIND({0,1,2,3,4,5,6,7,8,9},W869&amp;"0123456789"))-1)</f>
        <v>$</v>
      </c>
      <c r="Y869" t="s">
        <v>14415</v>
      </c>
      <c r="Z869" t="s">
        <v>14049</v>
      </c>
      <c r="AA869" s="3" cm="1">
        <f t="array" ref="AA869">_xlfn.XLOOKUP(LEFT(Z869,MIN(FIND({0,1,2,3,4,5,6,7,8,9},Z869&amp;"0123456789"))-1), $BB$4:$BB$23, $BC$4:$BC$23)*_xlfn.NUMBERVALUE(TRIM(REPLACE(Z869,1,MIN(FIND({0,1,2,3,4,5,6,7,8,9},Z869&amp;"0123456789"))-1,"")), ".", ",")</f>
        <v>5675000</v>
      </c>
      <c r="AB869" t="s">
        <v>14049</v>
      </c>
      <c r="AC869" s="3" cm="1">
        <f t="array" ref="AC869">_xlfn.XLOOKUP(LEFT(AB869,MIN(FIND({0,1,2,3,4,5,6,7,8,9},AB869&amp;"0123456789"))-1), $BB$4:$BB$23, $BC$4:$BC$23)*_xlfn.NUMBERVALUE(TRIM(REPLACE(AB869,1,MIN(FIND({0,1,2,3,4,5,6,7,8,9},AB869&amp;"0123456789"))-1,"")), ".", ",")</f>
        <v>5675000</v>
      </c>
      <c r="AD869" t="s">
        <v>4365</v>
      </c>
      <c r="AE869" t="s">
        <v>4365</v>
      </c>
      <c r="AF869" t="s">
        <v>4365</v>
      </c>
      <c r="AG869" t="s">
        <v>17069</v>
      </c>
      <c r="AH869" t="s">
        <v>17847</v>
      </c>
      <c r="AI869" t="s">
        <v>18658</v>
      </c>
      <c r="AJ869" t="s">
        <v>19309</v>
      </c>
      <c r="AK869" t="s">
        <v>19657</v>
      </c>
      <c r="AL869" t="s">
        <v>20225</v>
      </c>
      <c r="AM869" t="s">
        <v>20834</v>
      </c>
      <c r="AN869" t="s">
        <v>21167</v>
      </c>
      <c r="AO869" t="s">
        <v>21946</v>
      </c>
      <c r="AP869" t="s">
        <v>22966</v>
      </c>
      <c r="AQ869" t="s">
        <v>24101</v>
      </c>
      <c r="AR869" t="s">
        <v>24991</v>
      </c>
      <c r="AS869" t="s">
        <v>19073</v>
      </c>
      <c r="BC869" s="3" t="str" cm="1">
        <f t="array" ref="BC869">LEFT(BB869,MIN(FIND({0,1,2,3,4,5,6,7,8,9},BB869&amp;"0123456789"))-1)</f>
        <v/>
      </c>
      <c r="BY869" t="s">
        <v>11788</v>
      </c>
      <c r="BZ869" t="s">
        <v>25824</v>
      </c>
      <c r="CA869" t="s">
        <v>25490</v>
      </c>
      <c r="CB869" t="s">
        <v>25521</v>
      </c>
      <c r="CC869" t="s">
        <v>25825</v>
      </c>
      <c r="CD869" t="s">
        <v>25826</v>
      </c>
      <c r="CE869" t="s">
        <v>25734</v>
      </c>
      <c r="CF869" t="s">
        <v>25499</v>
      </c>
      <c r="CG869" t="s">
        <v>25542</v>
      </c>
      <c r="CT869" t="str">
        <f t="shared" si="279"/>
        <v>Communities</v>
      </c>
      <c r="CU869" t="str">
        <f t="shared" si="280"/>
        <v>Event Promotion</v>
      </c>
      <c r="CV869" t="str">
        <f t="shared" si="281"/>
        <v>Fashion</v>
      </c>
      <c r="CW869" t="str">
        <f t="shared" si="282"/>
        <v>Media and Entertainment</v>
      </c>
      <c r="CX869" t="str">
        <f t="shared" si="283"/>
        <v>Private Social Networking</v>
      </c>
      <c r="CY869" t="str">
        <f t="shared" si="284"/>
        <v>Professional Networking</v>
      </c>
      <c r="CZ869" t="str">
        <f t="shared" si="285"/>
        <v>Professional Services</v>
      </c>
      <c r="DA869" t="str">
        <f t="shared" si="286"/>
        <v>Social Network</v>
      </c>
      <c r="DB869" t="str">
        <f t="shared" si="287"/>
        <v>Social Recruiting</v>
      </c>
      <c r="DC869" t="str">
        <f t="shared" si="288"/>
        <v/>
      </c>
    </row>
    <row r="870" spans="1:107" x14ac:dyDescent="0.2">
      <c r="A870">
        <v>867</v>
      </c>
      <c r="B870" t="s">
        <v>863</v>
      </c>
      <c r="C870" t="s">
        <v>3036</v>
      </c>
      <c r="D870" t="s">
        <v>5090</v>
      </c>
      <c r="E870" t="s">
        <v>4365</v>
      </c>
      <c r="F870" t="s">
        <v>6933</v>
      </c>
      <c r="G870" t="s">
        <v>8248</v>
      </c>
      <c r="H870" t="s">
        <v>8552</v>
      </c>
      <c r="I870" t="s">
        <v>4365</v>
      </c>
      <c r="J870" t="s">
        <v>4365</v>
      </c>
      <c r="K870" t="s">
        <v>10121</v>
      </c>
      <c r="L870" t="s">
        <v>10143</v>
      </c>
      <c r="M870" t="s">
        <v>10143</v>
      </c>
      <c r="N870" t="s">
        <v>12944</v>
      </c>
      <c r="O870" t="s">
        <v>13319</v>
      </c>
      <c r="P870" t="s">
        <v>4365</v>
      </c>
      <c r="Q870">
        <v>1</v>
      </c>
      <c r="R870" t="s">
        <v>13357</v>
      </c>
      <c r="S870" t="s">
        <v>13559</v>
      </c>
      <c r="T870" t="s">
        <v>13884</v>
      </c>
      <c r="U870" s="3" t="str" cm="1">
        <f t="array" ref="U870">LEFT(T870,MIN(FIND({0,1,2,3,4,5,6,7,8,9},T870&amp;"0123456789"))-1)</f>
        <v>$</v>
      </c>
      <c r="V870" t="s">
        <v>13357</v>
      </c>
      <c r="W870" t="s">
        <v>13884</v>
      </c>
      <c r="X870" s="3" t="str" cm="1">
        <f t="array" ref="X870">LEFT(W870,MIN(FIND({0,1,2,3,4,5,6,7,8,9},W870&amp;"0123456789"))-1)</f>
        <v>$</v>
      </c>
      <c r="Y870" t="s">
        <v>13357</v>
      </c>
      <c r="Z870" t="s">
        <v>13884</v>
      </c>
      <c r="AA870" s="3" cm="1">
        <f t="array" ref="AA870">_xlfn.XLOOKUP(LEFT(Z870,MIN(FIND({0,1,2,3,4,5,6,7,8,9},Z870&amp;"0123456789"))-1), $BB$4:$BB$23, $BC$4:$BC$23)*_xlfn.NUMBERVALUE(TRIM(REPLACE(Z870,1,MIN(FIND({0,1,2,3,4,5,6,7,8,9},Z870&amp;"0123456789"))-1,"")), ".", ",")</f>
        <v>1800000</v>
      </c>
      <c r="AB870" t="s">
        <v>13884</v>
      </c>
      <c r="AC870" s="3" cm="1">
        <f t="array" ref="AC870">_xlfn.XLOOKUP(LEFT(AB870,MIN(FIND({0,1,2,3,4,5,6,7,8,9},AB870&amp;"0123456789"))-1), $BB$4:$BB$23, $BC$4:$BC$23)*_xlfn.NUMBERVALUE(TRIM(REPLACE(AB870,1,MIN(FIND({0,1,2,3,4,5,6,7,8,9},AB870&amp;"0123456789"))-1,"")), ".", ",")</f>
        <v>1800000</v>
      </c>
      <c r="AD870" t="s">
        <v>8559</v>
      </c>
      <c r="AE870" t="s">
        <v>8561</v>
      </c>
      <c r="AF870" t="s">
        <v>15636</v>
      </c>
      <c r="AG870" t="s">
        <v>17070</v>
      </c>
      <c r="AH870" t="s">
        <v>4365</v>
      </c>
      <c r="AI870" t="s">
        <v>18659</v>
      </c>
      <c r="AJ870" t="s">
        <v>19310</v>
      </c>
      <c r="AK870" t="s">
        <v>19833</v>
      </c>
      <c r="AL870" t="s">
        <v>20107</v>
      </c>
      <c r="AM870" t="s">
        <v>20835</v>
      </c>
      <c r="AN870" t="s">
        <v>21487</v>
      </c>
      <c r="AO870" t="s">
        <v>22075</v>
      </c>
      <c r="AP870" t="s">
        <v>22967</v>
      </c>
      <c r="AQ870" t="s">
        <v>24102</v>
      </c>
      <c r="AR870" t="s">
        <v>24992</v>
      </c>
      <c r="AS870" t="s">
        <v>14826</v>
      </c>
      <c r="BC870" s="3" t="str" cm="1">
        <f t="array" ref="BC870">LEFT(BB870,MIN(FIND({0,1,2,3,4,5,6,7,8,9},BB870&amp;"0123456789"))-1)</f>
        <v/>
      </c>
      <c r="BY870" t="s">
        <v>10143</v>
      </c>
      <c r="CT870" t="str">
        <f t="shared" si="279"/>
        <v>Financial Services</v>
      </c>
      <c r="CU870" t="str">
        <f t="shared" si="280"/>
        <v/>
      </c>
      <c r="CV870" t="str">
        <f t="shared" si="281"/>
        <v/>
      </c>
      <c r="CW870" t="str">
        <f t="shared" si="282"/>
        <v/>
      </c>
      <c r="CX870" t="str">
        <f t="shared" si="283"/>
        <v/>
      </c>
      <c r="CY870" t="str">
        <f t="shared" si="284"/>
        <v/>
      </c>
      <c r="CZ870" t="str">
        <f t="shared" si="285"/>
        <v/>
      </c>
      <c r="DA870" t="str">
        <f t="shared" si="286"/>
        <v/>
      </c>
      <c r="DB870" t="str">
        <f t="shared" si="287"/>
        <v/>
      </c>
      <c r="DC870" t="str">
        <f t="shared" si="288"/>
        <v/>
      </c>
    </row>
    <row r="871" spans="1:107" x14ac:dyDescent="0.2">
      <c r="A871">
        <v>868</v>
      </c>
      <c r="B871" t="s">
        <v>864</v>
      </c>
      <c r="C871" t="s">
        <v>3037</v>
      </c>
      <c r="D871" t="s">
        <v>5091</v>
      </c>
      <c r="E871" t="s">
        <v>4365</v>
      </c>
      <c r="F871" t="s">
        <v>6934</v>
      </c>
      <c r="G871" t="s">
        <v>8245</v>
      </c>
      <c r="H871" t="s">
        <v>8552</v>
      </c>
      <c r="I871" t="s">
        <v>4365</v>
      </c>
      <c r="J871" t="s">
        <v>4365</v>
      </c>
      <c r="K871" t="s">
        <v>10121</v>
      </c>
      <c r="L871" t="s">
        <v>10570</v>
      </c>
      <c r="M871" t="s">
        <v>10570</v>
      </c>
      <c r="N871" t="s">
        <v>12767</v>
      </c>
      <c r="O871" t="s">
        <v>4365</v>
      </c>
      <c r="P871" t="s">
        <v>4365</v>
      </c>
      <c r="Q871">
        <v>1</v>
      </c>
      <c r="R871" t="s">
        <v>13357</v>
      </c>
      <c r="S871" t="s">
        <v>13491</v>
      </c>
      <c r="T871" t="s">
        <v>13803</v>
      </c>
      <c r="U871" s="3" t="str" cm="1">
        <f t="array" ref="U871">LEFT(T871,MIN(FIND({0,1,2,3,4,5,6,7,8,9},T871&amp;"0123456789"))-1)</f>
        <v>$</v>
      </c>
      <c r="V871" t="s">
        <v>13357</v>
      </c>
      <c r="W871" t="s">
        <v>13803</v>
      </c>
      <c r="X871" s="3" t="str" cm="1">
        <f t="array" ref="X871">LEFT(W871,MIN(FIND({0,1,2,3,4,5,6,7,8,9},W871&amp;"0123456789"))-1)</f>
        <v>$</v>
      </c>
      <c r="Y871" t="s">
        <v>13357</v>
      </c>
      <c r="Z871" t="s">
        <v>13803</v>
      </c>
      <c r="AA871" s="3" cm="1">
        <f t="array" ref="AA871">_xlfn.XLOOKUP(LEFT(Z871,MIN(FIND({0,1,2,3,4,5,6,7,8,9},Z871&amp;"0123456789"))-1), $BB$4:$BB$23, $BC$4:$BC$23)*_xlfn.NUMBERVALUE(TRIM(REPLACE(Z871,1,MIN(FIND({0,1,2,3,4,5,6,7,8,9},Z871&amp;"0123456789"))-1,"")), ".", ",")</f>
        <v>2500000</v>
      </c>
      <c r="AB871" t="s">
        <v>13803</v>
      </c>
      <c r="AC871" s="3" cm="1">
        <f t="array" ref="AC871">_xlfn.XLOOKUP(LEFT(AB871,MIN(FIND({0,1,2,3,4,5,6,7,8,9},AB871&amp;"0123456789"))-1), $BB$4:$BB$23, $BC$4:$BC$23)*_xlfn.NUMBERVALUE(TRIM(REPLACE(AB871,1,MIN(FIND({0,1,2,3,4,5,6,7,8,9},AB871&amp;"0123456789"))-1,"")), ".", ",")</f>
        <v>2500000</v>
      </c>
      <c r="AD871" t="s">
        <v>8555</v>
      </c>
      <c r="AE871" t="s">
        <v>8555</v>
      </c>
      <c r="AF871" t="s">
        <v>15637</v>
      </c>
      <c r="AG871" t="s">
        <v>17071</v>
      </c>
      <c r="AH871" t="s">
        <v>17848</v>
      </c>
      <c r="AI871" t="s">
        <v>18660</v>
      </c>
      <c r="AJ871" t="s">
        <v>19311</v>
      </c>
      <c r="AK871" t="s">
        <v>19834</v>
      </c>
      <c r="AL871" t="s">
        <v>20311</v>
      </c>
      <c r="AM871" t="s">
        <v>20836</v>
      </c>
      <c r="AN871" t="s">
        <v>21488</v>
      </c>
      <c r="AO871" t="s">
        <v>22076</v>
      </c>
      <c r="AP871" t="s">
        <v>22968</v>
      </c>
      <c r="AQ871" t="s">
        <v>24103</v>
      </c>
      <c r="AR871" t="s">
        <v>21544</v>
      </c>
      <c r="AS871" t="s">
        <v>19172</v>
      </c>
      <c r="BC871" s="3" t="str" cm="1">
        <f t="array" ref="BC871">LEFT(BB871,MIN(FIND({0,1,2,3,4,5,6,7,8,9},BB871&amp;"0123456789"))-1)</f>
        <v/>
      </c>
      <c r="BY871" t="s">
        <v>10391</v>
      </c>
      <c r="BZ871" t="s">
        <v>25408</v>
      </c>
      <c r="CA871" t="s">
        <v>25557</v>
      </c>
      <c r="CT871" t="str">
        <f t="shared" si="279"/>
        <v>Media and Entertainment</v>
      </c>
      <c r="CU871" t="str">
        <f t="shared" si="280"/>
        <v>Software</v>
      </c>
      <c r="CV871" t="str">
        <f t="shared" si="281"/>
        <v>Video</v>
      </c>
      <c r="CW871" t="str">
        <f t="shared" si="282"/>
        <v/>
      </c>
      <c r="CX871" t="str">
        <f t="shared" si="283"/>
        <v/>
      </c>
      <c r="CY871" t="str">
        <f t="shared" si="284"/>
        <v/>
      </c>
      <c r="CZ871" t="str">
        <f t="shared" si="285"/>
        <v/>
      </c>
      <c r="DA871" t="str">
        <f t="shared" si="286"/>
        <v/>
      </c>
      <c r="DB871" t="str">
        <f t="shared" si="287"/>
        <v/>
      </c>
      <c r="DC871" t="str">
        <f t="shared" si="288"/>
        <v/>
      </c>
    </row>
    <row r="872" spans="1:107" x14ac:dyDescent="0.2">
      <c r="A872">
        <v>869</v>
      </c>
      <c r="B872" t="s">
        <v>865</v>
      </c>
      <c r="C872" t="s">
        <v>3038</v>
      </c>
      <c r="D872" t="s">
        <v>4365</v>
      </c>
      <c r="E872" t="s">
        <v>4365</v>
      </c>
      <c r="F872" t="s">
        <v>6935</v>
      </c>
      <c r="G872" t="s">
        <v>8276</v>
      </c>
      <c r="H872" t="s">
        <v>8552</v>
      </c>
      <c r="I872" t="s">
        <v>8554</v>
      </c>
      <c r="J872" t="s">
        <v>9290</v>
      </c>
      <c r="K872" t="s">
        <v>10119</v>
      </c>
      <c r="L872" t="s">
        <v>10127</v>
      </c>
      <c r="M872" t="s">
        <v>11821</v>
      </c>
      <c r="N872" t="s">
        <v>12945</v>
      </c>
      <c r="O872" t="s">
        <v>13312</v>
      </c>
      <c r="P872" t="s">
        <v>4365</v>
      </c>
      <c r="Q872">
        <v>1</v>
      </c>
      <c r="R872" t="s">
        <v>13357</v>
      </c>
      <c r="S872" t="s">
        <v>13393</v>
      </c>
      <c r="T872" t="s">
        <v>13935</v>
      </c>
      <c r="U872" s="3" t="str" cm="1">
        <f t="array" ref="U872">LEFT(T872,MIN(FIND({0,1,2,3,4,5,6,7,8,9},T872&amp;"0123456789"))-1)</f>
        <v>$</v>
      </c>
      <c r="V872" t="s">
        <v>13357</v>
      </c>
      <c r="W872" t="s">
        <v>13935</v>
      </c>
      <c r="X872" s="3" t="str" cm="1">
        <f t="array" ref="X872">LEFT(W872,MIN(FIND({0,1,2,3,4,5,6,7,8,9},W872&amp;"0123456789"))-1)</f>
        <v>$</v>
      </c>
      <c r="Y872" t="s">
        <v>13357</v>
      </c>
      <c r="Z872" t="s">
        <v>13935</v>
      </c>
      <c r="AA872" s="3" cm="1">
        <f t="array" ref="AA872">_xlfn.XLOOKUP(LEFT(Z872,MIN(FIND({0,1,2,3,4,5,6,7,8,9},Z872&amp;"0123456789"))-1), $BB$4:$BB$23, $BC$4:$BC$23)*_xlfn.NUMBERVALUE(TRIM(REPLACE(Z872,1,MIN(FIND({0,1,2,3,4,5,6,7,8,9},Z872&amp;"0123456789"))-1,"")), ".", ",")</f>
        <v>3800000</v>
      </c>
      <c r="AB872" t="s">
        <v>13935</v>
      </c>
      <c r="AC872" s="3" cm="1">
        <f t="array" ref="AC872">_xlfn.XLOOKUP(LEFT(AB872,MIN(FIND({0,1,2,3,4,5,6,7,8,9},AB872&amp;"0123456789"))-1), $BB$4:$BB$23, $BC$4:$BC$23)*_xlfn.NUMBERVALUE(TRIM(REPLACE(AB872,1,MIN(FIND({0,1,2,3,4,5,6,7,8,9},AB872&amp;"0123456789"))-1,"")), ".", ",")</f>
        <v>3800000</v>
      </c>
      <c r="AD872" t="s">
        <v>8555</v>
      </c>
      <c r="AE872" t="s">
        <v>8555</v>
      </c>
      <c r="AF872" t="s">
        <v>15638</v>
      </c>
      <c r="AG872" t="s">
        <v>4365</v>
      </c>
      <c r="AH872" t="s">
        <v>4365</v>
      </c>
      <c r="AI872" t="s">
        <v>4365</v>
      </c>
      <c r="AJ872" t="s">
        <v>4365</v>
      </c>
      <c r="AK872" t="s">
        <v>4365</v>
      </c>
      <c r="AL872" t="s">
        <v>4365</v>
      </c>
      <c r="AM872" t="s">
        <v>4365</v>
      </c>
      <c r="AN872" t="s">
        <v>4365</v>
      </c>
      <c r="AO872" t="s">
        <v>4365</v>
      </c>
      <c r="AP872" t="s">
        <v>4365</v>
      </c>
      <c r="AQ872" t="s">
        <v>4365</v>
      </c>
      <c r="AR872" t="s">
        <v>4365</v>
      </c>
      <c r="AS872" t="s">
        <v>14819</v>
      </c>
      <c r="BC872" s="3" t="str" cm="1">
        <f t="array" ref="BC872">LEFT(BB872,MIN(FIND({0,1,2,3,4,5,6,7,8,9},BB872&amp;"0123456789"))-1)</f>
        <v/>
      </c>
      <c r="BY872" t="s">
        <v>11455</v>
      </c>
      <c r="BZ872" t="s">
        <v>25436</v>
      </c>
      <c r="CT872" t="str">
        <f t="shared" si="279"/>
        <v>Last Mile Transportation</v>
      </c>
      <c r="CU872" t="str">
        <f t="shared" si="280"/>
        <v>Transportation</v>
      </c>
      <c r="CV872" t="str">
        <f t="shared" si="281"/>
        <v/>
      </c>
      <c r="CW872" t="str">
        <f t="shared" si="282"/>
        <v/>
      </c>
      <c r="CX872" t="str">
        <f t="shared" si="283"/>
        <v/>
      </c>
      <c r="CY872" t="str">
        <f t="shared" si="284"/>
        <v/>
      </c>
      <c r="CZ872" t="str">
        <f t="shared" si="285"/>
        <v/>
      </c>
      <c r="DA872" t="str">
        <f t="shared" si="286"/>
        <v/>
      </c>
      <c r="DB872" t="str">
        <f t="shared" si="287"/>
        <v/>
      </c>
      <c r="DC872" t="str">
        <f t="shared" si="288"/>
        <v/>
      </c>
    </row>
    <row r="873" spans="1:107" x14ac:dyDescent="0.2">
      <c r="A873">
        <v>870</v>
      </c>
      <c r="B873" t="s">
        <v>866</v>
      </c>
      <c r="C873" t="s">
        <v>3039</v>
      </c>
      <c r="D873" t="s">
        <v>5092</v>
      </c>
      <c r="E873" t="s">
        <v>6065</v>
      </c>
      <c r="F873" t="s">
        <v>6936</v>
      </c>
      <c r="G873" t="s">
        <v>8245</v>
      </c>
      <c r="H873" t="s">
        <v>8552</v>
      </c>
      <c r="I873" t="s">
        <v>8557</v>
      </c>
      <c r="J873" t="s">
        <v>9291</v>
      </c>
      <c r="K873" t="s">
        <v>10121</v>
      </c>
      <c r="L873" t="s">
        <v>10606</v>
      </c>
      <c r="M873" t="s">
        <v>11822</v>
      </c>
      <c r="N873" t="s">
        <v>12946</v>
      </c>
      <c r="O873" t="s">
        <v>13341</v>
      </c>
      <c r="P873" t="s">
        <v>4365</v>
      </c>
      <c r="Q873">
        <v>1</v>
      </c>
      <c r="R873" t="s">
        <v>13357</v>
      </c>
      <c r="S873" t="s">
        <v>13374</v>
      </c>
      <c r="T873" t="s">
        <v>14050</v>
      </c>
      <c r="U873" s="3" t="str" cm="1">
        <f t="array" ref="U873">LEFT(T873,MIN(FIND({0,1,2,3,4,5,6,7,8,9},T873&amp;"0123456789"))-1)</f>
        <v>$</v>
      </c>
      <c r="V873" t="s">
        <v>13357</v>
      </c>
      <c r="W873" t="s">
        <v>14050</v>
      </c>
      <c r="X873" s="3" t="str" cm="1">
        <f t="array" ref="X873">LEFT(W873,MIN(FIND({0,1,2,3,4,5,6,7,8,9},W873&amp;"0123456789"))-1)</f>
        <v>$</v>
      </c>
      <c r="Y873" t="s">
        <v>13357</v>
      </c>
      <c r="Z873" t="s">
        <v>14050</v>
      </c>
      <c r="AA873" s="3" cm="1">
        <f t="array" ref="AA873">_xlfn.XLOOKUP(LEFT(Z873,MIN(FIND({0,1,2,3,4,5,6,7,8,9},Z873&amp;"0123456789"))-1), $BB$4:$BB$23, $BC$4:$BC$23)*_xlfn.NUMBERVALUE(TRIM(REPLACE(Z873,1,MIN(FIND({0,1,2,3,4,5,6,7,8,9},Z873&amp;"0123456789"))-1,"")), ".", ",")</f>
        <v>3459190</v>
      </c>
      <c r="AB873" t="s">
        <v>14050</v>
      </c>
      <c r="AC873" s="3" cm="1">
        <f t="array" ref="AC873">_xlfn.XLOOKUP(LEFT(AB873,MIN(FIND({0,1,2,3,4,5,6,7,8,9},AB873&amp;"0123456789"))-1), $BB$4:$BB$23, $BC$4:$BC$23)*_xlfn.NUMBERVALUE(TRIM(REPLACE(AB873,1,MIN(FIND({0,1,2,3,4,5,6,7,8,9},AB873&amp;"0123456789"))-1,"")), ".", ",")</f>
        <v>3459190</v>
      </c>
      <c r="AD873" t="s">
        <v>4365</v>
      </c>
      <c r="AE873" t="s">
        <v>4365</v>
      </c>
      <c r="AF873" t="s">
        <v>4365</v>
      </c>
      <c r="AG873" t="s">
        <v>4365</v>
      </c>
      <c r="AH873" t="s">
        <v>4365</v>
      </c>
      <c r="AI873" t="s">
        <v>4365</v>
      </c>
      <c r="AJ873" t="s">
        <v>4365</v>
      </c>
      <c r="AK873" t="s">
        <v>4365</v>
      </c>
      <c r="AL873" t="s">
        <v>4365</v>
      </c>
      <c r="AM873" t="s">
        <v>4365</v>
      </c>
      <c r="AN873" t="s">
        <v>4365</v>
      </c>
      <c r="AO873" t="s">
        <v>4365</v>
      </c>
      <c r="AP873" t="s">
        <v>4365</v>
      </c>
      <c r="AQ873" t="s">
        <v>4365</v>
      </c>
      <c r="AR873" t="s">
        <v>4365</v>
      </c>
      <c r="AS873" t="s">
        <v>8557</v>
      </c>
      <c r="BC873" s="3" t="str" cm="1">
        <f t="array" ref="BC873">LEFT(BB873,MIN(FIND({0,1,2,3,4,5,6,7,8,9},BB873&amp;"0123456789"))-1)</f>
        <v/>
      </c>
      <c r="BY873" t="s">
        <v>12544</v>
      </c>
      <c r="BZ873" t="s">
        <v>25801</v>
      </c>
      <c r="CA873" t="s">
        <v>25456</v>
      </c>
      <c r="CT873" t="str">
        <f t="shared" si="279"/>
        <v>Agriculture</v>
      </c>
      <c r="CU873" t="str">
        <f t="shared" si="280"/>
        <v>Cannabis</v>
      </c>
      <c r="CV873" t="str">
        <f t="shared" si="281"/>
        <v>Manufacturing</v>
      </c>
      <c r="CW873" t="str">
        <f t="shared" si="282"/>
        <v/>
      </c>
      <c r="CX873" t="str">
        <f t="shared" si="283"/>
        <v/>
      </c>
      <c r="CY873" t="str">
        <f t="shared" si="284"/>
        <v/>
      </c>
      <c r="CZ873" t="str">
        <f t="shared" si="285"/>
        <v/>
      </c>
      <c r="DA873" t="str">
        <f t="shared" si="286"/>
        <v/>
      </c>
      <c r="DB873" t="str">
        <f t="shared" si="287"/>
        <v/>
      </c>
      <c r="DC873" t="str">
        <f t="shared" si="288"/>
        <v/>
      </c>
    </row>
    <row r="874" spans="1:107" x14ac:dyDescent="0.2">
      <c r="A874">
        <v>871</v>
      </c>
      <c r="B874" t="s">
        <v>867</v>
      </c>
      <c r="C874" t="s">
        <v>3040</v>
      </c>
      <c r="D874" t="s">
        <v>5093</v>
      </c>
      <c r="E874" t="s">
        <v>6065</v>
      </c>
      <c r="F874" t="s">
        <v>6937</v>
      </c>
      <c r="G874" t="s">
        <v>8266</v>
      </c>
      <c r="H874" t="s">
        <v>8552</v>
      </c>
      <c r="I874" t="s">
        <v>8555</v>
      </c>
      <c r="J874" t="s">
        <v>9292</v>
      </c>
      <c r="K874" t="s">
        <v>10119</v>
      </c>
      <c r="L874" t="s">
        <v>10356</v>
      </c>
      <c r="M874" t="s">
        <v>10356</v>
      </c>
      <c r="N874" t="s">
        <v>12947</v>
      </c>
      <c r="O874" t="s">
        <v>13316</v>
      </c>
      <c r="P874" t="s">
        <v>4365</v>
      </c>
      <c r="Q874">
        <v>1</v>
      </c>
      <c r="R874" t="s">
        <v>13358</v>
      </c>
      <c r="S874" t="s">
        <v>8303</v>
      </c>
      <c r="T874" t="s">
        <v>13747</v>
      </c>
      <c r="U874" s="3" t="str" cm="1">
        <f t="array" ref="U874">LEFT(T874,MIN(FIND({0,1,2,3,4,5,6,7,8,9},T874&amp;"0123456789"))-1)</f>
        <v>$</v>
      </c>
      <c r="V874" t="s">
        <v>14414</v>
      </c>
      <c r="W874" t="s">
        <v>13747</v>
      </c>
      <c r="X874" s="3" t="str" cm="1">
        <f t="array" ref="X874">LEFT(W874,MIN(FIND({0,1,2,3,4,5,6,7,8,9},W874&amp;"0123456789"))-1)</f>
        <v>$</v>
      </c>
      <c r="Y874" t="s">
        <v>14414</v>
      </c>
      <c r="Z874" t="s">
        <v>13747</v>
      </c>
      <c r="AA874" s="3" cm="1">
        <f t="array" ref="AA874">_xlfn.XLOOKUP(LEFT(Z874,MIN(FIND({0,1,2,3,4,5,6,7,8,9},Z874&amp;"0123456789"))-1), $BB$4:$BB$23, $BC$4:$BC$23)*_xlfn.NUMBERVALUE(TRIM(REPLACE(Z874,1,MIN(FIND({0,1,2,3,4,5,6,7,8,9},Z874&amp;"0123456789"))-1,"")), ".", ",")</f>
        <v>11000000</v>
      </c>
      <c r="AB874" t="s">
        <v>13747</v>
      </c>
      <c r="AC874" s="3" cm="1">
        <f t="array" ref="AC874">_xlfn.XLOOKUP(LEFT(AB874,MIN(FIND({0,1,2,3,4,5,6,7,8,9},AB874&amp;"0123456789"))-1), $BB$4:$BB$23, $BC$4:$BC$23)*_xlfn.NUMBERVALUE(TRIM(REPLACE(AB874,1,MIN(FIND({0,1,2,3,4,5,6,7,8,9},AB874&amp;"0123456789"))-1,"")), ".", ",")</f>
        <v>11000000</v>
      </c>
      <c r="AD874" t="s">
        <v>8555</v>
      </c>
      <c r="AE874" t="s">
        <v>8555</v>
      </c>
      <c r="AF874" t="s">
        <v>15639</v>
      </c>
      <c r="AG874" t="s">
        <v>17072</v>
      </c>
      <c r="AH874" t="s">
        <v>17849</v>
      </c>
      <c r="AI874" t="s">
        <v>18661</v>
      </c>
      <c r="AJ874" t="s">
        <v>16924</v>
      </c>
      <c r="AK874" t="s">
        <v>19835</v>
      </c>
      <c r="AL874" t="s">
        <v>20150</v>
      </c>
      <c r="AM874" t="s">
        <v>20837</v>
      </c>
      <c r="AN874" t="s">
        <v>21489</v>
      </c>
      <c r="AO874" t="s">
        <v>22077</v>
      </c>
      <c r="AP874" t="s">
        <v>22969</v>
      </c>
      <c r="AQ874" t="s">
        <v>24104</v>
      </c>
      <c r="AR874" t="s">
        <v>24993</v>
      </c>
      <c r="AS874" t="s">
        <v>19174</v>
      </c>
      <c r="BC874" s="3" t="str" cm="1">
        <f t="array" ref="BC874">LEFT(BB874,MIN(FIND({0,1,2,3,4,5,6,7,8,9},BB874&amp;"0123456789"))-1)</f>
        <v/>
      </c>
      <c r="BY874" t="s">
        <v>10356</v>
      </c>
      <c r="CT874" t="str">
        <f t="shared" si="279"/>
        <v>Real Estate</v>
      </c>
      <c r="CU874" t="str">
        <f t="shared" si="280"/>
        <v/>
      </c>
      <c r="CV874" t="str">
        <f t="shared" si="281"/>
        <v/>
      </c>
      <c r="CW874" t="str">
        <f t="shared" si="282"/>
        <v/>
      </c>
      <c r="CX874" t="str">
        <f t="shared" si="283"/>
        <v/>
      </c>
      <c r="CY874" t="str">
        <f t="shared" si="284"/>
        <v/>
      </c>
      <c r="CZ874" t="str">
        <f t="shared" si="285"/>
        <v/>
      </c>
      <c r="DA874" t="str">
        <f t="shared" si="286"/>
        <v/>
      </c>
      <c r="DB874" t="str">
        <f t="shared" si="287"/>
        <v/>
      </c>
      <c r="DC874" t="str">
        <f t="shared" si="288"/>
        <v/>
      </c>
    </row>
    <row r="875" spans="1:107" x14ac:dyDescent="0.2">
      <c r="A875">
        <v>872</v>
      </c>
      <c r="B875" t="s">
        <v>868</v>
      </c>
      <c r="C875" t="s">
        <v>3041</v>
      </c>
      <c r="D875" t="s">
        <v>5094</v>
      </c>
      <c r="E875" t="s">
        <v>6065</v>
      </c>
      <c r="F875" t="s">
        <v>6938</v>
      </c>
      <c r="G875" t="s">
        <v>8248</v>
      </c>
      <c r="H875" t="s">
        <v>8552</v>
      </c>
      <c r="I875" t="s">
        <v>8555</v>
      </c>
      <c r="J875" t="s">
        <v>9293</v>
      </c>
      <c r="K875" t="s">
        <v>4365</v>
      </c>
      <c r="L875" t="s">
        <v>10607</v>
      </c>
      <c r="M875" t="s">
        <v>11823</v>
      </c>
      <c r="N875" t="s">
        <v>12948</v>
      </c>
      <c r="O875" t="s">
        <v>13317</v>
      </c>
      <c r="P875" t="s">
        <v>4365</v>
      </c>
      <c r="Q875">
        <v>2</v>
      </c>
      <c r="R875" t="s">
        <v>4365</v>
      </c>
      <c r="S875" t="s">
        <v>13534</v>
      </c>
      <c r="T875" t="s">
        <v>14051</v>
      </c>
      <c r="U875" s="3" t="str" cm="1">
        <f t="array" ref="U875">LEFT(T875,MIN(FIND({0,1,2,3,4,5,6,7,8,9},T875&amp;"0123456789"))-1)</f>
        <v>$</v>
      </c>
      <c r="V875" t="s">
        <v>14425</v>
      </c>
      <c r="W875" t="s">
        <v>14051</v>
      </c>
      <c r="X875" s="3" t="str" cm="1">
        <f t="array" ref="X875">LEFT(W875,MIN(FIND({0,1,2,3,4,5,6,7,8,9},W875&amp;"0123456789"))-1)</f>
        <v>$</v>
      </c>
      <c r="Y875" t="s">
        <v>14425</v>
      </c>
      <c r="Z875" t="s">
        <v>14640</v>
      </c>
      <c r="AA875" s="3" cm="1">
        <f t="array" ref="AA875">_xlfn.XLOOKUP(LEFT(Z875,MIN(FIND({0,1,2,3,4,5,6,7,8,9},Z875&amp;"0123456789"))-1), $BB$4:$BB$23, $BC$4:$BC$23)*_xlfn.NUMBERVALUE(TRIM(REPLACE(Z875,1,MIN(FIND({0,1,2,3,4,5,6,7,8,9},Z875&amp;"0123456789"))-1,"")), ".", ",")</f>
        <v>36231375</v>
      </c>
      <c r="AB875" t="s">
        <v>14640</v>
      </c>
      <c r="AC875" s="3" cm="1">
        <f t="array" ref="AC875">_xlfn.XLOOKUP(LEFT(AB875,MIN(FIND({0,1,2,3,4,5,6,7,8,9},AB875&amp;"0123456789"))-1), $BB$4:$BB$23, $BC$4:$BC$23)*_xlfn.NUMBERVALUE(TRIM(REPLACE(AB875,1,MIN(FIND({0,1,2,3,4,5,6,7,8,9},AB875&amp;"0123456789"))-1,"")), ".", ",")</f>
        <v>36231375</v>
      </c>
      <c r="AD875" t="s">
        <v>4365</v>
      </c>
      <c r="AE875" t="s">
        <v>4365</v>
      </c>
      <c r="AF875" t="s">
        <v>4365</v>
      </c>
      <c r="AG875" t="s">
        <v>4365</v>
      </c>
      <c r="AH875" t="s">
        <v>4365</v>
      </c>
      <c r="AI875" t="s">
        <v>4365</v>
      </c>
      <c r="AJ875" t="s">
        <v>4365</v>
      </c>
      <c r="AK875" t="s">
        <v>4365</v>
      </c>
      <c r="AL875" t="s">
        <v>4365</v>
      </c>
      <c r="AM875" t="s">
        <v>4365</v>
      </c>
      <c r="AN875" t="s">
        <v>4365</v>
      </c>
      <c r="AO875" t="s">
        <v>4365</v>
      </c>
      <c r="AP875" t="s">
        <v>4365</v>
      </c>
      <c r="AQ875" t="s">
        <v>4365</v>
      </c>
      <c r="AR875" t="s">
        <v>4365</v>
      </c>
      <c r="AS875" t="s">
        <v>8558</v>
      </c>
      <c r="BC875" s="3" t="str" cm="1">
        <f t="array" ref="BC875">LEFT(BB875,MIN(FIND({0,1,2,3,4,5,6,7,8,9},BB875&amp;"0123456789"))-1)</f>
        <v/>
      </c>
      <c r="BY875" t="s">
        <v>12544</v>
      </c>
      <c r="BZ875" t="s">
        <v>25801</v>
      </c>
      <c r="CA875" t="s">
        <v>25798</v>
      </c>
      <c r="CT875" t="str">
        <f t="shared" si="279"/>
        <v>Agriculture</v>
      </c>
      <c r="CU875" t="str">
        <f t="shared" si="280"/>
        <v>Cannabis</v>
      </c>
      <c r="CV875" t="str">
        <f t="shared" si="281"/>
        <v>Farming</v>
      </c>
      <c r="CW875" t="str">
        <f t="shared" si="282"/>
        <v/>
      </c>
      <c r="CX875" t="str">
        <f t="shared" si="283"/>
        <v/>
      </c>
      <c r="CY875" t="str">
        <f t="shared" si="284"/>
        <v/>
      </c>
      <c r="CZ875" t="str">
        <f t="shared" si="285"/>
        <v/>
      </c>
      <c r="DA875" t="str">
        <f t="shared" si="286"/>
        <v/>
      </c>
      <c r="DB875" t="str">
        <f t="shared" si="287"/>
        <v/>
      </c>
      <c r="DC875" t="str">
        <f t="shared" si="288"/>
        <v/>
      </c>
    </row>
    <row r="876" spans="1:107" x14ac:dyDescent="0.2">
      <c r="A876">
        <v>873</v>
      </c>
      <c r="B876" t="s">
        <v>869</v>
      </c>
      <c r="C876" t="s">
        <v>3042</v>
      </c>
      <c r="D876" t="s">
        <v>5095</v>
      </c>
      <c r="E876" t="s">
        <v>6065</v>
      </c>
      <c r="F876" t="s">
        <v>6939</v>
      </c>
      <c r="G876" t="s">
        <v>8245</v>
      </c>
      <c r="H876" t="s">
        <v>8552</v>
      </c>
      <c r="I876" t="s">
        <v>8555</v>
      </c>
      <c r="J876" t="s">
        <v>9294</v>
      </c>
      <c r="K876" t="s">
        <v>10119</v>
      </c>
      <c r="L876" t="s">
        <v>10208</v>
      </c>
      <c r="M876" t="s">
        <v>11173</v>
      </c>
      <c r="N876" t="s">
        <v>12750</v>
      </c>
      <c r="O876" t="s">
        <v>13317</v>
      </c>
      <c r="P876" t="s">
        <v>4365</v>
      </c>
      <c r="Q876">
        <v>2</v>
      </c>
      <c r="R876" t="s">
        <v>13357</v>
      </c>
      <c r="S876" t="s">
        <v>13541</v>
      </c>
      <c r="T876" t="s">
        <v>13760</v>
      </c>
      <c r="U876" s="3" t="str" cm="1">
        <f t="array" ref="U876">LEFT(T876,MIN(FIND({0,1,2,3,4,5,6,7,8,9},T876&amp;"0123456789"))-1)</f>
        <v>$</v>
      </c>
      <c r="V876" t="s">
        <v>13357</v>
      </c>
      <c r="W876" t="s">
        <v>13760</v>
      </c>
      <c r="X876" s="3" t="str" cm="1">
        <f t="array" ref="X876">LEFT(W876,MIN(FIND({0,1,2,3,4,5,6,7,8,9},W876&amp;"0123456789"))-1)</f>
        <v>$</v>
      </c>
      <c r="Y876" t="s">
        <v>13357</v>
      </c>
      <c r="Z876" t="s">
        <v>13760</v>
      </c>
      <c r="AA876" s="3" cm="1">
        <f t="array" ref="AA876">_xlfn.XLOOKUP(LEFT(Z876,MIN(FIND({0,1,2,3,4,5,6,7,8,9},Z876&amp;"0123456789"))-1), $BB$4:$BB$23, $BC$4:$BC$23)*_xlfn.NUMBERVALUE(TRIM(REPLACE(Z876,1,MIN(FIND({0,1,2,3,4,5,6,7,8,9},Z876&amp;"0123456789"))-1,"")), ".", ",")</f>
        <v>5000000</v>
      </c>
      <c r="AB876" t="s">
        <v>13760</v>
      </c>
      <c r="AC876" s="3" cm="1">
        <f t="array" ref="AC876">_xlfn.XLOOKUP(LEFT(AB876,MIN(FIND({0,1,2,3,4,5,6,7,8,9},AB876&amp;"0123456789"))-1), $BB$4:$BB$23, $BC$4:$BC$23)*_xlfn.NUMBERVALUE(TRIM(REPLACE(AB876,1,MIN(FIND({0,1,2,3,4,5,6,7,8,9},AB876&amp;"0123456789"))-1,"")), ".", ",")</f>
        <v>5000000</v>
      </c>
      <c r="AD876" t="s">
        <v>8555</v>
      </c>
      <c r="AE876" t="s">
        <v>8558</v>
      </c>
      <c r="AF876" t="s">
        <v>15640</v>
      </c>
      <c r="AG876" t="s">
        <v>17073</v>
      </c>
      <c r="AH876" t="s">
        <v>4365</v>
      </c>
      <c r="AI876" t="s">
        <v>18662</v>
      </c>
      <c r="AJ876" t="s">
        <v>19116</v>
      </c>
      <c r="AK876" t="s">
        <v>19836</v>
      </c>
      <c r="AL876" t="s">
        <v>20317</v>
      </c>
      <c r="AM876" t="s">
        <v>20838</v>
      </c>
      <c r="AN876" t="s">
        <v>21490</v>
      </c>
      <c r="AO876" t="s">
        <v>22078</v>
      </c>
      <c r="AP876" t="s">
        <v>22970</v>
      </c>
      <c r="AQ876" t="s">
        <v>24105</v>
      </c>
      <c r="AR876" t="s">
        <v>24994</v>
      </c>
      <c r="AS876" t="s">
        <v>25317</v>
      </c>
      <c r="BC876" s="3" t="str" cm="1">
        <f t="array" ref="BC876">LEFT(BB876,MIN(FIND({0,1,2,3,4,5,6,7,8,9},BB876&amp;"0123456789"))-1)</f>
        <v/>
      </c>
      <c r="BY876" t="s">
        <v>12657</v>
      </c>
      <c r="BZ876" t="s">
        <v>25428</v>
      </c>
      <c r="CA876" t="s">
        <v>25472</v>
      </c>
      <c r="CT876" t="str">
        <f t="shared" si="279"/>
        <v>Fitness</v>
      </c>
      <c r="CU876" t="str">
        <f t="shared" si="280"/>
        <v>Health Care</v>
      </c>
      <c r="CV876" t="str">
        <f t="shared" si="281"/>
        <v>Wellness</v>
      </c>
      <c r="CW876" t="str">
        <f t="shared" si="282"/>
        <v/>
      </c>
      <c r="CX876" t="str">
        <f t="shared" si="283"/>
        <v/>
      </c>
      <c r="CY876" t="str">
        <f t="shared" si="284"/>
        <v/>
      </c>
      <c r="CZ876" t="str">
        <f t="shared" si="285"/>
        <v/>
      </c>
      <c r="DA876" t="str">
        <f t="shared" si="286"/>
        <v/>
      </c>
      <c r="DB876" t="str">
        <f t="shared" si="287"/>
        <v/>
      </c>
      <c r="DC876" t="str">
        <f t="shared" si="288"/>
        <v/>
      </c>
    </row>
    <row r="877" spans="1:107" x14ac:dyDescent="0.2">
      <c r="A877">
        <v>874</v>
      </c>
      <c r="B877" t="s">
        <v>870</v>
      </c>
      <c r="C877" t="s">
        <v>3043</v>
      </c>
      <c r="D877" t="s">
        <v>5096</v>
      </c>
      <c r="E877" t="s">
        <v>6065</v>
      </c>
      <c r="F877" t="s">
        <v>6940</v>
      </c>
      <c r="G877" t="s">
        <v>8247</v>
      </c>
      <c r="H877" t="s">
        <v>8552</v>
      </c>
      <c r="I877" t="s">
        <v>8555</v>
      </c>
      <c r="J877" t="s">
        <v>9295</v>
      </c>
      <c r="K877" t="s">
        <v>10119</v>
      </c>
      <c r="L877" t="s">
        <v>10608</v>
      </c>
      <c r="M877" t="s">
        <v>11824</v>
      </c>
      <c r="N877" t="s">
        <v>12870</v>
      </c>
      <c r="O877" t="s">
        <v>13325</v>
      </c>
      <c r="P877" t="s">
        <v>13349</v>
      </c>
      <c r="Q877">
        <v>1</v>
      </c>
      <c r="R877" t="s">
        <v>13358</v>
      </c>
      <c r="S877" t="s">
        <v>8394</v>
      </c>
      <c r="T877" t="s">
        <v>13736</v>
      </c>
      <c r="U877" s="3" t="str" cm="1">
        <f t="array" ref="U877">LEFT(T877,MIN(FIND({0,1,2,3,4,5,6,7,8,9},T877&amp;"0123456789"))-1)</f>
        <v>$</v>
      </c>
      <c r="V877" t="s">
        <v>14414</v>
      </c>
      <c r="W877" t="s">
        <v>13736</v>
      </c>
      <c r="X877" s="3" t="str" cm="1">
        <f t="array" ref="X877">LEFT(W877,MIN(FIND({0,1,2,3,4,5,6,7,8,9},W877&amp;"0123456789"))-1)</f>
        <v>$</v>
      </c>
      <c r="Y877" t="s">
        <v>14414</v>
      </c>
      <c r="Z877" t="s">
        <v>13736</v>
      </c>
      <c r="AA877" s="3" cm="1">
        <f t="array" ref="AA877">_xlfn.XLOOKUP(LEFT(Z877,MIN(FIND({0,1,2,3,4,5,6,7,8,9},Z877&amp;"0123456789"))-1), $BB$4:$BB$23, $BC$4:$BC$23)*_xlfn.NUMBERVALUE(TRIM(REPLACE(Z877,1,MIN(FIND({0,1,2,3,4,5,6,7,8,9},Z877&amp;"0123456789"))-1,"")), ".", ",")</f>
        <v>10000000</v>
      </c>
      <c r="AB877" t="s">
        <v>13736</v>
      </c>
      <c r="AC877" s="3" cm="1">
        <f t="array" ref="AC877">_xlfn.XLOOKUP(LEFT(AB877,MIN(FIND({0,1,2,3,4,5,6,7,8,9},AB877&amp;"0123456789"))-1), $BB$4:$BB$23, $BC$4:$BC$23)*_xlfn.NUMBERVALUE(TRIM(REPLACE(AB877,1,MIN(FIND({0,1,2,3,4,5,6,7,8,9},AB877&amp;"0123456789"))-1,"")), ".", ",")</f>
        <v>10000000</v>
      </c>
      <c r="AD877" t="s">
        <v>4365</v>
      </c>
      <c r="AE877" t="s">
        <v>4365</v>
      </c>
      <c r="AF877" t="s">
        <v>4365</v>
      </c>
      <c r="AG877" t="s">
        <v>4365</v>
      </c>
      <c r="AH877" t="s">
        <v>4365</v>
      </c>
      <c r="AI877" t="s">
        <v>4365</v>
      </c>
      <c r="AJ877" t="s">
        <v>4365</v>
      </c>
      <c r="AK877" t="s">
        <v>4365</v>
      </c>
      <c r="AL877" t="s">
        <v>4365</v>
      </c>
      <c r="AM877" t="s">
        <v>4365</v>
      </c>
      <c r="AN877" t="s">
        <v>4365</v>
      </c>
      <c r="AO877" t="s">
        <v>4365</v>
      </c>
      <c r="AP877" t="s">
        <v>4365</v>
      </c>
      <c r="AQ877" t="s">
        <v>4365</v>
      </c>
      <c r="AR877" t="s">
        <v>4365</v>
      </c>
      <c r="AS877" t="s">
        <v>14829</v>
      </c>
      <c r="BC877" s="3" t="str" cm="1">
        <f t="array" ref="BC877">LEFT(BB877,MIN(FIND({0,1,2,3,4,5,6,7,8,9},BB877&amp;"0123456789"))-1)</f>
        <v/>
      </c>
      <c r="BY877" t="s">
        <v>25827</v>
      </c>
      <c r="BZ877" t="s">
        <v>25404</v>
      </c>
      <c r="CA877" t="s">
        <v>25484</v>
      </c>
      <c r="CB877" t="s">
        <v>25444</v>
      </c>
      <c r="CC877" t="s">
        <v>25828</v>
      </c>
      <c r="CT877" t="str">
        <f t="shared" si="279"/>
        <v>Consumer Electronics</v>
      </c>
      <c r="CU877" t="str">
        <f t="shared" si="280"/>
        <v>Information Technology</v>
      </c>
      <c r="CV877" t="str">
        <f t="shared" si="281"/>
        <v>Internet of Things</v>
      </c>
      <c r="CW877" t="str">
        <f t="shared" si="282"/>
        <v>Machine Learning</v>
      </c>
      <c r="CX877" t="str">
        <f t="shared" si="283"/>
        <v>Smart Home</v>
      </c>
      <c r="CY877" t="str">
        <f t="shared" si="284"/>
        <v/>
      </c>
      <c r="CZ877" t="str">
        <f t="shared" si="285"/>
        <v/>
      </c>
      <c r="DA877" t="str">
        <f t="shared" si="286"/>
        <v/>
      </c>
      <c r="DB877" t="str">
        <f t="shared" si="287"/>
        <v/>
      </c>
      <c r="DC877" t="str">
        <f t="shared" si="288"/>
        <v/>
      </c>
    </row>
    <row r="878" spans="1:107" x14ac:dyDescent="0.2">
      <c r="A878">
        <v>875</v>
      </c>
      <c r="B878" t="s">
        <v>871</v>
      </c>
      <c r="C878" t="s">
        <v>3044</v>
      </c>
      <c r="D878" t="s">
        <v>3044</v>
      </c>
      <c r="E878" t="s">
        <v>6065</v>
      </c>
      <c r="F878" t="s">
        <v>6941</v>
      </c>
      <c r="G878" t="s">
        <v>8415</v>
      </c>
      <c r="H878" t="s">
        <v>8552</v>
      </c>
      <c r="I878" t="s">
        <v>8557</v>
      </c>
      <c r="J878" t="s">
        <v>9296</v>
      </c>
      <c r="K878" t="s">
        <v>10119</v>
      </c>
      <c r="L878" t="s">
        <v>10163</v>
      </c>
      <c r="M878" t="s">
        <v>10163</v>
      </c>
      <c r="N878" t="s">
        <v>12788</v>
      </c>
      <c r="O878" t="s">
        <v>13316</v>
      </c>
      <c r="P878" t="s">
        <v>13349</v>
      </c>
      <c r="Q878">
        <v>2</v>
      </c>
      <c r="R878" t="s">
        <v>13357</v>
      </c>
      <c r="S878" t="s">
        <v>13570</v>
      </c>
      <c r="T878" t="s">
        <v>13992</v>
      </c>
      <c r="U878" s="3" t="str" cm="1">
        <f t="array" ref="U878">LEFT(T878,MIN(FIND({0,1,2,3,4,5,6,7,8,9},T878&amp;"0123456789"))-1)</f>
        <v>$</v>
      </c>
      <c r="V878" t="s">
        <v>13357</v>
      </c>
      <c r="W878" t="s">
        <v>13992</v>
      </c>
      <c r="X878" s="3" t="str" cm="1">
        <f t="array" ref="X878">LEFT(W878,MIN(FIND({0,1,2,3,4,5,6,7,8,9},W878&amp;"0123456789"))-1)</f>
        <v>$</v>
      </c>
      <c r="Y878" t="s">
        <v>13357</v>
      </c>
      <c r="Z878" t="s">
        <v>13992</v>
      </c>
      <c r="AA878" s="3" cm="1">
        <f t="array" ref="AA878">_xlfn.XLOOKUP(LEFT(Z878,MIN(FIND({0,1,2,3,4,5,6,7,8,9},Z878&amp;"0123456789"))-1), $BB$4:$BB$23, $BC$4:$BC$23)*_xlfn.NUMBERVALUE(TRIM(REPLACE(Z878,1,MIN(FIND({0,1,2,3,4,5,6,7,8,9},Z878&amp;"0123456789"))-1,"")), ".", ",")</f>
        <v>4600000</v>
      </c>
      <c r="AB878" t="s">
        <v>13992</v>
      </c>
      <c r="AC878" s="3" cm="1">
        <f t="array" ref="AC878">_xlfn.XLOOKUP(LEFT(AB878,MIN(FIND({0,1,2,3,4,5,6,7,8,9},AB878&amp;"0123456789"))-1), $BB$4:$BB$23, $BC$4:$BC$23)*_xlfn.NUMBERVALUE(TRIM(REPLACE(AB878,1,MIN(FIND({0,1,2,3,4,5,6,7,8,9},AB878&amp;"0123456789"))-1,"")), ".", ",")</f>
        <v>4600000</v>
      </c>
      <c r="AD878" t="s">
        <v>8554</v>
      </c>
      <c r="AE878" t="s">
        <v>8557</v>
      </c>
      <c r="AF878" t="s">
        <v>15641</v>
      </c>
      <c r="AG878" t="s">
        <v>16972</v>
      </c>
      <c r="AH878" t="s">
        <v>17850</v>
      </c>
      <c r="AI878" t="s">
        <v>18663</v>
      </c>
      <c r="AJ878" t="s">
        <v>19312</v>
      </c>
      <c r="AK878" t="s">
        <v>18794</v>
      </c>
      <c r="AL878" t="s">
        <v>20120</v>
      </c>
      <c r="AM878" t="s">
        <v>20839</v>
      </c>
      <c r="AN878" t="s">
        <v>19955</v>
      </c>
      <c r="AO878" t="s">
        <v>19669</v>
      </c>
      <c r="AP878" t="s">
        <v>22971</v>
      </c>
      <c r="AQ878" t="s">
        <v>24106</v>
      </c>
      <c r="AR878" t="s">
        <v>24995</v>
      </c>
      <c r="AS878" t="s">
        <v>19238</v>
      </c>
      <c r="BC878" s="3" t="str" cm="1">
        <f t="array" ref="BC878">LEFT(BB878,MIN(FIND({0,1,2,3,4,5,6,7,8,9},BB878&amp;"0123456789"))-1)</f>
        <v/>
      </c>
      <c r="BY878" t="s">
        <v>10163</v>
      </c>
      <c r="CT878" t="str">
        <f t="shared" si="279"/>
        <v>Health Care</v>
      </c>
      <c r="CU878" t="str">
        <f t="shared" si="280"/>
        <v/>
      </c>
      <c r="CV878" t="str">
        <f t="shared" si="281"/>
        <v/>
      </c>
      <c r="CW878" t="str">
        <f t="shared" si="282"/>
        <v/>
      </c>
      <c r="CX878" t="str">
        <f t="shared" si="283"/>
        <v/>
      </c>
      <c r="CY878" t="str">
        <f t="shared" si="284"/>
        <v/>
      </c>
      <c r="CZ878" t="str">
        <f t="shared" si="285"/>
        <v/>
      </c>
      <c r="DA878" t="str">
        <f t="shared" si="286"/>
        <v/>
      </c>
      <c r="DB878" t="str">
        <f t="shared" si="287"/>
        <v/>
      </c>
      <c r="DC878" t="str">
        <f t="shared" si="288"/>
        <v/>
      </c>
    </row>
    <row r="879" spans="1:107" x14ac:dyDescent="0.2">
      <c r="A879">
        <v>876</v>
      </c>
      <c r="B879" t="s">
        <v>872</v>
      </c>
      <c r="C879" t="s">
        <v>3045</v>
      </c>
      <c r="D879" t="s">
        <v>5097</v>
      </c>
      <c r="E879" t="s">
        <v>6065</v>
      </c>
      <c r="F879" t="s">
        <v>6942</v>
      </c>
      <c r="G879" t="s">
        <v>8294</v>
      </c>
      <c r="H879" t="s">
        <v>8552</v>
      </c>
      <c r="I879" t="s">
        <v>8555</v>
      </c>
      <c r="J879" t="s">
        <v>9297</v>
      </c>
      <c r="K879" t="s">
        <v>10119</v>
      </c>
      <c r="L879" t="s">
        <v>10609</v>
      </c>
      <c r="M879" t="s">
        <v>11825</v>
      </c>
      <c r="N879" t="s">
        <v>12921</v>
      </c>
      <c r="O879" t="s">
        <v>4365</v>
      </c>
      <c r="P879" t="s">
        <v>4365</v>
      </c>
      <c r="Q879">
        <v>3</v>
      </c>
      <c r="R879" t="s">
        <v>13357</v>
      </c>
      <c r="S879" t="s">
        <v>13591</v>
      </c>
      <c r="T879" t="s">
        <v>14052</v>
      </c>
      <c r="U879" s="3" t="str" cm="1">
        <f t="array" ref="U879">LEFT(T879,MIN(FIND({0,1,2,3,4,5,6,7,8,9},T879&amp;"0123456789"))-1)</f>
        <v>$</v>
      </c>
      <c r="V879" t="s">
        <v>13357</v>
      </c>
      <c r="W879" t="s">
        <v>14052</v>
      </c>
      <c r="X879" s="3" t="str" cm="1">
        <f t="array" ref="X879">LEFT(W879,MIN(FIND({0,1,2,3,4,5,6,7,8,9},W879&amp;"0123456789"))-1)</f>
        <v>$</v>
      </c>
      <c r="Y879" t="s">
        <v>13357</v>
      </c>
      <c r="Z879" t="s">
        <v>13831</v>
      </c>
      <c r="AA879" s="3" cm="1">
        <f t="array" ref="AA879">_xlfn.XLOOKUP(LEFT(Z879,MIN(FIND({0,1,2,3,4,5,6,7,8,9},Z879&amp;"0123456789"))-1), $BB$4:$BB$23, $BC$4:$BC$23)*_xlfn.NUMBERVALUE(TRIM(REPLACE(Z879,1,MIN(FIND({0,1,2,3,4,5,6,7,8,9},Z879&amp;"0123456789"))-1,"")), ".", ",")</f>
        <v>1000000</v>
      </c>
      <c r="AB879" t="s">
        <v>13831</v>
      </c>
      <c r="AC879" s="3" cm="1">
        <f t="array" ref="AC879">_xlfn.XLOOKUP(LEFT(AB879,MIN(FIND({0,1,2,3,4,5,6,7,8,9},AB879&amp;"0123456789"))-1), $BB$4:$BB$23, $BC$4:$BC$23)*_xlfn.NUMBERVALUE(TRIM(REPLACE(AB879,1,MIN(FIND({0,1,2,3,4,5,6,7,8,9},AB879&amp;"0123456789"))-1,"")), ".", ",")</f>
        <v>1000000</v>
      </c>
      <c r="AD879" t="s">
        <v>8555</v>
      </c>
      <c r="AE879" t="s">
        <v>8555</v>
      </c>
      <c r="AF879" t="s">
        <v>15642</v>
      </c>
      <c r="AG879" t="s">
        <v>4365</v>
      </c>
      <c r="AH879" t="s">
        <v>4365</v>
      </c>
      <c r="AI879" t="s">
        <v>4365</v>
      </c>
      <c r="AJ879" t="s">
        <v>4365</v>
      </c>
      <c r="AK879" t="s">
        <v>4365</v>
      </c>
      <c r="AL879" t="s">
        <v>4365</v>
      </c>
      <c r="AM879" t="s">
        <v>4365</v>
      </c>
      <c r="AN879" t="s">
        <v>4365</v>
      </c>
      <c r="AO879" t="s">
        <v>4365</v>
      </c>
      <c r="AP879" t="s">
        <v>4365</v>
      </c>
      <c r="AQ879" t="s">
        <v>4365</v>
      </c>
      <c r="AR879" t="s">
        <v>4365</v>
      </c>
      <c r="AS879" t="s">
        <v>14835</v>
      </c>
      <c r="BC879" s="3" t="str" cm="1">
        <f t="array" ref="BC879">LEFT(BB879,MIN(FIND({0,1,2,3,4,5,6,7,8,9},BB879&amp;"0123456789"))-1)</f>
        <v/>
      </c>
      <c r="BY879" t="s">
        <v>25419</v>
      </c>
      <c r="BZ879" t="s">
        <v>25601</v>
      </c>
      <c r="CA879" t="s">
        <v>25829</v>
      </c>
      <c r="CB879" t="s">
        <v>25487</v>
      </c>
      <c r="CC879" t="s">
        <v>25830</v>
      </c>
      <c r="CD879" t="s">
        <v>25831</v>
      </c>
      <c r="CE879" t="s">
        <v>25404</v>
      </c>
      <c r="CF879" t="s">
        <v>25832</v>
      </c>
      <c r="CG879" t="s">
        <v>25422</v>
      </c>
      <c r="CH879" t="s">
        <v>25826</v>
      </c>
      <c r="CT879" t="str">
        <f t="shared" si="279"/>
        <v>Apps</v>
      </c>
      <c r="CU879" t="str">
        <f t="shared" si="280"/>
        <v>Business Development</v>
      </c>
      <c r="CV879" t="str">
        <f t="shared" si="281"/>
        <v>Digital Marketing</v>
      </c>
      <c r="CW879" t="str">
        <f t="shared" si="282"/>
        <v>Finance</v>
      </c>
      <c r="CX879" t="str">
        <f t="shared" si="283"/>
        <v>Funding Platform</v>
      </c>
      <c r="CY879" t="str">
        <f t="shared" si="284"/>
        <v>Incubators</v>
      </c>
      <c r="CZ879" t="str">
        <f t="shared" si="285"/>
        <v>Information Technology</v>
      </c>
      <c r="DA879" t="str">
        <f t="shared" si="286"/>
        <v>Legal</v>
      </c>
      <c r="DB879" t="str">
        <f t="shared" si="287"/>
        <v>Marketplace</v>
      </c>
      <c r="DC879" t="str">
        <f t="shared" si="288"/>
        <v>Professional Networking</v>
      </c>
    </row>
    <row r="880" spans="1:107" x14ac:dyDescent="0.2">
      <c r="A880">
        <v>877</v>
      </c>
      <c r="B880" t="s">
        <v>873</v>
      </c>
      <c r="C880" t="s">
        <v>3046</v>
      </c>
      <c r="D880" t="s">
        <v>5098</v>
      </c>
      <c r="E880" t="s">
        <v>6065</v>
      </c>
      <c r="F880" t="s">
        <v>6943</v>
      </c>
      <c r="G880" t="s">
        <v>8246</v>
      </c>
      <c r="H880" t="s">
        <v>8552</v>
      </c>
      <c r="I880" t="s">
        <v>8554</v>
      </c>
      <c r="J880" t="s">
        <v>9298</v>
      </c>
      <c r="K880" t="s">
        <v>10119</v>
      </c>
      <c r="L880" t="s">
        <v>10163</v>
      </c>
      <c r="M880" t="s">
        <v>10163</v>
      </c>
      <c r="N880" t="s">
        <v>12851</v>
      </c>
      <c r="O880" t="s">
        <v>13336</v>
      </c>
      <c r="P880" t="s">
        <v>13349</v>
      </c>
      <c r="Q880">
        <v>2</v>
      </c>
      <c r="R880" t="s">
        <v>13357</v>
      </c>
      <c r="S880" t="s">
        <v>8250</v>
      </c>
      <c r="T880" t="s">
        <v>14053</v>
      </c>
      <c r="U880" s="3" t="str" cm="1">
        <f t="array" ref="U880">LEFT(T880,MIN(FIND({0,1,2,3,4,5,6,7,8,9},T880&amp;"0123456789"))-1)</f>
        <v>CA$</v>
      </c>
      <c r="V880" t="s">
        <v>13357</v>
      </c>
      <c r="W880" t="s">
        <v>14053</v>
      </c>
      <c r="X880" s="3" t="str" cm="1">
        <f t="array" ref="X880">LEFT(W880,MIN(FIND({0,1,2,3,4,5,6,7,8,9},W880&amp;"0123456789"))-1)</f>
        <v>CA$</v>
      </c>
      <c r="Y880" t="s">
        <v>13357</v>
      </c>
      <c r="Z880" t="s">
        <v>14641</v>
      </c>
      <c r="AA880" s="3" cm="1">
        <f t="array" ref="AA880">_xlfn.XLOOKUP(LEFT(Z880,MIN(FIND({0,1,2,3,4,5,6,7,8,9},Z880&amp;"0123456789"))-1), $BB$4:$BB$23, $BC$4:$BC$23)*_xlfn.NUMBERVALUE(TRIM(REPLACE(Z880,1,MIN(FIND({0,1,2,3,4,5,6,7,8,9},Z880&amp;"0123456789"))-1,"")), ".", ",")</f>
        <v>2613000</v>
      </c>
      <c r="AB880" t="s">
        <v>14641</v>
      </c>
      <c r="AC880" s="3" cm="1">
        <f t="array" ref="AC880">_xlfn.XLOOKUP(LEFT(AB880,MIN(FIND({0,1,2,3,4,5,6,7,8,9},AB880&amp;"0123456789"))-1), $BB$4:$BB$23, $BC$4:$BC$23)*_xlfn.NUMBERVALUE(TRIM(REPLACE(AB880,1,MIN(FIND({0,1,2,3,4,5,6,7,8,9},AB880&amp;"0123456789"))-1,"")), ".", ",")</f>
        <v>2613000</v>
      </c>
      <c r="AD880" t="s">
        <v>8555</v>
      </c>
      <c r="AE880" t="s">
        <v>8556</v>
      </c>
      <c r="AF880" t="s">
        <v>15643</v>
      </c>
      <c r="AG880" t="s">
        <v>4365</v>
      </c>
      <c r="AH880" t="s">
        <v>4365</v>
      </c>
      <c r="AI880" t="s">
        <v>4365</v>
      </c>
      <c r="AJ880" t="s">
        <v>4365</v>
      </c>
      <c r="AK880" t="s">
        <v>4365</v>
      </c>
      <c r="AL880" t="s">
        <v>4365</v>
      </c>
      <c r="AM880" t="s">
        <v>4365</v>
      </c>
      <c r="AN880" t="s">
        <v>4365</v>
      </c>
      <c r="AO880" t="s">
        <v>4365</v>
      </c>
      <c r="AP880" t="s">
        <v>4365</v>
      </c>
      <c r="AQ880" t="s">
        <v>4365</v>
      </c>
      <c r="AR880" t="s">
        <v>4365</v>
      </c>
      <c r="AS880" t="s">
        <v>19174</v>
      </c>
      <c r="BC880" s="3" t="str" cm="1">
        <f t="array" ref="BC880">LEFT(BB880,MIN(FIND({0,1,2,3,4,5,6,7,8,9},BB880&amp;"0123456789"))-1)</f>
        <v/>
      </c>
      <c r="BY880" t="s">
        <v>10163</v>
      </c>
      <c r="CT880" t="str">
        <f t="shared" si="279"/>
        <v>Health Care</v>
      </c>
      <c r="CU880" t="str">
        <f t="shared" si="280"/>
        <v/>
      </c>
      <c r="CV880" t="str">
        <f t="shared" si="281"/>
        <v/>
      </c>
      <c r="CW880" t="str">
        <f t="shared" si="282"/>
        <v/>
      </c>
      <c r="CX880" t="str">
        <f t="shared" si="283"/>
        <v/>
      </c>
      <c r="CY880" t="str">
        <f t="shared" si="284"/>
        <v/>
      </c>
      <c r="CZ880" t="str">
        <f t="shared" si="285"/>
        <v/>
      </c>
      <c r="DA880" t="str">
        <f t="shared" si="286"/>
        <v/>
      </c>
      <c r="DB880" t="str">
        <f t="shared" si="287"/>
        <v/>
      </c>
      <c r="DC880" t="str">
        <f t="shared" si="288"/>
        <v/>
      </c>
    </row>
    <row r="881" spans="1:107" x14ac:dyDescent="0.2">
      <c r="A881">
        <v>878</v>
      </c>
      <c r="B881" t="s">
        <v>874</v>
      </c>
      <c r="C881" t="s">
        <v>3047</v>
      </c>
      <c r="D881" t="s">
        <v>4365</v>
      </c>
      <c r="E881" t="s">
        <v>6065</v>
      </c>
      <c r="F881" t="s">
        <v>6944</v>
      </c>
      <c r="G881" t="s">
        <v>8245</v>
      </c>
      <c r="H881" t="s">
        <v>8552</v>
      </c>
      <c r="I881" t="s">
        <v>8555</v>
      </c>
      <c r="J881" t="s">
        <v>9299</v>
      </c>
      <c r="K881" t="s">
        <v>10121</v>
      </c>
      <c r="L881" t="s">
        <v>10610</v>
      </c>
      <c r="M881" t="s">
        <v>11826</v>
      </c>
      <c r="N881" t="s">
        <v>12741</v>
      </c>
      <c r="O881" t="s">
        <v>13310</v>
      </c>
      <c r="P881" t="s">
        <v>4365</v>
      </c>
      <c r="Q881">
        <v>1</v>
      </c>
      <c r="R881" t="s">
        <v>13357</v>
      </c>
      <c r="S881" t="s">
        <v>8506</v>
      </c>
      <c r="T881" t="s">
        <v>13769</v>
      </c>
      <c r="U881" s="3" t="str" cm="1">
        <f t="array" ref="U881">LEFT(T881,MIN(FIND({0,1,2,3,4,5,6,7,8,9},T881&amp;"0123456789"))-1)</f>
        <v>$</v>
      </c>
      <c r="V881" t="s">
        <v>13357</v>
      </c>
      <c r="W881" t="s">
        <v>13769</v>
      </c>
      <c r="X881" s="3" t="str" cm="1">
        <f t="array" ref="X881">LEFT(W881,MIN(FIND({0,1,2,3,4,5,6,7,8,9},W881&amp;"0123456789"))-1)</f>
        <v>$</v>
      </c>
      <c r="Y881" t="s">
        <v>13357</v>
      </c>
      <c r="Z881" t="s">
        <v>13769</v>
      </c>
      <c r="AA881" s="3" cm="1">
        <f t="array" ref="AA881">_xlfn.XLOOKUP(LEFT(Z881,MIN(FIND({0,1,2,3,4,5,6,7,8,9},Z881&amp;"0123456789"))-1), $BB$4:$BB$23, $BC$4:$BC$23)*_xlfn.NUMBERVALUE(TRIM(REPLACE(Z881,1,MIN(FIND({0,1,2,3,4,5,6,7,8,9},Z881&amp;"0123456789"))-1,"")), ".", ",")</f>
        <v>7000000</v>
      </c>
      <c r="AB881" t="s">
        <v>13769</v>
      </c>
      <c r="AC881" s="3" cm="1">
        <f t="array" ref="AC881">_xlfn.XLOOKUP(LEFT(AB881,MIN(FIND({0,1,2,3,4,5,6,7,8,9},AB881&amp;"0123456789"))-1), $BB$4:$BB$23, $BC$4:$BC$23)*_xlfn.NUMBERVALUE(TRIM(REPLACE(AB881,1,MIN(FIND({0,1,2,3,4,5,6,7,8,9},AB881&amp;"0123456789"))-1,"")), ".", ",")</f>
        <v>7000000</v>
      </c>
      <c r="AD881" t="s">
        <v>4365</v>
      </c>
      <c r="AE881" t="s">
        <v>8559</v>
      </c>
      <c r="AF881" t="s">
        <v>15644</v>
      </c>
      <c r="AG881" t="s">
        <v>17074</v>
      </c>
      <c r="AH881" t="s">
        <v>17851</v>
      </c>
      <c r="AI881" t="s">
        <v>18664</v>
      </c>
      <c r="AJ881" t="s">
        <v>8563</v>
      </c>
      <c r="AK881" t="s">
        <v>4365</v>
      </c>
      <c r="AL881" t="s">
        <v>8555</v>
      </c>
      <c r="AM881" t="s">
        <v>18794</v>
      </c>
      <c r="AN881" t="s">
        <v>18372</v>
      </c>
      <c r="AO881" t="s">
        <v>18794</v>
      </c>
      <c r="AP881" t="s">
        <v>22972</v>
      </c>
      <c r="AQ881" t="s">
        <v>24107</v>
      </c>
      <c r="AR881" t="s">
        <v>24996</v>
      </c>
      <c r="AS881" t="s">
        <v>14826</v>
      </c>
      <c r="BC881" s="3" t="str" cm="1">
        <f t="array" ref="BC881">LEFT(BB881,MIN(FIND({0,1,2,3,4,5,6,7,8,9},BB881&amp;"0123456789"))-1)</f>
        <v/>
      </c>
      <c r="BY881" t="s">
        <v>25827</v>
      </c>
      <c r="BZ881" t="s">
        <v>25602</v>
      </c>
      <c r="CA881" t="s">
        <v>25421</v>
      </c>
      <c r="CT881" t="str">
        <f t="shared" si="279"/>
        <v>Consumer Electronics</v>
      </c>
      <c r="CU881" t="str">
        <f t="shared" si="280"/>
        <v>Consumer Goods</v>
      </c>
      <c r="CV881" t="str">
        <f t="shared" si="281"/>
        <v>E-Commerce</v>
      </c>
      <c r="CW881" t="str">
        <f t="shared" si="282"/>
        <v/>
      </c>
      <c r="CX881" t="str">
        <f t="shared" si="283"/>
        <v/>
      </c>
      <c r="CY881" t="str">
        <f t="shared" si="284"/>
        <v/>
      </c>
      <c r="CZ881" t="str">
        <f t="shared" si="285"/>
        <v/>
      </c>
      <c r="DA881" t="str">
        <f t="shared" si="286"/>
        <v/>
      </c>
      <c r="DB881" t="str">
        <f t="shared" si="287"/>
        <v/>
      </c>
      <c r="DC881" t="str">
        <f t="shared" si="288"/>
        <v/>
      </c>
    </row>
    <row r="882" spans="1:107" x14ac:dyDescent="0.2">
      <c r="A882">
        <v>879</v>
      </c>
      <c r="B882" t="s">
        <v>875</v>
      </c>
      <c r="C882" t="s">
        <v>3048</v>
      </c>
      <c r="D882" t="s">
        <v>5099</v>
      </c>
      <c r="E882" t="s">
        <v>6065</v>
      </c>
      <c r="F882" t="s">
        <v>6945</v>
      </c>
      <c r="G882" t="s">
        <v>8416</v>
      </c>
      <c r="H882" t="s">
        <v>8552</v>
      </c>
      <c r="I882" t="s">
        <v>8554</v>
      </c>
      <c r="J882" t="s">
        <v>9300</v>
      </c>
      <c r="K882" t="s">
        <v>10121</v>
      </c>
      <c r="L882" t="s">
        <v>10611</v>
      </c>
      <c r="M882" t="s">
        <v>11827</v>
      </c>
      <c r="N882" t="s">
        <v>12949</v>
      </c>
      <c r="O882" t="s">
        <v>13334</v>
      </c>
      <c r="P882" t="s">
        <v>13349</v>
      </c>
      <c r="Q882">
        <v>1</v>
      </c>
      <c r="R882" t="s">
        <v>13357</v>
      </c>
      <c r="S882" t="s">
        <v>13592</v>
      </c>
      <c r="T882" t="s">
        <v>14054</v>
      </c>
      <c r="U882" s="3" t="str" cm="1">
        <f t="array" ref="U882">LEFT(T882,MIN(FIND({0,1,2,3,4,5,6,7,8,9},T882&amp;"0123456789"))-1)</f>
        <v>$</v>
      </c>
      <c r="V882" t="s">
        <v>14422</v>
      </c>
      <c r="W882" t="s">
        <v>14054</v>
      </c>
      <c r="X882" s="3" t="str" cm="1">
        <f t="array" ref="X882">LEFT(W882,MIN(FIND({0,1,2,3,4,5,6,7,8,9},W882&amp;"0123456789"))-1)</f>
        <v>$</v>
      </c>
      <c r="Y882" t="s">
        <v>14422</v>
      </c>
      <c r="Z882" t="s">
        <v>14054</v>
      </c>
      <c r="AA882" s="3" cm="1">
        <f t="array" ref="AA882">_xlfn.XLOOKUP(LEFT(Z882,MIN(FIND({0,1,2,3,4,5,6,7,8,9},Z882&amp;"0123456789"))-1), $BB$4:$BB$23, $BC$4:$BC$23)*_xlfn.NUMBERVALUE(TRIM(REPLACE(Z882,1,MIN(FIND({0,1,2,3,4,5,6,7,8,9},Z882&amp;"0123456789"))-1,"")), ".", ",")</f>
        <v>2260000</v>
      </c>
      <c r="AB882" t="s">
        <v>14054</v>
      </c>
      <c r="AC882" s="3" cm="1">
        <f t="array" ref="AC882">_xlfn.XLOOKUP(LEFT(AB882,MIN(FIND({0,1,2,3,4,5,6,7,8,9},AB882&amp;"0123456789"))-1), $BB$4:$BB$23, $BC$4:$BC$23)*_xlfn.NUMBERVALUE(TRIM(REPLACE(AB882,1,MIN(FIND({0,1,2,3,4,5,6,7,8,9},AB882&amp;"0123456789"))-1,"")), ".", ",")</f>
        <v>2260000</v>
      </c>
      <c r="AD882" t="s">
        <v>8555</v>
      </c>
      <c r="AE882" t="s">
        <v>8562</v>
      </c>
      <c r="AF882" t="s">
        <v>15645</v>
      </c>
      <c r="AG882" t="s">
        <v>17075</v>
      </c>
      <c r="AH882" t="s">
        <v>17852</v>
      </c>
      <c r="AI882" t="s">
        <v>18665</v>
      </c>
      <c r="AJ882" t="s">
        <v>8563</v>
      </c>
      <c r="AK882" t="s">
        <v>19837</v>
      </c>
      <c r="AL882" t="s">
        <v>8555</v>
      </c>
      <c r="AM882" t="s">
        <v>19505</v>
      </c>
      <c r="AN882" t="s">
        <v>18372</v>
      </c>
      <c r="AO882" t="s">
        <v>18372</v>
      </c>
      <c r="AP882" t="s">
        <v>22973</v>
      </c>
      <c r="AQ882" t="s">
        <v>24108</v>
      </c>
      <c r="AR882" t="s">
        <v>24997</v>
      </c>
      <c r="AS882" t="s">
        <v>19073</v>
      </c>
      <c r="BC882" s="3" t="str" cm="1">
        <f t="array" ref="BC882">LEFT(BB882,MIN(FIND({0,1,2,3,4,5,6,7,8,9},BB882&amp;"0123456789"))-1)</f>
        <v/>
      </c>
      <c r="BY882" t="s">
        <v>25833</v>
      </c>
      <c r="BZ882" t="s">
        <v>25521</v>
      </c>
      <c r="CA882" t="s">
        <v>25408</v>
      </c>
      <c r="CB882" t="s">
        <v>25463</v>
      </c>
      <c r="CT882" t="str">
        <f t="shared" si="279"/>
        <v>E-Commerce Platforms</v>
      </c>
      <c r="CU882" t="str">
        <f t="shared" si="280"/>
        <v>Media and Entertainment</v>
      </c>
      <c r="CV882" t="str">
        <f t="shared" si="281"/>
        <v>Software</v>
      </c>
      <c r="CW882" t="str">
        <f t="shared" si="282"/>
        <v>Video Streaming</v>
      </c>
      <c r="CX882" t="str">
        <f t="shared" si="283"/>
        <v/>
      </c>
      <c r="CY882" t="str">
        <f t="shared" si="284"/>
        <v/>
      </c>
      <c r="CZ882" t="str">
        <f t="shared" si="285"/>
        <v/>
      </c>
      <c r="DA882" t="str">
        <f t="shared" si="286"/>
        <v/>
      </c>
      <c r="DB882" t="str">
        <f t="shared" si="287"/>
        <v/>
      </c>
      <c r="DC882" t="str">
        <f t="shared" si="288"/>
        <v/>
      </c>
    </row>
    <row r="883" spans="1:107" x14ac:dyDescent="0.2">
      <c r="A883">
        <v>880</v>
      </c>
      <c r="B883" t="s">
        <v>876</v>
      </c>
      <c r="C883" t="s">
        <v>3049</v>
      </c>
      <c r="D883" t="s">
        <v>5100</v>
      </c>
      <c r="E883" t="s">
        <v>6065</v>
      </c>
      <c r="F883" t="s">
        <v>6946</v>
      </c>
      <c r="G883" t="s">
        <v>8245</v>
      </c>
      <c r="H883" t="s">
        <v>8552</v>
      </c>
      <c r="I883" t="s">
        <v>8556</v>
      </c>
      <c r="J883" t="s">
        <v>9301</v>
      </c>
      <c r="K883" t="s">
        <v>10121</v>
      </c>
      <c r="L883" t="s">
        <v>10612</v>
      </c>
      <c r="M883" t="s">
        <v>11828</v>
      </c>
      <c r="N883" t="s">
        <v>12950</v>
      </c>
      <c r="O883" t="s">
        <v>13338</v>
      </c>
      <c r="P883" t="s">
        <v>13349</v>
      </c>
      <c r="Q883">
        <v>2</v>
      </c>
      <c r="R883" t="s">
        <v>13357</v>
      </c>
      <c r="S883" t="s">
        <v>13400</v>
      </c>
      <c r="T883" t="s">
        <v>13740</v>
      </c>
      <c r="U883" s="3" t="str" cm="1">
        <f t="array" ref="U883">LEFT(T883,MIN(FIND({0,1,2,3,4,5,6,7,8,9},T883&amp;"0123456789"))-1)</f>
        <v>$</v>
      </c>
      <c r="V883" t="s">
        <v>13357</v>
      </c>
      <c r="W883" t="s">
        <v>13740</v>
      </c>
      <c r="X883" s="3" t="str" cm="1">
        <f t="array" ref="X883">LEFT(W883,MIN(FIND({0,1,2,3,4,5,6,7,8,9},W883&amp;"0123456789"))-1)</f>
        <v>$</v>
      </c>
      <c r="Y883" t="s">
        <v>13357</v>
      </c>
      <c r="Z883" t="s">
        <v>14344</v>
      </c>
      <c r="AA883" s="3" cm="1">
        <f t="array" ref="AA883">_xlfn.XLOOKUP(LEFT(Z883,MIN(FIND({0,1,2,3,4,5,6,7,8,9},Z883&amp;"0123456789"))-1), $BB$4:$BB$23, $BC$4:$BC$23)*_xlfn.NUMBERVALUE(TRIM(REPLACE(Z883,1,MIN(FIND({0,1,2,3,4,5,6,7,8,9},Z883&amp;"0123456789"))-1,"")), ".", ",")</f>
        <v>3125000</v>
      </c>
      <c r="AB883" t="s">
        <v>14344</v>
      </c>
      <c r="AC883" s="3" cm="1">
        <f t="array" ref="AC883">_xlfn.XLOOKUP(LEFT(AB883,MIN(FIND({0,1,2,3,4,5,6,7,8,9},AB883&amp;"0123456789"))-1), $BB$4:$BB$23, $BC$4:$BC$23)*_xlfn.NUMBERVALUE(TRIM(REPLACE(AB883,1,MIN(FIND({0,1,2,3,4,5,6,7,8,9},AB883&amp;"0123456789"))-1,"")), ".", ",")</f>
        <v>3125000</v>
      </c>
      <c r="AD883" t="s">
        <v>8555</v>
      </c>
      <c r="AE883" t="s">
        <v>8559</v>
      </c>
      <c r="AF883" t="s">
        <v>15646</v>
      </c>
      <c r="AG883" t="s">
        <v>4365</v>
      </c>
      <c r="AH883" t="s">
        <v>4365</v>
      </c>
      <c r="AI883" t="s">
        <v>4365</v>
      </c>
      <c r="AJ883" t="s">
        <v>4365</v>
      </c>
      <c r="AK883" t="s">
        <v>4365</v>
      </c>
      <c r="AL883" t="s">
        <v>4365</v>
      </c>
      <c r="AM883" t="s">
        <v>4365</v>
      </c>
      <c r="AN883" t="s">
        <v>4365</v>
      </c>
      <c r="AO883" t="s">
        <v>4365</v>
      </c>
      <c r="AP883" t="s">
        <v>4365</v>
      </c>
      <c r="AQ883" t="s">
        <v>4365</v>
      </c>
      <c r="AR883" t="s">
        <v>4365</v>
      </c>
      <c r="AS883" t="s">
        <v>14828</v>
      </c>
      <c r="BC883" s="3" t="str" cm="1">
        <f t="array" ref="BC883">LEFT(BB883,MIN(FIND({0,1,2,3,4,5,6,7,8,9},BB883&amp;"0123456789"))-1)</f>
        <v/>
      </c>
      <c r="BY883" t="s">
        <v>10143</v>
      </c>
      <c r="BZ883" t="s">
        <v>25428</v>
      </c>
      <c r="CA883" t="s">
        <v>25418</v>
      </c>
      <c r="CB883" t="s">
        <v>25408</v>
      </c>
      <c r="CT883" t="str">
        <f t="shared" si="279"/>
        <v>Financial Services</v>
      </c>
      <c r="CU883" t="str">
        <f t="shared" si="280"/>
        <v>Health Care</v>
      </c>
      <c r="CV883" t="str">
        <f t="shared" si="281"/>
        <v>Medical</v>
      </c>
      <c r="CW883" t="str">
        <f t="shared" si="282"/>
        <v>Software</v>
      </c>
      <c r="CX883" t="str">
        <f t="shared" si="283"/>
        <v/>
      </c>
      <c r="CY883" t="str">
        <f t="shared" si="284"/>
        <v/>
      </c>
      <c r="CZ883" t="str">
        <f t="shared" si="285"/>
        <v/>
      </c>
      <c r="DA883" t="str">
        <f t="shared" si="286"/>
        <v/>
      </c>
      <c r="DB883" t="str">
        <f t="shared" si="287"/>
        <v/>
      </c>
      <c r="DC883" t="str">
        <f t="shared" si="288"/>
        <v/>
      </c>
    </row>
    <row r="884" spans="1:107" x14ac:dyDescent="0.2">
      <c r="A884">
        <v>881</v>
      </c>
      <c r="B884" t="s">
        <v>877</v>
      </c>
      <c r="C884" t="s">
        <v>3050</v>
      </c>
      <c r="D884" t="s">
        <v>4365</v>
      </c>
      <c r="E884" t="s">
        <v>6065</v>
      </c>
      <c r="F884" t="s">
        <v>6947</v>
      </c>
      <c r="G884" t="s">
        <v>8353</v>
      </c>
      <c r="H884" t="s">
        <v>8552</v>
      </c>
      <c r="I884" t="s">
        <v>8554</v>
      </c>
      <c r="J884" t="s">
        <v>9302</v>
      </c>
      <c r="K884" t="s">
        <v>10121</v>
      </c>
      <c r="L884" t="s">
        <v>10408</v>
      </c>
      <c r="M884" t="s">
        <v>11476</v>
      </c>
      <c r="N884" t="s">
        <v>12744</v>
      </c>
      <c r="O884" t="s">
        <v>13305</v>
      </c>
      <c r="P884" t="s">
        <v>4365</v>
      </c>
      <c r="Q884">
        <v>2</v>
      </c>
      <c r="R884" t="s">
        <v>13357</v>
      </c>
      <c r="S884" t="s">
        <v>13411</v>
      </c>
      <c r="T884" t="s">
        <v>13813</v>
      </c>
      <c r="U884" s="3" t="str" cm="1">
        <f t="array" ref="U884">LEFT(T884,MIN(FIND({0,1,2,3,4,5,6,7,8,9},T884&amp;"0123456789"))-1)</f>
        <v>$</v>
      </c>
      <c r="V884" t="s">
        <v>13357</v>
      </c>
      <c r="W884" t="s">
        <v>13813</v>
      </c>
      <c r="X884" s="3" t="str" cm="1">
        <f t="array" ref="X884">LEFT(W884,MIN(FIND({0,1,2,3,4,5,6,7,8,9},W884&amp;"0123456789"))-1)</f>
        <v>$</v>
      </c>
      <c r="Y884" t="s">
        <v>13357</v>
      </c>
      <c r="Z884" t="s">
        <v>13813</v>
      </c>
      <c r="AA884" s="3" cm="1">
        <f t="array" ref="AA884">_xlfn.XLOOKUP(LEFT(Z884,MIN(FIND({0,1,2,3,4,5,6,7,8,9},Z884&amp;"0123456789"))-1), $BB$4:$BB$23, $BC$4:$BC$23)*_xlfn.NUMBERVALUE(TRIM(REPLACE(Z884,1,MIN(FIND({0,1,2,3,4,5,6,7,8,9},Z884&amp;"0123456789"))-1,"")), ".", ",")</f>
        <v>2000000</v>
      </c>
      <c r="AB884" t="s">
        <v>13813</v>
      </c>
      <c r="AC884" s="3" cm="1">
        <f t="array" ref="AC884">_xlfn.XLOOKUP(LEFT(AB884,MIN(FIND({0,1,2,3,4,5,6,7,8,9},AB884&amp;"0123456789"))-1), $BB$4:$BB$23, $BC$4:$BC$23)*_xlfn.NUMBERVALUE(TRIM(REPLACE(AB884,1,MIN(FIND({0,1,2,3,4,5,6,7,8,9},AB884&amp;"0123456789"))-1,"")), ".", ",")</f>
        <v>2000000</v>
      </c>
      <c r="AD884" t="s">
        <v>8555</v>
      </c>
      <c r="AE884" t="s">
        <v>8556</v>
      </c>
      <c r="AF884" t="s">
        <v>15647</v>
      </c>
      <c r="AG884" t="s">
        <v>4365</v>
      </c>
      <c r="AH884" t="s">
        <v>4365</v>
      </c>
      <c r="AI884" t="s">
        <v>4365</v>
      </c>
      <c r="AJ884" t="s">
        <v>4365</v>
      </c>
      <c r="AK884" t="s">
        <v>4365</v>
      </c>
      <c r="AL884" t="s">
        <v>4365</v>
      </c>
      <c r="AM884" t="s">
        <v>4365</v>
      </c>
      <c r="AN884" t="s">
        <v>4365</v>
      </c>
      <c r="AO884" t="s">
        <v>4365</v>
      </c>
      <c r="AP884" t="s">
        <v>4365</v>
      </c>
      <c r="AQ884" t="s">
        <v>4365</v>
      </c>
      <c r="AR884" t="s">
        <v>4365</v>
      </c>
      <c r="AS884" t="s">
        <v>14833</v>
      </c>
      <c r="BC884" s="3" t="str" cm="1">
        <f t="array" ref="BC884">LEFT(BB884,MIN(FIND({0,1,2,3,4,5,6,7,8,9},BB884&amp;"0123456789"))-1)</f>
        <v/>
      </c>
      <c r="BY884" t="s">
        <v>11476</v>
      </c>
      <c r="CT884" t="str">
        <f t="shared" si="279"/>
        <v>Analytics</v>
      </c>
      <c r="CU884" t="str">
        <f t="shared" si="280"/>
        <v/>
      </c>
      <c r="CV884" t="str">
        <f t="shared" si="281"/>
        <v/>
      </c>
      <c r="CW884" t="str">
        <f t="shared" si="282"/>
        <v/>
      </c>
      <c r="CX884" t="str">
        <f t="shared" si="283"/>
        <v/>
      </c>
      <c r="CY884" t="str">
        <f t="shared" si="284"/>
        <v/>
      </c>
      <c r="CZ884" t="str">
        <f t="shared" si="285"/>
        <v/>
      </c>
      <c r="DA884" t="str">
        <f t="shared" si="286"/>
        <v/>
      </c>
      <c r="DB884" t="str">
        <f t="shared" si="287"/>
        <v/>
      </c>
      <c r="DC884" t="str">
        <f t="shared" si="288"/>
        <v/>
      </c>
    </row>
    <row r="885" spans="1:107" x14ac:dyDescent="0.2">
      <c r="A885">
        <v>882</v>
      </c>
      <c r="B885" t="s">
        <v>878</v>
      </c>
      <c r="C885" t="s">
        <v>3051</v>
      </c>
      <c r="D885" t="s">
        <v>5101</v>
      </c>
      <c r="E885" t="s">
        <v>4365</v>
      </c>
      <c r="F885" t="s">
        <v>6948</v>
      </c>
      <c r="G885" t="s">
        <v>8245</v>
      </c>
      <c r="H885" t="s">
        <v>8552</v>
      </c>
      <c r="I885" t="s">
        <v>8554</v>
      </c>
      <c r="J885" t="s">
        <v>9303</v>
      </c>
      <c r="K885" t="s">
        <v>10119</v>
      </c>
      <c r="L885" t="s">
        <v>10613</v>
      </c>
      <c r="M885" t="s">
        <v>11829</v>
      </c>
      <c r="N885" t="s">
        <v>12951</v>
      </c>
      <c r="O885" t="s">
        <v>4365</v>
      </c>
      <c r="P885" t="s">
        <v>13349</v>
      </c>
      <c r="Q885">
        <v>1</v>
      </c>
      <c r="R885" t="s">
        <v>4365</v>
      </c>
      <c r="S885" t="s">
        <v>13530</v>
      </c>
      <c r="T885" t="s">
        <v>13942</v>
      </c>
      <c r="U885" s="3" t="str" cm="1">
        <f t="array" ref="U885">LEFT(T885,MIN(FIND({0,1,2,3,4,5,6,7,8,9},T885&amp;"0123456789"))-1)</f>
        <v>€</v>
      </c>
      <c r="V885" t="s">
        <v>14415</v>
      </c>
      <c r="W885" t="s">
        <v>13942</v>
      </c>
      <c r="X885" s="3" t="str" cm="1">
        <f t="array" ref="X885">LEFT(W885,MIN(FIND({0,1,2,3,4,5,6,7,8,9},W885&amp;"0123456789"))-1)</f>
        <v>€</v>
      </c>
      <c r="Y885" t="s">
        <v>14415</v>
      </c>
      <c r="Z885" t="s">
        <v>13942</v>
      </c>
      <c r="AA885" s="3" cm="1">
        <f t="array" ref="AA885">_xlfn.XLOOKUP(LEFT(Z885,MIN(FIND({0,1,2,3,4,5,6,7,8,9},Z885&amp;"0123456789"))-1), $BB$4:$BB$23, $BC$4:$BC$23)*_xlfn.NUMBERVALUE(TRIM(REPLACE(Z885,1,MIN(FIND({0,1,2,3,4,5,6,7,8,9},Z885&amp;"0123456789"))-1,"")), ".", ",")</f>
        <v>12000000</v>
      </c>
      <c r="AB885" t="s">
        <v>13942</v>
      </c>
      <c r="AC885" s="3" cm="1">
        <f t="array" ref="AC885">_xlfn.XLOOKUP(LEFT(AB885,MIN(FIND({0,1,2,3,4,5,6,7,8,9},AB885&amp;"0123456789"))-1), $BB$4:$BB$23, $BC$4:$BC$23)*_xlfn.NUMBERVALUE(TRIM(REPLACE(AB885,1,MIN(FIND({0,1,2,3,4,5,6,7,8,9},AB885&amp;"0123456789"))-1,"")), ".", ",")</f>
        <v>12000000</v>
      </c>
      <c r="AD885" t="s">
        <v>8555</v>
      </c>
      <c r="AE885" t="s">
        <v>8554</v>
      </c>
      <c r="AF885" t="s">
        <v>15648</v>
      </c>
      <c r="AG885" t="s">
        <v>4365</v>
      </c>
      <c r="AH885" t="s">
        <v>4365</v>
      </c>
      <c r="AI885" t="s">
        <v>4365</v>
      </c>
      <c r="AJ885" t="s">
        <v>4365</v>
      </c>
      <c r="AK885" t="s">
        <v>4365</v>
      </c>
      <c r="AL885" t="s">
        <v>4365</v>
      </c>
      <c r="AM885" t="s">
        <v>4365</v>
      </c>
      <c r="AN885" t="s">
        <v>4365</v>
      </c>
      <c r="AO885" t="s">
        <v>4365</v>
      </c>
      <c r="AP885" t="s">
        <v>4365</v>
      </c>
      <c r="AQ885" t="s">
        <v>4365</v>
      </c>
      <c r="AR885" t="s">
        <v>4365</v>
      </c>
      <c r="AS885" t="s">
        <v>8557</v>
      </c>
      <c r="BC885" s="3" t="str" cm="1">
        <f t="array" ref="BC885">LEFT(BB885,MIN(FIND({0,1,2,3,4,5,6,7,8,9},BB885&amp;"0123456789"))-1)</f>
        <v/>
      </c>
      <c r="BY885" t="s">
        <v>10331</v>
      </c>
      <c r="BZ885" t="s">
        <v>25784</v>
      </c>
      <c r="CT885" t="str">
        <f t="shared" si="279"/>
        <v>Information Technology</v>
      </c>
      <c r="CU885" t="str">
        <f t="shared" si="280"/>
        <v>Quantum Computing</v>
      </c>
      <c r="CV885" t="str">
        <f t="shared" si="281"/>
        <v/>
      </c>
      <c r="CW885" t="str">
        <f t="shared" si="282"/>
        <v/>
      </c>
      <c r="CX885" t="str">
        <f t="shared" si="283"/>
        <v/>
      </c>
      <c r="CY885" t="str">
        <f t="shared" si="284"/>
        <v/>
      </c>
      <c r="CZ885" t="str">
        <f t="shared" si="285"/>
        <v/>
      </c>
      <c r="DA885" t="str">
        <f t="shared" si="286"/>
        <v/>
      </c>
      <c r="DB885" t="str">
        <f t="shared" si="287"/>
        <v/>
      </c>
      <c r="DC885" t="str">
        <f t="shared" si="288"/>
        <v/>
      </c>
    </row>
    <row r="886" spans="1:107" x14ac:dyDescent="0.2">
      <c r="A886">
        <v>883</v>
      </c>
      <c r="B886" t="s">
        <v>879</v>
      </c>
      <c r="C886" t="s">
        <v>3052</v>
      </c>
      <c r="D886" t="s">
        <v>5102</v>
      </c>
      <c r="E886" t="s">
        <v>6065</v>
      </c>
      <c r="F886" t="s">
        <v>6949</v>
      </c>
      <c r="G886" t="s">
        <v>8266</v>
      </c>
      <c r="H886" t="s">
        <v>8552</v>
      </c>
      <c r="I886" t="s">
        <v>8554</v>
      </c>
      <c r="J886" t="s">
        <v>9304</v>
      </c>
      <c r="K886" t="s">
        <v>10119</v>
      </c>
      <c r="L886" t="s">
        <v>10614</v>
      </c>
      <c r="M886" t="s">
        <v>11830</v>
      </c>
      <c r="N886" t="s">
        <v>12936</v>
      </c>
      <c r="O886" t="s">
        <v>13310</v>
      </c>
      <c r="P886" t="s">
        <v>4365</v>
      </c>
      <c r="Q886">
        <v>1</v>
      </c>
      <c r="R886" t="s">
        <v>13357</v>
      </c>
      <c r="S886" t="s">
        <v>13563</v>
      </c>
      <c r="T886" t="s">
        <v>13803</v>
      </c>
      <c r="U886" s="3" t="str" cm="1">
        <f t="array" ref="U886">LEFT(T886,MIN(FIND({0,1,2,3,4,5,6,7,8,9},T886&amp;"0123456789"))-1)</f>
        <v>$</v>
      </c>
      <c r="V886" t="s">
        <v>13357</v>
      </c>
      <c r="W886" t="s">
        <v>13803</v>
      </c>
      <c r="X886" s="3" t="str" cm="1">
        <f t="array" ref="X886">LEFT(W886,MIN(FIND({0,1,2,3,4,5,6,7,8,9},W886&amp;"0123456789"))-1)</f>
        <v>$</v>
      </c>
      <c r="Y886" t="s">
        <v>13357</v>
      </c>
      <c r="Z886" t="s">
        <v>13803</v>
      </c>
      <c r="AA886" s="3" cm="1">
        <f t="array" ref="AA886">_xlfn.XLOOKUP(LEFT(Z886,MIN(FIND({0,1,2,3,4,5,6,7,8,9},Z886&amp;"0123456789"))-1), $BB$4:$BB$23, $BC$4:$BC$23)*_xlfn.NUMBERVALUE(TRIM(REPLACE(Z886,1,MIN(FIND({0,1,2,3,4,5,6,7,8,9},Z886&amp;"0123456789"))-1,"")), ".", ",")</f>
        <v>2500000</v>
      </c>
      <c r="AB886" t="s">
        <v>13803</v>
      </c>
      <c r="AC886" s="3" cm="1">
        <f t="array" ref="AC886">_xlfn.XLOOKUP(LEFT(AB886,MIN(FIND({0,1,2,3,4,5,6,7,8,9},AB886&amp;"0123456789"))-1), $BB$4:$BB$23, $BC$4:$BC$23)*_xlfn.NUMBERVALUE(TRIM(REPLACE(AB886,1,MIN(FIND({0,1,2,3,4,5,6,7,8,9},AB886&amp;"0123456789"))-1,"")), ".", ",")</f>
        <v>2500000</v>
      </c>
      <c r="AD886" t="s">
        <v>8554</v>
      </c>
      <c r="AE886" t="s">
        <v>8560</v>
      </c>
      <c r="AF886" t="s">
        <v>15649</v>
      </c>
      <c r="AG886" t="s">
        <v>17076</v>
      </c>
      <c r="AH886" t="s">
        <v>17853</v>
      </c>
      <c r="AI886" t="s">
        <v>18666</v>
      </c>
      <c r="AJ886" t="s">
        <v>19282</v>
      </c>
      <c r="AK886" t="s">
        <v>19838</v>
      </c>
      <c r="AL886" t="s">
        <v>20124</v>
      </c>
      <c r="AM886" t="s">
        <v>19831</v>
      </c>
      <c r="AN886" t="s">
        <v>21491</v>
      </c>
      <c r="AO886" t="s">
        <v>21612</v>
      </c>
      <c r="AP886" t="s">
        <v>22974</v>
      </c>
      <c r="AQ886" t="s">
        <v>24109</v>
      </c>
      <c r="AR886" t="s">
        <v>24998</v>
      </c>
      <c r="AS886" t="s">
        <v>8555</v>
      </c>
      <c r="BC886" s="3" t="str" cm="1">
        <f t="array" ref="BC886">LEFT(BB886,MIN(FIND({0,1,2,3,4,5,6,7,8,9},BB886&amp;"0123456789"))-1)</f>
        <v/>
      </c>
      <c r="BY886" t="s">
        <v>25665</v>
      </c>
      <c r="BZ886" t="s">
        <v>25711</v>
      </c>
      <c r="CA886" t="s">
        <v>25476</v>
      </c>
      <c r="CB886" t="s">
        <v>25495</v>
      </c>
      <c r="CC886" t="s">
        <v>25609</v>
      </c>
      <c r="CD886" t="s">
        <v>25544</v>
      </c>
      <c r="CE886" t="s">
        <v>25834</v>
      </c>
      <c r="CF886" t="s">
        <v>25408</v>
      </c>
      <c r="CT886" t="str">
        <f t="shared" si="279"/>
        <v>Big Data</v>
      </c>
      <c r="CU886" t="str">
        <f t="shared" si="280"/>
        <v>Business Intelligence</v>
      </c>
      <c r="CV886" t="str">
        <f t="shared" si="281"/>
        <v>Cloud Data Services</v>
      </c>
      <c r="CW886" t="str">
        <f t="shared" si="282"/>
        <v>Data Integration</v>
      </c>
      <c r="CX886" t="str">
        <f t="shared" si="283"/>
        <v>Data Visualization</v>
      </c>
      <c r="CY886" t="str">
        <f t="shared" si="284"/>
        <v>Predictive Analytics</v>
      </c>
      <c r="CZ886" t="str">
        <f t="shared" si="285"/>
        <v>Simulation</v>
      </c>
      <c r="DA886" t="str">
        <f t="shared" si="286"/>
        <v>Software</v>
      </c>
      <c r="DB886" t="str">
        <f t="shared" si="287"/>
        <v/>
      </c>
      <c r="DC886" t="str">
        <f t="shared" si="288"/>
        <v/>
      </c>
    </row>
    <row r="887" spans="1:107" x14ac:dyDescent="0.2">
      <c r="A887">
        <v>884</v>
      </c>
      <c r="B887" t="s">
        <v>880</v>
      </c>
      <c r="C887" t="s">
        <v>3053</v>
      </c>
      <c r="D887" t="s">
        <v>3053</v>
      </c>
      <c r="E887" t="s">
        <v>4365</v>
      </c>
      <c r="F887" t="s">
        <v>6950</v>
      </c>
      <c r="G887" t="s">
        <v>8245</v>
      </c>
      <c r="H887" t="s">
        <v>8552</v>
      </c>
      <c r="I887" t="s">
        <v>4365</v>
      </c>
      <c r="J887" t="s">
        <v>4365</v>
      </c>
      <c r="K887" t="s">
        <v>10121</v>
      </c>
      <c r="L887" t="s">
        <v>10299</v>
      </c>
      <c r="M887" t="s">
        <v>11831</v>
      </c>
      <c r="N887" t="s">
        <v>12774</v>
      </c>
      <c r="O887" t="s">
        <v>13306</v>
      </c>
      <c r="P887" t="s">
        <v>4365</v>
      </c>
      <c r="Q887">
        <v>1</v>
      </c>
      <c r="R887" t="s">
        <v>13357</v>
      </c>
      <c r="S887" t="s">
        <v>13393</v>
      </c>
      <c r="T887" t="s">
        <v>13752</v>
      </c>
      <c r="U887" s="3" t="str" cm="1">
        <f t="array" ref="U887">LEFT(T887,MIN(FIND({0,1,2,3,4,5,6,7,8,9},T887&amp;"0123456789"))-1)</f>
        <v>$</v>
      </c>
      <c r="V887" t="s">
        <v>13357</v>
      </c>
      <c r="W887" t="s">
        <v>13752</v>
      </c>
      <c r="X887" s="3" t="str" cm="1">
        <f t="array" ref="X887">LEFT(W887,MIN(FIND({0,1,2,3,4,5,6,7,8,9},W887&amp;"0123456789"))-1)</f>
        <v>$</v>
      </c>
      <c r="Y887" t="s">
        <v>13357</v>
      </c>
      <c r="Z887" t="s">
        <v>13752</v>
      </c>
      <c r="AA887" s="3" cm="1">
        <f t="array" ref="AA887">_xlfn.XLOOKUP(LEFT(Z887,MIN(FIND({0,1,2,3,4,5,6,7,8,9},Z887&amp;"0123456789"))-1), $BB$4:$BB$23, $BC$4:$BC$23)*_xlfn.NUMBERVALUE(TRIM(REPLACE(Z887,1,MIN(FIND({0,1,2,3,4,5,6,7,8,9},Z887&amp;"0123456789"))-1,"")), ".", ",")</f>
        <v>1200000</v>
      </c>
      <c r="AB887" t="s">
        <v>13752</v>
      </c>
      <c r="AC887" s="3" cm="1">
        <f t="array" ref="AC887">_xlfn.XLOOKUP(LEFT(AB887,MIN(FIND({0,1,2,3,4,5,6,7,8,9},AB887&amp;"0123456789"))-1), $BB$4:$BB$23, $BC$4:$BC$23)*_xlfn.NUMBERVALUE(TRIM(REPLACE(AB887,1,MIN(FIND({0,1,2,3,4,5,6,7,8,9},AB887&amp;"0123456789"))-1,"")), ".", ",")</f>
        <v>1200000</v>
      </c>
      <c r="AD887" t="s">
        <v>8555</v>
      </c>
      <c r="AE887" t="s">
        <v>8555</v>
      </c>
      <c r="AF887" t="s">
        <v>15650</v>
      </c>
      <c r="AG887" t="s">
        <v>17077</v>
      </c>
      <c r="AH887" t="s">
        <v>17854</v>
      </c>
      <c r="AI887" t="s">
        <v>18667</v>
      </c>
      <c r="AJ887" t="s">
        <v>19313</v>
      </c>
      <c r="AK887" t="s">
        <v>19839</v>
      </c>
      <c r="AL887" t="s">
        <v>20182</v>
      </c>
      <c r="AM887" t="s">
        <v>20840</v>
      </c>
      <c r="AN887" t="s">
        <v>21492</v>
      </c>
      <c r="AO887" t="s">
        <v>22079</v>
      </c>
      <c r="AP887" t="s">
        <v>22975</v>
      </c>
      <c r="AQ887" t="s">
        <v>24110</v>
      </c>
      <c r="AR887" t="s">
        <v>24999</v>
      </c>
      <c r="AS887" t="s">
        <v>19330</v>
      </c>
      <c r="BC887" s="3" t="str" cm="1">
        <f t="array" ref="BC887">LEFT(BB887,MIN(FIND({0,1,2,3,4,5,6,7,8,9},BB887&amp;"0123456789"))-1)</f>
        <v/>
      </c>
      <c r="BY887" t="s">
        <v>25639</v>
      </c>
      <c r="BZ887" t="s">
        <v>25408</v>
      </c>
      <c r="CT887" t="str">
        <f t="shared" si="279"/>
        <v>Human Resources</v>
      </c>
      <c r="CU887" t="str">
        <f t="shared" si="280"/>
        <v>Software</v>
      </c>
      <c r="CV887" t="str">
        <f t="shared" si="281"/>
        <v/>
      </c>
      <c r="CW887" t="str">
        <f t="shared" si="282"/>
        <v/>
      </c>
      <c r="CX887" t="str">
        <f t="shared" si="283"/>
        <v/>
      </c>
      <c r="CY887" t="str">
        <f t="shared" si="284"/>
        <v/>
      </c>
      <c r="CZ887" t="str">
        <f t="shared" si="285"/>
        <v/>
      </c>
      <c r="DA887" t="str">
        <f t="shared" si="286"/>
        <v/>
      </c>
      <c r="DB887" t="str">
        <f t="shared" si="287"/>
        <v/>
      </c>
      <c r="DC887" t="str">
        <f t="shared" si="288"/>
        <v/>
      </c>
    </row>
    <row r="888" spans="1:107" x14ac:dyDescent="0.2">
      <c r="A888">
        <v>885</v>
      </c>
      <c r="B888" t="s">
        <v>881</v>
      </c>
      <c r="C888" t="s">
        <v>3054</v>
      </c>
      <c r="D888" t="s">
        <v>5103</v>
      </c>
      <c r="E888" t="s">
        <v>6065</v>
      </c>
      <c r="F888" t="s">
        <v>6951</v>
      </c>
      <c r="G888" t="s">
        <v>8245</v>
      </c>
      <c r="H888" t="s">
        <v>8552</v>
      </c>
      <c r="I888" t="s">
        <v>8555</v>
      </c>
      <c r="J888" t="s">
        <v>9305</v>
      </c>
      <c r="K888" t="s">
        <v>10121</v>
      </c>
      <c r="L888" t="s">
        <v>10615</v>
      </c>
      <c r="M888" t="s">
        <v>11832</v>
      </c>
      <c r="N888" t="s">
        <v>12736</v>
      </c>
      <c r="O888" t="s">
        <v>13305</v>
      </c>
      <c r="P888" t="s">
        <v>4365</v>
      </c>
      <c r="Q888">
        <v>1</v>
      </c>
      <c r="R888" t="s">
        <v>13357</v>
      </c>
      <c r="S888" t="s">
        <v>13593</v>
      </c>
      <c r="T888" t="s">
        <v>13884</v>
      </c>
      <c r="U888" s="3" t="str" cm="1">
        <f t="array" ref="U888">LEFT(T888,MIN(FIND({0,1,2,3,4,5,6,7,8,9},T888&amp;"0123456789"))-1)</f>
        <v>$</v>
      </c>
      <c r="V888" t="s">
        <v>14422</v>
      </c>
      <c r="W888" t="s">
        <v>13884</v>
      </c>
      <c r="X888" s="3" t="str" cm="1">
        <f t="array" ref="X888">LEFT(W888,MIN(FIND({0,1,2,3,4,5,6,7,8,9},W888&amp;"0123456789"))-1)</f>
        <v>$</v>
      </c>
      <c r="Y888" t="s">
        <v>14422</v>
      </c>
      <c r="Z888" t="s">
        <v>13884</v>
      </c>
      <c r="AA888" s="3" cm="1">
        <f t="array" ref="AA888">_xlfn.XLOOKUP(LEFT(Z888,MIN(FIND({0,1,2,3,4,5,6,7,8,9},Z888&amp;"0123456789"))-1), $BB$4:$BB$23, $BC$4:$BC$23)*_xlfn.NUMBERVALUE(TRIM(REPLACE(Z888,1,MIN(FIND({0,1,2,3,4,5,6,7,8,9},Z888&amp;"0123456789"))-1,"")), ".", ",")</f>
        <v>1800000</v>
      </c>
      <c r="AB888" t="s">
        <v>13884</v>
      </c>
      <c r="AC888" s="3" cm="1">
        <f t="array" ref="AC888">_xlfn.XLOOKUP(LEFT(AB888,MIN(FIND({0,1,2,3,4,5,6,7,8,9},AB888&amp;"0123456789"))-1), $BB$4:$BB$23, $BC$4:$BC$23)*_xlfn.NUMBERVALUE(TRIM(REPLACE(AB888,1,MIN(FIND({0,1,2,3,4,5,6,7,8,9},AB888&amp;"0123456789"))-1,"")), ".", ",")</f>
        <v>1800000</v>
      </c>
      <c r="AD888" t="s">
        <v>8555</v>
      </c>
      <c r="AE888" t="s">
        <v>8555</v>
      </c>
      <c r="AF888" t="s">
        <v>15651</v>
      </c>
      <c r="AG888" t="s">
        <v>17078</v>
      </c>
      <c r="AH888" t="s">
        <v>17855</v>
      </c>
      <c r="AI888" t="s">
        <v>18668</v>
      </c>
      <c r="AJ888" t="s">
        <v>19220</v>
      </c>
      <c r="AK888" t="s">
        <v>19840</v>
      </c>
      <c r="AL888" t="s">
        <v>20212</v>
      </c>
      <c r="AM888" t="s">
        <v>20841</v>
      </c>
      <c r="AN888" t="s">
        <v>21493</v>
      </c>
      <c r="AO888" t="s">
        <v>19650</v>
      </c>
      <c r="AP888" t="s">
        <v>22976</v>
      </c>
      <c r="AQ888" t="s">
        <v>24111</v>
      </c>
      <c r="AR888" t="s">
        <v>25000</v>
      </c>
      <c r="AS888" t="s">
        <v>19162</v>
      </c>
      <c r="BC888" s="3" t="str" cm="1">
        <f t="array" ref="BC888">LEFT(BB888,MIN(FIND({0,1,2,3,4,5,6,7,8,9},BB888&amp;"0123456789"))-1)</f>
        <v/>
      </c>
      <c r="BY888" t="s">
        <v>25552</v>
      </c>
      <c r="BZ888" t="s">
        <v>25567</v>
      </c>
      <c r="CA888" t="s">
        <v>25557</v>
      </c>
      <c r="CB888" t="s">
        <v>25546</v>
      </c>
      <c r="CC888" t="s">
        <v>25500</v>
      </c>
      <c r="CT888" t="str">
        <f t="shared" si="279"/>
        <v>Collaboration</v>
      </c>
      <c r="CU888" t="str">
        <f t="shared" si="280"/>
        <v>Unified Communications</v>
      </c>
      <c r="CV888" t="str">
        <f t="shared" si="281"/>
        <v>Video</v>
      </c>
      <c r="CW888" t="str">
        <f t="shared" si="282"/>
        <v>Video Chat</v>
      </c>
      <c r="CX888" t="str">
        <f t="shared" si="283"/>
        <v>Video Conferencing</v>
      </c>
      <c r="CY888" t="str">
        <f t="shared" si="284"/>
        <v/>
      </c>
      <c r="CZ888" t="str">
        <f t="shared" si="285"/>
        <v/>
      </c>
      <c r="DA888" t="str">
        <f t="shared" si="286"/>
        <v/>
      </c>
      <c r="DB888" t="str">
        <f t="shared" si="287"/>
        <v/>
      </c>
      <c r="DC888" t="str">
        <f t="shared" si="288"/>
        <v/>
      </c>
    </row>
    <row r="889" spans="1:107" x14ac:dyDescent="0.2">
      <c r="A889">
        <v>886</v>
      </c>
      <c r="B889" t="s">
        <v>882</v>
      </c>
      <c r="C889" t="s">
        <v>3055</v>
      </c>
      <c r="D889" t="s">
        <v>5104</v>
      </c>
      <c r="E889" t="s">
        <v>4365</v>
      </c>
      <c r="F889" t="s">
        <v>6952</v>
      </c>
      <c r="G889" t="s">
        <v>8245</v>
      </c>
      <c r="H889" t="s">
        <v>8552</v>
      </c>
      <c r="I889" t="s">
        <v>4365</v>
      </c>
      <c r="J889" t="s">
        <v>4365</v>
      </c>
      <c r="K889" t="s">
        <v>10119</v>
      </c>
      <c r="L889" t="s">
        <v>10616</v>
      </c>
      <c r="M889" t="s">
        <v>11833</v>
      </c>
      <c r="N889" t="s">
        <v>12751</v>
      </c>
      <c r="O889" t="s">
        <v>4365</v>
      </c>
      <c r="P889" t="s">
        <v>4365</v>
      </c>
      <c r="Q889">
        <v>1</v>
      </c>
      <c r="R889" t="s">
        <v>13357</v>
      </c>
      <c r="S889" t="s">
        <v>13426</v>
      </c>
      <c r="T889" t="s">
        <v>13879</v>
      </c>
      <c r="U889" s="3" t="str" cm="1">
        <f t="array" ref="U889">LEFT(T889,MIN(FIND({0,1,2,3,4,5,6,7,8,9},T889&amp;"0123456789"))-1)</f>
        <v>$</v>
      </c>
      <c r="V889" t="s">
        <v>13357</v>
      </c>
      <c r="W889" t="s">
        <v>13879</v>
      </c>
      <c r="X889" s="3" t="str" cm="1">
        <f t="array" ref="X889">LEFT(W889,MIN(FIND({0,1,2,3,4,5,6,7,8,9},W889&amp;"0123456789"))-1)</f>
        <v>$</v>
      </c>
      <c r="Y889" t="s">
        <v>13357</v>
      </c>
      <c r="Z889" t="s">
        <v>13879</v>
      </c>
      <c r="AA889" s="3" cm="1">
        <f t="array" ref="AA889">_xlfn.XLOOKUP(LEFT(Z889,MIN(FIND({0,1,2,3,4,5,6,7,8,9},Z889&amp;"0123456789"))-1), $BB$4:$BB$23, $BC$4:$BC$23)*_xlfn.NUMBERVALUE(TRIM(REPLACE(Z889,1,MIN(FIND({0,1,2,3,4,5,6,7,8,9},Z889&amp;"0123456789"))-1,"")), ".", ",")</f>
        <v>2300000</v>
      </c>
      <c r="AB889" t="s">
        <v>13879</v>
      </c>
      <c r="AC889" s="3" cm="1">
        <f t="array" ref="AC889">_xlfn.XLOOKUP(LEFT(AB889,MIN(FIND({0,1,2,3,4,5,6,7,8,9},AB889&amp;"0123456789"))-1), $BB$4:$BB$23, $BC$4:$BC$23)*_xlfn.NUMBERVALUE(TRIM(REPLACE(AB889,1,MIN(FIND({0,1,2,3,4,5,6,7,8,9},AB889&amp;"0123456789"))-1,"")), ".", ",")</f>
        <v>2300000</v>
      </c>
      <c r="AD889" t="s">
        <v>8555</v>
      </c>
      <c r="AE889" t="s">
        <v>8560</v>
      </c>
      <c r="AF889" t="s">
        <v>15652</v>
      </c>
      <c r="AG889" t="s">
        <v>4365</v>
      </c>
      <c r="AH889" t="s">
        <v>4365</v>
      </c>
      <c r="AI889" t="s">
        <v>4365</v>
      </c>
      <c r="AJ889" t="s">
        <v>4365</v>
      </c>
      <c r="AK889" t="s">
        <v>4365</v>
      </c>
      <c r="AL889" t="s">
        <v>4365</v>
      </c>
      <c r="AM889" t="s">
        <v>4365</v>
      </c>
      <c r="AN889" t="s">
        <v>4365</v>
      </c>
      <c r="AO889" t="s">
        <v>4365</v>
      </c>
      <c r="AP889" t="s">
        <v>4365</v>
      </c>
      <c r="AQ889" t="s">
        <v>4365</v>
      </c>
      <c r="AR889" t="s">
        <v>4365</v>
      </c>
      <c r="AS889" t="s">
        <v>8557</v>
      </c>
      <c r="BC889" s="3" t="str" cm="1">
        <f t="array" ref="BC889">LEFT(BB889,MIN(FIND({0,1,2,3,4,5,6,7,8,9},BB889&amp;"0123456789"))-1)</f>
        <v/>
      </c>
      <c r="BY889" t="s">
        <v>25667</v>
      </c>
      <c r="BZ889" t="s">
        <v>25528</v>
      </c>
      <c r="CA889" t="s">
        <v>25683</v>
      </c>
      <c r="CT889" t="str">
        <f t="shared" si="279"/>
        <v>Information Services</v>
      </c>
      <c r="CU889" t="str">
        <f t="shared" si="280"/>
        <v>Risk Management</v>
      </c>
      <c r="CV889" t="str">
        <f t="shared" si="281"/>
        <v>Supply Chain Management</v>
      </c>
      <c r="CW889" t="str">
        <f t="shared" si="282"/>
        <v/>
      </c>
      <c r="CX889" t="str">
        <f t="shared" si="283"/>
        <v/>
      </c>
      <c r="CY889" t="str">
        <f t="shared" si="284"/>
        <v/>
      </c>
      <c r="CZ889" t="str">
        <f t="shared" si="285"/>
        <v/>
      </c>
      <c r="DA889" t="str">
        <f t="shared" si="286"/>
        <v/>
      </c>
      <c r="DB889" t="str">
        <f t="shared" si="287"/>
        <v/>
      </c>
      <c r="DC889" t="str">
        <f t="shared" si="288"/>
        <v/>
      </c>
    </row>
    <row r="890" spans="1:107" x14ac:dyDescent="0.2">
      <c r="A890">
        <v>887</v>
      </c>
      <c r="B890" t="s">
        <v>883</v>
      </c>
      <c r="C890" t="s">
        <v>3056</v>
      </c>
      <c r="D890" t="s">
        <v>4365</v>
      </c>
      <c r="E890" t="s">
        <v>6065</v>
      </c>
      <c r="F890" t="s">
        <v>6953</v>
      </c>
      <c r="G890" t="s">
        <v>8352</v>
      </c>
      <c r="H890" t="s">
        <v>8552</v>
      </c>
      <c r="I890" t="s">
        <v>8557</v>
      </c>
      <c r="J890" t="s">
        <v>9306</v>
      </c>
      <c r="K890" t="s">
        <v>10119</v>
      </c>
      <c r="L890" t="s">
        <v>10617</v>
      </c>
      <c r="M890" t="s">
        <v>11834</v>
      </c>
      <c r="N890" t="s">
        <v>12757</v>
      </c>
      <c r="O890" t="s">
        <v>13314</v>
      </c>
      <c r="P890" t="s">
        <v>4365</v>
      </c>
      <c r="Q890">
        <v>1</v>
      </c>
      <c r="R890" t="s">
        <v>4365</v>
      </c>
      <c r="S890" t="s">
        <v>13436</v>
      </c>
      <c r="T890" t="s">
        <v>13769</v>
      </c>
      <c r="U890" s="3" t="str" cm="1">
        <f t="array" ref="U890">LEFT(T890,MIN(FIND({0,1,2,3,4,5,6,7,8,9},T890&amp;"0123456789"))-1)</f>
        <v>$</v>
      </c>
      <c r="V890" t="s">
        <v>14415</v>
      </c>
      <c r="W890" t="s">
        <v>13769</v>
      </c>
      <c r="X890" s="3" t="str" cm="1">
        <f t="array" ref="X890">LEFT(W890,MIN(FIND({0,1,2,3,4,5,6,7,8,9},W890&amp;"0123456789"))-1)</f>
        <v>$</v>
      </c>
      <c r="Y890" t="s">
        <v>14415</v>
      </c>
      <c r="Z890" t="s">
        <v>13769</v>
      </c>
      <c r="AA890" s="3" cm="1">
        <f t="array" ref="AA890">_xlfn.XLOOKUP(LEFT(Z890,MIN(FIND({0,1,2,3,4,5,6,7,8,9},Z890&amp;"0123456789"))-1), $BB$4:$BB$23, $BC$4:$BC$23)*_xlfn.NUMBERVALUE(TRIM(REPLACE(Z890,1,MIN(FIND({0,1,2,3,4,5,6,7,8,9},Z890&amp;"0123456789"))-1,"")), ".", ",")</f>
        <v>7000000</v>
      </c>
      <c r="AB890" t="s">
        <v>13769</v>
      </c>
      <c r="AC890" s="3" cm="1">
        <f t="array" ref="AC890">_xlfn.XLOOKUP(LEFT(AB890,MIN(FIND({0,1,2,3,4,5,6,7,8,9},AB890&amp;"0123456789"))-1), $BB$4:$BB$23, $BC$4:$BC$23)*_xlfn.NUMBERVALUE(TRIM(REPLACE(AB890,1,MIN(FIND({0,1,2,3,4,5,6,7,8,9},AB890&amp;"0123456789"))-1,"")), ".", ",")</f>
        <v>7000000</v>
      </c>
      <c r="AD890" t="s">
        <v>4365</v>
      </c>
      <c r="AE890" t="s">
        <v>4365</v>
      </c>
      <c r="AF890" t="s">
        <v>4365</v>
      </c>
      <c r="AG890" t="s">
        <v>4365</v>
      </c>
      <c r="AH890" t="s">
        <v>4365</v>
      </c>
      <c r="AI890" t="s">
        <v>4365</v>
      </c>
      <c r="AJ890" t="s">
        <v>4365</v>
      </c>
      <c r="AK890" t="s">
        <v>4365</v>
      </c>
      <c r="AL890" t="s">
        <v>4365</v>
      </c>
      <c r="AM890" t="s">
        <v>4365</v>
      </c>
      <c r="AN890" t="s">
        <v>4365</v>
      </c>
      <c r="AO890" t="s">
        <v>4365</v>
      </c>
      <c r="AP890" t="s">
        <v>4365</v>
      </c>
      <c r="AQ890" t="s">
        <v>4365</v>
      </c>
      <c r="AR890" t="s">
        <v>4365</v>
      </c>
      <c r="AS890" t="s">
        <v>8562</v>
      </c>
      <c r="BC890" s="3" t="str" cm="1">
        <f t="array" ref="BC890">LEFT(BB890,MIN(FIND({0,1,2,3,4,5,6,7,8,9},BB890&amp;"0123456789"))-1)</f>
        <v/>
      </c>
      <c r="BY890" t="s">
        <v>25835</v>
      </c>
      <c r="BZ890" t="s">
        <v>25421</v>
      </c>
      <c r="CA890" t="s">
        <v>25414</v>
      </c>
      <c r="CB890" t="s">
        <v>25426</v>
      </c>
      <c r="CT890" t="str">
        <f t="shared" si="279"/>
        <v>CleanTech</v>
      </c>
      <c r="CU890" t="str">
        <f t="shared" si="280"/>
        <v>E-Commerce</v>
      </c>
      <c r="CV890" t="str">
        <f t="shared" si="281"/>
        <v>Internet</v>
      </c>
      <c r="CW890" t="str">
        <f t="shared" si="282"/>
        <v>Venture Capital</v>
      </c>
      <c r="CX890" t="str">
        <f t="shared" si="283"/>
        <v/>
      </c>
      <c r="CY890" t="str">
        <f t="shared" si="284"/>
        <v/>
      </c>
      <c r="CZ890" t="str">
        <f t="shared" si="285"/>
        <v/>
      </c>
      <c r="DA890" t="str">
        <f t="shared" si="286"/>
        <v/>
      </c>
      <c r="DB890" t="str">
        <f t="shared" si="287"/>
        <v/>
      </c>
      <c r="DC890" t="str">
        <f t="shared" si="288"/>
        <v/>
      </c>
    </row>
    <row r="891" spans="1:107" x14ac:dyDescent="0.2">
      <c r="A891">
        <v>888</v>
      </c>
      <c r="B891" t="s">
        <v>884</v>
      </c>
      <c r="C891" t="s">
        <v>3057</v>
      </c>
      <c r="D891" t="s">
        <v>5105</v>
      </c>
      <c r="E891" t="s">
        <v>6065</v>
      </c>
      <c r="F891" t="s">
        <v>6954</v>
      </c>
      <c r="G891" t="s">
        <v>8245</v>
      </c>
      <c r="H891" t="s">
        <v>8552</v>
      </c>
      <c r="I891" t="s">
        <v>8554</v>
      </c>
      <c r="J891" t="s">
        <v>9307</v>
      </c>
      <c r="K891" t="s">
        <v>10121</v>
      </c>
      <c r="L891" t="s">
        <v>10472</v>
      </c>
      <c r="M891" t="s">
        <v>11835</v>
      </c>
      <c r="N891" t="s">
        <v>12741</v>
      </c>
      <c r="O891" t="s">
        <v>13310</v>
      </c>
      <c r="P891" t="s">
        <v>13349</v>
      </c>
      <c r="Q891">
        <v>3</v>
      </c>
      <c r="R891" t="s">
        <v>13357</v>
      </c>
      <c r="S891" t="s">
        <v>13503</v>
      </c>
      <c r="T891" t="s">
        <v>13979</v>
      </c>
      <c r="U891" s="3" t="str" cm="1">
        <f t="array" ref="U891">LEFT(T891,MIN(FIND({0,1,2,3,4,5,6,7,8,9},T891&amp;"0123456789"))-1)</f>
        <v>$</v>
      </c>
      <c r="V891" t="s">
        <v>13357</v>
      </c>
      <c r="W891" t="s">
        <v>13979</v>
      </c>
      <c r="X891" s="3" t="str" cm="1">
        <f t="array" ref="X891">LEFT(W891,MIN(FIND({0,1,2,3,4,5,6,7,8,9},W891&amp;"0123456789"))-1)</f>
        <v>$</v>
      </c>
      <c r="Y891" t="s">
        <v>13357</v>
      </c>
      <c r="Z891" t="s">
        <v>14186</v>
      </c>
      <c r="AA891" s="3" cm="1">
        <f t="array" ref="AA891">_xlfn.XLOOKUP(LEFT(Z891,MIN(FIND({0,1,2,3,4,5,6,7,8,9},Z891&amp;"0123456789"))-1), $BB$4:$BB$23, $BC$4:$BC$23)*_xlfn.NUMBERVALUE(TRIM(REPLACE(Z891,1,MIN(FIND({0,1,2,3,4,5,6,7,8,9},Z891&amp;"0123456789"))-1,"")), ".", ",")</f>
        <v>1900000</v>
      </c>
      <c r="AB891" t="s">
        <v>14186</v>
      </c>
      <c r="AC891" s="3" cm="1">
        <f t="array" ref="AC891">_xlfn.XLOOKUP(LEFT(AB891,MIN(FIND({0,1,2,3,4,5,6,7,8,9},AB891&amp;"0123456789"))-1), $BB$4:$BB$23, $BC$4:$BC$23)*_xlfn.NUMBERVALUE(TRIM(REPLACE(AB891,1,MIN(FIND({0,1,2,3,4,5,6,7,8,9},AB891&amp;"0123456789"))-1,"")), ".", ",")</f>
        <v>1900000</v>
      </c>
      <c r="AD891" t="s">
        <v>8555</v>
      </c>
      <c r="AE891" t="s">
        <v>8559</v>
      </c>
      <c r="AF891" t="s">
        <v>15653</v>
      </c>
      <c r="AG891" t="s">
        <v>16848</v>
      </c>
      <c r="AH891" t="s">
        <v>4365</v>
      </c>
      <c r="AI891" t="s">
        <v>4365</v>
      </c>
      <c r="AJ891" t="s">
        <v>19162</v>
      </c>
      <c r="AK891" t="s">
        <v>4365</v>
      </c>
      <c r="AL891" t="s">
        <v>8554</v>
      </c>
      <c r="AM891" t="s">
        <v>4365</v>
      </c>
      <c r="AN891" t="s">
        <v>18794</v>
      </c>
      <c r="AO891" t="s">
        <v>4365</v>
      </c>
      <c r="AP891" t="s">
        <v>22977</v>
      </c>
      <c r="AQ891" t="s">
        <v>4365</v>
      </c>
      <c r="AR891" t="s">
        <v>4365</v>
      </c>
      <c r="AS891" t="s">
        <v>8560</v>
      </c>
      <c r="BC891" s="3" t="str" cm="1">
        <f t="array" ref="BC891">LEFT(BB891,MIN(FIND({0,1,2,3,4,5,6,7,8,9},BB891&amp;"0123456789"))-1)</f>
        <v/>
      </c>
      <c r="BY891" t="s">
        <v>25836</v>
      </c>
      <c r="BZ891" t="s">
        <v>25716</v>
      </c>
      <c r="CA891" t="s">
        <v>25408</v>
      </c>
      <c r="CT891" t="str">
        <f t="shared" si="279"/>
        <v>Product Design</v>
      </c>
      <c r="CU891" t="str">
        <f t="shared" si="280"/>
        <v>Product Management</v>
      </c>
      <c r="CV891" t="str">
        <f t="shared" si="281"/>
        <v>Software</v>
      </c>
      <c r="CW891" t="str">
        <f t="shared" si="282"/>
        <v/>
      </c>
      <c r="CX891" t="str">
        <f t="shared" si="283"/>
        <v/>
      </c>
      <c r="CY891" t="str">
        <f t="shared" si="284"/>
        <v/>
      </c>
      <c r="CZ891" t="str">
        <f t="shared" si="285"/>
        <v/>
      </c>
      <c r="DA891" t="str">
        <f t="shared" si="286"/>
        <v/>
      </c>
      <c r="DB891" t="str">
        <f t="shared" si="287"/>
        <v/>
      </c>
      <c r="DC891" t="str">
        <f t="shared" si="288"/>
        <v/>
      </c>
    </row>
    <row r="892" spans="1:107" x14ac:dyDescent="0.2">
      <c r="A892">
        <v>889</v>
      </c>
      <c r="B892" t="s">
        <v>885</v>
      </c>
      <c r="C892" t="s">
        <v>3058</v>
      </c>
      <c r="D892" t="s">
        <v>5106</v>
      </c>
      <c r="E892" t="s">
        <v>6065</v>
      </c>
      <c r="F892" t="s">
        <v>6955</v>
      </c>
      <c r="G892" t="s">
        <v>8245</v>
      </c>
      <c r="H892" t="s">
        <v>8552</v>
      </c>
      <c r="I892" t="s">
        <v>8555</v>
      </c>
      <c r="J892" t="s">
        <v>9308</v>
      </c>
      <c r="K892" t="s">
        <v>10121</v>
      </c>
      <c r="L892" t="s">
        <v>10618</v>
      </c>
      <c r="M892" t="s">
        <v>11836</v>
      </c>
      <c r="N892" t="s">
        <v>12741</v>
      </c>
      <c r="O892" t="s">
        <v>13310</v>
      </c>
      <c r="P892" t="s">
        <v>4365</v>
      </c>
      <c r="Q892">
        <v>1</v>
      </c>
      <c r="R892" t="s">
        <v>13357</v>
      </c>
      <c r="S892" t="s">
        <v>8293</v>
      </c>
      <c r="T892" t="s">
        <v>13745</v>
      </c>
      <c r="U892" s="3" t="str" cm="1">
        <f t="array" ref="U892">LEFT(T892,MIN(FIND({0,1,2,3,4,5,6,7,8,9},T892&amp;"0123456789"))-1)</f>
        <v>$</v>
      </c>
      <c r="V892" t="s">
        <v>14422</v>
      </c>
      <c r="W892" t="s">
        <v>13745</v>
      </c>
      <c r="X892" s="3" t="str" cm="1">
        <f t="array" ref="X892">LEFT(W892,MIN(FIND({0,1,2,3,4,5,6,7,8,9},W892&amp;"0123456789"))-1)</f>
        <v>$</v>
      </c>
      <c r="Y892" t="s">
        <v>14422</v>
      </c>
      <c r="Z892" t="s">
        <v>13745</v>
      </c>
      <c r="AA892" s="3" cm="1">
        <f t="array" ref="AA892">_xlfn.XLOOKUP(LEFT(Z892,MIN(FIND({0,1,2,3,4,5,6,7,8,9},Z892&amp;"0123456789"))-1), $BB$4:$BB$23, $BC$4:$BC$23)*_xlfn.NUMBERVALUE(TRIM(REPLACE(Z892,1,MIN(FIND({0,1,2,3,4,5,6,7,8,9},Z892&amp;"0123456789"))-1,"")), ".", ",")</f>
        <v>2100000</v>
      </c>
      <c r="AB892" t="s">
        <v>13745</v>
      </c>
      <c r="AC892" s="3" cm="1">
        <f t="array" ref="AC892">_xlfn.XLOOKUP(LEFT(AB892,MIN(FIND({0,1,2,3,4,5,6,7,8,9},AB892&amp;"0123456789"))-1), $BB$4:$BB$23, $BC$4:$BC$23)*_xlfn.NUMBERVALUE(TRIM(REPLACE(AB892,1,MIN(FIND({0,1,2,3,4,5,6,7,8,9},AB892&amp;"0123456789"))-1,"")), ".", ",")</f>
        <v>2100000</v>
      </c>
      <c r="AD892" t="s">
        <v>8554</v>
      </c>
      <c r="AE892" t="s">
        <v>8556</v>
      </c>
      <c r="AF892" t="s">
        <v>15654</v>
      </c>
      <c r="AG892" t="s">
        <v>4365</v>
      </c>
      <c r="AH892" t="s">
        <v>4365</v>
      </c>
      <c r="AI892" t="s">
        <v>4365</v>
      </c>
      <c r="AJ892" t="s">
        <v>4365</v>
      </c>
      <c r="AK892" t="s">
        <v>4365</v>
      </c>
      <c r="AL892" t="s">
        <v>4365</v>
      </c>
      <c r="AM892" t="s">
        <v>4365</v>
      </c>
      <c r="AN892" t="s">
        <v>4365</v>
      </c>
      <c r="AO892" t="s">
        <v>4365</v>
      </c>
      <c r="AP892" t="s">
        <v>4365</v>
      </c>
      <c r="AQ892" t="s">
        <v>4365</v>
      </c>
      <c r="AR892" t="s">
        <v>4365</v>
      </c>
      <c r="AS892" t="s">
        <v>14822</v>
      </c>
      <c r="BC892" s="3" t="str" cm="1">
        <f t="array" ref="BC892">LEFT(BB892,MIN(FIND({0,1,2,3,4,5,6,7,8,9},BB892&amp;"0123456789"))-1)</f>
        <v/>
      </c>
      <c r="BY892" t="s">
        <v>25427</v>
      </c>
      <c r="BZ892" t="s">
        <v>25837</v>
      </c>
      <c r="CA892" t="s">
        <v>25615</v>
      </c>
      <c r="CB892" t="s">
        <v>25408</v>
      </c>
      <c r="CT892" t="str">
        <f t="shared" si="279"/>
        <v>Employee Benefits</v>
      </c>
      <c r="CU892" t="str">
        <f t="shared" si="280"/>
        <v>Employment</v>
      </c>
      <c r="CV892" t="str">
        <f t="shared" si="281"/>
        <v>Hospitality</v>
      </c>
      <c r="CW892" t="str">
        <f t="shared" si="282"/>
        <v>Software</v>
      </c>
      <c r="CX892" t="str">
        <f t="shared" si="283"/>
        <v/>
      </c>
      <c r="CY892" t="str">
        <f t="shared" si="284"/>
        <v/>
      </c>
      <c r="CZ892" t="str">
        <f t="shared" si="285"/>
        <v/>
      </c>
      <c r="DA892" t="str">
        <f t="shared" si="286"/>
        <v/>
      </c>
      <c r="DB892" t="str">
        <f t="shared" si="287"/>
        <v/>
      </c>
      <c r="DC892" t="str">
        <f t="shared" si="288"/>
        <v/>
      </c>
    </row>
    <row r="893" spans="1:107" x14ac:dyDescent="0.2">
      <c r="A893">
        <v>890</v>
      </c>
      <c r="B893" t="s">
        <v>886</v>
      </c>
      <c r="C893" t="s">
        <v>3059</v>
      </c>
      <c r="D893" t="s">
        <v>5107</v>
      </c>
      <c r="E893" t="s">
        <v>6065</v>
      </c>
      <c r="F893" t="s">
        <v>6956</v>
      </c>
      <c r="G893" t="s">
        <v>8254</v>
      </c>
      <c r="H893" t="s">
        <v>8552</v>
      </c>
      <c r="I893" t="s">
        <v>8554</v>
      </c>
      <c r="J893" t="s">
        <v>9309</v>
      </c>
      <c r="K893" t="s">
        <v>10121</v>
      </c>
      <c r="L893" t="s">
        <v>10226</v>
      </c>
      <c r="M893" t="s">
        <v>11837</v>
      </c>
      <c r="N893" t="s">
        <v>12736</v>
      </c>
      <c r="O893" t="s">
        <v>13305</v>
      </c>
      <c r="P893" t="s">
        <v>4365</v>
      </c>
      <c r="Q893">
        <v>2</v>
      </c>
      <c r="R893" t="s">
        <v>13357</v>
      </c>
      <c r="S893" t="s">
        <v>13476</v>
      </c>
      <c r="T893" t="s">
        <v>13736</v>
      </c>
      <c r="U893" s="3" t="str" cm="1">
        <f t="array" ref="U893">LEFT(T893,MIN(FIND({0,1,2,3,4,5,6,7,8,9},T893&amp;"0123456789"))-1)</f>
        <v>$</v>
      </c>
      <c r="V893" t="s">
        <v>13357</v>
      </c>
      <c r="W893" t="s">
        <v>13736</v>
      </c>
      <c r="X893" s="3" t="str" cm="1">
        <f t="array" ref="X893">LEFT(W893,MIN(FIND({0,1,2,3,4,5,6,7,8,9},W893&amp;"0123456789"))-1)</f>
        <v>$</v>
      </c>
      <c r="Y893" t="s">
        <v>13357</v>
      </c>
      <c r="Z893" t="s">
        <v>14642</v>
      </c>
      <c r="AA893" s="3" cm="1">
        <f t="array" ref="AA893">_xlfn.XLOOKUP(LEFT(Z893,MIN(FIND({0,1,2,3,4,5,6,7,8,9},Z893&amp;"0123456789"))-1), $BB$4:$BB$23, $BC$4:$BC$23)*_xlfn.NUMBERVALUE(TRIM(REPLACE(Z893,1,MIN(FIND({0,1,2,3,4,5,6,7,8,9},Z893&amp;"0123456789"))-1,"")), ".", ",")</f>
        <v>10700000</v>
      </c>
      <c r="AB893" t="s">
        <v>14642</v>
      </c>
      <c r="AC893" s="3" cm="1">
        <f t="array" ref="AC893">_xlfn.XLOOKUP(LEFT(AB893,MIN(FIND({0,1,2,3,4,5,6,7,8,9},AB893&amp;"0123456789"))-1), $BB$4:$BB$23, $BC$4:$BC$23)*_xlfn.NUMBERVALUE(TRIM(REPLACE(AB893,1,MIN(FIND({0,1,2,3,4,5,6,7,8,9},AB893&amp;"0123456789"))-1,"")), ".", ",")</f>
        <v>10700000</v>
      </c>
      <c r="AD893" t="s">
        <v>8555</v>
      </c>
      <c r="AE893" t="s">
        <v>8554</v>
      </c>
      <c r="AF893" t="s">
        <v>15655</v>
      </c>
      <c r="AG893" t="s">
        <v>4365</v>
      </c>
      <c r="AH893" t="s">
        <v>4365</v>
      </c>
      <c r="AI893" t="s">
        <v>4365</v>
      </c>
      <c r="AJ893" t="s">
        <v>4365</v>
      </c>
      <c r="AK893" t="s">
        <v>4365</v>
      </c>
      <c r="AL893" t="s">
        <v>4365</v>
      </c>
      <c r="AM893" t="s">
        <v>4365</v>
      </c>
      <c r="AN893" t="s">
        <v>4365</v>
      </c>
      <c r="AO893" t="s">
        <v>4365</v>
      </c>
      <c r="AP893" t="s">
        <v>4365</v>
      </c>
      <c r="AQ893" t="s">
        <v>4365</v>
      </c>
      <c r="AR893" t="s">
        <v>4365</v>
      </c>
      <c r="AS893" t="s">
        <v>8561</v>
      </c>
      <c r="BC893" s="3" t="str" cm="1">
        <f t="array" ref="BC893">LEFT(BB893,MIN(FIND({0,1,2,3,4,5,6,7,8,9},BB893&amp;"0123456789"))-1)</f>
        <v/>
      </c>
      <c r="BY893" t="s">
        <v>25552</v>
      </c>
      <c r="BZ893" t="s">
        <v>25460</v>
      </c>
      <c r="CA893" t="s">
        <v>25404</v>
      </c>
      <c r="CT893" t="str">
        <f t="shared" si="279"/>
        <v>Collaboration</v>
      </c>
      <c r="CU893" t="str">
        <f t="shared" si="280"/>
        <v>Enterprise Software</v>
      </c>
      <c r="CV893" t="str">
        <f t="shared" si="281"/>
        <v>Information Technology</v>
      </c>
      <c r="CW893" t="str">
        <f t="shared" si="282"/>
        <v/>
      </c>
      <c r="CX893" t="str">
        <f t="shared" si="283"/>
        <v/>
      </c>
      <c r="CY893" t="str">
        <f t="shared" si="284"/>
        <v/>
      </c>
      <c r="CZ893" t="str">
        <f t="shared" si="285"/>
        <v/>
      </c>
      <c r="DA893" t="str">
        <f t="shared" si="286"/>
        <v/>
      </c>
      <c r="DB893" t="str">
        <f t="shared" si="287"/>
        <v/>
      </c>
      <c r="DC893" t="str">
        <f t="shared" si="288"/>
        <v/>
      </c>
    </row>
    <row r="894" spans="1:107" x14ac:dyDescent="0.2">
      <c r="A894">
        <v>891</v>
      </c>
      <c r="B894" t="s">
        <v>887</v>
      </c>
      <c r="C894" t="s">
        <v>3060</v>
      </c>
      <c r="D894" t="s">
        <v>5108</v>
      </c>
      <c r="E894" t="s">
        <v>6065</v>
      </c>
      <c r="F894" t="s">
        <v>6957</v>
      </c>
      <c r="G894" t="s">
        <v>8417</v>
      </c>
      <c r="H894" t="s">
        <v>8552</v>
      </c>
      <c r="I894" t="s">
        <v>4365</v>
      </c>
      <c r="J894" t="s">
        <v>4365</v>
      </c>
      <c r="K894" t="s">
        <v>10122</v>
      </c>
      <c r="L894" t="s">
        <v>10263</v>
      </c>
      <c r="M894" t="s">
        <v>11838</v>
      </c>
      <c r="N894" t="s">
        <v>12952</v>
      </c>
      <c r="O894" t="s">
        <v>13319</v>
      </c>
      <c r="P894" t="s">
        <v>4365</v>
      </c>
      <c r="Q894">
        <v>1</v>
      </c>
      <c r="R894" t="s">
        <v>4365</v>
      </c>
      <c r="S894" t="s">
        <v>8355</v>
      </c>
      <c r="T894" t="s">
        <v>14055</v>
      </c>
      <c r="U894" s="3" t="str" cm="1">
        <f t="array" ref="U894">LEFT(T894,MIN(FIND({0,1,2,3,4,5,6,7,8,9},T894&amp;"0123456789"))-1)</f>
        <v>$</v>
      </c>
      <c r="V894" t="s">
        <v>14415</v>
      </c>
      <c r="W894" t="s">
        <v>14055</v>
      </c>
      <c r="X894" s="3" t="str" cm="1">
        <f t="array" ref="X894">LEFT(W894,MIN(FIND({0,1,2,3,4,5,6,7,8,9},W894&amp;"0123456789"))-1)</f>
        <v>$</v>
      </c>
      <c r="Y894" t="s">
        <v>14415</v>
      </c>
      <c r="Z894" t="s">
        <v>14055</v>
      </c>
      <c r="AA894" s="3" cm="1">
        <f t="array" ref="AA894">_xlfn.XLOOKUP(LEFT(Z894,MIN(FIND({0,1,2,3,4,5,6,7,8,9},Z894&amp;"0123456789"))-1), $BB$4:$BB$23, $BC$4:$BC$23)*_xlfn.NUMBERVALUE(TRIM(REPLACE(Z894,1,MIN(FIND({0,1,2,3,4,5,6,7,8,9},Z894&amp;"0123456789"))-1,"")), ".", ",")</f>
        <v>92000000</v>
      </c>
      <c r="AB894" t="s">
        <v>14055</v>
      </c>
      <c r="AC894" s="3" cm="1">
        <f t="array" ref="AC894">_xlfn.XLOOKUP(LEFT(AB894,MIN(FIND({0,1,2,3,4,5,6,7,8,9},AB894&amp;"0123456789"))-1), $BB$4:$BB$23, $BC$4:$BC$23)*_xlfn.NUMBERVALUE(TRIM(REPLACE(AB894,1,MIN(FIND({0,1,2,3,4,5,6,7,8,9},AB894&amp;"0123456789"))-1,"")), ".", ",")</f>
        <v>92000000</v>
      </c>
      <c r="AD894" t="s">
        <v>8555</v>
      </c>
      <c r="AE894" t="s">
        <v>8555</v>
      </c>
      <c r="AF894" t="s">
        <v>15656</v>
      </c>
      <c r="AG894" t="s">
        <v>17079</v>
      </c>
      <c r="AH894" t="s">
        <v>17856</v>
      </c>
      <c r="AI894" t="s">
        <v>18669</v>
      </c>
      <c r="AJ894" t="s">
        <v>19314</v>
      </c>
      <c r="AK894" t="s">
        <v>19841</v>
      </c>
      <c r="AL894" t="s">
        <v>20318</v>
      </c>
      <c r="AM894" t="s">
        <v>20842</v>
      </c>
      <c r="AN894" t="s">
        <v>21494</v>
      </c>
      <c r="AO894" t="s">
        <v>22080</v>
      </c>
      <c r="AP894" t="s">
        <v>22978</v>
      </c>
      <c r="AQ894" t="s">
        <v>24112</v>
      </c>
      <c r="AR894" t="s">
        <v>18090</v>
      </c>
      <c r="AS894" t="s">
        <v>19177</v>
      </c>
      <c r="BC894" s="3" t="str" cm="1">
        <f t="array" ref="BC894">LEFT(BB894,MIN(FIND({0,1,2,3,4,5,6,7,8,9},BB894&amp;"0123456789"))-1)</f>
        <v/>
      </c>
      <c r="BY894" t="s">
        <v>11476</v>
      </c>
      <c r="BZ894" t="s">
        <v>25442</v>
      </c>
      <c r="CA894" t="s">
        <v>25404</v>
      </c>
      <c r="CB894" t="s">
        <v>25444</v>
      </c>
      <c r="CC894" t="s">
        <v>25408</v>
      </c>
      <c r="CT894" t="str">
        <f t="shared" si="279"/>
        <v>Analytics</v>
      </c>
      <c r="CU894" t="str">
        <f t="shared" si="280"/>
        <v>Artificial Intelligence</v>
      </c>
      <c r="CV894" t="str">
        <f t="shared" si="281"/>
        <v>Information Technology</v>
      </c>
      <c r="CW894" t="str">
        <f t="shared" si="282"/>
        <v>Machine Learning</v>
      </c>
      <c r="CX894" t="str">
        <f t="shared" si="283"/>
        <v>Software</v>
      </c>
      <c r="CY894" t="str">
        <f t="shared" si="284"/>
        <v/>
      </c>
      <c r="CZ894" t="str">
        <f t="shared" si="285"/>
        <v/>
      </c>
      <c r="DA894" t="str">
        <f t="shared" si="286"/>
        <v/>
      </c>
      <c r="DB894" t="str">
        <f t="shared" si="287"/>
        <v/>
      </c>
      <c r="DC894" t="str">
        <f t="shared" si="288"/>
        <v/>
      </c>
    </row>
    <row r="895" spans="1:107" x14ac:dyDescent="0.2">
      <c r="A895">
        <v>892</v>
      </c>
      <c r="B895" t="s">
        <v>888</v>
      </c>
      <c r="C895" t="s">
        <v>3061</v>
      </c>
      <c r="D895" t="s">
        <v>3061</v>
      </c>
      <c r="E895" t="s">
        <v>6065</v>
      </c>
      <c r="F895" t="s">
        <v>6958</v>
      </c>
      <c r="G895" t="s">
        <v>8284</v>
      </c>
      <c r="H895" t="s">
        <v>8552</v>
      </c>
      <c r="I895" t="s">
        <v>8557</v>
      </c>
      <c r="J895" t="s">
        <v>9310</v>
      </c>
      <c r="K895" t="s">
        <v>10119</v>
      </c>
      <c r="L895" t="s">
        <v>10147</v>
      </c>
      <c r="M895" t="s">
        <v>11839</v>
      </c>
      <c r="N895" t="s">
        <v>12788</v>
      </c>
      <c r="O895" t="s">
        <v>13316</v>
      </c>
      <c r="P895" t="s">
        <v>13351</v>
      </c>
      <c r="Q895">
        <v>1</v>
      </c>
      <c r="R895" t="s">
        <v>13357</v>
      </c>
      <c r="S895" t="s">
        <v>8334</v>
      </c>
      <c r="T895" t="s">
        <v>13939</v>
      </c>
      <c r="U895" s="3" t="str" cm="1">
        <f t="array" ref="U895">LEFT(T895,MIN(FIND({0,1,2,3,4,5,6,7,8,9},T895&amp;"0123456789"))-1)</f>
        <v>$</v>
      </c>
      <c r="V895" t="s">
        <v>14422</v>
      </c>
      <c r="W895" t="s">
        <v>13939</v>
      </c>
      <c r="X895" s="3" t="str" cm="1">
        <f t="array" ref="X895">LEFT(W895,MIN(FIND({0,1,2,3,4,5,6,7,8,9},W895&amp;"0123456789"))-1)</f>
        <v>$</v>
      </c>
      <c r="Y895" t="s">
        <v>14422</v>
      </c>
      <c r="Z895" t="s">
        <v>13939</v>
      </c>
      <c r="AA895" s="3" cm="1">
        <f t="array" ref="AA895">_xlfn.XLOOKUP(LEFT(Z895,MIN(FIND({0,1,2,3,4,5,6,7,8,9},Z895&amp;"0123456789"))-1), $BB$4:$BB$23, $BC$4:$BC$23)*_xlfn.NUMBERVALUE(TRIM(REPLACE(Z895,1,MIN(FIND({0,1,2,3,4,5,6,7,8,9},Z895&amp;"0123456789"))-1,"")), ".", ",")</f>
        <v>4700000</v>
      </c>
      <c r="AB895" t="s">
        <v>13939</v>
      </c>
      <c r="AC895" s="3" cm="1">
        <f t="array" ref="AC895">_xlfn.XLOOKUP(LEFT(AB895,MIN(FIND({0,1,2,3,4,5,6,7,8,9},AB895&amp;"0123456789"))-1), $BB$4:$BB$23, $BC$4:$BC$23)*_xlfn.NUMBERVALUE(TRIM(REPLACE(AB895,1,MIN(FIND({0,1,2,3,4,5,6,7,8,9},AB895&amp;"0123456789"))-1,"")), ".", ",")</f>
        <v>4700000</v>
      </c>
      <c r="AD895" t="s">
        <v>8555</v>
      </c>
      <c r="AE895" t="s">
        <v>8556</v>
      </c>
      <c r="AF895" t="s">
        <v>15657</v>
      </c>
      <c r="AG895" t="s">
        <v>17080</v>
      </c>
      <c r="AH895" t="s">
        <v>17857</v>
      </c>
      <c r="AI895" t="s">
        <v>18670</v>
      </c>
      <c r="AJ895" t="s">
        <v>17202</v>
      </c>
      <c r="AK895" t="s">
        <v>19842</v>
      </c>
      <c r="AL895" t="s">
        <v>20319</v>
      </c>
      <c r="AM895" t="s">
        <v>20843</v>
      </c>
      <c r="AN895" t="s">
        <v>21223</v>
      </c>
      <c r="AO895" t="s">
        <v>22081</v>
      </c>
      <c r="AP895" t="s">
        <v>22979</v>
      </c>
      <c r="AQ895" t="s">
        <v>24113</v>
      </c>
      <c r="AR895" t="s">
        <v>25001</v>
      </c>
      <c r="AS895" t="s">
        <v>8561</v>
      </c>
      <c r="BC895" s="3" t="str" cm="1">
        <f t="array" ref="BC895">LEFT(BB895,MIN(FIND({0,1,2,3,4,5,6,7,8,9},BB895&amp;"0123456789"))-1)</f>
        <v/>
      </c>
      <c r="BY895" t="s">
        <v>11839</v>
      </c>
      <c r="CT895" t="str">
        <f t="shared" si="279"/>
        <v>Rental</v>
      </c>
      <c r="CU895" t="str">
        <f t="shared" si="280"/>
        <v/>
      </c>
      <c r="CV895" t="str">
        <f t="shared" si="281"/>
        <v/>
      </c>
      <c r="CW895" t="str">
        <f t="shared" si="282"/>
        <v/>
      </c>
      <c r="CX895" t="str">
        <f t="shared" si="283"/>
        <v/>
      </c>
      <c r="CY895" t="str">
        <f t="shared" si="284"/>
        <v/>
      </c>
      <c r="CZ895" t="str">
        <f t="shared" si="285"/>
        <v/>
      </c>
      <c r="DA895" t="str">
        <f t="shared" si="286"/>
        <v/>
      </c>
      <c r="DB895" t="str">
        <f t="shared" si="287"/>
        <v/>
      </c>
      <c r="DC895" t="str">
        <f t="shared" si="288"/>
        <v/>
      </c>
    </row>
    <row r="896" spans="1:107" x14ac:dyDescent="0.2">
      <c r="A896">
        <v>893</v>
      </c>
      <c r="B896" t="s">
        <v>889</v>
      </c>
      <c r="C896" t="s">
        <v>3062</v>
      </c>
      <c r="D896" t="s">
        <v>5109</v>
      </c>
      <c r="E896" t="s">
        <v>6065</v>
      </c>
      <c r="F896" t="s">
        <v>6959</v>
      </c>
      <c r="G896" t="s">
        <v>8418</v>
      </c>
      <c r="H896" t="s">
        <v>8552</v>
      </c>
      <c r="I896" t="s">
        <v>8554</v>
      </c>
      <c r="J896" t="s">
        <v>9311</v>
      </c>
      <c r="K896" t="s">
        <v>10119</v>
      </c>
      <c r="L896" t="s">
        <v>10619</v>
      </c>
      <c r="M896" t="s">
        <v>11840</v>
      </c>
      <c r="N896" t="s">
        <v>12741</v>
      </c>
      <c r="O896" t="s">
        <v>13310</v>
      </c>
      <c r="P896" t="s">
        <v>4365</v>
      </c>
      <c r="Q896">
        <v>3</v>
      </c>
      <c r="R896" t="s">
        <v>13358</v>
      </c>
      <c r="S896" t="s">
        <v>13594</v>
      </c>
      <c r="T896" t="s">
        <v>14056</v>
      </c>
      <c r="U896" s="3" t="str" cm="1">
        <f t="array" ref="U896">LEFT(T896,MIN(FIND({0,1,2,3,4,5,6,7,8,9},T896&amp;"0123456789"))-1)</f>
        <v>$</v>
      </c>
      <c r="V896" t="s">
        <v>14414</v>
      </c>
      <c r="W896" t="s">
        <v>14056</v>
      </c>
      <c r="X896" s="3" t="str" cm="1">
        <f t="array" ref="X896">LEFT(W896,MIN(FIND({0,1,2,3,4,5,6,7,8,9},W896&amp;"0123456789"))-1)</f>
        <v>$</v>
      </c>
      <c r="Y896" t="s">
        <v>14414</v>
      </c>
      <c r="Z896" t="s">
        <v>13879</v>
      </c>
      <c r="AA896" s="3" cm="1">
        <f t="array" ref="AA896">_xlfn.XLOOKUP(LEFT(Z896,MIN(FIND({0,1,2,3,4,5,6,7,8,9},Z896&amp;"0123456789"))-1), $BB$4:$BB$23, $BC$4:$BC$23)*_xlfn.NUMBERVALUE(TRIM(REPLACE(Z896,1,MIN(FIND({0,1,2,3,4,5,6,7,8,9},Z896&amp;"0123456789"))-1,"")), ".", ",")</f>
        <v>2300000</v>
      </c>
      <c r="AB896" t="s">
        <v>13879</v>
      </c>
      <c r="AC896" s="3" cm="1">
        <f t="array" ref="AC896">_xlfn.XLOOKUP(LEFT(AB896,MIN(FIND({0,1,2,3,4,5,6,7,8,9},AB896&amp;"0123456789"))-1), $BB$4:$BB$23, $BC$4:$BC$23)*_xlfn.NUMBERVALUE(TRIM(REPLACE(AB896,1,MIN(FIND({0,1,2,3,4,5,6,7,8,9},AB896&amp;"0123456789"))-1,"")), ".", ",")</f>
        <v>2300000</v>
      </c>
      <c r="AD896" t="s">
        <v>4365</v>
      </c>
      <c r="AE896" t="s">
        <v>4365</v>
      </c>
      <c r="AF896" t="s">
        <v>4365</v>
      </c>
      <c r="AG896" t="s">
        <v>17081</v>
      </c>
      <c r="AH896" t="s">
        <v>17858</v>
      </c>
      <c r="AI896" t="s">
        <v>18671</v>
      </c>
      <c r="AJ896" t="s">
        <v>19177</v>
      </c>
      <c r="AK896" t="s">
        <v>19843</v>
      </c>
      <c r="AL896" t="s">
        <v>20106</v>
      </c>
      <c r="AM896" t="s">
        <v>20844</v>
      </c>
      <c r="AN896" t="s">
        <v>21495</v>
      </c>
      <c r="AO896" t="s">
        <v>22082</v>
      </c>
      <c r="AP896" t="s">
        <v>22980</v>
      </c>
      <c r="AQ896" t="s">
        <v>24114</v>
      </c>
      <c r="AR896" t="s">
        <v>25002</v>
      </c>
      <c r="AS896" t="s">
        <v>14833</v>
      </c>
      <c r="BC896" s="3" t="str" cm="1">
        <f t="array" ref="BC896">LEFT(BB896,MIN(FIND({0,1,2,3,4,5,6,7,8,9},BB896&amp;"0123456789"))-1)</f>
        <v/>
      </c>
      <c r="BY896" t="s">
        <v>25539</v>
      </c>
      <c r="BZ896" t="s">
        <v>25414</v>
      </c>
      <c r="CA896" t="s">
        <v>25437</v>
      </c>
      <c r="CT896" t="str">
        <f t="shared" si="279"/>
        <v>Brand Marketing</v>
      </c>
      <c r="CU896" t="str">
        <f t="shared" si="280"/>
        <v>Internet</v>
      </c>
      <c r="CV896" t="str">
        <f t="shared" si="281"/>
        <v>SaaS</v>
      </c>
      <c r="CW896" t="str">
        <f t="shared" si="282"/>
        <v/>
      </c>
      <c r="CX896" t="str">
        <f t="shared" si="283"/>
        <v/>
      </c>
      <c r="CY896" t="str">
        <f t="shared" si="284"/>
        <v/>
      </c>
      <c r="CZ896" t="str">
        <f t="shared" si="285"/>
        <v/>
      </c>
      <c r="DA896" t="str">
        <f t="shared" si="286"/>
        <v/>
      </c>
      <c r="DB896" t="str">
        <f t="shared" si="287"/>
        <v/>
      </c>
      <c r="DC896" t="str">
        <f t="shared" si="288"/>
        <v/>
      </c>
    </row>
    <row r="897" spans="1:107" x14ac:dyDescent="0.2">
      <c r="A897">
        <v>894</v>
      </c>
      <c r="B897" t="s">
        <v>890</v>
      </c>
      <c r="C897" t="s">
        <v>3063</v>
      </c>
      <c r="D897" t="s">
        <v>5110</v>
      </c>
      <c r="E897" t="s">
        <v>6065</v>
      </c>
      <c r="F897" t="s">
        <v>6960</v>
      </c>
      <c r="G897" t="s">
        <v>8271</v>
      </c>
      <c r="H897" t="s">
        <v>8552</v>
      </c>
      <c r="I897" t="s">
        <v>8555</v>
      </c>
      <c r="J897" t="s">
        <v>9312</v>
      </c>
      <c r="K897" t="s">
        <v>10119</v>
      </c>
      <c r="L897" t="s">
        <v>10243</v>
      </c>
      <c r="M897" t="s">
        <v>11841</v>
      </c>
      <c r="N897" t="s">
        <v>12953</v>
      </c>
      <c r="O897" t="s">
        <v>13310</v>
      </c>
      <c r="P897" t="s">
        <v>13349</v>
      </c>
      <c r="Q897">
        <v>3</v>
      </c>
      <c r="R897" t="s">
        <v>13357</v>
      </c>
      <c r="S897" t="s">
        <v>13457</v>
      </c>
      <c r="T897" t="s">
        <v>4365</v>
      </c>
      <c r="U897" s="3" t="str" cm="1">
        <f t="array" ref="U897">LEFT(T897,MIN(FIND({0,1,2,3,4,5,6,7,8,9},T897&amp;"0123456789"))-1)</f>
        <v>—</v>
      </c>
      <c r="V897" t="s">
        <v>13357</v>
      </c>
      <c r="W897" t="s">
        <v>4365</v>
      </c>
      <c r="X897" s="3" t="str" cm="1">
        <f t="array" ref="X897">LEFT(W897,MIN(FIND({0,1,2,3,4,5,6,7,8,9},W897&amp;"0123456789"))-1)</f>
        <v>—</v>
      </c>
      <c r="Y897" t="s">
        <v>13357</v>
      </c>
      <c r="Z897" t="s">
        <v>13760</v>
      </c>
      <c r="AA897" s="3" cm="1">
        <f t="array" ref="AA897">_xlfn.XLOOKUP(LEFT(Z897,MIN(FIND({0,1,2,3,4,5,6,7,8,9},Z897&amp;"0123456789"))-1), $BB$4:$BB$23, $BC$4:$BC$23)*_xlfn.NUMBERVALUE(TRIM(REPLACE(Z897,1,MIN(FIND({0,1,2,3,4,5,6,7,8,9},Z897&amp;"0123456789"))-1,"")), ".", ",")</f>
        <v>5000000</v>
      </c>
      <c r="AB897" t="s">
        <v>13760</v>
      </c>
      <c r="AC897" s="3" cm="1">
        <f t="array" ref="AC897">_xlfn.XLOOKUP(LEFT(AB897,MIN(FIND({0,1,2,3,4,5,6,7,8,9},AB897&amp;"0123456789"))-1), $BB$4:$BB$23, $BC$4:$BC$23)*_xlfn.NUMBERVALUE(TRIM(REPLACE(AB897,1,MIN(FIND({0,1,2,3,4,5,6,7,8,9},AB897&amp;"0123456789"))-1,"")), ".", ",")</f>
        <v>5000000</v>
      </c>
      <c r="AD897" t="s">
        <v>8555</v>
      </c>
      <c r="AE897" t="s">
        <v>8555</v>
      </c>
      <c r="AF897" t="s">
        <v>15658</v>
      </c>
      <c r="AG897" t="s">
        <v>4365</v>
      </c>
      <c r="AH897" t="s">
        <v>4365</v>
      </c>
      <c r="AI897" t="s">
        <v>4365</v>
      </c>
      <c r="AJ897" t="s">
        <v>4365</v>
      </c>
      <c r="AK897" t="s">
        <v>4365</v>
      </c>
      <c r="AL897" t="s">
        <v>4365</v>
      </c>
      <c r="AM897" t="s">
        <v>4365</v>
      </c>
      <c r="AN897" t="s">
        <v>4365</v>
      </c>
      <c r="AO897" t="s">
        <v>4365</v>
      </c>
      <c r="AP897" t="s">
        <v>4365</v>
      </c>
      <c r="AQ897" t="s">
        <v>4365</v>
      </c>
      <c r="AR897" t="s">
        <v>4365</v>
      </c>
      <c r="AS897" t="s">
        <v>14819</v>
      </c>
      <c r="BC897" s="3" t="str" cm="1">
        <f t="array" ref="BC897">LEFT(BB897,MIN(FIND({0,1,2,3,4,5,6,7,8,9},BB897&amp;"0123456789"))-1)</f>
        <v/>
      </c>
      <c r="BY897" t="s">
        <v>11476</v>
      </c>
      <c r="BZ897" t="s">
        <v>25442</v>
      </c>
      <c r="CA897" t="s">
        <v>25444</v>
      </c>
      <c r="CT897" t="str">
        <f t="shared" si="279"/>
        <v>Analytics</v>
      </c>
      <c r="CU897" t="str">
        <f t="shared" si="280"/>
        <v>Artificial Intelligence</v>
      </c>
      <c r="CV897" t="str">
        <f t="shared" si="281"/>
        <v>Machine Learning</v>
      </c>
      <c r="CW897" t="str">
        <f t="shared" si="282"/>
        <v/>
      </c>
      <c r="CX897" t="str">
        <f t="shared" si="283"/>
        <v/>
      </c>
      <c r="CY897" t="str">
        <f t="shared" si="284"/>
        <v/>
      </c>
      <c r="CZ897" t="str">
        <f t="shared" si="285"/>
        <v/>
      </c>
      <c r="DA897" t="str">
        <f t="shared" si="286"/>
        <v/>
      </c>
      <c r="DB897" t="str">
        <f t="shared" si="287"/>
        <v/>
      </c>
      <c r="DC897" t="str">
        <f t="shared" si="288"/>
        <v/>
      </c>
    </row>
    <row r="898" spans="1:107" x14ac:dyDescent="0.2">
      <c r="A898">
        <v>895</v>
      </c>
      <c r="B898" t="s">
        <v>891</v>
      </c>
      <c r="C898" t="s">
        <v>3064</v>
      </c>
      <c r="D898" t="s">
        <v>5111</v>
      </c>
      <c r="E898" t="s">
        <v>4365</v>
      </c>
      <c r="F898" t="s">
        <v>6961</v>
      </c>
      <c r="G898" t="s">
        <v>8245</v>
      </c>
      <c r="H898" t="s">
        <v>8552</v>
      </c>
      <c r="I898" t="s">
        <v>8554</v>
      </c>
      <c r="J898" t="s">
        <v>9313</v>
      </c>
      <c r="K898" t="s">
        <v>10121</v>
      </c>
      <c r="L898" t="s">
        <v>10620</v>
      </c>
      <c r="M898" t="s">
        <v>11842</v>
      </c>
      <c r="N898" t="s">
        <v>12784</v>
      </c>
      <c r="O898" t="s">
        <v>13327</v>
      </c>
      <c r="P898" t="s">
        <v>4365</v>
      </c>
      <c r="Q898">
        <v>2</v>
      </c>
      <c r="R898" t="s">
        <v>13357</v>
      </c>
      <c r="S898" t="s">
        <v>13402</v>
      </c>
      <c r="T898" t="s">
        <v>13813</v>
      </c>
      <c r="U898" s="3" t="str" cm="1">
        <f t="array" ref="U898">LEFT(T898,MIN(FIND({0,1,2,3,4,5,6,7,8,9},T898&amp;"0123456789"))-1)</f>
        <v>$</v>
      </c>
      <c r="V898" t="s">
        <v>13357</v>
      </c>
      <c r="W898" t="s">
        <v>13813</v>
      </c>
      <c r="X898" s="3" t="str" cm="1">
        <f t="array" ref="X898">LEFT(W898,MIN(FIND({0,1,2,3,4,5,6,7,8,9},W898&amp;"0123456789"))-1)</f>
        <v>$</v>
      </c>
      <c r="Y898" t="s">
        <v>13357</v>
      </c>
      <c r="Z898" t="s">
        <v>13761</v>
      </c>
      <c r="AA898" s="3" cm="1">
        <f t="array" ref="AA898">_xlfn.XLOOKUP(LEFT(Z898,MIN(FIND({0,1,2,3,4,5,6,7,8,9},Z898&amp;"0123456789"))-1), $BB$4:$BB$23, $BC$4:$BC$23)*_xlfn.NUMBERVALUE(TRIM(REPLACE(Z898,1,MIN(FIND({0,1,2,3,4,5,6,7,8,9},Z898&amp;"0123456789"))-1,"")), ".", ",")</f>
        <v>4500000</v>
      </c>
      <c r="AB898" t="s">
        <v>13761</v>
      </c>
      <c r="AC898" s="3" cm="1">
        <f t="array" ref="AC898">_xlfn.XLOOKUP(LEFT(AB898,MIN(FIND({0,1,2,3,4,5,6,7,8,9},AB898&amp;"0123456789"))-1), $BB$4:$BB$23, $BC$4:$BC$23)*_xlfn.NUMBERVALUE(TRIM(REPLACE(AB898,1,MIN(FIND({0,1,2,3,4,5,6,7,8,9},AB898&amp;"0123456789"))-1,"")), ".", ",")</f>
        <v>4500000</v>
      </c>
      <c r="AD898" t="s">
        <v>8555</v>
      </c>
      <c r="AE898" t="s">
        <v>8561</v>
      </c>
      <c r="AF898" t="s">
        <v>15659</v>
      </c>
      <c r="AG898" t="s">
        <v>16848</v>
      </c>
      <c r="AH898" t="s">
        <v>4365</v>
      </c>
      <c r="AI898" t="s">
        <v>18672</v>
      </c>
      <c r="AJ898" t="s">
        <v>8563</v>
      </c>
      <c r="AK898" t="s">
        <v>4365</v>
      </c>
      <c r="AL898" t="s">
        <v>8555</v>
      </c>
      <c r="AM898" t="s">
        <v>18794</v>
      </c>
      <c r="AN898" t="s">
        <v>18372</v>
      </c>
      <c r="AO898" t="s">
        <v>18794</v>
      </c>
      <c r="AP898" t="s">
        <v>22981</v>
      </c>
      <c r="AQ898" t="s">
        <v>24115</v>
      </c>
      <c r="AR898" t="s">
        <v>25003</v>
      </c>
      <c r="AS898" t="s">
        <v>19177</v>
      </c>
      <c r="BC898" s="3" t="str" cm="1">
        <f t="array" ref="BC898">LEFT(BB898,MIN(FIND({0,1,2,3,4,5,6,7,8,9},BB898&amp;"0123456789"))-1)</f>
        <v/>
      </c>
      <c r="BY898" t="s">
        <v>12657</v>
      </c>
      <c r="BZ898" t="s">
        <v>25461</v>
      </c>
      <c r="CA898" t="s">
        <v>25404</v>
      </c>
      <c r="CT898" t="str">
        <f t="shared" si="279"/>
        <v>Fitness</v>
      </c>
      <c r="CU898" t="str">
        <f t="shared" si="280"/>
        <v>Information Services</v>
      </c>
      <c r="CV898" t="str">
        <f t="shared" si="281"/>
        <v>Information Technology</v>
      </c>
      <c r="CW898" t="str">
        <f t="shared" si="282"/>
        <v/>
      </c>
      <c r="CX898" t="str">
        <f t="shared" si="283"/>
        <v/>
      </c>
      <c r="CY898" t="str">
        <f t="shared" si="284"/>
        <v/>
      </c>
      <c r="CZ898" t="str">
        <f t="shared" si="285"/>
        <v/>
      </c>
      <c r="DA898" t="str">
        <f t="shared" si="286"/>
        <v/>
      </c>
      <c r="DB898" t="str">
        <f t="shared" si="287"/>
        <v/>
      </c>
      <c r="DC898" t="str">
        <f t="shared" si="288"/>
        <v/>
      </c>
    </row>
    <row r="899" spans="1:107" x14ac:dyDescent="0.2">
      <c r="A899">
        <v>896</v>
      </c>
      <c r="B899" t="s">
        <v>892</v>
      </c>
      <c r="C899" t="s">
        <v>3065</v>
      </c>
      <c r="D899" t="s">
        <v>5112</v>
      </c>
      <c r="E899" t="s">
        <v>6065</v>
      </c>
      <c r="F899" t="s">
        <v>6962</v>
      </c>
      <c r="G899" t="s">
        <v>8245</v>
      </c>
      <c r="H899" t="s">
        <v>8552</v>
      </c>
      <c r="I899" t="s">
        <v>8555</v>
      </c>
      <c r="J899" t="s">
        <v>9314</v>
      </c>
      <c r="K899" t="s">
        <v>10121</v>
      </c>
      <c r="L899" t="s">
        <v>10621</v>
      </c>
      <c r="M899" t="s">
        <v>11843</v>
      </c>
      <c r="N899" t="s">
        <v>12742</v>
      </c>
      <c r="O899" t="s">
        <v>13306</v>
      </c>
      <c r="P899" t="s">
        <v>13349</v>
      </c>
      <c r="Q899">
        <v>2</v>
      </c>
      <c r="R899" t="s">
        <v>13357</v>
      </c>
      <c r="S899" t="s">
        <v>13563</v>
      </c>
      <c r="T899" t="s">
        <v>13784</v>
      </c>
      <c r="U899" s="3" t="str" cm="1">
        <f t="array" ref="U899">LEFT(T899,MIN(FIND({0,1,2,3,4,5,6,7,8,9},T899&amp;"0123456789"))-1)</f>
        <v>€</v>
      </c>
      <c r="V899" t="s">
        <v>13357</v>
      </c>
      <c r="W899" t="s">
        <v>13784</v>
      </c>
      <c r="X899" s="3" t="str" cm="1">
        <f t="array" ref="X899">LEFT(W899,MIN(FIND({0,1,2,3,4,5,6,7,8,9},W899&amp;"0123456789"))-1)</f>
        <v>€</v>
      </c>
      <c r="Y899" t="s">
        <v>13357</v>
      </c>
      <c r="Z899" t="s">
        <v>14643</v>
      </c>
      <c r="AA899" s="3" cm="1">
        <f t="array" ref="AA899">_xlfn.XLOOKUP(LEFT(Z899,MIN(FIND({0,1,2,3,4,5,6,7,8,9},Z899&amp;"0123456789"))-1), $BB$4:$BB$23, $BC$4:$BC$23)*_xlfn.NUMBERVALUE(TRIM(REPLACE(Z899,1,MIN(FIND({0,1,2,3,4,5,6,7,8,9},Z899&amp;"0123456789"))-1,"")), ".", ",")</f>
        <v>6683802</v>
      </c>
      <c r="AB899" t="s">
        <v>14643</v>
      </c>
      <c r="AC899" s="3" cm="1">
        <f t="array" ref="AC899">_xlfn.XLOOKUP(LEFT(AB899,MIN(FIND({0,1,2,3,4,5,6,7,8,9},AB899&amp;"0123456789"))-1), $BB$4:$BB$23, $BC$4:$BC$23)*_xlfn.NUMBERVALUE(TRIM(REPLACE(AB899,1,MIN(FIND({0,1,2,3,4,5,6,7,8,9},AB899&amp;"0123456789"))-1,"")), ".", ",")</f>
        <v>6683802</v>
      </c>
      <c r="AD899" t="s">
        <v>8554</v>
      </c>
      <c r="AE899" t="s">
        <v>8557</v>
      </c>
      <c r="AF899" t="s">
        <v>15660</v>
      </c>
      <c r="AG899" t="s">
        <v>17082</v>
      </c>
      <c r="AH899" t="s">
        <v>17859</v>
      </c>
      <c r="AI899" t="s">
        <v>18673</v>
      </c>
      <c r="AJ899" t="s">
        <v>17382</v>
      </c>
      <c r="AK899" t="s">
        <v>19844</v>
      </c>
      <c r="AL899" t="s">
        <v>20263</v>
      </c>
      <c r="AM899" t="s">
        <v>20845</v>
      </c>
      <c r="AN899" t="s">
        <v>19955</v>
      </c>
      <c r="AO899" t="s">
        <v>19669</v>
      </c>
      <c r="AP899" t="s">
        <v>22982</v>
      </c>
      <c r="AQ899" t="s">
        <v>24116</v>
      </c>
      <c r="AR899" t="s">
        <v>25004</v>
      </c>
      <c r="AS899" t="s">
        <v>19072</v>
      </c>
      <c r="BC899" s="3" t="str" cm="1">
        <f t="array" ref="BC899">LEFT(BB899,MIN(FIND({0,1,2,3,4,5,6,7,8,9},BB899&amp;"0123456789"))-1)</f>
        <v/>
      </c>
      <c r="BY899" t="s">
        <v>25666</v>
      </c>
      <c r="BZ899" t="s">
        <v>25411</v>
      </c>
      <c r="CT899" t="str">
        <f t="shared" si="279"/>
        <v>Corporate Training</v>
      </c>
      <c r="CU899" t="str">
        <f t="shared" si="280"/>
        <v>Real Estate</v>
      </c>
      <c r="CV899" t="str">
        <f t="shared" si="281"/>
        <v/>
      </c>
      <c r="CW899" t="str">
        <f t="shared" si="282"/>
        <v/>
      </c>
      <c r="CX899" t="str">
        <f t="shared" si="283"/>
        <v/>
      </c>
      <c r="CY899" t="str">
        <f t="shared" si="284"/>
        <v/>
      </c>
      <c r="CZ899" t="str">
        <f t="shared" si="285"/>
        <v/>
      </c>
      <c r="DA899" t="str">
        <f t="shared" si="286"/>
        <v/>
      </c>
      <c r="DB899" t="str">
        <f t="shared" si="287"/>
        <v/>
      </c>
      <c r="DC899" t="str">
        <f t="shared" si="288"/>
        <v/>
      </c>
    </row>
    <row r="900" spans="1:107" x14ac:dyDescent="0.2">
      <c r="A900">
        <v>897</v>
      </c>
      <c r="B900" t="s">
        <v>893</v>
      </c>
      <c r="C900" t="s">
        <v>3066</v>
      </c>
      <c r="D900" t="s">
        <v>5113</v>
      </c>
      <c r="E900" t="s">
        <v>6065</v>
      </c>
      <c r="F900" t="s">
        <v>6963</v>
      </c>
      <c r="G900" t="s">
        <v>8245</v>
      </c>
      <c r="H900" t="s">
        <v>8552</v>
      </c>
      <c r="I900" t="s">
        <v>8554</v>
      </c>
      <c r="J900" t="s">
        <v>9315</v>
      </c>
      <c r="K900" t="s">
        <v>10121</v>
      </c>
      <c r="L900" t="s">
        <v>10174</v>
      </c>
      <c r="M900" t="s">
        <v>11329</v>
      </c>
      <c r="N900" t="s">
        <v>12736</v>
      </c>
      <c r="O900" t="s">
        <v>13305</v>
      </c>
      <c r="P900" t="s">
        <v>4365</v>
      </c>
      <c r="Q900">
        <v>2</v>
      </c>
      <c r="R900" t="s">
        <v>13357</v>
      </c>
      <c r="S900" t="s">
        <v>13427</v>
      </c>
      <c r="T900" t="s">
        <v>14023</v>
      </c>
      <c r="U900" s="3" t="str" cm="1">
        <f t="array" ref="U900">LEFT(T900,MIN(FIND({0,1,2,3,4,5,6,7,8,9},T900&amp;"0123456789"))-1)</f>
        <v>$</v>
      </c>
      <c r="V900" t="s">
        <v>13357</v>
      </c>
      <c r="W900" t="s">
        <v>14023</v>
      </c>
      <c r="X900" s="3" t="str" cm="1">
        <f t="array" ref="X900">LEFT(W900,MIN(FIND({0,1,2,3,4,5,6,7,8,9},W900&amp;"0123456789"))-1)</f>
        <v>$</v>
      </c>
      <c r="Y900" t="s">
        <v>13357</v>
      </c>
      <c r="Z900" t="s">
        <v>14023</v>
      </c>
      <c r="AA900" s="3" cm="1">
        <f t="array" ref="AA900">_xlfn.XLOOKUP(LEFT(Z900,MIN(FIND({0,1,2,3,4,5,6,7,8,9},Z900&amp;"0123456789"))-1), $BB$4:$BB$23, $BC$4:$BC$23)*_xlfn.NUMBERVALUE(TRIM(REPLACE(Z900,1,MIN(FIND({0,1,2,3,4,5,6,7,8,9},Z900&amp;"0123456789"))-1,"")), ".", ",")</f>
        <v>1400000</v>
      </c>
      <c r="AB900" t="s">
        <v>14023</v>
      </c>
      <c r="AC900" s="3" cm="1">
        <f t="array" ref="AC900">_xlfn.XLOOKUP(LEFT(AB900,MIN(FIND({0,1,2,3,4,5,6,7,8,9},AB900&amp;"0123456789"))-1), $BB$4:$BB$23, $BC$4:$BC$23)*_xlfn.NUMBERVALUE(TRIM(REPLACE(AB900,1,MIN(FIND({0,1,2,3,4,5,6,7,8,9},AB900&amp;"0123456789"))-1,"")), ".", ",")</f>
        <v>1400000</v>
      </c>
      <c r="AD900" t="s">
        <v>4365</v>
      </c>
      <c r="AE900" t="s">
        <v>8562</v>
      </c>
      <c r="AF900" t="s">
        <v>15661</v>
      </c>
      <c r="AG900" t="s">
        <v>17083</v>
      </c>
      <c r="AH900" t="s">
        <v>17860</v>
      </c>
      <c r="AI900" t="s">
        <v>18674</v>
      </c>
      <c r="AJ900" t="s">
        <v>16688</v>
      </c>
      <c r="AK900" t="s">
        <v>19845</v>
      </c>
      <c r="AL900" t="s">
        <v>20320</v>
      </c>
      <c r="AM900" t="s">
        <v>20846</v>
      </c>
      <c r="AN900" t="s">
        <v>19722</v>
      </c>
      <c r="AO900" t="s">
        <v>4365</v>
      </c>
      <c r="AP900" t="s">
        <v>22983</v>
      </c>
      <c r="AQ900" t="s">
        <v>24117</v>
      </c>
      <c r="AR900" t="s">
        <v>25005</v>
      </c>
      <c r="AS900" t="s">
        <v>19237</v>
      </c>
      <c r="BC900" s="3" t="str" cm="1">
        <f t="array" ref="BC900">LEFT(BB900,MIN(FIND({0,1,2,3,4,5,6,7,8,9},BB900&amp;"0123456789"))-1)</f>
        <v/>
      </c>
      <c r="BY900" t="s">
        <v>11134</v>
      </c>
      <c r="BZ900" t="s">
        <v>25509</v>
      </c>
      <c r="CT900" t="str">
        <f t="shared" si="279"/>
        <v>E-Learning</v>
      </c>
      <c r="CU900" t="str">
        <f t="shared" si="280"/>
        <v>Education</v>
      </c>
      <c r="CV900" t="str">
        <f t="shared" si="281"/>
        <v/>
      </c>
      <c r="CW900" t="str">
        <f t="shared" si="282"/>
        <v/>
      </c>
      <c r="CX900" t="str">
        <f t="shared" si="283"/>
        <v/>
      </c>
      <c r="CY900" t="str">
        <f t="shared" si="284"/>
        <v/>
      </c>
      <c r="CZ900" t="str">
        <f t="shared" si="285"/>
        <v/>
      </c>
      <c r="DA900" t="str">
        <f t="shared" si="286"/>
        <v/>
      </c>
      <c r="DB900" t="str">
        <f t="shared" si="287"/>
        <v/>
      </c>
      <c r="DC900" t="str">
        <f t="shared" si="288"/>
        <v/>
      </c>
    </row>
    <row r="901" spans="1:107" x14ac:dyDescent="0.2">
      <c r="A901">
        <v>898</v>
      </c>
      <c r="B901" t="s">
        <v>894</v>
      </c>
      <c r="C901" t="s">
        <v>3067</v>
      </c>
      <c r="D901" t="s">
        <v>5114</v>
      </c>
      <c r="E901" t="s">
        <v>6065</v>
      </c>
      <c r="F901" t="s">
        <v>6964</v>
      </c>
      <c r="G901" t="s">
        <v>8248</v>
      </c>
      <c r="H901" t="s">
        <v>8552</v>
      </c>
      <c r="I901" t="s">
        <v>8557</v>
      </c>
      <c r="J901" t="s">
        <v>9316</v>
      </c>
      <c r="K901" t="s">
        <v>10121</v>
      </c>
      <c r="L901" t="s">
        <v>10148</v>
      </c>
      <c r="M901" t="s">
        <v>11333</v>
      </c>
      <c r="N901" t="s">
        <v>12758</v>
      </c>
      <c r="O901" t="s">
        <v>13314</v>
      </c>
      <c r="P901" t="s">
        <v>4365</v>
      </c>
      <c r="Q901">
        <v>1</v>
      </c>
      <c r="R901" t="s">
        <v>13357</v>
      </c>
      <c r="S901" t="s">
        <v>13519</v>
      </c>
      <c r="T901" t="s">
        <v>13907</v>
      </c>
      <c r="U901" s="3" t="str" cm="1">
        <f t="array" ref="U901">LEFT(T901,MIN(FIND({0,1,2,3,4,5,6,7,8,9},T901&amp;"0123456789"))-1)</f>
        <v>$</v>
      </c>
      <c r="V901" t="s">
        <v>13357</v>
      </c>
      <c r="W901" t="s">
        <v>13907</v>
      </c>
      <c r="X901" s="3" t="str" cm="1">
        <f t="array" ref="X901">LEFT(W901,MIN(FIND({0,1,2,3,4,5,6,7,8,9},W901&amp;"0123456789"))-1)</f>
        <v>$</v>
      </c>
      <c r="Y901" t="s">
        <v>13357</v>
      </c>
      <c r="Z901" t="s">
        <v>13907</v>
      </c>
      <c r="AA901" s="3" cm="1">
        <f t="array" ref="AA901">_xlfn.XLOOKUP(LEFT(Z901,MIN(FIND({0,1,2,3,4,5,6,7,8,9},Z901&amp;"0123456789"))-1), $BB$4:$BB$23, $BC$4:$BC$23)*_xlfn.NUMBERVALUE(TRIM(REPLACE(Z901,1,MIN(FIND({0,1,2,3,4,5,6,7,8,9},Z901&amp;"0123456789"))-1,"")), ".", ",")</f>
        <v>1100000</v>
      </c>
      <c r="AB901" t="s">
        <v>13907</v>
      </c>
      <c r="AC901" s="3" cm="1">
        <f t="array" ref="AC901">_xlfn.XLOOKUP(LEFT(AB901,MIN(FIND({0,1,2,3,4,5,6,7,8,9},AB901&amp;"0123456789"))-1), $BB$4:$BB$23, $BC$4:$BC$23)*_xlfn.NUMBERVALUE(TRIM(REPLACE(AB901,1,MIN(FIND({0,1,2,3,4,5,6,7,8,9},AB901&amp;"0123456789"))-1,"")), ".", ",")</f>
        <v>1100000</v>
      </c>
      <c r="AD901" t="s">
        <v>8554</v>
      </c>
      <c r="AE901" t="s">
        <v>8556</v>
      </c>
      <c r="AF901" t="s">
        <v>15662</v>
      </c>
      <c r="AG901" t="s">
        <v>17084</v>
      </c>
      <c r="AH901" t="s">
        <v>4365</v>
      </c>
      <c r="AI901" t="s">
        <v>4365</v>
      </c>
      <c r="AJ901" t="s">
        <v>8563</v>
      </c>
      <c r="AK901" t="s">
        <v>4365</v>
      </c>
      <c r="AL901" t="s">
        <v>8555</v>
      </c>
      <c r="AM901" t="s">
        <v>4365</v>
      </c>
      <c r="AN901" t="s">
        <v>18372</v>
      </c>
      <c r="AO901" t="s">
        <v>4365</v>
      </c>
      <c r="AP901" t="s">
        <v>22984</v>
      </c>
      <c r="AQ901" t="s">
        <v>4365</v>
      </c>
      <c r="AR901" t="s">
        <v>4365</v>
      </c>
      <c r="AS901" t="s">
        <v>14828</v>
      </c>
      <c r="BC901" s="3" t="str" cm="1">
        <f t="array" ref="BC901">LEFT(BB901,MIN(FIND({0,1,2,3,4,5,6,7,8,9},BB901&amp;"0123456789"))-1)</f>
        <v/>
      </c>
      <c r="BY901" t="s">
        <v>10143</v>
      </c>
      <c r="BZ901" t="s">
        <v>25430</v>
      </c>
      <c r="CA901" t="s">
        <v>25432</v>
      </c>
      <c r="CT901" t="str">
        <f t="shared" ref="CT901:CT964" si="289">TRIM(BY901)</f>
        <v>Financial Services</v>
      </c>
      <c r="CU901" t="str">
        <f t="shared" ref="CU901:CU964" si="290">TRIM(BZ901)</f>
        <v>FinTech</v>
      </c>
      <c r="CV901" t="str">
        <f t="shared" ref="CV901:CV964" si="291">TRIM(CA901)</f>
        <v>Payments</v>
      </c>
      <c r="CW901" t="str">
        <f t="shared" ref="CW901:CW964" si="292">TRIM(CB901)</f>
        <v/>
      </c>
      <c r="CX901" t="str">
        <f t="shared" ref="CX901:CX964" si="293">TRIM(CC901)</f>
        <v/>
      </c>
      <c r="CY901" t="str">
        <f t="shared" ref="CY901:CY964" si="294">TRIM(CD901)</f>
        <v/>
      </c>
      <c r="CZ901" t="str">
        <f t="shared" ref="CZ901:CZ964" si="295">TRIM(CE901)</f>
        <v/>
      </c>
      <c r="DA901" t="str">
        <f t="shared" ref="DA901:DA964" si="296">TRIM(CF901)</f>
        <v/>
      </c>
      <c r="DB901" t="str">
        <f t="shared" ref="DB901:DB964" si="297">TRIM(CG901)</f>
        <v/>
      </c>
      <c r="DC901" t="str">
        <f t="shared" ref="DC901:DC964" si="298">TRIM(CH901)</f>
        <v/>
      </c>
    </row>
    <row r="902" spans="1:107" x14ac:dyDescent="0.2">
      <c r="A902">
        <v>899</v>
      </c>
      <c r="B902" t="s">
        <v>895</v>
      </c>
      <c r="C902" t="s">
        <v>3068</v>
      </c>
      <c r="D902" t="s">
        <v>5115</v>
      </c>
      <c r="E902" t="s">
        <v>6065</v>
      </c>
      <c r="F902" t="s">
        <v>6965</v>
      </c>
      <c r="G902" t="s">
        <v>8245</v>
      </c>
      <c r="H902" t="s">
        <v>8552</v>
      </c>
      <c r="I902" t="s">
        <v>8554</v>
      </c>
      <c r="J902" t="s">
        <v>9317</v>
      </c>
      <c r="K902" t="s">
        <v>10119</v>
      </c>
      <c r="L902" t="s">
        <v>10494</v>
      </c>
      <c r="M902" t="s">
        <v>11844</v>
      </c>
      <c r="N902" t="s">
        <v>12738</v>
      </c>
      <c r="O902" t="s">
        <v>13307</v>
      </c>
      <c r="P902" t="s">
        <v>13349</v>
      </c>
      <c r="Q902">
        <v>2</v>
      </c>
      <c r="R902" t="s">
        <v>13357</v>
      </c>
      <c r="S902" t="s">
        <v>8311</v>
      </c>
      <c r="T902" t="s">
        <v>13803</v>
      </c>
      <c r="U902" s="3" t="str" cm="1">
        <f t="array" ref="U902">LEFT(T902,MIN(FIND({0,1,2,3,4,5,6,7,8,9},T902&amp;"0123456789"))-1)</f>
        <v>$</v>
      </c>
      <c r="V902" t="s">
        <v>13357</v>
      </c>
      <c r="W902" t="s">
        <v>13803</v>
      </c>
      <c r="X902" s="3" t="str" cm="1">
        <f t="array" ref="X902">LEFT(W902,MIN(FIND({0,1,2,3,4,5,6,7,8,9},W902&amp;"0123456789"))-1)</f>
        <v>$</v>
      </c>
      <c r="Y902" t="s">
        <v>13357</v>
      </c>
      <c r="Z902" t="s">
        <v>13803</v>
      </c>
      <c r="AA902" s="3" cm="1">
        <f t="array" ref="AA902">_xlfn.XLOOKUP(LEFT(Z902,MIN(FIND({0,1,2,3,4,5,6,7,8,9},Z902&amp;"0123456789"))-1), $BB$4:$BB$23, $BC$4:$BC$23)*_xlfn.NUMBERVALUE(TRIM(REPLACE(Z902,1,MIN(FIND({0,1,2,3,4,5,6,7,8,9},Z902&amp;"0123456789"))-1,"")), ".", ",")</f>
        <v>2500000</v>
      </c>
      <c r="AB902" t="s">
        <v>13803</v>
      </c>
      <c r="AC902" s="3" cm="1">
        <f t="array" ref="AC902">_xlfn.XLOOKUP(LEFT(AB902,MIN(FIND({0,1,2,3,4,5,6,7,8,9},AB902&amp;"0123456789"))-1), $BB$4:$BB$23, $BC$4:$BC$23)*_xlfn.NUMBERVALUE(TRIM(REPLACE(AB902,1,MIN(FIND({0,1,2,3,4,5,6,7,8,9},AB902&amp;"0123456789"))-1,"")), ".", ",")</f>
        <v>2500000</v>
      </c>
      <c r="AD902" t="s">
        <v>8554</v>
      </c>
      <c r="AE902" t="s">
        <v>8556</v>
      </c>
      <c r="AF902" t="s">
        <v>15663</v>
      </c>
      <c r="AG902" t="s">
        <v>17085</v>
      </c>
      <c r="AH902" t="s">
        <v>4365</v>
      </c>
      <c r="AI902" t="s">
        <v>4365</v>
      </c>
      <c r="AJ902" t="s">
        <v>8563</v>
      </c>
      <c r="AK902" t="s">
        <v>4365</v>
      </c>
      <c r="AL902" t="s">
        <v>8555</v>
      </c>
      <c r="AM902" t="s">
        <v>4365</v>
      </c>
      <c r="AN902" t="s">
        <v>18372</v>
      </c>
      <c r="AO902" t="s">
        <v>4365</v>
      </c>
      <c r="AP902" t="s">
        <v>22985</v>
      </c>
      <c r="AQ902" t="s">
        <v>4365</v>
      </c>
      <c r="AR902" t="s">
        <v>4365</v>
      </c>
      <c r="AS902" t="s">
        <v>8554</v>
      </c>
      <c r="BC902" s="3" t="str" cm="1">
        <f t="array" ref="BC902">LEFT(BB902,MIN(FIND({0,1,2,3,4,5,6,7,8,9},BB902&amp;"0123456789"))-1)</f>
        <v/>
      </c>
      <c r="BY902" t="s">
        <v>10163</v>
      </c>
      <c r="BZ902" t="s">
        <v>25418</v>
      </c>
      <c r="CA902" t="s">
        <v>25514</v>
      </c>
      <c r="CB902" t="s">
        <v>25471</v>
      </c>
      <c r="CC902" t="s">
        <v>25472</v>
      </c>
      <c r="CT902" t="str">
        <f t="shared" si="289"/>
        <v>Health Care</v>
      </c>
      <c r="CU902" t="str">
        <f t="shared" si="290"/>
        <v>Medical</v>
      </c>
      <c r="CV902" t="str">
        <f t="shared" si="291"/>
        <v>mHealth</v>
      </c>
      <c r="CW902" t="str">
        <f t="shared" si="292"/>
        <v>Personal Health</v>
      </c>
      <c r="CX902" t="str">
        <f t="shared" si="293"/>
        <v>Wellness</v>
      </c>
      <c r="CY902" t="str">
        <f t="shared" si="294"/>
        <v/>
      </c>
      <c r="CZ902" t="str">
        <f t="shared" si="295"/>
        <v/>
      </c>
      <c r="DA902" t="str">
        <f t="shared" si="296"/>
        <v/>
      </c>
      <c r="DB902" t="str">
        <f t="shared" si="297"/>
        <v/>
      </c>
      <c r="DC902" t="str">
        <f t="shared" si="298"/>
        <v/>
      </c>
    </row>
    <row r="903" spans="1:107" x14ac:dyDescent="0.2">
      <c r="A903">
        <v>900</v>
      </c>
      <c r="B903" t="s">
        <v>896</v>
      </c>
      <c r="C903" t="s">
        <v>3069</v>
      </c>
      <c r="D903" t="s">
        <v>5116</v>
      </c>
      <c r="E903" t="s">
        <v>6065</v>
      </c>
      <c r="F903" t="s">
        <v>6966</v>
      </c>
      <c r="G903" t="s">
        <v>8284</v>
      </c>
      <c r="H903" t="s">
        <v>8552</v>
      </c>
      <c r="I903" t="s">
        <v>8554</v>
      </c>
      <c r="J903" t="s">
        <v>9318</v>
      </c>
      <c r="K903" t="s">
        <v>10121</v>
      </c>
      <c r="L903" t="s">
        <v>10622</v>
      </c>
      <c r="M903" t="s">
        <v>11845</v>
      </c>
      <c r="N903" t="s">
        <v>12823</v>
      </c>
      <c r="O903" t="s">
        <v>13311</v>
      </c>
      <c r="P903" t="s">
        <v>13349</v>
      </c>
      <c r="Q903">
        <v>1</v>
      </c>
      <c r="R903" t="s">
        <v>13357</v>
      </c>
      <c r="S903" t="s">
        <v>8470</v>
      </c>
      <c r="T903" t="s">
        <v>13764</v>
      </c>
      <c r="U903" s="3" t="str" cm="1">
        <f t="array" ref="U903">LEFT(T903,MIN(FIND({0,1,2,3,4,5,6,7,8,9},T903&amp;"0123456789"))-1)</f>
        <v>$</v>
      </c>
      <c r="V903" t="s">
        <v>13357</v>
      </c>
      <c r="W903" t="s">
        <v>13764</v>
      </c>
      <c r="X903" s="3" t="str" cm="1">
        <f t="array" ref="X903">LEFT(W903,MIN(FIND({0,1,2,3,4,5,6,7,8,9},W903&amp;"0123456789"))-1)</f>
        <v>$</v>
      </c>
      <c r="Y903" t="s">
        <v>13357</v>
      </c>
      <c r="Z903" t="s">
        <v>13764</v>
      </c>
      <c r="AA903" s="3" cm="1">
        <f t="array" ref="AA903">_xlfn.XLOOKUP(LEFT(Z903,MIN(FIND({0,1,2,3,4,5,6,7,8,9},Z903&amp;"0123456789"))-1), $BB$4:$BB$23, $BC$4:$BC$23)*_xlfn.NUMBERVALUE(TRIM(REPLACE(Z903,1,MIN(FIND({0,1,2,3,4,5,6,7,8,9},Z903&amp;"0123456789"))-1,"")), ".", ",")</f>
        <v>2800000</v>
      </c>
      <c r="AB903" t="s">
        <v>13764</v>
      </c>
      <c r="AC903" s="3" cm="1">
        <f t="array" ref="AC903">_xlfn.XLOOKUP(LEFT(AB903,MIN(FIND({0,1,2,3,4,5,6,7,8,9},AB903&amp;"0123456789"))-1), $BB$4:$BB$23, $BC$4:$BC$23)*_xlfn.NUMBERVALUE(TRIM(REPLACE(AB903,1,MIN(FIND({0,1,2,3,4,5,6,7,8,9},AB903&amp;"0123456789"))-1,"")), ".", ",")</f>
        <v>2800000</v>
      </c>
      <c r="AD903" t="s">
        <v>8555</v>
      </c>
      <c r="AE903" t="s">
        <v>8556</v>
      </c>
      <c r="AF903" t="s">
        <v>15664</v>
      </c>
      <c r="AG903" t="s">
        <v>4365</v>
      </c>
      <c r="AH903" t="s">
        <v>4365</v>
      </c>
      <c r="AI903" t="s">
        <v>4365</v>
      </c>
      <c r="AJ903" t="s">
        <v>4365</v>
      </c>
      <c r="AK903" t="s">
        <v>4365</v>
      </c>
      <c r="AL903" t="s">
        <v>4365</v>
      </c>
      <c r="AM903" t="s">
        <v>4365</v>
      </c>
      <c r="AN903" t="s">
        <v>4365</v>
      </c>
      <c r="AO903" t="s">
        <v>4365</v>
      </c>
      <c r="AP903" t="s">
        <v>4365</v>
      </c>
      <c r="AQ903" t="s">
        <v>4365</v>
      </c>
      <c r="AR903" t="s">
        <v>4365</v>
      </c>
      <c r="AS903" t="s">
        <v>19079</v>
      </c>
      <c r="BC903" s="3" t="str" cm="1">
        <f t="array" ref="BC903">LEFT(BB903,MIN(FIND({0,1,2,3,4,5,6,7,8,9},BB903&amp;"0123456789"))-1)</f>
        <v/>
      </c>
      <c r="BY903" t="s">
        <v>11581</v>
      </c>
      <c r="BZ903" t="s">
        <v>25532</v>
      </c>
      <c r="CA903" t="s">
        <v>25411</v>
      </c>
      <c r="CT903" t="str">
        <f t="shared" si="289"/>
        <v>Internet</v>
      </c>
      <c r="CU903" t="str">
        <f t="shared" si="290"/>
        <v>Mobile</v>
      </c>
      <c r="CV903" t="str">
        <f t="shared" si="291"/>
        <v>Real Estate</v>
      </c>
      <c r="CW903" t="str">
        <f t="shared" si="292"/>
        <v/>
      </c>
      <c r="CX903" t="str">
        <f t="shared" si="293"/>
        <v/>
      </c>
      <c r="CY903" t="str">
        <f t="shared" si="294"/>
        <v/>
      </c>
      <c r="CZ903" t="str">
        <f t="shared" si="295"/>
        <v/>
      </c>
      <c r="DA903" t="str">
        <f t="shared" si="296"/>
        <v/>
      </c>
      <c r="DB903" t="str">
        <f t="shared" si="297"/>
        <v/>
      </c>
      <c r="DC903" t="str">
        <f t="shared" si="298"/>
        <v/>
      </c>
    </row>
    <row r="904" spans="1:107" x14ac:dyDescent="0.2">
      <c r="A904">
        <v>901</v>
      </c>
      <c r="B904" t="s">
        <v>897</v>
      </c>
      <c r="C904" t="s">
        <v>3070</v>
      </c>
      <c r="D904" t="s">
        <v>4365</v>
      </c>
      <c r="E904" t="s">
        <v>6065</v>
      </c>
      <c r="F904" t="s">
        <v>6967</v>
      </c>
      <c r="G904" t="s">
        <v>8300</v>
      </c>
      <c r="H904" t="s">
        <v>8552</v>
      </c>
      <c r="I904" t="s">
        <v>8554</v>
      </c>
      <c r="J904" t="s">
        <v>9319</v>
      </c>
      <c r="K904" t="s">
        <v>10121</v>
      </c>
      <c r="L904" t="s">
        <v>10189</v>
      </c>
      <c r="M904" t="s">
        <v>11846</v>
      </c>
      <c r="N904" t="s">
        <v>12841</v>
      </c>
      <c r="O904" t="s">
        <v>13306</v>
      </c>
      <c r="P904" t="s">
        <v>4365</v>
      </c>
      <c r="Q904">
        <v>2</v>
      </c>
      <c r="R904" t="s">
        <v>4365</v>
      </c>
      <c r="S904" t="s">
        <v>13595</v>
      </c>
      <c r="T904" t="s">
        <v>14057</v>
      </c>
      <c r="U904" s="3" t="str" cm="1">
        <f t="array" ref="U904">LEFT(T904,MIN(FIND({0,1,2,3,4,5,6,7,8,9},T904&amp;"0123456789"))-1)</f>
        <v>€</v>
      </c>
      <c r="V904" t="s">
        <v>14425</v>
      </c>
      <c r="W904" t="s">
        <v>14057</v>
      </c>
      <c r="X904" s="3" t="str" cm="1">
        <f t="array" ref="X904">LEFT(W904,MIN(FIND({0,1,2,3,4,5,6,7,8,9},W904&amp;"0123456789"))-1)</f>
        <v>€</v>
      </c>
      <c r="Y904" t="s">
        <v>14425</v>
      </c>
      <c r="Z904" t="s">
        <v>14644</v>
      </c>
      <c r="AA904" s="3" cm="1">
        <f t="array" ref="AA904">_xlfn.XLOOKUP(LEFT(Z904,MIN(FIND({0,1,2,3,4,5,6,7,8,9},Z904&amp;"0123456789"))-1), $BB$4:$BB$23, $BC$4:$BC$23)*_xlfn.NUMBERVALUE(TRIM(REPLACE(Z904,1,MIN(FIND({0,1,2,3,4,5,6,7,8,9},Z904&amp;"0123456789"))-1,"")), ".", ",")</f>
        <v>40800000</v>
      </c>
      <c r="AB904" t="s">
        <v>14644</v>
      </c>
      <c r="AC904" s="3" cm="1">
        <f t="array" ref="AC904">_xlfn.XLOOKUP(LEFT(AB904,MIN(FIND({0,1,2,3,4,5,6,7,8,9},AB904&amp;"0123456789"))-1), $BB$4:$BB$23, $BC$4:$BC$23)*_xlfn.NUMBERVALUE(TRIM(REPLACE(AB904,1,MIN(FIND({0,1,2,3,4,5,6,7,8,9},AB904&amp;"0123456789"))-1,"")), ".", ",")</f>
        <v>40800000</v>
      </c>
      <c r="AD904" t="s">
        <v>4365</v>
      </c>
      <c r="AE904" t="s">
        <v>8556</v>
      </c>
      <c r="AF904" t="s">
        <v>15665</v>
      </c>
      <c r="AG904" t="s">
        <v>4365</v>
      </c>
      <c r="AH904" t="s">
        <v>4365</v>
      </c>
      <c r="AI904" t="s">
        <v>4365</v>
      </c>
      <c r="AJ904" t="s">
        <v>4365</v>
      </c>
      <c r="AK904" t="s">
        <v>4365</v>
      </c>
      <c r="AL904" t="s">
        <v>4365</v>
      </c>
      <c r="AM904" t="s">
        <v>4365</v>
      </c>
      <c r="AN904" t="s">
        <v>4365</v>
      </c>
      <c r="AO904" t="s">
        <v>4365</v>
      </c>
      <c r="AP904" t="s">
        <v>4365</v>
      </c>
      <c r="AQ904" t="s">
        <v>4365</v>
      </c>
      <c r="AR904" t="s">
        <v>4365</v>
      </c>
      <c r="AS904" t="s">
        <v>14835</v>
      </c>
      <c r="BC904" s="3" t="str" cm="1">
        <f t="array" ref="BC904">LEFT(BB904,MIN(FIND({0,1,2,3,4,5,6,7,8,9},BB904&amp;"0123456789"))-1)</f>
        <v/>
      </c>
      <c r="BY904" t="s">
        <v>11846</v>
      </c>
      <c r="CT904" t="str">
        <f t="shared" si="289"/>
        <v>Venture Capital</v>
      </c>
      <c r="CU904" t="str">
        <f t="shared" si="290"/>
        <v/>
      </c>
      <c r="CV904" t="str">
        <f t="shared" si="291"/>
        <v/>
      </c>
      <c r="CW904" t="str">
        <f t="shared" si="292"/>
        <v/>
      </c>
      <c r="CX904" t="str">
        <f t="shared" si="293"/>
        <v/>
      </c>
      <c r="CY904" t="str">
        <f t="shared" si="294"/>
        <v/>
      </c>
      <c r="CZ904" t="str">
        <f t="shared" si="295"/>
        <v/>
      </c>
      <c r="DA904" t="str">
        <f t="shared" si="296"/>
        <v/>
      </c>
      <c r="DB904" t="str">
        <f t="shared" si="297"/>
        <v/>
      </c>
      <c r="DC904" t="str">
        <f t="shared" si="298"/>
        <v/>
      </c>
    </row>
    <row r="905" spans="1:107" x14ac:dyDescent="0.2">
      <c r="A905">
        <v>902</v>
      </c>
      <c r="B905" t="s">
        <v>898</v>
      </c>
      <c r="C905" t="s">
        <v>3071</v>
      </c>
      <c r="D905" t="s">
        <v>4365</v>
      </c>
      <c r="E905" t="s">
        <v>6065</v>
      </c>
      <c r="F905" t="s">
        <v>6968</v>
      </c>
      <c r="G905" t="s">
        <v>8248</v>
      </c>
      <c r="H905" t="s">
        <v>8552</v>
      </c>
      <c r="I905" t="s">
        <v>8554</v>
      </c>
      <c r="J905" t="s">
        <v>9320</v>
      </c>
      <c r="K905" t="s">
        <v>10121</v>
      </c>
      <c r="L905" t="s">
        <v>10484</v>
      </c>
      <c r="M905" t="s">
        <v>11847</v>
      </c>
      <c r="N905" t="s">
        <v>12820</v>
      </c>
      <c r="O905" t="s">
        <v>13311</v>
      </c>
      <c r="P905" t="s">
        <v>13349</v>
      </c>
      <c r="Q905">
        <v>2</v>
      </c>
      <c r="R905" t="s">
        <v>13357</v>
      </c>
      <c r="S905" t="s">
        <v>8251</v>
      </c>
      <c r="T905" t="s">
        <v>13793</v>
      </c>
      <c r="U905" s="3" t="str" cm="1">
        <f t="array" ref="U905">LEFT(T905,MIN(FIND({0,1,2,3,4,5,6,7,8,9},T905&amp;"0123456789"))-1)</f>
        <v>$</v>
      </c>
      <c r="V905" t="s">
        <v>13357</v>
      </c>
      <c r="W905" t="s">
        <v>13793</v>
      </c>
      <c r="X905" s="3" t="str" cm="1">
        <f t="array" ref="X905">LEFT(W905,MIN(FIND({0,1,2,3,4,5,6,7,8,9},W905&amp;"0123456789"))-1)</f>
        <v>$</v>
      </c>
      <c r="Y905" t="s">
        <v>13357</v>
      </c>
      <c r="Z905" t="s">
        <v>14645</v>
      </c>
      <c r="AA905" s="3" cm="1">
        <f t="array" ref="AA905">_xlfn.XLOOKUP(LEFT(Z905,MIN(FIND({0,1,2,3,4,5,6,7,8,9},Z905&amp;"0123456789"))-1), $BB$4:$BB$23, $BC$4:$BC$23)*_xlfn.NUMBERVALUE(TRIM(REPLACE(Z905,1,MIN(FIND({0,1,2,3,4,5,6,7,8,9},Z905&amp;"0123456789"))-1,"")), ".", ",")</f>
        <v>2880000</v>
      </c>
      <c r="AB905" t="s">
        <v>14645</v>
      </c>
      <c r="AC905" s="3" cm="1">
        <f t="array" ref="AC905">_xlfn.XLOOKUP(LEFT(AB905,MIN(FIND({0,1,2,3,4,5,6,7,8,9},AB905&amp;"0123456789"))-1), $BB$4:$BB$23, $BC$4:$BC$23)*_xlfn.NUMBERVALUE(TRIM(REPLACE(AB905,1,MIN(FIND({0,1,2,3,4,5,6,7,8,9},AB905&amp;"0123456789"))-1,"")), ".", ",")</f>
        <v>2880000</v>
      </c>
      <c r="AD905" t="s">
        <v>4365</v>
      </c>
      <c r="AE905" t="s">
        <v>4365</v>
      </c>
      <c r="AF905" t="s">
        <v>4365</v>
      </c>
      <c r="AG905" t="s">
        <v>17086</v>
      </c>
      <c r="AH905" t="s">
        <v>17861</v>
      </c>
      <c r="AI905" t="s">
        <v>18675</v>
      </c>
      <c r="AJ905" t="s">
        <v>19315</v>
      </c>
      <c r="AK905" t="s">
        <v>19846</v>
      </c>
      <c r="AL905" t="s">
        <v>20283</v>
      </c>
      <c r="AM905" t="s">
        <v>20847</v>
      </c>
      <c r="AN905" t="s">
        <v>20829</v>
      </c>
      <c r="AO905" t="s">
        <v>22083</v>
      </c>
      <c r="AP905" t="s">
        <v>22986</v>
      </c>
      <c r="AQ905" t="s">
        <v>24118</v>
      </c>
      <c r="AR905" t="s">
        <v>25006</v>
      </c>
      <c r="AS905" t="s">
        <v>8560</v>
      </c>
      <c r="BC905" s="3" t="str" cm="1">
        <f t="array" ref="BC905">LEFT(BB905,MIN(FIND({0,1,2,3,4,5,6,7,8,9},BB905&amp;"0123456789"))-1)</f>
        <v/>
      </c>
      <c r="BY905" t="s">
        <v>11847</v>
      </c>
      <c r="CT905" t="str">
        <f t="shared" si="289"/>
        <v>Music</v>
      </c>
      <c r="CU905" t="str">
        <f t="shared" si="290"/>
        <v/>
      </c>
      <c r="CV905" t="str">
        <f t="shared" si="291"/>
        <v/>
      </c>
      <c r="CW905" t="str">
        <f t="shared" si="292"/>
        <v/>
      </c>
      <c r="CX905" t="str">
        <f t="shared" si="293"/>
        <v/>
      </c>
      <c r="CY905" t="str">
        <f t="shared" si="294"/>
        <v/>
      </c>
      <c r="CZ905" t="str">
        <f t="shared" si="295"/>
        <v/>
      </c>
      <c r="DA905" t="str">
        <f t="shared" si="296"/>
        <v/>
      </c>
      <c r="DB905" t="str">
        <f t="shared" si="297"/>
        <v/>
      </c>
      <c r="DC905" t="str">
        <f t="shared" si="298"/>
        <v/>
      </c>
    </row>
    <row r="906" spans="1:107" x14ac:dyDescent="0.2">
      <c r="A906">
        <v>903</v>
      </c>
      <c r="B906" t="s">
        <v>899</v>
      </c>
      <c r="C906" t="s">
        <v>3072</v>
      </c>
      <c r="D906" t="s">
        <v>5117</v>
      </c>
      <c r="E906" t="s">
        <v>6065</v>
      </c>
      <c r="F906" t="s">
        <v>6969</v>
      </c>
      <c r="G906" t="s">
        <v>8269</v>
      </c>
      <c r="H906" t="s">
        <v>8552</v>
      </c>
      <c r="I906" t="s">
        <v>4365</v>
      </c>
      <c r="J906" t="s">
        <v>4365</v>
      </c>
      <c r="K906" t="s">
        <v>10121</v>
      </c>
      <c r="L906" t="s">
        <v>10221</v>
      </c>
      <c r="M906" t="s">
        <v>11305</v>
      </c>
      <c r="N906" t="s">
        <v>12954</v>
      </c>
      <c r="O906" t="s">
        <v>13335</v>
      </c>
      <c r="P906" t="s">
        <v>4365</v>
      </c>
      <c r="Q906">
        <v>1</v>
      </c>
      <c r="R906" t="s">
        <v>13357</v>
      </c>
      <c r="S906" t="s">
        <v>8469</v>
      </c>
      <c r="T906" t="s">
        <v>13813</v>
      </c>
      <c r="U906" s="3" t="str" cm="1">
        <f t="array" ref="U906">LEFT(T906,MIN(FIND({0,1,2,3,4,5,6,7,8,9},T906&amp;"0123456789"))-1)</f>
        <v>$</v>
      </c>
      <c r="V906" t="s">
        <v>13357</v>
      </c>
      <c r="W906" t="s">
        <v>13813</v>
      </c>
      <c r="X906" s="3" t="str" cm="1">
        <f t="array" ref="X906">LEFT(W906,MIN(FIND({0,1,2,3,4,5,6,7,8,9},W906&amp;"0123456789"))-1)</f>
        <v>$</v>
      </c>
      <c r="Y906" t="s">
        <v>13357</v>
      </c>
      <c r="Z906" t="s">
        <v>13813</v>
      </c>
      <c r="AA906" s="3" cm="1">
        <f t="array" ref="AA906">_xlfn.XLOOKUP(LEFT(Z906,MIN(FIND({0,1,2,3,4,5,6,7,8,9},Z906&amp;"0123456789"))-1), $BB$4:$BB$23, $BC$4:$BC$23)*_xlfn.NUMBERVALUE(TRIM(REPLACE(Z906,1,MIN(FIND({0,1,2,3,4,5,6,7,8,9},Z906&amp;"0123456789"))-1,"")), ".", ",")</f>
        <v>2000000</v>
      </c>
      <c r="AB906" t="s">
        <v>13813</v>
      </c>
      <c r="AC906" s="3" cm="1">
        <f t="array" ref="AC906">_xlfn.XLOOKUP(LEFT(AB906,MIN(FIND({0,1,2,3,4,5,6,7,8,9},AB906&amp;"0123456789"))-1), $BB$4:$BB$23, $BC$4:$BC$23)*_xlfn.NUMBERVALUE(TRIM(REPLACE(AB906,1,MIN(FIND({0,1,2,3,4,5,6,7,8,9},AB906&amp;"0123456789"))-1,"")), ".", ",")</f>
        <v>2000000</v>
      </c>
      <c r="AD906" t="s">
        <v>8555</v>
      </c>
      <c r="AE906" t="s">
        <v>8556</v>
      </c>
      <c r="AF906" t="s">
        <v>15666</v>
      </c>
      <c r="AG906" t="s">
        <v>17087</v>
      </c>
      <c r="AH906" t="s">
        <v>17862</v>
      </c>
      <c r="AI906" t="s">
        <v>18676</v>
      </c>
      <c r="AJ906" t="s">
        <v>19219</v>
      </c>
      <c r="AK906" t="s">
        <v>19847</v>
      </c>
      <c r="AL906" t="s">
        <v>20321</v>
      </c>
      <c r="AM906" t="s">
        <v>20848</v>
      </c>
      <c r="AN906" t="s">
        <v>21496</v>
      </c>
      <c r="AO906" t="s">
        <v>21789</v>
      </c>
      <c r="AP906" t="s">
        <v>22987</v>
      </c>
      <c r="AQ906" t="s">
        <v>24119</v>
      </c>
      <c r="AR906" t="s">
        <v>25007</v>
      </c>
      <c r="AS906" t="s">
        <v>25318</v>
      </c>
      <c r="BC906" s="3" t="str" cm="1">
        <f t="array" ref="BC906">LEFT(BB906,MIN(FIND({0,1,2,3,4,5,6,7,8,9},BB906&amp;"0123456789"))-1)</f>
        <v/>
      </c>
      <c r="BY906" t="s">
        <v>11305</v>
      </c>
      <c r="CT906" t="str">
        <f t="shared" si="289"/>
        <v>Beauty</v>
      </c>
      <c r="CU906" t="str">
        <f t="shared" si="290"/>
        <v/>
      </c>
      <c r="CV906" t="str">
        <f t="shared" si="291"/>
        <v/>
      </c>
      <c r="CW906" t="str">
        <f t="shared" si="292"/>
        <v/>
      </c>
      <c r="CX906" t="str">
        <f t="shared" si="293"/>
        <v/>
      </c>
      <c r="CY906" t="str">
        <f t="shared" si="294"/>
        <v/>
      </c>
      <c r="CZ906" t="str">
        <f t="shared" si="295"/>
        <v/>
      </c>
      <c r="DA906" t="str">
        <f t="shared" si="296"/>
        <v/>
      </c>
      <c r="DB906" t="str">
        <f t="shared" si="297"/>
        <v/>
      </c>
      <c r="DC906" t="str">
        <f t="shared" si="298"/>
        <v/>
      </c>
    </row>
    <row r="907" spans="1:107" x14ac:dyDescent="0.2">
      <c r="A907">
        <v>904</v>
      </c>
      <c r="B907" t="s">
        <v>900</v>
      </c>
      <c r="C907" t="s">
        <v>3073</v>
      </c>
      <c r="D907" t="s">
        <v>3073</v>
      </c>
      <c r="E907" t="s">
        <v>4365</v>
      </c>
      <c r="F907" t="s">
        <v>6970</v>
      </c>
      <c r="G907" t="s">
        <v>8248</v>
      </c>
      <c r="H907" t="s">
        <v>8552</v>
      </c>
      <c r="I907" t="s">
        <v>4365</v>
      </c>
      <c r="J907" t="s">
        <v>4365</v>
      </c>
      <c r="K907" t="s">
        <v>10119</v>
      </c>
      <c r="L907" t="s">
        <v>10534</v>
      </c>
      <c r="M907" t="s">
        <v>11848</v>
      </c>
      <c r="N907" t="s">
        <v>12751</v>
      </c>
      <c r="O907" t="s">
        <v>4365</v>
      </c>
      <c r="P907" t="s">
        <v>4365</v>
      </c>
      <c r="Q907">
        <v>2</v>
      </c>
      <c r="R907" t="s">
        <v>4365</v>
      </c>
      <c r="S907" t="s">
        <v>13422</v>
      </c>
      <c r="T907" t="s">
        <v>14058</v>
      </c>
      <c r="U907" s="3" t="str" cm="1">
        <f t="array" ref="U907">LEFT(T907,MIN(FIND({0,1,2,3,4,5,6,7,8,9},T907&amp;"0123456789"))-1)</f>
        <v>£</v>
      </c>
      <c r="V907" t="s">
        <v>14424</v>
      </c>
      <c r="W907" t="s">
        <v>14058</v>
      </c>
      <c r="X907" s="3" t="str" cm="1">
        <f t="array" ref="X907">LEFT(W907,MIN(FIND({0,1,2,3,4,5,6,7,8,9},W907&amp;"0123456789"))-1)</f>
        <v>£</v>
      </c>
      <c r="Y907" t="s">
        <v>14424</v>
      </c>
      <c r="Z907" t="s">
        <v>14646</v>
      </c>
      <c r="AA907" s="3" cm="1">
        <f t="array" ref="AA907">_xlfn.XLOOKUP(LEFT(Z907,MIN(FIND({0,1,2,3,4,5,6,7,8,9},Z907&amp;"0123456789"))-1), $BB$4:$BB$23, $BC$4:$BC$23)*_xlfn.NUMBERVALUE(TRIM(REPLACE(Z907,1,MIN(FIND({0,1,2,3,4,5,6,7,8,9},Z907&amp;"0123456789"))-1,"")), ".", ",")</f>
        <v>4247000</v>
      </c>
      <c r="AB907" t="s">
        <v>14646</v>
      </c>
      <c r="AC907" s="3" cm="1">
        <f t="array" ref="AC907">_xlfn.XLOOKUP(LEFT(AB907,MIN(FIND({0,1,2,3,4,5,6,7,8,9},AB907&amp;"0123456789"))-1), $BB$4:$BB$23, $BC$4:$BC$23)*_xlfn.NUMBERVALUE(TRIM(REPLACE(AB907,1,MIN(FIND({0,1,2,3,4,5,6,7,8,9},AB907&amp;"0123456789"))-1,"")), ".", ",")</f>
        <v>4247000</v>
      </c>
      <c r="AD907" t="s">
        <v>4365</v>
      </c>
      <c r="AE907" t="s">
        <v>8554</v>
      </c>
      <c r="AF907" t="s">
        <v>15667</v>
      </c>
      <c r="AG907" t="s">
        <v>16972</v>
      </c>
      <c r="AH907" t="s">
        <v>17863</v>
      </c>
      <c r="AI907" t="s">
        <v>18088</v>
      </c>
      <c r="AJ907" t="s">
        <v>8563</v>
      </c>
      <c r="AK907" t="s">
        <v>4365</v>
      </c>
      <c r="AL907" t="s">
        <v>8555</v>
      </c>
      <c r="AM907" t="s">
        <v>18794</v>
      </c>
      <c r="AN907" t="s">
        <v>18372</v>
      </c>
      <c r="AO907" t="s">
        <v>18794</v>
      </c>
      <c r="AP907" t="s">
        <v>22988</v>
      </c>
      <c r="AQ907" t="s">
        <v>24120</v>
      </c>
      <c r="AR907" t="s">
        <v>24572</v>
      </c>
      <c r="AS907" t="s">
        <v>19238</v>
      </c>
      <c r="BC907" s="3" t="str" cm="1">
        <f t="array" ref="BC907">LEFT(BB907,MIN(FIND({0,1,2,3,4,5,6,7,8,9},BB907&amp;"0123456789"))-1)</f>
        <v/>
      </c>
      <c r="BY907" t="s">
        <v>12219</v>
      </c>
      <c r="BZ907" t="s">
        <v>25404</v>
      </c>
      <c r="CT907" t="str">
        <f t="shared" si="289"/>
        <v>Electric Vehicle</v>
      </c>
      <c r="CU907" t="str">
        <f t="shared" si="290"/>
        <v>Information Technology</v>
      </c>
      <c r="CV907" t="str">
        <f t="shared" si="291"/>
        <v/>
      </c>
      <c r="CW907" t="str">
        <f t="shared" si="292"/>
        <v/>
      </c>
      <c r="CX907" t="str">
        <f t="shared" si="293"/>
        <v/>
      </c>
      <c r="CY907" t="str">
        <f t="shared" si="294"/>
        <v/>
      </c>
      <c r="CZ907" t="str">
        <f t="shared" si="295"/>
        <v/>
      </c>
      <c r="DA907" t="str">
        <f t="shared" si="296"/>
        <v/>
      </c>
      <c r="DB907" t="str">
        <f t="shared" si="297"/>
        <v/>
      </c>
      <c r="DC907" t="str">
        <f t="shared" si="298"/>
        <v/>
      </c>
    </row>
    <row r="908" spans="1:107" x14ac:dyDescent="0.2">
      <c r="A908">
        <v>905</v>
      </c>
      <c r="B908" t="s">
        <v>901</v>
      </c>
      <c r="C908" t="s">
        <v>3074</v>
      </c>
      <c r="D908" t="s">
        <v>5118</v>
      </c>
      <c r="E908" t="s">
        <v>6065</v>
      </c>
      <c r="F908" t="s">
        <v>6971</v>
      </c>
      <c r="G908" t="s">
        <v>8254</v>
      </c>
      <c r="H908" t="s">
        <v>8552</v>
      </c>
      <c r="I908" t="s">
        <v>8554</v>
      </c>
      <c r="J908" t="s">
        <v>9321</v>
      </c>
      <c r="K908" t="s">
        <v>10119</v>
      </c>
      <c r="L908" t="s">
        <v>10623</v>
      </c>
      <c r="M908" t="s">
        <v>11849</v>
      </c>
      <c r="N908" t="s">
        <v>12832</v>
      </c>
      <c r="O908" t="s">
        <v>13319</v>
      </c>
      <c r="P908" t="s">
        <v>4365</v>
      </c>
      <c r="Q908">
        <v>1</v>
      </c>
      <c r="R908" t="s">
        <v>13357</v>
      </c>
      <c r="S908" t="s">
        <v>13503</v>
      </c>
      <c r="T908" t="s">
        <v>14059</v>
      </c>
      <c r="U908" s="3" t="str" cm="1">
        <f t="array" ref="U908">LEFT(T908,MIN(FIND({0,1,2,3,4,5,6,7,8,9},T908&amp;"0123456789"))-1)</f>
        <v>₩</v>
      </c>
      <c r="V908" t="s">
        <v>13357</v>
      </c>
      <c r="W908" t="s">
        <v>14059</v>
      </c>
      <c r="X908" s="3" t="str" cm="1">
        <f t="array" ref="X908">LEFT(W908,MIN(FIND({0,1,2,3,4,5,6,7,8,9},W908&amp;"0123456789"))-1)</f>
        <v>₩</v>
      </c>
      <c r="Y908" t="s">
        <v>13357</v>
      </c>
      <c r="Z908" t="s">
        <v>14059</v>
      </c>
      <c r="AA908" s="3" cm="1">
        <f t="array" ref="AA908">_xlfn.XLOOKUP(LEFT(Z908,MIN(FIND({0,1,2,3,4,5,6,7,8,9},Z908&amp;"0123456789"))-1), $BB$4:$BB$23, $BC$4:$BC$23)*_xlfn.NUMBERVALUE(TRIM(REPLACE(Z908,1,MIN(FIND({0,1,2,3,4,5,6,7,8,9},Z908&amp;"0123456789"))-1,"")), ".", ",")</f>
        <v>2046999.9999999998</v>
      </c>
      <c r="AB908" t="s">
        <v>14059</v>
      </c>
      <c r="AC908" s="3" cm="1">
        <f t="array" ref="AC908">_xlfn.XLOOKUP(LEFT(AB908,MIN(FIND({0,1,2,3,4,5,6,7,8,9},AB908&amp;"0123456789"))-1), $BB$4:$BB$23, $BC$4:$BC$23)*_xlfn.NUMBERVALUE(TRIM(REPLACE(AB908,1,MIN(FIND({0,1,2,3,4,5,6,7,8,9},AB908&amp;"0123456789"))-1,"")), ".", ",")</f>
        <v>2046999.9999999998</v>
      </c>
      <c r="AD908" t="s">
        <v>4365</v>
      </c>
      <c r="AE908" t="s">
        <v>4365</v>
      </c>
      <c r="AF908" t="s">
        <v>4365</v>
      </c>
      <c r="AG908" t="s">
        <v>4365</v>
      </c>
      <c r="AH908" t="s">
        <v>4365</v>
      </c>
      <c r="AI908" t="s">
        <v>4365</v>
      </c>
      <c r="AJ908" t="s">
        <v>4365</v>
      </c>
      <c r="AK908" t="s">
        <v>4365</v>
      </c>
      <c r="AL908" t="s">
        <v>4365</v>
      </c>
      <c r="AM908" t="s">
        <v>4365</v>
      </c>
      <c r="AN908" t="s">
        <v>4365</v>
      </c>
      <c r="AO908" t="s">
        <v>4365</v>
      </c>
      <c r="AP908" t="s">
        <v>4365</v>
      </c>
      <c r="AQ908" t="s">
        <v>4365</v>
      </c>
      <c r="AR908" t="s">
        <v>4365</v>
      </c>
      <c r="AS908" t="s">
        <v>14819</v>
      </c>
      <c r="BC908" s="3" t="str" cm="1">
        <f t="array" ref="BC908">LEFT(BB908,MIN(FIND({0,1,2,3,4,5,6,7,8,9},BB908&amp;"0123456789"))-1)</f>
        <v/>
      </c>
      <c r="BY908" t="s">
        <v>12646</v>
      </c>
      <c r="BZ908" t="s">
        <v>25838</v>
      </c>
      <c r="CA908" t="s">
        <v>25839</v>
      </c>
      <c r="CB908" t="s">
        <v>25682</v>
      </c>
      <c r="CC908" t="s">
        <v>25456</v>
      </c>
      <c r="CD908" t="s">
        <v>25840</v>
      </c>
      <c r="CT908" t="str">
        <f t="shared" si="289"/>
        <v>Chemical</v>
      </c>
      <c r="CU908" t="str">
        <f t="shared" si="290"/>
        <v>Chemical Engineering</v>
      </c>
      <c r="CV908" t="str">
        <f t="shared" si="291"/>
        <v>Green Consumer Goods</v>
      </c>
      <c r="CW908" t="str">
        <f t="shared" si="292"/>
        <v>GreenTech</v>
      </c>
      <c r="CX908" t="str">
        <f t="shared" si="293"/>
        <v>Manufacturing</v>
      </c>
      <c r="CY908" t="str">
        <f t="shared" si="294"/>
        <v>Plastics and Rubber Manufacturing</v>
      </c>
      <c r="CZ908" t="str">
        <f t="shared" si="295"/>
        <v/>
      </c>
      <c r="DA908" t="str">
        <f t="shared" si="296"/>
        <v/>
      </c>
      <c r="DB908" t="str">
        <f t="shared" si="297"/>
        <v/>
      </c>
      <c r="DC908" t="str">
        <f t="shared" si="298"/>
        <v/>
      </c>
    </row>
    <row r="909" spans="1:107" x14ac:dyDescent="0.2">
      <c r="A909">
        <v>906</v>
      </c>
      <c r="B909" t="s">
        <v>902</v>
      </c>
      <c r="C909" t="s">
        <v>3075</v>
      </c>
      <c r="D909" t="s">
        <v>5119</v>
      </c>
      <c r="E909" t="s">
        <v>6065</v>
      </c>
      <c r="F909" t="s">
        <v>6972</v>
      </c>
      <c r="G909" t="s">
        <v>8289</v>
      </c>
      <c r="H909" t="s">
        <v>8552</v>
      </c>
      <c r="I909" t="s">
        <v>4365</v>
      </c>
      <c r="J909" t="s">
        <v>4365</v>
      </c>
      <c r="K909" t="s">
        <v>10119</v>
      </c>
      <c r="L909" t="s">
        <v>10285</v>
      </c>
      <c r="M909" t="s">
        <v>11850</v>
      </c>
      <c r="N909" t="s">
        <v>12855</v>
      </c>
      <c r="O909" t="s">
        <v>13319</v>
      </c>
      <c r="P909" t="s">
        <v>4365</v>
      </c>
      <c r="Q909">
        <v>2</v>
      </c>
      <c r="R909" t="s">
        <v>13357</v>
      </c>
      <c r="S909" t="s">
        <v>13534</v>
      </c>
      <c r="T909" t="s">
        <v>4365</v>
      </c>
      <c r="U909" s="3" t="str" cm="1">
        <f t="array" ref="U909">LEFT(T909,MIN(FIND({0,1,2,3,4,5,6,7,8,9},T909&amp;"0123456789"))-1)</f>
        <v>—</v>
      </c>
      <c r="V909" t="s">
        <v>13357</v>
      </c>
      <c r="W909" t="s">
        <v>4365</v>
      </c>
      <c r="X909" s="3" t="str" cm="1">
        <f t="array" ref="X909">LEFT(W909,MIN(FIND({0,1,2,3,4,5,6,7,8,9},W909&amp;"0123456789"))-1)</f>
        <v>—</v>
      </c>
      <c r="Y909" t="s">
        <v>13357</v>
      </c>
      <c r="Z909" t="s">
        <v>14333</v>
      </c>
      <c r="AA909" s="3" cm="1">
        <f t="array" ref="AA909">_xlfn.XLOOKUP(LEFT(Z909,MIN(FIND({0,1,2,3,4,5,6,7,8,9},Z909&amp;"0123456789"))-1), $BB$4:$BB$23, $BC$4:$BC$23)*_xlfn.NUMBERVALUE(TRIM(REPLACE(Z909,1,MIN(FIND({0,1,2,3,4,5,6,7,8,9},Z909&amp;"0123456789"))-1,"")), ".", ",")</f>
        <v>1500000</v>
      </c>
      <c r="AB909" t="s">
        <v>14333</v>
      </c>
      <c r="AC909" s="3" cm="1">
        <f t="array" ref="AC909">_xlfn.XLOOKUP(LEFT(AB909,MIN(FIND({0,1,2,3,4,5,6,7,8,9},AB909&amp;"0123456789"))-1), $BB$4:$BB$23, $BC$4:$BC$23)*_xlfn.NUMBERVALUE(TRIM(REPLACE(AB909,1,MIN(FIND({0,1,2,3,4,5,6,7,8,9},AB909&amp;"0123456789"))-1,"")), ".", ",")</f>
        <v>1500000</v>
      </c>
      <c r="AD909" t="s">
        <v>4365</v>
      </c>
      <c r="AE909" t="s">
        <v>8559</v>
      </c>
      <c r="AF909" t="s">
        <v>15668</v>
      </c>
      <c r="AG909" t="s">
        <v>16571</v>
      </c>
      <c r="AH909" t="s">
        <v>4365</v>
      </c>
      <c r="AI909" t="s">
        <v>4365</v>
      </c>
      <c r="AJ909" t="s">
        <v>8563</v>
      </c>
      <c r="AK909" t="s">
        <v>4365</v>
      </c>
      <c r="AL909" t="s">
        <v>8555</v>
      </c>
      <c r="AM909" t="s">
        <v>4365</v>
      </c>
      <c r="AN909" t="s">
        <v>18372</v>
      </c>
      <c r="AO909" t="s">
        <v>4365</v>
      </c>
      <c r="AP909" t="s">
        <v>22989</v>
      </c>
      <c r="AQ909" t="s">
        <v>4365</v>
      </c>
      <c r="AR909" t="s">
        <v>4365</v>
      </c>
      <c r="AS909" t="s">
        <v>14824</v>
      </c>
      <c r="BC909" s="3" t="str" cm="1">
        <f t="array" ref="BC909">LEFT(BB909,MIN(FIND({0,1,2,3,4,5,6,7,8,9},BB909&amp;"0123456789"))-1)</f>
        <v/>
      </c>
      <c r="BY909" t="s">
        <v>10285</v>
      </c>
      <c r="BZ909" t="s">
        <v>25622</v>
      </c>
      <c r="CA909" t="s">
        <v>25813</v>
      </c>
      <c r="CT909" t="str">
        <f t="shared" si="289"/>
        <v>Food and Beverage</v>
      </c>
      <c r="CU909" t="str">
        <f t="shared" si="290"/>
        <v>Food Processing</v>
      </c>
      <c r="CV909" t="str">
        <f t="shared" si="291"/>
        <v>Organic Food</v>
      </c>
      <c r="CW909" t="str">
        <f t="shared" si="292"/>
        <v/>
      </c>
      <c r="CX909" t="str">
        <f t="shared" si="293"/>
        <v/>
      </c>
      <c r="CY909" t="str">
        <f t="shared" si="294"/>
        <v/>
      </c>
      <c r="CZ909" t="str">
        <f t="shared" si="295"/>
        <v/>
      </c>
      <c r="DA909" t="str">
        <f t="shared" si="296"/>
        <v/>
      </c>
      <c r="DB909" t="str">
        <f t="shared" si="297"/>
        <v/>
      </c>
      <c r="DC909" t="str">
        <f t="shared" si="298"/>
        <v/>
      </c>
    </row>
    <row r="910" spans="1:107" x14ac:dyDescent="0.2">
      <c r="A910">
        <v>907</v>
      </c>
      <c r="B910" t="s">
        <v>903</v>
      </c>
      <c r="C910" t="s">
        <v>3076</v>
      </c>
      <c r="D910" t="s">
        <v>5120</v>
      </c>
      <c r="E910" t="s">
        <v>6065</v>
      </c>
      <c r="F910" t="s">
        <v>6973</v>
      </c>
      <c r="G910" t="s">
        <v>8246</v>
      </c>
      <c r="H910" t="s">
        <v>8552</v>
      </c>
      <c r="I910" t="s">
        <v>8554</v>
      </c>
      <c r="J910" t="s">
        <v>9322</v>
      </c>
      <c r="K910" t="s">
        <v>10121</v>
      </c>
      <c r="L910" t="s">
        <v>10163</v>
      </c>
      <c r="M910" t="s">
        <v>11851</v>
      </c>
      <c r="N910" t="s">
        <v>12811</v>
      </c>
      <c r="O910" t="s">
        <v>13332</v>
      </c>
      <c r="P910" t="s">
        <v>4365</v>
      </c>
      <c r="Q910">
        <v>1</v>
      </c>
      <c r="R910" t="s">
        <v>13357</v>
      </c>
      <c r="S910" t="s">
        <v>13596</v>
      </c>
      <c r="T910" t="s">
        <v>13862</v>
      </c>
      <c r="U910" s="3" t="str" cm="1">
        <f t="array" ref="U910">LEFT(T910,MIN(FIND({0,1,2,3,4,5,6,7,8,9},T910&amp;"0123456789"))-1)</f>
        <v>$</v>
      </c>
      <c r="V910" t="s">
        <v>13357</v>
      </c>
      <c r="W910" t="s">
        <v>13862</v>
      </c>
      <c r="X910" s="3" t="str" cm="1">
        <f t="array" ref="X910">LEFT(W910,MIN(FIND({0,1,2,3,4,5,6,7,8,9},W910&amp;"0123456789"))-1)</f>
        <v>$</v>
      </c>
      <c r="Y910" t="s">
        <v>13357</v>
      </c>
      <c r="Z910" t="s">
        <v>13862</v>
      </c>
      <c r="AA910" s="3" cm="1">
        <f t="array" ref="AA910">_xlfn.XLOOKUP(LEFT(Z910,MIN(FIND({0,1,2,3,4,5,6,7,8,9},Z910&amp;"0123456789"))-1), $BB$4:$BB$23, $BC$4:$BC$23)*_xlfn.NUMBERVALUE(TRIM(REPLACE(Z910,1,MIN(FIND({0,1,2,3,4,5,6,7,8,9},Z910&amp;"0123456789"))-1,"")), ".", ",")</f>
        <v>2700000</v>
      </c>
      <c r="AB910" t="s">
        <v>13862</v>
      </c>
      <c r="AC910" s="3" cm="1">
        <f t="array" ref="AC910">_xlfn.XLOOKUP(LEFT(AB910,MIN(FIND({0,1,2,3,4,5,6,7,8,9},AB910&amp;"0123456789"))-1), $BB$4:$BB$23, $BC$4:$BC$23)*_xlfn.NUMBERVALUE(TRIM(REPLACE(AB910,1,MIN(FIND({0,1,2,3,4,5,6,7,8,9},AB910&amp;"0123456789"))-1,"")), ".", ",")</f>
        <v>2700000</v>
      </c>
      <c r="AD910" t="s">
        <v>4365</v>
      </c>
      <c r="AE910" t="s">
        <v>8557</v>
      </c>
      <c r="AF910" t="s">
        <v>15669</v>
      </c>
      <c r="AG910" t="s">
        <v>17088</v>
      </c>
      <c r="AH910" t="s">
        <v>4365</v>
      </c>
      <c r="AI910" t="s">
        <v>4365</v>
      </c>
      <c r="AJ910" t="s">
        <v>8563</v>
      </c>
      <c r="AK910" t="s">
        <v>4365</v>
      </c>
      <c r="AL910" t="s">
        <v>8555</v>
      </c>
      <c r="AM910" t="s">
        <v>4365</v>
      </c>
      <c r="AN910" t="s">
        <v>18372</v>
      </c>
      <c r="AO910" t="s">
        <v>4365</v>
      </c>
      <c r="AP910" t="s">
        <v>22990</v>
      </c>
      <c r="AQ910" t="s">
        <v>4365</v>
      </c>
      <c r="AR910" t="s">
        <v>4365</v>
      </c>
      <c r="AS910" t="s">
        <v>14824</v>
      </c>
      <c r="BC910" s="3" t="str" cm="1">
        <f t="array" ref="BC910">LEFT(BB910,MIN(FIND({0,1,2,3,4,5,6,7,8,9},BB910&amp;"0123456789"))-1)</f>
        <v/>
      </c>
      <c r="BY910" t="s">
        <v>10163</v>
      </c>
      <c r="BZ910" t="s">
        <v>25649</v>
      </c>
      <c r="CA910" t="s">
        <v>25537</v>
      </c>
      <c r="CB910" t="s">
        <v>25554</v>
      </c>
      <c r="CT910" t="str">
        <f t="shared" si="289"/>
        <v>Health Care</v>
      </c>
      <c r="CU910" t="str">
        <f t="shared" si="290"/>
        <v>Home Health Care</v>
      </c>
      <c r="CV910" t="str">
        <f t="shared" si="291"/>
        <v>Pharmaceutical</v>
      </c>
      <c r="CW910" t="str">
        <f t="shared" si="292"/>
        <v>Therapeutics</v>
      </c>
      <c r="CX910" t="str">
        <f t="shared" si="293"/>
        <v/>
      </c>
      <c r="CY910" t="str">
        <f t="shared" si="294"/>
        <v/>
      </c>
      <c r="CZ910" t="str">
        <f t="shared" si="295"/>
        <v/>
      </c>
      <c r="DA910" t="str">
        <f t="shared" si="296"/>
        <v/>
      </c>
      <c r="DB910" t="str">
        <f t="shared" si="297"/>
        <v/>
      </c>
      <c r="DC910" t="str">
        <f t="shared" si="298"/>
        <v/>
      </c>
    </row>
    <row r="911" spans="1:107" x14ac:dyDescent="0.2">
      <c r="A911">
        <v>908</v>
      </c>
      <c r="B911" t="s">
        <v>904</v>
      </c>
      <c r="C911" t="s">
        <v>3077</v>
      </c>
      <c r="D911" t="s">
        <v>5121</v>
      </c>
      <c r="E911" t="s">
        <v>6065</v>
      </c>
      <c r="F911" t="s">
        <v>6974</v>
      </c>
      <c r="G911" t="s">
        <v>8245</v>
      </c>
      <c r="H911" t="s">
        <v>8552</v>
      </c>
      <c r="I911" t="s">
        <v>8559</v>
      </c>
      <c r="J911" t="s">
        <v>9323</v>
      </c>
      <c r="K911" t="s">
        <v>10119</v>
      </c>
      <c r="L911" t="s">
        <v>10587</v>
      </c>
      <c r="M911" t="s">
        <v>11852</v>
      </c>
      <c r="N911" t="s">
        <v>12929</v>
      </c>
      <c r="O911" t="s">
        <v>4365</v>
      </c>
      <c r="P911" t="s">
        <v>13349</v>
      </c>
      <c r="Q911">
        <v>1</v>
      </c>
      <c r="R911" t="s">
        <v>13357</v>
      </c>
      <c r="S911" t="s">
        <v>8315</v>
      </c>
      <c r="T911" t="s">
        <v>13766</v>
      </c>
      <c r="U911" s="3" t="str" cm="1">
        <f t="array" ref="U911">LEFT(T911,MIN(FIND({0,1,2,3,4,5,6,7,8,9},T911&amp;"0123456789"))-1)</f>
        <v>$</v>
      </c>
      <c r="V911" t="s">
        <v>13357</v>
      </c>
      <c r="W911" t="s">
        <v>13766</v>
      </c>
      <c r="X911" s="3" t="str" cm="1">
        <f t="array" ref="X911">LEFT(W911,MIN(FIND({0,1,2,3,4,5,6,7,8,9},W911&amp;"0123456789"))-1)</f>
        <v>$</v>
      </c>
      <c r="Y911" t="s">
        <v>13357</v>
      </c>
      <c r="Z911" t="s">
        <v>13766</v>
      </c>
      <c r="AA911" s="3" cm="1">
        <f t="array" ref="AA911">_xlfn.XLOOKUP(LEFT(Z911,MIN(FIND({0,1,2,3,4,5,6,7,8,9},Z911&amp;"0123456789"))-1), $BB$4:$BB$23, $BC$4:$BC$23)*_xlfn.NUMBERVALUE(TRIM(REPLACE(Z911,1,MIN(FIND({0,1,2,3,4,5,6,7,8,9},Z911&amp;"0123456789"))-1,"")), ".", ",")</f>
        <v>7500000</v>
      </c>
      <c r="AB911" t="s">
        <v>13766</v>
      </c>
      <c r="AC911" s="3" cm="1">
        <f t="array" ref="AC911">_xlfn.XLOOKUP(LEFT(AB911,MIN(FIND({0,1,2,3,4,5,6,7,8,9},AB911&amp;"0123456789"))-1), $BB$4:$BB$23, $BC$4:$BC$23)*_xlfn.NUMBERVALUE(TRIM(REPLACE(AB911,1,MIN(FIND({0,1,2,3,4,5,6,7,8,9},AB911&amp;"0123456789"))-1,"")), ".", ",")</f>
        <v>7500000</v>
      </c>
      <c r="AD911" t="s">
        <v>8555</v>
      </c>
      <c r="AE911" t="s">
        <v>8554</v>
      </c>
      <c r="AF911" t="s">
        <v>15670</v>
      </c>
      <c r="AG911" t="s">
        <v>17089</v>
      </c>
      <c r="AH911" t="s">
        <v>17864</v>
      </c>
      <c r="AI911" t="s">
        <v>18677</v>
      </c>
      <c r="AJ911" t="s">
        <v>19180</v>
      </c>
      <c r="AK911" t="s">
        <v>4365</v>
      </c>
      <c r="AL911" t="s">
        <v>8557</v>
      </c>
      <c r="AM911" t="s">
        <v>20395</v>
      </c>
      <c r="AN911" t="s">
        <v>18794</v>
      </c>
      <c r="AO911" t="s">
        <v>18794</v>
      </c>
      <c r="AP911" t="s">
        <v>22991</v>
      </c>
      <c r="AQ911" t="s">
        <v>24121</v>
      </c>
      <c r="AR911" t="s">
        <v>25008</v>
      </c>
      <c r="AS911" t="s">
        <v>8562</v>
      </c>
      <c r="BC911" s="3" t="str" cm="1">
        <f t="array" ref="BC911">LEFT(BB911,MIN(FIND({0,1,2,3,4,5,6,7,8,9},BB911&amp;"0123456789"))-1)</f>
        <v/>
      </c>
      <c r="BY911" t="s">
        <v>25559</v>
      </c>
      <c r="BZ911" t="s">
        <v>25561</v>
      </c>
      <c r="CA911" t="s">
        <v>25502</v>
      </c>
      <c r="CT911" t="str">
        <f t="shared" si="289"/>
        <v>Casual Games</v>
      </c>
      <c r="CU911" t="str">
        <f t="shared" si="290"/>
        <v>Gaming</v>
      </c>
      <c r="CV911" t="str">
        <f t="shared" si="291"/>
        <v>Video Games</v>
      </c>
      <c r="CW911" t="str">
        <f t="shared" si="292"/>
        <v/>
      </c>
      <c r="CX911" t="str">
        <f t="shared" si="293"/>
        <v/>
      </c>
      <c r="CY911" t="str">
        <f t="shared" si="294"/>
        <v/>
      </c>
      <c r="CZ911" t="str">
        <f t="shared" si="295"/>
        <v/>
      </c>
      <c r="DA911" t="str">
        <f t="shared" si="296"/>
        <v/>
      </c>
      <c r="DB911" t="str">
        <f t="shared" si="297"/>
        <v/>
      </c>
      <c r="DC911" t="str">
        <f t="shared" si="298"/>
        <v/>
      </c>
    </row>
    <row r="912" spans="1:107" x14ac:dyDescent="0.2">
      <c r="A912">
        <v>909</v>
      </c>
      <c r="B912" t="s">
        <v>905</v>
      </c>
      <c r="C912" t="s">
        <v>3078</v>
      </c>
      <c r="D912" t="s">
        <v>5122</v>
      </c>
      <c r="E912" t="s">
        <v>6065</v>
      </c>
      <c r="F912" t="s">
        <v>6975</v>
      </c>
      <c r="G912" t="s">
        <v>8245</v>
      </c>
      <c r="H912" t="s">
        <v>8552</v>
      </c>
      <c r="I912" t="s">
        <v>8554</v>
      </c>
      <c r="J912" t="s">
        <v>9324</v>
      </c>
      <c r="K912" t="s">
        <v>10119</v>
      </c>
      <c r="L912" t="s">
        <v>10624</v>
      </c>
      <c r="M912" t="s">
        <v>11853</v>
      </c>
      <c r="N912" t="s">
        <v>12788</v>
      </c>
      <c r="O912" t="s">
        <v>13316</v>
      </c>
      <c r="P912" t="s">
        <v>4365</v>
      </c>
      <c r="Q912">
        <v>1</v>
      </c>
      <c r="R912" t="s">
        <v>13357</v>
      </c>
      <c r="S912" t="s">
        <v>8373</v>
      </c>
      <c r="T912" t="s">
        <v>14060</v>
      </c>
      <c r="U912" s="3" t="str" cm="1">
        <f t="array" ref="U912">LEFT(T912,MIN(FIND({0,1,2,3,4,5,6,7,8,9},T912&amp;"0123456789"))-1)</f>
        <v>R$</v>
      </c>
      <c r="V912" t="s">
        <v>13357</v>
      </c>
      <c r="W912" t="s">
        <v>14060</v>
      </c>
      <c r="X912" s="3" t="str" cm="1">
        <f t="array" ref="X912">LEFT(W912,MIN(FIND({0,1,2,3,4,5,6,7,8,9},W912&amp;"0123456789"))-1)</f>
        <v>R$</v>
      </c>
      <c r="Y912" t="s">
        <v>13357</v>
      </c>
      <c r="Z912" t="s">
        <v>14060</v>
      </c>
      <c r="AA912" s="3" cm="1">
        <f t="array" ref="AA912">_xlfn.XLOOKUP(LEFT(Z912,MIN(FIND({0,1,2,3,4,5,6,7,8,9},Z912&amp;"0123456789"))-1), $BB$4:$BB$23, $BC$4:$BC$23)*_xlfn.NUMBERVALUE(TRIM(REPLACE(Z912,1,MIN(FIND({0,1,2,3,4,5,6,7,8,9},Z912&amp;"0123456789"))-1,"")), ".", ",")</f>
        <v>1260000</v>
      </c>
      <c r="AB912" t="s">
        <v>14060</v>
      </c>
      <c r="AC912" s="3" cm="1">
        <f t="array" ref="AC912">_xlfn.XLOOKUP(LEFT(AB912,MIN(FIND({0,1,2,3,4,5,6,7,8,9},AB912&amp;"0123456789"))-1), $BB$4:$BB$23, $BC$4:$BC$23)*_xlfn.NUMBERVALUE(TRIM(REPLACE(AB912,1,MIN(FIND({0,1,2,3,4,5,6,7,8,9},AB912&amp;"0123456789"))-1,"")), ".", ",")</f>
        <v>1260000</v>
      </c>
      <c r="AD912" t="s">
        <v>8555</v>
      </c>
      <c r="AE912" t="s">
        <v>8554</v>
      </c>
      <c r="AF912" t="s">
        <v>15671</v>
      </c>
      <c r="AG912" t="s">
        <v>16944</v>
      </c>
      <c r="AH912" t="s">
        <v>4365</v>
      </c>
      <c r="AI912" t="s">
        <v>4365</v>
      </c>
      <c r="AJ912" t="s">
        <v>8563</v>
      </c>
      <c r="AK912" t="s">
        <v>4365</v>
      </c>
      <c r="AL912" t="s">
        <v>8555</v>
      </c>
      <c r="AM912" t="s">
        <v>4365</v>
      </c>
      <c r="AN912" t="s">
        <v>18372</v>
      </c>
      <c r="AO912" t="s">
        <v>4365</v>
      </c>
      <c r="AP912" t="s">
        <v>22992</v>
      </c>
      <c r="AQ912" t="s">
        <v>4365</v>
      </c>
      <c r="AR912" t="s">
        <v>4365</v>
      </c>
      <c r="AS912" t="s">
        <v>19174</v>
      </c>
      <c r="BC912" s="3" t="str" cm="1">
        <f t="array" ref="BC912">LEFT(BB912,MIN(FIND({0,1,2,3,4,5,6,7,8,9},BB912&amp;"0123456789"))-1)</f>
        <v/>
      </c>
      <c r="BY912" t="s">
        <v>25841</v>
      </c>
      <c r="BZ912" t="s">
        <v>25842</v>
      </c>
      <c r="CA912" t="s">
        <v>25428</v>
      </c>
      <c r="CB912" t="s">
        <v>25431</v>
      </c>
      <c r="CC912" t="s">
        <v>25404</v>
      </c>
      <c r="CD912" t="s">
        <v>25843</v>
      </c>
      <c r="CE912" t="s">
        <v>25763</v>
      </c>
      <c r="CT912" t="str">
        <f t="shared" si="289"/>
        <v>Baby</v>
      </c>
      <c r="CU912" t="str">
        <f t="shared" si="290"/>
        <v>Children</v>
      </c>
      <c r="CV912" t="str">
        <f t="shared" si="291"/>
        <v>Health Care</v>
      </c>
      <c r="CW912" t="str">
        <f t="shared" si="292"/>
        <v>Human Resources</v>
      </c>
      <c r="CX912" t="str">
        <f t="shared" si="293"/>
        <v>Information Technology</v>
      </c>
      <c r="CY912" t="str">
        <f t="shared" si="294"/>
        <v>Parenting</v>
      </c>
      <c r="CZ912" t="str">
        <f t="shared" si="295"/>
        <v>Women's</v>
      </c>
      <c r="DA912" t="str">
        <f t="shared" si="296"/>
        <v/>
      </c>
      <c r="DB912" t="str">
        <f t="shared" si="297"/>
        <v/>
      </c>
      <c r="DC912" t="str">
        <f t="shared" si="298"/>
        <v/>
      </c>
    </row>
    <row r="913" spans="1:107" x14ac:dyDescent="0.2">
      <c r="A913">
        <v>910</v>
      </c>
      <c r="B913" t="s">
        <v>906</v>
      </c>
      <c r="C913" t="s">
        <v>3079</v>
      </c>
      <c r="D913" t="s">
        <v>5123</v>
      </c>
      <c r="E913" t="s">
        <v>6065</v>
      </c>
      <c r="F913" t="s">
        <v>6976</v>
      </c>
      <c r="G913" t="s">
        <v>8254</v>
      </c>
      <c r="H913" t="s">
        <v>8552</v>
      </c>
      <c r="I913" t="s">
        <v>8555</v>
      </c>
      <c r="J913" t="s">
        <v>9325</v>
      </c>
      <c r="K913" t="s">
        <v>10121</v>
      </c>
      <c r="L913" t="s">
        <v>10625</v>
      </c>
      <c r="M913" t="s">
        <v>11854</v>
      </c>
      <c r="N913" t="s">
        <v>12736</v>
      </c>
      <c r="O913" t="s">
        <v>13305</v>
      </c>
      <c r="P913" t="s">
        <v>13349</v>
      </c>
      <c r="Q913">
        <v>1</v>
      </c>
      <c r="R913" t="s">
        <v>13357</v>
      </c>
      <c r="S913" t="s">
        <v>13525</v>
      </c>
      <c r="T913" t="s">
        <v>13740</v>
      </c>
      <c r="U913" s="3" t="str" cm="1">
        <f t="array" ref="U913">LEFT(T913,MIN(FIND({0,1,2,3,4,5,6,7,8,9},T913&amp;"0123456789"))-1)</f>
        <v>$</v>
      </c>
      <c r="V913" t="s">
        <v>13357</v>
      </c>
      <c r="W913" t="s">
        <v>13740</v>
      </c>
      <c r="X913" s="3" t="str" cm="1">
        <f t="array" ref="X913">LEFT(W913,MIN(FIND({0,1,2,3,4,5,6,7,8,9},W913&amp;"0123456789"))-1)</f>
        <v>$</v>
      </c>
      <c r="Y913" t="s">
        <v>13357</v>
      </c>
      <c r="Z913" t="s">
        <v>13740</v>
      </c>
      <c r="AA913" s="3" cm="1">
        <f t="array" ref="AA913">_xlfn.XLOOKUP(LEFT(Z913,MIN(FIND({0,1,2,3,4,5,6,7,8,9},Z913&amp;"0123456789"))-1), $BB$4:$BB$23, $BC$4:$BC$23)*_xlfn.NUMBERVALUE(TRIM(REPLACE(Z913,1,MIN(FIND({0,1,2,3,4,5,6,7,8,9},Z913&amp;"0123456789"))-1,"")), ".", ",")</f>
        <v>3000000</v>
      </c>
      <c r="AB913" t="s">
        <v>13740</v>
      </c>
      <c r="AC913" s="3" cm="1">
        <f t="array" ref="AC913">_xlfn.XLOOKUP(LEFT(AB913,MIN(FIND({0,1,2,3,4,5,6,7,8,9},AB913&amp;"0123456789"))-1), $BB$4:$BB$23, $BC$4:$BC$23)*_xlfn.NUMBERVALUE(TRIM(REPLACE(AB913,1,MIN(FIND({0,1,2,3,4,5,6,7,8,9},AB913&amp;"0123456789"))-1,"")), ".", ",")</f>
        <v>3000000</v>
      </c>
      <c r="AD913" t="s">
        <v>4365</v>
      </c>
      <c r="AE913" t="s">
        <v>8555</v>
      </c>
      <c r="AF913" t="s">
        <v>15672</v>
      </c>
      <c r="AG913" t="s">
        <v>6083</v>
      </c>
      <c r="AH913" t="s">
        <v>4365</v>
      </c>
      <c r="AI913" t="s">
        <v>18678</v>
      </c>
      <c r="AJ913" t="s">
        <v>8563</v>
      </c>
      <c r="AK913" t="s">
        <v>4365</v>
      </c>
      <c r="AL913" t="s">
        <v>8555</v>
      </c>
      <c r="AM913" t="s">
        <v>20849</v>
      </c>
      <c r="AN913" t="s">
        <v>18372</v>
      </c>
      <c r="AO913" t="s">
        <v>18372</v>
      </c>
      <c r="AP913" t="s">
        <v>22993</v>
      </c>
      <c r="AQ913" t="s">
        <v>24122</v>
      </c>
      <c r="AR913" t="s">
        <v>22262</v>
      </c>
      <c r="AS913" t="s">
        <v>19217</v>
      </c>
      <c r="BC913" s="3" t="str" cm="1">
        <f t="array" ref="BC913">LEFT(BB913,MIN(FIND({0,1,2,3,4,5,6,7,8,9},BB913&amp;"0123456789"))-1)</f>
        <v/>
      </c>
      <c r="BY913" t="s">
        <v>25835</v>
      </c>
      <c r="BZ913" t="s">
        <v>25475</v>
      </c>
      <c r="CA913" t="s">
        <v>25495</v>
      </c>
      <c r="CB913" t="s">
        <v>25844</v>
      </c>
      <c r="CC913" t="s">
        <v>25655</v>
      </c>
      <c r="CD913" t="s">
        <v>25523</v>
      </c>
      <c r="CE913" t="s">
        <v>25641</v>
      </c>
      <c r="CF913" t="s">
        <v>25408</v>
      </c>
      <c r="CT913" t="str">
        <f t="shared" si="289"/>
        <v>CleanTech</v>
      </c>
      <c r="CU913" t="str">
        <f t="shared" si="290"/>
        <v>Cloud Computing</v>
      </c>
      <c r="CV913" t="str">
        <f t="shared" si="291"/>
        <v>Data Integration</v>
      </c>
      <c r="CW913" t="str">
        <f t="shared" si="292"/>
        <v>Electrical Distribution</v>
      </c>
      <c r="CX913" t="str">
        <f t="shared" si="293"/>
        <v>Energy</v>
      </c>
      <c r="CY913" t="str">
        <f t="shared" si="294"/>
        <v>Power Grid</v>
      </c>
      <c r="CZ913" t="str">
        <f t="shared" si="295"/>
        <v>Renewable Energy</v>
      </c>
      <c r="DA913" t="str">
        <f t="shared" si="296"/>
        <v>Software</v>
      </c>
      <c r="DB913" t="str">
        <f t="shared" si="297"/>
        <v/>
      </c>
      <c r="DC913" t="str">
        <f t="shared" si="298"/>
        <v/>
      </c>
    </row>
    <row r="914" spans="1:107" x14ac:dyDescent="0.2">
      <c r="A914">
        <v>911</v>
      </c>
      <c r="B914" t="s">
        <v>907</v>
      </c>
      <c r="C914" t="s">
        <v>3080</v>
      </c>
      <c r="D914" t="s">
        <v>5124</v>
      </c>
      <c r="E914" t="s">
        <v>6065</v>
      </c>
      <c r="F914" t="s">
        <v>6977</v>
      </c>
      <c r="G914" t="s">
        <v>8254</v>
      </c>
      <c r="H914" t="s">
        <v>8552</v>
      </c>
      <c r="I914" t="s">
        <v>8557</v>
      </c>
      <c r="J914" t="s">
        <v>9326</v>
      </c>
      <c r="K914" t="s">
        <v>10119</v>
      </c>
      <c r="L914" t="s">
        <v>10161</v>
      </c>
      <c r="M914" t="s">
        <v>11855</v>
      </c>
      <c r="N914" t="s">
        <v>12751</v>
      </c>
      <c r="O914" t="s">
        <v>4365</v>
      </c>
      <c r="P914" t="s">
        <v>4365</v>
      </c>
      <c r="Q914">
        <v>2</v>
      </c>
      <c r="R914" t="s">
        <v>13357</v>
      </c>
      <c r="S914" t="s">
        <v>13597</v>
      </c>
      <c r="T914" t="s">
        <v>14061</v>
      </c>
      <c r="U914" s="3" t="str" cm="1">
        <f t="array" ref="U914">LEFT(T914,MIN(FIND({0,1,2,3,4,5,6,7,8,9},T914&amp;"0123456789"))-1)</f>
        <v>£</v>
      </c>
      <c r="V914" t="s">
        <v>14423</v>
      </c>
      <c r="W914" t="s">
        <v>14433</v>
      </c>
      <c r="X914" s="3" t="str" cm="1">
        <f t="array" ref="X914">LEFT(W914,MIN(FIND({0,1,2,3,4,5,6,7,8,9},W914&amp;"0123456789"))-1)</f>
        <v>£</v>
      </c>
      <c r="Y914" t="s">
        <v>13357</v>
      </c>
      <c r="Z914" t="s">
        <v>14433</v>
      </c>
      <c r="AA914" s="3" cm="1">
        <f t="array" ref="AA914">_xlfn.XLOOKUP(LEFT(Z914,MIN(FIND({0,1,2,3,4,5,6,7,8,9},Z914&amp;"0123456789"))-1), $BB$4:$BB$23, $BC$4:$BC$23)*_xlfn.NUMBERVALUE(TRIM(REPLACE(Z914,1,MIN(FIND({0,1,2,3,4,5,6,7,8,9},Z914&amp;"0123456789"))-1,"")), ".", ",")</f>
        <v>8631000</v>
      </c>
      <c r="AB914" t="s">
        <v>14805</v>
      </c>
      <c r="AC914" s="3" cm="1">
        <f t="array" ref="AC914">_xlfn.XLOOKUP(LEFT(AB914,MIN(FIND({0,1,2,3,4,5,6,7,8,9},AB914&amp;"0123456789"))-1), $BB$4:$BB$23, $BC$4:$BC$23)*_xlfn.NUMBERVALUE(TRIM(REPLACE(AB914,1,MIN(FIND({0,1,2,3,4,5,6,7,8,9},AB914&amp;"0123456789"))-1,"")), ".", ",")</f>
        <v>18221000</v>
      </c>
      <c r="AD914" t="s">
        <v>4365</v>
      </c>
      <c r="AE914" t="s">
        <v>8554</v>
      </c>
      <c r="AF914" t="s">
        <v>15673</v>
      </c>
      <c r="AG914" t="s">
        <v>4365</v>
      </c>
      <c r="AH914" t="s">
        <v>4365</v>
      </c>
      <c r="AI914" t="s">
        <v>4365</v>
      </c>
      <c r="AJ914" t="s">
        <v>4365</v>
      </c>
      <c r="AK914" t="s">
        <v>4365</v>
      </c>
      <c r="AL914" t="s">
        <v>4365</v>
      </c>
      <c r="AM914" t="s">
        <v>4365</v>
      </c>
      <c r="AN914" t="s">
        <v>4365</v>
      </c>
      <c r="AO914" t="s">
        <v>4365</v>
      </c>
      <c r="AP914" t="s">
        <v>4365</v>
      </c>
      <c r="AQ914" t="s">
        <v>4365</v>
      </c>
      <c r="AR914" t="s">
        <v>4365</v>
      </c>
      <c r="AS914" t="s">
        <v>14831</v>
      </c>
      <c r="BC914" s="3" t="str" cm="1">
        <f t="array" ref="BC914">LEFT(BB914,MIN(FIND({0,1,2,3,4,5,6,7,8,9},BB914&amp;"0123456789"))-1)</f>
        <v/>
      </c>
      <c r="BY914" t="s">
        <v>25718</v>
      </c>
      <c r="BZ914" t="s">
        <v>25594</v>
      </c>
      <c r="CA914" t="s">
        <v>25430</v>
      </c>
      <c r="CB914" t="s">
        <v>25408</v>
      </c>
      <c r="CT914" t="str">
        <f t="shared" si="289"/>
        <v>Consumer Lending</v>
      </c>
      <c r="CU914" t="str">
        <f t="shared" si="290"/>
        <v>Credit</v>
      </c>
      <c r="CV914" t="str">
        <f t="shared" si="291"/>
        <v>FinTech</v>
      </c>
      <c r="CW914" t="str">
        <f t="shared" si="292"/>
        <v>Software</v>
      </c>
      <c r="CX914" t="str">
        <f t="shared" si="293"/>
        <v/>
      </c>
      <c r="CY914" t="str">
        <f t="shared" si="294"/>
        <v/>
      </c>
      <c r="CZ914" t="str">
        <f t="shared" si="295"/>
        <v/>
      </c>
      <c r="DA914" t="str">
        <f t="shared" si="296"/>
        <v/>
      </c>
      <c r="DB914" t="str">
        <f t="shared" si="297"/>
        <v/>
      </c>
      <c r="DC914" t="str">
        <f t="shared" si="298"/>
        <v/>
      </c>
    </row>
    <row r="915" spans="1:107" x14ac:dyDescent="0.2">
      <c r="A915">
        <v>912</v>
      </c>
      <c r="B915" t="s">
        <v>908</v>
      </c>
      <c r="C915" t="s">
        <v>3081</v>
      </c>
      <c r="D915" t="s">
        <v>5125</v>
      </c>
      <c r="E915" t="s">
        <v>6065</v>
      </c>
      <c r="F915" t="s">
        <v>6978</v>
      </c>
      <c r="G915" t="s">
        <v>8250</v>
      </c>
      <c r="H915" t="s">
        <v>8552</v>
      </c>
      <c r="I915" t="s">
        <v>4365</v>
      </c>
      <c r="J915" t="s">
        <v>4365</v>
      </c>
      <c r="K915" t="s">
        <v>10121</v>
      </c>
      <c r="L915" t="s">
        <v>10167</v>
      </c>
      <c r="M915" t="s">
        <v>11856</v>
      </c>
      <c r="N915" t="s">
        <v>12765</v>
      </c>
      <c r="O915" t="s">
        <v>13306</v>
      </c>
      <c r="P915" t="s">
        <v>13351</v>
      </c>
      <c r="Q915">
        <v>1</v>
      </c>
      <c r="R915" t="s">
        <v>13357</v>
      </c>
      <c r="S915" t="s">
        <v>13449</v>
      </c>
      <c r="T915" t="s">
        <v>13957</v>
      </c>
      <c r="U915" s="3" t="str" cm="1">
        <f t="array" ref="U915">LEFT(T915,MIN(FIND({0,1,2,3,4,5,6,7,8,9},T915&amp;"0123456789"))-1)</f>
        <v>$</v>
      </c>
      <c r="V915" t="s">
        <v>14422</v>
      </c>
      <c r="W915" t="s">
        <v>13957</v>
      </c>
      <c r="X915" s="3" t="str" cm="1">
        <f t="array" ref="X915">LEFT(W915,MIN(FIND({0,1,2,3,4,5,6,7,8,9},W915&amp;"0123456789"))-1)</f>
        <v>$</v>
      </c>
      <c r="Y915" t="s">
        <v>14422</v>
      </c>
      <c r="Z915" t="s">
        <v>13957</v>
      </c>
      <c r="AA915" s="3" cm="1">
        <f t="array" ref="AA915">_xlfn.XLOOKUP(LEFT(Z915,MIN(FIND({0,1,2,3,4,5,6,7,8,9},Z915&amp;"0123456789"))-1), $BB$4:$BB$23, $BC$4:$BC$23)*_xlfn.NUMBERVALUE(TRIM(REPLACE(Z915,1,MIN(FIND({0,1,2,3,4,5,6,7,8,9},Z915&amp;"0123456789"))-1,"")), ".", ",")</f>
        <v>1300000</v>
      </c>
      <c r="AB915" t="s">
        <v>13957</v>
      </c>
      <c r="AC915" s="3" cm="1">
        <f t="array" ref="AC915">_xlfn.XLOOKUP(LEFT(AB915,MIN(FIND({0,1,2,3,4,5,6,7,8,9},AB915&amp;"0123456789"))-1), $BB$4:$BB$23, $BC$4:$BC$23)*_xlfn.NUMBERVALUE(TRIM(REPLACE(AB915,1,MIN(FIND({0,1,2,3,4,5,6,7,8,9},AB915&amp;"0123456789"))-1,"")), ".", ",")</f>
        <v>1300000</v>
      </c>
      <c r="AD915" t="s">
        <v>8555</v>
      </c>
      <c r="AE915" t="s">
        <v>8560</v>
      </c>
      <c r="AF915" t="s">
        <v>15674</v>
      </c>
      <c r="AG915" t="s">
        <v>6128</v>
      </c>
      <c r="AH915" t="s">
        <v>17865</v>
      </c>
      <c r="AI915" t="s">
        <v>18679</v>
      </c>
      <c r="AJ915" t="s">
        <v>8563</v>
      </c>
      <c r="AK915" t="s">
        <v>19848</v>
      </c>
      <c r="AL915" t="s">
        <v>8555</v>
      </c>
      <c r="AM915" t="s">
        <v>20850</v>
      </c>
      <c r="AN915" t="s">
        <v>18372</v>
      </c>
      <c r="AO915" t="s">
        <v>22084</v>
      </c>
      <c r="AP915" t="s">
        <v>22994</v>
      </c>
      <c r="AQ915" t="s">
        <v>24123</v>
      </c>
      <c r="AR915" t="s">
        <v>25009</v>
      </c>
      <c r="AS915" t="s">
        <v>14826</v>
      </c>
      <c r="BC915" s="3" t="str" cm="1">
        <f t="array" ref="BC915">LEFT(BB915,MIN(FIND({0,1,2,3,4,5,6,7,8,9},BB915&amp;"0123456789"))-1)</f>
        <v/>
      </c>
      <c r="BY915" t="s">
        <v>25529</v>
      </c>
      <c r="BZ915" t="s">
        <v>25408</v>
      </c>
      <c r="CT915" t="str">
        <f t="shared" si="289"/>
        <v>Productivity Tools</v>
      </c>
      <c r="CU915" t="str">
        <f t="shared" si="290"/>
        <v>Software</v>
      </c>
      <c r="CV915" t="str">
        <f t="shared" si="291"/>
        <v/>
      </c>
      <c r="CW915" t="str">
        <f t="shared" si="292"/>
        <v/>
      </c>
      <c r="CX915" t="str">
        <f t="shared" si="293"/>
        <v/>
      </c>
      <c r="CY915" t="str">
        <f t="shared" si="294"/>
        <v/>
      </c>
      <c r="CZ915" t="str">
        <f t="shared" si="295"/>
        <v/>
      </c>
      <c r="DA915" t="str">
        <f t="shared" si="296"/>
        <v/>
      </c>
      <c r="DB915" t="str">
        <f t="shared" si="297"/>
        <v/>
      </c>
      <c r="DC915" t="str">
        <f t="shared" si="298"/>
        <v/>
      </c>
    </row>
    <row r="916" spans="1:107" x14ac:dyDescent="0.2">
      <c r="A916">
        <v>913</v>
      </c>
      <c r="B916" t="s">
        <v>909</v>
      </c>
      <c r="C916" t="s">
        <v>3082</v>
      </c>
      <c r="D916" t="s">
        <v>5126</v>
      </c>
      <c r="E916" t="s">
        <v>6065</v>
      </c>
      <c r="F916" t="s">
        <v>6979</v>
      </c>
      <c r="G916" t="s">
        <v>8245</v>
      </c>
      <c r="H916" t="s">
        <v>8552</v>
      </c>
      <c r="I916" t="s">
        <v>8554</v>
      </c>
      <c r="J916" t="s">
        <v>9327</v>
      </c>
      <c r="K916" t="s">
        <v>10121</v>
      </c>
      <c r="L916" t="s">
        <v>10513</v>
      </c>
      <c r="M916" t="s">
        <v>11857</v>
      </c>
      <c r="N916" t="s">
        <v>12736</v>
      </c>
      <c r="O916" t="s">
        <v>13305</v>
      </c>
      <c r="P916" t="s">
        <v>4365</v>
      </c>
      <c r="Q916">
        <v>1</v>
      </c>
      <c r="R916" t="s">
        <v>13357</v>
      </c>
      <c r="S916" t="s">
        <v>8263</v>
      </c>
      <c r="T916" t="s">
        <v>13752</v>
      </c>
      <c r="U916" s="3" t="str" cm="1">
        <f t="array" ref="U916">LEFT(T916,MIN(FIND({0,1,2,3,4,5,6,7,8,9},T916&amp;"0123456789"))-1)</f>
        <v>$</v>
      </c>
      <c r="V916" t="s">
        <v>14422</v>
      </c>
      <c r="W916" t="s">
        <v>13752</v>
      </c>
      <c r="X916" s="3" t="str" cm="1">
        <f t="array" ref="X916">LEFT(W916,MIN(FIND({0,1,2,3,4,5,6,7,8,9},W916&amp;"0123456789"))-1)</f>
        <v>$</v>
      </c>
      <c r="Y916" t="s">
        <v>14422</v>
      </c>
      <c r="Z916" t="s">
        <v>13752</v>
      </c>
      <c r="AA916" s="3" cm="1">
        <f t="array" ref="AA916">_xlfn.XLOOKUP(LEFT(Z916,MIN(FIND({0,1,2,3,4,5,6,7,8,9},Z916&amp;"0123456789"))-1), $BB$4:$BB$23, $BC$4:$BC$23)*_xlfn.NUMBERVALUE(TRIM(REPLACE(Z916,1,MIN(FIND({0,1,2,3,4,5,6,7,8,9},Z916&amp;"0123456789"))-1,"")), ".", ",")</f>
        <v>1200000</v>
      </c>
      <c r="AB916" t="s">
        <v>13752</v>
      </c>
      <c r="AC916" s="3" cm="1">
        <f t="array" ref="AC916">_xlfn.XLOOKUP(LEFT(AB916,MIN(FIND({0,1,2,3,4,5,6,7,8,9},AB916&amp;"0123456789"))-1), $BB$4:$BB$23, $BC$4:$BC$23)*_xlfn.NUMBERVALUE(TRIM(REPLACE(AB916,1,MIN(FIND({0,1,2,3,4,5,6,7,8,9},AB916&amp;"0123456789"))-1,"")), ".", ",")</f>
        <v>1200000</v>
      </c>
      <c r="AD916" t="s">
        <v>8555</v>
      </c>
      <c r="AE916" t="s">
        <v>8554</v>
      </c>
      <c r="AF916" t="s">
        <v>15675</v>
      </c>
      <c r="AG916" t="s">
        <v>17090</v>
      </c>
      <c r="AH916" t="s">
        <v>4365</v>
      </c>
      <c r="AI916" t="s">
        <v>18680</v>
      </c>
      <c r="AJ916" t="s">
        <v>8563</v>
      </c>
      <c r="AK916" t="s">
        <v>4365</v>
      </c>
      <c r="AL916" t="s">
        <v>8555</v>
      </c>
      <c r="AM916" t="s">
        <v>20851</v>
      </c>
      <c r="AN916" t="s">
        <v>18372</v>
      </c>
      <c r="AO916" t="s">
        <v>22085</v>
      </c>
      <c r="AP916" t="s">
        <v>22995</v>
      </c>
      <c r="AQ916" t="s">
        <v>24124</v>
      </c>
      <c r="AR916" t="s">
        <v>25010</v>
      </c>
      <c r="AS916" t="s">
        <v>8561</v>
      </c>
      <c r="BC916" s="3" t="str" cm="1">
        <f t="array" ref="BC916">LEFT(BB916,MIN(FIND({0,1,2,3,4,5,6,7,8,9},BB916&amp;"0123456789"))-1)</f>
        <v/>
      </c>
      <c r="BY916" t="s">
        <v>12677</v>
      </c>
      <c r="BZ916" t="s">
        <v>25845</v>
      </c>
      <c r="CA916" t="s">
        <v>25411</v>
      </c>
      <c r="CB916" t="s">
        <v>25408</v>
      </c>
      <c r="CT916" t="str">
        <f t="shared" si="289"/>
        <v>Construction</v>
      </c>
      <c r="CU916" t="str">
        <f t="shared" si="290"/>
        <v>Home Improvement</v>
      </c>
      <c r="CV916" t="str">
        <f t="shared" si="291"/>
        <v>Real Estate</v>
      </c>
      <c r="CW916" t="str">
        <f t="shared" si="292"/>
        <v>Software</v>
      </c>
      <c r="CX916" t="str">
        <f t="shared" si="293"/>
        <v/>
      </c>
      <c r="CY916" t="str">
        <f t="shared" si="294"/>
        <v/>
      </c>
      <c r="CZ916" t="str">
        <f t="shared" si="295"/>
        <v/>
      </c>
      <c r="DA916" t="str">
        <f t="shared" si="296"/>
        <v/>
      </c>
      <c r="DB916" t="str">
        <f t="shared" si="297"/>
        <v/>
      </c>
      <c r="DC916" t="str">
        <f t="shared" si="298"/>
        <v/>
      </c>
    </row>
    <row r="917" spans="1:107" x14ac:dyDescent="0.2">
      <c r="A917">
        <v>914</v>
      </c>
      <c r="B917" t="s">
        <v>910</v>
      </c>
      <c r="C917" t="s">
        <v>3083</v>
      </c>
      <c r="D917" t="s">
        <v>5127</v>
      </c>
      <c r="E917" t="s">
        <v>6065</v>
      </c>
      <c r="F917" t="s">
        <v>6980</v>
      </c>
      <c r="G917" t="s">
        <v>8302</v>
      </c>
      <c r="H917" t="s">
        <v>8552</v>
      </c>
      <c r="I917" t="s">
        <v>8556</v>
      </c>
      <c r="J917" t="s">
        <v>9328</v>
      </c>
      <c r="K917" t="s">
        <v>10119</v>
      </c>
      <c r="L917" t="s">
        <v>10284</v>
      </c>
      <c r="M917" t="s">
        <v>11858</v>
      </c>
      <c r="N917" t="s">
        <v>12736</v>
      </c>
      <c r="O917" t="s">
        <v>13305</v>
      </c>
      <c r="P917" t="s">
        <v>4365</v>
      </c>
      <c r="Q917">
        <v>1</v>
      </c>
      <c r="R917" t="s">
        <v>13357</v>
      </c>
      <c r="S917" t="s">
        <v>8399</v>
      </c>
      <c r="T917" t="s">
        <v>13795</v>
      </c>
      <c r="U917" s="3" t="str" cm="1">
        <f t="array" ref="U917">LEFT(T917,MIN(FIND({0,1,2,3,4,5,6,7,8,9},T917&amp;"0123456789"))-1)</f>
        <v>$</v>
      </c>
      <c r="V917" t="s">
        <v>14422</v>
      </c>
      <c r="W917" t="s">
        <v>13795</v>
      </c>
      <c r="X917" s="3" t="str" cm="1">
        <f t="array" ref="X917">LEFT(W917,MIN(FIND({0,1,2,3,4,5,6,7,8,9},W917&amp;"0123456789"))-1)</f>
        <v>$</v>
      </c>
      <c r="Y917" t="s">
        <v>14422</v>
      </c>
      <c r="Z917" t="s">
        <v>13795</v>
      </c>
      <c r="AA917" s="3" cm="1">
        <f t="array" ref="AA917">_xlfn.XLOOKUP(LEFT(Z917,MIN(FIND({0,1,2,3,4,5,6,7,8,9},Z917&amp;"0123456789"))-1), $BB$4:$BB$23, $BC$4:$BC$23)*_xlfn.NUMBERVALUE(TRIM(REPLACE(Z917,1,MIN(FIND({0,1,2,3,4,5,6,7,8,9},Z917&amp;"0123456789"))-1,"")), ".", ",")</f>
        <v>1700000</v>
      </c>
      <c r="AB917" t="s">
        <v>13795</v>
      </c>
      <c r="AC917" s="3" cm="1">
        <f t="array" ref="AC917">_xlfn.XLOOKUP(LEFT(AB917,MIN(FIND({0,1,2,3,4,5,6,7,8,9},AB917&amp;"0123456789"))-1), $BB$4:$BB$23, $BC$4:$BC$23)*_xlfn.NUMBERVALUE(TRIM(REPLACE(AB917,1,MIN(FIND({0,1,2,3,4,5,6,7,8,9},AB917&amp;"0123456789"))-1,"")), ".", ",")</f>
        <v>1700000</v>
      </c>
      <c r="AD917" t="s">
        <v>4365</v>
      </c>
      <c r="AE917" t="s">
        <v>4365</v>
      </c>
      <c r="AF917" t="s">
        <v>4365</v>
      </c>
      <c r="AG917" t="s">
        <v>4365</v>
      </c>
      <c r="AH917" t="s">
        <v>4365</v>
      </c>
      <c r="AI917" t="s">
        <v>4365</v>
      </c>
      <c r="AJ917" t="s">
        <v>4365</v>
      </c>
      <c r="AK917" t="s">
        <v>4365</v>
      </c>
      <c r="AL917" t="s">
        <v>4365</v>
      </c>
      <c r="AM917" t="s">
        <v>4365</v>
      </c>
      <c r="AN917" t="s">
        <v>4365</v>
      </c>
      <c r="AO917" t="s">
        <v>4365</v>
      </c>
      <c r="AP917" t="s">
        <v>4365</v>
      </c>
      <c r="AQ917" t="s">
        <v>4365</v>
      </c>
      <c r="AR917" t="s">
        <v>4365</v>
      </c>
      <c r="AS917" t="s">
        <v>14826</v>
      </c>
      <c r="BC917" s="3" t="str" cm="1">
        <f t="array" ref="BC917">LEFT(BB917,MIN(FIND({0,1,2,3,4,5,6,7,8,9},BB917&amp;"0123456789"))-1)</f>
        <v/>
      </c>
      <c r="BY917" t="s">
        <v>11267</v>
      </c>
      <c r="BZ917" t="s">
        <v>25475</v>
      </c>
      <c r="CA917" t="s">
        <v>25494</v>
      </c>
      <c r="CB917" t="s">
        <v>25551</v>
      </c>
      <c r="CC917" t="s">
        <v>25611</v>
      </c>
      <c r="CD917" t="s">
        <v>25460</v>
      </c>
      <c r="CE917" t="s">
        <v>25444</v>
      </c>
      <c r="CF917" t="s">
        <v>25408</v>
      </c>
      <c r="CT917" t="str">
        <f t="shared" si="289"/>
        <v>Artificial Intelligence</v>
      </c>
      <c r="CU917" t="str">
        <f t="shared" si="290"/>
        <v>Cloud Computing</v>
      </c>
      <c r="CV917" t="str">
        <f t="shared" si="291"/>
        <v>Cloud Infrastructure</v>
      </c>
      <c r="CW917" t="str">
        <f t="shared" si="292"/>
        <v>Cloud Management</v>
      </c>
      <c r="CX917" t="str">
        <f t="shared" si="293"/>
        <v>Cloud Security</v>
      </c>
      <c r="CY917" t="str">
        <f t="shared" si="294"/>
        <v>Enterprise Software</v>
      </c>
      <c r="CZ917" t="str">
        <f t="shared" si="295"/>
        <v>Machine Learning</v>
      </c>
      <c r="DA917" t="str">
        <f t="shared" si="296"/>
        <v>Software</v>
      </c>
      <c r="DB917" t="str">
        <f t="shared" si="297"/>
        <v/>
      </c>
      <c r="DC917" t="str">
        <f t="shared" si="298"/>
        <v/>
      </c>
    </row>
    <row r="918" spans="1:107" x14ac:dyDescent="0.2">
      <c r="A918">
        <v>915</v>
      </c>
      <c r="B918" t="s">
        <v>911</v>
      </c>
      <c r="C918" t="s">
        <v>3084</v>
      </c>
      <c r="D918" t="s">
        <v>4365</v>
      </c>
      <c r="E918" t="s">
        <v>6065</v>
      </c>
      <c r="F918" t="s">
        <v>6981</v>
      </c>
      <c r="G918" t="s">
        <v>8250</v>
      </c>
      <c r="H918" t="s">
        <v>8552</v>
      </c>
      <c r="I918" t="s">
        <v>8555</v>
      </c>
      <c r="J918" t="s">
        <v>9329</v>
      </c>
      <c r="K918" t="s">
        <v>10121</v>
      </c>
      <c r="L918" t="s">
        <v>10147</v>
      </c>
      <c r="M918" t="s">
        <v>11706</v>
      </c>
      <c r="N918" t="s">
        <v>12736</v>
      </c>
      <c r="O918" t="s">
        <v>13305</v>
      </c>
      <c r="P918" t="s">
        <v>13349</v>
      </c>
      <c r="Q918">
        <v>2</v>
      </c>
      <c r="R918" t="s">
        <v>13357</v>
      </c>
      <c r="S918" t="s">
        <v>13436</v>
      </c>
      <c r="T918" t="s">
        <v>13923</v>
      </c>
      <c r="U918" s="3" t="str" cm="1">
        <f t="array" ref="U918">LEFT(T918,MIN(FIND({0,1,2,3,4,5,6,7,8,9},T918&amp;"0123456789"))-1)</f>
        <v>$</v>
      </c>
      <c r="V918" t="s">
        <v>14422</v>
      </c>
      <c r="W918" t="s">
        <v>13923</v>
      </c>
      <c r="X918" s="3" t="str" cm="1">
        <f t="array" ref="X918">LEFT(W918,MIN(FIND({0,1,2,3,4,5,6,7,8,9},W918&amp;"0123456789"))-1)</f>
        <v>$</v>
      </c>
      <c r="Y918" t="s">
        <v>14422</v>
      </c>
      <c r="Z918" t="s">
        <v>14088</v>
      </c>
      <c r="AA918" s="3" cm="1">
        <f t="array" ref="AA918">_xlfn.XLOOKUP(LEFT(Z918,MIN(FIND({0,1,2,3,4,5,6,7,8,9},Z918&amp;"0123456789"))-1), $BB$4:$BB$23, $BC$4:$BC$23)*_xlfn.NUMBERVALUE(TRIM(REPLACE(Z918,1,MIN(FIND({0,1,2,3,4,5,6,7,8,9},Z918&amp;"0123456789"))-1,"")), ".", ",")</f>
        <v>1550000</v>
      </c>
      <c r="AB918" t="s">
        <v>14088</v>
      </c>
      <c r="AC918" s="3" cm="1">
        <f t="array" ref="AC918">_xlfn.XLOOKUP(LEFT(AB918,MIN(FIND({0,1,2,3,4,5,6,7,8,9},AB918&amp;"0123456789"))-1), $BB$4:$BB$23, $BC$4:$BC$23)*_xlfn.NUMBERVALUE(TRIM(REPLACE(AB918,1,MIN(FIND({0,1,2,3,4,5,6,7,8,9},AB918&amp;"0123456789"))-1,"")), ".", ",")</f>
        <v>1550000</v>
      </c>
      <c r="AD918" t="s">
        <v>4365</v>
      </c>
      <c r="AE918" t="s">
        <v>8557</v>
      </c>
      <c r="AF918" t="s">
        <v>15676</v>
      </c>
      <c r="AG918" t="s">
        <v>4365</v>
      </c>
      <c r="AH918" t="s">
        <v>4365</v>
      </c>
      <c r="AI918" t="s">
        <v>4365</v>
      </c>
      <c r="AJ918" t="s">
        <v>4365</v>
      </c>
      <c r="AK918" t="s">
        <v>4365</v>
      </c>
      <c r="AL918" t="s">
        <v>4365</v>
      </c>
      <c r="AM918" t="s">
        <v>4365</v>
      </c>
      <c r="AN918" t="s">
        <v>4365</v>
      </c>
      <c r="AO918" t="s">
        <v>4365</v>
      </c>
      <c r="AP918" t="s">
        <v>4365</v>
      </c>
      <c r="AQ918" t="s">
        <v>4365</v>
      </c>
      <c r="AR918" t="s">
        <v>4365</v>
      </c>
      <c r="AS918" t="s">
        <v>19237</v>
      </c>
      <c r="BC918" s="3" t="str" cm="1">
        <f t="array" ref="BC918">LEFT(BB918,MIN(FIND({0,1,2,3,4,5,6,7,8,9},BB918&amp;"0123456789"))-1)</f>
        <v/>
      </c>
      <c r="BY918" t="s">
        <v>11706</v>
      </c>
      <c r="CT918" t="str">
        <f t="shared" si="289"/>
        <v>E-Commerce</v>
      </c>
      <c r="CU918" t="str">
        <f t="shared" si="290"/>
        <v/>
      </c>
      <c r="CV918" t="str">
        <f t="shared" si="291"/>
        <v/>
      </c>
      <c r="CW918" t="str">
        <f t="shared" si="292"/>
        <v/>
      </c>
      <c r="CX918" t="str">
        <f t="shared" si="293"/>
        <v/>
      </c>
      <c r="CY918" t="str">
        <f t="shared" si="294"/>
        <v/>
      </c>
      <c r="CZ918" t="str">
        <f t="shared" si="295"/>
        <v/>
      </c>
      <c r="DA918" t="str">
        <f t="shared" si="296"/>
        <v/>
      </c>
      <c r="DB918" t="str">
        <f t="shared" si="297"/>
        <v/>
      </c>
      <c r="DC918" t="str">
        <f t="shared" si="298"/>
        <v/>
      </c>
    </row>
    <row r="919" spans="1:107" x14ac:dyDescent="0.2">
      <c r="A919">
        <v>916</v>
      </c>
      <c r="B919" t="s">
        <v>912</v>
      </c>
      <c r="C919" t="s">
        <v>3085</v>
      </c>
      <c r="D919" t="s">
        <v>5128</v>
      </c>
      <c r="E919" t="s">
        <v>6065</v>
      </c>
      <c r="F919" t="s">
        <v>6982</v>
      </c>
      <c r="G919" t="s">
        <v>8266</v>
      </c>
      <c r="H919" t="s">
        <v>8552</v>
      </c>
      <c r="I919" t="s">
        <v>4365</v>
      </c>
      <c r="J919" t="s">
        <v>4365</v>
      </c>
      <c r="K919" t="s">
        <v>10121</v>
      </c>
      <c r="L919" t="s">
        <v>10229</v>
      </c>
      <c r="M919" t="s">
        <v>11859</v>
      </c>
      <c r="N919" t="s">
        <v>12768</v>
      </c>
      <c r="O919" t="s">
        <v>13308</v>
      </c>
      <c r="P919" t="s">
        <v>4365</v>
      </c>
      <c r="Q919">
        <v>2</v>
      </c>
      <c r="R919" t="s">
        <v>13357</v>
      </c>
      <c r="S919" t="s">
        <v>13598</v>
      </c>
      <c r="T919" t="s">
        <v>13864</v>
      </c>
      <c r="U919" s="3" t="str" cm="1">
        <f t="array" ref="U919">LEFT(T919,MIN(FIND({0,1,2,3,4,5,6,7,8,9},T919&amp;"0123456789"))-1)</f>
        <v>$</v>
      </c>
      <c r="V919" t="s">
        <v>13357</v>
      </c>
      <c r="W919" t="s">
        <v>13864</v>
      </c>
      <c r="X919" s="3" t="str" cm="1">
        <f t="array" ref="X919">LEFT(W919,MIN(FIND({0,1,2,3,4,5,6,7,8,9},W919&amp;"0123456789"))-1)</f>
        <v>$</v>
      </c>
      <c r="Y919" t="s">
        <v>13357</v>
      </c>
      <c r="Z919" t="s">
        <v>13864</v>
      </c>
      <c r="AA919" s="3" cm="1">
        <f t="array" ref="AA919">_xlfn.XLOOKUP(LEFT(Z919,MIN(FIND({0,1,2,3,4,5,6,7,8,9},Z919&amp;"0123456789"))-1), $BB$4:$BB$23, $BC$4:$BC$23)*_xlfn.NUMBERVALUE(TRIM(REPLACE(Z919,1,MIN(FIND({0,1,2,3,4,5,6,7,8,9},Z919&amp;"0123456789"))-1,"")), ".", ",")</f>
        <v>3700000</v>
      </c>
      <c r="AB919" t="s">
        <v>13864</v>
      </c>
      <c r="AC919" s="3" cm="1">
        <f t="array" ref="AC919">_xlfn.XLOOKUP(LEFT(AB919,MIN(FIND({0,1,2,3,4,5,6,7,8,9},AB919&amp;"0123456789"))-1), $BB$4:$BB$23, $BC$4:$BC$23)*_xlfn.NUMBERVALUE(TRIM(REPLACE(AB919,1,MIN(FIND({0,1,2,3,4,5,6,7,8,9},AB919&amp;"0123456789"))-1,"")), ".", ",")</f>
        <v>3700000</v>
      </c>
      <c r="AD919" t="s">
        <v>4365</v>
      </c>
      <c r="AE919" t="s">
        <v>8555</v>
      </c>
      <c r="AF919" t="s">
        <v>15677</v>
      </c>
      <c r="AG919" t="s">
        <v>17002</v>
      </c>
      <c r="AH919" t="s">
        <v>17866</v>
      </c>
      <c r="AI919" t="s">
        <v>18681</v>
      </c>
      <c r="AJ919" t="s">
        <v>14823</v>
      </c>
      <c r="AK919" t="s">
        <v>19849</v>
      </c>
      <c r="AL919" t="s">
        <v>20290</v>
      </c>
      <c r="AM919" t="s">
        <v>20852</v>
      </c>
      <c r="AN919" t="s">
        <v>21497</v>
      </c>
      <c r="AO919" t="s">
        <v>22086</v>
      </c>
      <c r="AP919" t="s">
        <v>22996</v>
      </c>
      <c r="AQ919" t="s">
        <v>24125</v>
      </c>
      <c r="AR919" t="s">
        <v>25011</v>
      </c>
      <c r="AS919" t="s">
        <v>14829</v>
      </c>
      <c r="BC919" s="3" t="str" cm="1">
        <f t="array" ref="BC919">LEFT(BB919,MIN(FIND({0,1,2,3,4,5,6,7,8,9},BB919&amp;"0123456789"))-1)</f>
        <v/>
      </c>
      <c r="BY919" t="s">
        <v>11859</v>
      </c>
      <c r="CT919" t="str">
        <f t="shared" si="289"/>
        <v>Network Security</v>
      </c>
      <c r="CU919" t="str">
        <f t="shared" si="290"/>
        <v/>
      </c>
      <c r="CV919" t="str">
        <f t="shared" si="291"/>
        <v/>
      </c>
      <c r="CW919" t="str">
        <f t="shared" si="292"/>
        <v/>
      </c>
      <c r="CX919" t="str">
        <f t="shared" si="293"/>
        <v/>
      </c>
      <c r="CY919" t="str">
        <f t="shared" si="294"/>
        <v/>
      </c>
      <c r="CZ919" t="str">
        <f t="shared" si="295"/>
        <v/>
      </c>
      <c r="DA919" t="str">
        <f t="shared" si="296"/>
        <v/>
      </c>
      <c r="DB919" t="str">
        <f t="shared" si="297"/>
        <v/>
      </c>
      <c r="DC919" t="str">
        <f t="shared" si="298"/>
        <v/>
      </c>
    </row>
    <row r="920" spans="1:107" x14ac:dyDescent="0.2">
      <c r="A920">
        <v>917</v>
      </c>
      <c r="B920" t="s">
        <v>913</v>
      </c>
      <c r="C920" t="s">
        <v>3086</v>
      </c>
      <c r="D920" t="s">
        <v>5129</v>
      </c>
      <c r="E920" t="s">
        <v>6065</v>
      </c>
      <c r="F920" t="s">
        <v>6983</v>
      </c>
      <c r="G920" t="s">
        <v>8246</v>
      </c>
      <c r="H920" t="s">
        <v>8552</v>
      </c>
      <c r="I920" t="s">
        <v>8556</v>
      </c>
      <c r="J920" t="s">
        <v>9330</v>
      </c>
      <c r="K920" t="s">
        <v>10119</v>
      </c>
      <c r="L920" t="s">
        <v>10626</v>
      </c>
      <c r="M920" t="s">
        <v>11860</v>
      </c>
      <c r="N920" t="s">
        <v>12745</v>
      </c>
      <c r="O920" t="s">
        <v>13312</v>
      </c>
      <c r="P920" t="s">
        <v>13351</v>
      </c>
      <c r="Q920">
        <v>3</v>
      </c>
      <c r="R920" t="s">
        <v>13357</v>
      </c>
      <c r="S920" t="s">
        <v>8412</v>
      </c>
      <c r="T920" t="s">
        <v>13810</v>
      </c>
      <c r="U920" s="3" t="str" cm="1">
        <f t="array" ref="U920">LEFT(T920,MIN(FIND({0,1,2,3,4,5,6,7,8,9},T920&amp;"0123456789"))-1)</f>
        <v>$</v>
      </c>
      <c r="V920" t="s">
        <v>13357</v>
      </c>
      <c r="W920" t="s">
        <v>13810</v>
      </c>
      <c r="X920" s="3" t="str" cm="1">
        <f t="array" ref="X920">LEFT(W920,MIN(FIND({0,1,2,3,4,5,6,7,8,9},W920&amp;"0123456789"))-1)</f>
        <v>$</v>
      </c>
      <c r="Y920" t="s">
        <v>13357</v>
      </c>
      <c r="Z920" t="s">
        <v>14647</v>
      </c>
      <c r="AA920" s="3" cm="1">
        <f t="array" ref="AA920">_xlfn.XLOOKUP(LEFT(Z920,MIN(FIND({0,1,2,3,4,5,6,7,8,9},Z920&amp;"0123456789"))-1), $BB$4:$BB$23, $BC$4:$BC$23)*_xlfn.NUMBERVALUE(TRIM(REPLACE(Z920,1,MIN(FIND({0,1,2,3,4,5,6,7,8,9},Z920&amp;"0123456789"))-1,"")), ".", ",")</f>
        <v>1560000</v>
      </c>
      <c r="AB920" t="s">
        <v>14647</v>
      </c>
      <c r="AC920" s="3" cm="1">
        <f t="array" ref="AC920">_xlfn.XLOOKUP(LEFT(AB920,MIN(FIND({0,1,2,3,4,5,6,7,8,9},AB920&amp;"0123456789"))-1), $BB$4:$BB$23, $BC$4:$BC$23)*_xlfn.NUMBERVALUE(TRIM(REPLACE(AB920,1,MIN(FIND({0,1,2,3,4,5,6,7,8,9},AB920&amp;"0123456789"))-1,"")), ".", ",")</f>
        <v>1560000</v>
      </c>
      <c r="AD920" t="s">
        <v>8555</v>
      </c>
      <c r="AE920" t="s">
        <v>8559</v>
      </c>
      <c r="AF920" t="s">
        <v>15678</v>
      </c>
      <c r="AG920" t="s">
        <v>17091</v>
      </c>
      <c r="AH920" t="s">
        <v>17867</v>
      </c>
      <c r="AI920" t="s">
        <v>18682</v>
      </c>
      <c r="AJ920" t="s">
        <v>14833</v>
      </c>
      <c r="AK920" t="s">
        <v>19850</v>
      </c>
      <c r="AL920" t="s">
        <v>20231</v>
      </c>
      <c r="AM920" t="s">
        <v>20853</v>
      </c>
      <c r="AN920" t="s">
        <v>21498</v>
      </c>
      <c r="AO920" t="s">
        <v>22045</v>
      </c>
      <c r="AP920" t="s">
        <v>22997</v>
      </c>
      <c r="AQ920" t="s">
        <v>24126</v>
      </c>
      <c r="AR920" t="s">
        <v>19807</v>
      </c>
      <c r="AS920" t="s">
        <v>19302</v>
      </c>
      <c r="BC920" s="3" t="str" cm="1">
        <f t="array" ref="BC920">LEFT(BB920,MIN(FIND({0,1,2,3,4,5,6,7,8,9},BB920&amp;"0123456789"))-1)</f>
        <v/>
      </c>
      <c r="BY920" t="s">
        <v>25639</v>
      </c>
      <c r="BZ920" t="s">
        <v>25404</v>
      </c>
      <c r="CA920" t="s">
        <v>25433</v>
      </c>
      <c r="CB920" t="s">
        <v>25416</v>
      </c>
      <c r="CC920" t="s">
        <v>25628</v>
      </c>
      <c r="CT920" t="str">
        <f t="shared" si="289"/>
        <v>Human Resources</v>
      </c>
      <c r="CU920" t="str">
        <f t="shared" si="290"/>
        <v>Information Technology</v>
      </c>
      <c r="CV920" t="str">
        <f t="shared" si="291"/>
        <v>Recruiting</v>
      </c>
      <c r="CW920" t="str">
        <f t="shared" si="292"/>
        <v>Retail</v>
      </c>
      <c r="CX920" t="str">
        <f t="shared" si="293"/>
        <v>Staffing Agency</v>
      </c>
      <c r="CY920" t="str">
        <f t="shared" si="294"/>
        <v/>
      </c>
      <c r="CZ920" t="str">
        <f t="shared" si="295"/>
        <v/>
      </c>
      <c r="DA920" t="str">
        <f t="shared" si="296"/>
        <v/>
      </c>
      <c r="DB920" t="str">
        <f t="shared" si="297"/>
        <v/>
      </c>
      <c r="DC920" t="str">
        <f t="shared" si="298"/>
        <v/>
      </c>
    </row>
    <row r="921" spans="1:107" x14ac:dyDescent="0.2">
      <c r="A921">
        <v>918</v>
      </c>
      <c r="B921" t="s">
        <v>914</v>
      </c>
      <c r="C921" t="s">
        <v>3087</v>
      </c>
      <c r="D921" t="s">
        <v>3087</v>
      </c>
      <c r="E921" t="s">
        <v>4365</v>
      </c>
      <c r="F921" t="s">
        <v>6984</v>
      </c>
      <c r="G921" t="s">
        <v>8419</v>
      </c>
      <c r="H921" t="s">
        <v>8552</v>
      </c>
      <c r="I921" t="s">
        <v>8557</v>
      </c>
      <c r="J921" t="s">
        <v>9331</v>
      </c>
      <c r="K921" t="s">
        <v>10119</v>
      </c>
      <c r="L921" t="s">
        <v>10143</v>
      </c>
      <c r="M921" t="s">
        <v>11861</v>
      </c>
      <c r="N921" t="s">
        <v>12955</v>
      </c>
      <c r="O921" t="s">
        <v>4365</v>
      </c>
      <c r="P921" t="s">
        <v>4365</v>
      </c>
      <c r="Q921">
        <v>1</v>
      </c>
      <c r="R921" t="s">
        <v>13362</v>
      </c>
      <c r="S921" t="s">
        <v>13480</v>
      </c>
      <c r="T921" t="s">
        <v>14062</v>
      </c>
      <c r="U921" s="3" t="str" cm="1">
        <f t="array" ref="U921">LEFT(T921,MIN(FIND({0,1,2,3,4,5,6,7,8,9},T921&amp;"0123456789"))-1)</f>
        <v>$</v>
      </c>
      <c r="V921" t="s">
        <v>13362</v>
      </c>
      <c r="W921" t="s">
        <v>14062</v>
      </c>
      <c r="X921" s="3" t="str" cm="1">
        <f t="array" ref="X921">LEFT(W921,MIN(FIND({0,1,2,3,4,5,6,7,8,9},W921&amp;"0123456789"))-1)</f>
        <v>$</v>
      </c>
      <c r="Y921" t="s">
        <v>13362</v>
      </c>
      <c r="Z921" t="s">
        <v>14062</v>
      </c>
      <c r="AA921" s="3" cm="1">
        <f t="array" ref="AA921">_xlfn.XLOOKUP(LEFT(Z921,MIN(FIND({0,1,2,3,4,5,6,7,8,9},Z921&amp;"0123456789"))-1), $BB$4:$BB$23, $BC$4:$BC$23)*_xlfn.NUMBERVALUE(TRIM(REPLACE(Z921,1,MIN(FIND({0,1,2,3,4,5,6,7,8,9},Z921&amp;"0123456789"))-1,"")), ".", ",")</f>
        <v>800000000</v>
      </c>
      <c r="AB921" t="s">
        <v>14062</v>
      </c>
      <c r="AC921" s="3" cm="1">
        <f t="array" ref="AC921">_xlfn.XLOOKUP(LEFT(AB921,MIN(FIND({0,1,2,3,4,5,6,7,8,9},AB921&amp;"0123456789"))-1), $BB$4:$BB$23, $BC$4:$BC$23)*_xlfn.NUMBERVALUE(TRIM(REPLACE(AB921,1,MIN(FIND({0,1,2,3,4,5,6,7,8,9},AB921&amp;"0123456789"))-1,"")), ".", ",")</f>
        <v>800000000</v>
      </c>
      <c r="AD921" t="s">
        <v>4365</v>
      </c>
      <c r="AE921" t="s">
        <v>8560</v>
      </c>
      <c r="AF921" t="s">
        <v>15679</v>
      </c>
      <c r="AG921" t="s">
        <v>17092</v>
      </c>
      <c r="AH921" t="s">
        <v>4365</v>
      </c>
      <c r="AI921" t="s">
        <v>4365</v>
      </c>
      <c r="AJ921" t="s">
        <v>19184</v>
      </c>
      <c r="AK921" t="s">
        <v>4365</v>
      </c>
      <c r="AL921" t="s">
        <v>8554</v>
      </c>
      <c r="AM921" t="s">
        <v>4365</v>
      </c>
      <c r="AN921" t="s">
        <v>18794</v>
      </c>
      <c r="AO921" t="s">
        <v>4365</v>
      </c>
      <c r="AP921" t="s">
        <v>22998</v>
      </c>
      <c r="AQ921" t="s">
        <v>4365</v>
      </c>
      <c r="AR921" t="s">
        <v>4365</v>
      </c>
      <c r="AS921" t="s">
        <v>14831</v>
      </c>
      <c r="BC921" s="3" t="str" cm="1">
        <f t="array" ref="BC921">LEFT(BB921,MIN(FIND({0,1,2,3,4,5,6,7,8,9},BB921&amp;"0123456789"))-1)</f>
        <v/>
      </c>
      <c r="BY921" t="s">
        <v>10143</v>
      </c>
      <c r="BZ921" t="s">
        <v>25454</v>
      </c>
      <c r="CT921" t="str">
        <f t="shared" si="289"/>
        <v>Financial Services</v>
      </c>
      <c r="CU921" t="str">
        <f t="shared" si="290"/>
        <v>Insurance</v>
      </c>
      <c r="CV921" t="str">
        <f t="shared" si="291"/>
        <v/>
      </c>
      <c r="CW921" t="str">
        <f t="shared" si="292"/>
        <v/>
      </c>
      <c r="CX921" t="str">
        <f t="shared" si="293"/>
        <v/>
      </c>
      <c r="CY921" t="str">
        <f t="shared" si="294"/>
        <v/>
      </c>
      <c r="CZ921" t="str">
        <f t="shared" si="295"/>
        <v/>
      </c>
      <c r="DA921" t="str">
        <f t="shared" si="296"/>
        <v/>
      </c>
      <c r="DB921" t="str">
        <f t="shared" si="297"/>
        <v/>
      </c>
      <c r="DC921" t="str">
        <f t="shared" si="298"/>
        <v/>
      </c>
    </row>
    <row r="922" spans="1:107" x14ac:dyDescent="0.2">
      <c r="A922">
        <v>919</v>
      </c>
      <c r="B922" t="s">
        <v>915</v>
      </c>
      <c r="C922" t="s">
        <v>3088</v>
      </c>
      <c r="D922" t="s">
        <v>5130</v>
      </c>
      <c r="E922" t="s">
        <v>6065</v>
      </c>
      <c r="F922" t="s">
        <v>6985</v>
      </c>
      <c r="G922" t="s">
        <v>8245</v>
      </c>
      <c r="H922" t="s">
        <v>8552</v>
      </c>
      <c r="I922" t="s">
        <v>8554</v>
      </c>
      <c r="J922" t="s">
        <v>9332</v>
      </c>
      <c r="K922" t="s">
        <v>10119</v>
      </c>
      <c r="L922" t="s">
        <v>10138</v>
      </c>
      <c r="M922" t="s">
        <v>11696</v>
      </c>
      <c r="N922" t="s">
        <v>12796</v>
      </c>
      <c r="O922" t="s">
        <v>13326</v>
      </c>
      <c r="P922" t="s">
        <v>4365</v>
      </c>
      <c r="Q922">
        <v>1</v>
      </c>
      <c r="R922" t="s">
        <v>13358</v>
      </c>
      <c r="S922" t="s">
        <v>13596</v>
      </c>
      <c r="T922" t="s">
        <v>14063</v>
      </c>
      <c r="U922" s="3" t="str" cm="1">
        <f t="array" ref="U922">LEFT(T922,MIN(FIND({0,1,2,3,4,5,6,7,8,9},T922&amp;"0123456789"))-1)</f>
        <v>A$</v>
      </c>
      <c r="V922" t="s">
        <v>14414</v>
      </c>
      <c r="W922" t="s">
        <v>14063</v>
      </c>
      <c r="X922" s="3" t="str" cm="1">
        <f t="array" ref="X922">LEFT(W922,MIN(FIND({0,1,2,3,4,5,6,7,8,9},W922&amp;"0123456789"))-1)</f>
        <v>A$</v>
      </c>
      <c r="Y922" t="s">
        <v>14414</v>
      </c>
      <c r="Z922" t="s">
        <v>14063</v>
      </c>
      <c r="AA922" s="3" cm="1">
        <f t="array" ref="AA922">_xlfn.XLOOKUP(LEFT(Z922,MIN(FIND({0,1,2,3,4,5,6,7,8,9},Z922&amp;"0123456789"))-1), $BB$4:$BB$23, $BC$4:$BC$23)*_xlfn.NUMBERVALUE(TRIM(REPLACE(Z922,1,MIN(FIND({0,1,2,3,4,5,6,7,8,9},Z922&amp;"0123456789"))-1,"")), ".", ",")</f>
        <v>25410000</v>
      </c>
      <c r="AB922" t="s">
        <v>14063</v>
      </c>
      <c r="AC922" s="3" cm="1">
        <f t="array" ref="AC922">_xlfn.XLOOKUP(LEFT(AB922,MIN(FIND({0,1,2,3,4,5,6,7,8,9},AB922&amp;"0123456789"))-1), $BB$4:$BB$23, $BC$4:$BC$23)*_xlfn.NUMBERVALUE(TRIM(REPLACE(AB922,1,MIN(FIND({0,1,2,3,4,5,6,7,8,9},AB922&amp;"0123456789"))-1,"")), ".", ",")</f>
        <v>25410000</v>
      </c>
      <c r="AD922" t="s">
        <v>4365</v>
      </c>
      <c r="AE922" t="s">
        <v>8555</v>
      </c>
      <c r="AF922" t="s">
        <v>15680</v>
      </c>
      <c r="AG922" t="s">
        <v>4365</v>
      </c>
      <c r="AH922" t="s">
        <v>4365</v>
      </c>
      <c r="AI922" t="s">
        <v>4365</v>
      </c>
      <c r="AJ922" t="s">
        <v>4365</v>
      </c>
      <c r="AK922" t="s">
        <v>4365</v>
      </c>
      <c r="AL922" t="s">
        <v>4365</v>
      </c>
      <c r="AM922" t="s">
        <v>4365</v>
      </c>
      <c r="AN922" t="s">
        <v>4365</v>
      </c>
      <c r="AO922" t="s">
        <v>4365</v>
      </c>
      <c r="AP922" t="s">
        <v>4365</v>
      </c>
      <c r="AQ922" t="s">
        <v>4365</v>
      </c>
      <c r="AR922" t="s">
        <v>4365</v>
      </c>
      <c r="AS922" t="s">
        <v>14823</v>
      </c>
      <c r="BC922" s="3" t="str" cm="1">
        <f t="array" ref="BC922">LEFT(BB922,MIN(FIND({0,1,2,3,4,5,6,7,8,9},BB922&amp;"0123456789"))-1)</f>
        <v/>
      </c>
      <c r="BY922" t="s">
        <v>10143</v>
      </c>
      <c r="BZ922" t="s">
        <v>25430</v>
      </c>
      <c r="CA922" t="s">
        <v>25404</v>
      </c>
      <c r="CT922" t="str">
        <f t="shared" si="289"/>
        <v>Financial Services</v>
      </c>
      <c r="CU922" t="str">
        <f t="shared" si="290"/>
        <v>FinTech</v>
      </c>
      <c r="CV922" t="str">
        <f t="shared" si="291"/>
        <v>Information Technology</v>
      </c>
      <c r="CW922" t="str">
        <f t="shared" si="292"/>
        <v/>
      </c>
      <c r="CX922" t="str">
        <f t="shared" si="293"/>
        <v/>
      </c>
      <c r="CY922" t="str">
        <f t="shared" si="294"/>
        <v/>
      </c>
      <c r="CZ922" t="str">
        <f t="shared" si="295"/>
        <v/>
      </c>
      <c r="DA922" t="str">
        <f t="shared" si="296"/>
        <v/>
      </c>
      <c r="DB922" t="str">
        <f t="shared" si="297"/>
        <v/>
      </c>
      <c r="DC922" t="str">
        <f t="shared" si="298"/>
        <v/>
      </c>
    </row>
    <row r="923" spans="1:107" x14ac:dyDescent="0.2">
      <c r="A923">
        <v>920</v>
      </c>
      <c r="B923" t="s">
        <v>916</v>
      </c>
      <c r="C923" t="s">
        <v>3089</v>
      </c>
      <c r="D923" t="s">
        <v>4365</v>
      </c>
      <c r="E923" t="s">
        <v>6065</v>
      </c>
      <c r="F923" t="s">
        <v>6986</v>
      </c>
      <c r="G923" t="s">
        <v>8369</v>
      </c>
      <c r="H923" t="s">
        <v>8552</v>
      </c>
      <c r="I923" t="s">
        <v>8555</v>
      </c>
      <c r="J923" t="s">
        <v>9333</v>
      </c>
      <c r="K923" t="s">
        <v>10119</v>
      </c>
      <c r="L923" t="s">
        <v>10167</v>
      </c>
      <c r="M923" t="s">
        <v>3721</v>
      </c>
      <c r="N923" t="s">
        <v>12741</v>
      </c>
      <c r="O923" t="s">
        <v>13310</v>
      </c>
      <c r="P923" t="s">
        <v>4365</v>
      </c>
      <c r="Q923">
        <v>1</v>
      </c>
      <c r="R923" t="s">
        <v>13357</v>
      </c>
      <c r="S923" t="s">
        <v>13599</v>
      </c>
      <c r="T923" t="s">
        <v>13879</v>
      </c>
      <c r="U923" s="3" t="str" cm="1">
        <f t="array" ref="U923">LEFT(T923,MIN(FIND({0,1,2,3,4,5,6,7,8,9},T923&amp;"0123456789"))-1)</f>
        <v>$</v>
      </c>
      <c r="V923" t="s">
        <v>13357</v>
      </c>
      <c r="W923" t="s">
        <v>13879</v>
      </c>
      <c r="X923" s="3" t="str" cm="1">
        <f t="array" ref="X923">LEFT(W923,MIN(FIND({0,1,2,3,4,5,6,7,8,9},W923&amp;"0123456789"))-1)</f>
        <v>$</v>
      </c>
      <c r="Y923" t="s">
        <v>13357</v>
      </c>
      <c r="Z923" t="s">
        <v>13879</v>
      </c>
      <c r="AA923" s="3" cm="1">
        <f t="array" ref="AA923">_xlfn.XLOOKUP(LEFT(Z923,MIN(FIND({0,1,2,3,4,5,6,7,8,9},Z923&amp;"0123456789"))-1), $BB$4:$BB$23, $BC$4:$BC$23)*_xlfn.NUMBERVALUE(TRIM(REPLACE(Z923,1,MIN(FIND({0,1,2,3,4,5,6,7,8,9},Z923&amp;"0123456789"))-1,"")), ".", ",")</f>
        <v>2300000</v>
      </c>
      <c r="AB923" t="s">
        <v>13879</v>
      </c>
      <c r="AC923" s="3" cm="1">
        <f t="array" ref="AC923">_xlfn.XLOOKUP(LEFT(AB923,MIN(FIND({0,1,2,3,4,5,6,7,8,9},AB923&amp;"0123456789"))-1), $BB$4:$BB$23, $BC$4:$BC$23)*_xlfn.NUMBERVALUE(TRIM(REPLACE(AB923,1,MIN(FIND({0,1,2,3,4,5,6,7,8,9},AB923&amp;"0123456789"))-1,"")), ".", ",")</f>
        <v>2300000</v>
      </c>
      <c r="AD923" t="s">
        <v>8555</v>
      </c>
      <c r="AE923" t="s">
        <v>8555</v>
      </c>
      <c r="AF923" t="s">
        <v>15681</v>
      </c>
      <c r="AG923" t="s">
        <v>4365</v>
      </c>
      <c r="AH923" t="s">
        <v>4365</v>
      </c>
      <c r="AI923" t="s">
        <v>4365</v>
      </c>
      <c r="AJ923" t="s">
        <v>4365</v>
      </c>
      <c r="AK923" t="s">
        <v>4365</v>
      </c>
      <c r="AL923" t="s">
        <v>4365</v>
      </c>
      <c r="AM923" t="s">
        <v>4365</v>
      </c>
      <c r="AN923" t="s">
        <v>4365</v>
      </c>
      <c r="AO923" t="s">
        <v>4365</v>
      </c>
      <c r="AP923" t="s">
        <v>4365</v>
      </c>
      <c r="AQ923" t="s">
        <v>4365</v>
      </c>
      <c r="AR923" t="s">
        <v>4365</v>
      </c>
      <c r="AS923" t="s">
        <v>14831</v>
      </c>
      <c r="BC923" s="3" t="str" cm="1">
        <f t="array" ref="BC923">LEFT(BB923,MIN(FIND({0,1,2,3,4,5,6,7,8,9},BB923&amp;"0123456789"))-1)</f>
        <v/>
      </c>
      <c r="BY923" t="s">
        <v>3721</v>
      </c>
      <c r="CT923" t="str">
        <f t="shared" si="289"/>
        <v>SaaS</v>
      </c>
      <c r="CU923" t="str">
        <f t="shared" si="290"/>
        <v/>
      </c>
      <c r="CV923" t="str">
        <f t="shared" si="291"/>
        <v/>
      </c>
      <c r="CW923" t="str">
        <f t="shared" si="292"/>
        <v/>
      </c>
      <c r="CX923" t="str">
        <f t="shared" si="293"/>
        <v/>
      </c>
      <c r="CY923" t="str">
        <f t="shared" si="294"/>
        <v/>
      </c>
      <c r="CZ923" t="str">
        <f t="shared" si="295"/>
        <v/>
      </c>
      <c r="DA923" t="str">
        <f t="shared" si="296"/>
        <v/>
      </c>
      <c r="DB923" t="str">
        <f t="shared" si="297"/>
        <v/>
      </c>
      <c r="DC923" t="str">
        <f t="shared" si="298"/>
        <v/>
      </c>
    </row>
    <row r="924" spans="1:107" x14ac:dyDescent="0.2">
      <c r="A924">
        <v>921</v>
      </c>
      <c r="B924" t="s">
        <v>917</v>
      </c>
      <c r="C924" t="s">
        <v>3090</v>
      </c>
      <c r="D924" t="s">
        <v>4365</v>
      </c>
      <c r="E924" t="s">
        <v>6065</v>
      </c>
      <c r="F924" t="s">
        <v>6987</v>
      </c>
      <c r="G924" t="s">
        <v>8256</v>
      </c>
      <c r="H924" t="s">
        <v>8552</v>
      </c>
      <c r="I924" t="s">
        <v>8554</v>
      </c>
      <c r="J924" t="s">
        <v>9334</v>
      </c>
      <c r="K924" t="s">
        <v>10119</v>
      </c>
      <c r="L924" t="s">
        <v>10143</v>
      </c>
      <c r="M924" t="s">
        <v>11348</v>
      </c>
      <c r="N924" t="s">
        <v>12956</v>
      </c>
      <c r="O924" t="s">
        <v>13316</v>
      </c>
      <c r="P924" t="s">
        <v>4365</v>
      </c>
      <c r="Q924">
        <v>2</v>
      </c>
      <c r="R924" t="s">
        <v>13357</v>
      </c>
      <c r="S924" t="s">
        <v>13436</v>
      </c>
      <c r="T924" t="s">
        <v>13803</v>
      </c>
      <c r="U924" s="3" t="str" cm="1">
        <f t="array" ref="U924">LEFT(T924,MIN(FIND({0,1,2,3,4,5,6,7,8,9},T924&amp;"0123456789"))-1)</f>
        <v>$</v>
      </c>
      <c r="V924" t="s">
        <v>13357</v>
      </c>
      <c r="W924" t="s">
        <v>13803</v>
      </c>
      <c r="X924" s="3" t="str" cm="1">
        <f t="array" ref="X924">LEFT(W924,MIN(FIND({0,1,2,3,4,5,6,7,8,9},W924&amp;"0123456789"))-1)</f>
        <v>$</v>
      </c>
      <c r="Y924" t="s">
        <v>13357</v>
      </c>
      <c r="Z924" t="s">
        <v>13753</v>
      </c>
      <c r="AA924" s="3" cm="1">
        <f t="array" ref="AA924">_xlfn.XLOOKUP(LEFT(Z924,MIN(FIND({0,1,2,3,4,5,6,7,8,9},Z924&amp;"0123456789"))-1), $BB$4:$BB$23, $BC$4:$BC$23)*_xlfn.NUMBERVALUE(TRIM(REPLACE(Z924,1,MIN(FIND({0,1,2,3,4,5,6,7,8,9},Z924&amp;"0123456789"))-1,"")), ".", ",")</f>
        <v>3500000</v>
      </c>
      <c r="AB924" t="s">
        <v>13753</v>
      </c>
      <c r="AC924" s="3" cm="1">
        <f t="array" ref="AC924">_xlfn.XLOOKUP(LEFT(AB924,MIN(FIND({0,1,2,3,4,5,6,7,8,9},AB924&amp;"0123456789"))-1), $BB$4:$BB$23, $BC$4:$BC$23)*_xlfn.NUMBERVALUE(TRIM(REPLACE(AB924,1,MIN(FIND({0,1,2,3,4,5,6,7,8,9},AB924&amp;"0123456789"))-1,"")), ".", ",")</f>
        <v>3500000</v>
      </c>
      <c r="AD924" t="s">
        <v>8554</v>
      </c>
      <c r="AE924" t="s">
        <v>8562</v>
      </c>
      <c r="AF924" t="s">
        <v>15682</v>
      </c>
      <c r="AG924" t="s">
        <v>4365</v>
      </c>
      <c r="AH924" t="s">
        <v>4365</v>
      </c>
      <c r="AI924" t="s">
        <v>4365</v>
      </c>
      <c r="AJ924" t="s">
        <v>4365</v>
      </c>
      <c r="AK924" t="s">
        <v>4365</v>
      </c>
      <c r="AL924" t="s">
        <v>4365</v>
      </c>
      <c r="AM924" t="s">
        <v>4365</v>
      </c>
      <c r="AN924" t="s">
        <v>4365</v>
      </c>
      <c r="AO924" t="s">
        <v>4365</v>
      </c>
      <c r="AP924" t="s">
        <v>4365</v>
      </c>
      <c r="AQ924" t="s">
        <v>4365</v>
      </c>
      <c r="AR924" t="s">
        <v>4365</v>
      </c>
      <c r="AS924" t="s">
        <v>19154</v>
      </c>
      <c r="BC924" s="3" t="str" cm="1">
        <f t="array" ref="BC924">LEFT(BB924,MIN(FIND({0,1,2,3,4,5,6,7,8,9},BB924&amp;"0123456789"))-1)</f>
        <v/>
      </c>
      <c r="BY924" t="s">
        <v>11348</v>
      </c>
      <c r="CT924" t="str">
        <f t="shared" si="289"/>
        <v>FinTech</v>
      </c>
      <c r="CU924" t="str">
        <f t="shared" si="290"/>
        <v/>
      </c>
      <c r="CV924" t="str">
        <f t="shared" si="291"/>
        <v/>
      </c>
      <c r="CW924" t="str">
        <f t="shared" si="292"/>
        <v/>
      </c>
      <c r="CX924" t="str">
        <f t="shared" si="293"/>
        <v/>
      </c>
      <c r="CY924" t="str">
        <f t="shared" si="294"/>
        <v/>
      </c>
      <c r="CZ924" t="str">
        <f t="shared" si="295"/>
        <v/>
      </c>
      <c r="DA924" t="str">
        <f t="shared" si="296"/>
        <v/>
      </c>
      <c r="DB924" t="str">
        <f t="shared" si="297"/>
        <v/>
      </c>
      <c r="DC924" t="str">
        <f t="shared" si="298"/>
        <v/>
      </c>
    </row>
    <row r="925" spans="1:107" x14ac:dyDescent="0.2">
      <c r="A925">
        <v>922</v>
      </c>
      <c r="B925" t="s">
        <v>918</v>
      </c>
      <c r="C925" t="s">
        <v>3091</v>
      </c>
      <c r="D925" t="s">
        <v>5131</v>
      </c>
      <c r="E925" t="s">
        <v>6065</v>
      </c>
      <c r="F925" t="s">
        <v>6988</v>
      </c>
      <c r="G925" t="s">
        <v>8246</v>
      </c>
      <c r="H925" t="s">
        <v>8552</v>
      </c>
      <c r="I925" t="s">
        <v>8555</v>
      </c>
      <c r="J925" t="s">
        <v>9335</v>
      </c>
      <c r="K925" t="s">
        <v>10121</v>
      </c>
      <c r="L925" t="s">
        <v>10410</v>
      </c>
      <c r="M925" t="s">
        <v>11862</v>
      </c>
      <c r="N925" t="s">
        <v>12741</v>
      </c>
      <c r="O925" t="s">
        <v>13310</v>
      </c>
      <c r="P925" t="s">
        <v>4365</v>
      </c>
      <c r="Q925">
        <v>1</v>
      </c>
      <c r="R925" t="s">
        <v>13358</v>
      </c>
      <c r="S925" t="s">
        <v>13577</v>
      </c>
      <c r="T925" t="s">
        <v>13796</v>
      </c>
      <c r="U925" s="3" t="str" cm="1">
        <f t="array" ref="U925">LEFT(T925,MIN(FIND({0,1,2,3,4,5,6,7,8,9},T925&amp;"0123456789"))-1)</f>
        <v>$</v>
      </c>
      <c r="V925" t="s">
        <v>14414</v>
      </c>
      <c r="W925" t="s">
        <v>13796</v>
      </c>
      <c r="X925" s="3" t="str" cm="1">
        <f t="array" ref="X925">LEFT(W925,MIN(FIND({0,1,2,3,4,5,6,7,8,9},W925&amp;"0123456789"))-1)</f>
        <v>$</v>
      </c>
      <c r="Y925" t="s">
        <v>14414</v>
      </c>
      <c r="Z925" t="s">
        <v>13796</v>
      </c>
      <c r="AA925" s="3" cm="1">
        <f t="array" ref="AA925">_xlfn.XLOOKUP(LEFT(Z925,MIN(FIND({0,1,2,3,4,5,6,7,8,9},Z925&amp;"0123456789"))-1), $BB$4:$BB$23, $BC$4:$BC$23)*_xlfn.NUMBERVALUE(TRIM(REPLACE(Z925,1,MIN(FIND({0,1,2,3,4,5,6,7,8,9},Z925&amp;"0123456789"))-1,"")), ".", ",")</f>
        <v>12000000</v>
      </c>
      <c r="AB925" t="s">
        <v>13796</v>
      </c>
      <c r="AC925" s="3" cm="1">
        <f t="array" ref="AC925">_xlfn.XLOOKUP(LEFT(AB925,MIN(FIND({0,1,2,3,4,5,6,7,8,9},AB925&amp;"0123456789"))-1), $BB$4:$BB$23, $BC$4:$BC$23)*_xlfn.NUMBERVALUE(TRIM(REPLACE(AB925,1,MIN(FIND({0,1,2,3,4,5,6,7,8,9},AB925&amp;"0123456789"))-1,"")), ".", ",")</f>
        <v>12000000</v>
      </c>
      <c r="AD925" t="s">
        <v>8555</v>
      </c>
      <c r="AE925" t="s">
        <v>8557</v>
      </c>
      <c r="AF925" t="s">
        <v>15683</v>
      </c>
      <c r="AG925" t="s">
        <v>4365</v>
      </c>
      <c r="AH925" t="s">
        <v>4365</v>
      </c>
      <c r="AI925" t="s">
        <v>4365</v>
      </c>
      <c r="AJ925" t="s">
        <v>4365</v>
      </c>
      <c r="AK925" t="s">
        <v>4365</v>
      </c>
      <c r="AL925" t="s">
        <v>4365</v>
      </c>
      <c r="AM925" t="s">
        <v>4365</v>
      </c>
      <c r="AN925" t="s">
        <v>4365</v>
      </c>
      <c r="AO925" t="s">
        <v>4365</v>
      </c>
      <c r="AP925" t="s">
        <v>4365</v>
      </c>
      <c r="AQ925" t="s">
        <v>4365</v>
      </c>
      <c r="AR925" t="s">
        <v>4365</v>
      </c>
      <c r="AS925" t="s">
        <v>14828</v>
      </c>
      <c r="BC925" s="3" t="str" cm="1">
        <f t="array" ref="BC925">LEFT(BB925,MIN(FIND({0,1,2,3,4,5,6,7,8,9},BB925&amp;"0123456789"))-1)</f>
        <v/>
      </c>
      <c r="BY925" t="s">
        <v>25550</v>
      </c>
      <c r="BZ925" t="s">
        <v>25428</v>
      </c>
      <c r="CA925" t="s">
        <v>25537</v>
      </c>
      <c r="CT925" t="str">
        <f t="shared" si="289"/>
        <v>Cloud Data Services</v>
      </c>
      <c r="CU925" t="str">
        <f t="shared" si="290"/>
        <v>Health Care</v>
      </c>
      <c r="CV925" t="str">
        <f t="shared" si="291"/>
        <v>Pharmaceutical</v>
      </c>
      <c r="CW925" t="str">
        <f t="shared" si="292"/>
        <v/>
      </c>
      <c r="CX925" t="str">
        <f t="shared" si="293"/>
        <v/>
      </c>
      <c r="CY925" t="str">
        <f t="shared" si="294"/>
        <v/>
      </c>
      <c r="CZ925" t="str">
        <f t="shared" si="295"/>
        <v/>
      </c>
      <c r="DA925" t="str">
        <f t="shared" si="296"/>
        <v/>
      </c>
      <c r="DB925" t="str">
        <f t="shared" si="297"/>
        <v/>
      </c>
      <c r="DC925" t="str">
        <f t="shared" si="298"/>
        <v/>
      </c>
    </row>
    <row r="926" spans="1:107" x14ac:dyDescent="0.2">
      <c r="A926">
        <v>923</v>
      </c>
      <c r="B926" t="s">
        <v>919</v>
      </c>
      <c r="C926" t="s">
        <v>3092</v>
      </c>
      <c r="D926" t="s">
        <v>5132</v>
      </c>
      <c r="E926" t="s">
        <v>6065</v>
      </c>
      <c r="F926" t="s">
        <v>6989</v>
      </c>
      <c r="G926" t="s">
        <v>8283</v>
      </c>
      <c r="H926" t="s">
        <v>8552</v>
      </c>
      <c r="I926" t="s">
        <v>8560</v>
      </c>
      <c r="J926" t="s">
        <v>9336</v>
      </c>
      <c r="K926" t="s">
        <v>10119</v>
      </c>
      <c r="L926" t="s">
        <v>10587</v>
      </c>
      <c r="M926" t="s">
        <v>11863</v>
      </c>
      <c r="N926" t="s">
        <v>12957</v>
      </c>
      <c r="O926" t="s">
        <v>13304</v>
      </c>
      <c r="P926" t="s">
        <v>13349</v>
      </c>
      <c r="Q926">
        <v>2</v>
      </c>
      <c r="R926" t="s">
        <v>13358</v>
      </c>
      <c r="S926" t="s">
        <v>13589</v>
      </c>
      <c r="T926" t="s">
        <v>14064</v>
      </c>
      <c r="U926" s="3" t="str" cm="1">
        <f t="array" ref="U926">LEFT(T926,MIN(FIND({0,1,2,3,4,5,6,7,8,9},T926&amp;"0123456789"))-1)</f>
        <v>€</v>
      </c>
      <c r="V926" t="s">
        <v>14414</v>
      </c>
      <c r="W926" t="s">
        <v>14064</v>
      </c>
      <c r="X926" s="3" t="str" cm="1">
        <f t="array" ref="X926">LEFT(W926,MIN(FIND({0,1,2,3,4,5,6,7,8,9},W926&amp;"0123456789"))-1)</f>
        <v>€</v>
      </c>
      <c r="Y926" t="s">
        <v>14414</v>
      </c>
      <c r="Z926" t="s">
        <v>14648</v>
      </c>
      <c r="AA926" s="3" cm="1">
        <f t="array" ref="AA926">_xlfn.XLOOKUP(LEFT(Z926,MIN(FIND({0,1,2,3,4,5,6,7,8,9},Z926&amp;"0123456789"))-1), $BB$4:$BB$23, $BC$4:$BC$23)*_xlfn.NUMBERVALUE(TRIM(REPLACE(Z926,1,MIN(FIND({0,1,2,3,4,5,6,7,8,9},Z926&amp;"0123456789"))-1,"")), ".", ",")</f>
        <v>11520000</v>
      </c>
      <c r="AB926" t="s">
        <v>14648</v>
      </c>
      <c r="AC926" s="3" cm="1">
        <f t="array" ref="AC926">_xlfn.XLOOKUP(LEFT(AB926,MIN(FIND({0,1,2,3,4,5,6,7,8,9},AB926&amp;"0123456789"))-1), $BB$4:$BB$23, $BC$4:$BC$23)*_xlfn.NUMBERVALUE(TRIM(REPLACE(AB926,1,MIN(FIND({0,1,2,3,4,5,6,7,8,9},AB926&amp;"0123456789"))-1,"")), ".", ",")</f>
        <v>11520000</v>
      </c>
      <c r="AD926" t="s">
        <v>8556</v>
      </c>
      <c r="AE926" t="s">
        <v>8560</v>
      </c>
      <c r="AF926" t="s">
        <v>15684</v>
      </c>
      <c r="AG926" t="s">
        <v>17093</v>
      </c>
      <c r="AH926" t="s">
        <v>4365</v>
      </c>
      <c r="AI926" t="s">
        <v>18683</v>
      </c>
      <c r="AJ926" t="s">
        <v>8563</v>
      </c>
      <c r="AK926" t="s">
        <v>18817</v>
      </c>
      <c r="AL926" t="s">
        <v>8555</v>
      </c>
      <c r="AM926" t="s">
        <v>20854</v>
      </c>
      <c r="AN926" t="s">
        <v>18372</v>
      </c>
      <c r="AO926" t="s">
        <v>22087</v>
      </c>
      <c r="AP926" t="s">
        <v>22999</v>
      </c>
      <c r="AQ926" t="s">
        <v>24127</v>
      </c>
      <c r="AR926" t="s">
        <v>25012</v>
      </c>
      <c r="AS926" t="s">
        <v>19111</v>
      </c>
      <c r="BC926" s="3" t="str" cm="1">
        <f t="array" ref="BC926">LEFT(BB926,MIN(FIND({0,1,2,3,4,5,6,7,8,9},BB926&amp;"0123456789"))-1)</f>
        <v/>
      </c>
      <c r="BY926" t="s">
        <v>10587</v>
      </c>
      <c r="BZ926" t="s">
        <v>25846</v>
      </c>
      <c r="CA926" t="s">
        <v>25599</v>
      </c>
      <c r="CB926" t="s">
        <v>25815</v>
      </c>
      <c r="CC926" t="s">
        <v>25502</v>
      </c>
      <c r="CT926" t="str">
        <f t="shared" si="289"/>
        <v>Gaming</v>
      </c>
      <c r="CU926" t="str">
        <f t="shared" si="290"/>
        <v>MMO Games</v>
      </c>
      <c r="CV926" t="str">
        <f t="shared" si="291"/>
        <v>Online Games</v>
      </c>
      <c r="CW926" t="str">
        <f t="shared" si="292"/>
        <v>PC Games</v>
      </c>
      <c r="CX926" t="str">
        <f t="shared" si="293"/>
        <v>Video Games</v>
      </c>
      <c r="CY926" t="str">
        <f t="shared" si="294"/>
        <v/>
      </c>
      <c r="CZ926" t="str">
        <f t="shared" si="295"/>
        <v/>
      </c>
      <c r="DA926" t="str">
        <f t="shared" si="296"/>
        <v/>
      </c>
      <c r="DB926" t="str">
        <f t="shared" si="297"/>
        <v/>
      </c>
      <c r="DC926" t="str">
        <f t="shared" si="298"/>
        <v/>
      </c>
    </row>
    <row r="927" spans="1:107" x14ac:dyDescent="0.2">
      <c r="A927">
        <v>924</v>
      </c>
      <c r="B927" t="s">
        <v>920</v>
      </c>
      <c r="C927" t="s">
        <v>3093</v>
      </c>
      <c r="D927" t="s">
        <v>5133</v>
      </c>
      <c r="E927" t="s">
        <v>6065</v>
      </c>
      <c r="F927" t="s">
        <v>6990</v>
      </c>
      <c r="G927" t="s">
        <v>8254</v>
      </c>
      <c r="H927" t="s">
        <v>8552</v>
      </c>
      <c r="I927" t="s">
        <v>8554</v>
      </c>
      <c r="J927" t="s">
        <v>9337</v>
      </c>
      <c r="K927" t="s">
        <v>10121</v>
      </c>
      <c r="L927" t="s">
        <v>10452</v>
      </c>
      <c r="M927" t="s">
        <v>11541</v>
      </c>
      <c r="N927" t="s">
        <v>12741</v>
      </c>
      <c r="O927" t="s">
        <v>13310</v>
      </c>
      <c r="P927" t="s">
        <v>13351</v>
      </c>
      <c r="Q927">
        <v>2</v>
      </c>
      <c r="R927" t="s">
        <v>13357</v>
      </c>
      <c r="S927" t="s">
        <v>13571</v>
      </c>
      <c r="T927" t="s">
        <v>13740</v>
      </c>
      <c r="U927" s="3" t="str" cm="1">
        <f t="array" ref="U927">LEFT(T927,MIN(FIND({0,1,2,3,4,5,6,7,8,9},T927&amp;"0123456789"))-1)</f>
        <v>$</v>
      </c>
      <c r="V927" t="s">
        <v>13357</v>
      </c>
      <c r="W927" t="s">
        <v>13740</v>
      </c>
      <c r="X927" s="3" t="str" cm="1">
        <f t="array" ref="X927">LEFT(W927,MIN(FIND({0,1,2,3,4,5,6,7,8,9},W927&amp;"0123456789"))-1)</f>
        <v>$</v>
      </c>
      <c r="Y927" t="s">
        <v>13357</v>
      </c>
      <c r="Z927" t="s">
        <v>13947</v>
      </c>
      <c r="AA927" s="3" cm="1">
        <f t="array" ref="AA927">_xlfn.XLOOKUP(LEFT(Z927,MIN(FIND({0,1,2,3,4,5,6,7,8,9},Z927&amp;"0123456789"))-1), $BB$4:$BB$23, $BC$4:$BC$23)*_xlfn.NUMBERVALUE(TRIM(REPLACE(Z927,1,MIN(FIND({0,1,2,3,4,5,6,7,8,9},Z927&amp;"0123456789"))-1,"")), ".", ",")</f>
        <v>5350000</v>
      </c>
      <c r="AB927" t="s">
        <v>13947</v>
      </c>
      <c r="AC927" s="3" cm="1">
        <f t="array" ref="AC927">_xlfn.XLOOKUP(LEFT(AB927,MIN(FIND({0,1,2,3,4,5,6,7,8,9},AB927&amp;"0123456789"))-1), $BB$4:$BB$23, $BC$4:$BC$23)*_xlfn.NUMBERVALUE(TRIM(REPLACE(AB927,1,MIN(FIND({0,1,2,3,4,5,6,7,8,9},AB927&amp;"0123456789"))-1,"")), ".", ",")</f>
        <v>5350000</v>
      </c>
      <c r="AD927" t="s">
        <v>8555</v>
      </c>
      <c r="AE927" t="s">
        <v>8561</v>
      </c>
      <c r="AF927" t="s">
        <v>15685</v>
      </c>
      <c r="AG927" t="s">
        <v>4365</v>
      </c>
      <c r="AH927" t="s">
        <v>4365</v>
      </c>
      <c r="AI927" t="s">
        <v>4365</v>
      </c>
      <c r="AJ927" t="s">
        <v>4365</v>
      </c>
      <c r="AK927" t="s">
        <v>4365</v>
      </c>
      <c r="AL927" t="s">
        <v>4365</v>
      </c>
      <c r="AM927" t="s">
        <v>4365</v>
      </c>
      <c r="AN927" t="s">
        <v>4365</v>
      </c>
      <c r="AO927" t="s">
        <v>4365</v>
      </c>
      <c r="AP927" t="s">
        <v>4365</v>
      </c>
      <c r="AQ927" t="s">
        <v>4365</v>
      </c>
      <c r="AR927" t="s">
        <v>4365</v>
      </c>
      <c r="AS927" t="s">
        <v>19331</v>
      </c>
      <c r="BC927" s="3" t="str" cm="1">
        <f t="array" ref="BC927">LEFT(BB927,MIN(FIND({0,1,2,3,4,5,6,7,8,9},BB927&amp;"0123456789"))-1)</f>
        <v/>
      </c>
      <c r="BY927" t="s">
        <v>25639</v>
      </c>
      <c r="BZ927" t="s">
        <v>25433</v>
      </c>
      <c r="CA927" t="s">
        <v>25725</v>
      </c>
      <c r="CT927" t="str">
        <f t="shared" si="289"/>
        <v>Human Resources</v>
      </c>
      <c r="CU927" t="str">
        <f t="shared" si="290"/>
        <v>Recruiting</v>
      </c>
      <c r="CV927" t="str">
        <f t="shared" si="291"/>
        <v>Training</v>
      </c>
      <c r="CW927" t="str">
        <f t="shared" si="292"/>
        <v/>
      </c>
      <c r="CX927" t="str">
        <f t="shared" si="293"/>
        <v/>
      </c>
      <c r="CY927" t="str">
        <f t="shared" si="294"/>
        <v/>
      </c>
      <c r="CZ927" t="str">
        <f t="shared" si="295"/>
        <v/>
      </c>
      <c r="DA927" t="str">
        <f t="shared" si="296"/>
        <v/>
      </c>
      <c r="DB927" t="str">
        <f t="shared" si="297"/>
        <v/>
      </c>
      <c r="DC927" t="str">
        <f t="shared" si="298"/>
        <v/>
      </c>
    </row>
    <row r="928" spans="1:107" x14ac:dyDescent="0.2">
      <c r="A928">
        <v>925</v>
      </c>
      <c r="B928" t="s">
        <v>921</v>
      </c>
      <c r="C928" t="s">
        <v>3094</v>
      </c>
      <c r="D928" t="s">
        <v>5134</v>
      </c>
      <c r="E928" t="s">
        <v>6065</v>
      </c>
      <c r="F928" t="s">
        <v>6991</v>
      </c>
      <c r="G928" t="s">
        <v>8248</v>
      </c>
      <c r="H928" t="s">
        <v>8552</v>
      </c>
      <c r="I928" t="s">
        <v>8554</v>
      </c>
      <c r="J928" t="s">
        <v>9338</v>
      </c>
      <c r="K928" t="s">
        <v>10121</v>
      </c>
      <c r="L928" t="s">
        <v>10627</v>
      </c>
      <c r="M928" t="s">
        <v>11864</v>
      </c>
      <c r="N928" t="s">
        <v>12736</v>
      </c>
      <c r="O928" t="s">
        <v>13305</v>
      </c>
      <c r="P928" t="s">
        <v>4365</v>
      </c>
      <c r="Q928">
        <v>1</v>
      </c>
      <c r="R928" t="s">
        <v>13357</v>
      </c>
      <c r="S928" t="s">
        <v>13466</v>
      </c>
      <c r="T928" t="s">
        <v>13760</v>
      </c>
      <c r="U928" s="3" t="str" cm="1">
        <f t="array" ref="U928">LEFT(T928,MIN(FIND({0,1,2,3,4,5,6,7,8,9},T928&amp;"0123456789"))-1)</f>
        <v>$</v>
      </c>
      <c r="V928" t="s">
        <v>13357</v>
      </c>
      <c r="W928" t="s">
        <v>13760</v>
      </c>
      <c r="X928" s="3" t="str" cm="1">
        <f t="array" ref="X928">LEFT(W928,MIN(FIND({0,1,2,3,4,5,6,7,8,9},W928&amp;"0123456789"))-1)</f>
        <v>$</v>
      </c>
      <c r="Y928" t="s">
        <v>13357</v>
      </c>
      <c r="Z928" t="s">
        <v>13760</v>
      </c>
      <c r="AA928" s="3" cm="1">
        <f t="array" ref="AA928">_xlfn.XLOOKUP(LEFT(Z928,MIN(FIND({0,1,2,3,4,5,6,7,8,9},Z928&amp;"0123456789"))-1), $BB$4:$BB$23, $BC$4:$BC$23)*_xlfn.NUMBERVALUE(TRIM(REPLACE(Z928,1,MIN(FIND({0,1,2,3,4,5,6,7,8,9},Z928&amp;"0123456789"))-1,"")), ".", ",")</f>
        <v>5000000</v>
      </c>
      <c r="AB928" t="s">
        <v>13760</v>
      </c>
      <c r="AC928" s="3" cm="1">
        <f t="array" ref="AC928">_xlfn.XLOOKUP(LEFT(AB928,MIN(FIND({0,1,2,3,4,5,6,7,8,9},AB928&amp;"0123456789"))-1), $BB$4:$BB$23, $BC$4:$BC$23)*_xlfn.NUMBERVALUE(TRIM(REPLACE(AB928,1,MIN(FIND({0,1,2,3,4,5,6,7,8,9},AB928&amp;"0123456789"))-1,"")), ".", ",")</f>
        <v>5000000</v>
      </c>
      <c r="AD928" t="s">
        <v>4365</v>
      </c>
      <c r="AE928" t="s">
        <v>4365</v>
      </c>
      <c r="AF928" t="s">
        <v>4365</v>
      </c>
      <c r="AG928" t="s">
        <v>16571</v>
      </c>
      <c r="AH928" t="s">
        <v>4365</v>
      </c>
      <c r="AI928" t="s">
        <v>4365</v>
      </c>
      <c r="AJ928" t="s">
        <v>8563</v>
      </c>
      <c r="AK928" t="s">
        <v>4365</v>
      </c>
      <c r="AL928" t="s">
        <v>8555</v>
      </c>
      <c r="AM928" t="s">
        <v>4365</v>
      </c>
      <c r="AN928" t="s">
        <v>18372</v>
      </c>
      <c r="AO928" t="s">
        <v>4365</v>
      </c>
      <c r="AP928" t="s">
        <v>23000</v>
      </c>
      <c r="AQ928" t="s">
        <v>4365</v>
      </c>
      <c r="AR928" t="s">
        <v>4365</v>
      </c>
      <c r="AS928" t="s">
        <v>19073</v>
      </c>
      <c r="BC928" s="3" t="str" cm="1">
        <f t="array" ref="BC928">LEFT(BB928,MIN(FIND({0,1,2,3,4,5,6,7,8,9},BB928&amp;"0123456789"))-1)</f>
        <v/>
      </c>
      <c r="BY928" t="s">
        <v>12147</v>
      </c>
      <c r="BZ928" t="s">
        <v>25556</v>
      </c>
      <c r="CA928" t="s">
        <v>25408</v>
      </c>
      <c r="CT928" t="str">
        <f t="shared" si="289"/>
        <v>Consumer Applications</v>
      </c>
      <c r="CU928" t="str">
        <f t="shared" si="290"/>
        <v>E-Learning</v>
      </c>
      <c r="CV928" t="str">
        <f t="shared" si="291"/>
        <v>Software</v>
      </c>
      <c r="CW928" t="str">
        <f t="shared" si="292"/>
        <v/>
      </c>
      <c r="CX928" t="str">
        <f t="shared" si="293"/>
        <v/>
      </c>
      <c r="CY928" t="str">
        <f t="shared" si="294"/>
        <v/>
      </c>
      <c r="CZ928" t="str">
        <f t="shared" si="295"/>
        <v/>
      </c>
      <c r="DA928" t="str">
        <f t="shared" si="296"/>
        <v/>
      </c>
      <c r="DB928" t="str">
        <f t="shared" si="297"/>
        <v/>
      </c>
      <c r="DC928" t="str">
        <f t="shared" si="298"/>
        <v/>
      </c>
    </row>
    <row r="929" spans="1:107" x14ac:dyDescent="0.2">
      <c r="A929">
        <v>926</v>
      </c>
      <c r="B929" t="s">
        <v>922</v>
      </c>
      <c r="C929" t="s">
        <v>3095</v>
      </c>
      <c r="D929" t="s">
        <v>5135</v>
      </c>
      <c r="E929" t="s">
        <v>6065</v>
      </c>
      <c r="F929" t="s">
        <v>6992</v>
      </c>
      <c r="G929" t="s">
        <v>8247</v>
      </c>
      <c r="H929" t="s">
        <v>8552</v>
      </c>
      <c r="I929" t="s">
        <v>8557</v>
      </c>
      <c r="J929" t="s">
        <v>9339</v>
      </c>
      <c r="K929" t="s">
        <v>10119</v>
      </c>
      <c r="L929" t="s">
        <v>10361</v>
      </c>
      <c r="M929" t="s">
        <v>11865</v>
      </c>
      <c r="N929" t="s">
        <v>12871</v>
      </c>
      <c r="O929" t="s">
        <v>13306</v>
      </c>
      <c r="P929" t="s">
        <v>4365</v>
      </c>
      <c r="Q929">
        <v>2</v>
      </c>
      <c r="R929" t="s">
        <v>13357</v>
      </c>
      <c r="S929" t="s">
        <v>13420</v>
      </c>
      <c r="T929" t="s">
        <v>13740</v>
      </c>
      <c r="U929" s="3" t="str" cm="1">
        <f t="array" ref="U929">LEFT(T929,MIN(FIND({0,1,2,3,4,5,6,7,8,9},T929&amp;"0123456789"))-1)</f>
        <v>$</v>
      </c>
      <c r="V929" t="s">
        <v>13357</v>
      </c>
      <c r="W929" t="s">
        <v>13740</v>
      </c>
      <c r="X929" s="3" t="str" cm="1">
        <f t="array" ref="X929">LEFT(W929,MIN(FIND({0,1,2,3,4,5,6,7,8,9},W929&amp;"0123456789"))-1)</f>
        <v>$</v>
      </c>
      <c r="Y929" t="s">
        <v>13357</v>
      </c>
      <c r="Z929" t="s">
        <v>13753</v>
      </c>
      <c r="AA929" s="3" cm="1">
        <f t="array" ref="AA929">_xlfn.XLOOKUP(LEFT(Z929,MIN(FIND({0,1,2,3,4,5,6,7,8,9},Z929&amp;"0123456789"))-1), $BB$4:$BB$23, $BC$4:$BC$23)*_xlfn.NUMBERVALUE(TRIM(REPLACE(Z929,1,MIN(FIND({0,1,2,3,4,5,6,7,8,9},Z929&amp;"0123456789"))-1,"")), ".", ",")</f>
        <v>3500000</v>
      </c>
      <c r="AB929" t="s">
        <v>13753</v>
      </c>
      <c r="AC929" s="3" cm="1">
        <f t="array" ref="AC929">_xlfn.XLOOKUP(LEFT(AB929,MIN(FIND({0,1,2,3,4,5,6,7,8,9},AB929&amp;"0123456789"))-1), $BB$4:$BB$23, $BC$4:$BC$23)*_xlfn.NUMBERVALUE(TRIM(REPLACE(AB929,1,MIN(FIND({0,1,2,3,4,5,6,7,8,9},AB929&amp;"0123456789"))-1,"")), ".", ",")</f>
        <v>3500000</v>
      </c>
      <c r="AD929" t="s">
        <v>8554</v>
      </c>
      <c r="AE929" t="s">
        <v>8554</v>
      </c>
      <c r="AF929" t="s">
        <v>15686</v>
      </c>
      <c r="AG929" t="s">
        <v>17094</v>
      </c>
      <c r="AH929" t="s">
        <v>4365</v>
      </c>
      <c r="AI929" t="s">
        <v>18684</v>
      </c>
      <c r="AJ929" t="s">
        <v>8563</v>
      </c>
      <c r="AK929" t="s">
        <v>19851</v>
      </c>
      <c r="AL929" t="s">
        <v>8555</v>
      </c>
      <c r="AM929" t="s">
        <v>20855</v>
      </c>
      <c r="AN929" t="s">
        <v>18372</v>
      </c>
      <c r="AO929" t="s">
        <v>22088</v>
      </c>
      <c r="AP929" t="s">
        <v>23001</v>
      </c>
      <c r="AQ929" t="s">
        <v>24128</v>
      </c>
      <c r="AR929" t="s">
        <v>25013</v>
      </c>
      <c r="AS929" t="s">
        <v>8556</v>
      </c>
      <c r="BC929" s="3" t="str" cm="1">
        <f t="array" ref="BC929">LEFT(BB929,MIN(FIND({0,1,2,3,4,5,6,7,8,9},BB929&amp;"0123456789"))-1)</f>
        <v/>
      </c>
      <c r="BY929" t="s">
        <v>10143</v>
      </c>
      <c r="BZ929" t="s">
        <v>25428</v>
      </c>
      <c r="CA929" t="s">
        <v>25591</v>
      </c>
      <c r="CT929" t="str">
        <f t="shared" si="289"/>
        <v>Financial Services</v>
      </c>
      <c r="CU929" t="str">
        <f t="shared" si="290"/>
        <v>Health Care</v>
      </c>
      <c r="CV929" t="str">
        <f t="shared" si="291"/>
        <v>InsurTech</v>
      </c>
      <c r="CW929" t="str">
        <f t="shared" si="292"/>
        <v/>
      </c>
      <c r="CX929" t="str">
        <f t="shared" si="293"/>
        <v/>
      </c>
      <c r="CY929" t="str">
        <f t="shared" si="294"/>
        <v/>
      </c>
      <c r="CZ929" t="str">
        <f t="shared" si="295"/>
        <v/>
      </c>
      <c r="DA929" t="str">
        <f t="shared" si="296"/>
        <v/>
      </c>
      <c r="DB929" t="str">
        <f t="shared" si="297"/>
        <v/>
      </c>
      <c r="DC929" t="str">
        <f t="shared" si="298"/>
        <v/>
      </c>
    </row>
    <row r="930" spans="1:107" x14ac:dyDescent="0.2">
      <c r="A930">
        <v>927</v>
      </c>
      <c r="B930" t="s">
        <v>923</v>
      </c>
      <c r="C930" t="s">
        <v>3096</v>
      </c>
      <c r="D930" t="s">
        <v>5136</v>
      </c>
      <c r="E930" t="s">
        <v>6065</v>
      </c>
      <c r="F930" t="s">
        <v>6993</v>
      </c>
      <c r="G930" t="s">
        <v>8245</v>
      </c>
      <c r="H930" t="s">
        <v>8552</v>
      </c>
      <c r="I930" t="s">
        <v>8554</v>
      </c>
      <c r="J930" t="s">
        <v>9340</v>
      </c>
      <c r="K930" t="s">
        <v>10121</v>
      </c>
      <c r="L930" t="s">
        <v>10628</v>
      </c>
      <c r="M930" t="s">
        <v>11866</v>
      </c>
      <c r="N930" t="s">
        <v>12736</v>
      </c>
      <c r="O930" t="s">
        <v>13305</v>
      </c>
      <c r="P930" t="s">
        <v>4365</v>
      </c>
      <c r="Q930">
        <v>1</v>
      </c>
      <c r="R930" t="s">
        <v>13357</v>
      </c>
      <c r="S930" t="s">
        <v>13555</v>
      </c>
      <c r="T930" t="s">
        <v>13980</v>
      </c>
      <c r="U930" s="3" t="str" cm="1">
        <f t="array" ref="U930">LEFT(T930,MIN(FIND({0,1,2,3,4,5,6,7,8,9},T930&amp;"0123456789"))-1)</f>
        <v>$</v>
      </c>
      <c r="V930" t="s">
        <v>14422</v>
      </c>
      <c r="W930" t="s">
        <v>13980</v>
      </c>
      <c r="X930" s="3" t="str" cm="1">
        <f t="array" ref="X930">LEFT(W930,MIN(FIND({0,1,2,3,4,5,6,7,8,9},W930&amp;"0123456789"))-1)</f>
        <v>$</v>
      </c>
      <c r="Y930" t="s">
        <v>14422</v>
      </c>
      <c r="Z930" t="s">
        <v>13980</v>
      </c>
      <c r="AA930" s="3" cm="1">
        <f t="array" ref="AA930">_xlfn.XLOOKUP(LEFT(Z930,MIN(FIND({0,1,2,3,4,5,6,7,8,9},Z930&amp;"0123456789"))-1), $BB$4:$BB$23, $BC$4:$BC$23)*_xlfn.NUMBERVALUE(TRIM(REPLACE(Z930,1,MIN(FIND({0,1,2,3,4,5,6,7,8,9},Z930&amp;"0123456789"))-1,"")), ".", ",")</f>
        <v>1600000</v>
      </c>
      <c r="AB930" t="s">
        <v>13980</v>
      </c>
      <c r="AC930" s="3" cm="1">
        <f t="array" ref="AC930">_xlfn.XLOOKUP(LEFT(AB930,MIN(FIND({0,1,2,3,4,5,6,7,8,9},AB930&amp;"0123456789"))-1), $BB$4:$BB$23, $BC$4:$BC$23)*_xlfn.NUMBERVALUE(TRIM(REPLACE(AB930,1,MIN(FIND({0,1,2,3,4,5,6,7,8,9},AB930&amp;"0123456789"))-1,"")), ".", ",")</f>
        <v>1600000</v>
      </c>
      <c r="AD930" t="s">
        <v>8555</v>
      </c>
      <c r="AE930" t="s">
        <v>8559</v>
      </c>
      <c r="AF930" t="s">
        <v>15687</v>
      </c>
      <c r="AG930" t="s">
        <v>4365</v>
      </c>
      <c r="AH930" t="s">
        <v>4365</v>
      </c>
      <c r="AI930" t="s">
        <v>4365</v>
      </c>
      <c r="AJ930" t="s">
        <v>4365</v>
      </c>
      <c r="AK930" t="s">
        <v>4365</v>
      </c>
      <c r="AL930" t="s">
        <v>4365</v>
      </c>
      <c r="AM930" t="s">
        <v>4365</v>
      </c>
      <c r="AN930" t="s">
        <v>4365</v>
      </c>
      <c r="AO930" t="s">
        <v>4365</v>
      </c>
      <c r="AP930" t="s">
        <v>4365</v>
      </c>
      <c r="AQ930" t="s">
        <v>4365</v>
      </c>
      <c r="AR930" t="s">
        <v>4365</v>
      </c>
      <c r="AS930" t="s">
        <v>14827</v>
      </c>
      <c r="BC930" s="3" t="str" cm="1">
        <f t="array" ref="BC930">LEFT(BB930,MIN(FIND({0,1,2,3,4,5,6,7,8,9},BB930&amp;"0123456789"))-1)</f>
        <v/>
      </c>
      <c r="BY930" t="s">
        <v>25489</v>
      </c>
      <c r="BZ930" t="s">
        <v>25737</v>
      </c>
      <c r="CA930" t="s">
        <v>25847</v>
      </c>
      <c r="CB930" t="s">
        <v>25404</v>
      </c>
      <c r="CC930" t="s">
        <v>25620</v>
      </c>
      <c r="CD930" t="s">
        <v>25466</v>
      </c>
      <c r="CE930" t="s">
        <v>25408</v>
      </c>
      <c r="CT930" t="str">
        <f t="shared" si="289"/>
        <v>B2B</v>
      </c>
      <c r="CU930" t="str">
        <f t="shared" si="290"/>
        <v>Hardware</v>
      </c>
      <c r="CV930" t="str">
        <f t="shared" si="291"/>
        <v>Industrial Engineering</v>
      </c>
      <c r="CW930" t="str">
        <f t="shared" si="292"/>
        <v>Information Technology</v>
      </c>
      <c r="CX930" t="str">
        <f t="shared" si="293"/>
        <v>Mechanical Engineering</v>
      </c>
      <c r="CY930" t="str">
        <f t="shared" si="294"/>
        <v>Small and Medium Businesses</v>
      </c>
      <c r="CZ930" t="str">
        <f t="shared" si="295"/>
        <v>Software</v>
      </c>
      <c r="DA930" t="str">
        <f t="shared" si="296"/>
        <v/>
      </c>
      <c r="DB930" t="str">
        <f t="shared" si="297"/>
        <v/>
      </c>
      <c r="DC930" t="str">
        <f t="shared" si="298"/>
        <v/>
      </c>
    </row>
    <row r="931" spans="1:107" x14ac:dyDescent="0.2">
      <c r="A931">
        <v>928</v>
      </c>
      <c r="B931" t="s">
        <v>924</v>
      </c>
      <c r="C931" t="s">
        <v>3097</v>
      </c>
      <c r="D931" t="s">
        <v>5137</v>
      </c>
      <c r="E931" t="s">
        <v>4365</v>
      </c>
      <c r="F931" t="s">
        <v>6994</v>
      </c>
      <c r="G931" t="s">
        <v>8245</v>
      </c>
      <c r="H931" t="s">
        <v>8552</v>
      </c>
      <c r="I931" t="s">
        <v>4365</v>
      </c>
      <c r="J931" t="s">
        <v>4365</v>
      </c>
      <c r="K931" t="s">
        <v>4365</v>
      </c>
      <c r="L931" t="s">
        <v>10243</v>
      </c>
      <c r="M931" t="s">
        <v>11867</v>
      </c>
      <c r="N931" t="s">
        <v>12742</v>
      </c>
      <c r="O931" t="s">
        <v>13306</v>
      </c>
      <c r="P931" t="s">
        <v>4365</v>
      </c>
      <c r="Q931">
        <v>1</v>
      </c>
      <c r="R931" t="s">
        <v>13357</v>
      </c>
      <c r="S931" t="s">
        <v>13600</v>
      </c>
      <c r="T931" t="s">
        <v>13779</v>
      </c>
      <c r="U931" s="3" t="str" cm="1">
        <f t="array" ref="U931">LEFT(T931,MIN(FIND({0,1,2,3,4,5,6,7,8,9},T931&amp;"0123456789"))-1)</f>
        <v>€</v>
      </c>
      <c r="V931" t="s">
        <v>13357</v>
      </c>
      <c r="W931" t="s">
        <v>13779</v>
      </c>
      <c r="X931" s="3" t="str" cm="1">
        <f t="array" ref="X931">LEFT(W931,MIN(FIND({0,1,2,3,4,5,6,7,8,9},W931&amp;"0123456789"))-1)</f>
        <v>€</v>
      </c>
      <c r="Y931" t="s">
        <v>13357</v>
      </c>
      <c r="Z931" t="s">
        <v>13779</v>
      </c>
      <c r="AA931" s="3" cm="1">
        <f t="array" ref="AA931">_xlfn.XLOOKUP(LEFT(Z931,MIN(FIND({0,1,2,3,4,5,6,7,8,9},Z931&amp;"0123456789"))-1), $BB$4:$BB$23, $BC$4:$BC$23)*_xlfn.NUMBERVALUE(TRIM(REPLACE(Z931,1,MIN(FIND({0,1,2,3,4,5,6,7,8,9},Z931&amp;"0123456789"))-1,"")), ".", ",")</f>
        <v>2400000</v>
      </c>
      <c r="AB931" t="s">
        <v>13779</v>
      </c>
      <c r="AC931" s="3" cm="1">
        <f t="array" ref="AC931">_xlfn.XLOOKUP(LEFT(AB931,MIN(FIND({0,1,2,3,4,5,6,7,8,9},AB931&amp;"0123456789"))-1), $BB$4:$BB$23, $BC$4:$BC$23)*_xlfn.NUMBERVALUE(TRIM(REPLACE(AB931,1,MIN(FIND({0,1,2,3,4,5,6,7,8,9},AB931&amp;"0123456789"))-1,"")), ".", ",")</f>
        <v>2400000</v>
      </c>
      <c r="AD931" t="s">
        <v>4365</v>
      </c>
      <c r="AE931" t="s">
        <v>8560</v>
      </c>
      <c r="AF931" t="s">
        <v>15688</v>
      </c>
      <c r="AG931" t="s">
        <v>4365</v>
      </c>
      <c r="AH931" t="s">
        <v>4365</v>
      </c>
      <c r="AI931" t="s">
        <v>4365</v>
      </c>
      <c r="AJ931" t="s">
        <v>4365</v>
      </c>
      <c r="AK931" t="s">
        <v>4365</v>
      </c>
      <c r="AL931" t="s">
        <v>4365</v>
      </c>
      <c r="AM931" t="s">
        <v>4365</v>
      </c>
      <c r="AN931" t="s">
        <v>4365</v>
      </c>
      <c r="AO931" t="s">
        <v>4365</v>
      </c>
      <c r="AP931" t="s">
        <v>4365</v>
      </c>
      <c r="AQ931" t="s">
        <v>4365</v>
      </c>
      <c r="AR931" t="s">
        <v>4365</v>
      </c>
      <c r="AS931" t="s">
        <v>14832</v>
      </c>
      <c r="BC931" s="3" t="str" cm="1">
        <f t="array" ref="BC931">LEFT(BB931,MIN(FIND({0,1,2,3,4,5,6,7,8,9},BB931&amp;"0123456789"))-1)</f>
        <v/>
      </c>
      <c r="BY931" t="s">
        <v>11476</v>
      </c>
      <c r="BZ931" t="s">
        <v>25442</v>
      </c>
      <c r="CA931" t="s">
        <v>25443</v>
      </c>
      <c r="CB931" t="s">
        <v>25444</v>
      </c>
      <c r="CC931" t="s">
        <v>25408</v>
      </c>
      <c r="CT931" t="str">
        <f t="shared" si="289"/>
        <v>Analytics</v>
      </c>
      <c r="CU931" t="str">
        <f t="shared" si="290"/>
        <v>Artificial Intelligence</v>
      </c>
      <c r="CV931" t="str">
        <f t="shared" si="291"/>
        <v>Big Data</v>
      </c>
      <c r="CW931" t="str">
        <f t="shared" si="292"/>
        <v>Machine Learning</v>
      </c>
      <c r="CX931" t="str">
        <f t="shared" si="293"/>
        <v>Software</v>
      </c>
      <c r="CY931" t="str">
        <f t="shared" si="294"/>
        <v/>
      </c>
      <c r="CZ931" t="str">
        <f t="shared" si="295"/>
        <v/>
      </c>
      <c r="DA931" t="str">
        <f t="shared" si="296"/>
        <v/>
      </c>
      <c r="DB931" t="str">
        <f t="shared" si="297"/>
        <v/>
      </c>
      <c r="DC931" t="str">
        <f t="shared" si="298"/>
        <v/>
      </c>
    </row>
    <row r="932" spans="1:107" x14ac:dyDescent="0.2">
      <c r="A932">
        <v>929</v>
      </c>
      <c r="B932" t="s">
        <v>925</v>
      </c>
      <c r="C932" t="s">
        <v>3098</v>
      </c>
      <c r="D932" t="s">
        <v>5138</v>
      </c>
      <c r="E932" t="s">
        <v>6065</v>
      </c>
      <c r="F932" t="s">
        <v>6995</v>
      </c>
      <c r="G932" t="s">
        <v>8420</v>
      </c>
      <c r="H932" t="s">
        <v>8552</v>
      </c>
      <c r="I932" t="s">
        <v>4365</v>
      </c>
      <c r="J932" t="s">
        <v>4365</v>
      </c>
      <c r="K932" t="s">
        <v>10121</v>
      </c>
      <c r="L932" t="s">
        <v>10438</v>
      </c>
      <c r="M932" t="s">
        <v>11868</v>
      </c>
      <c r="N932" t="s">
        <v>12803</v>
      </c>
      <c r="O932" t="s">
        <v>13319</v>
      </c>
      <c r="P932" t="s">
        <v>4365</v>
      </c>
      <c r="Q932">
        <v>9</v>
      </c>
      <c r="R932" t="s">
        <v>4365</v>
      </c>
      <c r="S932" t="s">
        <v>13400</v>
      </c>
      <c r="T932" t="s">
        <v>4365</v>
      </c>
      <c r="U932" s="3" t="str" cm="1">
        <f t="array" ref="U932">LEFT(T932,MIN(FIND({0,1,2,3,4,5,6,7,8,9},T932&amp;"0123456789"))-1)</f>
        <v>—</v>
      </c>
      <c r="V932" t="s">
        <v>14418</v>
      </c>
      <c r="W932" t="s">
        <v>4365</v>
      </c>
      <c r="X932" s="3" t="str" cm="1">
        <f t="array" ref="X932">LEFT(W932,MIN(FIND({0,1,2,3,4,5,6,7,8,9},W932&amp;"0123456789"))-1)</f>
        <v>—</v>
      </c>
      <c r="Y932" t="s">
        <v>14418</v>
      </c>
      <c r="Z932" t="s">
        <v>14318</v>
      </c>
      <c r="AA932" s="3" cm="1">
        <f t="array" ref="AA932">_xlfn.XLOOKUP(LEFT(Z932,MIN(FIND({0,1,2,3,4,5,6,7,8,9},Z932&amp;"0123456789"))-1), $BB$4:$BB$23, $BC$4:$BC$23)*_xlfn.NUMBERVALUE(TRIM(REPLACE(Z932,1,MIN(FIND({0,1,2,3,4,5,6,7,8,9},Z932&amp;"0123456789"))-1,"")), ".", ",")</f>
        <v>8550000</v>
      </c>
      <c r="AB932" t="s">
        <v>14318</v>
      </c>
      <c r="AC932" s="3" cm="1">
        <f t="array" ref="AC932">_xlfn.XLOOKUP(LEFT(AB932,MIN(FIND({0,1,2,3,4,5,6,7,8,9},AB932&amp;"0123456789"))-1), $BB$4:$BB$23, $BC$4:$BC$23)*_xlfn.NUMBERVALUE(TRIM(REPLACE(AB932,1,MIN(FIND({0,1,2,3,4,5,6,7,8,9},AB932&amp;"0123456789"))-1,"")), ".", ",")</f>
        <v>8550000</v>
      </c>
      <c r="AD932" t="s">
        <v>8556</v>
      </c>
      <c r="AE932" t="s">
        <v>14833</v>
      </c>
      <c r="AF932" t="s">
        <v>15689</v>
      </c>
      <c r="AG932" t="s">
        <v>17095</v>
      </c>
      <c r="AH932" t="s">
        <v>17868</v>
      </c>
      <c r="AI932" t="s">
        <v>18685</v>
      </c>
      <c r="AJ932" t="s">
        <v>19206</v>
      </c>
      <c r="AK932" t="s">
        <v>4365</v>
      </c>
      <c r="AL932" t="s">
        <v>8554</v>
      </c>
      <c r="AM932" t="s">
        <v>18372</v>
      </c>
      <c r="AN932" t="s">
        <v>21499</v>
      </c>
      <c r="AO932" t="s">
        <v>22089</v>
      </c>
      <c r="AP932" t="s">
        <v>23002</v>
      </c>
      <c r="AQ932" t="s">
        <v>24129</v>
      </c>
      <c r="AR932" t="s">
        <v>25014</v>
      </c>
      <c r="AS932" t="s">
        <v>19172</v>
      </c>
      <c r="BC932" s="3" t="str" cm="1">
        <f t="array" ref="BC932">LEFT(BB932,MIN(FIND({0,1,2,3,4,5,6,7,8,9},BB932&amp;"0123456789"))-1)</f>
        <v/>
      </c>
      <c r="BY932" t="s">
        <v>25419</v>
      </c>
      <c r="BZ932" t="s">
        <v>25487</v>
      </c>
      <c r="CT932" t="str">
        <f t="shared" si="289"/>
        <v>Apps</v>
      </c>
      <c r="CU932" t="str">
        <f t="shared" si="290"/>
        <v>Finance</v>
      </c>
      <c r="CV932" t="str">
        <f t="shared" si="291"/>
        <v/>
      </c>
      <c r="CW932" t="str">
        <f t="shared" si="292"/>
        <v/>
      </c>
      <c r="CX932" t="str">
        <f t="shared" si="293"/>
        <v/>
      </c>
      <c r="CY932" t="str">
        <f t="shared" si="294"/>
        <v/>
      </c>
      <c r="CZ932" t="str">
        <f t="shared" si="295"/>
        <v/>
      </c>
      <c r="DA932" t="str">
        <f t="shared" si="296"/>
        <v/>
      </c>
      <c r="DB932" t="str">
        <f t="shared" si="297"/>
        <v/>
      </c>
      <c r="DC932" t="str">
        <f t="shared" si="298"/>
        <v/>
      </c>
    </row>
    <row r="933" spans="1:107" x14ac:dyDescent="0.2">
      <c r="A933">
        <v>930</v>
      </c>
      <c r="B933" t="s">
        <v>926</v>
      </c>
      <c r="C933" t="s">
        <v>3099</v>
      </c>
      <c r="D933" t="s">
        <v>5139</v>
      </c>
      <c r="E933" t="s">
        <v>6065</v>
      </c>
      <c r="F933" t="s">
        <v>6996</v>
      </c>
      <c r="G933" t="s">
        <v>8247</v>
      </c>
      <c r="H933" t="s">
        <v>8552</v>
      </c>
      <c r="I933" t="s">
        <v>8554</v>
      </c>
      <c r="J933" t="s">
        <v>9341</v>
      </c>
      <c r="K933" t="s">
        <v>10119</v>
      </c>
      <c r="L933" t="s">
        <v>10629</v>
      </c>
      <c r="M933" t="s">
        <v>11869</v>
      </c>
      <c r="N933" t="s">
        <v>12788</v>
      </c>
      <c r="O933" t="s">
        <v>13316</v>
      </c>
      <c r="P933" t="s">
        <v>4365</v>
      </c>
      <c r="Q933">
        <v>2</v>
      </c>
      <c r="R933" t="s">
        <v>13357</v>
      </c>
      <c r="S933" t="s">
        <v>13461</v>
      </c>
      <c r="T933" t="s">
        <v>14065</v>
      </c>
      <c r="U933" s="3" t="str" cm="1">
        <f t="array" ref="U933">LEFT(T933,MIN(FIND({0,1,2,3,4,5,6,7,8,9},T933&amp;"0123456789"))-1)</f>
        <v>$</v>
      </c>
      <c r="V933" t="s">
        <v>13357</v>
      </c>
      <c r="W933" t="s">
        <v>14065</v>
      </c>
      <c r="X933" s="3" t="str" cm="1">
        <f t="array" ref="X933">LEFT(W933,MIN(FIND({0,1,2,3,4,5,6,7,8,9},W933&amp;"0123456789"))-1)</f>
        <v>$</v>
      </c>
      <c r="Y933" t="s">
        <v>13357</v>
      </c>
      <c r="Z933" t="s">
        <v>14316</v>
      </c>
      <c r="AA933" s="3" cm="1">
        <f t="array" ref="AA933">_xlfn.XLOOKUP(LEFT(Z933,MIN(FIND({0,1,2,3,4,5,6,7,8,9},Z933&amp;"0123456789"))-1), $BB$4:$BB$23, $BC$4:$BC$23)*_xlfn.NUMBERVALUE(TRIM(REPLACE(Z933,1,MIN(FIND({0,1,2,3,4,5,6,7,8,9},Z933&amp;"0123456789"))-1,"")), ".", ",")</f>
        <v>1625000</v>
      </c>
      <c r="AB933" t="s">
        <v>14316</v>
      </c>
      <c r="AC933" s="3" cm="1">
        <f t="array" ref="AC933">_xlfn.XLOOKUP(LEFT(AB933,MIN(FIND({0,1,2,3,4,5,6,7,8,9},AB933&amp;"0123456789"))-1), $BB$4:$BB$23, $BC$4:$BC$23)*_xlfn.NUMBERVALUE(TRIM(REPLACE(AB933,1,MIN(FIND({0,1,2,3,4,5,6,7,8,9},AB933&amp;"0123456789"))-1,"")), ".", ",")</f>
        <v>1625000</v>
      </c>
      <c r="AD933" t="s">
        <v>8554</v>
      </c>
      <c r="AE933" t="s">
        <v>8557</v>
      </c>
      <c r="AF933" t="s">
        <v>15690</v>
      </c>
      <c r="AG933" t="s">
        <v>4365</v>
      </c>
      <c r="AH933" t="s">
        <v>4365</v>
      </c>
      <c r="AI933" t="s">
        <v>4365</v>
      </c>
      <c r="AJ933" t="s">
        <v>4365</v>
      </c>
      <c r="AK933" t="s">
        <v>4365</v>
      </c>
      <c r="AL933" t="s">
        <v>4365</v>
      </c>
      <c r="AM933" t="s">
        <v>4365</v>
      </c>
      <c r="AN933" t="s">
        <v>4365</v>
      </c>
      <c r="AO933" t="s">
        <v>4365</v>
      </c>
      <c r="AP933" t="s">
        <v>4365</v>
      </c>
      <c r="AQ933" t="s">
        <v>4365</v>
      </c>
      <c r="AR933" t="s">
        <v>4365</v>
      </c>
      <c r="AS933" t="s">
        <v>19359</v>
      </c>
      <c r="BC933" s="3" t="str" cm="1">
        <f t="array" ref="BC933">LEFT(BB933,MIN(FIND({0,1,2,3,4,5,6,7,8,9},BB933&amp;"0123456789"))-1)</f>
        <v/>
      </c>
      <c r="BY933" t="s">
        <v>11107</v>
      </c>
      <c r="BZ933" t="s">
        <v>25416</v>
      </c>
      <c r="CA933" t="s">
        <v>25406</v>
      </c>
      <c r="CT933" t="str">
        <f t="shared" si="289"/>
        <v>Marketplace</v>
      </c>
      <c r="CU933" t="str">
        <f t="shared" si="290"/>
        <v>Retail</v>
      </c>
      <c r="CV933" t="str">
        <f t="shared" si="291"/>
        <v>Sales</v>
      </c>
      <c r="CW933" t="str">
        <f t="shared" si="292"/>
        <v/>
      </c>
      <c r="CX933" t="str">
        <f t="shared" si="293"/>
        <v/>
      </c>
      <c r="CY933" t="str">
        <f t="shared" si="294"/>
        <v/>
      </c>
      <c r="CZ933" t="str">
        <f t="shared" si="295"/>
        <v/>
      </c>
      <c r="DA933" t="str">
        <f t="shared" si="296"/>
        <v/>
      </c>
      <c r="DB933" t="str">
        <f t="shared" si="297"/>
        <v/>
      </c>
      <c r="DC933" t="str">
        <f t="shared" si="298"/>
        <v/>
      </c>
    </row>
    <row r="934" spans="1:107" x14ac:dyDescent="0.2">
      <c r="A934">
        <v>931</v>
      </c>
      <c r="B934" t="s">
        <v>927</v>
      </c>
      <c r="C934" t="s">
        <v>3100</v>
      </c>
      <c r="D934" t="s">
        <v>4365</v>
      </c>
      <c r="E934" t="s">
        <v>6065</v>
      </c>
      <c r="F934" t="s">
        <v>6997</v>
      </c>
      <c r="G934" t="s">
        <v>8246</v>
      </c>
      <c r="H934" t="s">
        <v>8552</v>
      </c>
      <c r="I934" t="s">
        <v>8559</v>
      </c>
      <c r="J934" t="s">
        <v>9342</v>
      </c>
      <c r="K934" t="s">
        <v>10119</v>
      </c>
      <c r="L934" t="s">
        <v>10630</v>
      </c>
      <c r="M934" t="s">
        <v>11870</v>
      </c>
      <c r="N934" t="s">
        <v>12744</v>
      </c>
      <c r="O934" t="s">
        <v>13305</v>
      </c>
      <c r="P934" t="s">
        <v>4365</v>
      </c>
      <c r="Q934">
        <v>2</v>
      </c>
      <c r="R934" t="s">
        <v>13358</v>
      </c>
      <c r="S934" t="s">
        <v>13559</v>
      </c>
      <c r="T934" t="s">
        <v>13741</v>
      </c>
      <c r="U934" s="3" t="str" cm="1">
        <f t="array" ref="U934">LEFT(T934,MIN(FIND({0,1,2,3,4,5,6,7,8,9},T934&amp;"0123456789"))-1)</f>
        <v>$</v>
      </c>
      <c r="V934" t="s">
        <v>14414</v>
      </c>
      <c r="W934" t="s">
        <v>13741</v>
      </c>
      <c r="X934" s="3" t="str" cm="1">
        <f t="array" ref="X934">LEFT(W934,MIN(FIND({0,1,2,3,4,5,6,7,8,9},W934&amp;"0123456789"))-1)</f>
        <v>$</v>
      </c>
      <c r="Y934" t="s">
        <v>14414</v>
      </c>
      <c r="Z934" t="s">
        <v>13741</v>
      </c>
      <c r="AA934" s="3" cm="1">
        <f t="array" ref="AA934">_xlfn.XLOOKUP(LEFT(Z934,MIN(FIND({0,1,2,3,4,5,6,7,8,9},Z934&amp;"0123456789"))-1), $BB$4:$BB$23, $BC$4:$BC$23)*_xlfn.NUMBERVALUE(TRIM(REPLACE(Z934,1,MIN(FIND({0,1,2,3,4,5,6,7,8,9},Z934&amp;"0123456789"))-1,"")), ".", ",")</f>
        <v>6000000</v>
      </c>
      <c r="AB934" t="s">
        <v>13741</v>
      </c>
      <c r="AC934" s="3" cm="1">
        <f t="array" ref="AC934">_xlfn.XLOOKUP(LEFT(AB934,MIN(FIND({0,1,2,3,4,5,6,7,8,9},AB934&amp;"0123456789"))-1), $BB$4:$BB$23, $BC$4:$BC$23)*_xlfn.NUMBERVALUE(TRIM(REPLACE(AB934,1,MIN(FIND({0,1,2,3,4,5,6,7,8,9},AB934&amp;"0123456789"))-1,"")), ".", ",")</f>
        <v>6000000</v>
      </c>
      <c r="AD934" t="s">
        <v>8555</v>
      </c>
      <c r="AE934" t="s">
        <v>8557</v>
      </c>
      <c r="AF934" t="s">
        <v>15691</v>
      </c>
      <c r="AG934" t="s">
        <v>17096</v>
      </c>
      <c r="AH934" t="s">
        <v>4365</v>
      </c>
      <c r="AI934" t="s">
        <v>18686</v>
      </c>
      <c r="AJ934" t="s">
        <v>8563</v>
      </c>
      <c r="AK934" t="s">
        <v>4365</v>
      </c>
      <c r="AL934" t="s">
        <v>8555</v>
      </c>
      <c r="AM934" t="s">
        <v>20856</v>
      </c>
      <c r="AN934" t="s">
        <v>18372</v>
      </c>
      <c r="AO934" t="s">
        <v>21546</v>
      </c>
      <c r="AP934" t="s">
        <v>23003</v>
      </c>
      <c r="AQ934" t="s">
        <v>24130</v>
      </c>
      <c r="AR934" t="s">
        <v>25015</v>
      </c>
      <c r="AS934" t="s">
        <v>19162</v>
      </c>
      <c r="BC934" s="3" t="str" cm="1">
        <f t="array" ref="BC934">LEFT(BB934,MIN(FIND({0,1,2,3,4,5,6,7,8,9},BB934&amp;"0123456789"))-1)</f>
        <v/>
      </c>
      <c r="BY934" t="s">
        <v>10904</v>
      </c>
      <c r="BZ934" t="s">
        <v>25408</v>
      </c>
      <c r="CA934" t="s">
        <v>25644</v>
      </c>
      <c r="CT934" t="str">
        <f t="shared" si="289"/>
        <v>Energy</v>
      </c>
      <c r="CU934" t="str">
        <f t="shared" si="290"/>
        <v>Software</v>
      </c>
      <c r="CV934" t="str">
        <f t="shared" si="291"/>
        <v>Solar</v>
      </c>
      <c r="CW934" t="str">
        <f t="shared" si="292"/>
        <v/>
      </c>
      <c r="CX934" t="str">
        <f t="shared" si="293"/>
        <v/>
      </c>
      <c r="CY934" t="str">
        <f t="shared" si="294"/>
        <v/>
      </c>
      <c r="CZ934" t="str">
        <f t="shared" si="295"/>
        <v/>
      </c>
      <c r="DA934" t="str">
        <f t="shared" si="296"/>
        <v/>
      </c>
      <c r="DB934" t="str">
        <f t="shared" si="297"/>
        <v/>
      </c>
      <c r="DC934" t="str">
        <f t="shared" si="298"/>
        <v/>
      </c>
    </row>
    <row r="935" spans="1:107" x14ac:dyDescent="0.2">
      <c r="A935">
        <v>932</v>
      </c>
      <c r="B935" t="s">
        <v>928</v>
      </c>
      <c r="C935" t="s">
        <v>3101</v>
      </c>
      <c r="D935" t="s">
        <v>5140</v>
      </c>
      <c r="E935" t="s">
        <v>6065</v>
      </c>
      <c r="F935" t="s">
        <v>6998</v>
      </c>
      <c r="G935" t="s">
        <v>8304</v>
      </c>
      <c r="H935" t="s">
        <v>8552</v>
      </c>
      <c r="I935" t="s">
        <v>8560</v>
      </c>
      <c r="J935" t="s">
        <v>9343</v>
      </c>
      <c r="K935" t="s">
        <v>10121</v>
      </c>
      <c r="L935" t="s">
        <v>10631</v>
      </c>
      <c r="M935" t="s">
        <v>11871</v>
      </c>
      <c r="N935" t="s">
        <v>12743</v>
      </c>
      <c r="O935" t="s">
        <v>13311</v>
      </c>
      <c r="P935" t="s">
        <v>4365</v>
      </c>
      <c r="Q935">
        <v>2</v>
      </c>
      <c r="R935" t="s">
        <v>13357</v>
      </c>
      <c r="S935" t="s">
        <v>13529</v>
      </c>
      <c r="T935" t="s">
        <v>14066</v>
      </c>
      <c r="U935" s="3" t="str" cm="1">
        <f t="array" ref="U935">LEFT(T935,MIN(FIND({0,1,2,3,4,5,6,7,8,9},T935&amp;"0123456789"))-1)</f>
        <v>$</v>
      </c>
      <c r="V935" t="s">
        <v>14422</v>
      </c>
      <c r="W935" t="s">
        <v>14066</v>
      </c>
      <c r="X935" s="3" t="str" cm="1">
        <f t="array" ref="X935">LEFT(W935,MIN(FIND({0,1,2,3,4,5,6,7,8,9},W935&amp;"0123456789"))-1)</f>
        <v>$</v>
      </c>
      <c r="Y935" t="s">
        <v>14422</v>
      </c>
      <c r="Z935" t="s">
        <v>13795</v>
      </c>
      <c r="AA935" s="3" cm="1">
        <f t="array" ref="AA935">_xlfn.XLOOKUP(LEFT(Z935,MIN(FIND({0,1,2,3,4,5,6,7,8,9},Z935&amp;"0123456789"))-1), $BB$4:$BB$23, $BC$4:$BC$23)*_xlfn.NUMBERVALUE(TRIM(REPLACE(Z935,1,MIN(FIND({0,1,2,3,4,5,6,7,8,9},Z935&amp;"0123456789"))-1,"")), ".", ",")</f>
        <v>1700000</v>
      </c>
      <c r="AB935" t="s">
        <v>13795</v>
      </c>
      <c r="AC935" s="3" cm="1">
        <f t="array" ref="AC935">_xlfn.XLOOKUP(LEFT(AB935,MIN(FIND({0,1,2,3,4,5,6,7,8,9},AB935&amp;"0123456789"))-1), $BB$4:$BB$23, $BC$4:$BC$23)*_xlfn.NUMBERVALUE(TRIM(REPLACE(AB935,1,MIN(FIND({0,1,2,3,4,5,6,7,8,9},AB935&amp;"0123456789"))-1,"")), ".", ",")</f>
        <v>1700000</v>
      </c>
      <c r="AD935" t="s">
        <v>8554</v>
      </c>
      <c r="AE935" t="s">
        <v>8554</v>
      </c>
      <c r="AF935" t="s">
        <v>15692</v>
      </c>
      <c r="AG935" t="s">
        <v>17097</v>
      </c>
      <c r="AH935" t="s">
        <v>4365</v>
      </c>
      <c r="AI935" t="s">
        <v>4365</v>
      </c>
      <c r="AJ935" t="s">
        <v>8563</v>
      </c>
      <c r="AK935" t="s">
        <v>4365</v>
      </c>
      <c r="AL935" t="s">
        <v>8555</v>
      </c>
      <c r="AM935" t="s">
        <v>4365</v>
      </c>
      <c r="AN935" t="s">
        <v>18372</v>
      </c>
      <c r="AO935" t="s">
        <v>4365</v>
      </c>
      <c r="AP935" t="s">
        <v>23004</v>
      </c>
      <c r="AQ935" t="s">
        <v>4365</v>
      </c>
      <c r="AR935" t="s">
        <v>4365</v>
      </c>
      <c r="AS935" t="s">
        <v>8556</v>
      </c>
      <c r="BC935" s="3" t="str" cm="1">
        <f t="array" ref="BC935">LEFT(BB935,MIN(FIND({0,1,2,3,4,5,6,7,8,9},BB935&amp;"0123456789"))-1)</f>
        <v/>
      </c>
      <c r="BY935" t="s">
        <v>25598</v>
      </c>
      <c r="BZ935" t="s">
        <v>25728</v>
      </c>
      <c r="CA935" t="s">
        <v>25729</v>
      </c>
      <c r="CB935" t="s">
        <v>25643</v>
      </c>
      <c r="CT935" t="str">
        <f t="shared" si="289"/>
        <v>Gamification</v>
      </c>
      <c r="CU935" t="str">
        <f t="shared" si="290"/>
        <v>Music</v>
      </c>
      <c r="CV935" t="str">
        <f t="shared" si="291"/>
        <v>Music Streaming</v>
      </c>
      <c r="CW935" t="str">
        <f t="shared" si="292"/>
        <v>Social Media</v>
      </c>
      <c r="CX935" t="str">
        <f t="shared" si="293"/>
        <v/>
      </c>
      <c r="CY935" t="str">
        <f t="shared" si="294"/>
        <v/>
      </c>
      <c r="CZ935" t="str">
        <f t="shared" si="295"/>
        <v/>
      </c>
      <c r="DA935" t="str">
        <f t="shared" si="296"/>
        <v/>
      </c>
      <c r="DB935" t="str">
        <f t="shared" si="297"/>
        <v/>
      </c>
      <c r="DC935" t="str">
        <f t="shared" si="298"/>
        <v/>
      </c>
    </row>
    <row r="936" spans="1:107" x14ac:dyDescent="0.2">
      <c r="A936">
        <v>933</v>
      </c>
      <c r="B936" t="s">
        <v>929</v>
      </c>
      <c r="C936" t="s">
        <v>3102</v>
      </c>
      <c r="D936" t="s">
        <v>5141</v>
      </c>
      <c r="E936" t="s">
        <v>6065</v>
      </c>
      <c r="F936" t="s">
        <v>6999</v>
      </c>
      <c r="G936" t="s">
        <v>8250</v>
      </c>
      <c r="H936" t="s">
        <v>8552</v>
      </c>
      <c r="I936" t="s">
        <v>8557</v>
      </c>
      <c r="J936" t="s">
        <v>9344</v>
      </c>
      <c r="K936" t="s">
        <v>10121</v>
      </c>
      <c r="L936" t="s">
        <v>10632</v>
      </c>
      <c r="M936" t="s">
        <v>11872</v>
      </c>
      <c r="N936" t="s">
        <v>12736</v>
      </c>
      <c r="O936" t="s">
        <v>13305</v>
      </c>
      <c r="P936" t="s">
        <v>4365</v>
      </c>
      <c r="Q936">
        <v>2</v>
      </c>
      <c r="R936" t="s">
        <v>13357</v>
      </c>
      <c r="S936" t="s">
        <v>13461</v>
      </c>
      <c r="T936" t="s">
        <v>14065</v>
      </c>
      <c r="U936" s="3" t="str" cm="1">
        <f t="array" ref="U936">LEFT(T936,MIN(FIND({0,1,2,3,4,5,6,7,8,9},T936&amp;"0123456789"))-1)</f>
        <v>$</v>
      </c>
      <c r="V936" t="s">
        <v>13357</v>
      </c>
      <c r="W936" t="s">
        <v>14065</v>
      </c>
      <c r="X936" s="3" t="str" cm="1">
        <f t="array" ref="X936">LEFT(W936,MIN(FIND({0,1,2,3,4,5,6,7,8,9},W936&amp;"0123456789"))-1)</f>
        <v>$</v>
      </c>
      <c r="Y936" t="s">
        <v>13357</v>
      </c>
      <c r="Z936" t="s">
        <v>14649</v>
      </c>
      <c r="AA936" s="3" cm="1">
        <f t="array" ref="AA936">_xlfn.XLOOKUP(LEFT(Z936,MIN(FIND({0,1,2,3,4,5,6,7,8,9},Z936&amp;"0123456789"))-1), $BB$4:$BB$23, $BC$4:$BC$23)*_xlfn.NUMBERVALUE(TRIM(REPLACE(Z936,1,MIN(FIND({0,1,2,3,4,5,6,7,8,9},Z936&amp;"0123456789"))-1,"")), ".", ",")</f>
        <v>2125000</v>
      </c>
      <c r="AB936" t="s">
        <v>14649</v>
      </c>
      <c r="AC936" s="3" cm="1">
        <f t="array" ref="AC936">_xlfn.XLOOKUP(LEFT(AB936,MIN(FIND({0,1,2,3,4,5,6,7,8,9},AB936&amp;"0123456789"))-1), $BB$4:$BB$23, $BC$4:$BC$23)*_xlfn.NUMBERVALUE(TRIM(REPLACE(AB936,1,MIN(FIND({0,1,2,3,4,5,6,7,8,9},AB936&amp;"0123456789"))-1,"")), ".", ",")</f>
        <v>2125000</v>
      </c>
      <c r="AD936" t="s">
        <v>8554</v>
      </c>
      <c r="AE936" t="s">
        <v>8554</v>
      </c>
      <c r="AF936" t="s">
        <v>15693</v>
      </c>
      <c r="AG936" t="s">
        <v>17098</v>
      </c>
      <c r="AH936" t="s">
        <v>4365</v>
      </c>
      <c r="AI936" t="s">
        <v>4365</v>
      </c>
      <c r="AJ936" t="s">
        <v>19316</v>
      </c>
      <c r="AK936" t="s">
        <v>4365</v>
      </c>
      <c r="AL936" t="s">
        <v>20156</v>
      </c>
      <c r="AM936" t="s">
        <v>4365</v>
      </c>
      <c r="AN936" t="s">
        <v>20090</v>
      </c>
      <c r="AO936" t="s">
        <v>4365</v>
      </c>
      <c r="AP936" t="s">
        <v>23005</v>
      </c>
      <c r="AQ936" t="s">
        <v>4365</v>
      </c>
      <c r="AR936" t="s">
        <v>4365</v>
      </c>
      <c r="AS936" t="s">
        <v>19217</v>
      </c>
      <c r="BC936" s="3" t="str" cm="1">
        <f t="array" ref="BC936">LEFT(BB936,MIN(FIND({0,1,2,3,4,5,6,7,8,9},BB936&amp;"0123456789"))-1)</f>
        <v/>
      </c>
      <c r="BY936" t="s">
        <v>25553</v>
      </c>
      <c r="BZ936" t="s">
        <v>25492</v>
      </c>
      <c r="CA936" t="s">
        <v>25583</v>
      </c>
      <c r="CB936" t="s">
        <v>25437</v>
      </c>
      <c r="CC936" t="s">
        <v>25407</v>
      </c>
      <c r="CT936" t="str">
        <f t="shared" si="289"/>
        <v>Cloud Security</v>
      </c>
      <c r="CU936" t="str">
        <f t="shared" si="290"/>
        <v>Cyber Security</v>
      </c>
      <c r="CV936" t="str">
        <f t="shared" si="291"/>
        <v>Network Security</v>
      </c>
      <c r="CW936" t="str">
        <f t="shared" si="292"/>
        <v>SaaS</v>
      </c>
      <c r="CX936" t="str">
        <f t="shared" si="293"/>
        <v>Sales Automation</v>
      </c>
      <c r="CY936" t="str">
        <f t="shared" si="294"/>
        <v/>
      </c>
      <c r="CZ936" t="str">
        <f t="shared" si="295"/>
        <v/>
      </c>
      <c r="DA936" t="str">
        <f t="shared" si="296"/>
        <v/>
      </c>
      <c r="DB936" t="str">
        <f t="shared" si="297"/>
        <v/>
      </c>
      <c r="DC936" t="str">
        <f t="shared" si="298"/>
        <v/>
      </c>
    </row>
    <row r="937" spans="1:107" x14ac:dyDescent="0.2">
      <c r="A937">
        <v>934</v>
      </c>
      <c r="B937" t="s">
        <v>930</v>
      </c>
      <c r="C937" t="s">
        <v>3103</v>
      </c>
      <c r="D937" t="s">
        <v>5142</v>
      </c>
      <c r="E937" t="s">
        <v>6065</v>
      </c>
      <c r="F937" t="s">
        <v>7000</v>
      </c>
      <c r="G937" t="s">
        <v>8245</v>
      </c>
      <c r="H937" t="s">
        <v>8552</v>
      </c>
      <c r="I937" t="s">
        <v>4365</v>
      </c>
      <c r="J937" t="s">
        <v>4365</v>
      </c>
      <c r="K937" t="s">
        <v>10121</v>
      </c>
      <c r="L937" t="s">
        <v>10288</v>
      </c>
      <c r="M937" t="s">
        <v>11280</v>
      </c>
      <c r="N937" t="s">
        <v>12861</v>
      </c>
      <c r="O937" t="s">
        <v>13338</v>
      </c>
      <c r="P937" t="s">
        <v>13351</v>
      </c>
      <c r="Q937">
        <v>1</v>
      </c>
      <c r="R937" t="s">
        <v>13357</v>
      </c>
      <c r="S937" t="s">
        <v>13601</v>
      </c>
      <c r="T937" t="s">
        <v>13813</v>
      </c>
      <c r="U937" s="3" t="str" cm="1">
        <f t="array" ref="U937">LEFT(T937,MIN(FIND({0,1,2,3,4,5,6,7,8,9},T937&amp;"0123456789"))-1)</f>
        <v>$</v>
      </c>
      <c r="V937" t="s">
        <v>13357</v>
      </c>
      <c r="W937" t="s">
        <v>13813</v>
      </c>
      <c r="X937" s="3" t="str" cm="1">
        <f t="array" ref="X937">LEFT(W937,MIN(FIND({0,1,2,3,4,5,6,7,8,9},W937&amp;"0123456789"))-1)</f>
        <v>$</v>
      </c>
      <c r="Y937" t="s">
        <v>13357</v>
      </c>
      <c r="Z937" t="s">
        <v>13813</v>
      </c>
      <c r="AA937" s="3" cm="1">
        <f t="array" ref="AA937">_xlfn.XLOOKUP(LEFT(Z937,MIN(FIND({0,1,2,3,4,5,6,7,8,9},Z937&amp;"0123456789"))-1), $BB$4:$BB$23, $BC$4:$BC$23)*_xlfn.NUMBERVALUE(TRIM(REPLACE(Z937,1,MIN(FIND({0,1,2,3,4,5,6,7,8,9},Z937&amp;"0123456789"))-1,"")), ".", ",")</f>
        <v>2000000</v>
      </c>
      <c r="AB937" t="s">
        <v>13813</v>
      </c>
      <c r="AC937" s="3" cm="1">
        <f t="array" ref="AC937">_xlfn.XLOOKUP(LEFT(AB937,MIN(FIND({0,1,2,3,4,5,6,7,8,9},AB937&amp;"0123456789"))-1), $BB$4:$BB$23, $BC$4:$BC$23)*_xlfn.NUMBERVALUE(TRIM(REPLACE(AB937,1,MIN(FIND({0,1,2,3,4,5,6,7,8,9},AB937&amp;"0123456789"))-1,"")), ".", ",")</f>
        <v>2000000</v>
      </c>
      <c r="AD937" t="s">
        <v>8555</v>
      </c>
      <c r="AE937" t="s">
        <v>8555</v>
      </c>
      <c r="AF937" t="s">
        <v>15694</v>
      </c>
      <c r="AG937" t="s">
        <v>17099</v>
      </c>
      <c r="AH937" t="s">
        <v>4365</v>
      </c>
      <c r="AI937" t="s">
        <v>18687</v>
      </c>
      <c r="AJ937" t="s">
        <v>8563</v>
      </c>
      <c r="AK937" t="s">
        <v>19852</v>
      </c>
      <c r="AL937" t="s">
        <v>8555</v>
      </c>
      <c r="AM937" t="s">
        <v>19619</v>
      </c>
      <c r="AN937" t="s">
        <v>18372</v>
      </c>
      <c r="AO937" t="s">
        <v>19750</v>
      </c>
      <c r="AP937" t="s">
        <v>23006</v>
      </c>
      <c r="AQ937" t="s">
        <v>24131</v>
      </c>
      <c r="AR937" t="s">
        <v>25016</v>
      </c>
      <c r="AS937" t="s">
        <v>19248</v>
      </c>
      <c r="BC937" s="3" t="str" cm="1">
        <f t="array" ref="BC937">LEFT(BB937,MIN(FIND({0,1,2,3,4,5,6,7,8,9},BB937&amp;"0123456789"))-1)</f>
        <v/>
      </c>
      <c r="BY937" t="s">
        <v>25632</v>
      </c>
      <c r="BZ937" t="s">
        <v>25437</v>
      </c>
      <c r="CA937" t="s">
        <v>25408</v>
      </c>
      <c r="CT937" t="str">
        <f t="shared" si="289"/>
        <v>Computer</v>
      </c>
      <c r="CU937" t="str">
        <f t="shared" si="290"/>
        <v>SaaS</v>
      </c>
      <c r="CV937" t="str">
        <f t="shared" si="291"/>
        <v>Software</v>
      </c>
      <c r="CW937" t="str">
        <f t="shared" si="292"/>
        <v/>
      </c>
      <c r="CX937" t="str">
        <f t="shared" si="293"/>
        <v/>
      </c>
      <c r="CY937" t="str">
        <f t="shared" si="294"/>
        <v/>
      </c>
      <c r="CZ937" t="str">
        <f t="shared" si="295"/>
        <v/>
      </c>
      <c r="DA937" t="str">
        <f t="shared" si="296"/>
        <v/>
      </c>
      <c r="DB937" t="str">
        <f t="shared" si="297"/>
        <v/>
      </c>
      <c r="DC937" t="str">
        <f t="shared" si="298"/>
        <v/>
      </c>
    </row>
    <row r="938" spans="1:107" x14ac:dyDescent="0.2">
      <c r="A938">
        <v>935</v>
      </c>
      <c r="B938" t="s">
        <v>931</v>
      </c>
      <c r="C938" t="s">
        <v>3104</v>
      </c>
      <c r="D938" t="s">
        <v>3104</v>
      </c>
      <c r="E938" t="s">
        <v>6065</v>
      </c>
      <c r="F938" t="s">
        <v>7001</v>
      </c>
      <c r="G938" t="s">
        <v>8245</v>
      </c>
      <c r="H938" t="s">
        <v>8552</v>
      </c>
      <c r="I938" t="s">
        <v>8559</v>
      </c>
      <c r="J938" t="s">
        <v>9345</v>
      </c>
      <c r="K938" t="s">
        <v>10119</v>
      </c>
      <c r="L938" t="s">
        <v>10143</v>
      </c>
      <c r="M938" t="s">
        <v>11151</v>
      </c>
      <c r="N938" t="s">
        <v>12777</v>
      </c>
      <c r="O938" t="s">
        <v>13319</v>
      </c>
      <c r="P938" t="s">
        <v>4365</v>
      </c>
      <c r="Q938">
        <v>2</v>
      </c>
      <c r="R938" t="s">
        <v>13357</v>
      </c>
      <c r="S938" t="s">
        <v>8370</v>
      </c>
      <c r="T938" t="s">
        <v>13831</v>
      </c>
      <c r="U938" s="3" t="str" cm="1">
        <f t="array" ref="U938">LEFT(T938,MIN(FIND({0,1,2,3,4,5,6,7,8,9},T938&amp;"0123456789"))-1)</f>
        <v>$</v>
      </c>
      <c r="V938" t="s">
        <v>13357</v>
      </c>
      <c r="W938" t="s">
        <v>13831</v>
      </c>
      <c r="X938" s="3" t="str" cm="1">
        <f t="array" ref="X938">LEFT(W938,MIN(FIND({0,1,2,3,4,5,6,7,8,9},W938&amp;"0123456789"))-1)</f>
        <v>$</v>
      </c>
      <c r="Y938" t="s">
        <v>13357</v>
      </c>
      <c r="Z938" t="s">
        <v>13740</v>
      </c>
      <c r="AA938" s="3" cm="1">
        <f t="array" ref="AA938">_xlfn.XLOOKUP(LEFT(Z938,MIN(FIND({0,1,2,3,4,5,6,7,8,9},Z938&amp;"0123456789"))-1), $BB$4:$BB$23, $BC$4:$BC$23)*_xlfn.NUMBERVALUE(TRIM(REPLACE(Z938,1,MIN(FIND({0,1,2,3,4,5,6,7,8,9},Z938&amp;"0123456789"))-1,"")), ".", ",")</f>
        <v>3000000</v>
      </c>
      <c r="AB938" t="s">
        <v>13740</v>
      </c>
      <c r="AC938" s="3" cm="1">
        <f t="array" ref="AC938">_xlfn.XLOOKUP(LEFT(AB938,MIN(FIND({0,1,2,3,4,5,6,7,8,9},AB938&amp;"0123456789"))-1), $BB$4:$BB$23, $BC$4:$BC$23)*_xlfn.NUMBERVALUE(TRIM(REPLACE(AB938,1,MIN(FIND({0,1,2,3,4,5,6,7,8,9},AB938&amp;"0123456789"))-1,"")), ".", ",")</f>
        <v>3000000</v>
      </c>
      <c r="AD938" t="s">
        <v>8555</v>
      </c>
      <c r="AE938" t="s">
        <v>8559</v>
      </c>
      <c r="AF938" t="s">
        <v>15695</v>
      </c>
      <c r="AG938" t="s">
        <v>17100</v>
      </c>
      <c r="AH938" t="s">
        <v>4365</v>
      </c>
      <c r="AI938" t="s">
        <v>18688</v>
      </c>
      <c r="AJ938" t="s">
        <v>8563</v>
      </c>
      <c r="AK938" t="s">
        <v>4365</v>
      </c>
      <c r="AL938" t="s">
        <v>8555</v>
      </c>
      <c r="AM938" t="s">
        <v>20857</v>
      </c>
      <c r="AN938" t="s">
        <v>18372</v>
      </c>
      <c r="AO938" t="s">
        <v>20439</v>
      </c>
      <c r="AP938" t="s">
        <v>23007</v>
      </c>
      <c r="AQ938" t="s">
        <v>24132</v>
      </c>
      <c r="AR938" t="s">
        <v>24795</v>
      </c>
      <c r="AS938" t="s">
        <v>19177</v>
      </c>
      <c r="BC938" s="3" t="str" cm="1">
        <f t="array" ref="BC938">LEFT(BB938,MIN(FIND({0,1,2,3,4,5,6,7,8,9},BB938&amp;"0123456789"))-1)</f>
        <v/>
      </c>
      <c r="BY938" t="s">
        <v>10143</v>
      </c>
      <c r="BZ938" t="s">
        <v>25430</v>
      </c>
      <c r="CT938" t="str">
        <f t="shared" si="289"/>
        <v>Financial Services</v>
      </c>
      <c r="CU938" t="str">
        <f t="shared" si="290"/>
        <v>FinTech</v>
      </c>
      <c r="CV938" t="str">
        <f t="shared" si="291"/>
        <v/>
      </c>
      <c r="CW938" t="str">
        <f t="shared" si="292"/>
        <v/>
      </c>
      <c r="CX938" t="str">
        <f t="shared" si="293"/>
        <v/>
      </c>
      <c r="CY938" t="str">
        <f t="shared" si="294"/>
        <v/>
      </c>
      <c r="CZ938" t="str">
        <f t="shared" si="295"/>
        <v/>
      </c>
      <c r="DA938" t="str">
        <f t="shared" si="296"/>
        <v/>
      </c>
      <c r="DB938" t="str">
        <f t="shared" si="297"/>
        <v/>
      </c>
      <c r="DC938" t="str">
        <f t="shared" si="298"/>
        <v/>
      </c>
    </row>
    <row r="939" spans="1:107" x14ac:dyDescent="0.2">
      <c r="A939">
        <v>936</v>
      </c>
      <c r="B939" t="s">
        <v>932</v>
      </c>
      <c r="C939" t="s">
        <v>3105</v>
      </c>
      <c r="D939" t="s">
        <v>5143</v>
      </c>
      <c r="E939" t="s">
        <v>6065</v>
      </c>
      <c r="F939" t="s">
        <v>7002</v>
      </c>
      <c r="G939" t="s">
        <v>8406</v>
      </c>
      <c r="H939" t="s">
        <v>8552</v>
      </c>
      <c r="I939" t="s">
        <v>8555</v>
      </c>
      <c r="J939" t="s">
        <v>9346</v>
      </c>
      <c r="K939" t="s">
        <v>10119</v>
      </c>
      <c r="L939" t="s">
        <v>10167</v>
      </c>
      <c r="M939" t="s">
        <v>10167</v>
      </c>
      <c r="N939" t="s">
        <v>12958</v>
      </c>
      <c r="O939" t="s">
        <v>13318</v>
      </c>
      <c r="P939" t="s">
        <v>4365</v>
      </c>
      <c r="Q939">
        <v>2</v>
      </c>
      <c r="R939" t="s">
        <v>13357</v>
      </c>
      <c r="S939" t="s">
        <v>13426</v>
      </c>
      <c r="T939" t="s">
        <v>13892</v>
      </c>
      <c r="U939" s="3" t="str" cm="1">
        <f t="array" ref="U939">LEFT(T939,MIN(FIND({0,1,2,3,4,5,6,7,8,9},T939&amp;"0123456789"))-1)</f>
        <v>$</v>
      </c>
      <c r="V939" t="s">
        <v>13357</v>
      </c>
      <c r="W939" t="s">
        <v>13892</v>
      </c>
      <c r="X939" s="3" t="str" cm="1">
        <f t="array" ref="X939">LEFT(W939,MIN(FIND({0,1,2,3,4,5,6,7,8,9},W939&amp;"0123456789"))-1)</f>
        <v>$</v>
      </c>
      <c r="Y939" t="s">
        <v>13357</v>
      </c>
      <c r="Z939" t="s">
        <v>13920</v>
      </c>
      <c r="AA939" s="3" cm="1">
        <f t="array" ref="AA939">_xlfn.XLOOKUP(LEFT(Z939,MIN(FIND({0,1,2,3,4,5,6,7,8,9},Z939&amp;"0123456789"))-1), $BB$4:$BB$23, $BC$4:$BC$23)*_xlfn.NUMBERVALUE(TRIM(REPLACE(Z939,1,MIN(FIND({0,1,2,3,4,5,6,7,8,9},Z939&amp;"0123456789"))-1,"")), ".", ",")</f>
        <v>3900000</v>
      </c>
      <c r="AB939" t="s">
        <v>13920</v>
      </c>
      <c r="AC939" s="3" cm="1">
        <f t="array" ref="AC939">_xlfn.XLOOKUP(LEFT(AB939,MIN(FIND({0,1,2,3,4,5,6,7,8,9},AB939&amp;"0123456789"))-1), $BB$4:$BB$23, $BC$4:$BC$23)*_xlfn.NUMBERVALUE(TRIM(REPLACE(AB939,1,MIN(FIND({0,1,2,3,4,5,6,7,8,9},AB939&amp;"0123456789"))-1,"")), ".", ",")</f>
        <v>3900000</v>
      </c>
      <c r="AD939" t="s">
        <v>8554</v>
      </c>
      <c r="AE939" t="s">
        <v>8556</v>
      </c>
      <c r="AF939" t="s">
        <v>15696</v>
      </c>
      <c r="AG939" t="s">
        <v>17101</v>
      </c>
      <c r="AH939" t="s">
        <v>17869</v>
      </c>
      <c r="AI939" t="s">
        <v>18689</v>
      </c>
      <c r="AJ939" t="s">
        <v>19248</v>
      </c>
      <c r="AK939" t="s">
        <v>19853</v>
      </c>
      <c r="AL939" t="s">
        <v>20147</v>
      </c>
      <c r="AM939" t="s">
        <v>20858</v>
      </c>
      <c r="AN939" t="s">
        <v>21500</v>
      </c>
      <c r="AO939" t="s">
        <v>22090</v>
      </c>
      <c r="AP939" t="s">
        <v>23008</v>
      </c>
      <c r="AQ939" t="s">
        <v>24133</v>
      </c>
      <c r="AR939" t="s">
        <v>25017</v>
      </c>
      <c r="AS939" t="s">
        <v>19079</v>
      </c>
      <c r="BC939" s="3" t="str" cm="1">
        <f t="array" ref="BC939">LEFT(BB939,MIN(FIND({0,1,2,3,4,5,6,7,8,9},BB939&amp;"0123456789"))-1)</f>
        <v/>
      </c>
      <c r="BY939" t="s">
        <v>10167</v>
      </c>
      <c r="CT939" t="str">
        <f t="shared" si="289"/>
        <v>Software</v>
      </c>
      <c r="CU939" t="str">
        <f t="shared" si="290"/>
        <v/>
      </c>
      <c r="CV939" t="str">
        <f t="shared" si="291"/>
        <v/>
      </c>
      <c r="CW939" t="str">
        <f t="shared" si="292"/>
        <v/>
      </c>
      <c r="CX939" t="str">
        <f t="shared" si="293"/>
        <v/>
      </c>
      <c r="CY939" t="str">
        <f t="shared" si="294"/>
        <v/>
      </c>
      <c r="CZ939" t="str">
        <f t="shared" si="295"/>
        <v/>
      </c>
      <c r="DA939" t="str">
        <f t="shared" si="296"/>
        <v/>
      </c>
      <c r="DB939" t="str">
        <f t="shared" si="297"/>
        <v/>
      </c>
      <c r="DC939" t="str">
        <f t="shared" si="298"/>
        <v/>
      </c>
    </row>
    <row r="940" spans="1:107" x14ac:dyDescent="0.2">
      <c r="A940">
        <v>937</v>
      </c>
      <c r="B940" t="s">
        <v>933</v>
      </c>
      <c r="C940" t="s">
        <v>3106</v>
      </c>
      <c r="D940" t="s">
        <v>5144</v>
      </c>
      <c r="E940" t="s">
        <v>6065</v>
      </c>
      <c r="F940" t="s">
        <v>7003</v>
      </c>
      <c r="G940" t="s">
        <v>8421</v>
      </c>
      <c r="H940" t="s">
        <v>8552</v>
      </c>
      <c r="I940" t="s">
        <v>8554</v>
      </c>
      <c r="J940" t="s">
        <v>9347</v>
      </c>
      <c r="K940" t="s">
        <v>10121</v>
      </c>
      <c r="L940" t="s">
        <v>10285</v>
      </c>
      <c r="M940" t="s">
        <v>11873</v>
      </c>
      <c r="N940" t="s">
        <v>12743</v>
      </c>
      <c r="O940" t="s">
        <v>13311</v>
      </c>
      <c r="P940" t="s">
        <v>4365</v>
      </c>
      <c r="Q940">
        <v>2</v>
      </c>
      <c r="R940" t="s">
        <v>13357</v>
      </c>
      <c r="S940" t="s">
        <v>8264</v>
      </c>
      <c r="T940" t="s">
        <v>14067</v>
      </c>
      <c r="U940" s="3" t="str" cm="1">
        <f t="array" ref="U940">LEFT(T940,MIN(FIND({0,1,2,3,4,5,6,7,8,9},T940&amp;"0123456789"))-1)</f>
        <v>$</v>
      </c>
      <c r="V940" t="s">
        <v>13357</v>
      </c>
      <c r="W940" t="s">
        <v>14067</v>
      </c>
      <c r="X940" s="3" t="str" cm="1">
        <f t="array" ref="X940">LEFT(W940,MIN(FIND({0,1,2,3,4,5,6,7,8,9},W940&amp;"0123456789"))-1)</f>
        <v>$</v>
      </c>
      <c r="Y940" t="s">
        <v>13357</v>
      </c>
      <c r="Z940" t="s">
        <v>14650</v>
      </c>
      <c r="AA940" s="3" cm="1">
        <f t="array" ref="AA940">_xlfn.XLOOKUP(LEFT(Z940,MIN(FIND({0,1,2,3,4,5,6,7,8,9},Z940&amp;"0123456789"))-1), $BB$4:$BB$23, $BC$4:$BC$23)*_xlfn.NUMBERVALUE(TRIM(REPLACE(Z940,1,MIN(FIND({0,1,2,3,4,5,6,7,8,9},Z940&amp;"0123456789"))-1,"")), ".", ",")</f>
        <v>1940000</v>
      </c>
      <c r="AB940" t="s">
        <v>14650</v>
      </c>
      <c r="AC940" s="3" cm="1">
        <f t="array" ref="AC940">_xlfn.XLOOKUP(LEFT(AB940,MIN(FIND({0,1,2,3,4,5,6,7,8,9},AB940&amp;"0123456789"))-1), $BB$4:$BB$23, $BC$4:$BC$23)*_xlfn.NUMBERVALUE(TRIM(REPLACE(AB940,1,MIN(FIND({0,1,2,3,4,5,6,7,8,9},AB940&amp;"0123456789"))-1,"")), ".", ",")</f>
        <v>1940000</v>
      </c>
      <c r="AD940" t="s">
        <v>8554</v>
      </c>
      <c r="AE940" t="s">
        <v>8557</v>
      </c>
      <c r="AF940" t="s">
        <v>15697</v>
      </c>
      <c r="AG940" t="s">
        <v>16600</v>
      </c>
      <c r="AH940" t="s">
        <v>17870</v>
      </c>
      <c r="AI940" t="s">
        <v>18690</v>
      </c>
      <c r="AJ940" t="s">
        <v>8563</v>
      </c>
      <c r="AK940" t="s">
        <v>4365</v>
      </c>
      <c r="AL940" t="s">
        <v>8555</v>
      </c>
      <c r="AM940" t="s">
        <v>19641</v>
      </c>
      <c r="AN940" t="s">
        <v>18372</v>
      </c>
      <c r="AO940" t="s">
        <v>20488</v>
      </c>
      <c r="AP940" t="s">
        <v>23009</v>
      </c>
      <c r="AQ940" t="s">
        <v>24134</v>
      </c>
      <c r="AR940" t="s">
        <v>25018</v>
      </c>
      <c r="AS940" t="s">
        <v>14820</v>
      </c>
      <c r="BC940" s="3" t="str" cm="1">
        <f t="array" ref="BC940">LEFT(BB940,MIN(FIND({0,1,2,3,4,5,6,7,8,9},BB940&amp;"0123456789"))-1)</f>
        <v/>
      </c>
      <c r="BY940" t="s">
        <v>10285</v>
      </c>
      <c r="BZ940" t="s">
        <v>25597</v>
      </c>
      <c r="CT940" t="str">
        <f t="shared" si="289"/>
        <v>Food and Beverage</v>
      </c>
      <c r="CU940" t="str">
        <f t="shared" si="290"/>
        <v>Snack Food</v>
      </c>
      <c r="CV940" t="str">
        <f t="shared" si="291"/>
        <v/>
      </c>
      <c r="CW940" t="str">
        <f t="shared" si="292"/>
        <v/>
      </c>
      <c r="CX940" t="str">
        <f t="shared" si="293"/>
        <v/>
      </c>
      <c r="CY940" t="str">
        <f t="shared" si="294"/>
        <v/>
      </c>
      <c r="CZ940" t="str">
        <f t="shared" si="295"/>
        <v/>
      </c>
      <c r="DA940" t="str">
        <f t="shared" si="296"/>
        <v/>
      </c>
      <c r="DB940" t="str">
        <f t="shared" si="297"/>
        <v/>
      </c>
      <c r="DC940" t="str">
        <f t="shared" si="298"/>
        <v/>
      </c>
    </row>
    <row r="941" spans="1:107" x14ac:dyDescent="0.2">
      <c r="A941">
        <v>938</v>
      </c>
      <c r="B941" t="s">
        <v>934</v>
      </c>
      <c r="C941" t="s">
        <v>3107</v>
      </c>
      <c r="D941" t="s">
        <v>5145</v>
      </c>
      <c r="E941" t="s">
        <v>6065</v>
      </c>
      <c r="F941" t="s">
        <v>7004</v>
      </c>
      <c r="G941" t="s">
        <v>8245</v>
      </c>
      <c r="H941" t="s">
        <v>8552</v>
      </c>
      <c r="I941" t="s">
        <v>8557</v>
      </c>
      <c r="J941" t="s">
        <v>9348</v>
      </c>
      <c r="K941" t="s">
        <v>10119</v>
      </c>
      <c r="L941" t="s">
        <v>10633</v>
      </c>
      <c r="M941" t="s">
        <v>11874</v>
      </c>
      <c r="N941" t="s">
        <v>12743</v>
      </c>
      <c r="O941" t="s">
        <v>13311</v>
      </c>
      <c r="P941" t="s">
        <v>4365</v>
      </c>
      <c r="Q941">
        <v>2</v>
      </c>
      <c r="R941" t="s">
        <v>4365</v>
      </c>
      <c r="S941" t="s">
        <v>13602</v>
      </c>
      <c r="T941" t="s">
        <v>13947</v>
      </c>
      <c r="U941" s="3" t="str" cm="1">
        <f t="array" ref="U941">LEFT(T941,MIN(FIND({0,1,2,3,4,5,6,7,8,9},T941&amp;"0123456789"))-1)</f>
        <v>$</v>
      </c>
      <c r="V941" t="s">
        <v>14415</v>
      </c>
      <c r="W941" t="s">
        <v>13947</v>
      </c>
      <c r="X941" s="3" t="str" cm="1">
        <f t="array" ref="X941">LEFT(W941,MIN(FIND({0,1,2,3,4,5,6,7,8,9},W941&amp;"0123456789"))-1)</f>
        <v>$</v>
      </c>
      <c r="Y941" t="s">
        <v>14415</v>
      </c>
      <c r="Z941" t="s">
        <v>13947</v>
      </c>
      <c r="AA941" s="3" cm="1">
        <f t="array" ref="AA941">_xlfn.XLOOKUP(LEFT(Z941,MIN(FIND({0,1,2,3,4,5,6,7,8,9},Z941&amp;"0123456789"))-1), $BB$4:$BB$23, $BC$4:$BC$23)*_xlfn.NUMBERVALUE(TRIM(REPLACE(Z941,1,MIN(FIND({0,1,2,3,4,5,6,7,8,9},Z941&amp;"0123456789"))-1,"")), ".", ",")</f>
        <v>5350000</v>
      </c>
      <c r="AB941" t="s">
        <v>13947</v>
      </c>
      <c r="AC941" s="3" cm="1">
        <f t="array" ref="AC941">_xlfn.XLOOKUP(LEFT(AB941,MIN(FIND({0,1,2,3,4,5,6,7,8,9},AB941&amp;"0123456789"))-1), $BB$4:$BB$23, $BC$4:$BC$23)*_xlfn.NUMBERVALUE(TRIM(REPLACE(AB941,1,MIN(FIND({0,1,2,3,4,5,6,7,8,9},AB941&amp;"0123456789"))-1,"")), ".", ",")</f>
        <v>5350000</v>
      </c>
      <c r="AD941" t="s">
        <v>8557</v>
      </c>
      <c r="AE941" t="s">
        <v>8561</v>
      </c>
      <c r="AF941" t="s">
        <v>15698</v>
      </c>
      <c r="AG941" t="s">
        <v>4365</v>
      </c>
      <c r="AH941" t="s">
        <v>4365</v>
      </c>
      <c r="AI941" t="s">
        <v>4365</v>
      </c>
      <c r="AJ941" t="s">
        <v>4365</v>
      </c>
      <c r="AK941" t="s">
        <v>4365</v>
      </c>
      <c r="AL941" t="s">
        <v>4365</v>
      </c>
      <c r="AM941" t="s">
        <v>4365</v>
      </c>
      <c r="AN941" t="s">
        <v>4365</v>
      </c>
      <c r="AO941" t="s">
        <v>4365</v>
      </c>
      <c r="AP941" t="s">
        <v>4365</v>
      </c>
      <c r="AQ941" t="s">
        <v>4365</v>
      </c>
      <c r="AR941" t="s">
        <v>4365</v>
      </c>
      <c r="AS941" t="s">
        <v>14822</v>
      </c>
      <c r="BC941" s="3" t="str" cm="1">
        <f t="array" ref="BC941">LEFT(BB941,MIN(FIND({0,1,2,3,4,5,6,7,8,9},BB941&amp;"0123456789"))-1)</f>
        <v/>
      </c>
      <c r="BY941" t="s">
        <v>25427</v>
      </c>
      <c r="BZ941" t="s">
        <v>25460</v>
      </c>
      <c r="CA941" t="s">
        <v>25428</v>
      </c>
      <c r="CB941" t="s">
        <v>25404</v>
      </c>
      <c r="CC941" t="s">
        <v>25471</v>
      </c>
      <c r="CD941" t="s">
        <v>25472</v>
      </c>
      <c r="CT941" t="str">
        <f t="shared" si="289"/>
        <v>Employee Benefits</v>
      </c>
      <c r="CU941" t="str">
        <f t="shared" si="290"/>
        <v>Enterprise Software</v>
      </c>
      <c r="CV941" t="str">
        <f t="shared" si="291"/>
        <v>Health Care</v>
      </c>
      <c r="CW941" t="str">
        <f t="shared" si="292"/>
        <v>Information Technology</v>
      </c>
      <c r="CX941" t="str">
        <f t="shared" si="293"/>
        <v>Personal Health</v>
      </c>
      <c r="CY941" t="str">
        <f t="shared" si="294"/>
        <v>Wellness</v>
      </c>
      <c r="CZ941" t="str">
        <f t="shared" si="295"/>
        <v/>
      </c>
      <c r="DA941" t="str">
        <f t="shared" si="296"/>
        <v/>
      </c>
      <c r="DB941" t="str">
        <f t="shared" si="297"/>
        <v/>
      </c>
      <c r="DC941" t="str">
        <f t="shared" si="298"/>
        <v/>
      </c>
    </row>
    <row r="942" spans="1:107" x14ac:dyDescent="0.2">
      <c r="A942">
        <v>939</v>
      </c>
      <c r="B942" t="s">
        <v>935</v>
      </c>
      <c r="C942" t="s">
        <v>3108</v>
      </c>
      <c r="D942" t="s">
        <v>5146</v>
      </c>
      <c r="E942" t="s">
        <v>6065</v>
      </c>
      <c r="F942" t="s">
        <v>7005</v>
      </c>
      <c r="G942" t="s">
        <v>8273</v>
      </c>
      <c r="H942" t="s">
        <v>8552</v>
      </c>
      <c r="I942" t="s">
        <v>8554</v>
      </c>
      <c r="J942" t="s">
        <v>9349</v>
      </c>
      <c r="K942" t="s">
        <v>10121</v>
      </c>
      <c r="L942" t="s">
        <v>10634</v>
      </c>
      <c r="M942" t="s">
        <v>11875</v>
      </c>
      <c r="N942" t="s">
        <v>12741</v>
      </c>
      <c r="O942" t="s">
        <v>13310</v>
      </c>
      <c r="P942" t="s">
        <v>4365</v>
      </c>
      <c r="Q942">
        <v>2</v>
      </c>
      <c r="R942" t="s">
        <v>13357</v>
      </c>
      <c r="S942" t="s">
        <v>13495</v>
      </c>
      <c r="T942" t="s">
        <v>13810</v>
      </c>
      <c r="U942" s="3" t="str" cm="1">
        <f t="array" ref="U942">LEFT(T942,MIN(FIND({0,1,2,3,4,5,6,7,8,9},T942&amp;"0123456789"))-1)</f>
        <v>$</v>
      </c>
      <c r="V942" t="s">
        <v>13357</v>
      </c>
      <c r="W942" t="s">
        <v>13810</v>
      </c>
      <c r="X942" s="3" t="str" cm="1">
        <f t="array" ref="X942">LEFT(W942,MIN(FIND({0,1,2,3,4,5,6,7,8,9},W942&amp;"0123456789"))-1)</f>
        <v>$</v>
      </c>
      <c r="Y942" t="s">
        <v>13357</v>
      </c>
      <c r="Z942" t="s">
        <v>14651</v>
      </c>
      <c r="AA942" s="3" cm="1">
        <f t="array" ref="AA942">_xlfn.XLOOKUP(LEFT(Z942,MIN(FIND({0,1,2,3,4,5,6,7,8,9},Z942&amp;"0123456789"))-1), $BB$4:$BB$23, $BC$4:$BC$23)*_xlfn.NUMBERVALUE(TRIM(REPLACE(Z942,1,MIN(FIND({0,1,2,3,4,5,6,7,8,9},Z942&amp;"0123456789"))-1,"")), ".", ",")</f>
        <v>1555000</v>
      </c>
      <c r="AB942" t="s">
        <v>14651</v>
      </c>
      <c r="AC942" s="3" cm="1">
        <f t="array" ref="AC942">_xlfn.XLOOKUP(LEFT(AB942,MIN(FIND({0,1,2,3,4,5,6,7,8,9},AB942&amp;"0123456789"))-1), $BB$4:$BB$23, $BC$4:$BC$23)*_xlfn.NUMBERVALUE(TRIM(REPLACE(AB942,1,MIN(FIND({0,1,2,3,4,5,6,7,8,9},AB942&amp;"0123456789"))-1,"")), ".", ",")</f>
        <v>1555000</v>
      </c>
      <c r="AD942" t="s">
        <v>8555</v>
      </c>
      <c r="AE942" t="s">
        <v>14828</v>
      </c>
      <c r="AF942" t="s">
        <v>15699</v>
      </c>
      <c r="AG942" t="s">
        <v>17102</v>
      </c>
      <c r="AH942" t="s">
        <v>17871</v>
      </c>
      <c r="AI942" t="s">
        <v>18691</v>
      </c>
      <c r="AJ942" t="s">
        <v>8563</v>
      </c>
      <c r="AK942" t="s">
        <v>4365</v>
      </c>
      <c r="AL942" t="s">
        <v>8555</v>
      </c>
      <c r="AM942" t="s">
        <v>18794</v>
      </c>
      <c r="AN942" t="s">
        <v>18372</v>
      </c>
      <c r="AO942" t="s">
        <v>18794</v>
      </c>
      <c r="AP942" t="s">
        <v>23010</v>
      </c>
      <c r="AQ942" t="s">
        <v>24135</v>
      </c>
      <c r="AR942" t="s">
        <v>25019</v>
      </c>
      <c r="AS942" t="s">
        <v>14828</v>
      </c>
      <c r="BC942" s="3" t="str" cm="1">
        <f t="array" ref="BC942">LEFT(BB942,MIN(FIND({0,1,2,3,4,5,6,7,8,9},BB942&amp;"0123456789"))-1)</f>
        <v/>
      </c>
      <c r="BY942" t="s">
        <v>25848</v>
      </c>
      <c r="BZ942" t="s">
        <v>25417</v>
      </c>
      <c r="CA942" t="s">
        <v>25470</v>
      </c>
      <c r="CB942" t="s">
        <v>25643</v>
      </c>
      <c r="CT942" t="str">
        <f t="shared" si="289"/>
        <v>Dating</v>
      </c>
      <c r="CU942" t="str">
        <f t="shared" si="290"/>
        <v>LGBT</v>
      </c>
      <c r="CV942" t="str">
        <f t="shared" si="291"/>
        <v>Social</v>
      </c>
      <c r="CW942" t="str">
        <f t="shared" si="292"/>
        <v>Social Media</v>
      </c>
      <c r="CX942" t="str">
        <f t="shared" si="293"/>
        <v/>
      </c>
      <c r="CY942" t="str">
        <f t="shared" si="294"/>
        <v/>
      </c>
      <c r="CZ942" t="str">
        <f t="shared" si="295"/>
        <v/>
      </c>
      <c r="DA942" t="str">
        <f t="shared" si="296"/>
        <v/>
      </c>
      <c r="DB942" t="str">
        <f t="shared" si="297"/>
        <v/>
      </c>
      <c r="DC942" t="str">
        <f t="shared" si="298"/>
        <v/>
      </c>
    </row>
    <row r="943" spans="1:107" x14ac:dyDescent="0.2">
      <c r="A943">
        <v>940</v>
      </c>
      <c r="B943" t="s">
        <v>936</v>
      </c>
      <c r="C943" t="s">
        <v>3109</v>
      </c>
      <c r="D943" t="s">
        <v>5147</v>
      </c>
      <c r="E943" t="s">
        <v>6065</v>
      </c>
      <c r="F943" t="s">
        <v>7006</v>
      </c>
      <c r="G943" t="s">
        <v>8245</v>
      </c>
      <c r="H943" t="s">
        <v>8552</v>
      </c>
      <c r="I943" t="s">
        <v>4365</v>
      </c>
      <c r="J943" t="s">
        <v>4365</v>
      </c>
      <c r="K943" t="s">
        <v>10119</v>
      </c>
      <c r="L943" t="s">
        <v>10285</v>
      </c>
      <c r="M943" t="s">
        <v>11850</v>
      </c>
      <c r="N943" t="s">
        <v>12959</v>
      </c>
      <c r="O943" t="s">
        <v>13342</v>
      </c>
      <c r="P943" t="s">
        <v>13351</v>
      </c>
      <c r="Q943">
        <v>2</v>
      </c>
      <c r="R943" t="s">
        <v>4365</v>
      </c>
      <c r="S943" t="s">
        <v>13430</v>
      </c>
      <c r="T943" t="s">
        <v>14068</v>
      </c>
      <c r="U943" s="3" t="str" cm="1">
        <f t="array" ref="U943">LEFT(T943,MIN(FIND({0,1,2,3,4,5,6,7,8,9},T943&amp;"0123456789"))-1)</f>
        <v>$</v>
      </c>
      <c r="V943" t="s">
        <v>14415</v>
      </c>
      <c r="W943" t="s">
        <v>14068</v>
      </c>
      <c r="X943" s="3" t="str" cm="1">
        <f t="array" ref="X943">LEFT(W943,MIN(FIND({0,1,2,3,4,5,6,7,8,9},W943&amp;"0123456789"))-1)</f>
        <v>$</v>
      </c>
      <c r="Y943" t="s">
        <v>14415</v>
      </c>
      <c r="Z943" t="s">
        <v>14652</v>
      </c>
      <c r="AA943" s="3" cm="1">
        <f t="array" ref="AA943">_xlfn.XLOOKUP(LEFT(Z943,MIN(FIND({0,1,2,3,4,5,6,7,8,9},Z943&amp;"0123456789"))-1), $BB$4:$BB$23, $BC$4:$BC$23)*_xlfn.NUMBERVALUE(TRIM(REPLACE(Z943,1,MIN(FIND({0,1,2,3,4,5,6,7,8,9},Z943&amp;"0123456789"))-1,"")), ".", ",")</f>
        <v>40493303</v>
      </c>
      <c r="AB943" t="s">
        <v>14652</v>
      </c>
      <c r="AC943" s="3" cm="1">
        <f t="array" ref="AC943">_xlfn.XLOOKUP(LEFT(AB943,MIN(FIND({0,1,2,3,4,5,6,7,8,9},AB943&amp;"0123456789"))-1), $BB$4:$BB$23, $BC$4:$BC$23)*_xlfn.NUMBERVALUE(TRIM(REPLACE(AB943,1,MIN(FIND({0,1,2,3,4,5,6,7,8,9},AB943&amp;"0123456789"))-1,"")), ".", ",")</f>
        <v>40493303</v>
      </c>
      <c r="AD943" t="s">
        <v>4365</v>
      </c>
      <c r="AE943" t="s">
        <v>4365</v>
      </c>
      <c r="AF943" t="s">
        <v>4365</v>
      </c>
      <c r="AG943" t="s">
        <v>4365</v>
      </c>
      <c r="AH943" t="s">
        <v>4365</v>
      </c>
      <c r="AI943" t="s">
        <v>4365</v>
      </c>
      <c r="AJ943" t="s">
        <v>4365</v>
      </c>
      <c r="AK943" t="s">
        <v>4365</v>
      </c>
      <c r="AL943" t="s">
        <v>4365</v>
      </c>
      <c r="AM943" t="s">
        <v>4365</v>
      </c>
      <c r="AN943" t="s">
        <v>4365</v>
      </c>
      <c r="AO943" t="s">
        <v>4365</v>
      </c>
      <c r="AP943" t="s">
        <v>4365</v>
      </c>
      <c r="AQ943" t="s">
        <v>4365</v>
      </c>
      <c r="AR943" t="s">
        <v>4365</v>
      </c>
      <c r="AS943" t="s">
        <v>4365</v>
      </c>
      <c r="BC943" s="3" t="str" cm="1">
        <f t="array" ref="BC943">LEFT(BB943,MIN(FIND({0,1,2,3,4,5,6,7,8,9},BB943&amp;"0123456789"))-1)</f>
        <v/>
      </c>
      <c r="BY943" t="s">
        <v>10285</v>
      </c>
      <c r="BZ943" t="s">
        <v>25622</v>
      </c>
      <c r="CA943" t="s">
        <v>25813</v>
      </c>
      <c r="CT943" t="str">
        <f t="shared" si="289"/>
        <v>Food and Beverage</v>
      </c>
      <c r="CU943" t="str">
        <f t="shared" si="290"/>
        <v>Food Processing</v>
      </c>
      <c r="CV943" t="str">
        <f t="shared" si="291"/>
        <v>Organic Food</v>
      </c>
      <c r="CW943" t="str">
        <f t="shared" si="292"/>
        <v/>
      </c>
      <c r="CX943" t="str">
        <f t="shared" si="293"/>
        <v/>
      </c>
      <c r="CY943" t="str">
        <f t="shared" si="294"/>
        <v/>
      </c>
      <c r="CZ943" t="str">
        <f t="shared" si="295"/>
        <v/>
      </c>
      <c r="DA943" t="str">
        <f t="shared" si="296"/>
        <v/>
      </c>
      <c r="DB943" t="str">
        <f t="shared" si="297"/>
        <v/>
      </c>
      <c r="DC943" t="str">
        <f t="shared" si="298"/>
        <v/>
      </c>
    </row>
    <row r="944" spans="1:107" x14ac:dyDescent="0.2">
      <c r="A944">
        <v>941</v>
      </c>
      <c r="B944" t="s">
        <v>937</v>
      </c>
      <c r="C944" t="s">
        <v>3110</v>
      </c>
      <c r="D944" t="s">
        <v>5148</v>
      </c>
      <c r="E944" t="s">
        <v>6065</v>
      </c>
      <c r="F944" t="s">
        <v>7007</v>
      </c>
      <c r="G944" t="s">
        <v>8245</v>
      </c>
      <c r="H944" t="s">
        <v>8552</v>
      </c>
      <c r="I944" t="s">
        <v>4365</v>
      </c>
      <c r="J944" t="s">
        <v>4365</v>
      </c>
      <c r="K944" t="s">
        <v>10119</v>
      </c>
      <c r="L944" t="s">
        <v>10377</v>
      </c>
      <c r="M944" t="s">
        <v>11876</v>
      </c>
      <c r="N944" t="s">
        <v>12769</v>
      </c>
      <c r="O944" t="s">
        <v>13322</v>
      </c>
      <c r="P944" t="s">
        <v>13351</v>
      </c>
      <c r="Q944">
        <v>2</v>
      </c>
      <c r="R944" t="s">
        <v>13357</v>
      </c>
      <c r="S944" t="s">
        <v>13511</v>
      </c>
      <c r="T944" t="s">
        <v>14069</v>
      </c>
      <c r="U944" s="3" t="str" cm="1">
        <f t="array" ref="U944">LEFT(T944,MIN(FIND({0,1,2,3,4,5,6,7,8,9},T944&amp;"0123456789"))-1)</f>
        <v>$</v>
      </c>
      <c r="V944" t="s">
        <v>14422</v>
      </c>
      <c r="W944" t="s">
        <v>14069</v>
      </c>
      <c r="X944" s="3" t="str" cm="1">
        <f t="array" ref="X944">LEFT(W944,MIN(FIND({0,1,2,3,4,5,6,7,8,9},W944&amp;"0123456789"))-1)</f>
        <v>$</v>
      </c>
      <c r="Y944" t="s">
        <v>14422</v>
      </c>
      <c r="Z944" t="s">
        <v>13907</v>
      </c>
      <c r="AA944" s="3" cm="1">
        <f t="array" ref="AA944">_xlfn.XLOOKUP(LEFT(Z944,MIN(FIND({0,1,2,3,4,5,6,7,8,9},Z944&amp;"0123456789"))-1), $BB$4:$BB$23, $BC$4:$BC$23)*_xlfn.NUMBERVALUE(TRIM(REPLACE(Z944,1,MIN(FIND({0,1,2,3,4,5,6,7,8,9},Z944&amp;"0123456789"))-1,"")), ".", ",")</f>
        <v>1100000</v>
      </c>
      <c r="AB944" t="s">
        <v>13907</v>
      </c>
      <c r="AC944" s="3" cm="1">
        <f t="array" ref="AC944">_xlfn.XLOOKUP(LEFT(AB944,MIN(FIND({0,1,2,3,4,5,6,7,8,9},AB944&amp;"0123456789"))-1), $BB$4:$BB$23, $BC$4:$BC$23)*_xlfn.NUMBERVALUE(TRIM(REPLACE(AB944,1,MIN(FIND({0,1,2,3,4,5,6,7,8,9},AB944&amp;"0123456789"))-1,"")), ".", ",")</f>
        <v>1100000</v>
      </c>
      <c r="AD944" t="s">
        <v>8555</v>
      </c>
      <c r="AE944" t="s">
        <v>8556</v>
      </c>
      <c r="AF944" t="s">
        <v>15700</v>
      </c>
      <c r="AG944" t="s">
        <v>17103</v>
      </c>
      <c r="AH944" t="s">
        <v>4365</v>
      </c>
      <c r="AI944" t="s">
        <v>18692</v>
      </c>
      <c r="AJ944" t="s">
        <v>19317</v>
      </c>
      <c r="AK944" t="s">
        <v>19854</v>
      </c>
      <c r="AL944" t="s">
        <v>20260</v>
      </c>
      <c r="AM944" t="s">
        <v>20859</v>
      </c>
      <c r="AN944" t="s">
        <v>21501</v>
      </c>
      <c r="AO944" t="s">
        <v>22091</v>
      </c>
      <c r="AP944" t="s">
        <v>23011</v>
      </c>
      <c r="AQ944" t="s">
        <v>24136</v>
      </c>
      <c r="AR944" t="s">
        <v>25020</v>
      </c>
      <c r="AS944" t="s">
        <v>14828</v>
      </c>
      <c r="BC944" s="3" t="str" cm="1">
        <f t="array" ref="BC944">LEFT(BB944,MIN(FIND({0,1,2,3,4,5,6,7,8,9},BB944&amp;"0123456789"))-1)</f>
        <v/>
      </c>
      <c r="BY944" t="s">
        <v>25639</v>
      </c>
      <c r="BZ944" t="s">
        <v>25404</v>
      </c>
      <c r="CA944" t="s">
        <v>25433</v>
      </c>
      <c r="CT944" t="str">
        <f t="shared" si="289"/>
        <v>Human Resources</v>
      </c>
      <c r="CU944" t="str">
        <f t="shared" si="290"/>
        <v>Information Technology</v>
      </c>
      <c r="CV944" t="str">
        <f t="shared" si="291"/>
        <v>Recruiting</v>
      </c>
      <c r="CW944" t="str">
        <f t="shared" si="292"/>
        <v/>
      </c>
      <c r="CX944" t="str">
        <f t="shared" si="293"/>
        <v/>
      </c>
      <c r="CY944" t="str">
        <f t="shared" si="294"/>
        <v/>
      </c>
      <c r="CZ944" t="str">
        <f t="shared" si="295"/>
        <v/>
      </c>
      <c r="DA944" t="str">
        <f t="shared" si="296"/>
        <v/>
      </c>
      <c r="DB944" t="str">
        <f t="shared" si="297"/>
        <v/>
      </c>
      <c r="DC944" t="str">
        <f t="shared" si="298"/>
        <v/>
      </c>
    </row>
    <row r="945" spans="1:107" x14ac:dyDescent="0.2">
      <c r="A945">
        <v>942</v>
      </c>
      <c r="B945" t="s">
        <v>938</v>
      </c>
      <c r="C945" t="s">
        <v>3111</v>
      </c>
      <c r="D945" t="s">
        <v>5149</v>
      </c>
      <c r="E945" t="s">
        <v>4365</v>
      </c>
      <c r="F945" t="s">
        <v>7008</v>
      </c>
      <c r="G945" t="s">
        <v>8248</v>
      </c>
      <c r="H945" t="s">
        <v>8552</v>
      </c>
      <c r="I945" t="s">
        <v>4365</v>
      </c>
      <c r="J945" t="s">
        <v>4365</v>
      </c>
      <c r="K945" t="s">
        <v>10121</v>
      </c>
      <c r="L945" t="s">
        <v>10635</v>
      </c>
      <c r="M945" t="s">
        <v>11877</v>
      </c>
      <c r="N945" t="s">
        <v>12960</v>
      </c>
      <c r="O945" t="s">
        <v>13340</v>
      </c>
      <c r="P945" t="s">
        <v>4365</v>
      </c>
      <c r="Q945">
        <v>1</v>
      </c>
      <c r="R945" t="s">
        <v>4365</v>
      </c>
      <c r="S945" t="s">
        <v>13365</v>
      </c>
      <c r="T945" t="s">
        <v>14070</v>
      </c>
      <c r="U945" s="3" t="str" cm="1">
        <f t="array" ref="U945">LEFT(T945,MIN(FIND({0,1,2,3,4,5,6,7,8,9},T945&amp;"0123456789"))-1)</f>
        <v>$</v>
      </c>
      <c r="V945" t="s">
        <v>14415</v>
      </c>
      <c r="W945" t="s">
        <v>14070</v>
      </c>
      <c r="X945" s="3" t="str" cm="1">
        <f t="array" ref="X945">LEFT(W945,MIN(FIND({0,1,2,3,4,5,6,7,8,9},W945&amp;"0123456789"))-1)</f>
        <v>$</v>
      </c>
      <c r="Y945" t="s">
        <v>14415</v>
      </c>
      <c r="Z945" t="s">
        <v>14070</v>
      </c>
      <c r="AA945" s="3" cm="1">
        <f t="array" ref="AA945">_xlfn.XLOOKUP(LEFT(Z945,MIN(FIND({0,1,2,3,4,5,6,7,8,9},Z945&amp;"0123456789"))-1), $BB$4:$BB$23, $BC$4:$BC$23)*_xlfn.NUMBERVALUE(TRIM(REPLACE(Z945,1,MIN(FIND({0,1,2,3,4,5,6,7,8,9},Z945&amp;"0123456789"))-1,"")), ".", ",")</f>
        <v>8700000</v>
      </c>
      <c r="AB945" t="s">
        <v>14070</v>
      </c>
      <c r="AC945" s="3" cm="1">
        <f t="array" ref="AC945">_xlfn.XLOOKUP(LEFT(AB945,MIN(FIND({0,1,2,3,4,5,6,7,8,9},AB945&amp;"0123456789"))-1), $BB$4:$BB$23, $BC$4:$BC$23)*_xlfn.NUMBERVALUE(TRIM(REPLACE(AB945,1,MIN(FIND({0,1,2,3,4,5,6,7,8,9},AB945&amp;"0123456789"))-1,"")), ".", ",")</f>
        <v>8700000</v>
      </c>
      <c r="AD945" t="s">
        <v>4365</v>
      </c>
      <c r="AE945" t="s">
        <v>4365</v>
      </c>
      <c r="AF945" t="s">
        <v>4365</v>
      </c>
      <c r="AG945" t="s">
        <v>4365</v>
      </c>
      <c r="AH945" t="s">
        <v>4365</v>
      </c>
      <c r="AI945" t="s">
        <v>4365</v>
      </c>
      <c r="AJ945" t="s">
        <v>4365</v>
      </c>
      <c r="AK945" t="s">
        <v>4365</v>
      </c>
      <c r="AL945" t="s">
        <v>4365</v>
      </c>
      <c r="AM945" t="s">
        <v>4365</v>
      </c>
      <c r="AN945" t="s">
        <v>4365</v>
      </c>
      <c r="AO945" t="s">
        <v>4365</v>
      </c>
      <c r="AP945" t="s">
        <v>4365</v>
      </c>
      <c r="AQ945" t="s">
        <v>4365</v>
      </c>
      <c r="AR945" t="s">
        <v>4365</v>
      </c>
      <c r="AS945" t="s">
        <v>8554</v>
      </c>
      <c r="BC945" s="3" t="str" cm="1">
        <f t="array" ref="BC945">LEFT(BB945,MIN(FIND({0,1,2,3,4,5,6,7,8,9},BB945&amp;"0123456789"))-1)</f>
        <v/>
      </c>
      <c r="BY945" t="s">
        <v>25491</v>
      </c>
      <c r="BZ945" t="s">
        <v>25582</v>
      </c>
      <c r="CA945" t="s">
        <v>25849</v>
      </c>
      <c r="CB945" t="s">
        <v>25472</v>
      </c>
      <c r="CT945" t="str">
        <f t="shared" si="289"/>
        <v>Compliance</v>
      </c>
      <c r="CU945" t="str">
        <f t="shared" si="290"/>
        <v>Facial Recognition</v>
      </c>
      <c r="CV945" t="str">
        <f t="shared" si="291"/>
        <v>Public Safety</v>
      </c>
      <c r="CW945" t="str">
        <f t="shared" si="292"/>
        <v>Wellness</v>
      </c>
      <c r="CX945" t="str">
        <f t="shared" si="293"/>
        <v/>
      </c>
      <c r="CY945" t="str">
        <f t="shared" si="294"/>
        <v/>
      </c>
      <c r="CZ945" t="str">
        <f t="shared" si="295"/>
        <v/>
      </c>
      <c r="DA945" t="str">
        <f t="shared" si="296"/>
        <v/>
      </c>
      <c r="DB945" t="str">
        <f t="shared" si="297"/>
        <v/>
      </c>
      <c r="DC945" t="str">
        <f t="shared" si="298"/>
        <v/>
      </c>
    </row>
    <row r="946" spans="1:107" x14ac:dyDescent="0.2">
      <c r="A946">
        <v>943</v>
      </c>
      <c r="B946" t="s">
        <v>939</v>
      </c>
      <c r="C946" t="s">
        <v>3112</v>
      </c>
      <c r="D946" t="s">
        <v>5150</v>
      </c>
      <c r="E946" t="s">
        <v>6065</v>
      </c>
      <c r="F946" t="s">
        <v>7009</v>
      </c>
      <c r="G946" t="s">
        <v>8245</v>
      </c>
      <c r="H946" t="s">
        <v>8552</v>
      </c>
      <c r="I946" t="s">
        <v>8557</v>
      </c>
      <c r="J946" t="s">
        <v>9350</v>
      </c>
      <c r="K946" t="s">
        <v>10119</v>
      </c>
      <c r="L946" t="s">
        <v>10636</v>
      </c>
      <c r="M946" t="s">
        <v>11878</v>
      </c>
      <c r="N946" t="s">
        <v>12736</v>
      </c>
      <c r="O946" t="s">
        <v>13305</v>
      </c>
      <c r="P946" t="s">
        <v>13349</v>
      </c>
      <c r="Q946">
        <v>1</v>
      </c>
      <c r="R946" t="s">
        <v>13357</v>
      </c>
      <c r="S946" t="s">
        <v>13498</v>
      </c>
      <c r="T946" t="s">
        <v>13831</v>
      </c>
      <c r="U946" s="3" t="str" cm="1">
        <f t="array" ref="U946">LEFT(T946,MIN(FIND({0,1,2,3,4,5,6,7,8,9},T946&amp;"0123456789"))-1)</f>
        <v>$</v>
      </c>
      <c r="V946" t="s">
        <v>14417</v>
      </c>
      <c r="W946" t="s">
        <v>13831</v>
      </c>
      <c r="X946" s="3" t="str" cm="1">
        <f t="array" ref="X946">LEFT(W946,MIN(FIND({0,1,2,3,4,5,6,7,8,9},W946&amp;"0123456789"))-1)</f>
        <v>$</v>
      </c>
      <c r="Y946" t="s">
        <v>14417</v>
      </c>
      <c r="Z946" t="s">
        <v>13831</v>
      </c>
      <c r="AA946" s="3" cm="1">
        <f t="array" ref="AA946">_xlfn.XLOOKUP(LEFT(Z946,MIN(FIND({0,1,2,3,4,5,6,7,8,9},Z946&amp;"0123456789"))-1), $BB$4:$BB$23, $BC$4:$BC$23)*_xlfn.NUMBERVALUE(TRIM(REPLACE(Z946,1,MIN(FIND({0,1,2,3,4,5,6,7,8,9},Z946&amp;"0123456789"))-1,"")), ".", ",")</f>
        <v>1000000</v>
      </c>
      <c r="AB946" t="s">
        <v>13831</v>
      </c>
      <c r="AC946" s="3" cm="1">
        <f t="array" ref="AC946">_xlfn.XLOOKUP(LEFT(AB946,MIN(FIND({0,1,2,3,4,5,6,7,8,9},AB946&amp;"0123456789"))-1), $BB$4:$BB$23, $BC$4:$BC$23)*_xlfn.NUMBERVALUE(TRIM(REPLACE(AB946,1,MIN(FIND({0,1,2,3,4,5,6,7,8,9},AB946&amp;"0123456789"))-1,"")), ".", ",")</f>
        <v>1000000</v>
      </c>
      <c r="AD946" t="s">
        <v>8557</v>
      </c>
      <c r="AE946" t="s">
        <v>8557</v>
      </c>
      <c r="AF946" t="s">
        <v>15701</v>
      </c>
      <c r="AG946" t="s">
        <v>17104</v>
      </c>
      <c r="AH946" t="s">
        <v>17872</v>
      </c>
      <c r="AI946" t="s">
        <v>18693</v>
      </c>
      <c r="AJ946" t="s">
        <v>19318</v>
      </c>
      <c r="AK946" t="s">
        <v>19855</v>
      </c>
      <c r="AL946" t="s">
        <v>20322</v>
      </c>
      <c r="AM946" t="s">
        <v>20860</v>
      </c>
      <c r="AN946" t="s">
        <v>21502</v>
      </c>
      <c r="AO946" t="s">
        <v>22092</v>
      </c>
      <c r="AP946" t="s">
        <v>23012</v>
      </c>
      <c r="AQ946" t="s">
        <v>24137</v>
      </c>
      <c r="AR946" t="s">
        <v>25021</v>
      </c>
      <c r="AS946" t="s">
        <v>25315</v>
      </c>
      <c r="BC946" s="3" t="str" cm="1">
        <f t="array" ref="BC946">LEFT(BB946,MIN(FIND({0,1,2,3,4,5,6,7,8,9},BB946&amp;"0123456789"))-1)</f>
        <v/>
      </c>
      <c r="BY946" t="s">
        <v>25744</v>
      </c>
      <c r="BZ946" t="s">
        <v>25433</v>
      </c>
      <c r="CT946" t="str">
        <f t="shared" si="289"/>
        <v>Marketing</v>
      </c>
      <c r="CU946" t="str">
        <f t="shared" si="290"/>
        <v>Recruiting</v>
      </c>
      <c r="CV946" t="str">
        <f t="shared" si="291"/>
        <v/>
      </c>
      <c r="CW946" t="str">
        <f t="shared" si="292"/>
        <v/>
      </c>
      <c r="CX946" t="str">
        <f t="shared" si="293"/>
        <v/>
      </c>
      <c r="CY946" t="str">
        <f t="shared" si="294"/>
        <v/>
      </c>
      <c r="CZ946" t="str">
        <f t="shared" si="295"/>
        <v/>
      </c>
      <c r="DA946" t="str">
        <f t="shared" si="296"/>
        <v/>
      </c>
      <c r="DB946" t="str">
        <f t="shared" si="297"/>
        <v/>
      </c>
      <c r="DC946" t="str">
        <f t="shared" si="298"/>
        <v/>
      </c>
    </row>
    <row r="947" spans="1:107" x14ac:dyDescent="0.2">
      <c r="A947">
        <v>944</v>
      </c>
      <c r="B947" t="s">
        <v>940</v>
      </c>
      <c r="C947" t="s">
        <v>3113</v>
      </c>
      <c r="D947" t="s">
        <v>5151</v>
      </c>
      <c r="E947" t="s">
        <v>6065</v>
      </c>
      <c r="F947" t="s">
        <v>7010</v>
      </c>
      <c r="G947" t="s">
        <v>8313</v>
      </c>
      <c r="H947" t="s">
        <v>8552</v>
      </c>
      <c r="I947" t="s">
        <v>8557</v>
      </c>
      <c r="J947" t="s">
        <v>9351</v>
      </c>
      <c r="K947" t="s">
        <v>10121</v>
      </c>
      <c r="L947" t="s">
        <v>10514</v>
      </c>
      <c r="M947" t="s">
        <v>11879</v>
      </c>
      <c r="N947" t="s">
        <v>12736</v>
      </c>
      <c r="O947" t="s">
        <v>13305</v>
      </c>
      <c r="P947" t="s">
        <v>4365</v>
      </c>
      <c r="Q947">
        <v>1</v>
      </c>
      <c r="R947" t="s">
        <v>13357</v>
      </c>
      <c r="S947" t="s">
        <v>13540</v>
      </c>
      <c r="T947" t="s">
        <v>13752</v>
      </c>
      <c r="U947" s="3" t="str" cm="1">
        <f t="array" ref="U947">LEFT(T947,MIN(FIND({0,1,2,3,4,5,6,7,8,9},T947&amp;"0123456789"))-1)</f>
        <v>$</v>
      </c>
      <c r="V947" t="s">
        <v>14422</v>
      </c>
      <c r="W947" t="s">
        <v>13752</v>
      </c>
      <c r="X947" s="3" t="str" cm="1">
        <f t="array" ref="X947">LEFT(W947,MIN(FIND({0,1,2,3,4,5,6,7,8,9},W947&amp;"0123456789"))-1)</f>
        <v>$</v>
      </c>
      <c r="Y947" t="s">
        <v>14422</v>
      </c>
      <c r="Z947" t="s">
        <v>13752</v>
      </c>
      <c r="AA947" s="3" cm="1">
        <f t="array" ref="AA947">_xlfn.XLOOKUP(LEFT(Z947,MIN(FIND({0,1,2,3,4,5,6,7,8,9},Z947&amp;"0123456789"))-1), $BB$4:$BB$23, $BC$4:$BC$23)*_xlfn.NUMBERVALUE(TRIM(REPLACE(Z947,1,MIN(FIND({0,1,2,3,4,5,6,7,8,9},Z947&amp;"0123456789"))-1,"")), ".", ",")</f>
        <v>1200000</v>
      </c>
      <c r="AB947" t="s">
        <v>13752</v>
      </c>
      <c r="AC947" s="3" cm="1">
        <f t="array" ref="AC947">_xlfn.XLOOKUP(LEFT(AB947,MIN(FIND({0,1,2,3,4,5,6,7,8,9},AB947&amp;"0123456789"))-1), $BB$4:$BB$23, $BC$4:$BC$23)*_xlfn.NUMBERVALUE(TRIM(REPLACE(AB947,1,MIN(FIND({0,1,2,3,4,5,6,7,8,9},AB947&amp;"0123456789"))-1,"")), ".", ",")</f>
        <v>1200000</v>
      </c>
      <c r="AD947" t="s">
        <v>8555</v>
      </c>
      <c r="AE947" t="s">
        <v>8560</v>
      </c>
      <c r="AF947" t="s">
        <v>15702</v>
      </c>
      <c r="AG947" t="s">
        <v>16926</v>
      </c>
      <c r="AH947" t="s">
        <v>4365</v>
      </c>
      <c r="AI947" t="s">
        <v>4365</v>
      </c>
      <c r="AJ947" t="s">
        <v>19238</v>
      </c>
      <c r="AK947" t="s">
        <v>4365</v>
      </c>
      <c r="AL947" t="s">
        <v>20156</v>
      </c>
      <c r="AM947" t="s">
        <v>4365</v>
      </c>
      <c r="AN947" t="s">
        <v>20488</v>
      </c>
      <c r="AO947" t="s">
        <v>4365</v>
      </c>
      <c r="AP947" t="s">
        <v>23013</v>
      </c>
      <c r="AQ947" t="s">
        <v>4365</v>
      </c>
      <c r="AR947" t="s">
        <v>4365</v>
      </c>
      <c r="AS947" t="s">
        <v>14827</v>
      </c>
      <c r="BC947" s="3" t="str" cm="1">
        <f t="array" ref="BC947">LEFT(BB947,MIN(FIND({0,1,2,3,4,5,6,7,8,9},BB947&amp;"0123456789"))-1)</f>
        <v/>
      </c>
      <c r="BY947" t="s">
        <v>25529</v>
      </c>
      <c r="BZ947" t="s">
        <v>25408</v>
      </c>
      <c r="CA947" t="s">
        <v>25500</v>
      </c>
      <c r="CT947" t="str">
        <f t="shared" si="289"/>
        <v>Productivity Tools</v>
      </c>
      <c r="CU947" t="str">
        <f t="shared" si="290"/>
        <v>Software</v>
      </c>
      <c r="CV947" t="str">
        <f t="shared" si="291"/>
        <v>Video Conferencing</v>
      </c>
      <c r="CW947" t="str">
        <f t="shared" si="292"/>
        <v/>
      </c>
      <c r="CX947" t="str">
        <f t="shared" si="293"/>
        <v/>
      </c>
      <c r="CY947" t="str">
        <f t="shared" si="294"/>
        <v/>
      </c>
      <c r="CZ947" t="str">
        <f t="shared" si="295"/>
        <v/>
      </c>
      <c r="DA947" t="str">
        <f t="shared" si="296"/>
        <v/>
      </c>
      <c r="DB947" t="str">
        <f t="shared" si="297"/>
        <v/>
      </c>
      <c r="DC947" t="str">
        <f t="shared" si="298"/>
        <v/>
      </c>
    </row>
    <row r="948" spans="1:107" x14ac:dyDescent="0.2">
      <c r="A948">
        <v>945</v>
      </c>
      <c r="B948" t="s">
        <v>941</v>
      </c>
      <c r="C948" t="s">
        <v>3114</v>
      </c>
      <c r="D948" t="s">
        <v>5152</v>
      </c>
      <c r="E948" t="s">
        <v>6065</v>
      </c>
      <c r="F948" t="s">
        <v>7011</v>
      </c>
      <c r="G948" t="s">
        <v>8245</v>
      </c>
      <c r="H948" t="s">
        <v>8552</v>
      </c>
      <c r="I948" t="s">
        <v>8554</v>
      </c>
      <c r="J948" t="s">
        <v>9352</v>
      </c>
      <c r="K948" t="s">
        <v>10119</v>
      </c>
      <c r="L948" t="s">
        <v>10133</v>
      </c>
      <c r="M948" t="s">
        <v>11772</v>
      </c>
      <c r="N948" t="s">
        <v>12767</v>
      </c>
      <c r="O948" t="s">
        <v>4365</v>
      </c>
      <c r="P948" t="s">
        <v>13349</v>
      </c>
      <c r="Q948">
        <v>1</v>
      </c>
      <c r="R948" t="s">
        <v>13357</v>
      </c>
      <c r="S948" t="s">
        <v>13384</v>
      </c>
      <c r="T948" t="s">
        <v>13772</v>
      </c>
      <c r="U948" s="3" t="str" cm="1">
        <f t="array" ref="U948">LEFT(T948,MIN(FIND({0,1,2,3,4,5,6,7,8,9},T948&amp;"0123456789"))-1)</f>
        <v>$</v>
      </c>
      <c r="V948" t="s">
        <v>13357</v>
      </c>
      <c r="W948" t="s">
        <v>13772</v>
      </c>
      <c r="X948" s="3" t="str" cm="1">
        <f t="array" ref="X948">LEFT(W948,MIN(FIND({0,1,2,3,4,5,6,7,8,9},W948&amp;"0123456789"))-1)</f>
        <v>$</v>
      </c>
      <c r="Y948" t="s">
        <v>13357</v>
      </c>
      <c r="Z948" t="s">
        <v>13772</v>
      </c>
      <c r="AA948" s="3" cm="1">
        <f t="array" ref="AA948">_xlfn.XLOOKUP(LEFT(Z948,MIN(FIND({0,1,2,3,4,5,6,7,8,9},Z948&amp;"0123456789"))-1), $BB$4:$BB$23, $BC$4:$BC$23)*_xlfn.NUMBERVALUE(TRIM(REPLACE(Z948,1,MIN(FIND({0,1,2,3,4,5,6,7,8,9},Z948&amp;"0123456789"))-1,"")), ".", ",")</f>
        <v>4000000</v>
      </c>
      <c r="AB948" t="s">
        <v>13772</v>
      </c>
      <c r="AC948" s="3" cm="1">
        <f t="array" ref="AC948">_xlfn.XLOOKUP(LEFT(AB948,MIN(FIND({0,1,2,3,4,5,6,7,8,9},AB948&amp;"0123456789"))-1), $BB$4:$BB$23, $BC$4:$BC$23)*_xlfn.NUMBERVALUE(TRIM(REPLACE(AB948,1,MIN(FIND({0,1,2,3,4,5,6,7,8,9},AB948&amp;"0123456789"))-1,"")), ".", ",")</f>
        <v>4000000</v>
      </c>
      <c r="AD948" t="s">
        <v>8555</v>
      </c>
      <c r="AE948" t="s">
        <v>8555</v>
      </c>
      <c r="AF948" t="s">
        <v>15703</v>
      </c>
      <c r="AG948" t="s">
        <v>17105</v>
      </c>
      <c r="AH948" t="s">
        <v>4365</v>
      </c>
      <c r="AI948" t="s">
        <v>4365</v>
      </c>
      <c r="AJ948" t="s">
        <v>19158</v>
      </c>
      <c r="AK948" t="s">
        <v>4365</v>
      </c>
      <c r="AL948" t="s">
        <v>20242</v>
      </c>
      <c r="AM948" t="s">
        <v>4365</v>
      </c>
      <c r="AN948" t="s">
        <v>21503</v>
      </c>
      <c r="AO948" t="s">
        <v>4365</v>
      </c>
      <c r="AP948" t="s">
        <v>23014</v>
      </c>
      <c r="AQ948" t="s">
        <v>4365</v>
      </c>
      <c r="AR948" t="s">
        <v>4365</v>
      </c>
      <c r="AS948" t="s">
        <v>19149</v>
      </c>
      <c r="BC948" s="3" t="str" cm="1">
        <f t="array" ref="BC948">LEFT(BB948,MIN(FIND({0,1,2,3,4,5,6,7,8,9},BB948&amp;"0123456789"))-1)</f>
        <v/>
      </c>
      <c r="BY948" t="s">
        <v>10331</v>
      </c>
      <c r="BZ948" t="s">
        <v>25437</v>
      </c>
      <c r="CA948" t="s">
        <v>25408</v>
      </c>
      <c r="CT948" t="str">
        <f t="shared" si="289"/>
        <v>Information Technology</v>
      </c>
      <c r="CU948" t="str">
        <f t="shared" si="290"/>
        <v>SaaS</v>
      </c>
      <c r="CV948" t="str">
        <f t="shared" si="291"/>
        <v>Software</v>
      </c>
      <c r="CW948" t="str">
        <f t="shared" si="292"/>
        <v/>
      </c>
      <c r="CX948" t="str">
        <f t="shared" si="293"/>
        <v/>
      </c>
      <c r="CY948" t="str">
        <f t="shared" si="294"/>
        <v/>
      </c>
      <c r="CZ948" t="str">
        <f t="shared" si="295"/>
        <v/>
      </c>
      <c r="DA948" t="str">
        <f t="shared" si="296"/>
        <v/>
      </c>
      <c r="DB948" t="str">
        <f t="shared" si="297"/>
        <v/>
      </c>
      <c r="DC948" t="str">
        <f t="shared" si="298"/>
        <v/>
      </c>
    </row>
    <row r="949" spans="1:107" x14ac:dyDescent="0.2">
      <c r="A949">
        <v>946</v>
      </c>
      <c r="B949" t="s">
        <v>942</v>
      </c>
      <c r="C949" t="s">
        <v>3115</v>
      </c>
      <c r="D949" t="s">
        <v>5153</v>
      </c>
      <c r="E949" t="s">
        <v>6065</v>
      </c>
      <c r="F949" t="s">
        <v>7012</v>
      </c>
      <c r="G949" t="s">
        <v>8245</v>
      </c>
      <c r="H949" t="s">
        <v>8552</v>
      </c>
      <c r="I949" t="s">
        <v>8554</v>
      </c>
      <c r="J949" t="s">
        <v>9353</v>
      </c>
      <c r="K949" t="s">
        <v>10121</v>
      </c>
      <c r="L949" t="s">
        <v>10189</v>
      </c>
      <c r="M949" t="s">
        <v>11578</v>
      </c>
      <c r="N949" t="s">
        <v>12957</v>
      </c>
      <c r="O949" t="s">
        <v>13304</v>
      </c>
      <c r="P949" t="s">
        <v>4365</v>
      </c>
      <c r="Q949">
        <v>1</v>
      </c>
      <c r="R949" t="s">
        <v>4365</v>
      </c>
      <c r="S949" t="s">
        <v>13494</v>
      </c>
      <c r="T949" t="s">
        <v>13854</v>
      </c>
      <c r="U949" s="3" t="str" cm="1">
        <f t="array" ref="U949">LEFT(T949,MIN(FIND({0,1,2,3,4,5,6,7,8,9},T949&amp;"0123456789"))-1)</f>
        <v>€</v>
      </c>
      <c r="V949" t="s">
        <v>14415</v>
      </c>
      <c r="W949" t="s">
        <v>13854</v>
      </c>
      <c r="X949" s="3" t="str" cm="1">
        <f t="array" ref="X949">LEFT(W949,MIN(FIND({0,1,2,3,4,5,6,7,8,9},W949&amp;"0123456789"))-1)</f>
        <v>€</v>
      </c>
      <c r="Y949" t="s">
        <v>14415</v>
      </c>
      <c r="Z949" t="s">
        <v>13854</v>
      </c>
      <c r="AA949" s="3" cm="1">
        <f t="array" ref="AA949">_xlfn.XLOOKUP(LEFT(Z949,MIN(FIND({0,1,2,3,4,5,6,7,8,9},Z949&amp;"0123456789"))-1), $BB$4:$BB$23, $BC$4:$BC$23)*_xlfn.NUMBERVALUE(TRIM(REPLACE(Z949,1,MIN(FIND({0,1,2,3,4,5,6,7,8,9},Z949&amp;"0123456789"))-1,"")), ".", ",")</f>
        <v>1680000</v>
      </c>
      <c r="AB949" t="s">
        <v>13854</v>
      </c>
      <c r="AC949" s="3" cm="1">
        <f t="array" ref="AC949">_xlfn.XLOOKUP(LEFT(AB949,MIN(FIND({0,1,2,3,4,5,6,7,8,9},AB949&amp;"0123456789"))-1), $BB$4:$BB$23, $BC$4:$BC$23)*_xlfn.NUMBERVALUE(TRIM(REPLACE(AB949,1,MIN(FIND({0,1,2,3,4,5,6,7,8,9},AB949&amp;"0123456789"))-1,"")), ".", ",")</f>
        <v>1680000</v>
      </c>
      <c r="AD949" t="s">
        <v>4365</v>
      </c>
      <c r="AE949" t="s">
        <v>8557</v>
      </c>
      <c r="AF949" t="s">
        <v>15704</v>
      </c>
      <c r="AG949" t="s">
        <v>17106</v>
      </c>
      <c r="AH949" t="s">
        <v>4365</v>
      </c>
      <c r="AI949" t="s">
        <v>18694</v>
      </c>
      <c r="AJ949" t="s">
        <v>8563</v>
      </c>
      <c r="AK949" t="s">
        <v>4365</v>
      </c>
      <c r="AL949" t="s">
        <v>8555</v>
      </c>
      <c r="AM949" t="s">
        <v>18794</v>
      </c>
      <c r="AN949" t="s">
        <v>18372</v>
      </c>
      <c r="AO949" t="s">
        <v>18794</v>
      </c>
      <c r="AP949" t="s">
        <v>23015</v>
      </c>
      <c r="AQ949" t="s">
        <v>24138</v>
      </c>
      <c r="AR949" t="s">
        <v>25022</v>
      </c>
      <c r="AS949" t="s">
        <v>14828</v>
      </c>
      <c r="BC949" s="3" t="str" cm="1">
        <f t="array" ref="BC949">LEFT(BB949,MIN(FIND({0,1,2,3,4,5,6,7,8,9},BB949&amp;"0123456789"))-1)</f>
        <v/>
      </c>
      <c r="BY949" t="s">
        <v>10143</v>
      </c>
      <c r="BZ949" t="s">
        <v>25430</v>
      </c>
      <c r="CA949" t="s">
        <v>25684</v>
      </c>
      <c r="CB949" t="s">
        <v>25633</v>
      </c>
      <c r="CT949" t="str">
        <f t="shared" si="289"/>
        <v>Financial Services</v>
      </c>
      <c r="CU949" t="str">
        <f t="shared" si="290"/>
        <v>FinTech</v>
      </c>
      <c r="CV949" t="str">
        <f t="shared" si="291"/>
        <v>Impact Investing</v>
      </c>
      <c r="CW949" t="str">
        <f t="shared" si="292"/>
        <v>Wealth Management</v>
      </c>
      <c r="CX949" t="str">
        <f t="shared" si="293"/>
        <v/>
      </c>
      <c r="CY949" t="str">
        <f t="shared" si="294"/>
        <v/>
      </c>
      <c r="CZ949" t="str">
        <f t="shared" si="295"/>
        <v/>
      </c>
      <c r="DA949" t="str">
        <f t="shared" si="296"/>
        <v/>
      </c>
      <c r="DB949" t="str">
        <f t="shared" si="297"/>
        <v/>
      </c>
      <c r="DC949" t="str">
        <f t="shared" si="298"/>
        <v/>
      </c>
    </row>
    <row r="950" spans="1:107" x14ac:dyDescent="0.2">
      <c r="A950">
        <v>947</v>
      </c>
      <c r="B950" t="s">
        <v>943</v>
      </c>
      <c r="C950" t="s">
        <v>3116</v>
      </c>
      <c r="D950" t="s">
        <v>3116</v>
      </c>
      <c r="E950" t="s">
        <v>6065</v>
      </c>
      <c r="F950" t="s">
        <v>7013</v>
      </c>
      <c r="G950" t="s">
        <v>8245</v>
      </c>
      <c r="H950" t="s">
        <v>8552</v>
      </c>
      <c r="I950" t="s">
        <v>8555</v>
      </c>
      <c r="J950" t="s">
        <v>9354</v>
      </c>
      <c r="K950" t="s">
        <v>10119</v>
      </c>
      <c r="L950" t="s">
        <v>10331</v>
      </c>
      <c r="M950" t="s">
        <v>11807</v>
      </c>
      <c r="N950" t="s">
        <v>12810</v>
      </c>
      <c r="O950" t="s">
        <v>13312</v>
      </c>
      <c r="P950" t="s">
        <v>4365</v>
      </c>
      <c r="Q950">
        <v>2</v>
      </c>
      <c r="R950" t="s">
        <v>13357</v>
      </c>
      <c r="S950" t="s">
        <v>8467</v>
      </c>
      <c r="T950" t="s">
        <v>13753</v>
      </c>
      <c r="U950" s="3" t="str" cm="1">
        <f t="array" ref="U950">LEFT(T950,MIN(FIND({0,1,2,3,4,5,6,7,8,9},T950&amp;"0123456789"))-1)</f>
        <v>$</v>
      </c>
      <c r="V950" t="s">
        <v>13357</v>
      </c>
      <c r="W950" t="s">
        <v>13753</v>
      </c>
      <c r="X950" s="3" t="str" cm="1">
        <f t="array" ref="X950">LEFT(W950,MIN(FIND({0,1,2,3,4,5,6,7,8,9},W950&amp;"0123456789"))-1)</f>
        <v>$</v>
      </c>
      <c r="Y950" t="s">
        <v>13357</v>
      </c>
      <c r="Z950" t="s">
        <v>13760</v>
      </c>
      <c r="AA950" s="3" cm="1">
        <f t="array" ref="AA950">_xlfn.XLOOKUP(LEFT(Z950,MIN(FIND({0,1,2,3,4,5,6,7,8,9},Z950&amp;"0123456789"))-1), $BB$4:$BB$23, $BC$4:$BC$23)*_xlfn.NUMBERVALUE(TRIM(REPLACE(Z950,1,MIN(FIND({0,1,2,3,4,5,6,7,8,9},Z950&amp;"0123456789"))-1,"")), ".", ",")</f>
        <v>5000000</v>
      </c>
      <c r="AB950" t="s">
        <v>13760</v>
      </c>
      <c r="AC950" s="3" cm="1">
        <f t="array" ref="AC950">_xlfn.XLOOKUP(LEFT(AB950,MIN(FIND({0,1,2,3,4,5,6,7,8,9},AB950&amp;"0123456789"))-1), $BB$4:$BB$23, $BC$4:$BC$23)*_xlfn.NUMBERVALUE(TRIM(REPLACE(AB950,1,MIN(FIND({0,1,2,3,4,5,6,7,8,9},AB950&amp;"0123456789"))-1,"")), ".", ",")</f>
        <v>5000000</v>
      </c>
      <c r="AD950" t="s">
        <v>4365</v>
      </c>
      <c r="AE950" t="s">
        <v>8554</v>
      </c>
      <c r="AF950" t="s">
        <v>15705</v>
      </c>
      <c r="AG950" t="s">
        <v>17107</v>
      </c>
      <c r="AH950" t="s">
        <v>17873</v>
      </c>
      <c r="AI950" t="s">
        <v>18695</v>
      </c>
      <c r="AJ950" t="s">
        <v>8563</v>
      </c>
      <c r="AK950" t="s">
        <v>19709</v>
      </c>
      <c r="AL950" t="s">
        <v>8555</v>
      </c>
      <c r="AM950" t="s">
        <v>20861</v>
      </c>
      <c r="AN950" t="s">
        <v>18372</v>
      </c>
      <c r="AO950" t="s">
        <v>22093</v>
      </c>
      <c r="AP950" t="s">
        <v>23016</v>
      </c>
      <c r="AQ950" t="s">
        <v>24139</v>
      </c>
      <c r="AR950" t="s">
        <v>25023</v>
      </c>
      <c r="AS950" t="s">
        <v>19174</v>
      </c>
      <c r="BC950" s="3" t="str" cm="1">
        <f t="array" ref="BC950">LEFT(BB950,MIN(FIND({0,1,2,3,4,5,6,7,8,9},BB950&amp;"0123456789"))-1)</f>
        <v/>
      </c>
      <c r="BY950" t="s">
        <v>25667</v>
      </c>
      <c r="BZ950" t="s">
        <v>25404</v>
      </c>
      <c r="CT950" t="str">
        <f t="shared" si="289"/>
        <v>Information Services</v>
      </c>
      <c r="CU950" t="str">
        <f t="shared" si="290"/>
        <v>Information Technology</v>
      </c>
      <c r="CV950" t="str">
        <f t="shared" si="291"/>
        <v/>
      </c>
      <c r="CW950" t="str">
        <f t="shared" si="292"/>
        <v/>
      </c>
      <c r="CX950" t="str">
        <f t="shared" si="293"/>
        <v/>
      </c>
      <c r="CY950" t="str">
        <f t="shared" si="294"/>
        <v/>
      </c>
      <c r="CZ950" t="str">
        <f t="shared" si="295"/>
        <v/>
      </c>
      <c r="DA950" t="str">
        <f t="shared" si="296"/>
        <v/>
      </c>
      <c r="DB950" t="str">
        <f t="shared" si="297"/>
        <v/>
      </c>
      <c r="DC950" t="str">
        <f t="shared" si="298"/>
        <v/>
      </c>
    </row>
    <row r="951" spans="1:107" x14ac:dyDescent="0.2">
      <c r="A951">
        <v>948</v>
      </c>
      <c r="B951" t="s">
        <v>944</v>
      </c>
      <c r="C951" t="s">
        <v>3117</v>
      </c>
      <c r="D951" t="s">
        <v>5154</v>
      </c>
      <c r="E951" t="s">
        <v>6065</v>
      </c>
      <c r="F951" t="s">
        <v>7014</v>
      </c>
      <c r="G951" t="s">
        <v>8246</v>
      </c>
      <c r="H951" t="s">
        <v>8552</v>
      </c>
      <c r="I951" t="s">
        <v>8557</v>
      </c>
      <c r="J951" t="s">
        <v>9355</v>
      </c>
      <c r="K951" t="s">
        <v>10119</v>
      </c>
      <c r="L951" t="s">
        <v>10163</v>
      </c>
      <c r="M951" t="s">
        <v>10163</v>
      </c>
      <c r="N951" t="s">
        <v>12754</v>
      </c>
      <c r="O951" t="s">
        <v>13307</v>
      </c>
      <c r="P951" t="s">
        <v>13349</v>
      </c>
      <c r="Q951">
        <v>1</v>
      </c>
      <c r="R951" t="s">
        <v>13357</v>
      </c>
      <c r="S951" t="s">
        <v>13603</v>
      </c>
      <c r="T951" t="s">
        <v>13772</v>
      </c>
      <c r="U951" s="3" t="str" cm="1">
        <f t="array" ref="U951">LEFT(T951,MIN(FIND({0,1,2,3,4,5,6,7,8,9},T951&amp;"0123456789"))-1)</f>
        <v>$</v>
      </c>
      <c r="V951" t="s">
        <v>13357</v>
      </c>
      <c r="W951" t="s">
        <v>13772</v>
      </c>
      <c r="X951" s="3" t="str" cm="1">
        <f t="array" ref="X951">LEFT(W951,MIN(FIND({0,1,2,3,4,5,6,7,8,9},W951&amp;"0123456789"))-1)</f>
        <v>$</v>
      </c>
      <c r="Y951" t="s">
        <v>13357</v>
      </c>
      <c r="Z951" t="s">
        <v>13772</v>
      </c>
      <c r="AA951" s="3" cm="1">
        <f t="array" ref="AA951">_xlfn.XLOOKUP(LEFT(Z951,MIN(FIND({0,1,2,3,4,5,6,7,8,9},Z951&amp;"0123456789"))-1), $BB$4:$BB$23, $BC$4:$BC$23)*_xlfn.NUMBERVALUE(TRIM(REPLACE(Z951,1,MIN(FIND({0,1,2,3,4,5,6,7,8,9},Z951&amp;"0123456789"))-1,"")), ".", ",")</f>
        <v>4000000</v>
      </c>
      <c r="AB951" t="s">
        <v>13772</v>
      </c>
      <c r="AC951" s="3" cm="1">
        <f t="array" ref="AC951">_xlfn.XLOOKUP(LEFT(AB951,MIN(FIND({0,1,2,3,4,5,6,7,8,9},AB951&amp;"0123456789"))-1), $BB$4:$BB$23, $BC$4:$BC$23)*_xlfn.NUMBERVALUE(TRIM(REPLACE(AB951,1,MIN(FIND({0,1,2,3,4,5,6,7,8,9},AB951&amp;"0123456789"))-1,"")), ".", ",")</f>
        <v>4000000</v>
      </c>
      <c r="AD951" t="s">
        <v>8555</v>
      </c>
      <c r="AE951" t="s">
        <v>8556</v>
      </c>
      <c r="AF951" t="s">
        <v>15706</v>
      </c>
      <c r="AG951" t="s">
        <v>17108</v>
      </c>
      <c r="AH951" t="s">
        <v>17874</v>
      </c>
      <c r="AI951" t="s">
        <v>18696</v>
      </c>
      <c r="AJ951" t="s">
        <v>17479</v>
      </c>
      <c r="AK951" t="s">
        <v>19856</v>
      </c>
      <c r="AL951" t="s">
        <v>20323</v>
      </c>
      <c r="AM951" t="s">
        <v>20862</v>
      </c>
      <c r="AN951" t="s">
        <v>21504</v>
      </c>
      <c r="AO951" t="s">
        <v>22094</v>
      </c>
      <c r="AP951" t="s">
        <v>23017</v>
      </c>
      <c r="AQ951" t="s">
        <v>24140</v>
      </c>
      <c r="AR951" t="s">
        <v>25024</v>
      </c>
      <c r="AS951" t="s">
        <v>14834</v>
      </c>
      <c r="BC951" s="3" t="str" cm="1">
        <f t="array" ref="BC951">LEFT(BB951,MIN(FIND({0,1,2,3,4,5,6,7,8,9},BB951&amp;"0123456789"))-1)</f>
        <v/>
      </c>
      <c r="BY951" t="s">
        <v>10163</v>
      </c>
      <c r="CT951" t="str">
        <f t="shared" si="289"/>
        <v>Health Care</v>
      </c>
      <c r="CU951" t="str">
        <f t="shared" si="290"/>
        <v/>
      </c>
      <c r="CV951" t="str">
        <f t="shared" si="291"/>
        <v/>
      </c>
      <c r="CW951" t="str">
        <f t="shared" si="292"/>
        <v/>
      </c>
      <c r="CX951" t="str">
        <f t="shared" si="293"/>
        <v/>
      </c>
      <c r="CY951" t="str">
        <f t="shared" si="294"/>
        <v/>
      </c>
      <c r="CZ951" t="str">
        <f t="shared" si="295"/>
        <v/>
      </c>
      <c r="DA951" t="str">
        <f t="shared" si="296"/>
        <v/>
      </c>
      <c r="DB951" t="str">
        <f t="shared" si="297"/>
        <v/>
      </c>
      <c r="DC951" t="str">
        <f t="shared" si="298"/>
        <v/>
      </c>
    </row>
    <row r="952" spans="1:107" x14ac:dyDescent="0.2">
      <c r="A952">
        <v>949</v>
      </c>
      <c r="B952" t="s">
        <v>945</v>
      </c>
      <c r="C952" t="s">
        <v>3118</v>
      </c>
      <c r="D952" t="s">
        <v>5155</v>
      </c>
      <c r="E952" t="s">
        <v>6065</v>
      </c>
      <c r="F952" t="s">
        <v>7015</v>
      </c>
      <c r="G952" t="s">
        <v>8266</v>
      </c>
      <c r="H952" t="s">
        <v>8552</v>
      </c>
      <c r="I952" t="s">
        <v>8554</v>
      </c>
      <c r="J952" t="s">
        <v>9356</v>
      </c>
      <c r="K952" t="s">
        <v>10121</v>
      </c>
      <c r="L952" t="s">
        <v>10326</v>
      </c>
      <c r="M952" t="s">
        <v>11880</v>
      </c>
      <c r="N952" t="s">
        <v>12736</v>
      </c>
      <c r="O952" t="s">
        <v>13305</v>
      </c>
      <c r="P952" t="s">
        <v>13349</v>
      </c>
      <c r="Q952">
        <v>1</v>
      </c>
      <c r="R952" t="s">
        <v>13357</v>
      </c>
      <c r="S952" t="s">
        <v>8308</v>
      </c>
      <c r="T952" t="s">
        <v>13811</v>
      </c>
      <c r="U952" s="3" t="str" cm="1">
        <f t="array" ref="U952">LEFT(T952,MIN(FIND({0,1,2,3,4,5,6,7,8,9},T952&amp;"0123456789"))-1)</f>
        <v>$</v>
      </c>
      <c r="V952" t="s">
        <v>13357</v>
      </c>
      <c r="W952" t="s">
        <v>13811</v>
      </c>
      <c r="X952" s="3" t="str" cm="1">
        <f t="array" ref="X952">LEFT(W952,MIN(FIND({0,1,2,3,4,5,6,7,8,9},W952&amp;"0123456789"))-1)</f>
        <v>$</v>
      </c>
      <c r="Y952" t="s">
        <v>13357</v>
      </c>
      <c r="Z952" t="s">
        <v>13811</v>
      </c>
      <c r="AA952" s="3" cm="1">
        <f t="array" ref="AA952">_xlfn.XLOOKUP(LEFT(Z952,MIN(FIND({0,1,2,3,4,5,6,7,8,9},Z952&amp;"0123456789"))-1), $BB$4:$BB$23, $BC$4:$BC$23)*_xlfn.NUMBERVALUE(TRIM(REPLACE(Z952,1,MIN(FIND({0,1,2,3,4,5,6,7,8,9},Z952&amp;"0123456789"))-1,"")), ".", ",")</f>
        <v>3100000</v>
      </c>
      <c r="AB952" t="s">
        <v>13811</v>
      </c>
      <c r="AC952" s="3" cm="1">
        <f t="array" ref="AC952">_xlfn.XLOOKUP(LEFT(AB952,MIN(FIND({0,1,2,3,4,5,6,7,8,9},AB952&amp;"0123456789"))-1), $BB$4:$BB$23, $BC$4:$BC$23)*_xlfn.NUMBERVALUE(TRIM(REPLACE(AB952,1,MIN(FIND({0,1,2,3,4,5,6,7,8,9},AB952&amp;"0123456789"))-1,"")), ".", ",")</f>
        <v>3100000</v>
      </c>
      <c r="AD952" t="s">
        <v>8555</v>
      </c>
      <c r="AE952" t="s">
        <v>8557</v>
      </c>
      <c r="AF952" t="s">
        <v>15707</v>
      </c>
      <c r="AG952" t="s">
        <v>6087</v>
      </c>
      <c r="AH952" t="s">
        <v>4365</v>
      </c>
      <c r="AI952" t="s">
        <v>18697</v>
      </c>
      <c r="AJ952" t="s">
        <v>8563</v>
      </c>
      <c r="AK952" t="s">
        <v>4365</v>
      </c>
      <c r="AL952" t="s">
        <v>8555</v>
      </c>
      <c r="AM952" t="s">
        <v>19505</v>
      </c>
      <c r="AN952" t="s">
        <v>18372</v>
      </c>
      <c r="AO952" t="s">
        <v>20439</v>
      </c>
      <c r="AP952" t="s">
        <v>23018</v>
      </c>
      <c r="AQ952" t="s">
        <v>24141</v>
      </c>
      <c r="AR952" t="s">
        <v>25025</v>
      </c>
      <c r="AS952" t="s">
        <v>19184</v>
      </c>
      <c r="BC952" s="3" t="str" cm="1">
        <f t="array" ref="BC952">LEFT(BB952,MIN(FIND({0,1,2,3,4,5,6,7,8,9},BB952&amp;"0123456789"))-1)</f>
        <v/>
      </c>
      <c r="BY952" t="s">
        <v>25745</v>
      </c>
      <c r="BZ952" t="s">
        <v>25404</v>
      </c>
      <c r="CA952" t="s">
        <v>25405</v>
      </c>
      <c r="CB952" t="s">
        <v>25437</v>
      </c>
      <c r="CC952" t="s">
        <v>25408</v>
      </c>
      <c r="CT952" t="str">
        <f t="shared" si="289"/>
        <v>Business Development</v>
      </c>
      <c r="CU952" t="str">
        <f t="shared" si="290"/>
        <v>Information Technology</v>
      </c>
      <c r="CV952" t="str">
        <f t="shared" si="291"/>
        <v>Productivity Tools</v>
      </c>
      <c r="CW952" t="str">
        <f t="shared" si="292"/>
        <v>SaaS</v>
      </c>
      <c r="CX952" t="str">
        <f t="shared" si="293"/>
        <v>Software</v>
      </c>
      <c r="CY952" t="str">
        <f t="shared" si="294"/>
        <v/>
      </c>
      <c r="CZ952" t="str">
        <f t="shared" si="295"/>
        <v/>
      </c>
      <c r="DA952" t="str">
        <f t="shared" si="296"/>
        <v/>
      </c>
      <c r="DB952" t="str">
        <f t="shared" si="297"/>
        <v/>
      </c>
      <c r="DC952" t="str">
        <f t="shared" si="298"/>
        <v/>
      </c>
    </row>
    <row r="953" spans="1:107" x14ac:dyDescent="0.2">
      <c r="A953">
        <v>950</v>
      </c>
      <c r="B953" t="s">
        <v>946</v>
      </c>
      <c r="C953" t="s">
        <v>3119</v>
      </c>
      <c r="D953" t="s">
        <v>3119</v>
      </c>
      <c r="E953" t="s">
        <v>4365</v>
      </c>
      <c r="F953" t="s">
        <v>7016</v>
      </c>
      <c r="G953" t="s">
        <v>8248</v>
      </c>
      <c r="H953" t="s">
        <v>8552</v>
      </c>
      <c r="I953" t="s">
        <v>4365</v>
      </c>
      <c r="J953" t="s">
        <v>4365</v>
      </c>
      <c r="K953" t="s">
        <v>10121</v>
      </c>
      <c r="L953" t="s">
        <v>10143</v>
      </c>
      <c r="M953" t="s">
        <v>10143</v>
      </c>
      <c r="N953" t="s">
        <v>4365</v>
      </c>
      <c r="O953" t="s">
        <v>4365</v>
      </c>
      <c r="P953" t="s">
        <v>4365</v>
      </c>
      <c r="Q953">
        <v>2</v>
      </c>
      <c r="R953" t="s">
        <v>13357</v>
      </c>
      <c r="S953" t="s">
        <v>13434</v>
      </c>
      <c r="T953" t="s">
        <v>13864</v>
      </c>
      <c r="U953" s="3" t="str" cm="1">
        <f t="array" ref="U953">LEFT(T953,MIN(FIND({0,1,2,3,4,5,6,7,8,9},T953&amp;"0123456789"))-1)</f>
        <v>$</v>
      </c>
      <c r="V953" t="s">
        <v>13357</v>
      </c>
      <c r="W953" t="s">
        <v>13864</v>
      </c>
      <c r="X953" s="3" t="str" cm="1">
        <f t="array" ref="X953">LEFT(W953,MIN(FIND({0,1,2,3,4,5,6,7,8,9},W953&amp;"0123456789"))-1)</f>
        <v>$</v>
      </c>
      <c r="Y953" t="s">
        <v>13357</v>
      </c>
      <c r="Z953" t="s">
        <v>13986</v>
      </c>
      <c r="AA953" s="3" cm="1">
        <f t="array" ref="AA953">_xlfn.XLOOKUP(LEFT(Z953,MIN(FIND({0,1,2,3,4,5,6,7,8,9},Z953&amp;"0123456789"))-1), $BB$4:$BB$23, $BC$4:$BC$23)*_xlfn.NUMBERVALUE(TRIM(REPLACE(Z953,1,MIN(FIND({0,1,2,3,4,5,6,7,8,9},Z953&amp;"0123456789"))-1,"")), ".", ",")</f>
        <v>4900000</v>
      </c>
      <c r="AB953" t="s">
        <v>13986</v>
      </c>
      <c r="AC953" s="3" cm="1">
        <f t="array" ref="AC953">_xlfn.XLOOKUP(LEFT(AB953,MIN(FIND({0,1,2,3,4,5,6,7,8,9},AB953&amp;"0123456789"))-1), $BB$4:$BB$23, $BC$4:$BC$23)*_xlfn.NUMBERVALUE(TRIM(REPLACE(AB953,1,MIN(FIND({0,1,2,3,4,5,6,7,8,9},AB953&amp;"0123456789"))-1,"")), ".", ",")</f>
        <v>4900000</v>
      </c>
      <c r="AD953" t="s">
        <v>8555</v>
      </c>
      <c r="AE953" t="s">
        <v>8558</v>
      </c>
      <c r="AF953" t="s">
        <v>15708</v>
      </c>
      <c r="AG953" t="s">
        <v>17109</v>
      </c>
      <c r="AH953" t="s">
        <v>4365</v>
      </c>
      <c r="AI953" t="s">
        <v>18698</v>
      </c>
      <c r="AJ953" t="s">
        <v>6126</v>
      </c>
      <c r="AK953" t="s">
        <v>19857</v>
      </c>
      <c r="AL953" t="s">
        <v>20181</v>
      </c>
      <c r="AM953" t="s">
        <v>20863</v>
      </c>
      <c r="AN953" t="s">
        <v>21505</v>
      </c>
      <c r="AO953" t="s">
        <v>21705</v>
      </c>
      <c r="AP953" t="s">
        <v>23019</v>
      </c>
      <c r="AQ953" t="s">
        <v>24142</v>
      </c>
      <c r="AR953" t="s">
        <v>19974</v>
      </c>
      <c r="AS953" t="s">
        <v>19073</v>
      </c>
      <c r="BC953" s="3" t="str" cm="1">
        <f t="array" ref="BC953">LEFT(BB953,MIN(FIND({0,1,2,3,4,5,6,7,8,9},BB953&amp;"0123456789"))-1)</f>
        <v/>
      </c>
      <c r="BY953" t="s">
        <v>10143</v>
      </c>
      <c r="CT953" t="str">
        <f t="shared" si="289"/>
        <v>Financial Services</v>
      </c>
      <c r="CU953" t="str">
        <f t="shared" si="290"/>
        <v/>
      </c>
      <c r="CV953" t="str">
        <f t="shared" si="291"/>
        <v/>
      </c>
      <c r="CW953" t="str">
        <f t="shared" si="292"/>
        <v/>
      </c>
      <c r="CX953" t="str">
        <f t="shared" si="293"/>
        <v/>
      </c>
      <c r="CY953" t="str">
        <f t="shared" si="294"/>
        <v/>
      </c>
      <c r="CZ953" t="str">
        <f t="shared" si="295"/>
        <v/>
      </c>
      <c r="DA953" t="str">
        <f t="shared" si="296"/>
        <v/>
      </c>
      <c r="DB953" t="str">
        <f t="shared" si="297"/>
        <v/>
      </c>
      <c r="DC953" t="str">
        <f t="shared" si="298"/>
        <v/>
      </c>
    </row>
    <row r="954" spans="1:107" x14ac:dyDescent="0.2">
      <c r="A954">
        <v>951</v>
      </c>
      <c r="B954" t="s">
        <v>947</v>
      </c>
      <c r="C954" t="s">
        <v>3120</v>
      </c>
      <c r="D954" t="s">
        <v>4365</v>
      </c>
      <c r="E954" t="s">
        <v>6065</v>
      </c>
      <c r="F954" t="s">
        <v>7017</v>
      </c>
      <c r="G954" t="s">
        <v>8245</v>
      </c>
      <c r="H954" t="s">
        <v>8552</v>
      </c>
      <c r="I954" t="s">
        <v>8554</v>
      </c>
      <c r="J954" t="s">
        <v>9357</v>
      </c>
      <c r="K954" t="s">
        <v>10121</v>
      </c>
      <c r="L954" t="s">
        <v>10163</v>
      </c>
      <c r="M954" t="s">
        <v>11282</v>
      </c>
      <c r="N954" t="s">
        <v>12736</v>
      </c>
      <c r="O954" t="s">
        <v>13305</v>
      </c>
      <c r="P954" t="s">
        <v>13351</v>
      </c>
      <c r="Q954">
        <v>1</v>
      </c>
      <c r="R954" t="s">
        <v>13357</v>
      </c>
      <c r="S954" t="s">
        <v>13577</v>
      </c>
      <c r="T954" t="s">
        <v>13892</v>
      </c>
      <c r="U954" s="3" t="str" cm="1">
        <f t="array" ref="U954">LEFT(T954,MIN(FIND({0,1,2,3,4,5,6,7,8,9},T954&amp;"0123456789"))-1)</f>
        <v>$</v>
      </c>
      <c r="V954" t="s">
        <v>13357</v>
      </c>
      <c r="W954" t="s">
        <v>13892</v>
      </c>
      <c r="X954" s="3" t="str" cm="1">
        <f t="array" ref="X954">LEFT(W954,MIN(FIND({0,1,2,3,4,5,6,7,8,9},W954&amp;"0123456789"))-1)</f>
        <v>$</v>
      </c>
      <c r="Y954" t="s">
        <v>13357</v>
      </c>
      <c r="Z954" t="s">
        <v>13892</v>
      </c>
      <c r="AA954" s="3" cm="1">
        <f t="array" ref="AA954">_xlfn.XLOOKUP(LEFT(Z954,MIN(FIND({0,1,2,3,4,5,6,7,8,9},Z954&amp;"0123456789"))-1), $BB$4:$BB$23, $BC$4:$BC$23)*_xlfn.NUMBERVALUE(TRIM(REPLACE(Z954,1,MIN(FIND({0,1,2,3,4,5,6,7,8,9},Z954&amp;"0123456789"))-1,"")), ".", ",")</f>
        <v>3400000</v>
      </c>
      <c r="AB954" t="s">
        <v>13892</v>
      </c>
      <c r="AC954" s="3" cm="1">
        <f t="array" ref="AC954">_xlfn.XLOOKUP(LEFT(AB954,MIN(FIND({0,1,2,3,4,5,6,7,8,9},AB954&amp;"0123456789"))-1), $BB$4:$BB$23, $BC$4:$BC$23)*_xlfn.NUMBERVALUE(TRIM(REPLACE(AB954,1,MIN(FIND({0,1,2,3,4,5,6,7,8,9},AB954&amp;"0123456789"))-1,"")), ".", ",")</f>
        <v>3400000</v>
      </c>
      <c r="AD954" t="s">
        <v>8555</v>
      </c>
      <c r="AE954" t="s">
        <v>8561</v>
      </c>
      <c r="AF954" t="s">
        <v>15709</v>
      </c>
      <c r="AG954" t="s">
        <v>4365</v>
      </c>
      <c r="AH954" t="s">
        <v>4365</v>
      </c>
      <c r="AI954" t="s">
        <v>4365</v>
      </c>
      <c r="AJ954" t="s">
        <v>4365</v>
      </c>
      <c r="AK954" t="s">
        <v>4365</v>
      </c>
      <c r="AL954" t="s">
        <v>4365</v>
      </c>
      <c r="AM954" t="s">
        <v>4365</v>
      </c>
      <c r="AN954" t="s">
        <v>4365</v>
      </c>
      <c r="AO954" t="s">
        <v>4365</v>
      </c>
      <c r="AP954" t="s">
        <v>4365</v>
      </c>
      <c r="AQ954" t="s">
        <v>4365</v>
      </c>
      <c r="AR954" t="s">
        <v>4365</v>
      </c>
      <c r="AS954" t="s">
        <v>19069</v>
      </c>
      <c r="BC954" s="3" t="str" cm="1">
        <f t="array" ref="BC954">LEFT(BB954,MIN(FIND({0,1,2,3,4,5,6,7,8,9},BB954&amp;"0123456789"))-1)</f>
        <v/>
      </c>
      <c r="BY954" t="s">
        <v>25634</v>
      </c>
      <c r="BZ954" t="s">
        <v>25428</v>
      </c>
      <c r="CT954" t="str">
        <f t="shared" si="289"/>
        <v>Elder Care</v>
      </c>
      <c r="CU954" t="str">
        <f t="shared" si="290"/>
        <v>Health Care</v>
      </c>
      <c r="CV954" t="str">
        <f t="shared" si="291"/>
        <v/>
      </c>
      <c r="CW954" t="str">
        <f t="shared" si="292"/>
        <v/>
      </c>
      <c r="CX954" t="str">
        <f t="shared" si="293"/>
        <v/>
      </c>
      <c r="CY954" t="str">
        <f t="shared" si="294"/>
        <v/>
      </c>
      <c r="CZ954" t="str">
        <f t="shared" si="295"/>
        <v/>
      </c>
      <c r="DA954" t="str">
        <f t="shared" si="296"/>
        <v/>
      </c>
      <c r="DB954" t="str">
        <f t="shared" si="297"/>
        <v/>
      </c>
      <c r="DC954" t="str">
        <f t="shared" si="298"/>
        <v/>
      </c>
    </row>
    <row r="955" spans="1:107" x14ac:dyDescent="0.2">
      <c r="A955">
        <v>952</v>
      </c>
      <c r="B955" t="s">
        <v>948</v>
      </c>
      <c r="C955" t="s">
        <v>3121</v>
      </c>
      <c r="D955" t="s">
        <v>5156</v>
      </c>
      <c r="E955" t="s">
        <v>6065</v>
      </c>
      <c r="F955" t="s">
        <v>7018</v>
      </c>
      <c r="G955" t="s">
        <v>8245</v>
      </c>
      <c r="H955" t="s">
        <v>8552</v>
      </c>
      <c r="I955" t="s">
        <v>8554</v>
      </c>
      <c r="J955" t="s">
        <v>9358</v>
      </c>
      <c r="K955" t="s">
        <v>10119</v>
      </c>
      <c r="L955" t="s">
        <v>10539</v>
      </c>
      <c r="M955" t="s">
        <v>11881</v>
      </c>
      <c r="N955" t="s">
        <v>12768</v>
      </c>
      <c r="O955" t="s">
        <v>13308</v>
      </c>
      <c r="P955" t="s">
        <v>13349</v>
      </c>
      <c r="Q955">
        <v>4</v>
      </c>
      <c r="R955" t="s">
        <v>13357</v>
      </c>
      <c r="S955" t="s">
        <v>13558</v>
      </c>
      <c r="T955" t="s">
        <v>13817</v>
      </c>
      <c r="U955" s="3" t="str" cm="1">
        <f t="array" ref="U955">LEFT(T955,MIN(FIND({0,1,2,3,4,5,6,7,8,9},T955&amp;"0123456789"))-1)</f>
        <v>$</v>
      </c>
      <c r="V955" t="s">
        <v>13357</v>
      </c>
      <c r="W955" t="s">
        <v>13817</v>
      </c>
      <c r="X955" s="3" t="str" cm="1">
        <f t="array" ref="X955">LEFT(W955,MIN(FIND({0,1,2,3,4,5,6,7,8,9},W955&amp;"0123456789"))-1)</f>
        <v>$</v>
      </c>
      <c r="Y955" t="s">
        <v>13357</v>
      </c>
      <c r="Z955" t="s">
        <v>14134</v>
      </c>
      <c r="AA955" s="3" cm="1">
        <f t="array" ref="AA955">_xlfn.XLOOKUP(LEFT(Z955,MIN(FIND({0,1,2,3,4,5,6,7,8,9},Z955&amp;"0123456789"))-1), $BB$4:$BB$23, $BC$4:$BC$23)*_xlfn.NUMBERVALUE(TRIM(REPLACE(Z955,1,MIN(FIND({0,1,2,3,4,5,6,7,8,9},Z955&amp;"0123456789"))-1,"")), ".", ",")</f>
        <v>4400000</v>
      </c>
      <c r="AB955" t="s">
        <v>14134</v>
      </c>
      <c r="AC955" s="3" cm="1">
        <f t="array" ref="AC955">_xlfn.XLOOKUP(LEFT(AB955,MIN(FIND({0,1,2,3,4,5,6,7,8,9},AB955&amp;"0123456789"))-1), $BB$4:$BB$23, $BC$4:$BC$23)*_xlfn.NUMBERVALUE(TRIM(REPLACE(AB955,1,MIN(FIND({0,1,2,3,4,5,6,7,8,9},AB955&amp;"0123456789"))-1,"")), ".", ",")</f>
        <v>4400000</v>
      </c>
      <c r="AD955" t="s">
        <v>8555</v>
      </c>
      <c r="AE955" t="s">
        <v>8558</v>
      </c>
      <c r="AF955" t="s">
        <v>15710</v>
      </c>
      <c r="AG955" t="s">
        <v>17110</v>
      </c>
      <c r="AH955" t="s">
        <v>17875</v>
      </c>
      <c r="AI955" t="s">
        <v>18699</v>
      </c>
      <c r="AJ955" t="s">
        <v>19319</v>
      </c>
      <c r="AK955" t="s">
        <v>19858</v>
      </c>
      <c r="AL955" t="s">
        <v>20112</v>
      </c>
      <c r="AM955" t="s">
        <v>20864</v>
      </c>
      <c r="AN955" t="s">
        <v>21506</v>
      </c>
      <c r="AO955" t="s">
        <v>22095</v>
      </c>
      <c r="AP955" t="s">
        <v>23020</v>
      </c>
      <c r="AQ955" t="s">
        <v>24143</v>
      </c>
      <c r="AR955" t="s">
        <v>25026</v>
      </c>
      <c r="AS955" t="s">
        <v>14829</v>
      </c>
      <c r="BC955" s="3" t="str" cm="1">
        <f t="array" ref="BC955">LEFT(BB955,MIN(FIND({0,1,2,3,4,5,6,7,8,9},BB955&amp;"0123456789"))-1)</f>
        <v/>
      </c>
      <c r="BY955" t="s">
        <v>12049</v>
      </c>
      <c r="BZ955" t="s">
        <v>25429</v>
      </c>
      <c r="CA955" t="s">
        <v>25432</v>
      </c>
      <c r="CB955" t="s">
        <v>25722</v>
      </c>
      <c r="CT955" t="str">
        <f t="shared" si="289"/>
        <v>Cryptocurrency</v>
      </c>
      <c r="CU955" t="str">
        <f t="shared" si="290"/>
        <v>Financial Services</v>
      </c>
      <c r="CV955" t="str">
        <f t="shared" si="291"/>
        <v>Payments</v>
      </c>
      <c r="CW955" t="str">
        <f t="shared" si="292"/>
        <v>Transaction Processing</v>
      </c>
      <c r="CX955" t="str">
        <f t="shared" si="293"/>
        <v/>
      </c>
      <c r="CY955" t="str">
        <f t="shared" si="294"/>
        <v/>
      </c>
      <c r="CZ955" t="str">
        <f t="shared" si="295"/>
        <v/>
      </c>
      <c r="DA955" t="str">
        <f t="shared" si="296"/>
        <v/>
      </c>
      <c r="DB955" t="str">
        <f t="shared" si="297"/>
        <v/>
      </c>
      <c r="DC955" t="str">
        <f t="shared" si="298"/>
        <v/>
      </c>
    </row>
    <row r="956" spans="1:107" x14ac:dyDescent="0.2">
      <c r="A956">
        <v>953</v>
      </c>
      <c r="B956" t="s">
        <v>949</v>
      </c>
      <c r="C956" t="s">
        <v>3122</v>
      </c>
      <c r="D956" t="s">
        <v>5157</v>
      </c>
      <c r="E956" t="s">
        <v>6065</v>
      </c>
      <c r="F956" t="s">
        <v>7019</v>
      </c>
      <c r="G956" t="s">
        <v>8248</v>
      </c>
      <c r="H956" t="s">
        <v>8552</v>
      </c>
      <c r="I956" t="s">
        <v>8556</v>
      </c>
      <c r="J956" t="s">
        <v>9359</v>
      </c>
      <c r="K956" t="s">
        <v>10121</v>
      </c>
      <c r="L956" t="s">
        <v>10637</v>
      </c>
      <c r="M956" t="s">
        <v>11882</v>
      </c>
      <c r="N956" t="s">
        <v>12790</v>
      </c>
      <c r="O956" t="s">
        <v>13310</v>
      </c>
      <c r="P956" t="s">
        <v>4365</v>
      </c>
      <c r="Q956">
        <v>1</v>
      </c>
      <c r="R956" t="s">
        <v>13357</v>
      </c>
      <c r="S956" t="s">
        <v>13396</v>
      </c>
      <c r="T956" t="s">
        <v>13884</v>
      </c>
      <c r="U956" s="3" t="str" cm="1">
        <f t="array" ref="U956">LEFT(T956,MIN(FIND({0,1,2,3,4,5,6,7,8,9},T956&amp;"0123456789"))-1)</f>
        <v>$</v>
      </c>
      <c r="V956" t="s">
        <v>13357</v>
      </c>
      <c r="W956" t="s">
        <v>13884</v>
      </c>
      <c r="X956" s="3" t="str" cm="1">
        <f t="array" ref="X956">LEFT(W956,MIN(FIND({0,1,2,3,4,5,6,7,8,9},W956&amp;"0123456789"))-1)</f>
        <v>$</v>
      </c>
      <c r="Y956" t="s">
        <v>13357</v>
      </c>
      <c r="Z956" t="s">
        <v>13884</v>
      </c>
      <c r="AA956" s="3" cm="1">
        <f t="array" ref="AA956">_xlfn.XLOOKUP(LEFT(Z956,MIN(FIND({0,1,2,3,4,5,6,7,8,9},Z956&amp;"0123456789"))-1), $BB$4:$BB$23, $BC$4:$BC$23)*_xlfn.NUMBERVALUE(TRIM(REPLACE(Z956,1,MIN(FIND({0,1,2,3,4,5,6,7,8,9},Z956&amp;"0123456789"))-1,"")), ".", ",")</f>
        <v>1800000</v>
      </c>
      <c r="AB956" t="s">
        <v>13884</v>
      </c>
      <c r="AC956" s="3" cm="1">
        <f t="array" ref="AC956">_xlfn.XLOOKUP(LEFT(AB956,MIN(FIND({0,1,2,3,4,5,6,7,8,9},AB956&amp;"0123456789"))-1), $BB$4:$BB$23, $BC$4:$BC$23)*_xlfn.NUMBERVALUE(TRIM(REPLACE(AB956,1,MIN(FIND({0,1,2,3,4,5,6,7,8,9},AB956&amp;"0123456789"))-1,"")), ".", ",")</f>
        <v>1800000</v>
      </c>
      <c r="AD956" t="s">
        <v>8554</v>
      </c>
      <c r="AE956" t="s">
        <v>8554</v>
      </c>
      <c r="AF956" t="s">
        <v>15711</v>
      </c>
      <c r="AG956" t="s">
        <v>17111</v>
      </c>
      <c r="AH956" t="s">
        <v>4365</v>
      </c>
      <c r="AI956" t="s">
        <v>4365</v>
      </c>
      <c r="AJ956" t="s">
        <v>8563</v>
      </c>
      <c r="AK956" t="s">
        <v>4365</v>
      </c>
      <c r="AL956" t="s">
        <v>8555</v>
      </c>
      <c r="AM956" t="s">
        <v>4365</v>
      </c>
      <c r="AN956" t="s">
        <v>18372</v>
      </c>
      <c r="AO956" t="s">
        <v>4365</v>
      </c>
      <c r="AP956" t="s">
        <v>23021</v>
      </c>
      <c r="AQ956" t="s">
        <v>4365</v>
      </c>
      <c r="AR956" t="s">
        <v>4365</v>
      </c>
      <c r="AS956" t="s">
        <v>14831</v>
      </c>
      <c r="BC956" s="3" t="str" cm="1">
        <f t="array" ref="BC956">LEFT(BB956,MIN(FIND({0,1,2,3,4,5,6,7,8,9},BB956&amp;"0123456789"))-1)</f>
        <v/>
      </c>
      <c r="BY956" t="s">
        <v>25419</v>
      </c>
      <c r="BZ956" t="s">
        <v>25699</v>
      </c>
      <c r="CA956" t="s">
        <v>25411</v>
      </c>
      <c r="CB956" t="s">
        <v>25850</v>
      </c>
      <c r="CT956" t="str">
        <f t="shared" si="289"/>
        <v>Apps</v>
      </c>
      <c r="CU956" t="str">
        <f t="shared" si="290"/>
        <v>Property Management</v>
      </c>
      <c r="CV956" t="str">
        <f t="shared" si="291"/>
        <v>Real Estate</v>
      </c>
      <c r="CW956" t="str">
        <f t="shared" si="292"/>
        <v>Self-Storage</v>
      </c>
      <c r="CX956" t="str">
        <f t="shared" si="293"/>
        <v/>
      </c>
      <c r="CY956" t="str">
        <f t="shared" si="294"/>
        <v/>
      </c>
      <c r="CZ956" t="str">
        <f t="shared" si="295"/>
        <v/>
      </c>
      <c r="DA956" t="str">
        <f t="shared" si="296"/>
        <v/>
      </c>
      <c r="DB956" t="str">
        <f t="shared" si="297"/>
        <v/>
      </c>
      <c r="DC956" t="str">
        <f t="shared" si="298"/>
        <v/>
      </c>
    </row>
    <row r="957" spans="1:107" x14ac:dyDescent="0.2">
      <c r="A957">
        <v>954</v>
      </c>
      <c r="B957" t="s">
        <v>950</v>
      </c>
      <c r="C957" t="s">
        <v>3123</v>
      </c>
      <c r="D957" t="s">
        <v>5158</v>
      </c>
      <c r="E957" t="s">
        <v>6065</v>
      </c>
      <c r="F957" t="s">
        <v>7020</v>
      </c>
      <c r="G957" t="s">
        <v>8422</v>
      </c>
      <c r="H957" t="s">
        <v>8552</v>
      </c>
      <c r="I957" t="s">
        <v>4365</v>
      </c>
      <c r="J957" t="s">
        <v>4365</v>
      </c>
      <c r="K957" t="s">
        <v>10121</v>
      </c>
      <c r="L957" t="s">
        <v>10509</v>
      </c>
      <c r="M957" t="s">
        <v>11883</v>
      </c>
      <c r="N957" t="s">
        <v>12862</v>
      </c>
      <c r="O957" t="s">
        <v>13339</v>
      </c>
      <c r="P957" t="s">
        <v>4365</v>
      </c>
      <c r="Q957">
        <v>1</v>
      </c>
      <c r="R957" t="s">
        <v>4365</v>
      </c>
      <c r="S957" t="s">
        <v>13413</v>
      </c>
      <c r="T957" t="s">
        <v>14071</v>
      </c>
      <c r="U957" s="3" t="str" cm="1">
        <f t="array" ref="U957">LEFT(T957,MIN(FIND({0,1,2,3,4,5,6,7,8,9},T957&amp;"0123456789"))-1)</f>
        <v>$</v>
      </c>
      <c r="V957" t="s">
        <v>14415</v>
      </c>
      <c r="W957" t="s">
        <v>14071</v>
      </c>
      <c r="X957" s="3" t="str" cm="1">
        <f t="array" ref="X957">LEFT(W957,MIN(FIND({0,1,2,3,4,5,6,7,8,9},W957&amp;"0123456789"))-1)</f>
        <v>$</v>
      </c>
      <c r="Y957" t="s">
        <v>14415</v>
      </c>
      <c r="Z957" t="s">
        <v>14071</v>
      </c>
      <c r="AA957" s="3" cm="1">
        <f t="array" ref="AA957">_xlfn.XLOOKUP(LEFT(Z957,MIN(FIND({0,1,2,3,4,5,6,7,8,9},Z957&amp;"0123456789"))-1), $BB$4:$BB$23, $BC$4:$BC$23)*_xlfn.NUMBERVALUE(TRIM(REPLACE(Z957,1,MIN(FIND({0,1,2,3,4,5,6,7,8,9},Z957&amp;"0123456789"))-1,"")), ".", ",")</f>
        <v>2556813</v>
      </c>
      <c r="AB957" t="s">
        <v>14071</v>
      </c>
      <c r="AC957" s="3" cm="1">
        <f t="array" ref="AC957">_xlfn.XLOOKUP(LEFT(AB957,MIN(FIND({0,1,2,3,4,5,6,7,8,9},AB957&amp;"0123456789"))-1), $BB$4:$BB$23, $BC$4:$BC$23)*_xlfn.NUMBERVALUE(TRIM(REPLACE(AB957,1,MIN(FIND({0,1,2,3,4,5,6,7,8,9},AB957&amp;"0123456789"))-1,"")), ".", ",")</f>
        <v>2556813</v>
      </c>
      <c r="AD957" t="s">
        <v>4365</v>
      </c>
      <c r="AE957" t="s">
        <v>4365</v>
      </c>
      <c r="AF957" t="s">
        <v>4365</v>
      </c>
      <c r="AG957" t="s">
        <v>17112</v>
      </c>
      <c r="AH957" t="s">
        <v>4365</v>
      </c>
      <c r="AI957" t="s">
        <v>18700</v>
      </c>
      <c r="AJ957" t="s">
        <v>17207</v>
      </c>
      <c r="AK957" t="s">
        <v>19859</v>
      </c>
      <c r="AL957" t="s">
        <v>20324</v>
      </c>
      <c r="AM957" t="s">
        <v>20865</v>
      </c>
      <c r="AN957" t="s">
        <v>20901</v>
      </c>
      <c r="AO957" t="s">
        <v>4365</v>
      </c>
      <c r="AP957" t="s">
        <v>23022</v>
      </c>
      <c r="AQ957" t="s">
        <v>24144</v>
      </c>
      <c r="AR957" t="s">
        <v>25027</v>
      </c>
      <c r="AS957" t="s">
        <v>14825</v>
      </c>
      <c r="BC957" s="3" t="str" cm="1">
        <f t="array" ref="BC957">LEFT(BB957,MIN(FIND({0,1,2,3,4,5,6,7,8,9},BB957&amp;"0123456789"))-1)</f>
        <v/>
      </c>
      <c r="BY957" t="s">
        <v>25623</v>
      </c>
      <c r="BZ957" t="s">
        <v>25460</v>
      </c>
      <c r="CA957" t="s">
        <v>25404</v>
      </c>
      <c r="CB957" t="s">
        <v>25444</v>
      </c>
      <c r="CC957" t="s">
        <v>25437</v>
      </c>
      <c r="CD957" t="s">
        <v>25408</v>
      </c>
      <c r="CT957" t="str">
        <f t="shared" si="289"/>
        <v>Database</v>
      </c>
      <c r="CU957" t="str">
        <f t="shared" si="290"/>
        <v>Enterprise Software</v>
      </c>
      <c r="CV957" t="str">
        <f t="shared" si="291"/>
        <v>Information Technology</v>
      </c>
      <c r="CW957" t="str">
        <f t="shared" si="292"/>
        <v>Machine Learning</v>
      </c>
      <c r="CX957" t="str">
        <f t="shared" si="293"/>
        <v>SaaS</v>
      </c>
      <c r="CY957" t="str">
        <f t="shared" si="294"/>
        <v>Software</v>
      </c>
      <c r="CZ957" t="str">
        <f t="shared" si="295"/>
        <v/>
      </c>
      <c r="DA957" t="str">
        <f t="shared" si="296"/>
        <v/>
      </c>
      <c r="DB957" t="str">
        <f t="shared" si="297"/>
        <v/>
      </c>
      <c r="DC957" t="str">
        <f t="shared" si="298"/>
        <v/>
      </c>
    </row>
    <row r="958" spans="1:107" x14ac:dyDescent="0.2">
      <c r="A958">
        <v>955</v>
      </c>
      <c r="B958" t="s">
        <v>951</v>
      </c>
      <c r="C958" t="s">
        <v>3124</v>
      </c>
      <c r="D958" t="s">
        <v>5159</v>
      </c>
      <c r="E958" t="s">
        <v>6065</v>
      </c>
      <c r="F958" t="s">
        <v>7021</v>
      </c>
      <c r="G958" t="s">
        <v>8284</v>
      </c>
      <c r="H958" t="s">
        <v>8552</v>
      </c>
      <c r="I958" t="s">
        <v>8555</v>
      </c>
      <c r="J958" t="s">
        <v>9360</v>
      </c>
      <c r="K958" t="s">
        <v>10119</v>
      </c>
      <c r="L958" t="s">
        <v>10638</v>
      </c>
      <c r="M958" t="s">
        <v>11884</v>
      </c>
      <c r="N958" t="s">
        <v>12803</v>
      </c>
      <c r="O958" t="s">
        <v>13319</v>
      </c>
      <c r="P958" t="s">
        <v>4365</v>
      </c>
      <c r="Q958">
        <v>2</v>
      </c>
      <c r="R958" t="s">
        <v>13357</v>
      </c>
      <c r="S958" t="s">
        <v>8473</v>
      </c>
      <c r="T958" t="s">
        <v>13813</v>
      </c>
      <c r="U958" s="3" t="str" cm="1">
        <f t="array" ref="U958">LEFT(T958,MIN(FIND({0,1,2,3,4,5,6,7,8,9},T958&amp;"0123456789"))-1)</f>
        <v>$</v>
      </c>
      <c r="V958" t="s">
        <v>13357</v>
      </c>
      <c r="W958" t="s">
        <v>13813</v>
      </c>
      <c r="X958" s="3" t="str" cm="1">
        <f t="array" ref="X958">LEFT(W958,MIN(FIND({0,1,2,3,4,5,6,7,8,9},W958&amp;"0123456789"))-1)</f>
        <v>$</v>
      </c>
      <c r="Y958" t="s">
        <v>13357</v>
      </c>
      <c r="Z958" t="s">
        <v>13760</v>
      </c>
      <c r="AA958" s="3" cm="1">
        <f t="array" ref="AA958">_xlfn.XLOOKUP(LEFT(Z958,MIN(FIND({0,1,2,3,4,5,6,7,8,9},Z958&amp;"0123456789"))-1), $BB$4:$BB$23, $BC$4:$BC$23)*_xlfn.NUMBERVALUE(TRIM(REPLACE(Z958,1,MIN(FIND({0,1,2,3,4,5,6,7,8,9},Z958&amp;"0123456789"))-1,"")), ".", ",")</f>
        <v>5000000</v>
      </c>
      <c r="AB958" t="s">
        <v>13760</v>
      </c>
      <c r="AC958" s="3" cm="1">
        <f t="array" ref="AC958">_xlfn.XLOOKUP(LEFT(AB958,MIN(FIND({0,1,2,3,4,5,6,7,8,9},AB958&amp;"0123456789"))-1), $BB$4:$BB$23, $BC$4:$BC$23)*_xlfn.NUMBERVALUE(TRIM(REPLACE(AB958,1,MIN(FIND({0,1,2,3,4,5,6,7,8,9},AB958&amp;"0123456789"))-1,"")), ".", ",")</f>
        <v>5000000</v>
      </c>
      <c r="AD958" t="s">
        <v>4365</v>
      </c>
      <c r="AE958" t="s">
        <v>4365</v>
      </c>
      <c r="AF958" t="s">
        <v>4365</v>
      </c>
      <c r="AG958" t="s">
        <v>16785</v>
      </c>
      <c r="AH958" t="s">
        <v>4365</v>
      </c>
      <c r="AI958" t="s">
        <v>4365</v>
      </c>
      <c r="AJ958" t="s">
        <v>14828</v>
      </c>
      <c r="AK958" t="s">
        <v>4365</v>
      </c>
      <c r="AL958" t="s">
        <v>8554</v>
      </c>
      <c r="AM958" t="s">
        <v>4365</v>
      </c>
      <c r="AN958" t="s">
        <v>20488</v>
      </c>
      <c r="AO958" t="s">
        <v>4365</v>
      </c>
      <c r="AP958" t="s">
        <v>23023</v>
      </c>
      <c r="AQ958" t="s">
        <v>4365</v>
      </c>
      <c r="AR958" t="s">
        <v>4365</v>
      </c>
      <c r="AS958" t="s">
        <v>19177</v>
      </c>
      <c r="BC958" s="3" t="str" cm="1">
        <f t="array" ref="BC958">LEFT(BB958,MIN(FIND({0,1,2,3,4,5,6,7,8,9},BB958&amp;"0123456789"))-1)</f>
        <v/>
      </c>
      <c r="BY958" t="s">
        <v>11267</v>
      </c>
      <c r="BZ958" t="s">
        <v>25737</v>
      </c>
      <c r="CA958" t="s">
        <v>25484</v>
      </c>
      <c r="CB958" t="s">
        <v>25444</v>
      </c>
      <c r="CC958" t="s">
        <v>25446</v>
      </c>
      <c r="CD958" t="s">
        <v>25408</v>
      </c>
      <c r="CT958" t="str">
        <f t="shared" si="289"/>
        <v>Artificial Intelligence</v>
      </c>
      <c r="CU958" t="str">
        <f t="shared" si="290"/>
        <v>Hardware</v>
      </c>
      <c r="CV958" t="str">
        <f t="shared" si="291"/>
        <v>Internet of Things</v>
      </c>
      <c r="CW958" t="str">
        <f t="shared" si="292"/>
        <v>Machine Learning</v>
      </c>
      <c r="CX958" t="str">
        <f t="shared" si="293"/>
        <v>Semiconductor</v>
      </c>
      <c r="CY958" t="str">
        <f t="shared" si="294"/>
        <v>Software</v>
      </c>
      <c r="CZ958" t="str">
        <f t="shared" si="295"/>
        <v/>
      </c>
      <c r="DA958" t="str">
        <f t="shared" si="296"/>
        <v/>
      </c>
      <c r="DB958" t="str">
        <f t="shared" si="297"/>
        <v/>
      </c>
      <c r="DC958" t="str">
        <f t="shared" si="298"/>
        <v/>
      </c>
    </row>
    <row r="959" spans="1:107" x14ac:dyDescent="0.2">
      <c r="A959">
        <v>956</v>
      </c>
      <c r="B959" t="s">
        <v>952</v>
      </c>
      <c r="C959" t="s">
        <v>3125</v>
      </c>
      <c r="D959" t="s">
        <v>5160</v>
      </c>
      <c r="E959" t="s">
        <v>6065</v>
      </c>
      <c r="F959" t="s">
        <v>7022</v>
      </c>
      <c r="G959" t="s">
        <v>8423</v>
      </c>
      <c r="H959" t="s">
        <v>8552</v>
      </c>
      <c r="I959" t="s">
        <v>8554</v>
      </c>
      <c r="J959" t="s">
        <v>9361</v>
      </c>
      <c r="K959" t="s">
        <v>10121</v>
      </c>
      <c r="L959" t="s">
        <v>10639</v>
      </c>
      <c r="M959" t="s">
        <v>11885</v>
      </c>
      <c r="N959" t="s">
        <v>12736</v>
      </c>
      <c r="O959" t="s">
        <v>13305</v>
      </c>
      <c r="P959" t="s">
        <v>4365</v>
      </c>
      <c r="Q959">
        <v>1</v>
      </c>
      <c r="R959" t="s">
        <v>13357</v>
      </c>
      <c r="S959" t="s">
        <v>13582</v>
      </c>
      <c r="T959" t="s">
        <v>13811</v>
      </c>
      <c r="U959" s="3" t="str" cm="1">
        <f t="array" ref="U959">LEFT(T959,MIN(FIND({0,1,2,3,4,5,6,7,8,9},T959&amp;"0123456789"))-1)</f>
        <v>$</v>
      </c>
      <c r="V959" t="s">
        <v>13357</v>
      </c>
      <c r="W959" t="s">
        <v>13811</v>
      </c>
      <c r="X959" s="3" t="str" cm="1">
        <f t="array" ref="X959">LEFT(W959,MIN(FIND({0,1,2,3,4,5,6,7,8,9},W959&amp;"0123456789"))-1)</f>
        <v>$</v>
      </c>
      <c r="Y959" t="s">
        <v>13357</v>
      </c>
      <c r="Z959" t="s">
        <v>13811</v>
      </c>
      <c r="AA959" s="3" cm="1">
        <f t="array" ref="AA959">_xlfn.XLOOKUP(LEFT(Z959,MIN(FIND({0,1,2,3,4,5,6,7,8,9},Z959&amp;"0123456789"))-1), $BB$4:$BB$23, $BC$4:$BC$23)*_xlfn.NUMBERVALUE(TRIM(REPLACE(Z959,1,MIN(FIND({0,1,2,3,4,5,6,7,8,9},Z959&amp;"0123456789"))-1,"")), ".", ",")</f>
        <v>3100000</v>
      </c>
      <c r="AB959" t="s">
        <v>13811</v>
      </c>
      <c r="AC959" s="3" cm="1">
        <f t="array" ref="AC959">_xlfn.XLOOKUP(LEFT(AB959,MIN(FIND({0,1,2,3,4,5,6,7,8,9},AB959&amp;"0123456789"))-1), $BB$4:$BB$23, $BC$4:$BC$23)*_xlfn.NUMBERVALUE(TRIM(REPLACE(AB959,1,MIN(FIND({0,1,2,3,4,5,6,7,8,9},AB959&amp;"0123456789"))-1,"")), ".", ",")</f>
        <v>3100000</v>
      </c>
      <c r="AD959" t="s">
        <v>8555</v>
      </c>
      <c r="AE959" t="s">
        <v>8560</v>
      </c>
      <c r="AF959" t="s">
        <v>15712</v>
      </c>
      <c r="AG959" t="s">
        <v>17061</v>
      </c>
      <c r="AH959" t="s">
        <v>4365</v>
      </c>
      <c r="AI959" t="s">
        <v>4365</v>
      </c>
      <c r="AJ959" t="s">
        <v>8563</v>
      </c>
      <c r="AK959" t="s">
        <v>4365</v>
      </c>
      <c r="AL959" t="s">
        <v>8555</v>
      </c>
      <c r="AM959" t="s">
        <v>4365</v>
      </c>
      <c r="AN959" t="s">
        <v>18372</v>
      </c>
      <c r="AO959" t="s">
        <v>4365</v>
      </c>
      <c r="AP959" t="s">
        <v>23024</v>
      </c>
      <c r="AQ959" t="s">
        <v>4365</v>
      </c>
      <c r="AR959" t="s">
        <v>4365</v>
      </c>
      <c r="AS959" t="s">
        <v>14828</v>
      </c>
      <c r="BC959" s="3" t="str" cm="1">
        <f t="array" ref="BC959">LEFT(BB959,MIN(FIND({0,1,2,3,4,5,6,7,8,9},BB959&amp;"0123456789"))-1)</f>
        <v/>
      </c>
      <c r="BY959" t="s">
        <v>11267</v>
      </c>
      <c r="BZ959" t="s">
        <v>25428</v>
      </c>
      <c r="CA959" t="s">
        <v>25404</v>
      </c>
      <c r="CB959" t="s">
        <v>25444</v>
      </c>
      <c r="CT959" t="str">
        <f t="shared" si="289"/>
        <v>Artificial Intelligence</v>
      </c>
      <c r="CU959" t="str">
        <f t="shared" si="290"/>
        <v>Health Care</v>
      </c>
      <c r="CV959" t="str">
        <f t="shared" si="291"/>
        <v>Information Technology</v>
      </c>
      <c r="CW959" t="str">
        <f t="shared" si="292"/>
        <v>Machine Learning</v>
      </c>
      <c r="CX959" t="str">
        <f t="shared" si="293"/>
        <v/>
      </c>
      <c r="CY959" t="str">
        <f t="shared" si="294"/>
        <v/>
      </c>
      <c r="CZ959" t="str">
        <f t="shared" si="295"/>
        <v/>
      </c>
      <c r="DA959" t="str">
        <f t="shared" si="296"/>
        <v/>
      </c>
      <c r="DB959" t="str">
        <f t="shared" si="297"/>
        <v/>
      </c>
      <c r="DC959" t="str">
        <f t="shared" si="298"/>
        <v/>
      </c>
    </row>
    <row r="960" spans="1:107" x14ac:dyDescent="0.2">
      <c r="A960">
        <v>957</v>
      </c>
      <c r="B960" t="s">
        <v>953</v>
      </c>
      <c r="C960" t="s">
        <v>3126</v>
      </c>
      <c r="D960" t="s">
        <v>4365</v>
      </c>
      <c r="E960" t="s">
        <v>6065</v>
      </c>
      <c r="F960" t="s">
        <v>7023</v>
      </c>
      <c r="G960" t="s">
        <v>8246</v>
      </c>
      <c r="H960" t="s">
        <v>8552</v>
      </c>
      <c r="I960" t="s">
        <v>8555</v>
      </c>
      <c r="J960" t="s">
        <v>9362</v>
      </c>
      <c r="K960" t="s">
        <v>10119</v>
      </c>
      <c r="L960" t="s">
        <v>10269</v>
      </c>
      <c r="M960" t="s">
        <v>11886</v>
      </c>
      <c r="N960" t="s">
        <v>12774</v>
      </c>
      <c r="O960" t="s">
        <v>13306</v>
      </c>
      <c r="P960" t="s">
        <v>4365</v>
      </c>
      <c r="Q960">
        <v>1</v>
      </c>
      <c r="R960" t="s">
        <v>4365</v>
      </c>
      <c r="S960" t="s">
        <v>8473</v>
      </c>
      <c r="T960" t="s">
        <v>14072</v>
      </c>
      <c r="U960" s="3" t="str" cm="1">
        <f t="array" ref="U960">LEFT(T960,MIN(FIND({0,1,2,3,4,5,6,7,8,9},T960&amp;"0123456789"))-1)</f>
        <v>$</v>
      </c>
      <c r="V960" t="s">
        <v>14415</v>
      </c>
      <c r="W960" t="s">
        <v>14072</v>
      </c>
      <c r="X960" s="3" t="str" cm="1">
        <f t="array" ref="X960">LEFT(W960,MIN(FIND({0,1,2,3,4,5,6,7,8,9},W960&amp;"0123456789"))-1)</f>
        <v>$</v>
      </c>
      <c r="Y960" t="s">
        <v>14415</v>
      </c>
      <c r="Z960" t="s">
        <v>14072</v>
      </c>
      <c r="AA960" s="3" cm="1">
        <f t="array" ref="AA960">_xlfn.XLOOKUP(LEFT(Z960,MIN(FIND({0,1,2,3,4,5,6,7,8,9},Z960&amp;"0123456789"))-1), $BB$4:$BB$23, $BC$4:$BC$23)*_xlfn.NUMBERVALUE(TRIM(REPLACE(Z960,1,MIN(FIND({0,1,2,3,4,5,6,7,8,9},Z960&amp;"0123456789"))-1,"")), ".", ",")</f>
        <v>10864600</v>
      </c>
      <c r="AB960" t="s">
        <v>14072</v>
      </c>
      <c r="AC960" s="3" cm="1">
        <f t="array" ref="AC960">_xlfn.XLOOKUP(LEFT(AB960,MIN(FIND({0,1,2,3,4,5,6,7,8,9},AB960&amp;"0123456789"))-1), $BB$4:$BB$23, $BC$4:$BC$23)*_xlfn.NUMBERVALUE(TRIM(REPLACE(AB960,1,MIN(FIND({0,1,2,3,4,5,6,7,8,9},AB960&amp;"0123456789"))-1,"")), ".", ",")</f>
        <v>10864600</v>
      </c>
      <c r="AD960" t="s">
        <v>4365</v>
      </c>
      <c r="AE960" t="s">
        <v>4365</v>
      </c>
      <c r="AF960" t="s">
        <v>4365</v>
      </c>
      <c r="AG960" t="s">
        <v>17113</v>
      </c>
      <c r="AH960" t="s">
        <v>17876</v>
      </c>
      <c r="AI960" t="s">
        <v>18701</v>
      </c>
      <c r="AJ960" t="s">
        <v>19320</v>
      </c>
      <c r="AK960" t="s">
        <v>19860</v>
      </c>
      <c r="AL960" t="s">
        <v>20139</v>
      </c>
      <c r="AM960" t="s">
        <v>20866</v>
      </c>
      <c r="AN960" t="s">
        <v>21507</v>
      </c>
      <c r="AO960" t="s">
        <v>22096</v>
      </c>
      <c r="AP960" t="s">
        <v>23025</v>
      </c>
      <c r="AQ960" t="s">
        <v>24145</v>
      </c>
      <c r="AR960" t="s">
        <v>25028</v>
      </c>
      <c r="AS960" t="s">
        <v>19238</v>
      </c>
      <c r="BC960" s="3" t="str" cm="1">
        <f t="array" ref="BC960">LEFT(BB960,MIN(FIND({0,1,2,3,4,5,6,7,8,9},BB960&amp;"0123456789"))-1)</f>
        <v/>
      </c>
      <c r="BY960" t="s">
        <v>11455</v>
      </c>
      <c r="BZ960" t="s">
        <v>25441</v>
      </c>
      <c r="CA960" t="s">
        <v>25436</v>
      </c>
      <c r="CT960" t="str">
        <f t="shared" si="289"/>
        <v>Last Mile Transportation</v>
      </c>
      <c r="CU960" t="str">
        <f t="shared" si="290"/>
        <v>Mobile Apps</v>
      </c>
      <c r="CV960" t="str">
        <f t="shared" si="291"/>
        <v>Transportation</v>
      </c>
      <c r="CW960" t="str">
        <f t="shared" si="292"/>
        <v/>
      </c>
      <c r="CX960" t="str">
        <f t="shared" si="293"/>
        <v/>
      </c>
      <c r="CY960" t="str">
        <f t="shared" si="294"/>
        <v/>
      </c>
      <c r="CZ960" t="str">
        <f t="shared" si="295"/>
        <v/>
      </c>
      <c r="DA960" t="str">
        <f t="shared" si="296"/>
        <v/>
      </c>
      <c r="DB960" t="str">
        <f t="shared" si="297"/>
        <v/>
      </c>
      <c r="DC960" t="str">
        <f t="shared" si="298"/>
        <v/>
      </c>
    </row>
    <row r="961" spans="1:107" x14ac:dyDescent="0.2">
      <c r="A961">
        <v>958</v>
      </c>
      <c r="B961" t="s">
        <v>954</v>
      </c>
      <c r="C961" t="s">
        <v>3127</v>
      </c>
      <c r="D961" t="s">
        <v>5161</v>
      </c>
      <c r="E961" t="s">
        <v>6065</v>
      </c>
      <c r="F961" t="s">
        <v>7024</v>
      </c>
      <c r="G961" t="s">
        <v>8424</v>
      </c>
      <c r="H961" t="s">
        <v>8552</v>
      </c>
      <c r="I961" t="s">
        <v>8554</v>
      </c>
      <c r="J961" t="s">
        <v>9363</v>
      </c>
      <c r="K961" t="s">
        <v>10119</v>
      </c>
      <c r="L961" t="s">
        <v>10640</v>
      </c>
      <c r="M961" t="s">
        <v>11887</v>
      </c>
      <c r="N961" t="s">
        <v>12768</v>
      </c>
      <c r="O961" t="s">
        <v>13308</v>
      </c>
      <c r="P961" t="s">
        <v>4365</v>
      </c>
      <c r="Q961">
        <v>2</v>
      </c>
      <c r="R961" t="s">
        <v>13357</v>
      </c>
      <c r="S961" t="s">
        <v>13433</v>
      </c>
      <c r="T961" t="s">
        <v>14073</v>
      </c>
      <c r="U961" s="3" t="str" cm="1">
        <f t="array" ref="U961">LEFT(T961,MIN(FIND({0,1,2,3,4,5,6,7,8,9},T961&amp;"0123456789"))-1)</f>
        <v>$</v>
      </c>
      <c r="V961" t="s">
        <v>13357</v>
      </c>
      <c r="W961" t="s">
        <v>14073</v>
      </c>
      <c r="X961" s="3" t="str" cm="1">
        <f t="array" ref="X961">LEFT(W961,MIN(FIND({0,1,2,3,4,5,6,7,8,9},W961&amp;"0123456789"))-1)</f>
        <v>$</v>
      </c>
      <c r="Y961" t="s">
        <v>13357</v>
      </c>
      <c r="Z961" t="s">
        <v>14067</v>
      </c>
      <c r="AA961" s="3" cm="1">
        <f t="array" ref="AA961">_xlfn.XLOOKUP(LEFT(Z961,MIN(FIND({0,1,2,3,4,5,6,7,8,9},Z961&amp;"0123456789"))-1), $BB$4:$BB$23, $BC$4:$BC$23)*_xlfn.NUMBERVALUE(TRIM(REPLACE(Z961,1,MIN(FIND({0,1,2,3,4,5,6,7,8,9},Z961&amp;"0123456789"))-1,"")), ".", ",")</f>
        <v>1740000</v>
      </c>
      <c r="AB961" t="s">
        <v>14067</v>
      </c>
      <c r="AC961" s="3" cm="1">
        <f t="array" ref="AC961">_xlfn.XLOOKUP(LEFT(AB961,MIN(FIND({0,1,2,3,4,5,6,7,8,9},AB961&amp;"0123456789"))-1), $BB$4:$BB$23, $BC$4:$BC$23)*_xlfn.NUMBERVALUE(TRIM(REPLACE(AB961,1,MIN(FIND({0,1,2,3,4,5,6,7,8,9},AB961&amp;"0123456789"))-1,"")), ".", ",")</f>
        <v>1740000</v>
      </c>
      <c r="AD961" t="s">
        <v>8555</v>
      </c>
      <c r="AE961" t="s">
        <v>8557</v>
      </c>
      <c r="AF961" t="s">
        <v>15713</v>
      </c>
      <c r="AG961" t="s">
        <v>17114</v>
      </c>
      <c r="AH961" t="s">
        <v>17877</v>
      </c>
      <c r="AI961" t="s">
        <v>18702</v>
      </c>
      <c r="AJ961" t="s">
        <v>19173</v>
      </c>
      <c r="AK961" t="s">
        <v>19861</v>
      </c>
      <c r="AL961" t="s">
        <v>20325</v>
      </c>
      <c r="AM961" t="s">
        <v>20867</v>
      </c>
      <c r="AN961" t="s">
        <v>21508</v>
      </c>
      <c r="AO961" t="s">
        <v>22097</v>
      </c>
      <c r="AP961" t="s">
        <v>23026</v>
      </c>
      <c r="AQ961" t="s">
        <v>24146</v>
      </c>
      <c r="AR961" t="s">
        <v>25029</v>
      </c>
      <c r="AS961" t="s">
        <v>4365</v>
      </c>
      <c r="BC961" s="3" t="str" cm="1">
        <f t="array" ref="BC961">LEFT(BB961,MIN(FIND({0,1,2,3,4,5,6,7,8,9},BB961&amp;"0123456789"))-1)</f>
        <v/>
      </c>
      <c r="BY961" t="s">
        <v>12134</v>
      </c>
      <c r="BZ961" t="s">
        <v>25421</v>
      </c>
      <c r="CA961" t="s">
        <v>25430</v>
      </c>
      <c r="CB961" t="s">
        <v>25591</v>
      </c>
      <c r="CC961" t="s">
        <v>25575</v>
      </c>
      <c r="CD961" t="s">
        <v>25578</v>
      </c>
      <c r="CE961" t="s">
        <v>25851</v>
      </c>
      <c r="CF961" t="s">
        <v>25408</v>
      </c>
      <c r="CT961" t="str">
        <f t="shared" si="289"/>
        <v>Blockchain</v>
      </c>
      <c r="CU961" t="str">
        <f t="shared" si="290"/>
        <v>E-Commerce</v>
      </c>
      <c r="CV961" t="str">
        <f t="shared" si="291"/>
        <v>FinTech</v>
      </c>
      <c r="CW961" t="str">
        <f t="shared" si="292"/>
        <v>InsurTech</v>
      </c>
      <c r="CX961" t="str">
        <f t="shared" si="293"/>
        <v>Lending</v>
      </c>
      <c r="CY961" t="str">
        <f t="shared" si="294"/>
        <v>Micro Lending</v>
      </c>
      <c r="CZ961" t="str">
        <f t="shared" si="295"/>
        <v>Reputation</v>
      </c>
      <c r="DA961" t="str">
        <f t="shared" si="296"/>
        <v>Software</v>
      </c>
      <c r="DB961" t="str">
        <f t="shared" si="297"/>
        <v/>
      </c>
      <c r="DC961" t="str">
        <f t="shared" si="298"/>
        <v/>
      </c>
    </row>
    <row r="962" spans="1:107" x14ac:dyDescent="0.2">
      <c r="A962">
        <v>959</v>
      </c>
      <c r="B962" t="s">
        <v>955</v>
      </c>
      <c r="C962" t="s">
        <v>3128</v>
      </c>
      <c r="D962" t="s">
        <v>5162</v>
      </c>
      <c r="E962" t="s">
        <v>4365</v>
      </c>
      <c r="F962" t="s">
        <v>7025</v>
      </c>
      <c r="G962" t="s">
        <v>8245</v>
      </c>
      <c r="H962" t="s">
        <v>8552</v>
      </c>
      <c r="I962" t="s">
        <v>8555</v>
      </c>
      <c r="J962" t="s">
        <v>9364</v>
      </c>
      <c r="K962" t="s">
        <v>10121</v>
      </c>
      <c r="L962" t="s">
        <v>10641</v>
      </c>
      <c r="M962" t="s">
        <v>11888</v>
      </c>
      <c r="N962" t="s">
        <v>12741</v>
      </c>
      <c r="O962" t="s">
        <v>13310</v>
      </c>
      <c r="P962" t="s">
        <v>4365</v>
      </c>
      <c r="Q962">
        <v>2</v>
      </c>
      <c r="R962" t="s">
        <v>13358</v>
      </c>
      <c r="S962" t="s">
        <v>13604</v>
      </c>
      <c r="T962" t="s">
        <v>13933</v>
      </c>
      <c r="U962" s="3" t="str" cm="1">
        <f t="array" ref="U962">LEFT(T962,MIN(FIND({0,1,2,3,4,5,6,7,8,9},T962&amp;"0123456789"))-1)</f>
        <v>$</v>
      </c>
      <c r="V962" t="s">
        <v>14414</v>
      </c>
      <c r="W962" t="s">
        <v>13933</v>
      </c>
      <c r="X962" s="3" t="str" cm="1">
        <f t="array" ref="X962">LEFT(W962,MIN(FIND({0,1,2,3,4,5,6,7,8,9},W962&amp;"0123456789"))-1)</f>
        <v>$</v>
      </c>
      <c r="Y962" t="s">
        <v>14414</v>
      </c>
      <c r="Z962" t="s">
        <v>13747</v>
      </c>
      <c r="AA962" s="3" cm="1">
        <f t="array" ref="AA962">_xlfn.XLOOKUP(LEFT(Z962,MIN(FIND({0,1,2,3,4,5,6,7,8,9},Z962&amp;"0123456789"))-1), $BB$4:$BB$23, $BC$4:$BC$23)*_xlfn.NUMBERVALUE(TRIM(REPLACE(Z962,1,MIN(FIND({0,1,2,3,4,5,6,7,8,9},Z962&amp;"0123456789"))-1,"")), ".", ",")</f>
        <v>11000000</v>
      </c>
      <c r="AB962" t="s">
        <v>13747</v>
      </c>
      <c r="AC962" s="3" cm="1">
        <f t="array" ref="AC962">_xlfn.XLOOKUP(LEFT(AB962,MIN(FIND({0,1,2,3,4,5,6,7,8,9},AB962&amp;"0123456789"))-1), $BB$4:$BB$23, $BC$4:$BC$23)*_xlfn.NUMBERVALUE(TRIM(REPLACE(AB962,1,MIN(FIND({0,1,2,3,4,5,6,7,8,9},AB962&amp;"0123456789"))-1,"")), ".", ",")</f>
        <v>11000000</v>
      </c>
      <c r="AD962" t="s">
        <v>8555</v>
      </c>
      <c r="AE962" t="s">
        <v>14823</v>
      </c>
      <c r="AF962" t="s">
        <v>15714</v>
      </c>
      <c r="AG962" t="s">
        <v>17115</v>
      </c>
      <c r="AH962" t="s">
        <v>17878</v>
      </c>
      <c r="AI962" t="s">
        <v>18703</v>
      </c>
      <c r="AJ962" t="s">
        <v>16850</v>
      </c>
      <c r="AK962" t="s">
        <v>19862</v>
      </c>
      <c r="AL962" t="s">
        <v>20326</v>
      </c>
      <c r="AM962" t="s">
        <v>20396</v>
      </c>
      <c r="AN962" t="s">
        <v>21509</v>
      </c>
      <c r="AO962" t="s">
        <v>22098</v>
      </c>
      <c r="AP962" t="s">
        <v>23027</v>
      </c>
      <c r="AQ962" t="s">
        <v>24147</v>
      </c>
      <c r="AR962" t="s">
        <v>25030</v>
      </c>
      <c r="AS962" t="s">
        <v>4365</v>
      </c>
      <c r="BC962" s="3" t="str" cm="1">
        <f t="array" ref="BC962">LEFT(BB962,MIN(FIND({0,1,2,3,4,5,6,7,8,9},BB962&amp;"0123456789"))-1)</f>
        <v/>
      </c>
      <c r="BY962" t="s">
        <v>10221</v>
      </c>
      <c r="BZ962" t="s">
        <v>25468</v>
      </c>
      <c r="CA962" t="s">
        <v>25622</v>
      </c>
      <c r="CT962" t="str">
        <f t="shared" si="289"/>
        <v>Consumer Goods</v>
      </c>
      <c r="CU962" t="str">
        <f t="shared" si="290"/>
        <v>Food and Beverage</v>
      </c>
      <c r="CV962" t="str">
        <f t="shared" si="291"/>
        <v>Food Processing</v>
      </c>
      <c r="CW962" t="str">
        <f t="shared" si="292"/>
        <v/>
      </c>
      <c r="CX962" t="str">
        <f t="shared" si="293"/>
        <v/>
      </c>
      <c r="CY962" t="str">
        <f t="shared" si="294"/>
        <v/>
      </c>
      <c r="CZ962" t="str">
        <f t="shared" si="295"/>
        <v/>
      </c>
      <c r="DA962" t="str">
        <f t="shared" si="296"/>
        <v/>
      </c>
      <c r="DB962" t="str">
        <f t="shared" si="297"/>
        <v/>
      </c>
      <c r="DC962" t="str">
        <f t="shared" si="298"/>
        <v/>
      </c>
    </row>
    <row r="963" spans="1:107" x14ac:dyDescent="0.2">
      <c r="A963">
        <v>960</v>
      </c>
      <c r="B963" t="s">
        <v>956</v>
      </c>
      <c r="C963" t="s">
        <v>3129</v>
      </c>
      <c r="D963" t="s">
        <v>4365</v>
      </c>
      <c r="E963" t="s">
        <v>6065</v>
      </c>
      <c r="F963" t="s">
        <v>7026</v>
      </c>
      <c r="G963" t="s">
        <v>8245</v>
      </c>
      <c r="H963" t="s">
        <v>8552</v>
      </c>
      <c r="I963" t="s">
        <v>4365</v>
      </c>
      <c r="J963" t="s">
        <v>4365</v>
      </c>
      <c r="K963" t="s">
        <v>10121</v>
      </c>
      <c r="L963" t="s">
        <v>10488</v>
      </c>
      <c r="M963" t="s">
        <v>11889</v>
      </c>
      <c r="N963" t="s">
        <v>12736</v>
      </c>
      <c r="O963" t="s">
        <v>13305</v>
      </c>
      <c r="P963" t="s">
        <v>13349</v>
      </c>
      <c r="Q963">
        <v>1</v>
      </c>
      <c r="R963" t="s">
        <v>13357</v>
      </c>
      <c r="S963" t="s">
        <v>13605</v>
      </c>
      <c r="T963" t="s">
        <v>13810</v>
      </c>
      <c r="U963" s="3" t="str" cm="1">
        <f t="array" ref="U963">LEFT(T963,MIN(FIND({0,1,2,3,4,5,6,7,8,9},T963&amp;"0123456789"))-1)</f>
        <v>$</v>
      </c>
      <c r="V963" t="s">
        <v>13357</v>
      </c>
      <c r="W963" t="s">
        <v>13810</v>
      </c>
      <c r="X963" s="3" t="str" cm="1">
        <f t="array" ref="X963">LEFT(W963,MIN(FIND({0,1,2,3,4,5,6,7,8,9},W963&amp;"0123456789"))-1)</f>
        <v>$</v>
      </c>
      <c r="Y963" t="s">
        <v>13357</v>
      </c>
      <c r="Z963" t="s">
        <v>13810</v>
      </c>
      <c r="AA963" s="3" cm="1">
        <f t="array" ref="AA963">_xlfn.XLOOKUP(LEFT(Z963,MIN(FIND({0,1,2,3,4,5,6,7,8,9},Z963&amp;"0123456789"))-1), $BB$4:$BB$23, $BC$4:$BC$23)*_xlfn.NUMBERVALUE(TRIM(REPLACE(Z963,1,MIN(FIND({0,1,2,3,4,5,6,7,8,9},Z963&amp;"0123456789"))-1,"")), ".", ",")</f>
        <v>1500000</v>
      </c>
      <c r="AB963" t="s">
        <v>13810</v>
      </c>
      <c r="AC963" s="3" cm="1">
        <f t="array" ref="AC963">_xlfn.XLOOKUP(LEFT(AB963,MIN(FIND({0,1,2,3,4,5,6,7,8,9},AB963&amp;"0123456789"))-1), $BB$4:$BB$23, $BC$4:$BC$23)*_xlfn.NUMBERVALUE(TRIM(REPLACE(AB963,1,MIN(FIND({0,1,2,3,4,5,6,7,8,9},AB963&amp;"0123456789"))-1,"")), ".", ",")</f>
        <v>1500000</v>
      </c>
      <c r="AD963" t="s">
        <v>8555</v>
      </c>
      <c r="AE963" t="s">
        <v>8559</v>
      </c>
      <c r="AF963" t="s">
        <v>15715</v>
      </c>
      <c r="AG963" t="s">
        <v>4365</v>
      </c>
      <c r="AH963" t="s">
        <v>4365</v>
      </c>
      <c r="AI963" t="s">
        <v>4365</v>
      </c>
      <c r="AJ963" t="s">
        <v>4365</v>
      </c>
      <c r="AK963" t="s">
        <v>4365</v>
      </c>
      <c r="AL963" t="s">
        <v>4365</v>
      </c>
      <c r="AM963" t="s">
        <v>4365</v>
      </c>
      <c r="AN963" t="s">
        <v>4365</v>
      </c>
      <c r="AO963" t="s">
        <v>4365</v>
      </c>
      <c r="AP963" t="s">
        <v>4365</v>
      </c>
      <c r="AQ963" t="s">
        <v>4365</v>
      </c>
      <c r="AR963" t="s">
        <v>4365</v>
      </c>
      <c r="AS963" t="s">
        <v>8559</v>
      </c>
      <c r="BC963" s="3" t="str" cm="1">
        <f t="array" ref="BC963">LEFT(BB963,MIN(FIND({0,1,2,3,4,5,6,7,8,9},BB963&amp;"0123456789"))-1)</f>
        <v/>
      </c>
      <c r="BY963" t="s">
        <v>11267</v>
      </c>
      <c r="BZ963" t="s">
        <v>25462</v>
      </c>
      <c r="CA963" t="s">
        <v>25408</v>
      </c>
      <c r="CB963" t="s">
        <v>25518</v>
      </c>
      <c r="CT963" t="str">
        <f t="shared" si="289"/>
        <v>Artificial Intelligence</v>
      </c>
      <c r="CU963" t="str">
        <f t="shared" si="290"/>
        <v>Search Engine</v>
      </c>
      <c r="CV963" t="str">
        <f t="shared" si="291"/>
        <v>Software</v>
      </c>
      <c r="CW963" t="str">
        <f t="shared" si="292"/>
        <v>Web Browsers</v>
      </c>
      <c r="CX963" t="str">
        <f t="shared" si="293"/>
        <v/>
      </c>
      <c r="CY963" t="str">
        <f t="shared" si="294"/>
        <v/>
      </c>
      <c r="CZ963" t="str">
        <f t="shared" si="295"/>
        <v/>
      </c>
      <c r="DA963" t="str">
        <f t="shared" si="296"/>
        <v/>
      </c>
      <c r="DB963" t="str">
        <f t="shared" si="297"/>
        <v/>
      </c>
      <c r="DC963" t="str">
        <f t="shared" si="298"/>
        <v/>
      </c>
    </row>
    <row r="964" spans="1:107" x14ac:dyDescent="0.2">
      <c r="A964">
        <v>961</v>
      </c>
      <c r="B964" t="s">
        <v>957</v>
      </c>
      <c r="C964" t="s">
        <v>3130</v>
      </c>
      <c r="D964" t="s">
        <v>3130</v>
      </c>
      <c r="E964" t="s">
        <v>4365</v>
      </c>
      <c r="F964" t="s">
        <v>7027</v>
      </c>
      <c r="G964" t="s">
        <v>8248</v>
      </c>
      <c r="H964" t="s">
        <v>8552</v>
      </c>
      <c r="I964" t="s">
        <v>4365</v>
      </c>
      <c r="J964" t="s">
        <v>4365</v>
      </c>
      <c r="K964" t="s">
        <v>10119</v>
      </c>
      <c r="L964" t="s">
        <v>10212</v>
      </c>
      <c r="M964" t="s">
        <v>11177</v>
      </c>
      <c r="N964" t="s">
        <v>12745</v>
      </c>
      <c r="O964" t="s">
        <v>13312</v>
      </c>
      <c r="P964" t="s">
        <v>4365</v>
      </c>
      <c r="Q964">
        <v>1</v>
      </c>
      <c r="R964" t="s">
        <v>13357</v>
      </c>
      <c r="S964" t="s">
        <v>8542</v>
      </c>
      <c r="T964" t="s">
        <v>13879</v>
      </c>
      <c r="U964" s="3" t="str" cm="1">
        <f t="array" ref="U964">LEFT(T964,MIN(FIND({0,1,2,3,4,5,6,7,8,9},T964&amp;"0123456789"))-1)</f>
        <v>$</v>
      </c>
      <c r="V964" t="s">
        <v>14422</v>
      </c>
      <c r="W964" t="s">
        <v>13879</v>
      </c>
      <c r="X964" s="3" t="str" cm="1">
        <f t="array" ref="X964">LEFT(W964,MIN(FIND({0,1,2,3,4,5,6,7,8,9},W964&amp;"0123456789"))-1)</f>
        <v>$</v>
      </c>
      <c r="Y964" t="s">
        <v>14422</v>
      </c>
      <c r="Z964" t="s">
        <v>13879</v>
      </c>
      <c r="AA964" s="3" cm="1">
        <f t="array" ref="AA964">_xlfn.XLOOKUP(LEFT(Z964,MIN(FIND({0,1,2,3,4,5,6,7,8,9},Z964&amp;"0123456789"))-1), $BB$4:$BB$23, $BC$4:$BC$23)*_xlfn.NUMBERVALUE(TRIM(REPLACE(Z964,1,MIN(FIND({0,1,2,3,4,5,6,7,8,9},Z964&amp;"0123456789"))-1,"")), ".", ",")</f>
        <v>2300000</v>
      </c>
      <c r="AB964" t="s">
        <v>13879</v>
      </c>
      <c r="AC964" s="3" cm="1">
        <f t="array" ref="AC964">_xlfn.XLOOKUP(LEFT(AB964,MIN(FIND({0,1,2,3,4,5,6,7,8,9},AB964&amp;"0123456789"))-1), $BB$4:$BB$23, $BC$4:$BC$23)*_xlfn.NUMBERVALUE(TRIM(REPLACE(AB964,1,MIN(FIND({0,1,2,3,4,5,6,7,8,9},AB964&amp;"0123456789"))-1,"")), ".", ",")</f>
        <v>2300000</v>
      </c>
      <c r="AD964" t="s">
        <v>8555</v>
      </c>
      <c r="AE964" t="s">
        <v>8557</v>
      </c>
      <c r="AF964" t="s">
        <v>15716</v>
      </c>
      <c r="AG964" t="s">
        <v>6137</v>
      </c>
      <c r="AH964" t="s">
        <v>4365</v>
      </c>
      <c r="AI964" t="s">
        <v>18704</v>
      </c>
      <c r="AJ964" t="s">
        <v>8563</v>
      </c>
      <c r="AK964" t="s">
        <v>4365</v>
      </c>
      <c r="AL964" t="s">
        <v>8555</v>
      </c>
      <c r="AM964" t="s">
        <v>18973</v>
      </c>
      <c r="AN964" t="s">
        <v>18372</v>
      </c>
      <c r="AO964" t="s">
        <v>22099</v>
      </c>
      <c r="AP964" t="s">
        <v>23028</v>
      </c>
      <c r="AQ964" t="s">
        <v>24148</v>
      </c>
      <c r="AR964" t="s">
        <v>25031</v>
      </c>
      <c r="AS964" t="s">
        <v>19177</v>
      </c>
      <c r="BC964" s="3" t="str" cm="1">
        <f t="array" ref="BC964">LEFT(BB964,MIN(FIND({0,1,2,3,4,5,6,7,8,9},BB964&amp;"0123456789"))-1)</f>
        <v/>
      </c>
      <c r="BY964" t="s">
        <v>25489</v>
      </c>
      <c r="BZ964" t="s">
        <v>25421</v>
      </c>
      <c r="CA964" t="s">
        <v>25422</v>
      </c>
      <c r="CB964" t="s">
        <v>25416</v>
      </c>
      <c r="CT964" t="str">
        <f t="shared" si="289"/>
        <v>B2B</v>
      </c>
      <c r="CU964" t="str">
        <f t="shared" si="290"/>
        <v>E-Commerce</v>
      </c>
      <c r="CV964" t="str">
        <f t="shared" si="291"/>
        <v>Marketplace</v>
      </c>
      <c r="CW964" t="str">
        <f t="shared" si="292"/>
        <v>Retail</v>
      </c>
      <c r="CX964" t="str">
        <f t="shared" si="293"/>
        <v/>
      </c>
      <c r="CY964" t="str">
        <f t="shared" si="294"/>
        <v/>
      </c>
      <c r="CZ964" t="str">
        <f t="shared" si="295"/>
        <v/>
      </c>
      <c r="DA964" t="str">
        <f t="shared" si="296"/>
        <v/>
      </c>
      <c r="DB964" t="str">
        <f t="shared" si="297"/>
        <v/>
      </c>
      <c r="DC964" t="str">
        <f t="shared" si="298"/>
        <v/>
      </c>
    </row>
    <row r="965" spans="1:107" x14ac:dyDescent="0.2">
      <c r="A965">
        <v>962</v>
      </c>
      <c r="B965" t="s">
        <v>958</v>
      </c>
      <c r="C965" t="s">
        <v>3131</v>
      </c>
      <c r="D965" t="s">
        <v>5163</v>
      </c>
      <c r="E965" t="s">
        <v>6065</v>
      </c>
      <c r="F965" t="s">
        <v>7028</v>
      </c>
      <c r="G965" t="s">
        <v>8248</v>
      </c>
      <c r="H965" t="s">
        <v>8552</v>
      </c>
      <c r="I965" t="s">
        <v>8554</v>
      </c>
      <c r="J965" t="s">
        <v>9365</v>
      </c>
      <c r="K965" t="s">
        <v>10121</v>
      </c>
      <c r="L965" t="s">
        <v>10128</v>
      </c>
      <c r="M965" t="s">
        <v>11890</v>
      </c>
      <c r="N965" t="s">
        <v>12784</v>
      </c>
      <c r="O965" t="s">
        <v>13327</v>
      </c>
      <c r="P965" t="s">
        <v>4365</v>
      </c>
      <c r="Q965">
        <v>2</v>
      </c>
      <c r="R965" t="s">
        <v>13357</v>
      </c>
      <c r="S965" t="s">
        <v>13497</v>
      </c>
      <c r="T965" t="s">
        <v>13980</v>
      </c>
      <c r="U965" s="3" t="str" cm="1">
        <f t="array" ref="U965">LEFT(T965,MIN(FIND({0,1,2,3,4,5,6,7,8,9},T965&amp;"0123456789"))-1)</f>
        <v>$</v>
      </c>
      <c r="V965" t="s">
        <v>13357</v>
      </c>
      <c r="W965" t="s">
        <v>13980</v>
      </c>
      <c r="X965" s="3" t="str" cm="1">
        <f t="array" ref="X965">LEFT(W965,MIN(FIND({0,1,2,3,4,5,6,7,8,9},W965&amp;"0123456789"))-1)</f>
        <v>$</v>
      </c>
      <c r="Y965" t="s">
        <v>13357</v>
      </c>
      <c r="Z965" t="s">
        <v>13980</v>
      </c>
      <c r="AA965" s="3" cm="1">
        <f t="array" ref="AA965">_xlfn.XLOOKUP(LEFT(Z965,MIN(FIND({0,1,2,3,4,5,6,7,8,9},Z965&amp;"0123456789"))-1), $BB$4:$BB$23, $BC$4:$BC$23)*_xlfn.NUMBERVALUE(TRIM(REPLACE(Z965,1,MIN(FIND({0,1,2,3,4,5,6,7,8,9},Z965&amp;"0123456789"))-1,"")), ".", ",")</f>
        <v>1600000</v>
      </c>
      <c r="AB965" t="s">
        <v>13980</v>
      </c>
      <c r="AC965" s="3" cm="1">
        <f t="array" ref="AC965">_xlfn.XLOOKUP(LEFT(AB965,MIN(FIND({0,1,2,3,4,5,6,7,8,9},AB965&amp;"0123456789"))-1), $BB$4:$BB$23, $BC$4:$BC$23)*_xlfn.NUMBERVALUE(TRIM(REPLACE(AB965,1,MIN(FIND({0,1,2,3,4,5,6,7,8,9},AB965&amp;"0123456789"))-1,"")), ".", ",")</f>
        <v>1600000</v>
      </c>
      <c r="AD965" t="s">
        <v>8554</v>
      </c>
      <c r="AE965" t="s">
        <v>8558</v>
      </c>
      <c r="AF965" t="s">
        <v>15717</v>
      </c>
      <c r="AG965" t="s">
        <v>17116</v>
      </c>
      <c r="AH965" t="s">
        <v>4365</v>
      </c>
      <c r="AI965" t="s">
        <v>18705</v>
      </c>
      <c r="AJ965" t="s">
        <v>8563</v>
      </c>
      <c r="AK965" t="s">
        <v>19863</v>
      </c>
      <c r="AL965" t="s">
        <v>8555</v>
      </c>
      <c r="AM965" t="s">
        <v>20868</v>
      </c>
      <c r="AN965" t="s">
        <v>18372</v>
      </c>
      <c r="AO965" t="s">
        <v>20488</v>
      </c>
      <c r="AP965" t="s">
        <v>23029</v>
      </c>
      <c r="AQ965" t="s">
        <v>24149</v>
      </c>
      <c r="AR965" t="s">
        <v>25032</v>
      </c>
      <c r="AS965" t="s">
        <v>19323</v>
      </c>
      <c r="BC965" s="3" t="str" cm="1">
        <f t="array" ref="BC965">LEFT(BB965,MIN(FIND({0,1,2,3,4,5,6,7,8,9},BB965&amp;"0123456789"))-1)</f>
        <v/>
      </c>
      <c r="BY965" t="s">
        <v>25403</v>
      </c>
      <c r="BZ965" t="s">
        <v>25629</v>
      </c>
      <c r="CA965" t="s">
        <v>25406</v>
      </c>
      <c r="CB965" t="s">
        <v>25408</v>
      </c>
      <c r="CT965" t="str">
        <f t="shared" ref="CT965:CT1028" si="299">TRIM(BY965)</f>
        <v>CRM</v>
      </c>
      <c r="CU965" t="str">
        <f t="shared" ref="CU965:CU1028" si="300">TRIM(BZ965)</f>
        <v>Developer Platform</v>
      </c>
      <c r="CV965" t="str">
        <f t="shared" ref="CV965:CV1028" si="301">TRIM(CA965)</f>
        <v>Sales</v>
      </c>
      <c r="CW965" t="str">
        <f t="shared" ref="CW965:CW1028" si="302">TRIM(CB965)</f>
        <v>Software</v>
      </c>
      <c r="CX965" t="str">
        <f t="shared" ref="CX965:CX1028" si="303">TRIM(CC965)</f>
        <v/>
      </c>
      <c r="CY965" t="str">
        <f t="shared" ref="CY965:CY1028" si="304">TRIM(CD965)</f>
        <v/>
      </c>
      <c r="CZ965" t="str">
        <f t="shared" ref="CZ965:CZ1028" si="305">TRIM(CE965)</f>
        <v/>
      </c>
      <c r="DA965" t="str">
        <f t="shared" ref="DA965:DA1028" si="306">TRIM(CF965)</f>
        <v/>
      </c>
      <c r="DB965" t="str">
        <f t="shared" ref="DB965:DB1028" si="307">TRIM(CG965)</f>
        <v/>
      </c>
      <c r="DC965" t="str">
        <f t="shared" ref="DC965:DC1028" si="308">TRIM(CH965)</f>
        <v/>
      </c>
    </row>
    <row r="966" spans="1:107" x14ac:dyDescent="0.2">
      <c r="A966">
        <v>963</v>
      </c>
      <c r="B966" t="s">
        <v>959</v>
      </c>
      <c r="C966" t="s">
        <v>3132</v>
      </c>
      <c r="D966" t="s">
        <v>5164</v>
      </c>
      <c r="E966" t="s">
        <v>4365</v>
      </c>
      <c r="F966" t="s">
        <v>7029</v>
      </c>
      <c r="G966" t="s">
        <v>8248</v>
      </c>
      <c r="H966" t="s">
        <v>8552</v>
      </c>
      <c r="I966" t="s">
        <v>8557</v>
      </c>
      <c r="J966" t="s">
        <v>9366</v>
      </c>
      <c r="K966" t="s">
        <v>10121</v>
      </c>
      <c r="L966" t="s">
        <v>10642</v>
      </c>
      <c r="M966" t="s">
        <v>11891</v>
      </c>
      <c r="N966" t="s">
        <v>12736</v>
      </c>
      <c r="O966" t="s">
        <v>13305</v>
      </c>
      <c r="P966" t="s">
        <v>4365</v>
      </c>
      <c r="Q966">
        <v>1</v>
      </c>
      <c r="R966" t="s">
        <v>13357</v>
      </c>
      <c r="S966" t="s">
        <v>8460</v>
      </c>
      <c r="T966" t="s">
        <v>13760</v>
      </c>
      <c r="U966" s="3" t="str" cm="1">
        <f t="array" ref="U966">LEFT(T966,MIN(FIND({0,1,2,3,4,5,6,7,8,9},T966&amp;"0123456789"))-1)</f>
        <v>$</v>
      </c>
      <c r="V966" t="s">
        <v>13357</v>
      </c>
      <c r="W966" t="s">
        <v>13760</v>
      </c>
      <c r="X966" s="3" t="str" cm="1">
        <f t="array" ref="X966">LEFT(W966,MIN(FIND({0,1,2,3,4,5,6,7,8,9},W966&amp;"0123456789"))-1)</f>
        <v>$</v>
      </c>
      <c r="Y966" t="s">
        <v>13357</v>
      </c>
      <c r="Z966" t="s">
        <v>13760</v>
      </c>
      <c r="AA966" s="3" cm="1">
        <f t="array" ref="AA966">_xlfn.XLOOKUP(LEFT(Z966,MIN(FIND({0,1,2,3,4,5,6,7,8,9},Z966&amp;"0123456789"))-1), $BB$4:$BB$23, $BC$4:$BC$23)*_xlfn.NUMBERVALUE(TRIM(REPLACE(Z966,1,MIN(FIND({0,1,2,3,4,5,6,7,8,9},Z966&amp;"0123456789"))-1,"")), ".", ",")</f>
        <v>5000000</v>
      </c>
      <c r="AB966" t="s">
        <v>13760</v>
      </c>
      <c r="AC966" s="3" cm="1">
        <f t="array" ref="AC966">_xlfn.XLOOKUP(LEFT(AB966,MIN(FIND({0,1,2,3,4,5,6,7,8,9},AB966&amp;"0123456789"))-1), $BB$4:$BB$23, $BC$4:$BC$23)*_xlfn.NUMBERVALUE(TRIM(REPLACE(AB966,1,MIN(FIND({0,1,2,3,4,5,6,7,8,9},AB966&amp;"0123456789"))-1,"")), ".", ",")</f>
        <v>5000000</v>
      </c>
      <c r="AD966" t="s">
        <v>8555</v>
      </c>
      <c r="AE966" t="s">
        <v>8558</v>
      </c>
      <c r="AF966" t="s">
        <v>15718</v>
      </c>
      <c r="AG966" t="s">
        <v>17117</v>
      </c>
      <c r="AH966" t="s">
        <v>4365</v>
      </c>
      <c r="AI966" t="s">
        <v>18706</v>
      </c>
      <c r="AJ966" t="s">
        <v>8563</v>
      </c>
      <c r="AK966" t="s">
        <v>19864</v>
      </c>
      <c r="AL966" t="s">
        <v>8555</v>
      </c>
      <c r="AM966" t="s">
        <v>20869</v>
      </c>
      <c r="AN966" t="s">
        <v>18372</v>
      </c>
      <c r="AO966" t="s">
        <v>22100</v>
      </c>
      <c r="AP966" t="s">
        <v>23030</v>
      </c>
      <c r="AQ966" t="s">
        <v>24150</v>
      </c>
      <c r="AR966" t="s">
        <v>25033</v>
      </c>
      <c r="AS966" t="s">
        <v>19237</v>
      </c>
      <c r="BC966" s="3" t="str" cm="1">
        <f t="array" ref="BC966">LEFT(BB966,MIN(FIND({0,1,2,3,4,5,6,7,8,9},BB966&amp;"0123456789"))-1)</f>
        <v/>
      </c>
      <c r="BY966" t="s">
        <v>11267</v>
      </c>
      <c r="BZ966" t="s">
        <v>25414</v>
      </c>
      <c r="CA966" t="s">
        <v>25500</v>
      </c>
      <c r="CT966" t="str">
        <f t="shared" si="299"/>
        <v>Artificial Intelligence</v>
      </c>
      <c r="CU966" t="str">
        <f t="shared" si="300"/>
        <v>Internet</v>
      </c>
      <c r="CV966" t="str">
        <f t="shared" si="301"/>
        <v>Video Conferencing</v>
      </c>
      <c r="CW966" t="str">
        <f t="shared" si="302"/>
        <v/>
      </c>
      <c r="CX966" t="str">
        <f t="shared" si="303"/>
        <v/>
      </c>
      <c r="CY966" t="str">
        <f t="shared" si="304"/>
        <v/>
      </c>
      <c r="CZ966" t="str">
        <f t="shared" si="305"/>
        <v/>
      </c>
      <c r="DA966" t="str">
        <f t="shared" si="306"/>
        <v/>
      </c>
      <c r="DB966" t="str">
        <f t="shared" si="307"/>
        <v/>
      </c>
      <c r="DC966" t="str">
        <f t="shared" si="308"/>
        <v/>
      </c>
    </row>
    <row r="967" spans="1:107" x14ac:dyDescent="0.2">
      <c r="A967">
        <v>964</v>
      </c>
      <c r="B967" t="s">
        <v>960</v>
      </c>
      <c r="C967" t="s">
        <v>3133</v>
      </c>
      <c r="D967" t="s">
        <v>5165</v>
      </c>
      <c r="E967" t="s">
        <v>6065</v>
      </c>
      <c r="F967" t="s">
        <v>7030</v>
      </c>
      <c r="G967" t="s">
        <v>8298</v>
      </c>
      <c r="H967" t="s">
        <v>8552</v>
      </c>
      <c r="I967" t="s">
        <v>8555</v>
      </c>
      <c r="J967" t="s">
        <v>9367</v>
      </c>
      <c r="K967" t="s">
        <v>10119</v>
      </c>
      <c r="L967" t="s">
        <v>10643</v>
      </c>
      <c r="M967" t="s">
        <v>11892</v>
      </c>
      <c r="N967" t="s">
        <v>12961</v>
      </c>
      <c r="O967" t="s">
        <v>13316</v>
      </c>
      <c r="P967" t="s">
        <v>4365</v>
      </c>
      <c r="Q967">
        <v>1</v>
      </c>
      <c r="R967" t="s">
        <v>13357</v>
      </c>
      <c r="S967" t="s">
        <v>13423</v>
      </c>
      <c r="T967" t="s">
        <v>14074</v>
      </c>
      <c r="U967" s="3" t="str" cm="1">
        <f t="array" ref="U967">LEFT(T967,MIN(FIND({0,1,2,3,4,5,6,7,8,9},T967&amp;"0123456789"))-1)</f>
        <v>$</v>
      </c>
      <c r="V967" t="s">
        <v>13357</v>
      </c>
      <c r="W967" t="s">
        <v>14074</v>
      </c>
      <c r="X967" s="3" t="str" cm="1">
        <f t="array" ref="X967">LEFT(W967,MIN(FIND({0,1,2,3,4,5,6,7,8,9},W967&amp;"0123456789"))-1)</f>
        <v>$</v>
      </c>
      <c r="Y967" t="s">
        <v>13357</v>
      </c>
      <c r="Z967" t="s">
        <v>14074</v>
      </c>
      <c r="AA967" s="3" cm="1">
        <f t="array" ref="AA967">_xlfn.XLOOKUP(LEFT(Z967,MIN(FIND({0,1,2,3,4,5,6,7,8,9},Z967&amp;"0123456789"))-1), $BB$4:$BB$23, $BC$4:$BC$23)*_xlfn.NUMBERVALUE(TRIM(REPLACE(Z967,1,MIN(FIND({0,1,2,3,4,5,6,7,8,9},Z967&amp;"0123456789"))-1,"")), ".", ",")</f>
        <v>1715000</v>
      </c>
      <c r="AB967" t="s">
        <v>14074</v>
      </c>
      <c r="AC967" s="3" cm="1">
        <f t="array" ref="AC967">_xlfn.XLOOKUP(LEFT(AB967,MIN(FIND({0,1,2,3,4,5,6,7,8,9},AB967&amp;"0123456789"))-1), $BB$4:$BB$23, $BC$4:$BC$23)*_xlfn.NUMBERVALUE(TRIM(REPLACE(AB967,1,MIN(FIND({0,1,2,3,4,5,6,7,8,9},AB967&amp;"0123456789"))-1,"")), ".", ",")</f>
        <v>1715000</v>
      </c>
      <c r="AD967" t="s">
        <v>4365</v>
      </c>
      <c r="AE967" t="s">
        <v>4365</v>
      </c>
      <c r="AF967" t="s">
        <v>4365</v>
      </c>
      <c r="AG967" t="s">
        <v>17118</v>
      </c>
      <c r="AH967" t="s">
        <v>17879</v>
      </c>
      <c r="AI967" t="s">
        <v>18707</v>
      </c>
      <c r="AJ967" t="s">
        <v>17259</v>
      </c>
      <c r="AK967" t="s">
        <v>19865</v>
      </c>
      <c r="AL967" t="s">
        <v>20156</v>
      </c>
      <c r="AM967" t="s">
        <v>20870</v>
      </c>
      <c r="AN967" t="s">
        <v>21510</v>
      </c>
      <c r="AO967" t="s">
        <v>22101</v>
      </c>
      <c r="AP967" t="s">
        <v>23031</v>
      </c>
      <c r="AQ967" t="s">
        <v>24151</v>
      </c>
      <c r="AR967" t="s">
        <v>22009</v>
      </c>
      <c r="AS967" t="s">
        <v>19079</v>
      </c>
      <c r="BC967" s="3" t="str" cm="1">
        <f t="array" ref="BC967">LEFT(BB967,MIN(FIND({0,1,2,3,4,5,6,7,8,9},BB967&amp;"0123456789"))-1)</f>
        <v/>
      </c>
      <c r="BY967" t="s">
        <v>11311</v>
      </c>
      <c r="BZ967" t="s">
        <v>25607</v>
      </c>
      <c r="CA967" t="s">
        <v>25429</v>
      </c>
      <c r="CB967" t="s">
        <v>25430</v>
      </c>
      <c r="CC967" t="s">
        <v>25414</v>
      </c>
      <c r="CD967" t="s">
        <v>25432</v>
      </c>
      <c r="CT967" t="str">
        <f t="shared" si="299"/>
        <v>Banking</v>
      </c>
      <c r="CU967" t="str">
        <f t="shared" si="300"/>
        <v>Debit Cards</v>
      </c>
      <c r="CV967" t="str">
        <f t="shared" si="301"/>
        <v>Financial Services</v>
      </c>
      <c r="CW967" t="str">
        <f t="shared" si="302"/>
        <v>FinTech</v>
      </c>
      <c r="CX967" t="str">
        <f t="shared" si="303"/>
        <v>Internet</v>
      </c>
      <c r="CY967" t="str">
        <f t="shared" si="304"/>
        <v>Payments</v>
      </c>
      <c r="CZ967" t="str">
        <f t="shared" si="305"/>
        <v/>
      </c>
      <c r="DA967" t="str">
        <f t="shared" si="306"/>
        <v/>
      </c>
      <c r="DB967" t="str">
        <f t="shared" si="307"/>
        <v/>
      </c>
      <c r="DC967" t="str">
        <f t="shared" si="308"/>
        <v/>
      </c>
    </row>
    <row r="968" spans="1:107" x14ac:dyDescent="0.2">
      <c r="A968">
        <v>965</v>
      </c>
      <c r="B968" t="s">
        <v>961</v>
      </c>
      <c r="C968" t="s">
        <v>3134</v>
      </c>
      <c r="D968" t="s">
        <v>5166</v>
      </c>
      <c r="E968" t="s">
        <v>6065</v>
      </c>
      <c r="F968" t="s">
        <v>7031</v>
      </c>
      <c r="G968" t="s">
        <v>8425</v>
      </c>
      <c r="H968" t="s">
        <v>8552</v>
      </c>
      <c r="I968" t="s">
        <v>8557</v>
      </c>
      <c r="J968" t="s">
        <v>9368</v>
      </c>
      <c r="K968" t="s">
        <v>10119</v>
      </c>
      <c r="L968" t="s">
        <v>10644</v>
      </c>
      <c r="M968" t="s">
        <v>11893</v>
      </c>
      <c r="N968" t="s">
        <v>12749</v>
      </c>
      <c r="O968" t="s">
        <v>13316</v>
      </c>
      <c r="P968" t="s">
        <v>13349</v>
      </c>
      <c r="Q968">
        <v>2</v>
      </c>
      <c r="R968" t="s">
        <v>13358</v>
      </c>
      <c r="S968" t="s">
        <v>13436</v>
      </c>
      <c r="T968" t="s">
        <v>4365</v>
      </c>
      <c r="U968" s="3" t="str" cm="1">
        <f t="array" ref="U968">LEFT(T968,MIN(FIND({0,1,2,3,4,5,6,7,8,9},T968&amp;"0123456789"))-1)</f>
        <v>—</v>
      </c>
      <c r="V968" t="s">
        <v>14414</v>
      </c>
      <c r="W968" t="s">
        <v>4365</v>
      </c>
      <c r="X968" s="3" t="str" cm="1">
        <f t="array" ref="X968">LEFT(W968,MIN(FIND({0,1,2,3,4,5,6,7,8,9},W968&amp;"0123456789"))-1)</f>
        <v>—</v>
      </c>
      <c r="Y968" t="s">
        <v>14414</v>
      </c>
      <c r="Z968" t="s">
        <v>13753</v>
      </c>
      <c r="AA968" s="3" cm="1">
        <f t="array" ref="AA968">_xlfn.XLOOKUP(LEFT(Z968,MIN(FIND({0,1,2,3,4,5,6,7,8,9},Z968&amp;"0123456789"))-1), $BB$4:$BB$23, $BC$4:$BC$23)*_xlfn.NUMBERVALUE(TRIM(REPLACE(Z968,1,MIN(FIND({0,1,2,3,4,5,6,7,8,9},Z968&amp;"0123456789"))-1,"")), ".", ",")</f>
        <v>3500000</v>
      </c>
      <c r="AB968" t="s">
        <v>13753</v>
      </c>
      <c r="AC968" s="3" cm="1">
        <f t="array" ref="AC968">_xlfn.XLOOKUP(LEFT(AB968,MIN(FIND({0,1,2,3,4,5,6,7,8,9},AB968&amp;"0123456789"))-1), $BB$4:$BB$23, $BC$4:$BC$23)*_xlfn.NUMBERVALUE(TRIM(REPLACE(AB968,1,MIN(FIND({0,1,2,3,4,5,6,7,8,9},AB968&amp;"0123456789"))-1,"")), ".", ",")</f>
        <v>3500000</v>
      </c>
      <c r="AD968" t="s">
        <v>4365</v>
      </c>
      <c r="AE968" t="s">
        <v>8555</v>
      </c>
      <c r="AF968" t="s">
        <v>15719</v>
      </c>
      <c r="AG968" t="s">
        <v>17119</v>
      </c>
      <c r="AH968" t="s">
        <v>17880</v>
      </c>
      <c r="AI968" t="s">
        <v>18708</v>
      </c>
      <c r="AJ968" t="s">
        <v>17437</v>
      </c>
      <c r="AK968" t="s">
        <v>19866</v>
      </c>
      <c r="AL968" t="s">
        <v>20128</v>
      </c>
      <c r="AM968" t="s">
        <v>20871</v>
      </c>
      <c r="AN968" t="s">
        <v>19987</v>
      </c>
      <c r="AO968" t="s">
        <v>20457</v>
      </c>
      <c r="AP968" t="s">
        <v>23032</v>
      </c>
      <c r="AQ968" t="s">
        <v>24152</v>
      </c>
      <c r="AR968" t="s">
        <v>25034</v>
      </c>
      <c r="AS968" t="s">
        <v>19323</v>
      </c>
      <c r="BC968" s="3" t="str" cm="1">
        <f t="array" ref="BC968">LEFT(BB968,MIN(FIND({0,1,2,3,4,5,6,7,8,9},BB968&amp;"0123456789"))-1)</f>
        <v/>
      </c>
      <c r="BY968" t="s">
        <v>25645</v>
      </c>
      <c r="BZ968" t="s">
        <v>25607</v>
      </c>
      <c r="CA968" t="s">
        <v>25429</v>
      </c>
      <c r="CB968" t="s">
        <v>25430</v>
      </c>
      <c r="CC968" t="s">
        <v>25404</v>
      </c>
      <c r="CD968" t="s">
        <v>25415</v>
      </c>
      <c r="CE968" t="s">
        <v>25432</v>
      </c>
      <c r="CF968" t="s">
        <v>25778</v>
      </c>
      <c r="CG968" t="s">
        <v>25722</v>
      </c>
      <c r="CT968" t="str">
        <f t="shared" si="299"/>
        <v>Credit Cards</v>
      </c>
      <c r="CU968" t="str">
        <f t="shared" si="300"/>
        <v>Debit Cards</v>
      </c>
      <c r="CV968" t="str">
        <f t="shared" si="301"/>
        <v>Financial Services</v>
      </c>
      <c r="CW968" t="str">
        <f t="shared" si="302"/>
        <v>FinTech</v>
      </c>
      <c r="CX968" t="str">
        <f t="shared" si="303"/>
        <v>Information Technology</v>
      </c>
      <c r="CY968" t="str">
        <f t="shared" si="304"/>
        <v>Mobile Payments</v>
      </c>
      <c r="CZ968" t="str">
        <f t="shared" si="305"/>
        <v>Payments</v>
      </c>
      <c r="DA968" t="str">
        <f t="shared" si="306"/>
        <v>Point of Sale</v>
      </c>
      <c r="DB968" t="str">
        <f t="shared" si="307"/>
        <v>Transaction Processing</v>
      </c>
      <c r="DC968" t="str">
        <f t="shared" si="308"/>
        <v/>
      </c>
    </row>
    <row r="969" spans="1:107" x14ac:dyDescent="0.2">
      <c r="A969">
        <v>966</v>
      </c>
      <c r="B969" t="s">
        <v>962</v>
      </c>
      <c r="C969" t="s">
        <v>3135</v>
      </c>
      <c r="D969" t="s">
        <v>5167</v>
      </c>
      <c r="E969" t="s">
        <v>6065</v>
      </c>
      <c r="F969" t="s">
        <v>7032</v>
      </c>
      <c r="G969" t="s">
        <v>8245</v>
      </c>
      <c r="H969" t="s">
        <v>8552</v>
      </c>
      <c r="I969" t="s">
        <v>8554</v>
      </c>
      <c r="J969" t="s">
        <v>9369</v>
      </c>
      <c r="K969" t="s">
        <v>10119</v>
      </c>
      <c r="L969" t="s">
        <v>10582</v>
      </c>
      <c r="M969" t="s">
        <v>11894</v>
      </c>
      <c r="N969" t="s">
        <v>12741</v>
      </c>
      <c r="O969" t="s">
        <v>13310</v>
      </c>
      <c r="P969" t="s">
        <v>13351</v>
      </c>
      <c r="Q969">
        <v>2</v>
      </c>
      <c r="R969" t="s">
        <v>13357</v>
      </c>
      <c r="S969" t="s">
        <v>8514</v>
      </c>
      <c r="T969" t="s">
        <v>13884</v>
      </c>
      <c r="U969" s="3" t="str" cm="1">
        <f t="array" ref="U969">LEFT(T969,MIN(FIND({0,1,2,3,4,5,6,7,8,9},T969&amp;"0123456789"))-1)</f>
        <v>$</v>
      </c>
      <c r="V969" t="s">
        <v>13357</v>
      </c>
      <c r="W969" t="s">
        <v>13884</v>
      </c>
      <c r="X969" s="3" t="str" cm="1">
        <f t="array" ref="X969">LEFT(W969,MIN(FIND({0,1,2,3,4,5,6,7,8,9},W969&amp;"0123456789"))-1)</f>
        <v>$</v>
      </c>
      <c r="Y969" t="s">
        <v>13357</v>
      </c>
      <c r="Z969" t="s">
        <v>13884</v>
      </c>
      <c r="AA969" s="3" cm="1">
        <f t="array" ref="AA969">_xlfn.XLOOKUP(LEFT(Z969,MIN(FIND({0,1,2,3,4,5,6,7,8,9},Z969&amp;"0123456789"))-1), $BB$4:$BB$23, $BC$4:$BC$23)*_xlfn.NUMBERVALUE(TRIM(REPLACE(Z969,1,MIN(FIND({0,1,2,3,4,5,6,7,8,9},Z969&amp;"0123456789"))-1,"")), ".", ",")</f>
        <v>1800000</v>
      </c>
      <c r="AB969" t="s">
        <v>13884</v>
      </c>
      <c r="AC969" s="3" cm="1">
        <f t="array" ref="AC969">_xlfn.XLOOKUP(LEFT(AB969,MIN(FIND({0,1,2,3,4,5,6,7,8,9},AB969&amp;"0123456789"))-1), $BB$4:$BB$23, $BC$4:$BC$23)*_xlfn.NUMBERVALUE(TRIM(REPLACE(AB969,1,MIN(FIND({0,1,2,3,4,5,6,7,8,9},AB969&amp;"0123456789"))-1,"")), ".", ",")</f>
        <v>1800000</v>
      </c>
      <c r="AD969" t="s">
        <v>8555</v>
      </c>
      <c r="AE969" t="s">
        <v>8558</v>
      </c>
      <c r="AF969" t="s">
        <v>15720</v>
      </c>
      <c r="AG969" t="s">
        <v>17120</v>
      </c>
      <c r="AH969" t="s">
        <v>17881</v>
      </c>
      <c r="AI969" t="s">
        <v>18709</v>
      </c>
      <c r="AJ969" t="s">
        <v>19321</v>
      </c>
      <c r="AK969" t="s">
        <v>19867</v>
      </c>
      <c r="AL969" t="s">
        <v>20287</v>
      </c>
      <c r="AM969" t="s">
        <v>20872</v>
      </c>
      <c r="AN969" t="s">
        <v>20575</v>
      </c>
      <c r="AO969" t="s">
        <v>18837</v>
      </c>
      <c r="AP969" t="s">
        <v>23033</v>
      </c>
      <c r="AQ969" t="s">
        <v>24153</v>
      </c>
      <c r="AR969" t="s">
        <v>25035</v>
      </c>
      <c r="AS969" t="s">
        <v>14836</v>
      </c>
      <c r="BC969" s="3" t="str" cm="1">
        <f t="array" ref="BC969">LEFT(BB969,MIN(FIND({0,1,2,3,4,5,6,7,8,9},BB969&amp;"0123456789"))-1)</f>
        <v/>
      </c>
      <c r="BY969" t="s">
        <v>25510</v>
      </c>
      <c r="BZ969" t="s">
        <v>25414</v>
      </c>
      <c r="CA969" t="s">
        <v>25728</v>
      </c>
      <c r="CT969" t="str">
        <f t="shared" si="299"/>
        <v>Audio</v>
      </c>
      <c r="CU969" t="str">
        <f t="shared" si="300"/>
        <v>Internet</v>
      </c>
      <c r="CV969" t="str">
        <f t="shared" si="301"/>
        <v>Music</v>
      </c>
      <c r="CW969" t="str">
        <f t="shared" si="302"/>
        <v/>
      </c>
      <c r="CX969" t="str">
        <f t="shared" si="303"/>
        <v/>
      </c>
      <c r="CY969" t="str">
        <f t="shared" si="304"/>
        <v/>
      </c>
      <c r="CZ969" t="str">
        <f t="shared" si="305"/>
        <v/>
      </c>
      <c r="DA969" t="str">
        <f t="shared" si="306"/>
        <v/>
      </c>
      <c r="DB969" t="str">
        <f t="shared" si="307"/>
        <v/>
      </c>
      <c r="DC969" t="str">
        <f t="shared" si="308"/>
        <v/>
      </c>
    </row>
    <row r="970" spans="1:107" x14ac:dyDescent="0.2">
      <c r="A970">
        <v>967</v>
      </c>
      <c r="B970" t="s">
        <v>963</v>
      </c>
      <c r="C970" t="s">
        <v>3136</v>
      </c>
      <c r="D970" t="s">
        <v>5168</v>
      </c>
      <c r="E970" t="s">
        <v>6065</v>
      </c>
      <c r="F970" t="s">
        <v>7033</v>
      </c>
      <c r="G970" t="s">
        <v>8251</v>
      </c>
      <c r="H970" t="s">
        <v>8552</v>
      </c>
      <c r="I970" t="s">
        <v>4365</v>
      </c>
      <c r="J970" t="s">
        <v>4365</v>
      </c>
      <c r="K970" t="s">
        <v>10119</v>
      </c>
      <c r="L970" t="s">
        <v>10143</v>
      </c>
      <c r="M970" t="s">
        <v>11151</v>
      </c>
      <c r="N970" t="s">
        <v>12768</v>
      </c>
      <c r="O970" t="s">
        <v>13308</v>
      </c>
      <c r="P970" t="s">
        <v>13349</v>
      </c>
      <c r="Q970">
        <v>2</v>
      </c>
      <c r="R970" t="s">
        <v>13357</v>
      </c>
      <c r="S970" t="s">
        <v>8478</v>
      </c>
      <c r="T970" t="s">
        <v>4365</v>
      </c>
      <c r="U970" s="3" t="str" cm="1">
        <f t="array" ref="U970">LEFT(T970,MIN(FIND({0,1,2,3,4,5,6,7,8,9},T970&amp;"0123456789"))-1)</f>
        <v>—</v>
      </c>
      <c r="V970" t="s">
        <v>13357</v>
      </c>
      <c r="W970" t="s">
        <v>4365</v>
      </c>
      <c r="X970" s="3" t="str" cm="1">
        <f t="array" ref="X970">LEFT(W970,MIN(FIND({0,1,2,3,4,5,6,7,8,9},W970&amp;"0123456789"))-1)</f>
        <v>—</v>
      </c>
      <c r="Y970" t="s">
        <v>13357</v>
      </c>
      <c r="Z970" t="s">
        <v>13813</v>
      </c>
      <c r="AA970" s="3" cm="1">
        <f t="array" ref="AA970">_xlfn.XLOOKUP(LEFT(Z970,MIN(FIND({0,1,2,3,4,5,6,7,8,9},Z970&amp;"0123456789"))-1), $BB$4:$BB$23, $BC$4:$BC$23)*_xlfn.NUMBERVALUE(TRIM(REPLACE(Z970,1,MIN(FIND({0,1,2,3,4,5,6,7,8,9},Z970&amp;"0123456789"))-1,"")), ".", ",")</f>
        <v>2000000</v>
      </c>
      <c r="AB970" t="s">
        <v>13813</v>
      </c>
      <c r="AC970" s="3" cm="1">
        <f t="array" ref="AC970">_xlfn.XLOOKUP(LEFT(AB970,MIN(FIND({0,1,2,3,4,5,6,7,8,9},AB970&amp;"0123456789"))-1), $BB$4:$BB$23, $BC$4:$BC$23)*_xlfn.NUMBERVALUE(TRIM(REPLACE(AB970,1,MIN(FIND({0,1,2,3,4,5,6,7,8,9},AB970&amp;"0123456789"))-1,"")), ".", ",")</f>
        <v>2000000</v>
      </c>
      <c r="AD970" t="s">
        <v>8555</v>
      </c>
      <c r="AE970" t="s">
        <v>14830</v>
      </c>
      <c r="AF970" t="s">
        <v>15721</v>
      </c>
      <c r="AG970" t="s">
        <v>17121</v>
      </c>
      <c r="AH970" t="s">
        <v>4365</v>
      </c>
      <c r="AI970" t="s">
        <v>18710</v>
      </c>
      <c r="AJ970" t="s">
        <v>16591</v>
      </c>
      <c r="AK970" t="s">
        <v>4365</v>
      </c>
      <c r="AL970" t="s">
        <v>20327</v>
      </c>
      <c r="AM970" t="s">
        <v>19591</v>
      </c>
      <c r="AN970" t="s">
        <v>21511</v>
      </c>
      <c r="AO970" t="s">
        <v>22102</v>
      </c>
      <c r="AP970" t="s">
        <v>23034</v>
      </c>
      <c r="AQ970" t="s">
        <v>24154</v>
      </c>
      <c r="AR970" t="s">
        <v>25036</v>
      </c>
      <c r="AS970" t="s">
        <v>8561</v>
      </c>
      <c r="BC970" s="3" t="str" cm="1">
        <f t="array" ref="BC970">LEFT(BB970,MIN(FIND({0,1,2,3,4,5,6,7,8,9},BB970&amp;"0123456789"))-1)</f>
        <v/>
      </c>
      <c r="BY970" t="s">
        <v>10143</v>
      </c>
      <c r="BZ970" t="s">
        <v>25430</v>
      </c>
      <c r="CT970" t="str">
        <f t="shared" si="299"/>
        <v>Financial Services</v>
      </c>
      <c r="CU970" t="str">
        <f t="shared" si="300"/>
        <v>FinTech</v>
      </c>
      <c r="CV970" t="str">
        <f t="shared" si="301"/>
        <v/>
      </c>
      <c r="CW970" t="str">
        <f t="shared" si="302"/>
        <v/>
      </c>
      <c r="CX970" t="str">
        <f t="shared" si="303"/>
        <v/>
      </c>
      <c r="CY970" t="str">
        <f t="shared" si="304"/>
        <v/>
      </c>
      <c r="CZ970" t="str">
        <f t="shared" si="305"/>
        <v/>
      </c>
      <c r="DA970" t="str">
        <f t="shared" si="306"/>
        <v/>
      </c>
      <c r="DB970" t="str">
        <f t="shared" si="307"/>
        <v/>
      </c>
      <c r="DC970" t="str">
        <f t="shared" si="308"/>
        <v/>
      </c>
    </row>
    <row r="971" spans="1:107" x14ac:dyDescent="0.2">
      <c r="A971">
        <v>968</v>
      </c>
      <c r="B971" t="s">
        <v>964</v>
      </c>
      <c r="C971" t="s">
        <v>3137</v>
      </c>
      <c r="D971" t="s">
        <v>5169</v>
      </c>
      <c r="E971" t="s">
        <v>6065</v>
      </c>
      <c r="F971" t="s">
        <v>7034</v>
      </c>
      <c r="G971" t="s">
        <v>8278</v>
      </c>
      <c r="H971" t="s">
        <v>8552</v>
      </c>
      <c r="I971" t="s">
        <v>8556</v>
      </c>
      <c r="J971" t="s">
        <v>9370</v>
      </c>
      <c r="K971" t="s">
        <v>10119</v>
      </c>
      <c r="L971" t="s">
        <v>10243</v>
      </c>
      <c r="M971" t="s">
        <v>11895</v>
      </c>
      <c r="N971" t="s">
        <v>12742</v>
      </c>
      <c r="O971" t="s">
        <v>13306</v>
      </c>
      <c r="P971" t="s">
        <v>4365</v>
      </c>
      <c r="Q971">
        <v>3</v>
      </c>
      <c r="R971" t="s">
        <v>13357</v>
      </c>
      <c r="S971" t="s">
        <v>13597</v>
      </c>
      <c r="T971" t="s">
        <v>4365</v>
      </c>
      <c r="U971" s="3" t="str" cm="1">
        <f t="array" ref="U971">LEFT(T971,MIN(FIND({0,1,2,3,4,5,6,7,8,9},T971&amp;"0123456789"))-1)</f>
        <v>—</v>
      </c>
      <c r="V971" t="s">
        <v>14423</v>
      </c>
      <c r="W971" t="s">
        <v>14013</v>
      </c>
      <c r="X971" s="3" t="str" cm="1">
        <f t="array" ref="X971">LEFT(W971,MIN(FIND({0,1,2,3,4,5,6,7,8,9},W971&amp;"0123456789"))-1)</f>
        <v>€</v>
      </c>
      <c r="Y971" t="s">
        <v>13357</v>
      </c>
      <c r="Z971" t="s">
        <v>14013</v>
      </c>
      <c r="AA971" s="3" cm="1">
        <f t="array" ref="AA971">_xlfn.XLOOKUP(LEFT(Z971,MIN(FIND({0,1,2,3,4,5,6,7,8,9},Z971&amp;"0123456789"))-1), $BB$4:$BB$23, $BC$4:$BC$23)*_xlfn.NUMBERVALUE(TRIM(REPLACE(Z971,1,MIN(FIND({0,1,2,3,4,5,6,7,8,9},Z971&amp;"0123456789"))-1,"")), ".", ",")</f>
        <v>3600000</v>
      </c>
      <c r="AB971" t="s">
        <v>13784</v>
      </c>
      <c r="AC971" s="3" cm="1">
        <f t="array" ref="AC971">_xlfn.XLOOKUP(LEFT(AB971,MIN(FIND({0,1,2,3,4,5,6,7,8,9},AB971&amp;"0123456789"))-1), $BB$4:$BB$23, $BC$4:$BC$23)*_xlfn.NUMBERVALUE(TRIM(REPLACE(AB971,1,MIN(FIND({0,1,2,3,4,5,6,7,8,9},AB971&amp;"0123456789"))-1,"")), ".", ",")</f>
        <v>4800000</v>
      </c>
      <c r="AD971" t="s">
        <v>8554</v>
      </c>
      <c r="AE971" t="s">
        <v>8556</v>
      </c>
      <c r="AF971" t="s">
        <v>15722</v>
      </c>
      <c r="AG971" t="s">
        <v>17122</v>
      </c>
      <c r="AH971" t="s">
        <v>17882</v>
      </c>
      <c r="AI971" t="s">
        <v>18711</v>
      </c>
      <c r="AJ971" t="s">
        <v>6072</v>
      </c>
      <c r="AK971" t="s">
        <v>19868</v>
      </c>
      <c r="AL971" t="s">
        <v>20139</v>
      </c>
      <c r="AM971" t="s">
        <v>20873</v>
      </c>
      <c r="AN971" t="s">
        <v>21512</v>
      </c>
      <c r="AO971" t="s">
        <v>22103</v>
      </c>
      <c r="AP971" t="s">
        <v>23035</v>
      </c>
      <c r="AQ971" t="s">
        <v>24155</v>
      </c>
      <c r="AR971" t="s">
        <v>18701</v>
      </c>
      <c r="AS971" t="s">
        <v>8556</v>
      </c>
      <c r="BC971" s="3" t="str" cm="1">
        <f t="array" ref="BC971">LEFT(BB971,MIN(FIND({0,1,2,3,4,5,6,7,8,9},BB971&amp;"0123456789"))-1)</f>
        <v/>
      </c>
      <c r="BY971" t="s">
        <v>11267</v>
      </c>
      <c r="BZ971" t="s">
        <v>25629</v>
      </c>
      <c r="CA971" t="s">
        <v>25526</v>
      </c>
      <c r="CB971" t="s">
        <v>25408</v>
      </c>
      <c r="CC971" t="s">
        <v>25605</v>
      </c>
      <c r="CT971" t="str">
        <f t="shared" si="299"/>
        <v>Artificial Intelligence</v>
      </c>
      <c r="CU971" t="str">
        <f t="shared" si="300"/>
        <v>Developer Platform</v>
      </c>
      <c r="CV971" t="str">
        <f t="shared" si="301"/>
        <v>Developer Tools</v>
      </c>
      <c r="CW971" t="str">
        <f t="shared" si="302"/>
        <v>Software</v>
      </c>
      <c r="CX971" t="str">
        <f t="shared" si="303"/>
        <v>Software Engineering</v>
      </c>
      <c r="CY971" t="str">
        <f t="shared" si="304"/>
        <v/>
      </c>
      <c r="CZ971" t="str">
        <f t="shared" si="305"/>
        <v/>
      </c>
      <c r="DA971" t="str">
        <f t="shared" si="306"/>
        <v/>
      </c>
      <c r="DB971" t="str">
        <f t="shared" si="307"/>
        <v/>
      </c>
      <c r="DC971" t="str">
        <f t="shared" si="308"/>
        <v/>
      </c>
    </row>
    <row r="972" spans="1:107" x14ac:dyDescent="0.2">
      <c r="A972">
        <v>969</v>
      </c>
      <c r="B972" t="s">
        <v>965</v>
      </c>
      <c r="C972" t="s">
        <v>3138</v>
      </c>
      <c r="D972" t="s">
        <v>3138</v>
      </c>
      <c r="E972" t="s">
        <v>6065</v>
      </c>
      <c r="F972" t="s">
        <v>7035</v>
      </c>
      <c r="G972" t="s">
        <v>8426</v>
      </c>
      <c r="H972" t="s">
        <v>8552</v>
      </c>
      <c r="I972" t="s">
        <v>8557</v>
      </c>
      <c r="J972" t="s">
        <v>9371</v>
      </c>
      <c r="K972" t="s">
        <v>10119</v>
      </c>
      <c r="L972" t="s">
        <v>10645</v>
      </c>
      <c r="M972" t="s">
        <v>11896</v>
      </c>
      <c r="N972" t="s">
        <v>12736</v>
      </c>
      <c r="O972" t="s">
        <v>13305</v>
      </c>
      <c r="P972" t="s">
        <v>4365</v>
      </c>
      <c r="Q972">
        <v>1</v>
      </c>
      <c r="R972" t="s">
        <v>13358</v>
      </c>
      <c r="S972" t="s">
        <v>13601</v>
      </c>
      <c r="T972" t="s">
        <v>13892</v>
      </c>
      <c r="U972" s="3" t="str" cm="1">
        <f t="array" ref="U972">LEFT(T972,MIN(FIND({0,1,2,3,4,5,6,7,8,9},T972&amp;"0123456789"))-1)</f>
        <v>$</v>
      </c>
      <c r="V972" t="s">
        <v>14414</v>
      </c>
      <c r="W972" t="s">
        <v>13892</v>
      </c>
      <c r="X972" s="3" t="str" cm="1">
        <f t="array" ref="X972">LEFT(W972,MIN(FIND({0,1,2,3,4,5,6,7,8,9},W972&amp;"0123456789"))-1)</f>
        <v>$</v>
      </c>
      <c r="Y972" t="s">
        <v>14414</v>
      </c>
      <c r="Z972" t="s">
        <v>13892</v>
      </c>
      <c r="AA972" s="3" cm="1">
        <f t="array" ref="AA972">_xlfn.XLOOKUP(LEFT(Z972,MIN(FIND({0,1,2,3,4,5,6,7,8,9},Z972&amp;"0123456789"))-1), $BB$4:$BB$23, $BC$4:$BC$23)*_xlfn.NUMBERVALUE(TRIM(REPLACE(Z972,1,MIN(FIND({0,1,2,3,4,5,6,7,8,9},Z972&amp;"0123456789"))-1,"")), ".", ",")</f>
        <v>3400000</v>
      </c>
      <c r="AB972" t="s">
        <v>13892</v>
      </c>
      <c r="AC972" s="3" cm="1">
        <f t="array" ref="AC972">_xlfn.XLOOKUP(LEFT(AB972,MIN(FIND({0,1,2,3,4,5,6,7,8,9},AB972&amp;"0123456789"))-1), $BB$4:$BB$23, $BC$4:$BC$23)*_xlfn.NUMBERVALUE(TRIM(REPLACE(AB972,1,MIN(FIND({0,1,2,3,4,5,6,7,8,9},AB972&amp;"0123456789"))-1,"")), ".", ",")</f>
        <v>3400000</v>
      </c>
      <c r="AD972" t="s">
        <v>4365</v>
      </c>
      <c r="AE972" t="s">
        <v>4365</v>
      </c>
      <c r="AF972" t="s">
        <v>4365</v>
      </c>
      <c r="AG972" t="s">
        <v>17123</v>
      </c>
      <c r="AH972" t="s">
        <v>4365</v>
      </c>
      <c r="AI972" t="s">
        <v>4365</v>
      </c>
      <c r="AJ972" t="s">
        <v>8563</v>
      </c>
      <c r="AK972" t="s">
        <v>4365</v>
      </c>
      <c r="AL972" t="s">
        <v>8555</v>
      </c>
      <c r="AM972" t="s">
        <v>4365</v>
      </c>
      <c r="AN972" t="s">
        <v>18372</v>
      </c>
      <c r="AO972" t="s">
        <v>4365</v>
      </c>
      <c r="AP972" t="s">
        <v>23036</v>
      </c>
      <c r="AQ972" t="s">
        <v>4365</v>
      </c>
      <c r="AR972" t="s">
        <v>4365</v>
      </c>
      <c r="AS972" t="s">
        <v>19149</v>
      </c>
      <c r="BC972" s="3" t="str" cm="1">
        <f t="array" ref="BC972">LEFT(BB972,MIN(FIND({0,1,2,3,4,5,6,7,8,9},BB972&amp;"0123456789"))-1)</f>
        <v/>
      </c>
      <c r="BY972" t="s">
        <v>25501</v>
      </c>
      <c r="BZ972" t="s">
        <v>25404</v>
      </c>
      <c r="CA972" t="s">
        <v>25408</v>
      </c>
      <c r="CB972" t="s">
        <v>25749</v>
      </c>
      <c r="CT972" t="str">
        <f t="shared" si="299"/>
        <v>Augmented Reality</v>
      </c>
      <c r="CU972" t="str">
        <f t="shared" si="300"/>
        <v>Information Technology</v>
      </c>
      <c r="CV972" t="str">
        <f t="shared" si="301"/>
        <v>Software</v>
      </c>
      <c r="CW972" t="str">
        <f t="shared" si="302"/>
        <v>Virtual Reality</v>
      </c>
      <c r="CX972" t="str">
        <f t="shared" si="303"/>
        <v/>
      </c>
      <c r="CY972" t="str">
        <f t="shared" si="304"/>
        <v/>
      </c>
      <c r="CZ972" t="str">
        <f t="shared" si="305"/>
        <v/>
      </c>
      <c r="DA972" t="str">
        <f t="shared" si="306"/>
        <v/>
      </c>
      <c r="DB972" t="str">
        <f t="shared" si="307"/>
        <v/>
      </c>
      <c r="DC972" t="str">
        <f t="shared" si="308"/>
        <v/>
      </c>
    </row>
    <row r="973" spans="1:107" x14ac:dyDescent="0.2">
      <c r="A973">
        <v>970</v>
      </c>
      <c r="B973" t="s">
        <v>966</v>
      </c>
      <c r="C973" t="s">
        <v>3139</v>
      </c>
      <c r="D973" t="s">
        <v>4365</v>
      </c>
      <c r="E973" t="s">
        <v>6065</v>
      </c>
      <c r="F973" t="s">
        <v>7036</v>
      </c>
      <c r="G973" t="s">
        <v>8245</v>
      </c>
      <c r="H973" t="s">
        <v>8552</v>
      </c>
      <c r="I973" t="s">
        <v>4365</v>
      </c>
      <c r="J973" t="s">
        <v>4365</v>
      </c>
      <c r="K973" t="s">
        <v>10121</v>
      </c>
      <c r="L973" t="s">
        <v>10646</v>
      </c>
      <c r="M973" t="s">
        <v>11897</v>
      </c>
      <c r="N973" t="s">
        <v>12763</v>
      </c>
      <c r="O973" t="s">
        <v>13319</v>
      </c>
      <c r="P973" t="s">
        <v>4365</v>
      </c>
      <c r="Q973">
        <v>1</v>
      </c>
      <c r="R973" t="s">
        <v>13362</v>
      </c>
      <c r="S973" t="s">
        <v>8377</v>
      </c>
      <c r="T973" t="s">
        <v>13824</v>
      </c>
      <c r="U973" s="3" t="str" cm="1">
        <f t="array" ref="U973">LEFT(T973,MIN(FIND({0,1,2,3,4,5,6,7,8,9},T973&amp;"0123456789"))-1)</f>
        <v>$</v>
      </c>
      <c r="V973" t="s">
        <v>13362</v>
      </c>
      <c r="W973" t="s">
        <v>13824</v>
      </c>
      <c r="X973" s="3" t="str" cm="1">
        <f t="array" ref="X973">LEFT(W973,MIN(FIND({0,1,2,3,4,5,6,7,8,9},W973&amp;"0123456789"))-1)</f>
        <v>$</v>
      </c>
      <c r="Y973" t="s">
        <v>13362</v>
      </c>
      <c r="Z973" t="s">
        <v>13824</v>
      </c>
      <c r="AA973" s="3" cm="1">
        <f t="array" ref="AA973">_xlfn.XLOOKUP(LEFT(Z973,MIN(FIND({0,1,2,3,4,5,6,7,8,9},Z973&amp;"0123456789"))-1), $BB$4:$BB$23, $BC$4:$BC$23)*_xlfn.NUMBERVALUE(TRIM(REPLACE(Z973,1,MIN(FIND({0,1,2,3,4,5,6,7,8,9},Z973&amp;"0123456789"))-1,"")), ".", ",")</f>
        <v>500000000</v>
      </c>
      <c r="AB973" t="s">
        <v>13824</v>
      </c>
      <c r="AC973" s="3" cm="1">
        <f t="array" ref="AC973">_xlfn.XLOOKUP(LEFT(AB973,MIN(FIND({0,1,2,3,4,5,6,7,8,9},AB973&amp;"0123456789"))-1), $BB$4:$BB$23, $BC$4:$BC$23)*_xlfn.NUMBERVALUE(TRIM(REPLACE(AB973,1,MIN(FIND({0,1,2,3,4,5,6,7,8,9},AB973&amp;"0123456789"))-1,"")), ".", ",")</f>
        <v>500000000</v>
      </c>
      <c r="AD973" t="s">
        <v>8554</v>
      </c>
      <c r="AE973" t="s">
        <v>8554</v>
      </c>
      <c r="AF973" t="s">
        <v>15723</v>
      </c>
      <c r="AG973" t="s">
        <v>17124</v>
      </c>
      <c r="AH973" t="s">
        <v>17883</v>
      </c>
      <c r="AI973" t="s">
        <v>18712</v>
      </c>
      <c r="AJ973" t="s">
        <v>8563</v>
      </c>
      <c r="AK973" t="s">
        <v>19869</v>
      </c>
      <c r="AL973" t="s">
        <v>8555</v>
      </c>
      <c r="AM973" t="s">
        <v>20874</v>
      </c>
      <c r="AN973" t="s">
        <v>18372</v>
      </c>
      <c r="AO973" t="s">
        <v>22104</v>
      </c>
      <c r="AP973" t="s">
        <v>23037</v>
      </c>
      <c r="AQ973" t="s">
        <v>24156</v>
      </c>
      <c r="AR973" t="s">
        <v>25037</v>
      </c>
      <c r="AS973" t="s">
        <v>19237</v>
      </c>
      <c r="BC973" s="3" t="str" cm="1">
        <f t="array" ref="BC973">LEFT(BB973,MIN(FIND({0,1,2,3,4,5,6,7,8,9},BB973&amp;"0123456789"))-1)</f>
        <v/>
      </c>
      <c r="BY973" t="s">
        <v>10904</v>
      </c>
      <c r="BZ973" t="s">
        <v>25852</v>
      </c>
      <c r="CA973" t="s">
        <v>25641</v>
      </c>
      <c r="CT973" t="str">
        <f t="shared" si="299"/>
        <v>Energy</v>
      </c>
      <c r="CU973" t="str">
        <f t="shared" si="300"/>
        <v>Environmental Consulting</v>
      </c>
      <c r="CV973" t="str">
        <f t="shared" si="301"/>
        <v>Renewable Energy</v>
      </c>
      <c r="CW973" t="str">
        <f t="shared" si="302"/>
        <v/>
      </c>
      <c r="CX973" t="str">
        <f t="shared" si="303"/>
        <v/>
      </c>
      <c r="CY973" t="str">
        <f t="shared" si="304"/>
        <v/>
      </c>
      <c r="CZ973" t="str">
        <f t="shared" si="305"/>
        <v/>
      </c>
      <c r="DA973" t="str">
        <f t="shared" si="306"/>
        <v/>
      </c>
      <c r="DB973" t="str">
        <f t="shared" si="307"/>
        <v/>
      </c>
      <c r="DC973" t="str">
        <f t="shared" si="308"/>
        <v/>
      </c>
    </row>
    <row r="974" spans="1:107" x14ac:dyDescent="0.2">
      <c r="A974">
        <v>971</v>
      </c>
      <c r="B974" t="s">
        <v>967</v>
      </c>
      <c r="C974" t="s">
        <v>3140</v>
      </c>
      <c r="D974" t="s">
        <v>5170</v>
      </c>
      <c r="E974" t="s">
        <v>6065</v>
      </c>
      <c r="F974" t="s">
        <v>7037</v>
      </c>
      <c r="G974" t="s">
        <v>8290</v>
      </c>
      <c r="H974" t="s">
        <v>8552</v>
      </c>
      <c r="I974" t="s">
        <v>8554</v>
      </c>
      <c r="J974" t="s">
        <v>9372</v>
      </c>
      <c r="K974" t="s">
        <v>10119</v>
      </c>
      <c r="L974" t="s">
        <v>10447</v>
      </c>
      <c r="M974" t="s">
        <v>11898</v>
      </c>
      <c r="N974" t="s">
        <v>12796</v>
      </c>
      <c r="O974" t="s">
        <v>13326</v>
      </c>
      <c r="P974" t="s">
        <v>4365</v>
      </c>
      <c r="Q974">
        <v>3</v>
      </c>
      <c r="R974" t="s">
        <v>13357</v>
      </c>
      <c r="S974" t="s">
        <v>13433</v>
      </c>
      <c r="T974" t="s">
        <v>14075</v>
      </c>
      <c r="U974" s="3" t="str" cm="1">
        <f t="array" ref="U974">LEFT(T974,MIN(FIND({0,1,2,3,4,5,6,7,8,9},T974&amp;"0123456789"))-1)</f>
        <v>A$</v>
      </c>
      <c r="V974" t="s">
        <v>14423</v>
      </c>
      <c r="W974" t="s">
        <v>14434</v>
      </c>
      <c r="X974" s="3" t="str" cm="1">
        <f t="array" ref="X974">LEFT(W974,MIN(FIND({0,1,2,3,4,5,6,7,8,9},W974&amp;"0123456789"))-1)</f>
        <v>A$</v>
      </c>
      <c r="Y974" t="s">
        <v>13357</v>
      </c>
      <c r="Z974" t="s">
        <v>14653</v>
      </c>
      <c r="AA974" s="3" cm="1">
        <f t="array" ref="AA974">_xlfn.XLOOKUP(LEFT(Z974,MIN(FIND({0,1,2,3,4,5,6,7,8,9},Z974&amp;"0123456789"))-1), $BB$4:$BB$23, $BC$4:$BC$23)*_xlfn.NUMBERVALUE(TRIM(REPLACE(Z974,1,MIN(FIND({0,1,2,3,4,5,6,7,8,9},Z974&amp;"0123456789"))-1,"")), ".", ",")</f>
        <v>2733500</v>
      </c>
      <c r="AB974" t="s">
        <v>14806</v>
      </c>
      <c r="AC974" s="3" cm="1">
        <f t="array" ref="AC974">_xlfn.XLOOKUP(LEFT(AB974,MIN(FIND({0,1,2,3,4,5,6,7,8,9},AB974&amp;"0123456789"))-1), $BB$4:$BB$23, $BC$4:$BC$23)*_xlfn.NUMBERVALUE(TRIM(REPLACE(AB974,1,MIN(FIND({0,1,2,3,4,5,6,7,8,9},AB974&amp;"0123456789"))-1,"")), ".", ",")</f>
        <v>3311000</v>
      </c>
      <c r="AD974" t="s">
        <v>8554</v>
      </c>
      <c r="AE974" t="s">
        <v>8559</v>
      </c>
      <c r="AF974" t="s">
        <v>15724</v>
      </c>
      <c r="AG974" t="s">
        <v>17125</v>
      </c>
      <c r="AH974" t="s">
        <v>4365</v>
      </c>
      <c r="AI974" t="s">
        <v>4365</v>
      </c>
      <c r="AJ974" t="s">
        <v>8563</v>
      </c>
      <c r="AK974" t="s">
        <v>4365</v>
      </c>
      <c r="AL974" t="s">
        <v>8555</v>
      </c>
      <c r="AM974" t="s">
        <v>4365</v>
      </c>
      <c r="AN974" t="s">
        <v>18372</v>
      </c>
      <c r="AO974" t="s">
        <v>4365</v>
      </c>
      <c r="AP974" t="s">
        <v>23038</v>
      </c>
      <c r="AQ974" t="s">
        <v>4365</v>
      </c>
      <c r="AR974" t="s">
        <v>4365</v>
      </c>
      <c r="AS974" t="s">
        <v>8556</v>
      </c>
      <c r="BC974" s="3" t="str" cm="1">
        <f t="array" ref="BC974">LEFT(BB974,MIN(FIND({0,1,2,3,4,5,6,7,8,9},BB974&amp;"0123456789"))-1)</f>
        <v/>
      </c>
      <c r="BY974" t="s">
        <v>25489</v>
      </c>
      <c r="BZ974" t="s">
        <v>25434</v>
      </c>
      <c r="CA974" t="s">
        <v>25402</v>
      </c>
      <c r="CB974" t="s">
        <v>25408</v>
      </c>
      <c r="CC974" t="s">
        <v>25683</v>
      </c>
      <c r="CT974" t="str">
        <f t="shared" si="299"/>
        <v>B2B</v>
      </c>
      <c r="CU974" t="str">
        <f t="shared" si="300"/>
        <v>Freight Service</v>
      </c>
      <c r="CV974" t="str">
        <f t="shared" si="301"/>
        <v>Logistics</v>
      </c>
      <c r="CW974" t="str">
        <f t="shared" si="302"/>
        <v>Software</v>
      </c>
      <c r="CX974" t="str">
        <f t="shared" si="303"/>
        <v>Supply Chain Management</v>
      </c>
      <c r="CY974" t="str">
        <f t="shared" si="304"/>
        <v/>
      </c>
      <c r="CZ974" t="str">
        <f t="shared" si="305"/>
        <v/>
      </c>
      <c r="DA974" t="str">
        <f t="shared" si="306"/>
        <v/>
      </c>
      <c r="DB974" t="str">
        <f t="shared" si="307"/>
        <v/>
      </c>
      <c r="DC974" t="str">
        <f t="shared" si="308"/>
        <v/>
      </c>
    </row>
    <row r="975" spans="1:107" x14ac:dyDescent="0.2">
      <c r="A975">
        <v>972</v>
      </c>
      <c r="B975" t="s">
        <v>968</v>
      </c>
      <c r="C975" t="s">
        <v>3141</v>
      </c>
      <c r="D975" t="s">
        <v>5171</v>
      </c>
      <c r="E975" t="s">
        <v>6065</v>
      </c>
      <c r="F975" t="s">
        <v>7038</v>
      </c>
      <c r="G975" t="s">
        <v>8246</v>
      </c>
      <c r="H975" t="s">
        <v>8552</v>
      </c>
      <c r="I975" t="s">
        <v>8555</v>
      </c>
      <c r="J975" t="s">
        <v>9373</v>
      </c>
      <c r="K975" t="s">
        <v>10121</v>
      </c>
      <c r="L975" t="s">
        <v>10380</v>
      </c>
      <c r="M975" t="s">
        <v>11899</v>
      </c>
      <c r="N975" t="s">
        <v>12738</v>
      </c>
      <c r="O975" t="s">
        <v>13307</v>
      </c>
      <c r="P975" t="s">
        <v>4365</v>
      </c>
      <c r="Q975">
        <v>3</v>
      </c>
      <c r="R975" t="s">
        <v>4365</v>
      </c>
      <c r="S975" t="s">
        <v>13507</v>
      </c>
      <c r="T975" t="s">
        <v>4365</v>
      </c>
      <c r="U975" s="3" t="str" cm="1">
        <f t="array" ref="U975">LEFT(T975,MIN(FIND({0,1,2,3,4,5,6,7,8,9},T975&amp;"0123456789"))-1)</f>
        <v>—</v>
      </c>
      <c r="V975" t="s">
        <v>14415</v>
      </c>
      <c r="W975" t="s">
        <v>4365</v>
      </c>
      <c r="X975" s="3" t="str" cm="1">
        <f t="array" ref="X975">LEFT(W975,MIN(FIND({0,1,2,3,4,5,6,7,8,9},W975&amp;"0123456789"))-1)</f>
        <v>—</v>
      </c>
      <c r="Y975" t="s">
        <v>14415</v>
      </c>
      <c r="Z975" t="s">
        <v>14654</v>
      </c>
      <c r="AA975" s="3" cm="1">
        <f t="array" ref="AA975">_xlfn.XLOOKUP(LEFT(Z975,MIN(FIND({0,1,2,3,4,5,6,7,8,9},Z975&amp;"0123456789"))-1), $BB$4:$BB$23, $BC$4:$BC$23)*_xlfn.NUMBERVALUE(TRIM(REPLACE(Z975,1,MIN(FIND({0,1,2,3,4,5,6,7,8,9},Z975&amp;"0123456789"))-1,"")), ".", ",")</f>
        <v>3459982</v>
      </c>
      <c r="AB975" t="s">
        <v>14654</v>
      </c>
      <c r="AC975" s="3" cm="1">
        <f t="array" ref="AC975">_xlfn.XLOOKUP(LEFT(AB975,MIN(FIND({0,1,2,3,4,5,6,7,8,9},AB975&amp;"0123456789"))-1), $BB$4:$BB$23, $BC$4:$BC$23)*_xlfn.NUMBERVALUE(TRIM(REPLACE(AB975,1,MIN(FIND({0,1,2,3,4,5,6,7,8,9},AB975&amp;"0123456789"))-1,"")), ".", ",")</f>
        <v>3459982</v>
      </c>
      <c r="AD975" t="s">
        <v>8555</v>
      </c>
      <c r="AE975" t="s">
        <v>8554</v>
      </c>
      <c r="AF975" t="s">
        <v>15725</v>
      </c>
      <c r="AG975" t="s">
        <v>4365</v>
      </c>
      <c r="AH975" t="s">
        <v>4365</v>
      </c>
      <c r="AI975" t="s">
        <v>4365</v>
      </c>
      <c r="AJ975" t="s">
        <v>4365</v>
      </c>
      <c r="AK975" t="s">
        <v>4365</v>
      </c>
      <c r="AL975" t="s">
        <v>4365</v>
      </c>
      <c r="AM975" t="s">
        <v>4365</v>
      </c>
      <c r="AN975" t="s">
        <v>4365</v>
      </c>
      <c r="AO975" t="s">
        <v>4365</v>
      </c>
      <c r="AP975" t="s">
        <v>4365</v>
      </c>
      <c r="AQ975" t="s">
        <v>4365</v>
      </c>
      <c r="AR975" t="s">
        <v>4365</v>
      </c>
      <c r="AS975" t="s">
        <v>19331</v>
      </c>
      <c r="BC975" s="3" t="str" cm="1">
        <f t="array" ref="BC975">LEFT(BB975,MIN(FIND({0,1,2,3,4,5,6,7,8,9},BB975&amp;"0123456789"))-1)</f>
        <v/>
      </c>
      <c r="BY975" t="s">
        <v>11476</v>
      </c>
      <c r="BZ975" t="s">
        <v>25442</v>
      </c>
      <c r="CA975" t="s">
        <v>25428</v>
      </c>
      <c r="CB975" t="s">
        <v>25408</v>
      </c>
      <c r="CT975" t="str">
        <f t="shared" si="299"/>
        <v>Analytics</v>
      </c>
      <c r="CU975" t="str">
        <f t="shared" si="300"/>
        <v>Artificial Intelligence</v>
      </c>
      <c r="CV975" t="str">
        <f t="shared" si="301"/>
        <v>Health Care</v>
      </c>
      <c r="CW975" t="str">
        <f t="shared" si="302"/>
        <v>Software</v>
      </c>
      <c r="CX975" t="str">
        <f t="shared" si="303"/>
        <v/>
      </c>
      <c r="CY975" t="str">
        <f t="shared" si="304"/>
        <v/>
      </c>
      <c r="CZ975" t="str">
        <f t="shared" si="305"/>
        <v/>
      </c>
      <c r="DA975" t="str">
        <f t="shared" si="306"/>
        <v/>
      </c>
      <c r="DB975" t="str">
        <f t="shared" si="307"/>
        <v/>
      </c>
      <c r="DC975" t="str">
        <f t="shared" si="308"/>
        <v/>
      </c>
    </row>
    <row r="976" spans="1:107" x14ac:dyDescent="0.2">
      <c r="A976">
        <v>973</v>
      </c>
      <c r="B976" t="s">
        <v>969</v>
      </c>
      <c r="C976" t="s">
        <v>3142</v>
      </c>
      <c r="D976" t="s">
        <v>5172</v>
      </c>
      <c r="E976" t="s">
        <v>6065</v>
      </c>
      <c r="F976" t="s">
        <v>7039</v>
      </c>
      <c r="G976" t="s">
        <v>8246</v>
      </c>
      <c r="H976" t="s">
        <v>8552</v>
      </c>
      <c r="I976" t="s">
        <v>4365</v>
      </c>
      <c r="J976" t="s">
        <v>4365</v>
      </c>
      <c r="K976" t="s">
        <v>10121</v>
      </c>
      <c r="L976" t="s">
        <v>10247</v>
      </c>
      <c r="M976" t="s">
        <v>11900</v>
      </c>
      <c r="N976" t="s">
        <v>12767</v>
      </c>
      <c r="O976" t="s">
        <v>4365</v>
      </c>
      <c r="P976" t="s">
        <v>4365</v>
      </c>
      <c r="Q976">
        <v>1</v>
      </c>
      <c r="R976" t="s">
        <v>13357</v>
      </c>
      <c r="S976" t="s">
        <v>13606</v>
      </c>
      <c r="T976" t="s">
        <v>13780</v>
      </c>
      <c r="U976" s="3" t="str" cm="1">
        <f t="array" ref="U976">LEFT(T976,MIN(FIND({0,1,2,3,4,5,6,7,8,9},T976&amp;"0123456789"))-1)</f>
        <v>$</v>
      </c>
      <c r="V976" t="s">
        <v>13357</v>
      </c>
      <c r="W976" t="s">
        <v>13780</v>
      </c>
      <c r="X976" s="3" t="str" cm="1">
        <f t="array" ref="X976">LEFT(W976,MIN(FIND({0,1,2,3,4,5,6,7,8,9},W976&amp;"0123456789"))-1)</f>
        <v>$</v>
      </c>
      <c r="Y976" t="s">
        <v>13357</v>
      </c>
      <c r="Z976" t="s">
        <v>13780</v>
      </c>
      <c r="AA976" s="3" cm="1">
        <f t="array" ref="AA976">_xlfn.XLOOKUP(LEFT(Z976,MIN(FIND({0,1,2,3,4,5,6,7,8,9},Z976&amp;"0123456789"))-1), $BB$4:$BB$23, $BC$4:$BC$23)*_xlfn.NUMBERVALUE(TRIM(REPLACE(Z976,1,MIN(FIND({0,1,2,3,4,5,6,7,8,9},Z976&amp;"0123456789"))-1,"")), ".", ",")</f>
        <v>4200000</v>
      </c>
      <c r="AB976" t="s">
        <v>13780</v>
      </c>
      <c r="AC976" s="3" cm="1">
        <f t="array" ref="AC976">_xlfn.XLOOKUP(LEFT(AB976,MIN(FIND({0,1,2,3,4,5,6,7,8,9},AB976&amp;"0123456789"))-1), $BB$4:$BB$23, $BC$4:$BC$23)*_xlfn.NUMBERVALUE(TRIM(REPLACE(AB976,1,MIN(FIND({0,1,2,3,4,5,6,7,8,9},AB976&amp;"0123456789"))-1,"")), ".", ",")</f>
        <v>4200000</v>
      </c>
      <c r="AD976" t="s">
        <v>8555</v>
      </c>
      <c r="AE976" t="s">
        <v>8557</v>
      </c>
      <c r="AF976" t="s">
        <v>15726</v>
      </c>
      <c r="AG976" t="s">
        <v>4365</v>
      </c>
      <c r="AH976" t="s">
        <v>4365</v>
      </c>
      <c r="AI976" t="s">
        <v>4365</v>
      </c>
      <c r="AJ976" t="s">
        <v>4365</v>
      </c>
      <c r="AK976" t="s">
        <v>4365</v>
      </c>
      <c r="AL976" t="s">
        <v>4365</v>
      </c>
      <c r="AM976" t="s">
        <v>4365</v>
      </c>
      <c r="AN976" t="s">
        <v>4365</v>
      </c>
      <c r="AO976" t="s">
        <v>4365</v>
      </c>
      <c r="AP976" t="s">
        <v>4365</v>
      </c>
      <c r="AQ976" t="s">
        <v>4365</v>
      </c>
      <c r="AR976" t="s">
        <v>4365</v>
      </c>
      <c r="AS976" t="s">
        <v>8559</v>
      </c>
      <c r="BC976" s="3" t="str" cm="1">
        <f t="array" ref="BC976">LEFT(BB976,MIN(FIND({0,1,2,3,4,5,6,7,8,9},BB976&amp;"0123456789"))-1)</f>
        <v/>
      </c>
      <c r="BY976" t="s">
        <v>11859</v>
      </c>
      <c r="BZ976" t="s">
        <v>25437</v>
      </c>
      <c r="CT976" t="str">
        <f t="shared" si="299"/>
        <v>Network Security</v>
      </c>
      <c r="CU976" t="str">
        <f t="shared" si="300"/>
        <v>SaaS</v>
      </c>
      <c r="CV976" t="str">
        <f t="shared" si="301"/>
        <v/>
      </c>
      <c r="CW976" t="str">
        <f t="shared" si="302"/>
        <v/>
      </c>
      <c r="CX976" t="str">
        <f t="shared" si="303"/>
        <v/>
      </c>
      <c r="CY976" t="str">
        <f t="shared" si="304"/>
        <v/>
      </c>
      <c r="CZ976" t="str">
        <f t="shared" si="305"/>
        <v/>
      </c>
      <c r="DA976" t="str">
        <f t="shared" si="306"/>
        <v/>
      </c>
      <c r="DB976" t="str">
        <f t="shared" si="307"/>
        <v/>
      </c>
      <c r="DC976" t="str">
        <f t="shared" si="308"/>
        <v/>
      </c>
    </row>
    <row r="977" spans="1:107" x14ac:dyDescent="0.2">
      <c r="A977">
        <v>974</v>
      </c>
      <c r="B977" t="s">
        <v>970</v>
      </c>
      <c r="C977" t="s">
        <v>3143</v>
      </c>
      <c r="D977" t="s">
        <v>5173</v>
      </c>
      <c r="E977" t="s">
        <v>6065</v>
      </c>
      <c r="F977" t="s">
        <v>7040</v>
      </c>
      <c r="G977" t="s">
        <v>8245</v>
      </c>
      <c r="H977" t="s">
        <v>8552</v>
      </c>
      <c r="I977" t="s">
        <v>8555</v>
      </c>
      <c r="J977" t="s">
        <v>9374</v>
      </c>
      <c r="K977" t="s">
        <v>10121</v>
      </c>
      <c r="L977" t="s">
        <v>10202</v>
      </c>
      <c r="M977" t="s">
        <v>11756</v>
      </c>
      <c r="N977" t="s">
        <v>12736</v>
      </c>
      <c r="O977" t="s">
        <v>13305</v>
      </c>
      <c r="P977" t="s">
        <v>4365</v>
      </c>
      <c r="Q977">
        <v>1</v>
      </c>
      <c r="R977" t="s">
        <v>4365</v>
      </c>
      <c r="S977" t="s">
        <v>13391</v>
      </c>
      <c r="T977" t="s">
        <v>14076</v>
      </c>
      <c r="U977" s="3" t="str" cm="1">
        <f t="array" ref="U977">LEFT(T977,MIN(FIND({0,1,2,3,4,5,6,7,8,9},T977&amp;"0123456789"))-1)</f>
        <v>$</v>
      </c>
      <c r="V977" t="s">
        <v>14415</v>
      </c>
      <c r="W977" t="s">
        <v>14076</v>
      </c>
      <c r="X977" s="3" t="str" cm="1">
        <f t="array" ref="X977">LEFT(W977,MIN(FIND({0,1,2,3,4,5,6,7,8,9},W977&amp;"0123456789"))-1)</f>
        <v>$</v>
      </c>
      <c r="Y977" t="s">
        <v>14415</v>
      </c>
      <c r="Z977" t="s">
        <v>14076</v>
      </c>
      <c r="AA977" s="3" cm="1">
        <f t="array" ref="AA977">_xlfn.XLOOKUP(LEFT(Z977,MIN(FIND({0,1,2,3,4,5,6,7,8,9},Z977&amp;"0123456789"))-1), $BB$4:$BB$23, $BC$4:$BC$23)*_xlfn.NUMBERVALUE(TRIM(REPLACE(Z977,1,MIN(FIND({0,1,2,3,4,5,6,7,8,9},Z977&amp;"0123456789"))-1,"")), ".", ",")</f>
        <v>4634162</v>
      </c>
      <c r="AB977" t="s">
        <v>14076</v>
      </c>
      <c r="AC977" s="3" cm="1">
        <f t="array" ref="AC977">_xlfn.XLOOKUP(LEFT(AB977,MIN(FIND({0,1,2,3,4,5,6,7,8,9},AB977&amp;"0123456789"))-1), $BB$4:$BB$23, $BC$4:$BC$23)*_xlfn.NUMBERVALUE(TRIM(REPLACE(AB977,1,MIN(FIND({0,1,2,3,4,5,6,7,8,9},AB977&amp;"0123456789"))-1,"")), ".", ",")</f>
        <v>4634162</v>
      </c>
      <c r="AD977" t="s">
        <v>4365</v>
      </c>
      <c r="AE977" t="s">
        <v>4365</v>
      </c>
      <c r="AF977" t="s">
        <v>4365</v>
      </c>
      <c r="AG977" t="s">
        <v>17126</v>
      </c>
      <c r="AH977" t="s">
        <v>17884</v>
      </c>
      <c r="AI977" t="s">
        <v>18713</v>
      </c>
      <c r="AJ977" t="s">
        <v>19107</v>
      </c>
      <c r="AK977" t="s">
        <v>4365</v>
      </c>
      <c r="AL977" t="s">
        <v>8556</v>
      </c>
      <c r="AM977" t="s">
        <v>20577</v>
      </c>
      <c r="AN977" t="s">
        <v>18794</v>
      </c>
      <c r="AO977" t="s">
        <v>22105</v>
      </c>
      <c r="AP977" t="s">
        <v>23039</v>
      </c>
      <c r="AQ977" t="s">
        <v>24157</v>
      </c>
      <c r="AR977" t="s">
        <v>25038</v>
      </c>
      <c r="AS977" t="s">
        <v>19177</v>
      </c>
      <c r="BC977" s="3" t="str" cm="1">
        <f t="array" ref="BC977">LEFT(BB977,MIN(FIND({0,1,2,3,4,5,6,7,8,9},BB977&amp;"0123456789"))-1)</f>
        <v/>
      </c>
      <c r="BY977" t="s">
        <v>11267</v>
      </c>
      <c r="BZ977" t="s">
        <v>25525</v>
      </c>
      <c r="CA977" t="s">
        <v>25444</v>
      </c>
      <c r="CT977" t="str">
        <f t="shared" si="299"/>
        <v>Artificial Intelligence</v>
      </c>
      <c r="CU977" t="str">
        <f t="shared" si="300"/>
        <v>Computer Vision</v>
      </c>
      <c r="CV977" t="str">
        <f t="shared" si="301"/>
        <v>Machine Learning</v>
      </c>
      <c r="CW977" t="str">
        <f t="shared" si="302"/>
        <v/>
      </c>
      <c r="CX977" t="str">
        <f t="shared" si="303"/>
        <v/>
      </c>
      <c r="CY977" t="str">
        <f t="shared" si="304"/>
        <v/>
      </c>
      <c r="CZ977" t="str">
        <f t="shared" si="305"/>
        <v/>
      </c>
      <c r="DA977" t="str">
        <f t="shared" si="306"/>
        <v/>
      </c>
      <c r="DB977" t="str">
        <f t="shared" si="307"/>
        <v/>
      </c>
      <c r="DC977" t="str">
        <f t="shared" si="308"/>
        <v/>
      </c>
    </row>
    <row r="978" spans="1:107" x14ac:dyDescent="0.2">
      <c r="A978">
        <v>975</v>
      </c>
      <c r="B978" t="s">
        <v>971</v>
      </c>
      <c r="C978" t="s">
        <v>3144</v>
      </c>
      <c r="D978" t="s">
        <v>5174</v>
      </c>
      <c r="E978" t="s">
        <v>6065</v>
      </c>
      <c r="F978" t="s">
        <v>7041</v>
      </c>
      <c r="G978" t="s">
        <v>8316</v>
      </c>
      <c r="H978" t="s">
        <v>8552</v>
      </c>
      <c r="I978" t="s">
        <v>8557</v>
      </c>
      <c r="J978" t="s">
        <v>9375</v>
      </c>
      <c r="K978" t="s">
        <v>10119</v>
      </c>
      <c r="L978" t="s">
        <v>10647</v>
      </c>
      <c r="M978" t="s">
        <v>11901</v>
      </c>
      <c r="N978" t="s">
        <v>12767</v>
      </c>
      <c r="O978" t="s">
        <v>4365</v>
      </c>
      <c r="P978" t="s">
        <v>13349</v>
      </c>
      <c r="Q978">
        <v>1</v>
      </c>
      <c r="R978" t="s">
        <v>13357</v>
      </c>
      <c r="S978" t="s">
        <v>8372</v>
      </c>
      <c r="T978" t="s">
        <v>13788</v>
      </c>
      <c r="U978" s="3" t="str" cm="1">
        <f t="array" ref="U978">LEFT(T978,MIN(FIND({0,1,2,3,4,5,6,7,8,9},T978&amp;"0123456789"))-1)</f>
        <v>$</v>
      </c>
      <c r="V978" t="s">
        <v>13357</v>
      </c>
      <c r="W978" t="s">
        <v>13788</v>
      </c>
      <c r="X978" s="3" t="str" cm="1">
        <f t="array" ref="X978">LEFT(W978,MIN(FIND({0,1,2,3,4,5,6,7,8,9},W978&amp;"0123456789"))-1)</f>
        <v>$</v>
      </c>
      <c r="Y978" t="s">
        <v>13357</v>
      </c>
      <c r="Z978" t="s">
        <v>13788</v>
      </c>
      <c r="AA978" s="3" cm="1">
        <f t="array" ref="AA978">_xlfn.XLOOKUP(LEFT(Z978,MIN(FIND({0,1,2,3,4,5,6,7,8,9},Z978&amp;"0123456789"))-1), $BB$4:$BB$23, $BC$4:$BC$23)*_xlfn.NUMBERVALUE(TRIM(REPLACE(Z978,1,MIN(FIND({0,1,2,3,4,5,6,7,8,9},Z978&amp;"0123456789"))-1,"")), ".", ",")</f>
        <v>8000000</v>
      </c>
      <c r="AB978" t="s">
        <v>13788</v>
      </c>
      <c r="AC978" s="3" cm="1">
        <f t="array" ref="AC978">_xlfn.XLOOKUP(LEFT(AB978,MIN(FIND({0,1,2,3,4,5,6,7,8,9},AB978&amp;"0123456789"))-1), $BB$4:$BB$23, $BC$4:$BC$23)*_xlfn.NUMBERVALUE(TRIM(REPLACE(AB978,1,MIN(FIND({0,1,2,3,4,5,6,7,8,9},AB978&amp;"0123456789"))-1,"")), ".", ",")</f>
        <v>8000000</v>
      </c>
      <c r="AD978" t="s">
        <v>4365</v>
      </c>
      <c r="AE978" t="s">
        <v>8554</v>
      </c>
      <c r="AF978" t="s">
        <v>15727</v>
      </c>
      <c r="AG978" t="s">
        <v>4365</v>
      </c>
      <c r="AH978" t="s">
        <v>4365</v>
      </c>
      <c r="AI978" t="s">
        <v>4365</v>
      </c>
      <c r="AJ978" t="s">
        <v>4365</v>
      </c>
      <c r="AK978" t="s">
        <v>4365</v>
      </c>
      <c r="AL978" t="s">
        <v>4365</v>
      </c>
      <c r="AM978" t="s">
        <v>4365</v>
      </c>
      <c r="AN978" t="s">
        <v>4365</v>
      </c>
      <c r="AO978" t="s">
        <v>4365</v>
      </c>
      <c r="AP978" t="s">
        <v>4365</v>
      </c>
      <c r="AQ978" t="s">
        <v>4365</v>
      </c>
      <c r="AR978" t="s">
        <v>4365</v>
      </c>
      <c r="AS978" t="s">
        <v>19073</v>
      </c>
      <c r="BC978" s="3" t="str" cm="1">
        <f t="array" ref="BC978">LEFT(BB978,MIN(FIND({0,1,2,3,4,5,6,7,8,9},BB978&amp;"0123456789"))-1)</f>
        <v/>
      </c>
      <c r="BY978" t="s">
        <v>25853</v>
      </c>
      <c r="BZ978" t="s">
        <v>25408</v>
      </c>
      <c r="CT978" t="str">
        <f t="shared" si="299"/>
        <v>Restaurants</v>
      </c>
      <c r="CU978" t="str">
        <f t="shared" si="300"/>
        <v>Software</v>
      </c>
      <c r="CV978" t="str">
        <f t="shared" si="301"/>
        <v/>
      </c>
      <c r="CW978" t="str">
        <f t="shared" si="302"/>
        <v/>
      </c>
      <c r="CX978" t="str">
        <f t="shared" si="303"/>
        <v/>
      </c>
      <c r="CY978" t="str">
        <f t="shared" si="304"/>
        <v/>
      </c>
      <c r="CZ978" t="str">
        <f t="shared" si="305"/>
        <v/>
      </c>
      <c r="DA978" t="str">
        <f t="shared" si="306"/>
        <v/>
      </c>
      <c r="DB978" t="str">
        <f t="shared" si="307"/>
        <v/>
      </c>
      <c r="DC978" t="str">
        <f t="shared" si="308"/>
        <v/>
      </c>
    </row>
    <row r="979" spans="1:107" x14ac:dyDescent="0.2">
      <c r="A979">
        <v>976</v>
      </c>
      <c r="B979" t="s">
        <v>972</v>
      </c>
      <c r="C979" t="s">
        <v>3145</v>
      </c>
      <c r="D979" t="s">
        <v>5175</v>
      </c>
      <c r="E979" t="s">
        <v>6065</v>
      </c>
      <c r="F979" t="s">
        <v>7042</v>
      </c>
      <c r="G979" t="s">
        <v>8427</v>
      </c>
      <c r="H979" t="s">
        <v>8552</v>
      </c>
      <c r="I979" t="s">
        <v>8557</v>
      </c>
      <c r="J979" t="s">
        <v>9376</v>
      </c>
      <c r="K979" t="s">
        <v>10121</v>
      </c>
      <c r="L979" t="s">
        <v>10189</v>
      </c>
      <c r="M979" t="s">
        <v>11902</v>
      </c>
      <c r="N979" t="s">
        <v>12751</v>
      </c>
      <c r="O979" t="s">
        <v>4365</v>
      </c>
      <c r="P979" t="s">
        <v>4365</v>
      </c>
      <c r="Q979">
        <v>1</v>
      </c>
      <c r="R979" t="s">
        <v>13357</v>
      </c>
      <c r="S979" t="s">
        <v>13461</v>
      </c>
      <c r="T979" t="s">
        <v>13752</v>
      </c>
      <c r="U979" s="3" t="str" cm="1">
        <f t="array" ref="U979">LEFT(T979,MIN(FIND({0,1,2,3,4,5,6,7,8,9},T979&amp;"0123456789"))-1)</f>
        <v>$</v>
      </c>
      <c r="V979" t="s">
        <v>13357</v>
      </c>
      <c r="W979" t="s">
        <v>13752</v>
      </c>
      <c r="X979" s="3" t="str" cm="1">
        <f t="array" ref="X979">LEFT(W979,MIN(FIND({0,1,2,3,4,5,6,7,8,9},W979&amp;"0123456789"))-1)</f>
        <v>$</v>
      </c>
      <c r="Y979" t="s">
        <v>13357</v>
      </c>
      <c r="Z979" t="s">
        <v>13752</v>
      </c>
      <c r="AA979" s="3" cm="1">
        <f t="array" ref="AA979">_xlfn.XLOOKUP(LEFT(Z979,MIN(FIND({0,1,2,3,4,5,6,7,8,9},Z979&amp;"0123456789"))-1), $BB$4:$BB$23, $BC$4:$BC$23)*_xlfn.NUMBERVALUE(TRIM(REPLACE(Z979,1,MIN(FIND({0,1,2,3,4,5,6,7,8,9},Z979&amp;"0123456789"))-1,"")), ".", ",")</f>
        <v>1200000</v>
      </c>
      <c r="AB979" t="s">
        <v>13752</v>
      </c>
      <c r="AC979" s="3" cm="1">
        <f t="array" ref="AC979">_xlfn.XLOOKUP(LEFT(AB979,MIN(FIND({0,1,2,3,4,5,6,7,8,9},AB979&amp;"0123456789"))-1), $BB$4:$BB$23, $BC$4:$BC$23)*_xlfn.NUMBERVALUE(TRIM(REPLACE(AB979,1,MIN(FIND({0,1,2,3,4,5,6,7,8,9},AB979&amp;"0123456789"))-1,"")), ".", ",")</f>
        <v>1200000</v>
      </c>
      <c r="AD979" t="s">
        <v>8555</v>
      </c>
      <c r="AE979" t="s">
        <v>8558</v>
      </c>
      <c r="AF979" t="s">
        <v>15728</v>
      </c>
      <c r="AG979" t="s">
        <v>17127</v>
      </c>
      <c r="AH979" t="s">
        <v>4365</v>
      </c>
      <c r="AI979" t="s">
        <v>18714</v>
      </c>
      <c r="AJ979" t="s">
        <v>19188</v>
      </c>
      <c r="AK979" t="s">
        <v>4365</v>
      </c>
      <c r="AL979" t="s">
        <v>20328</v>
      </c>
      <c r="AM979" t="s">
        <v>20875</v>
      </c>
      <c r="AN979" t="s">
        <v>18794</v>
      </c>
      <c r="AO979" t="s">
        <v>18794</v>
      </c>
      <c r="AP979" t="s">
        <v>23040</v>
      </c>
      <c r="AQ979" t="s">
        <v>24158</v>
      </c>
      <c r="AR979" t="s">
        <v>25039</v>
      </c>
      <c r="AS979" t="s">
        <v>8561</v>
      </c>
      <c r="BC979" s="3" t="str" cm="1">
        <f t="array" ref="BC979">LEFT(BB979,MIN(FIND({0,1,2,3,4,5,6,7,8,9},BB979&amp;"0123456789"))-1)</f>
        <v/>
      </c>
      <c r="BY979" t="s">
        <v>25854</v>
      </c>
      <c r="BZ979" t="s">
        <v>25430</v>
      </c>
      <c r="CT979" t="str">
        <f t="shared" si="299"/>
        <v>Financial Exchanges</v>
      </c>
      <c r="CU979" t="str">
        <f t="shared" si="300"/>
        <v>FinTech</v>
      </c>
      <c r="CV979" t="str">
        <f t="shared" si="301"/>
        <v/>
      </c>
      <c r="CW979" t="str">
        <f t="shared" si="302"/>
        <v/>
      </c>
      <c r="CX979" t="str">
        <f t="shared" si="303"/>
        <v/>
      </c>
      <c r="CY979" t="str">
        <f t="shared" si="304"/>
        <v/>
      </c>
      <c r="CZ979" t="str">
        <f t="shared" si="305"/>
        <v/>
      </c>
      <c r="DA979" t="str">
        <f t="shared" si="306"/>
        <v/>
      </c>
      <c r="DB979" t="str">
        <f t="shared" si="307"/>
        <v/>
      </c>
      <c r="DC979" t="str">
        <f t="shared" si="308"/>
        <v/>
      </c>
    </row>
    <row r="980" spans="1:107" x14ac:dyDescent="0.2">
      <c r="A980">
        <v>977</v>
      </c>
      <c r="B980" t="s">
        <v>973</v>
      </c>
      <c r="C980" t="s">
        <v>3146</v>
      </c>
      <c r="D980" t="s">
        <v>5176</v>
      </c>
      <c r="E980" t="s">
        <v>6065</v>
      </c>
      <c r="F980" t="s">
        <v>7043</v>
      </c>
      <c r="G980" t="s">
        <v>8428</v>
      </c>
      <c r="H980" t="s">
        <v>8552</v>
      </c>
      <c r="I980" t="s">
        <v>8554</v>
      </c>
      <c r="J980" t="s">
        <v>9377</v>
      </c>
      <c r="K980" t="s">
        <v>10119</v>
      </c>
      <c r="L980" t="s">
        <v>10648</v>
      </c>
      <c r="M980" t="s">
        <v>11903</v>
      </c>
      <c r="N980" t="s">
        <v>12933</v>
      </c>
      <c r="O980" t="s">
        <v>13306</v>
      </c>
      <c r="P980" t="s">
        <v>4365</v>
      </c>
      <c r="Q980">
        <v>3</v>
      </c>
      <c r="R980" t="s">
        <v>13357</v>
      </c>
      <c r="S980" t="s">
        <v>13436</v>
      </c>
      <c r="T980" t="s">
        <v>13844</v>
      </c>
      <c r="U980" s="3" t="str" cm="1">
        <f t="array" ref="U980">LEFT(T980,MIN(FIND({0,1,2,3,4,5,6,7,8,9},T980&amp;"0123456789"))-1)</f>
        <v>€</v>
      </c>
      <c r="V980" t="s">
        <v>13357</v>
      </c>
      <c r="W980" t="s">
        <v>13844</v>
      </c>
      <c r="X980" s="3" t="str" cm="1">
        <f t="array" ref="X980">LEFT(W980,MIN(FIND({0,1,2,3,4,5,6,7,8,9},W980&amp;"0123456789"))-1)</f>
        <v>€</v>
      </c>
      <c r="Y980" t="s">
        <v>13357</v>
      </c>
      <c r="Z980" t="s">
        <v>14655</v>
      </c>
      <c r="AA980" s="3" cm="1">
        <f t="array" ref="AA980">_xlfn.XLOOKUP(LEFT(Z980,MIN(FIND({0,1,2,3,4,5,6,7,8,9},Z980&amp;"0123456789"))-1), $BB$4:$BB$23, $BC$4:$BC$23)*_xlfn.NUMBERVALUE(TRIM(REPLACE(Z980,1,MIN(FIND({0,1,2,3,4,5,6,7,8,9},Z980&amp;"0123456789"))-1,"")), ".", ",")</f>
        <v>3480000</v>
      </c>
      <c r="AB980" t="s">
        <v>14655</v>
      </c>
      <c r="AC980" s="3" cm="1">
        <f t="array" ref="AC980">_xlfn.XLOOKUP(LEFT(AB980,MIN(FIND({0,1,2,3,4,5,6,7,8,9},AB980&amp;"0123456789"))-1), $BB$4:$BB$23, $BC$4:$BC$23)*_xlfn.NUMBERVALUE(TRIM(REPLACE(AB980,1,MIN(FIND({0,1,2,3,4,5,6,7,8,9},AB980&amp;"0123456789"))-1,"")), ".", ",")</f>
        <v>3480000</v>
      </c>
      <c r="AD980" t="s">
        <v>8555</v>
      </c>
      <c r="AE980" t="s">
        <v>8554</v>
      </c>
      <c r="AF980" t="s">
        <v>15729</v>
      </c>
      <c r="AG980" t="s">
        <v>17128</v>
      </c>
      <c r="AH980" t="s">
        <v>17885</v>
      </c>
      <c r="AI980" t="s">
        <v>18715</v>
      </c>
      <c r="AJ980" t="s">
        <v>8554</v>
      </c>
      <c r="AK980" t="s">
        <v>4365</v>
      </c>
      <c r="AL980" t="s">
        <v>8554</v>
      </c>
      <c r="AM980" t="s">
        <v>18372</v>
      </c>
      <c r="AN980" t="s">
        <v>18794</v>
      </c>
      <c r="AO980" t="s">
        <v>4365</v>
      </c>
      <c r="AP980" t="s">
        <v>23041</v>
      </c>
      <c r="AQ980" t="s">
        <v>24159</v>
      </c>
      <c r="AR980" t="s">
        <v>25040</v>
      </c>
      <c r="AS980" t="s">
        <v>19237</v>
      </c>
      <c r="BC980" s="3" t="str" cm="1">
        <f t="array" ref="BC980">LEFT(BB980,MIN(FIND({0,1,2,3,4,5,6,7,8,9},BB980&amp;"0123456789"))-1)</f>
        <v/>
      </c>
      <c r="BY980" t="s">
        <v>25419</v>
      </c>
      <c r="BZ980" t="s">
        <v>25445</v>
      </c>
      <c r="CA980" t="s">
        <v>25468</v>
      </c>
      <c r="CB980" t="s">
        <v>25532</v>
      </c>
      <c r="CT980" t="str">
        <f t="shared" si="299"/>
        <v>Apps</v>
      </c>
      <c r="CU980" t="str">
        <f t="shared" si="300"/>
        <v>Electronics</v>
      </c>
      <c r="CV980" t="str">
        <f t="shared" si="301"/>
        <v>Food and Beverage</v>
      </c>
      <c r="CW980" t="str">
        <f t="shared" si="302"/>
        <v>Mobile</v>
      </c>
      <c r="CX980" t="str">
        <f t="shared" si="303"/>
        <v/>
      </c>
      <c r="CY980" t="str">
        <f t="shared" si="304"/>
        <v/>
      </c>
      <c r="CZ980" t="str">
        <f t="shared" si="305"/>
        <v/>
      </c>
      <c r="DA980" t="str">
        <f t="shared" si="306"/>
        <v/>
      </c>
      <c r="DB980" t="str">
        <f t="shared" si="307"/>
        <v/>
      </c>
      <c r="DC980" t="str">
        <f t="shared" si="308"/>
        <v/>
      </c>
    </row>
    <row r="981" spans="1:107" x14ac:dyDescent="0.2">
      <c r="A981">
        <v>978</v>
      </c>
      <c r="B981" t="s">
        <v>974</v>
      </c>
      <c r="C981" t="s">
        <v>3147</v>
      </c>
      <c r="D981" t="s">
        <v>5177</v>
      </c>
      <c r="E981" t="s">
        <v>4365</v>
      </c>
      <c r="F981" t="s">
        <v>7044</v>
      </c>
      <c r="G981" t="s">
        <v>8245</v>
      </c>
      <c r="H981" t="s">
        <v>8552</v>
      </c>
      <c r="I981" t="s">
        <v>8555</v>
      </c>
      <c r="J981" t="s">
        <v>9378</v>
      </c>
      <c r="K981" t="s">
        <v>10121</v>
      </c>
      <c r="L981" t="s">
        <v>10289</v>
      </c>
      <c r="M981" t="s">
        <v>11904</v>
      </c>
      <c r="N981" t="s">
        <v>12744</v>
      </c>
      <c r="O981" t="s">
        <v>13305</v>
      </c>
      <c r="P981" t="s">
        <v>4365</v>
      </c>
      <c r="Q981">
        <v>2</v>
      </c>
      <c r="R981" t="s">
        <v>13357</v>
      </c>
      <c r="S981" t="s">
        <v>13395</v>
      </c>
      <c r="T981" t="s">
        <v>14077</v>
      </c>
      <c r="U981" s="3" t="str" cm="1">
        <f t="array" ref="U981">LEFT(T981,MIN(FIND({0,1,2,3,4,5,6,7,8,9},T981&amp;"0123456789"))-1)</f>
        <v>$</v>
      </c>
      <c r="V981" t="s">
        <v>13357</v>
      </c>
      <c r="W981" t="s">
        <v>14077</v>
      </c>
      <c r="X981" s="3" t="str" cm="1">
        <f t="array" ref="X981">LEFT(W981,MIN(FIND({0,1,2,3,4,5,6,7,8,9},W981&amp;"0123456789"))-1)</f>
        <v>$</v>
      </c>
      <c r="Y981" t="s">
        <v>13357</v>
      </c>
      <c r="Z981" t="s">
        <v>14656</v>
      </c>
      <c r="AA981" s="3" cm="1">
        <f t="array" ref="AA981">_xlfn.XLOOKUP(LEFT(Z981,MIN(FIND({0,1,2,3,4,5,6,7,8,9},Z981&amp;"0123456789"))-1), $BB$4:$BB$23, $BC$4:$BC$23)*_xlfn.NUMBERVALUE(TRIM(REPLACE(Z981,1,MIN(FIND({0,1,2,3,4,5,6,7,8,9},Z981&amp;"0123456789"))-1,"")), ".", ",")</f>
        <v>1030000</v>
      </c>
      <c r="AB981" t="s">
        <v>14656</v>
      </c>
      <c r="AC981" s="3" cm="1">
        <f t="array" ref="AC981">_xlfn.XLOOKUP(LEFT(AB981,MIN(FIND({0,1,2,3,4,5,6,7,8,9},AB981&amp;"0123456789"))-1), $BB$4:$BB$23, $BC$4:$BC$23)*_xlfn.NUMBERVALUE(TRIM(REPLACE(AB981,1,MIN(FIND({0,1,2,3,4,5,6,7,8,9},AB981&amp;"0123456789"))-1,"")), ".", ",")</f>
        <v>1030000</v>
      </c>
      <c r="AD981" t="s">
        <v>4365</v>
      </c>
      <c r="AE981" t="s">
        <v>4365</v>
      </c>
      <c r="AF981" t="s">
        <v>4365</v>
      </c>
      <c r="AG981" t="s">
        <v>17129</v>
      </c>
      <c r="AH981" t="s">
        <v>4365</v>
      </c>
      <c r="AI981" t="s">
        <v>4365</v>
      </c>
      <c r="AJ981" t="s">
        <v>8563</v>
      </c>
      <c r="AK981" t="s">
        <v>4365</v>
      </c>
      <c r="AL981" t="s">
        <v>8555</v>
      </c>
      <c r="AM981" t="s">
        <v>4365</v>
      </c>
      <c r="AN981" t="s">
        <v>18372</v>
      </c>
      <c r="AO981" t="s">
        <v>4365</v>
      </c>
      <c r="AP981" t="s">
        <v>23042</v>
      </c>
      <c r="AQ981" t="s">
        <v>4365</v>
      </c>
      <c r="AR981" t="s">
        <v>4365</v>
      </c>
      <c r="AS981" t="s">
        <v>19073</v>
      </c>
      <c r="BC981" s="3" t="str" cm="1">
        <f t="array" ref="BC981">LEFT(BB981,MIN(FIND({0,1,2,3,4,5,6,7,8,9},BB981&amp;"0123456789"))-1)</f>
        <v/>
      </c>
      <c r="BY981" t="s">
        <v>25482</v>
      </c>
      <c r="BZ981" t="s">
        <v>25629</v>
      </c>
      <c r="CA981" t="s">
        <v>25484</v>
      </c>
      <c r="CB981" t="s">
        <v>25516</v>
      </c>
      <c r="CC981" t="s">
        <v>25408</v>
      </c>
      <c r="CT981" t="str">
        <f t="shared" si="299"/>
        <v>Cloud Infrastructure</v>
      </c>
      <c r="CU981" t="str">
        <f t="shared" si="300"/>
        <v>Developer Platform</v>
      </c>
      <c r="CV981" t="str">
        <f t="shared" si="301"/>
        <v>Internet of Things</v>
      </c>
      <c r="CW981" t="str">
        <f t="shared" si="302"/>
        <v>Open Source</v>
      </c>
      <c r="CX981" t="str">
        <f t="shared" si="303"/>
        <v>Software</v>
      </c>
      <c r="CY981" t="str">
        <f t="shared" si="304"/>
        <v/>
      </c>
      <c r="CZ981" t="str">
        <f t="shared" si="305"/>
        <v/>
      </c>
      <c r="DA981" t="str">
        <f t="shared" si="306"/>
        <v/>
      </c>
      <c r="DB981" t="str">
        <f t="shared" si="307"/>
        <v/>
      </c>
      <c r="DC981" t="str">
        <f t="shared" si="308"/>
        <v/>
      </c>
    </row>
    <row r="982" spans="1:107" x14ac:dyDescent="0.2">
      <c r="A982">
        <v>979</v>
      </c>
      <c r="B982" t="s">
        <v>975</v>
      </c>
      <c r="C982" t="s">
        <v>3148</v>
      </c>
      <c r="D982" t="s">
        <v>3148</v>
      </c>
      <c r="E982" t="s">
        <v>4365</v>
      </c>
      <c r="F982" t="s">
        <v>7045</v>
      </c>
      <c r="G982" t="s">
        <v>8245</v>
      </c>
      <c r="H982" t="s">
        <v>8552</v>
      </c>
      <c r="I982" t="s">
        <v>4365</v>
      </c>
      <c r="J982" t="s">
        <v>4365</v>
      </c>
      <c r="K982" t="s">
        <v>10121</v>
      </c>
      <c r="L982" t="s">
        <v>10285</v>
      </c>
      <c r="M982" t="s">
        <v>11905</v>
      </c>
      <c r="N982" t="s">
        <v>12962</v>
      </c>
      <c r="O982" t="s">
        <v>13318</v>
      </c>
      <c r="P982" t="s">
        <v>4365</v>
      </c>
      <c r="Q982">
        <v>1</v>
      </c>
      <c r="R982" t="s">
        <v>13358</v>
      </c>
      <c r="S982" t="s">
        <v>13385</v>
      </c>
      <c r="T982" t="s">
        <v>13782</v>
      </c>
      <c r="U982" s="3" t="str" cm="1">
        <f t="array" ref="U982">LEFT(T982,MIN(FIND({0,1,2,3,4,5,6,7,8,9},T982&amp;"0123456789"))-1)</f>
        <v>$</v>
      </c>
      <c r="V982" t="s">
        <v>14414</v>
      </c>
      <c r="W982" t="s">
        <v>13782</v>
      </c>
      <c r="X982" s="3" t="str" cm="1">
        <f t="array" ref="X982">LEFT(W982,MIN(FIND({0,1,2,3,4,5,6,7,8,9},W982&amp;"0123456789"))-1)</f>
        <v>$</v>
      </c>
      <c r="Y982" t="s">
        <v>14414</v>
      </c>
      <c r="Z982" t="s">
        <v>13782</v>
      </c>
      <c r="AA982" s="3" cm="1">
        <f t="array" ref="AA982">_xlfn.XLOOKUP(LEFT(Z982,MIN(FIND({0,1,2,3,4,5,6,7,8,9},Z982&amp;"0123456789"))-1), $BB$4:$BB$23, $BC$4:$BC$23)*_xlfn.NUMBERVALUE(TRIM(REPLACE(Z982,1,MIN(FIND({0,1,2,3,4,5,6,7,8,9},Z982&amp;"0123456789"))-1,"")), ".", ",")</f>
        <v>1250000</v>
      </c>
      <c r="AB982" t="s">
        <v>13782</v>
      </c>
      <c r="AC982" s="3" cm="1">
        <f t="array" ref="AC982">_xlfn.XLOOKUP(LEFT(AB982,MIN(FIND({0,1,2,3,4,5,6,7,8,9},AB982&amp;"0123456789"))-1), $BB$4:$BB$23, $BC$4:$BC$23)*_xlfn.NUMBERVALUE(TRIM(REPLACE(AB982,1,MIN(FIND({0,1,2,3,4,5,6,7,8,9},AB982&amp;"0123456789"))-1,"")), ".", ",")</f>
        <v>1250000</v>
      </c>
      <c r="AD982" t="s">
        <v>8555</v>
      </c>
      <c r="AE982" t="s">
        <v>8560</v>
      </c>
      <c r="AF982" t="s">
        <v>15730</v>
      </c>
      <c r="AG982" t="s">
        <v>4365</v>
      </c>
      <c r="AH982" t="s">
        <v>4365</v>
      </c>
      <c r="AI982" t="s">
        <v>4365</v>
      </c>
      <c r="AJ982" t="s">
        <v>4365</v>
      </c>
      <c r="AK982" t="s">
        <v>4365</v>
      </c>
      <c r="AL982" t="s">
        <v>4365</v>
      </c>
      <c r="AM982" t="s">
        <v>4365</v>
      </c>
      <c r="AN982" t="s">
        <v>4365</v>
      </c>
      <c r="AO982" t="s">
        <v>4365</v>
      </c>
      <c r="AP982" t="s">
        <v>4365</v>
      </c>
      <c r="AQ982" t="s">
        <v>4365</v>
      </c>
      <c r="AR982" t="s">
        <v>4365</v>
      </c>
      <c r="AS982" t="s">
        <v>25323</v>
      </c>
      <c r="BC982" s="3" t="str" cm="1">
        <f t="array" ref="BC982">LEFT(BB982,MIN(FIND({0,1,2,3,4,5,6,7,8,9},BB982&amp;"0123456789"))-1)</f>
        <v/>
      </c>
      <c r="BY982" t="s">
        <v>25855</v>
      </c>
      <c r="BZ982" t="s">
        <v>25468</v>
      </c>
      <c r="CA982" t="s">
        <v>25622</v>
      </c>
      <c r="CT982" t="str">
        <f t="shared" si="299"/>
        <v>Bakery</v>
      </c>
      <c r="CU982" t="str">
        <f t="shared" si="300"/>
        <v>Food and Beverage</v>
      </c>
      <c r="CV982" t="str">
        <f t="shared" si="301"/>
        <v>Food Processing</v>
      </c>
      <c r="CW982" t="str">
        <f t="shared" si="302"/>
        <v/>
      </c>
      <c r="CX982" t="str">
        <f t="shared" si="303"/>
        <v/>
      </c>
      <c r="CY982" t="str">
        <f t="shared" si="304"/>
        <v/>
      </c>
      <c r="CZ982" t="str">
        <f t="shared" si="305"/>
        <v/>
      </c>
      <c r="DA982" t="str">
        <f t="shared" si="306"/>
        <v/>
      </c>
      <c r="DB982" t="str">
        <f t="shared" si="307"/>
        <v/>
      </c>
      <c r="DC982" t="str">
        <f t="shared" si="308"/>
        <v/>
      </c>
    </row>
    <row r="983" spans="1:107" x14ac:dyDescent="0.2">
      <c r="A983">
        <v>980</v>
      </c>
      <c r="B983" t="s">
        <v>976</v>
      </c>
      <c r="C983" t="s">
        <v>3149</v>
      </c>
      <c r="D983" t="s">
        <v>3149</v>
      </c>
      <c r="E983" t="s">
        <v>6065</v>
      </c>
      <c r="F983" t="s">
        <v>7046</v>
      </c>
      <c r="G983" t="s">
        <v>8284</v>
      </c>
      <c r="H983" t="s">
        <v>8552</v>
      </c>
      <c r="I983" t="s">
        <v>8554</v>
      </c>
      <c r="J983" t="s">
        <v>9379</v>
      </c>
      <c r="K983" t="s">
        <v>10118</v>
      </c>
      <c r="L983" t="s">
        <v>10649</v>
      </c>
      <c r="M983" t="s">
        <v>11906</v>
      </c>
      <c r="N983" t="s">
        <v>12793</v>
      </c>
      <c r="O983" t="s">
        <v>13316</v>
      </c>
      <c r="P983" t="s">
        <v>4365</v>
      </c>
      <c r="Q983">
        <v>1</v>
      </c>
      <c r="R983" t="s">
        <v>13357</v>
      </c>
      <c r="S983" t="s">
        <v>13446</v>
      </c>
      <c r="T983" t="s">
        <v>13884</v>
      </c>
      <c r="U983" s="3" t="str" cm="1">
        <f t="array" ref="U983">LEFT(T983,MIN(FIND({0,1,2,3,4,5,6,7,8,9},T983&amp;"0123456789"))-1)</f>
        <v>$</v>
      </c>
      <c r="V983" t="s">
        <v>13357</v>
      </c>
      <c r="W983" t="s">
        <v>13884</v>
      </c>
      <c r="X983" s="3" t="str" cm="1">
        <f t="array" ref="X983">LEFT(W983,MIN(FIND({0,1,2,3,4,5,6,7,8,9},W983&amp;"0123456789"))-1)</f>
        <v>$</v>
      </c>
      <c r="Y983" t="s">
        <v>13357</v>
      </c>
      <c r="Z983" t="s">
        <v>13884</v>
      </c>
      <c r="AA983" s="3" cm="1">
        <f t="array" ref="AA983">_xlfn.XLOOKUP(LEFT(Z983,MIN(FIND({0,1,2,3,4,5,6,7,8,9},Z983&amp;"0123456789"))-1), $BB$4:$BB$23, $BC$4:$BC$23)*_xlfn.NUMBERVALUE(TRIM(REPLACE(Z983,1,MIN(FIND({0,1,2,3,4,5,6,7,8,9},Z983&amp;"0123456789"))-1,"")), ".", ",")</f>
        <v>1800000</v>
      </c>
      <c r="AB983" t="s">
        <v>13884</v>
      </c>
      <c r="AC983" s="3" cm="1">
        <f t="array" ref="AC983">_xlfn.XLOOKUP(LEFT(AB983,MIN(FIND({0,1,2,3,4,5,6,7,8,9},AB983&amp;"0123456789"))-1), $BB$4:$BB$23, $BC$4:$BC$23)*_xlfn.NUMBERVALUE(TRIM(REPLACE(AB983,1,MIN(FIND({0,1,2,3,4,5,6,7,8,9},AB983&amp;"0123456789"))-1,"")), ".", ",")</f>
        <v>1800000</v>
      </c>
      <c r="AD983" t="s">
        <v>8555</v>
      </c>
      <c r="AE983" t="s">
        <v>8557</v>
      </c>
      <c r="AF983" t="s">
        <v>15731</v>
      </c>
      <c r="AG983" t="s">
        <v>17130</v>
      </c>
      <c r="AH983" t="s">
        <v>17886</v>
      </c>
      <c r="AI983" t="s">
        <v>18716</v>
      </c>
      <c r="AJ983" t="s">
        <v>19120</v>
      </c>
      <c r="AK983" t="s">
        <v>19870</v>
      </c>
      <c r="AL983" t="s">
        <v>20329</v>
      </c>
      <c r="AM983" t="s">
        <v>20876</v>
      </c>
      <c r="AN983" t="s">
        <v>21513</v>
      </c>
      <c r="AO983" t="s">
        <v>22106</v>
      </c>
      <c r="AP983" t="s">
        <v>23043</v>
      </c>
      <c r="AQ983" t="s">
        <v>24160</v>
      </c>
      <c r="AR983" t="s">
        <v>25041</v>
      </c>
      <c r="AS983" t="s">
        <v>14833</v>
      </c>
      <c r="BC983" s="3" t="str" cm="1">
        <f t="array" ref="BC983">LEFT(BB983,MIN(FIND({0,1,2,3,4,5,6,7,8,9},BB983&amp;"0123456789"))-1)</f>
        <v/>
      </c>
      <c r="BY983" t="s">
        <v>11247</v>
      </c>
      <c r="BZ983" t="s">
        <v>25414</v>
      </c>
      <c r="CA983" t="s">
        <v>25422</v>
      </c>
      <c r="CB983" t="s">
        <v>25411</v>
      </c>
      <c r="CC983" t="s">
        <v>25647</v>
      </c>
      <c r="CT983" t="str">
        <f t="shared" si="299"/>
        <v>Consumer</v>
      </c>
      <c r="CU983" t="str">
        <f t="shared" si="300"/>
        <v>Internet</v>
      </c>
      <c r="CV983" t="str">
        <f t="shared" si="301"/>
        <v>Marketplace</v>
      </c>
      <c r="CW983" t="str">
        <f t="shared" si="302"/>
        <v>Real Estate</v>
      </c>
      <c r="CX983" t="str">
        <f t="shared" si="303"/>
        <v>Real Estate Investment</v>
      </c>
      <c r="CY983" t="str">
        <f t="shared" si="304"/>
        <v/>
      </c>
      <c r="CZ983" t="str">
        <f t="shared" si="305"/>
        <v/>
      </c>
      <c r="DA983" t="str">
        <f t="shared" si="306"/>
        <v/>
      </c>
      <c r="DB983" t="str">
        <f t="shared" si="307"/>
        <v/>
      </c>
      <c r="DC983" t="str">
        <f t="shared" si="308"/>
        <v/>
      </c>
    </row>
    <row r="984" spans="1:107" x14ac:dyDescent="0.2">
      <c r="A984">
        <v>981</v>
      </c>
      <c r="B984" t="s">
        <v>977</v>
      </c>
      <c r="C984" t="s">
        <v>3150</v>
      </c>
      <c r="D984" t="s">
        <v>5178</v>
      </c>
      <c r="E984" t="s">
        <v>6065</v>
      </c>
      <c r="F984" t="s">
        <v>7047</v>
      </c>
      <c r="G984" t="s">
        <v>8429</v>
      </c>
      <c r="H984" t="s">
        <v>8552</v>
      </c>
      <c r="I984" t="s">
        <v>8557</v>
      </c>
      <c r="J984" t="s">
        <v>9380</v>
      </c>
      <c r="K984" t="s">
        <v>10121</v>
      </c>
      <c r="L984" t="s">
        <v>10368</v>
      </c>
      <c r="M984" t="s">
        <v>11907</v>
      </c>
      <c r="N984" t="s">
        <v>12963</v>
      </c>
      <c r="O984" t="s">
        <v>13324</v>
      </c>
      <c r="P984" t="s">
        <v>4365</v>
      </c>
      <c r="Q984">
        <v>3</v>
      </c>
      <c r="R984" t="s">
        <v>13357</v>
      </c>
      <c r="S984" t="s">
        <v>13436</v>
      </c>
      <c r="T984" t="s">
        <v>14066</v>
      </c>
      <c r="U984" s="3" t="str" cm="1">
        <f t="array" ref="U984">LEFT(T984,MIN(FIND({0,1,2,3,4,5,6,7,8,9},T984&amp;"0123456789"))-1)</f>
        <v>$</v>
      </c>
      <c r="V984" t="s">
        <v>13357</v>
      </c>
      <c r="W984" t="s">
        <v>14066</v>
      </c>
      <c r="X984" s="3" t="str" cm="1">
        <f t="array" ref="X984">LEFT(W984,MIN(FIND({0,1,2,3,4,5,6,7,8,9},W984&amp;"0123456789"))-1)</f>
        <v>$</v>
      </c>
      <c r="Y984" t="s">
        <v>13357</v>
      </c>
      <c r="Z984" t="s">
        <v>14657</v>
      </c>
      <c r="AA984" s="3" cm="1">
        <f t="array" ref="AA984">_xlfn.XLOOKUP(LEFT(Z984,MIN(FIND({0,1,2,3,4,5,6,7,8,9},Z984&amp;"0123456789"))-1), $BB$4:$BB$23, $BC$4:$BC$23)*_xlfn.NUMBERVALUE(TRIM(REPLACE(Z984,1,MIN(FIND({0,1,2,3,4,5,6,7,8,9},Z984&amp;"0123456789"))-1,"")), ".", ",")</f>
        <v>2135000</v>
      </c>
      <c r="AB984" t="s">
        <v>14657</v>
      </c>
      <c r="AC984" s="3" cm="1">
        <f t="array" ref="AC984">_xlfn.XLOOKUP(LEFT(AB984,MIN(FIND({0,1,2,3,4,5,6,7,8,9},AB984&amp;"0123456789"))-1), $BB$4:$BB$23, $BC$4:$BC$23)*_xlfn.NUMBERVALUE(TRIM(REPLACE(AB984,1,MIN(FIND({0,1,2,3,4,5,6,7,8,9},AB984&amp;"0123456789"))-1,"")), ".", ",")</f>
        <v>2135000</v>
      </c>
      <c r="AD984" t="s">
        <v>8555</v>
      </c>
      <c r="AE984" t="s">
        <v>8555</v>
      </c>
      <c r="AF984" t="s">
        <v>15732</v>
      </c>
      <c r="AG984" t="s">
        <v>17131</v>
      </c>
      <c r="AH984" t="s">
        <v>4365</v>
      </c>
      <c r="AI984" t="s">
        <v>18717</v>
      </c>
      <c r="AJ984" t="s">
        <v>19148</v>
      </c>
      <c r="AK984" t="s">
        <v>19871</v>
      </c>
      <c r="AL984" t="s">
        <v>20142</v>
      </c>
      <c r="AM984" t="s">
        <v>20877</v>
      </c>
      <c r="AN984" t="s">
        <v>20994</v>
      </c>
      <c r="AO984" t="s">
        <v>22107</v>
      </c>
      <c r="AP984" t="s">
        <v>23044</v>
      </c>
      <c r="AQ984" t="s">
        <v>24161</v>
      </c>
      <c r="AR984" t="s">
        <v>21114</v>
      </c>
      <c r="AS984" t="s">
        <v>19217</v>
      </c>
      <c r="BC984" s="3" t="str" cm="1">
        <f t="array" ref="BC984">LEFT(BB984,MIN(FIND({0,1,2,3,4,5,6,7,8,9},BB984&amp;"0123456789"))-1)</f>
        <v/>
      </c>
      <c r="BY984" t="s">
        <v>12648</v>
      </c>
      <c r="BZ984" t="s">
        <v>25566</v>
      </c>
      <c r="CA984" t="s">
        <v>25496</v>
      </c>
      <c r="CB984" t="s">
        <v>25410</v>
      </c>
      <c r="CC984" t="s">
        <v>25647</v>
      </c>
      <c r="CD984" t="s">
        <v>25408</v>
      </c>
      <c r="CT984" t="str">
        <f t="shared" si="299"/>
        <v>Commercial Real Estate</v>
      </c>
      <c r="CU984" t="str">
        <f t="shared" si="300"/>
        <v>IaaS</v>
      </c>
      <c r="CV984" t="str">
        <f t="shared" si="301"/>
        <v>PaaS</v>
      </c>
      <c r="CW984" t="str">
        <f t="shared" si="302"/>
        <v>Property Development</v>
      </c>
      <c r="CX984" t="str">
        <f t="shared" si="303"/>
        <v>Real Estate Investment</v>
      </c>
      <c r="CY984" t="str">
        <f t="shared" si="304"/>
        <v>Software</v>
      </c>
      <c r="CZ984" t="str">
        <f t="shared" si="305"/>
        <v/>
      </c>
      <c r="DA984" t="str">
        <f t="shared" si="306"/>
        <v/>
      </c>
      <c r="DB984" t="str">
        <f t="shared" si="307"/>
        <v/>
      </c>
      <c r="DC984" t="str">
        <f t="shared" si="308"/>
        <v/>
      </c>
    </row>
    <row r="985" spans="1:107" x14ac:dyDescent="0.2">
      <c r="A985">
        <v>982</v>
      </c>
      <c r="B985" t="s">
        <v>978</v>
      </c>
      <c r="C985" t="s">
        <v>3151</v>
      </c>
      <c r="D985" t="s">
        <v>5179</v>
      </c>
      <c r="E985" t="s">
        <v>6065</v>
      </c>
      <c r="F985" t="s">
        <v>7048</v>
      </c>
      <c r="G985" t="s">
        <v>8245</v>
      </c>
      <c r="H985" t="s">
        <v>8552</v>
      </c>
      <c r="I985" t="s">
        <v>8557</v>
      </c>
      <c r="J985" t="s">
        <v>9381</v>
      </c>
      <c r="K985" t="s">
        <v>10119</v>
      </c>
      <c r="L985" t="s">
        <v>10243</v>
      </c>
      <c r="M985" t="s">
        <v>11214</v>
      </c>
      <c r="N985" t="s">
        <v>12964</v>
      </c>
      <c r="O985" t="s">
        <v>13320</v>
      </c>
      <c r="P985" t="s">
        <v>4365</v>
      </c>
      <c r="Q985">
        <v>1</v>
      </c>
      <c r="R985" t="s">
        <v>13357</v>
      </c>
      <c r="S985" t="s">
        <v>8478</v>
      </c>
      <c r="T985" t="s">
        <v>13741</v>
      </c>
      <c r="U985" s="3" t="str" cm="1">
        <f t="array" ref="U985">LEFT(T985,MIN(FIND({0,1,2,3,4,5,6,7,8,9},T985&amp;"0123456789"))-1)</f>
        <v>$</v>
      </c>
      <c r="V985" t="s">
        <v>13357</v>
      </c>
      <c r="W985" t="s">
        <v>13741</v>
      </c>
      <c r="X985" s="3" t="str" cm="1">
        <f t="array" ref="X985">LEFT(W985,MIN(FIND({0,1,2,3,4,5,6,7,8,9},W985&amp;"0123456789"))-1)</f>
        <v>$</v>
      </c>
      <c r="Y985" t="s">
        <v>13357</v>
      </c>
      <c r="Z985" t="s">
        <v>13741</v>
      </c>
      <c r="AA985" s="3" cm="1">
        <f t="array" ref="AA985">_xlfn.XLOOKUP(LEFT(Z985,MIN(FIND({0,1,2,3,4,5,6,7,8,9},Z985&amp;"0123456789"))-1), $BB$4:$BB$23, $BC$4:$BC$23)*_xlfn.NUMBERVALUE(TRIM(REPLACE(Z985,1,MIN(FIND({0,1,2,3,4,5,6,7,8,9},Z985&amp;"0123456789"))-1,"")), ".", ",")</f>
        <v>6000000</v>
      </c>
      <c r="AB985" t="s">
        <v>13741</v>
      </c>
      <c r="AC985" s="3" cm="1">
        <f t="array" ref="AC985">_xlfn.XLOOKUP(LEFT(AB985,MIN(FIND({0,1,2,3,4,5,6,7,8,9},AB985&amp;"0123456789"))-1), $BB$4:$BB$23, $BC$4:$BC$23)*_xlfn.NUMBERVALUE(TRIM(REPLACE(AB985,1,MIN(FIND({0,1,2,3,4,5,6,7,8,9},AB985&amp;"0123456789"))-1,"")), ".", ",")</f>
        <v>6000000</v>
      </c>
      <c r="AD985" t="s">
        <v>8555</v>
      </c>
      <c r="AE985" t="s">
        <v>8559</v>
      </c>
      <c r="AF985" t="s">
        <v>15733</v>
      </c>
      <c r="AG985" t="s">
        <v>17132</v>
      </c>
      <c r="AH985" t="s">
        <v>17887</v>
      </c>
      <c r="AI985" t="s">
        <v>18718</v>
      </c>
      <c r="AJ985" t="s">
        <v>8563</v>
      </c>
      <c r="AK985" t="s">
        <v>18794</v>
      </c>
      <c r="AL985" t="s">
        <v>8555</v>
      </c>
      <c r="AM985" t="s">
        <v>18817</v>
      </c>
      <c r="AN985" t="s">
        <v>18372</v>
      </c>
      <c r="AO985" t="s">
        <v>18794</v>
      </c>
      <c r="AP985" t="s">
        <v>23045</v>
      </c>
      <c r="AQ985" t="s">
        <v>24162</v>
      </c>
      <c r="AR985" t="s">
        <v>25042</v>
      </c>
      <c r="AS985" t="s">
        <v>19069</v>
      </c>
      <c r="BC985" s="3" t="str" cm="1">
        <f t="array" ref="BC985">LEFT(BB985,MIN(FIND({0,1,2,3,4,5,6,7,8,9},BB985&amp;"0123456789"))-1)</f>
        <v/>
      </c>
      <c r="BY985" t="s">
        <v>11267</v>
      </c>
      <c r="BZ985" t="s">
        <v>25444</v>
      </c>
      <c r="CA985" t="s">
        <v>25408</v>
      </c>
      <c r="CT985" t="str">
        <f t="shared" si="299"/>
        <v>Artificial Intelligence</v>
      </c>
      <c r="CU985" t="str">
        <f t="shared" si="300"/>
        <v>Machine Learning</v>
      </c>
      <c r="CV985" t="str">
        <f t="shared" si="301"/>
        <v>Software</v>
      </c>
      <c r="CW985" t="str">
        <f t="shared" si="302"/>
        <v/>
      </c>
      <c r="CX985" t="str">
        <f t="shared" si="303"/>
        <v/>
      </c>
      <c r="CY985" t="str">
        <f t="shared" si="304"/>
        <v/>
      </c>
      <c r="CZ985" t="str">
        <f t="shared" si="305"/>
        <v/>
      </c>
      <c r="DA985" t="str">
        <f t="shared" si="306"/>
        <v/>
      </c>
      <c r="DB985" t="str">
        <f t="shared" si="307"/>
        <v/>
      </c>
      <c r="DC985" t="str">
        <f t="shared" si="308"/>
        <v/>
      </c>
    </row>
    <row r="986" spans="1:107" x14ac:dyDescent="0.2">
      <c r="A986">
        <v>983</v>
      </c>
      <c r="B986" t="s">
        <v>979</v>
      </c>
      <c r="C986" t="s">
        <v>3152</v>
      </c>
      <c r="D986" t="s">
        <v>5180</v>
      </c>
      <c r="E986" t="s">
        <v>6065</v>
      </c>
      <c r="F986" t="s">
        <v>7049</v>
      </c>
      <c r="G986" t="s">
        <v>8363</v>
      </c>
      <c r="H986" t="s">
        <v>8552</v>
      </c>
      <c r="I986" t="s">
        <v>8556</v>
      </c>
      <c r="J986" t="s">
        <v>9382</v>
      </c>
      <c r="K986" t="s">
        <v>10118</v>
      </c>
      <c r="L986" t="s">
        <v>10650</v>
      </c>
      <c r="M986" t="s">
        <v>11908</v>
      </c>
      <c r="N986" t="s">
        <v>12803</v>
      </c>
      <c r="O986" t="s">
        <v>13319</v>
      </c>
      <c r="P986" t="s">
        <v>4365</v>
      </c>
      <c r="Q986">
        <v>3</v>
      </c>
      <c r="R986" t="s">
        <v>13358</v>
      </c>
      <c r="S986" t="s">
        <v>13591</v>
      </c>
      <c r="T986" t="s">
        <v>14007</v>
      </c>
      <c r="U986" s="3" t="str" cm="1">
        <f t="array" ref="U986">LEFT(T986,MIN(FIND({0,1,2,3,4,5,6,7,8,9},T986&amp;"0123456789"))-1)</f>
        <v>$</v>
      </c>
      <c r="V986" t="s">
        <v>14416</v>
      </c>
      <c r="W986" t="s">
        <v>14007</v>
      </c>
      <c r="X986" s="3" t="str" cm="1">
        <f t="array" ref="X986">LEFT(W986,MIN(FIND({0,1,2,3,4,5,6,7,8,9},W986&amp;"0123456789"))-1)</f>
        <v>$</v>
      </c>
      <c r="Y986" t="s">
        <v>14416</v>
      </c>
      <c r="Z986" t="s">
        <v>13920</v>
      </c>
      <c r="AA986" s="3" cm="1">
        <f t="array" ref="AA986">_xlfn.XLOOKUP(LEFT(Z986,MIN(FIND({0,1,2,3,4,5,6,7,8,9},Z986&amp;"0123456789"))-1), $BB$4:$BB$23, $BC$4:$BC$23)*_xlfn.NUMBERVALUE(TRIM(REPLACE(Z986,1,MIN(FIND({0,1,2,3,4,5,6,7,8,9},Z986&amp;"0123456789"))-1,"")), ".", ",")</f>
        <v>3900000</v>
      </c>
      <c r="AB986" t="s">
        <v>13920</v>
      </c>
      <c r="AC986" s="3" cm="1">
        <f t="array" ref="AC986">_xlfn.XLOOKUP(LEFT(AB986,MIN(FIND({0,1,2,3,4,5,6,7,8,9},AB986&amp;"0123456789"))-1), $BB$4:$BB$23, $BC$4:$BC$23)*_xlfn.NUMBERVALUE(TRIM(REPLACE(AB986,1,MIN(FIND({0,1,2,3,4,5,6,7,8,9},AB986&amp;"0123456789"))-1,"")), ".", ",")</f>
        <v>3900000</v>
      </c>
      <c r="AD986" t="s">
        <v>8555</v>
      </c>
      <c r="AE986" t="s">
        <v>8556</v>
      </c>
      <c r="AF986" t="s">
        <v>15734</v>
      </c>
      <c r="AG986" t="s">
        <v>17133</v>
      </c>
      <c r="AH986" t="s">
        <v>17888</v>
      </c>
      <c r="AI986" t="s">
        <v>18719</v>
      </c>
      <c r="AJ986" t="s">
        <v>19322</v>
      </c>
      <c r="AK986" t="s">
        <v>19872</v>
      </c>
      <c r="AL986" t="s">
        <v>20317</v>
      </c>
      <c r="AM986" t="s">
        <v>20878</v>
      </c>
      <c r="AN986" t="s">
        <v>21514</v>
      </c>
      <c r="AO986" t="s">
        <v>22108</v>
      </c>
      <c r="AP986" t="s">
        <v>23046</v>
      </c>
      <c r="AQ986" t="s">
        <v>24163</v>
      </c>
      <c r="AR986" t="s">
        <v>25043</v>
      </c>
      <c r="AS986" t="s">
        <v>19290</v>
      </c>
      <c r="BC986" s="3" t="str" cm="1">
        <f t="array" ref="BC986">LEFT(BB986,MIN(FIND({0,1,2,3,4,5,6,7,8,9},BB986&amp;"0123456789"))-1)</f>
        <v/>
      </c>
      <c r="BY986" t="s">
        <v>11706</v>
      </c>
      <c r="BZ986" t="s">
        <v>25414</v>
      </c>
      <c r="CA986" t="s">
        <v>25422</v>
      </c>
      <c r="CB986" t="s">
        <v>25856</v>
      </c>
      <c r="CT986" t="str">
        <f t="shared" si="299"/>
        <v>E-Commerce</v>
      </c>
      <c r="CU986" t="str">
        <f t="shared" si="300"/>
        <v>Internet</v>
      </c>
      <c r="CV986" t="str">
        <f t="shared" si="301"/>
        <v>Marketplace</v>
      </c>
      <c r="CW986" t="str">
        <f t="shared" si="302"/>
        <v>Ticketing</v>
      </c>
      <c r="CX986" t="str">
        <f t="shared" si="303"/>
        <v/>
      </c>
      <c r="CY986" t="str">
        <f t="shared" si="304"/>
        <v/>
      </c>
      <c r="CZ986" t="str">
        <f t="shared" si="305"/>
        <v/>
      </c>
      <c r="DA986" t="str">
        <f t="shared" si="306"/>
        <v/>
      </c>
      <c r="DB986" t="str">
        <f t="shared" si="307"/>
        <v/>
      </c>
      <c r="DC986" t="str">
        <f t="shared" si="308"/>
        <v/>
      </c>
    </row>
    <row r="987" spans="1:107" x14ac:dyDescent="0.2">
      <c r="A987">
        <v>984</v>
      </c>
      <c r="B987" t="s">
        <v>980</v>
      </c>
      <c r="C987" t="s">
        <v>3153</v>
      </c>
      <c r="D987" t="s">
        <v>5181</v>
      </c>
      <c r="E987" t="s">
        <v>4365</v>
      </c>
      <c r="F987" t="s">
        <v>7050</v>
      </c>
      <c r="G987" t="s">
        <v>8248</v>
      </c>
      <c r="H987" t="s">
        <v>8552</v>
      </c>
      <c r="I987" t="s">
        <v>8554</v>
      </c>
      <c r="J987" t="s">
        <v>9383</v>
      </c>
      <c r="K987" t="s">
        <v>10122</v>
      </c>
      <c r="L987" t="s">
        <v>10163</v>
      </c>
      <c r="M987" t="s">
        <v>11909</v>
      </c>
      <c r="N987" t="s">
        <v>12965</v>
      </c>
      <c r="O987" t="s">
        <v>13307</v>
      </c>
      <c r="P987" t="s">
        <v>4365</v>
      </c>
      <c r="Q987">
        <v>2</v>
      </c>
      <c r="R987" t="s">
        <v>13358</v>
      </c>
      <c r="S987" t="s">
        <v>13433</v>
      </c>
      <c r="T987" t="s">
        <v>13785</v>
      </c>
      <c r="U987" s="3" t="str" cm="1">
        <f t="array" ref="U987">LEFT(T987,MIN(FIND({0,1,2,3,4,5,6,7,8,9},T987&amp;"0123456789"))-1)</f>
        <v>$</v>
      </c>
      <c r="V987" t="s">
        <v>14414</v>
      </c>
      <c r="W987" t="s">
        <v>13785</v>
      </c>
      <c r="X987" s="3" t="str" cm="1">
        <f t="array" ref="X987">LEFT(W987,MIN(FIND({0,1,2,3,4,5,6,7,8,9},W987&amp;"0123456789"))-1)</f>
        <v>$</v>
      </c>
      <c r="Y987" t="s">
        <v>14414</v>
      </c>
      <c r="Z987" t="s">
        <v>14658</v>
      </c>
      <c r="AA987" s="3" cm="1">
        <f t="array" ref="AA987">_xlfn.XLOOKUP(LEFT(Z987,MIN(FIND({0,1,2,3,4,5,6,7,8,9},Z987&amp;"0123456789"))-1), $BB$4:$BB$23, $BC$4:$BC$23)*_xlfn.NUMBERVALUE(TRIM(REPLACE(Z987,1,MIN(FIND({0,1,2,3,4,5,6,7,8,9},Z987&amp;"0123456789"))-1,"")), ".", ",")</f>
        <v>41500000</v>
      </c>
      <c r="AB987" t="s">
        <v>14658</v>
      </c>
      <c r="AC987" s="3" cm="1">
        <f t="array" ref="AC987">_xlfn.XLOOKUP(LEFT(AB987,MIN(FIND({0,1,2,3,4,5,6,7,8,9},AB987&amp;"0123456789"))-1), $BB$4:$BB$23, $BC$4:$BC$23)*_xlfn.NUMBERVALUE(TRIM(REPLACE(AB987,1,MIN(FIND({0,1,2,3,4,5,6,7,8,9},AB987&amp;"0123456789"))-1,"")), ".", ",")</f>
        <v>41500000</v>
      </c>
      <c r="AD987" t="s">
        <v>8554</v>
      </c>
      <c r="AE987" t="s">
        <v>8557</v>
      </c>
      <c r="AF987" t="s">
        <v>15735</v>
      </c>
      <c r="AG987" t="s">
        <v>4365</v>
      </c>
      <c r="AH987" t="s">
        <v>4365</v>
      </c>
      <c r="AI987" t="s">
        <v>4365</v>
      </c>
      <c r="AJ987" t="s">
        <v>4365</v>
      </c>
      <c r="AK987" t="s">
        <v>4365</v>
      </c>
      <c r="AL987" t="s">
        <v>4365</v>
      </c>
      <c r="AM987" t="s">
        <v>4365</v>
      </c>
      <c r="AN987" t="s">
        <v>4365</v>
      </c>
      <c r="AO987" t="s">
        <v>4365</v>
      </c>
      <c r="AP987" t="s">
        <v>4365</v>
      </c>
      <c r="AQ987" t="s">
        <v>4365</v>
      </c>
      <c r="AR987" t="s">
        <v>4365</v>
      </c>
      <c r="AS987" t="s">
        <v>4365</v>
      </c>
      <c r="BC987" s="3" t="str" cm="1">
        <f t="array" ref="BC987">LEFT(BB987,MIN(FIND({0,1,2,3,4,5,6,7,8,9},BB987&amp;"0123456789"))-1)</f>
        <v/>
      </c>
      <c r="BY987" t="s">
        <v>10163</v>
      </c>
      <c r="BZ987" t="s">
        <v>25418</v>
      </c>
      <c r="CA987" t="s">
        <v>25554</v>
      </c>
      <c r="CT987" t="str">
        <f t="shared" si="299"/>
        <v>Health Care</v>
      </c>
      <c r="CU987" t="str">
        <f t="shared" si="300"/>
        <v>Medical</v>
      </c>
      <c r="CV987" t="str">
        <f t="shared" si="301"/>
        <v>Therapeutics</v>
      </c>
      <c r="CW987" t="str">
        <f t="shared" si="302"/>
        <v/>
      </c>
      <c r="CX987" t="str">
        <f t="shared" si="303"/>
        <v/>
      </c>
      <c r="CY987" t="str">
        <f t="shared" si="304"/>
        <v/>
      </c>
      <c r="CZ987" t="str">
        <f t="shared" si="305"/>
        <v/>
      </c>
      <c r="DA987" t="str">
        <f t="shared" si="306"/>
        <v/>
      </c>
      <c r="DB987" t="str">
        <f t="shared" si="307"/>
        <v/>
      </c>
      <c r="DC987" t="str">
        <f t="shared" si="308"/>
        <v/>
      </c>
    </row>
    <row r="988" spans="1:107" x14ac:dyDescent="0.2">
      <c r="A988">
        <v>985</v>
      </c>
      <c r="B988" t="s">
        <v>981</v>
      </c>
      <c r="C988" t="s">
        <v>3154</v>
      </c>
      <c r="D988" t="s">
        <v>3154</v>
      </c>
      <c r="E988" t="s">
        <v>6065</v>
      </c>
      <c r="F988" t="s">
        <v>7051</v>
      </c>
      <c r="G988" t="s">
        <v>8245</v>
      </c>
      <c r="H988" t="s">
        <v>8552</v>
      </c>
      <c r="I988" t="s">
        <v>8555</v>
      </c>
      <c r="J988" t="s">
        <v>9384</v>
      </c>
      <c r="K988" t="s">
        <v>10119</v>
      </c>
      <c r="L988" t="s">
        <v>10312</v>
      </c>
      <c r="M988" t="s">
        <v>10312</v>
      </c>
      <c r="N988" t="s">
        <v>12751</v>
      </c>
      <c r="O988" t="s">
        <v>4365</v>
      </c>
      <c r="P988" t="s">
        <v>4365</v>
      </c>
      <c r="Q988">
        <v>1</v>
      </c>
      <c r="R988" t="s">
        <v>13357</v>
      </c>
      <c r="S988" t="s">
        <v>13526</v>
      </c>
      <c r="T988" t="s">
        <v>13772</v>
      </c>
      <c r="U988" s="3" t="str" cm="1">
        <f t="array" ref="U988">LEFT(T988,MIN(FIND({0,1,2,3,4,5,6,7,8,9},T988&amp;"0123456789"))-1)</f>
        <v>$</v>
      </c>
      <c r="V988" t="s">
        <v>13357</v>
      </c>
      <c r="W988" t="s">
        <v>13772</v>
      </c>
      <c r="X988" s="3" t="str" cm="1">
        <f t="array" ref="X988">LEFT(W988,MIN(FIND({0,1,2,3,4,5,6,7,8,9},W988&amp;"0123456789"))-1)</f>
        <v>$</v>
      </c>
      <c r="Y988" t="s">
        <v>13357</v>
      </c>
      <c r="Z988" t="s">
        <v>13772</v>
      </c>
      <c r="AA988" s="3" cm="1">
        <f t="array" ref="AA988">_xlfn.XLOOKUP(LEFT(Z988,MIN(FIND({0,1,2,3,4,5,6,7,8,9},Z988&amp;"0123456789"))-1), $BB$4:$BB$23, $BC$4:$BC$23)*_xlfn.NUMBERVALUE(TRIM(REPLACE(Z988,1,MIN(FIND({0,1,2,3,4,5,6,7,8,9},Z988&amp;"0123456789"))-1,"")), ".", ",")</f>
        <v>4000000</v>
      </c>
      <c r="AB988" t="s">
        <v>13772</v>
      </c>
      <c r="AC988" s="3" cm="1">
        <f t="array" ref="AC988">_xlfn.XLOOKUP(LEFT(AB988,MIN(FIND({0,1,2,3,4,5,6,7,8,9},AB988&amp;"0123456789"))-1), $BB$4:$BB$23, $BC$4:$BC$23)*_xlfn.NUMBERVALUE(TRIM(REPLACE(AB988,1,MIN(FIND({0,1,2,3,4,5,6,7,8,9},AB988&amp;"0123456789"))-1,"")), ".", ",")</f>
        <v>4000000</v>
      </c>
      <c r="AD988" t="s">
        <v>8555</v>
      </c>
      <c r="AE988" t="s">
        <v>8555</v>
      </c>
      <c r="AF988" t="s">
        <v>15736</v>
      </c>
      <c r="AG988" t="s">
        <v>17134</v>
      </c>
      <c r="AH988" t="s">
        <v>17889</v>
      </c>
      <c r="AI988" t="s">
        <v>18720</v>
      </c>
      <c r="AJ988" t="s">
        <v>19174</v>
      </c>
      <c r="AK988" t="s">
        <v>19873</v>
      </c>
      <c r="AL988" t="s">
        <v>20330</v>
      </c>
      <c r="AM988" t="s">
        <v>20879</v>
      </c>
      <c r="AN988" t="s">
        <v>21515</v>
      </c>
      <c r="AO988" t="s">
        <v>22109</v>
      </c>
      <c r="AP988" t="s">
        <v>23047</v>
      </c>
      <c r="AQ988" t="s">
        <v>24164</v>
      </c>
      <c r="AR988" t="s">
        <v>25044</v>
      </c>
      <c r="AS988" t="s">
        <v>19162</v>
      </c>
      <c r="BC988" s="3" t="str" cm="1">
        <f t="array" ref="BC988">LEFT(BB988,MIN(FIND({0,1,2,3,4,5,6,7,8,9},BB988&amp;"0123456789"))-1)</f>
        <v/>
      </c>
      <c r="BY988" t="s">
        <v>10587</v>
      </c>
      <c r="BZ988" t="s">
        <v>25521</v>
      </c>
      <c r="CT988" t="str">
        <f t="shared" si="299"/>
        <v>Gaming</v>
      </c>
      <c r="CU988" t="str">
        <f t="shared" si="300"/>
        <v>Media and Entertainment</v>
      </c>
      <c r="CV988" t="str">
        <f t="shared" si="301"/>
        <v/>
      </c>
      <c r="CW988" t="str">
        <f t="shared" si="302"/>
        <v/>
      </c>
      <c r="CX988" t="str">
        <f t="shared" si="303"/>
        <v/>
      </c>
      <c r="CY988" t="str">
        <f t="shared" si="304"/>
        <v/>
      </c>
      <c r="CZ988" t="str">
        <f t="shared" si="305"/>
        <v/>
      </c>
      <c r="DA988" t="str">
        <f t="shared" si="306"/>
        <v/>
      </c>
      <c r="DB988" t="str">
        <f t="shared" si="307"/>
        <v/>
      </c>
      <c r="DC988" t="str">
        <f t="shared" si="308"/>
        <v/>
      </c>
    </row>
    <row r="989" spans="1:107" x14ac:dyDescent="0.2">
      <c r="A989">
        <v>986</v>
      </c>
      <c r="B989" t="s">
        <v>982</v>
      </c>
      <c r="C989" t="s">
        <v>3155</v>
      </c>
      <c r="D989" t="s">
        <v>3155</v>
      </c>
      <c r="E989" t="s">
        <v>4365</v>
      </c>
      <c r="F989" t="s">
        <v>7052</v>
      </c>
      <c r="G989" t="s">
        <v>8248</v>
      </c>
      <c r="H989" t="s">
        <v>8552</v>
      </c>
      <c r="I989" t="s">
        <v>4365</v>
      </c>
      <c r="J989" t="s">
        <v>4365</v>
      </c>
      <c r="K989" t="s">
        <v>10121</v>
      </c>
      <c r="L989" t="s">
        <v>10651</v>
      </c>
      <c r="M989" t="s">
        <v>11910</v>
      </c>
      <c r="N989" t="s">
        <v>12751</v>
      </c>
      <c r="O989" t="s">
        <v>4365</v>
      </c>
      <c r="P989" t="s">
        <v>4365</v>
      </c>
      <c r="Q989">
        <v>1</v>
      </c>
      <c r="R989" t="s">
        <v>13357</v>
      </c>
      <c r="S989" t="s">
        <v>8384</v>
      </c>
      <c r="T989" t="s">
        <v>13767</v>
      </c>
      <c r="U989" s="3" t="str" cm="1">
        <f t="array" ref="U989">LEFT(T989,MIN(FIND({0,1,2,3,4,5,6,7,8,9},T989&amp;"0123456789"))-1)</f>
        <v>$</v>
      </c>
      <c r="V989" t="s">
        <v>13357</v>
      </c>
      <c r="W989" t="s">
        <v>13767</v>
      </c>
      <c r="X989" s="3" t="str" cm="1">
        <f t="array" ref="X989">LEFT(W989,MIN(FIND({0,1,2,3,4,5,6,7,8,9},W989&amp;"0123456789"))-1)</f>
        <v>$</v>
      </c>
      <c r="Y989" t="s">
        <v>13357</v>
      </c>
      <c r="Z989" t="s">
        <v>13767</v>
      </c>
      <c r="AA989" s="3" cm="1">
        <f t="array" ref="AA989">_xlfn.XLOOKUP(LEFT(Z989,MIN(FIND({0,1,2,3,4,5,6,7,8,9},Z989&amp;"0123456789"))-1), $BB$4:$BB$23, $BC$4:$BC$23)*_xlfn.NUMBERVALUE(TRIM(REPLACE(Z989,1,MIN(FIND({0,1,2,3,4,5,6,7,8,9},Z989&amp;"0123456789"))-1,"")), ".", ",")</f>
        <v>2600000</v>
      </c>
      <c r="AB989" t="s">
        <v>13767</v>
      </c>
      <c r="AC989" s="3" cm="1">
        <f t="array" ref="AC989">_xlfn.XLOOKUP(LEFT(AB989,MIN(FIND({0,1,2,3,4,5,6,7,8,9},AB989&amp;"0123456789"))-1), $BB$4:$BB$23, $BC$4:$BC$23)*_xlfn.NUMBERVALUE(TRIM(REPLACE(AB989,1,MIN(FIND({0,1,2,3,4,5,6,7,8,9},AB989&amp;"0123456789"))-1,"")), ".", ",")</f>
        <v>2600000</v>
      </c>
      <c r="AD989" t="s">
        <v>8555</v>
      </c>
      <c r="AE989" t="s">
        <v>8559</v>
      </c>
      <c r="AF989" t="s">
        <v>15737</v>
      </c>
      <c r="AG989" t="s">
        <v>6557</v>
      </c>
      <c r="AH989" t="s">
        <v>4365</v>
      </c>
      <c r="AI989" t="s">
        <v>18721</v>
      </c>
      <c r="AJ989" t="s">
        <v>19177</v>
      </c>
      <c r="AK989" t="s">
        <v>19854</v>
      </c>
      <c r="AL989" t="s">
        <v>20331</v>
      </c>
      <c r="AM989" t="s">
        <v>20880</v>
      </c>
      <c r="AN989" t="s">
        <v>21516</v>
      </c>
      <c r="AO989" t="s">
        <v>22110</v>
      </c>
      <c r="AP989" t="s">
        <v>23048</v>
      </c>
      <c r="AQ989" t="s">
        <v>24165</v>
      </c>
      <c r="AR989" t="s">
        <v>25045</v>
      </c>
      <c r="AS989" t="s">
        <v>8561</v>
      </c>
      <c r="BC989" s="3" t="str" cm="1">
        <f t="array" ref="BC989">LEFT(BB989,MIN(FIND({0,1,2,3,4,5,6,7,8,9},BB989&amp;"0123456789"))-1)</f>
        <v/>
      </c>
      <c r="BY989" t="s">
        <v>25857</v>
      </c>
      <c r="BZ989" t="s">
        <v>25546</v>
      </c>
      <c r="CT989" t="str">
        <f t="shared" si="299"/>
        <v>Video</v>
      </c>
      <c r="CU989" t="str">
        <f t="shared" si="300"/>
        <v>Video Chat</v>
      </c>
      <c r="CV989" t="str">
        <f t="shared" si="301"/>
        <v/>
      </c>
      <c r="CW989" t="str">
        <f t="shared" si="302"/>
        <v/>
      </c>
      <c r="CX989" t="str">
        <f t="shared" si="303"/>
        <v/>
      </c>
      <c r="CY989" t="str">
        <f t="shared" si="304"/>
        <v/>
      </c>
      <c r="CZ989" t="str">
        <f t="shared" si="305"/>
        <v/>
      </c>
      <c r="DA989" t="str">
        <f t="shared" si="306"/>
        <v/>
      </c>
      <c r="DB989" t="str">
        <f t="shared" si="307"/>
        <v/>
      </c>
      <c r="DC989" t="str">
        <f t="shared" si="308"/>
        <v/>
      </c>
    </row>
    <row r="990" spans="1:107" x14ac:dyDescent="0.2">
      <c r="A990">
        <v>987</v>
      </c>
      <c r="B990" t="s">
        <v>983</v>
      </c>
      <c r="C990" t="s">
        <v>3156</v>
      </c>
      <c r="D990" t="s">
        <v>5182</v>
      </c>
      <c r="E990" t="s">
        <v>6065</v>
      </c>
      <c r="F990" t="s">
        <v>7053</v>
      </c>
      <c r="G990" t="s">
        <v>8245</v>
      </c>
      <c r="H990" t="s">
        <v>8552</v>
      </c>
      <c r="I990" t="s">
        <v>8557</v>
      </c>
      <c r="J990" t="s">
        <v>9385</v>
      </c>
      <c r="K990" t="s">
        <v>10119</v>
      </c>
      <c r="L990" t="s">
        <v>10205</v>
      </c>
      <c r="M990" t="s">
        <v>11911</v>
      </c>
      <c r="N990" t="s">
        <v>12782</v>
      </c>
      <c r="O990" t="s">
        <v>13314</v>
      </c>
      <c r="P990" t="s">
        <v>4365</v>
      </c>
      <c r="Q990">
        <v>1</v>
      </c>
      <c r="R990" t="s">
        <v>13357</v>
      </c>
      <c r="S990" t="s">
        <v>13563</v>
      </c>
      <c r="T990" t="s">
        <v>13980</v>
      </c>
      <c r="U990" s="3" t="str" cm="1">
        <f t="array" ref="U990">LEFT(T990,MIN(FIND({0,1,2,3,4,5,6,7,8,9},T990&amp;"0123456789"))-1)</f>
        <v>$</v>
      </c>
      <c r="V990" t="s">
        <v>13357</v>
      </c>
      <c r="W990" t="s">
        <v>13980</v>
      </c>
      <c r="X990" s="3" t="str" cm="1">
        <f t="array" ref="X990">LEFT(W990,MIN(FIND({0,1,2,3,4,5,6,7,8,9},W990&amp;"0123456789"))-1)</f>
        <v>$</v>
      </c>
      <c r="Y990" t="s">
        <v>13357</v>
      </c>
      <c r="Z990" t="s">
        <v>13980</v>
      </c>
      <c r="AA990" s="3" cm="1">
        <f t="array" ref="AA990">_xlfn.XLOOKUP(LEFT(Z990,MIN(FIND({0,1,2,3,4,5,6,7,8,9},Z990&amp;"0123456789"))-1), $BB$4:$BB$23, $BC$4:$BC$23)*_xlfn.NUMBERVALUE(TRIM(REPLACE(Z990,1,MIN(FIND({0,1,2,3,4,5,6,7,8,9},Z990&amp;"0123456789"))-1,"")), ".", ",")</f>
        <v>1600000</v>
      </c>
      <c r="AB990" t="s">
        <v>13980</v>
      </c>
      <c r="AC990" s="3" cm="1">
        <f t="array" ref="AC990">_xlfn.XLOOKUP(LEFT(AB990,MIN(FIND({0,1,2,3,4,5,6,7,8,9},AB990&amp;"0123456789"))-1), $BB$4:$BB$23, $BC$4:$BC$23)*_xlfn.NUMBERVALUE(TRIM(REPLACE(AB990,1,MIN(FIND({0,1,2,3,4,5,6,7,8,9},AB990&amp;"0123456789"))-1,"")), ".", ",")</f>
        <v>1600000</v>
      </c>
      <c r="AD990" t="s">
        <v>8555</v>
      </c>
      <c r="AE990" t="s">
        <v>14823</v>
      </c>
      <c r="AF990" t="s">
        <v>15738</v>
      </c>
      <c r="AG990" t="s">
        <v>17135</v>
      </c>
      <c r="AH990" t="s">
        <v>4365</v>
      </c>
      <c r="AI990" t="s">
        <v>18722</v>
      </c>
      <c r="AJ990" t="s">
        <v>8554</v>
      </c>
      <c r="AK990" t="s">
        <v>4365</v>
      </c>
      <c r="AL990" t="s">
        <v>20332</v>
      </c>
      <c r="AM990" t="s">
        <v>20881</v>
      </c>
      <c r="AN990" t="s">
        <v>21517</v>
      </c>
      <c r="AO990" t="s">
        <v>22111</v>
      </c>
      <c r="AP990" t="s">
        <v>23049</v>
      </c>
      <c r="AQ990" t="s">
        <v>24166</v>
      </c>
      <c r="AR990" t="s">
        <v>25046</v>
      </c>
      <c r="AS990" t="s">
        <v>14832</v>
      </c>
      <c r="BC990" s="3" t="str" cm="1">
        <f t="array" ref="BC990">LEFT(BB990,MIN(FIND({0,1,2,3,4,5,6,7,8,9},BB990&amp;"0123456789"))-1)</f>
        <v/>
      </c>
      <c r="BY990" t="s">
        <v>25419</v>
      </c>
      <c r="BZ990" t="s">
        <v>25592</v>
      </c>
      <c r="CA990" t="s">
        <v>25460</v>
      </c>
      <c r="CB990" t="s">
        <v>25437</v>
      </c>
      <c r="CC990" t="s">
        <v>25408</v>
      </c>
      <c r="CT990" t="str">
        <f t="shared" si="299"/>
        <v>Apps</v>
      </c>
      <c r="CU990" t="str">
        <f t="shared" si="300"/>
        <v>Developer APIs</v>
      </c>
      <c r="CV990" t="str">
        <f t="shared" si="301"/>
        <v>Enterprise Software</v>
      </c>
      <c r="CW990" t="str">
        <f t="shared" si="302"/>
        <v>SaaS</v>
      </c>
      <c r="CX990" t="str">
        <f t="shared" si="303"/>
        <v>Software</v>
      </c>
      <c r="CY990" t="str">
        <f t="shared" si="304"/>
        <v/>
      </c>
      <c r="CZ990" t="str">
        <f t="shared" si="305"/>
        <v/>
      </c>
      <c r="DA990" t="str">
        <f t="shared" si="306"/>
        <v/>
      </c>
      <c r="DB990" t="str">
        <f t="shared" si="307"/>
        <v/>
      </c>
      <c r="DC990" t="str">
        <f t="shared" si="308"/>
        <v/>
      </c>
    </row>
    <row r="991" spans="1:107" x14ac:dyDescent="0.2">
      <c r="A991">
        <v>988</v>
      </c>
      <c r="B991" t="s">
        <v>984</v>
      </c>
      <c r="C991" t="s">
        <v>3157</v>
      </c>
      <c r="D991" t="s">
        <v>5183</v>
      </c>
      <c r="E991" t="s">
        <v>6065</v>
      </c>
      <c r="F991" t="s">
        <v>7054</v>
      </c>
      <c r="G991" t="s">
        <v>8301</v>
      </c>
      <c r="H991" t="s">
        <v>8552</v>
      </c>
      <c r="I991" t="s">
        <v>8554</v>
      </c>
      <c r="J991" t="s">
        <v>9386</v>
      </c>
      <c r="K991" t="s">
        <v>10121</v>
      </c>
      <c r="L991" t="s">
        <v>10142</v>
      </c>
      <c r="M991" t="s">
        <v>11912</v>
      </c>
      <c r="N991" t="s">
        <v>12966</v>
      </c>
      <c r="O991" t="s">
        <v>4365</v>
      </c>
      <c r="P991" t="s">
        <v>4365</v>
      </c>
      <c r="Q991">
        <v>1</v>
      </c>
      <c r="R991" t="s">
        <v>13357</v>
      </c>
      <c r="S991" t="s">
        <v>13607</v>
      </c>
      <c r="T991" t="s">
        <v>13813</v>
      </c>
      <c r="U991" s="3" t="str" cm="1">
        <f t="array" ref="U991">LEFT(T991,MIN(FIND({0,1,2,3,4,5,6,7,8,9},T991&amp;"0123456789"))-1)</f>
        <v>$</v>
      </c>
      <c r="V991" t="s">
        <v>13357</v>
      </c>
      <c r="W991" t="s">
        <v>13813</v>
      </c>
      <c r="X991" s="3" t="str" cm="1">
        <f t="array" ref="X991">LEFT(W991,MIN(FIND({0,1,2,3,4,5,6,7,8,9},W991&amp;"0123456789"))-1)</f>
        <v>$</v>
      </c>
      <c r="Y991" t="s">
        <v>13357</v>
      </c>
      <c r="Z991" t="s">
        <v>13813</v>
      </c>
      <c r="AA991" s="3" cm="1">
        <f t="array" ref="AA991">_xlfn.XLOOKUP(LEFT(Z991,MIN(FIND({0,1,2,3,4,5,6,7,8,9},Z991&amp;"0123456789"))-1), $BB$4:$BB$23, $BC$4:$BC$23)*_xlfn.NUMBERVALUE(TRIM(REPLACE(Z991,1,MIN(FIND({0,1,2,3,4,5,6,7,8,9},Z991&amp;"0123456789"))-1,"")), ".", ",")</f>
        <v>2000000</v>
      </c>
      <c r="AB991" t="s">
        <v>13813</v>
      </c>
      <c r="AC991" s="3" cm="1">
        <f t="array" ref="AC991">_xlfn.XLOOKUP(LEFT(AB991,MIN(FIND({0,1,2,3,4,5,6,7,8,9},AB991&amp;"0123456789"))-1), $BB$4:$BB$23, $BC$4:$BC$23)*_xlfn.NUMBERVALUE(TRIM(REPLACE(AB991,1,MIN(FIND({0,1,2,3,4,5,6,7,8,9},AB991&amp;"0123456789"))-1,"")), ".", ",")</f>
        <v>2000000</v>
      </c>
      <c r="AD991" t="s">
        <v>4365</v>
      </c>
      <c r="AE991" t="s">
        <v>4365</v>
      </c>
      <c r="AF991" t="s">
        <v>4365</v>
      </c>
      <c r="AG991" t="s">
        <v>16738</v>
      </c>
      <c r="AH991" t="s">
        <v>4365</v>
      </c>
      <c r="AI991" t="s">
        <v>18723</v>
      </c>
      <c r="AJ991" t="s">
        <v>8563</v>
      </c>
      <c r="AK991" t="s">
        <v>4365</v>
      </c>
      <c r="AL991" t="s">
        <v>8555</v>
      </c>
      <c r="AM991" t="s">
        <v>18794</v>
      </c>
      <c r="AN991" t="s">
        <v>18372</v>
      </c>
      <c r="AO991" t="s">
        <v>18794</v>
      </c>
      <c r="AP991" t="s">
        <v>23050</v>
      </c>
      <c r="AQ991" t="s">
        <v>24167</v>
      </c>
      <c r="AR991" t="s">
        <v>25047</v>
      </c>
      <c r="AS991" t="s">
        <v>8559</v>
      </c>
      <c r="BC991" s="3" t="str" cm="1">
        <f t="array" ref="BC991">LEFT(BB991,MIN(FIND({0,1,2,3,4,5,6,7,8,9},BB991&amp;"0123456789"))-1)</f>
        <v/>
      </c>
      <c r="BY991" t="s">
        <v>25419</v>
      </c>
      <c r="BZ991" t="s">
        <v>25696</v>
      </c>
      <c r="CA991" t="s">
        <v>25460</v>
      </c>
      <c r="CB991" t="s">
        <v>25430</v>
      </c>
      <c r="CC991" t="s">
        <v>25415</v>
      </c>
      <c r="CT991" t="str">
        <f t="shared" si="299"/>
        <v>Apps</v>
      </c>
      <c r="CU991" t="str">
        <f t="shared" si="300"/>
        <v>Bitcoin</v>
      </c>
      <c r="CV991" t="str">
        <f t="shared" si="301"/>
        <v>Enterprise Software</v>
      </c>
      <c r="CW991" t="str">
        <f t="shared" si="302"/>
        <v>FinTech</v>
      </c>
      <c r="CX991" t="str">
        <f t="shared" si="303"/>
        <v>Mobile Payments</v>
      </c>
      <c r="CY991" t="str">
        <f t="shared" si="304"/>
        <v/>
      </c>
      <c r="CZ991" t="str">
        <f t="shared" si="305"/>
        <v/>
      </c>
      <c r="DA991" t="str">
        <f t="shared" si="306"/>
        <v/>
      </c>
      <c r="DB991" t="str">
        <f t="shared" si="307"/>
        <v/>
      </c>
      <c r="DC991" t="str">
        <f t="shared" si="308"/>
        <v/>
      </c>
    </row>
    <row r="992" spans="1:107" x14ac:dyDescent="0.2">
      <c r="A992">
        <v>989</v>
      </c>
      <c r="B992" t="s">
        <v>985</v>
      </c>
      <c r="C992" t="s">
        <v>3158</v>
      </c>
      <c r="D992" t="s">
        <v>5184</v>
      </c>
      <c r="E992" t="s">
        <v>6065</v>
      </c>
      <c r="F992" t="s">
        <v>7055</v>
      </c>
      <c r="G992" t="s">
        <v>8245</v>
      </c>
      <c r="H992" t="s">
        <v>8552</v>
      </c>
      <c r="I992" t="s">
        <v>8557</v>
      </c>
      <c r="J992" t="s">
        <v>9387</v>
      </c>
      <c r="K992" t="s">
        <v>10119</v>
      </c>
      <c r="L992" t="s">
        <v>10652</v>
      </c>
      <c r="M992" t="s">
        <v>11913</v>
      </c>
      <c r="N992" t="s">
        <v>12751</v>
      </c>
      <c r="O992" t="s">
        <v>4365</v>
      </c>
      <c r="P992" t="s">
        <v>13349</v>
      </c>
      <c r="Q992">
        <v>5</v>
      </c>
      <c r="R992" t="s">
        <v>13357</v>
      </c>
      <c r="S992" t="s">
        <v>8294</v>
      </c>
      <c r="T992" t="s">
        <v>13831</v>
      </c>
      <c r="U992" s="3" t="str" cm="1">
        <f t="array" ref="U992">LEFT(T992,MIN(FIND({0,1,2,3,4,5,6,7,8,9},T992&amp;"0123456789"))-1)</f>
        <v>$</v>
      </c>
      <c r="V992" t="s">
        <v>13357</v>
      </c>
      <c r="W992" t="s">
        <v>13831</v>
      </c>
      <c r="X992" s="3" t="str" cm="1">
        <f t="array" ref="X992">LEFT(W992,MIN(FIND({0,1,2,3,4,5,6,7,8,9},W992&amp;"0123456789"))-1)</f>
        <v>$</v>
      </c>
      <c r="Y992" t="s">
        <v>13357</v>
      </c>
      <c r="Z992" t="s">
        <v>13740</v>
      </c>
      <c r="AA992" s="3" cm="1">
        <f t="array" ref="AA992">_xlfn.XLOOKUP(LEFT(Z992,MIN(FIND({0,1,2,3,4,5,6,7,8,9},Z992&amp;"0123456789"))-1), $BB$4:$BB$23, $BC$4:$BC$23)*_xlfn.NUMBERVALUE(TRIM(REPLACE(Z992,1,MIN(FIND({0,1,2,3,4,5,6,7,8,9},Z992&amp;"0123456789"))-1,"")), ".", ",")</f>
        <v>3000000</v>
      </c>
      <c r="AB992" t="s">
        <v>13740</v>
      </c>
      <c r="AC992" s="3" cm="1">
        <f t="array" ref="AC992">_xlfn.XLOOKUP(LEFT(AB992,MIN(FIND({0,1,2,3,4,5,6,7,8,9},AB992&amp;"0123456789"))-1), $BB$4:$BB$23, $BC$4:$BC$23)*_xlfn.NUMBERVALUE(TRIM(REPLACE(AB992,1,MIN(FIND({0,1,2,3,4,5,6,7,8,9},AB992&amp;"0123456789"))-1,"")), ".", ",")</f>
        <v>3000000</v>
      </c>
      <c r="AD992" t="s">
        <v>4365</v>
      </c>
      <c r="AE992" t="s">
        <v>8555</v>
      </c>
      <c r="AF992" t="s">
        <v>15739</v>
      </c>
      <c r="AG992" t="s">
        <v>17136</v>
      </c>
      <c r="AH992" t="s">
        <v>4365</v>
      </c>
      <c r="AI992" t="s">
        <v>18724</v>
      </c>
      <c r="AJ992" t="s">
        <v>19173</v>
      </c>
      <c r="AK992" t="s">
        <v>19874</v>
      </c>
      <c r="AL992" t="s">
        <v>20233</v>
      </c>
      <c r="AM992" t="s">
        <v>20882</v>
      </c>
      <c r="AN992" t="s">
        <v>20610</v>
      </c>
      <c r="AO992" t="s">
        <v>4365</v>
      </c>
      <c r="AP992" t="s">
        <v>23051</v>
      </c>
      <c r="AQ992" t="s">
        <v>24168</v>
      </c>
      <c r="AR992" t="s">
        <v>25048</v>
      </c>
      <c r="AS992" t="s">
        <v>19073</v>
      </c>
      <c r="BC992" s="3" t="str" cm="1">
        <f t="array" ref="BC992">LEFT(BB992,MIN(FIND({0,1,2,3,4,5,6,7,8,9},BB992&amp;"0123456789"))-1)</f>
        <v/>
      </c>
      <c r="BY992" t="s">
        <v>11267</v>
      </c>
      <c r="BZ992" t="s">
        <v>25858</v>
      </c>
      <c r="CA992" t="s">
        <v>25859</v>
      </c>
      <c r="CB992" t="s">
        <v>25404</v>
      </c>
      <c r="CC992" t="s">
        <v>25444</v>
      </c>
      <c r="CD992" t="s">
        <v>25860</v>
      </c>
      <c r="CE992" t="s">
        <v>25408</v>
      </c>
      <c r="CT992" t="str">
        <f t="shared" si="299"/>
        <v>Artificial Intelligence</v>
      </c>
      <c r="CU992" t="str">
        <f t="shared" si="300"/>
        <v>Energy Efficiency</v>
      </c>
      <c r="CV992" t="str">
        <f t="shared" si="301"/>
        <v>Energy Management</v>
      </c>
      <c r="CW992" t="str">
        <f t="shared" si="302"/>
        <v>Information Technology</v>
      </c>
      <c r="CX992" t="str">
        <f t="shared" si="303"/>
        <v>Machine Learning</v>
      </c>
      <c r="CY992" t="str">
        <f t="shared" si="304"/>
        <v>Smart Building</v>
      </c>
      <c r="CZ992" t="str">
        <f t="shared" si="305"/>
        <v>Software</v>
      </c>
      <c r="DA992" t="str">
        <f t="shared" si="306"/>
        <v/>
      </c>
      <c r="DB992" t="str">
        <f t="shared" si="307"/>
        <v/>
      </c>
      <c r="DC992" t="str">
        <f t="shared" si="308"/>
        <v/>
      </c>
    </row>
    <row r="993" spans="1:107" x14ac:dyDescent="0.2">
      <c r="A993">
        <v>990</v>
      </c>
      <c r="B993" t="s">
        <v>986</v>
      </c>
      <c r="C993" t="s">
        <v>3159</v>
      </c>
      <c r="D993" t="s">
        <v>5185</v>
      </c>
      <c r="E993" t="s">
        <v>6065</v>
      </c>
      <c r="F993" t="s">
        <v>7056</v>
      </c>
      <c r="G993" t="s">
        <v>8245</v>
      </c>
      <c r="H993" t="s">
        <v>8552</v>
      </c>
      <c r="I993" t="s">
        <v>8555</v>
      </c>
      <c r="J993" t="s">
        <v>9388</v>
      </c>
      <c r="K993" t="s">
        <v>10119</v>
      </c>
      <c r="L993" t="s">
        <v>10263</v>
      </c>
      <c r="M993" t="s">
        <v>11914</v>
      </c>
      <c r="N993" t="s">
        <v>12967</v>
      </c>
      <c r="O993" t="s">
        <v>13318</v>
      </c>
      <c r="P993" t="s">
        <v>4365</v>
      </c>
      <c r="Q993">
        <v>2</v>
      </c>
      <c r="R993" t="s">
        <v>13357</v>
      </c>
      <c r="S993" t="s">
        <v>13431</v>
      </c>
      <c r="T993" t="s">
        <v>13753</v>
      </c>
      <c r="U993" s="3" t="str" cm="1">
        <f t="array" ref="U993">LEFT(T993,MIN(FIND({0,1,2,3,4,5,6,7,8,9},T993&amp;"0123456789"))-1)</f>
        <v>$</v>
      </c>
      <c r="V993" t="s">
        <v>13357</v>
      </c>
      <c r="W993" t="s">
        <v>13753</v>
      </c>
      <c r="X993" s="3" t="str" cm="1">
        <f t="array" ref="X993">LEFT(W993,MIN(FIND({0,1,2,3,4,5,6,7,8,9},W993&amp;"0123456789"))-1)</f>
        <v>$</v>
      </c>
      <c r="Y993" t="s">
        <v>13357</v>
      </c>
      <c r="Z993" t="s">
        <v>13761</v>
      </c>
      <c r="AA993" s="3" cm="1">
        <f t="array" ref="AA993">_xlfn.XLOOKUP(LEFT(Z993,MIN(FIND({0,1,2,3,4,5,6,7,8,9},Z993&amp;"0123456789"))-1), $BB$4:$BB$23, $BC$4:$BC$23)*_xlfn.NUMBERVALUE(TRIM(REPLACE(Z993,1,MIN(FIND({0,1,2,3,4,5,6,7,8,9},Z993&amp;"0123456789"))-1,"")), ".", ",")</f>
        <v>4500000</v>
      </c>
      <c r="AB993" t="s">
        <v>13761</v>
      </c>
      <c r="AC993" s="3" cm="1">
        <f t="array" ref="AC993">_xlfn.XLOOKUP(LEFT(AB993,MIN(FIND({0,1,2,3,4,5,6,7,8,9},AB993&amp;"0123456789"))-1), $BB$4:$BB$23, $BC$4:$BC$23)*_xlfn.NUMBERVALUE(TRIM(REPLACE(AB993,1,MIN(FIND({0,1,2,3,4,5,6,7,8,9},AB993&amp;"0123456789"))-1,"")), ".", ",")</f>
        <v>4500000</v>
      </c>
      <c r="AD993" t="s">
        <v>8555</v>
      </c>
      <c r="AE993" t="s">
        <v>8557</v>
      </c>
      <c r="AF993" t="s">
        <v>15740</v>
      </c>
      <c r="AG993" t="s">
        <v>4365</v>
      </c>
      <c r="AH993" t="s">
        <v>4365</v>
      </c>
      <c r="AI993" t="s">
        <v>4365</v>
      </c>
      <c r="AJ993" t="s">
        <v>4365</v>
      </c>
      <c r="AK993" t="s">
        <v>4365</v>
      </c>
      <c r="AL993" t="s">
        <v>4365</v>
      </c>
      <c r="AM993" t="s">
        <v>4365</v>
      </c>
      <c r="AN993" t="s">
        <v>4365</v>
      </c>
      <c r="AO993" t="s">
        <v>4365</v>
      </c>
      <c r="AP993" t="s">
        <v>4365</v>
      </c>
      <c r="AQ993" t="s">
        <v>4365</v>
      </c>
      <c r="AR993" t="s">
        <v>4365</v>
      </c>
      <c r="AS993" t="s">
        <v>14826</v>
      </c>
      <c r="BC993" s="3" t="str" cm="1">
        <f t="array" ref="BC993">LEFT(BB993,MIN(FIND({0,1,2,3,4,5,6,7,8,9},BB993&amp;"0123456789"))-1)</f>
        <v/>
      </c>
      <c r="BY993" t="s">
        <v>11267</v>
      </c>
      <c r="BZ993" t="s">
        <v>25443</v>
      </c>
      <c r="CA993" t="s">
        <v>25404</v>
      </c>
      <c r="CB993" t="s">
        <v>25444</v>
      </c>
      <c r="CC993" t="s">
        <v>25408</v>
      </c>
      <c r="CT993" t="str">
        <f t="shared" si="299"/>
        <v>Artificial Intelligence</v>
      </c>
      <c r="CU993" t="str">
        <f t="shared" si="300"/>
        <v>Big Data</v>
      </c>
      <c r="CV993" t="str">
        <f t="shared" si="301"/>
        <v>Information Technology</v>
      </c>
      <c r="CW993" t="str">
        <f t="shared" si="302"/>
        <v>Machine Learning</v>
      </c>
      <c r="CX993" t="str">
        <f t="shared" si="303"/>
        <v>Software</v>
      </c>
      <c r="CY993" t="str">
        <f t="shared" si="304"/>
        <v/>
      </c>
      <c r="CZ993" t="str">
        <f t="shared" si="305"/>
        <v/>
      </c>
      <c r="DA993" t="str">
        <f t="shared" si="306"/>
        <v/>
      </c>
      <c r="DB993" t="str">
        <f t="shared" si="307"/>
        <v/>
      </c>
      <c r="DC993" t="str">
        <f t="shared" si="308"/>
        <v/>
      </c>
    </row>
    <row r="994" spans="1:107" x14ac:dyDescent="0.2">
      <c r="A994">
        <v>991</v>
      </c>
      <c r="B994" t="s">
        <v>987</v>
      </c>
      <c r="C994" t="s">
        <v>3160</v>
      </c>
      <c r="D994" t="s">
        <v>5186</v>
      </c>
      <c r="E994" t="s">
        <v>6065</v>
      </c>
      <c r="F994" t="s">
        <v>7057</v>
      </c>
      <c r="G994" t="s">
        <v>8245</v>
      </c>
      <c r="H994" t="s">
        <v>8552</v>
      </c>
      <c r="I994" t="s">
        <v>4365</v>
      </c>
      <c r="J994" t="s">
        <v>4365</v>
      </c>
      <c r="K994" t="s">
        <v>10119</v>
      </c>
      <c r="L994" t="s">
        <v>10299</v>
      </c>
      <c r="M994" t="s">
        <v>11603</v>
      </c>
      <c r="N994" t="s">
        <v>12818</v>
      </c>
      <c r="O994" t="s">
        <v>13304</v>
      </c>
      <c r="P994" t="s">
        <v>4365</v>
      </c>
      <c r="Q994">
        <v>1</v>
      </c>
      <c r="R994" t="s">
        <v>13357</v>
      </c>
      <c r="S994" t="s">
        <v>13608</v>
      </c>
      <c r="T994" t="s">
        <v>14078</v>
      </c>
      <c r="U994" s="3" t="str" cm="1">
        <f t="array" ref="U994">LEFT(T994,MIN(FIND({0,1,2,3,4,5,6,7,8,9},T994&amp;"0123456789"))-1)</f>
        <v>€</v>
      </c>
      <c r="V994" t="s">
        <v>13357</v>
      </c>
      <c r="W994" t="s">
        <v>14078</v>
      </c>
      <c r="X994" s="3" t="str" cm="1">
        <f t="array" ref="X994">LEFT(W994,MIN(FIND({0,1,2,3,4,5,6,7,8,9},W994&amp;"0123456789"))-1)</f>
        <v>€</v>
      </c>
      <c r="Y994" t="s">
        <v>13357</v>
      </c>
      <c r="Z994" t="s">
        <v>14078</v>
      </c>
      <c r="AA994" s="3" cm="1">
        <f t="array" ref="AA994">_xlfn.XLOOKUP(LEFT(Z994,MIN(FIND({0,1,2,3,4,5,6,7,8,9},Z994&amp;"0123456789"))-1), $BB$4:$BB$23, $BC$4:$BC$23)*_xlfn.NUMBERVALUE(TRIM(REPLACE(Z994,1,MIN(FIND({0,1,2,3,4,5,6,7,8,9},Z994&amp;"0123456789"))-1,"")), ".", ",")</f>
        <v>2760000</v>
      </c>
      <c r="AB994" t="s">
        <v>14078</v>
      </c>
      <c r="AC994" s="3" cm="1">
        <f t="array" ref="AC994">_xlfn.XLOOKUP(LEFT(AB994,MIN(FIND({0,1,2,3,4,5,6,7,8,9},AB994&amp;"0123456789"))-1), $BB$4:$BB$23, $BC$4:$BC$23)*_xlfn.NUMBERVALUE(TRIM(REPLACE(AB994,1,MIN(FIND({0,1,2,3,4,5,6,7,8,9},AB994&amp;"0123456789"))-1,"")), ".", ",")</f>
        <v>2760000</v>
      </c>
      <c r="AD994" t="s">
        <v>8555</v>
      </c>
      <c r="AE994" t="s">
        <v>8558</v>
      </c>
      <c r="AF994" t="s">
        <v>15741</v>
      </c>
      <c r="AG994" t="s">
        <v>4365</v>
      </c>
      <c r="AH994" t="s">
        <v>4365</v>
      </c>
      <c r="AI994" t="s">
        <v>4365</v>
      </c>
      <c r="AJ994" t="s">
        <v>4365</v>
      </c>
      <c r="AK994" t="s">
        <v>4365</v>
      </c>
      <c r="AL994" t="s">
        <v>4365</v>
      </c>
      <c r="AM994" t="s">
        <v>4365</v>
      </c>
      <c r="AN994" t="s">
        <v>4365</v>
      </c>
      <c r="AO994" t="s">
        <v>4365</v>
      </c>
      <c r="AP994" t="s">
        <v>4365</v>
      </c>
      <c r="AQ994" t="s">
        <v>4365</v>
      </c>
      <c r="AR994" t="s">
        <v>4365</v>
      </c>
      <c r="AS994" t="s">
        <v>19325</v>
      </c>
      <c r="BC994" s="3" t="str" cm="1">
        <f t="array" ref="BC994">LEFT(BB994,MIN(FIND({0,1,2,3,4,5,6,7,8,9},BB994&amp;"0123456789"))-1)</f>
        <v/>
      </c>
      <c r="BY994" t="s">
        <v>25639</v>
      </c>
      <c r="BZ994" t="s">
        <v>25437</v>
      </c>
      <c r="CA994" t="s">
        <v>25408</v>
      </c>
      <c r="CT994" t="str">
        <f t="shared" si="299"/>
        <v>Human Resources</v>
      </c>
      <c r="CU994" t="str">
        <f t="shared" si="300"/>
        <v>SaaS</v>
      </c>
      <c r="CV994" t="str">
        <f t="shared" si="301"/>
        <v>Software</v>
      </c>
      <c r="CW994" t="str">
        <f t="shared" si="302"/>
        <v/>
      </c>
      <c r="CX994" t="str">
        <f t="shared" si="303"/>
        <v/>
      </c>
      <c r="CY994" t="str">
        <f t="shared" si="304"/>
        <v/>
      </c>
      <c r="CZ994" t="str">
        <f t="shared" si="305"/>
        <v/>
      </c>
      <c r="DA994" t="str">
        <f t="shared" si="306"/>
        <v/>
      </c>
      <c r="DB994" t="str">
        <f t="shared" si="307"/>
        <v/>
      </c>
      <c r="DC994" t="str">
        <f t="shared" si="308"/>
        <v/>
      </c>
    </row>
    <row r="995" spans="1:107" x14ac:dyDescent="0.2">
      <c r="A995">
        <v>992</v>
      </c>
      <c r="B995" t="s">
        <v>988</v>
      </c>
      <c r="C995" t="s">
        <v>3161</v>
      </c>
      <c r="D995" t="s">
        <v>5187</v>
      </c>
      <c r="E995" t="s">
        <v>6065</v>
      </c>
      <c r="F995" t="s">
        <v>7058</v>
      </c>
      <c r="G995" t="s">
        <v>8385</v>
      </c>
      <c r="H995" t="s">
        <v>8552</v>
      </c>
      <c r="I995" t="s">
        <v>8557</v>
      </c>
      <c r="J995" t="s">
        <v>9389</v>
      </c>
      <c r="K995" t="s">
        <v>10118</v>
      </c>
      <c r="L995" t="s">
        <v>10331</v>
      </c>
      <c r="M995" t="s">
        <v>10331</v>
      </c>
      <c r="N995" t="s">
        <v>12741</v>
      </c>
      <c r="O995" t="s">
        <v>13310</v>
      </c>
      <c r="P995" t="s">
        <v>4365</v>
      </c>
      <c r="Q995">
        <v>1</v>
      </c>
      <c r="R995" t="s">
        <v>13359</v>
      </c>
      <c r="S995" t="s">
        <v>8251</v>
      </c>
      <c r="T995" t="s">
        <v>13939</v>
      </c>
      <c r="U995" s="3" t="str" cm="1">
        <f t="array" ref="U995">LEFT(T995,MIN(FIND({0,1,2,3,4,5,6,7,8,9},T995&amp;"0123456789"))-1)</f>
        <v>$</v>
      </c>
      <c r="V995" t="s">
        <v>14415</v>
      </c>
      <c r="W995" t="s">
        <v>13939</v>
      </c>
      <c r="X995" s="3" t="str" cm="1">
        <f t="array" ref="X995">LEFT(W995,MIN(FIND({0,1,2,3,4,5,6,7,8,9},W995&amp;"0123456789"))-1)</f>
        <v>$</v>
      </c>
      <c r="Y995" t="s">
        <v>14415</v>
      </c>
      <c r="Z995" t="s">
        <v>13939</v>
      </c>
      <c r="AA995" s="3" cm="1">
        <f t="array" ref="AA995">_xlfn.XLOOKUP(LEFT(Z995,MIN(FIND({0,1,2,3,4,5,6,7,8,9},Z995&amp;"0123456789"))-1), $BB$4:$BB$23, $BC$4:$BC$23)*_xlfn.NUMBERVALUE(TRIM(REPLACE(Z995,1,MIN(FIND({0,1,2,3,4,5,6,7,8,9},Z995&amp;"0123456789"))-1,"")), ".", ",")</f>
        <v>4700000</v>
      </c>
      <c r="AB995" t="s">
        <v>13939</v>
      </c>
      <c r="AC995" s="3" cm="1">
        <f t="array" ref="AC995">_xlfn.XLOOKUP(LEFT(AB995,MIN(FIND({0,1,2,3,4,5,6,7,8,9},AB995&amp;"0123456789"))-1), $BB$4:$BB$23, $BC$4:$BC$23)*_xlfn.NUMBERVALUE(TRIM(REPLACE(AB995,1,MIN(FIND({0,1,2,3,4,5,6,7,8,9},AB995&amp;"0123456789"))-1,"")), ".", ",")</f>
        <v>4700000</v>
      </c>
      <c r="AD995" t="s">
        <v>4365</v>
      </c>
      <c r="AE995" t="s">
        <v>8555</v>
      </c>
      <c r="AF995" t="s">
        <v>15742</v>
      </c>
      <c r="AG995" t="s">
        <v>17005</v>
      </c>
      <c r="AH995" t="s">
        <v>4365</v>
      </c>
      <c r="AI995" t="s">
        <v>18725</v>
      </c>
      <c r="AJ995" t="s">
        <v>14825</v>
      </c>
      <c r="AK995" t="s">
        <v>19714</v>
      </c>
      <c r="AL995" t="s">
        <v>20156</v>
      </c>
      <c r="AM995" t="s">
        <v>18817</v>
      </c>
      <c r="AN995" t="s">
        <v>20488</v>
      </c>
      <c r="AO995" t="s">
        <v>4365</v>
      </c>
      <c r="AP995" t="s">
        <v>23052</v>
      </c>
      <c r="AQ995" t="s">
        <v>24169</v>
      </c>
      <c r="AR995" t="s">
        <v>24846</v>
      </c>
      <c r="AS995" t="s">
        <v>19177</v>
      </c>
      <c r="BC995" s="3" t="str" cm="1">
        <f t="array" ref="BC995">LEFT(BB995,MIN(FIND({0,1,2,3,4,5,6,7,8,9},BB995&amp;"0123456789"))-1)</f>
        <v/>
      </c>
      <c r="BY995" t="s">
        <v>10331</v>
      </c>
      <c r="CT995" t="str">
        <f t="shared" si="299"/>
        <v>Information Technology</v>
      </c>
      <c r="CU995" t="str">
        <f t="shared" si="300"/>
        <v/>
      </c>
      <c r="CV995" t="str">
        <f t="shared" si="301"/>
        <v/>
      </c>
      <c r="CW995" t="str">
        <f t="shared" si="302"/>
        <v/>
      </c>
      <c r="CX995" t="str">
        <f t="shared" si="303"/>
        <v/>
      </c>
      <c r="CY995" t="str">
        <f t="shared" si="304"/>
        <v/>
      </c>
      <c r="CZ995" t="str">
        <f t="shared" si="305"/>
        <v/>
      </c>
      <c r="DA995" t="str">
        <f t="shared" si="306"/>
        <v/>
      </c>
      <c r="DB995" t="str">
        <f t="shared" si="307"/>
        <v/>
      </c>
      <c r="DC995" t="str">
        <f t="shared" si="308"/>
        <v/>
      </c>
    </row>
    <row r="996" spans="1:107" x14ac:dyDescent="0.2">
      <c r="A996">
        <v>993</v>
      </c>
      <c r="B996" t="s">
        <v>989</v>
      </c>
      <c r="C996" t="s">
        <v>3162</v>
      </c>
      <c r="D996" t="s">
        <v>5188</v>
      </c>
      <c r="E996" t="s">
        <v>6065</v>
      </c>
      <c r="F996" t="s">
        <v>7059</v>
      </c>
      <c r="G996" t="s">
        <v>8430</v>
      </c>
      <c r="H996" t="s">
        <v>8552</v>
      </c>
      <c r="I996" t="s">
        <v>4365</v>
      </c>
      <c r="J996" t="s">
        <v>4365</v>
      </c>
      <c r="K996" t="s">
        <v>10119</v>
      </c>
      <c r="L996" t="s">
        <v>10447</v>
      </c>
      <c r="M996" t="s">
        <v>11915</v>
      </c>
      <c r="N996" t="s">
        <v>12745</v>
      </c>
      <c r="O996" t="s">
        <v>13312</v>
      </c>
      <c r="P996" t="s">
        <v>4365</v>
      </c>
      <c r="Q996">
        <v>1</v>
      </c>
      <c r="R996" t="s">
        <v>13357</v>
      </c>
      <c r="S996" t="s">
        <v>13430</v>
      </c>
      <c r="T996" t="s">
        <v>14056</v>
      </c>
      <c r="U996" s="3" t="str" cm="1">
        <f t="array" ref="U996">LEFT(T996,MIN(FIND({0,1,2,3,4,5,6,7,8,9},T996&amp;"0123456789"))-1)</f>
        <v>$</v>
      </c>
      <c r="V996" t="s">
        <v>13357</v>
      </c>
      <c r="W996" t="s">
        <v>14056</v>
      </c>
      <c r="X996" s="3" t="str" cm="1">
        <f t="array" ref="X996">LEFT(W996,MIN(FIND({0,1,2,3,4,5,6,7,8,9},W996&amp;"0123456789"))-1)</f>
        <v>$</v>
      </c>
      <c r="Y996" t="s">
        <v>13357</v>
      </c>
      <c r="Z996" t="s">
        <v>14056</v>
      </c>
      <c r="AA996" s="3" cm="1">
        <f t="array" ref="AA996">_xlfn.XLOOKUP(LEFT(Z996,MIN(FIND({0,1,2,3,4,5,6,7,8,9},Z996&amp;"0123456789"))-1), $BB$4:$BB$23, $BC$4:$BC$23)*_xlfn.NUMBERVALUE(TRIM(REPLACE(Z996,1,MIN(FIND({0,1,2,3,4,5,6,7,8,9},Z996&amp;"0123456789"))-1,"")), ".", ",")</f>
        <v>1350000</v>
      </c>
      <c r="AB996" t="s">
        <v>14056</v>
      </c>
      <c r="AC996" s="3" cm="1">
        <f t="array" ref="AC996">_xlfn.XLOOKUP(LEFT(AB996,MIN(FIND({0,1,2,3,4,5,6,7,8,9},AB996&amp;"0123456789"))-1), $BB$4:$BB$23, $BC$4:$BC$23)*_xlfn.NUMBERVALUE(TRIM(REPLACE(AB996,1,MIN(FIND({0,1,2,3,4,5,6,7,8,9},AB996&amp;"0123456789"))-1,"")), ".", ",")</f>
        <v>1350000</v>
      </c>
      <c r="AD996" t="s">
        <v>8555</v>
      </c>
      <c r="AE996" t="s">
        <v>8556</v>
      </c>
      <c r="AF996" t="s">
        <v>15743</v>
      </c>
      <c r="AG996" t="s">
        <v>16559</v>
      </c>
      <c r="AH996" t="s">
        <v>4365</v>
      </c>
      <c r="AI996" t="s">
        <v>18726</v>
      </c>
      <c r="AJ996" t="s">
        <v>8563</v>
      </c>
      <c r="AK996" t="s">
        <v>4365</v>
      </c>
      <c r="AL996" t="s">
        <v>8555</v>
      </c>
      <c r="AM996" t="s">
        <v>18817</v>
      </c>
      <c r="AN996" t="s">
        <v>18372</v>
      </c>
      <c r="AO996" t="s">
        <v>4365</v>
      </c>
      <c r="AP996" t="s">
        <v>23053</v>
      </c>
      <c r="AQ996" t="s">
        <v>24170</v>
      </c>
      <c r="AR996" t="s">
        <v>25049</v>
      </c>
      <c r="AS996" t="s">
        <v>19323</v>
      </c>
      <c r="BC996" s="3" t="str" cm="1">
        <f t="array" ref="BC996">LEFT(BB996,MIN(FIND({0,1,2,3,4,5,6,7,8,9},BB996&amp;"0123456789"))-1)</f>
        <v/>
      </c>
      <c r="BY996" t="s">
        <v>25489</v>
      </c>
      <c r="BZ996" t="s">
        <v>25460</v>
      </c>
      <c r="CA996" t="s">
        <v>25538</v>
      </c>
      <c r="CB996" t="s">
        <v>25437</v>
      </c>
      <c r="CC996" t="s">
        <v>25408</v>
      </c>
      <c r="CT996" t="str">
        <f t="shared" si="299"/>
        <v>B2B</v>
      </c>
      <c r="CU996" t="str">
        <f t="shared" si="300"/>
        <v>Enterprise Software</v>
      </c>
      <c r="CV996" t="str">
        <f t="shared" si="301"/>
        <v>Procurement</v>
      </c>
      <c r="CW996" t="str">
        <f t="shared" si="302"/>
        <v>SaaS</v>
      </c>
      <c r="CX996" t="str">
        <f t="shared" si="303"/>
        <v>Software</v>
      </c>
      <c r="CY996" t="str">
        <f t="shared" si="304"/>
        <v/>
      </c>
      <c r="CZ996" t="str">
        <f t="shared" si="305"/>
        <v/>
      </c>
      <c r="DA996" t="str">
        <f t="shared" si="306"/>
        <v/>
      </c>
      <c r="DB996" t="str">
        <f t="shared" si="307"/>
        <v/>
      </c>
      <c r="DC996" t="str">
        <f t="shared" si="308"/>
        <v/>
      </c>
    </row>
    <row r="997" spans="1:107" x14ac:dyDescent="0.2">
      <c r="A997">
        <v>994</v>
      </c>
      <c r="B997" t="s">
        <v>990</v>
      </c>
      <c r="C997" t="s">
        <v>3163</v>
      </c>
      <c r="D997" t="s">
        <v>5189</v>
      </c>
      <c r="E997" t="s">
        <v>6065</v>
      </c>
      <c r="F997" t="s">
        <v>7060</v>
      </c>
      <c r="G997" t="s">
        <v>8245</v>
      </c>
      <c r="H997" t="s">
        <v>8552</v>
      </c>
      <c r="I997" t="s">
        <v>8557</v>
      </c>
      <c r="J997" t="s">
        <v>9390</v>
      </c>
      <c r="K997" t="s">
        <v>10121</v>
      </c>
      <c r="L997" t="s">
        <v>10163</v>
      </c>
      <c r="M997" t="s">
        <v>11916</v>
      </c>
      <c r="N997" t="s">
        <v>12968</v>
      </c>
      <c r="O997" t="s">
        <v>13310</v>
      </c>
      <c r="P997" t="s">
        <v>4365</v>
      </c>
      <c r="Q997">
        <v>1</v>
      </c>
      <c r="R997" t="s">
        <v>13357</v>
      </c>
      <c r="S997" t="s">
        <v>13567</v>
      </c>
      <c r="T997" t="s">
        <v>13817</v>
      </c>
      <c r="U997" s="3" t="str" cm="1">
        <f t="array" ref="U997">LEFT(T997,MIN(FIND({0,1,2,3,4,5,6,7,8,9},T997&amp;"0123456789"))-1)</f>
        <v>$</v>
      </c>
      <c r="V997" t="s">
        <v>13357</v>
      </c>
      <c r="W997" t="s">
        <v>13817</v>
      </c>
      <c r="X997" s="3" t="str" cm="1">
        <f t="array" ref="X997">LEFT(W997,MIN(FIND({0,1,2,3,4,5,6,7,8,9},W997&amp;"0123456789"))-1)</f>
        <v>$</v>
      </c>
      <c r="Y997" t="s">
        <v>13357</v>
      </c>
      <c r="Z997" t="s">
        <v>13817</v>
      </c>
      <c r="AA997" s="3" cm="1">
        <f t="array" ref="AA997">_xlfn.XLOOKUP(LEFT(Z997,MIN(FIND({0,1,2,3,4,5,6,7,8,9},Z997&amp;"0123456789"))-1), $BB$4:$BB$23, $BC$4:$BC$23)*_xlfn.NUMBERVALUE(TRIM(REPLACE(Z997,1,MIN(FIND({0,1,2,3,4,5,6,7,8,9},Z997&amp;"0123456789"))-1,"")), ".", ",")</f>
        <v>4300000</v>
      </c>
      <c r="AB997" t="s">
        <v>13817</v>
      </c>
      <c r="AC997" s="3" cm="1">
        <f t="array" ref="AC997">_xlfn.XLOOKUP(LEFT(AB997,MIN(FIND({0,1,2,3,4,5,6,7,8,9},AB997&amp;"0123456789"))-1), $BB$4:$BB$23, $BC$4:$BC$23)*_xlfn.NUMBERVALUE(TRIM(REPLACE(AB997,1,MIN(FIND({0,1,2,3,4,5,6,7,8,9},AB997&amp;"0123456789"))-1,"")), ".", ",")</f>
        <v>4300000</v>
      </c>
      <c r="AD997" t="s">
        <v>4365</v>
      </c>
      <c r="AE997" t="s">
        <v>4365</v>
      </c>
      <c r="AF997" t="s">
        <v>4365</v>
      </c>
      <c r="AG997" t="s">
        <v>4365</v>
      </c>
      <c r="AH997" t="s">
        <v>4365</v>
      </c>
      <c r="AI997" t="s">
        <v>4365</v>
      </c>
      <c r="AJ997" t="s">
        <v>4365</v>
      </c>
      <c r="AK997" t="s">
        <v>4365</v>
      </c>
      <c r="AL997" t="s">
        <v>4365</v>
      </c>
      <c r="AM997" t="s">
        <v>4365</v>
      </c>
      <c r="AN997" t="s">
        <v>4365</v>
      </c>
      <c r="AO997" t="s">
        <v>4365</v>
      </c>
      <c r="AP997" t="s">
        <v>4365</v>
      </c>
      <c r="AQ997" t="s">
        <v>4365</v>
      </c>
      <c r="AR997" t="s">
        <v>4365</v>
      </c>
      <c r="AS997" t="s">
        <v>19152</v>
      </c>
      <c r="BC997" s="3" t="str" cm="1">
        <f t="array" ref="BC997">LEFT(BB997,MIN(FIND({0,1,2,3,4,5,6,7,8,9},BB997&amp;"0123456789"))-1)</f>
        <v/>
      </c>
      <c r="BY997" t="s">
        <v>25604</v>
      </c>
      <c r="BZ997" t="s">
        <v>25428</v>
      </c>
      <c r="CA997" t="s">
        <v>25535</v>
      </c>
      <c r="CB997" t="s">
        <v>25472</v>
      </c>
      <c r="CT997" t="str">
        <f t="shared" si="299"/>
        <v>Dental</v>
      </c>
      <c r="CU997" t="str">
        <f t="shared" si="300"/>
        <v>Health Care</v>
      </c>
      <c r="CV997" t="str">
        <f t="shared" si="301"/>
        <v>Medical Device</v>
      </c>
      <c r="CW997" t="str">
        <f t="shared" si="302"/>
        <v>Wellness</v>
      </c>
      <c r="CX997" t="str">
        <f t="shared" si="303"/>
        <v/>
      </c>
      <c r="CY997" t="str">
        <f t="shared" si="304"/>
        <v/>
      </c>
      <c r="CZ997" t="str">
        <f t="shared" si="305"/>
        <v/>
      </c>
      <c r="DA997" t="str">
        <f t="shared" si="306"/>
        <v/>
      </c>
      <c r="DB997" t="str">
        <f t="shared" si="307"/>
        <v/>
      </c>
      <c r="DC997" t="str">
        <f t="shared" si="308"/>
        <v/>
      </c>
    </row>
    <row r="998" spans="1:107" x14ac:dyDescent="0.2">
      <c r="A998">
        <v>995</v>
      </c>
      <c r="B998" t="s">
        <v>991</v>
      </c>
      <c r="C998" t="s">
        <v>3164</v>
      </c>
      <c r="D998" t="s">
        <v>5190</v>
      </c>
      <c r="E998" t="s">
        <v>6065</v>
      </c>
      <c r="F998" t="s">
        <v>7061</v>
      </c>
      <c r="G998" t="s">
        <v>8289</v>
      </c>
      <c r="H998" t="s">
        <v>8552</v>
      </c>
      <c r="I998" t="s">
        <v>4365</v>
      </c>
      <c r="J998" t="s">
        <v>4365</v>
      </c>
      <c r="K998" t="s">
        <v>10119</v>
      </c>
      <c r="L998" t="s">
        <v>10653</v>
      </c>
      <c r="M998" t="s">
        <v>11917</v>
      </c>
      <c r="N998" t="s">
        <v>12741</v>
      </c>
      <c r="O998" t="s">
        <v>13310</v>
      </c>
      <c r="P998" t="s">
        <v>4365</v>
      </c>
      <c r="Q998">
        <v>1</v>
      </c>
      <c r="R998" t="s">
        <v>13357</v>
      </c>
      <c r="S998" t="s">
        <v>13461</v>
      </c>
      <c r="T998" t="s">
        <v>13752</v>
      </c>
      <c r="U998" s="3" t="str" cm="1">
        <f t="array" ref="U998">LEFT(T998,MIN(FIND({0,1,2,3,4,5,6,7,8,9},T998&amp;"0123456789"))-1)</f>
        <v>$</v>
      </c>
      <c r="V998" t="s">
        <v>13357</v>
      </c>
      <c r="W998" t="s">
        <v>13752</v>
      </c>
      <c r="X998" s="3" t="str" cm="1">
        <f t="array" ref="X998">LEFT(W998,MIN(FIND({0,1,2,3,4,5,6,7,8,9},W998&amp;"0123456789"))-1)</f>
        <v>$</v>
      </c>
      <c r="Y998" t="s">
        <v>13357</v>
      </c>
      <c r="Z998" t="s">
        <v>13752</v>
      </c>
      <c r="AA998" s="3" cm="1">
        <f t="array" ref="AA998">_xlfn.XLOOKUP(LEFT(Z998,MIN(FIND({0,1,2,3,4,5,6,7,8,9},Z998&amp;"0123456789"))-1), $BB$4:$BB$23, $BC$4:$BC$23)*_xlfn.NUMBERVALUE(TRIM(REPLACE(Z998,1,MIN(FIND({0,1,2,3,4,5,6,7,8,9},Z998&amp;"0123456789"))-1,"")), ".", ",")</f>
        <v>1200000</v>
      </c>
      <c r="AB998" t="s">
        <v>13752</v>
      </c>
      <c r="AC998" s="3" cm="1">
        <f t="array" ref="AC998">_xlfn.XLOOKUP(LEFT(AB998,MIN(FIND({0,1,2,3,4,5,6,7,8,9},AB998&amp;"0123456789"))-1), $BB$4:$BB$23, $BC$4:$BC$23)*_xlfn.NUMBERVALUE(TRIM(REPLACE(AB998,1,MIN(FIND({0,1,2,3,4,5,6,7,8,9},AB998&amp;"0123456789"))-1,"")), ".", ",")</f>
        <v>1200000</v>
      </c>
      <c r="AD998" t="s">
        <v>4365</v>
      </c>
      <c r="AE998" t="s">
        <v>8559</v>
      </c>
      <c r="AF998" t="s">
        <v>15744</v>
      </c>
      <c r="AG998" t="s">
        <v>16738</v>
      </c>
      <c r="AH998" t="s">
        <v>17890</v>
      </c>
      <c r="AI998" t="s">
        <v>18727</v>
      </c>
      <c r="AJ998" t="s">
        <v>8563</v>
      </c>
      <c r="AK998" t="s">
        <v>19875</v>
      </c>
      <c r="AL998" t="s">
        <v>8555</v>
      </c>
      <c r="AM998" t="s">
        <v>20883</v>
      </c>
      <c r="AN998" t="s">
        <v>18372</v>
      </c>
      <c r="AO998" t="s">
        <v>22112</v>
      </c>
      <c r="AP998" t="s">
        <v>23054</v>
      </c>
      <c r="AQ998" t="s">
        <v>24171</v>
      </c>
      <c r="AR998" t="s">
        <v>25050</v>
      </c>
      <c r="AS998" t="s">
        <v>19149</v>
      </c>
      <c r="BC998" s="3" t="str" cm="1">
        <f t="array" ref="BC998">LEFT(BB998,MIN(FIND({0,1,2,3,4,5,6,7,8,9},BB998&amp;"0123456789"))-1)</f>
        <v/>
      </c>
      <c r="BY998" t="s">
        <v>25861</v>
      </c>
      <c r="BZ998" t="s">
        <v>25618</v>
      </c>
      <c r="CA998" t="s">
        <v>25595</v>
      </c>
      <c r="CT998" t="str">
        <f t="shared" si="299"/>
        <v>Guides</v>
      </c>
      <c r="CU998" t="str">
        <f t="shared" si="300"/>
        <v>Human Computer Interaction</v>
      </c>
      <c r="CV998" t="str">
        <f t="shared" si="301"/>
        <v>Online Portals</v>
      </c>
      <c r="CW998" t="str">
        <f t="shared" si="302"/>
        <v/>
      </c>
      <c r="CX998" t="str">
        <f t="shared" si="303"/>
        <v/>
      </c>
      <c r="CY998" t="str">
        <f t="shared" si="304"/>
        <v/>
      </c>
      <c r="CZ998" t="str">
        <f t="shared" si="305"/>
        <v/>
      </c>
      <c r="DA998" t="str">
        <f t="shared" si="306"/>
        <v/>
      </c>
      <c r="DB998" t="str">
        <f t="shared" si="307"/>
        <v/>
      </c>
      <c r="DC998" t="str">
        <f t="shared" si="308"/>
        <v/>
      </c>
    </row>
    <row r="999" spans="1:107" x14ac:dyDescent="0.2">
      <c r="A999">
        <v>996</v>
      </c>
      <c r="B999" t="s">
        <v>992</v>
      </c>
      <c r="C999" t="s">
        <v>3165</v>
      </c>
      <c r="D999" t="s">
        <v>4365</v>
      </c>
      <c r="E999" t="s">
        <v>6065</v>
      </c>
      <c r="F999" t="s">
        <v>7062</v>
      </c>
      <c r="G999" t="s">
        <v>8431</v>
      </c>
      <c r="H999" t="s">
        <v>8552</v>
      </c>
      <c r="I999" t="s">
        <v>8555</v>
      </c>
      <c r="J999" t="s">
        <v>9391</v>
      </c>
      <c r="K999" t="s">
        <v>10121</v>
      </c>
      <c r="L999" t="s">
        <v>10163</v>
      </c>
      <c r="M999" t="s">
        <v>10163</v>
      </c>
      <c r="N999" t="s">
        <v>12741</v>
      </c>
      <c r="O999" t="s">
        <v>13310</v>
      </c>
      <c r="P999" t="s">
        <v>4365</v>
      </c>
      <c r="Q999">
        <v>4</v>
      </c>
      <c r="R999" t="s">
        <v>13357</v>
      </c>
      <c r="S999" t="s">
        <v>13426</v>
      </c>
      <c r="T999" t="s">
        <v>4365</v>
      </c>
      <c r="U999" s="3" t="str" cm="1">
        <f t="array" ref="U999">LEFT(T999,MIN(FIND({0,1,2,3,4,5,6,7,8,9},T999&amp;"0123456789"))-1)</f>
        <v>—</v>
      </c>
      <c r="V999" t="s">
        <v>13357</v>
      </c>
      <c r="W999" t="s">
        <v>4365</v>
      </c>
      <c r="X999" s="3" t="str" cm="1">
        <f t="array" ref="X999">LEFT(W999,MIN(FIND({0,1,2,3,4,5,6,7,8,9},W999&amp;"0123456789"))-1)</f>
        <v>—</v>
      </c>
      <c r="Y999" t="s">
        <v>13357</v>
      </c>
      <c r="Z999" t="s">
        <v>14612</v>
      </c>
      <c r="AA999" s="3" cm="1">
        <f t="array" ref="AA999">_xlfn.XLOOKUP(LEFT(Z999,MIN(FIND({0,1,2,3,4,5,6,7,8,9},Z999&amp;"0123456789"))-1), $BB$4:$BB$23, $BC$4:$BC$23)*_xlfn.NUMBERVALUE(TRIM(REPLACE(Z999,1,MIN(FIND({0,1,2,3,4,5,6,7,8,9},Z999&amp;"0123456789"))-1,"")), ".", ",")</f>
        <v>1875000</v>
      </c>
      <c r="AB999" t="s">
        <v>14807</v>
      </c>
      <c r="AC999" s="3" cm="1">
        <f t="array" ref="AC999">_xlfn.XLOOKUP(LEFT(AB999,MIN(FIND({0,1,2,3,4,5,6,7,8,9},AB999&amp;"0123456789"))-1), $BB$4:$BB$23, $BC$4:$BC$23)*_xlfn.NUMBERVALUE(TRIM(REPLACE(AB999,1,MIN(FIND({0,1,2,3,4,5,6,7,8,9},AB999&amp;"0123456789"))-1,"")), ".", ",")</f>
        <v>2075000</v>
      </c>
      <c r="AD999" t="s">
        <v>8556</v>
      </c>
      <c r="AE999" t="s">
        <v>8559</v>
      </c>
      <c r="AF999" t="s">
        <v>15745</v>
      </c>
      <c r="AG999" t="s">
        <v>17137</v>
      </c>
      <c r="AH999" t="s">
        <v>4365</v>
      </c>
      <c r="AI999" t="s">
        <v>18728</v>
      </c>
      <c r="AJ999" t="s">
        <v>19323</v>
      </c>
      <c r="AK999" t="s">
        <v>19876</v>
      </c>
      <c r="AL999" t="s">
        <v>20153</v>
      </c>
      <c r="AM999" t="s">
        <v>18234</v>
      </c>
      <c r="AN999" t="s">
        <v>21518</v>
      </c>
      <c r="AO999" t="s">
        <v>22113</v>
      </c>
      <c r="AP999" t="s">
        <v>23055</v>
      </c>
      <c r="AQ999" t="s">
        <v>24172</v>
      </c>
      <c r="AR999" t="s">
        <v>25051</v>
      </c>
      <c r="AS999" t="s">
        <v>14835</v>
      </c>
      <c r="BC999" s="3" t="str" cm="1">
        <f t="array" ref="BC999">LEFT(BB999,MIN(FIND({0,1,2,3,4,5,6,7,8,9},BB999&amp;"0123456789"))-1)</f>
        <v/>
      </c>
      <c r="BY999" t="s">
        <v>10163</v>
      </c>
      <c r="CT999" t="str">
        <f t="shared" si="299"/>
        <v>Health Care</v>
      </c>
      <c r="CU999" t="str">
        <f t="shared" si="300"/>
        <v/>
      </c>
      <c r="CV999" t="str">
        <f t="shared" si="301"/>
        <v/>
      </c>
      <c r="CW999" t="str">
        <f t="shared" si="302"/>
        <v/>
      </c>
      <c r="CX999" t="str">
        <f t="shared" si="303"/>
        <v/>
      </c>
      <c r="CY999" t="str">
        <f t="shared" si="304"/>
        <v/>
      </c>
      <c r="CZ999" t="str">
        <f t="shared" si="305"/>
        <v/>
      </c>
      <c r="DA999" t="str">
        <f t="shared" si="306"/>
        <v/>
      </c>
      <c r="DB999" t="str">
        <f t="shared" si="307"/>
        <v/>
      </c>
      <c r="DC999" t="str">
        <f t="shared" si="308"/>
        <v/>
      </c>
    </row>
    <row r="1000" spans="1:107" x14ac:dyDescent="0.2">
      <c r="A1000">
        <v>997</v>
      </c>
      <c r="B1000" t="s">
        <v>993</v>
      </c>
      <c r="C1000" t="s">
        <v>3166</v>
      </c>
      <c r="D1000" t="s">
        <v>5191</v>
      </c>
      <c r="E1000" t="s">
        <v>6065</v>
      </c>
      <c r="F1000" t="s">
        <v>7063</v>
      </c>
      <c r="G1000" t="s">
        <v>8281</v>
      </c>
      <c r="H1000" t="s">
        <v>8552</v>
      </c>
      <c r="I1000" t="s">
        <v>8554</v>
      </c>
      <c r="J1000" t="s">
        <v>9392</v>
      </c>
      <c r="K1000" t="s">
        <v>10121</v>
      </c>
      <c r="L1000" t="s">
        <v>10331</v>
      </c>
      <c r="M1000" t="s">
        <v>11807</v>
      </c>
      <c r="N1000" t="s">
        <v>12736</v>
      </c>
      <c r="O1000" t="s">
        <v>13305</v>
      </c>
      <c r="P1000" t="s">
        <v>4365</v>
      </c>
      <c r="Q1000">
        <v>2</v>
      </c>
      <c r="R1000" t="s">
        <v>13357</v>
      </c>
      <c r="S1000" t="s">
        <v>13402</v>
      </c>
      <c r="T1000" t="s">
        <v>13840</v>
      </c>
      <c r="U1000" s="3" t="str" cm="1">
        <f t="array" ref="U1000">LEFT(T1000,MIN(FIND({0,1,2,3,4,5,6,7,8,9},T1000&amp;"0123456789"))-1)</f>
        <v>$</v>
      </c>
      <c r="V1000" t="s">
        <v>13357</v>
      </c>
      <c r="W1000" t="s">
        <v>13840</v>
      </c>
      <c r="X1000" s="3" t="str" cm="1">
        <f t="array" ref="X1000">LEFT(W1000,MIN(FIND({0,1,2,3,4,5,6,7,8,9},W1000&amp;"0123456789"))-1)</f>
        <v>$</v>
      </c>
      <c r="Y1000" t="s">
        <v>13357</v>
      </c>
      <c r="Z1000" t="s">
        <v>13892</v>
      </c>
      <c r="AA1000" s="3" cm="1">
        <f t="array" ref="AA1000">_xlfn.XLOOKUP(LEFT(Z1000,MIN(FIND({0,1,2,3,4,5,6,7,8,9},Z1000&amp;"0123456789"))-1), $BB$4:$BB$23, $BC$4:$BC$23)*_xlfn.NUMBERVALUE(TRIM(REPLACE(Z1000,1,MIN(FIND({0,1,2,3,4,5,6,7,8,9},Z1000&amp;"0123456789"))-1,"")), ".", ",")</f>
        <v>3400000</v>
      </c>
      <c r="AB1000" t="s">
        <v>13892</v>
      </c>
      <c r="AC1000" s="3" cm="1">
        <f t="array" ref="AC1000">_xlfn.XLOOKUP(LEFT(AB1000,MIN(FIND({0,1,2,3,4,5,6,7,8,9},AB1000&amp;"0123456789"))-1), $BB$4:$BB$23, $BC$4:$BC$23)*_xlfn.NUMBERVALUE(TRIM(REPLACE(AB1000,1,MIN(FIND({0,1,2,3,4,5,6,7,8,9},AB1000&amp;"0123456789"))-1,"")), ".", ",")</f>
        <v>3400000</v>
      </c>
      <c r="AD1000" t="s">
        <v>8555</v>
      </c>
      <c r="AE1000" t="s">
        <v>8555</v>
      </c>
      <c r="AF1000" t="s">
        <v>15489</v>
      </c>
      <c r="AG1000" t="s">
        <v>16934</v>
      </c>
      <c r="AH1000" t="s">
        <v>4365</v>
      </c>
      <c r="AI1000" t="s">
        <v>18729</v>
      </c>
      <c r="AJ1000" t="s">
        <v>8563</v>
      </c>
      <c r="AK1000" t="s">
        <v>4365</v>
      </c>
      <c r="AL1000" t="s">
        <v>8555</v>
      </c>
      <c r="AM1000" t="s">
        <v>18794</v>
      </c>
      <c r="AN1000" t="s">
        <v>18372</v>
      </c>
      <c r="AO1000" t="s">
        <v>18794</v>
      </c>
      <c r="AP1000" t="s">
        <v>23056</v>
      </c>
      <c r="AQ1000" t="s">
        <v>24173</v>
      </c>
      <c r="AR1000" t="s">
        <v>25052</v>
      </c>
      <c r="AS1000" t="s">
        <v>14822</v>
      </c>
      <c r="BC1000" s="3" t="str" cm="1">
        <f t="array" ref="BC1000">LEFT(BB1000,MIN(FIND({0,1,2,3,4,5,6,7,8,9},BB1000&amp;"0123456789"))-1)</f>
        <v/>
      </c>
      <c r="BY1000" t="s">
        <v>25667</v>
      </c>
      <c r="BZ1000" t="s">
        <v>25404</v>
      </c>
      <c r="CT1000" t="str">
        <f t="shared" si="299"/>
        <v>Information Services</v>
      </c>
      <c r="CU1000" t="str">
        <f t="shared" si="300"/>
        <v>Information Technology</v>
      </c>
      <c r="CV1000" t="str">
        <f t="shared" si="301"/>
        <v/>
      </c>
      <c r="CW1000" t="str">
        <f t="shared" si="302"/>
        <v/>
      </c>
      <c r="CX1000" t="str">
        <f t="shared" si="303"/>
        <v/>
      </c>
      <c r="CY1000" t="str">
        <f t="shared" si="304"/>
        <v/>
      </c>
      <c r="CZ1000" t="str">
        <f t="shared" si="305"/>
        <v/>
      </c>
      <c r="DA1000" t="str">
        <f t="shared" si="306"/>
        <v/>
      </c>
      <c r="DB1000" t="str">
        <f t="shared" si="307"/>
        <v/>
      </c>
      <c r="DC1000" t="str">
        <f t="shared" si="308"/>
        <v/>
      </c>
    </row>
    <row r="1001" spans="1:107" x14ac:dyDescent="0.2">
      <c r="A1001">
        <v>998</v>
      </c>
      <c r="B1001" t="s">
        <v>994</v>
      </c>
      <c r="C1001" t="s">
        <v>3167</v>
      </c>
      <c r="D1001" t="s">
        <v>3167</v>
      </c>
      <c r="E1001" t="s">
        <v>6065</v>
      </c>
      <c r="F1001" t="s">
        <v>7064</v>
      </c>
      <c r="G1001" t="s">
        <v>8248</v>
      </c>
      <c r="H1001" t="s">
        <v>8552</v>
      </c>
      <c r="I1001" t="s">
        <v>4365</v>
      </c>
      <c r="J1001" t="s">
        <v>4365</v>
      </c>
      <c r="K1001" t="s">
        <v>4365</v>
      </c>
      <c r="L1001" t="s">
        <v>10147</v>
      </c>
      <c r="M1001" t="s">
        <v>11918</v>
      </c>
      <c r="N1001" t="s">
        <v>12924</v>
      </c>
      <c r="O1001" t="s">
        <v>13319</v>
      </c>
      <c r="P1001" t="s">
        <v>4365</v>
      </c>
      <c r="Q1001">
        <v>1</v>
      </c>
      <c r="R1001" t="s">
        <v>13358</v>
      </c>
      <c r="S1001" t="s">
        <v>13411</v>
      </c>
      <c r="T1001" t="s">
        <v>14079</v>
      </c>
      <c r="U1001" s="3" t="str" cm="1">
        <f t="array" ref="U1001">LEFT(T1001,MIN(FIND({0,1,2,3,4,5,6,7,8,9},T1001&amp;"0123456789"))-1)</f>
        <v>CN¥</v>
      </c>
      <c r="V1001" t="s">
        <v>14414</v>
      </c>
      <c r="W1001" t="s">
        <v>14079</v>
      </c>
      <c r="X1001" s="3" t="str" cm="1">
        <f t="array" ref="X1001">LEFT(W1001,MIN(FIND({0,1,2,3,4,5,6,7,8,9},W1001&amp;"0123456789"))-1)</f>
        <v>CN¥</v>
      </c>
      <c r="Y1001" t="s">
        <v>14414</v>
      </c>
      <c r="Z1001" t="s">
        <v>14079</v>
      </c>
      <c r="AA1001" s="3" cm="1">
        <f t="array" ref="AA1001">_xlfn.XLOOKUP(LEFT(Z1001,MIN(FIND({0,1,2,3,4,5,6,7,8,9},Z1001&amp;"0123456789"))-1), $BB$4:$BB$23, $BC$4:$BC$23)*_xlfn.NUMBERVALUE(TRIM(REPLACE(Z1001,1,MIN(FIND({0,1,2,3,4,5,6,7,8,9},Z1001&amp;"0123456789"))-1,"")), ".", ",")</f>
        <v>900000000</v>
      </c>
      <c r="AB1001" t="s">
        <v>14079</v>
      </c>
      <c r="AC1001" s="3" cm="1">
        <f t="array" ref="AC1001">_xlfn.XLOOKUP(LEFT(AB1001,MIN(FIND({0,1,2,3,4,5,6,7,8,9},AB1001&amp;"0123456789"))-1), $BB$4:$BB$23, $BC$4:$BC$23)*_xlfn.NUMBERVALUE(TRIM(REPLACE(AB1001,1,MIN(FIND({0,1,2,3,4,5,6,7,8,9},AB1001&amp;"0123456789"))-1,"")), ".", ",")</f>
        <v>900000000</v>
      </c>
      <c r="AD1001" t="s">
        <v>8555</v>
      </c>
      <c r="AE1001" t="s">
        <v>8556</v>
      </c>
      <c r="AF1001" t="s">
        <v>15746</v>
      </c>
      <c r="AG1001" t="s">
        <v>4365</v>
      </c>
      <c r="AH1001" t="s">
        <v>4365</v>
      </c>
      <c r="AI1001" t="s">
        <v>4365</v>
      </c>
      <c r="AJ1001" t="s">
        <v>4365</v>
      </c>
      <c r="AK1001" t="s">
        <v>4365</v>
      </c>
      <c r="AL1001" t="s">
        <v>4365</v>
      </c>
      <c r="AM1001" t="s">
        <v>4365</v>
      </c>
      <c r="AN1001" t="s">
        <v>4365</v>
      </c>
      <c r="AO1001" t="s">
        <v>4365</v>
      </c>
      <c r="AP1001" t="s">
        <v>4365</v>
      </c>
      <c r="AQ1001" t="s">
        <v>4365</v>
      </c>
      <c r="AR1001" t="s">
        <v>4365</v>
      </c>
      <c r="AS1001" t="s">
        <v>4365</v>
      </c>
      <c r="BC1001" s="3" t="str" cm="1">
        <f t="array" ref="BC1001">LEFT(BB1001,MIN(FIND({0,1,2,3,4,5,6,7,8,9},BB1001&amp;"0123456789"))-1)</f>
        <v/>
      </c>
      <c r="BY1001" t="s">
        <v>11706</v>
      </c>
      <c r="BZ1001" t="s">
        <v>25416</v>
      </c>
      <c r="CT1001" t="str">
        <f t="shared" si="299"/>
        <v>E-Commerce</v>
      </c>
      <c r="CU1001" t="str">
        <f t="shared" si="300"/>
        <v>Retail</v>
      </c>
      <c r="CV1001" t="str">
        <f t="shared" si="301"/>
        <v/>
      </c>
      <c r="CW1001" t="str">
        <f t="shared" si="302"/>
        <v/>
      </c>
      <c r="CX1001" t="str">
        <f t="shared" si="303"/>
        <v/>
      </c>
      <c r="CY1001" t="str">
        <f t="shared" si="304"/>
        <v/>
      </c>
      <c r="CZ1001" t="str">
        <f t="shared" si="305"/>
        <v/>
      </c>
      <c r="DA1001" t="str">
        <f t="shared" si="306"/>
        <v/>
      </c>
      <c r="DB1001" t="str">
        <f t="shared" si="307"/>
        <v/>
      </c>
      <c r="DC1001" t="str">
        <f t="shared" si="308"/>
        <v/>
      </c>
    </row>
    <row r="1002" spans="1:107" x14ac:dyDescent="0.2">
      <c r="A1002">
        <v>999</v>
      </c>
      <c r="B1002" t="s">
        <v>995</v>
      </c>
      <c r="C1002" t="s">
        <v>3168</v>
      </c>
      <c r="D1002" t="s">
        <v>4365</v>
      </c>
      <c r="E1002" t="s">
        <v>6065</v>
      </c>
      <c r="F1002" t="s">
        <v>7065</v>
      </c>
      <c r="G1002" t="s">
        <v>8432</v>
      </c>
      <c r="H1002" t="s">
        <v>8552</v>
      </c>
      <c r="I1002" t="s">
        <v>4365</v>
      </c>
      <c r="J1002" t="s">
        <v>4365</v>
      </c>
      <c r="K1002" t="s">
        <v>4365</v>
      </c>
      <c r="L1002" t="s">
        <v>10654</v>
      </c>
      <c r="M1002" t="s">
        <v>11919</v>
      </c>
      <c r="N1002" t="s">
        <v>12761</v>
      </c>
      <c r="O1002" t="s">
        <v>13319</v>
      </c>
      <c r="P1002" t="s">
        <v>4365</v>
      </c>
      <c r="Q1002">
        <v>3</v>
      </c>
      <c r="R1002" t="s">
        <v>13358</v>
      </c>
      <c r="S1002" t="s">
        <v>8529</v>
      </c>
      <c r="T1002" t="s">
        <v>14080</v>
      </c>
      <c r="U1002" s="3" t="str" cm="1">
        <f t="array" ref="U1002">LEFT(T1002,MIN(FIND({0,1,2,3,4,5,6,7,8,9},T1002&amp;"0123456789"))-1)</f>
        <v>CN¥</v>
      </c>
      <c r="V1002" t="s">
        <v>14414</v>
      </c>
      <c r="W1002" t="s">
        <v>14080</v>
      </c>
      <c r="X1002" s="3" t="str" cm="1">
        <f t="array" ref="X1002">LEFT(W1002,MIN(FIND({0,1,2,3,4,5,6,7,8,9},W1002&amp;"0123456789"))-1)</f>
        <v>CN¥</v>
      </c>
      <c r="Y1002" t="s">
        <v>14414</v>
      </c>
      <c r="Z1002" t="s">
        <v>14659</v>
      </c>
      <c r="AA1002" s="3" cm="1">
        <f t="array" ref="AA1002">_xlfn.XLOOKUP(LEFT(Z1002,MIN(FIND({0,1,2,3,4,5,6,7,8,9},Z1002&amp;"0123456789"))-1), $BB$4:$BB$23, $BC$4:$BC$23)*_xlfn.NUMBERVALUE(TRIM(REPLACE(Z1002,1,MIN(FIND({0,1,2,3,4,5,6,7,8,9},Z1002&amp;"0123456789"))-1,"")), ".", ",")</f>
        <v>6000000</v>
      </c>
      <c r="AB1002" t="s">
        <v>14659</v>
      </c>
      <c r="AC1002" s="3" cm="1">
        <f t="array" ref="AC1002">_xlfn.XLOOKUP(LEFT(AB1002,MIN(FIND({0,1,2,3,4,5,6,7,8,9},AB1002&amp;"0123456789"))-1), $BB$4:$BB$23, $BC$4:$BC$23)*_xlfn.NUMBERVALUE(TRIM(REPLACE(AB1002,1,MIN(FIND({0,1,2,3,4,5,6,7,8,9},AB1002&amp;"0123456789"))-1,"")), ".", ",")</f>
        <v>6000000</v>
      </c>
      <c r="AD1002" t="s">
        <v>8554</v>
      </c>
      <c r="AE1002" t="s">
        <v>8560</v>
      </c>
      <c r="AF1002" t="s">
        <v>15747</v>
      </c>
      <c r="AG1002" t="s">
        <v>17061</v>
      </c>
      <c r="AH1002" t="s">
        <v>4365</v>
      </c>
      <c r="AI1002" t="s">
        <v>4365</v>
      </c>
      <c r="AJ1002" t="s">
        <v>19147</v>
      </c>
      <c r="AK1002" t="s">
        <v>4365</v>
      </c>
      <c r="AL1002" t="s">
        <v>8557</v>
      </c>
      <c r="AM1002" t="s">
        <v>4365</v>
      </c>
      <c r="AN1002" t="s">
        <v>18794</v>
      </c>
      <c r="AO1002" t="s">
        <v>4365</v>
      </c>
      <c r="AP1002" t="s">
        <v>23057</v>
      </c>
      <c r="AQ1002" t="s">
        <v>4365</v>
      </c>
      <c r="AR1002" t="s">
        <v>4365</v>
      </c>
      <c r="AS1002" t="s">
        <v>8561</v>
      </c>
      <c r="BC1002" s="3" t="str" cm="1">
        <f t="array" ref="BC1002">LEFT(BB1002,MIN(FIND({0,1,2,3,4,5,6,7,8,9},BB1002&amp;"0123456789"))-1)</f>
        <v/>
      </c>
      <c r="BY1002" t="s">
        <v>12361</v>
      </c>
      <c r="BZ1002" t="s">
        <v>25461</v>
      </c>
      <c r="CA1002" t="s">
        <v>25557</v>
      </c>
      <c r="CT1002" t="str">
        <f t="shared" si="299"/>
        <v>Cloud Computing</v>
      </c>
      <c r="CU1002" t="str">
        <f t="shared" si="300"/>
        <v>Information Services</v>
      </c>
      <c r="CV1002" t="str">
        <f t="shared" si="301"/>
        <v>Video</v>
      </c>
      <c r="CW1002" t="str">
        <f t="shared" si="302"/>
        <v/>
      </c>
      <c r="CX1002" t="str">
        <f t="shared" si="303"/>
        <v/>
      </c>
      <c r="CY1002" t="str">
        <f t="shared" si="304"/>
        <v/>
      </c>
      <c r="CZ1002" t="str">
        <f t="shared" si="305"/>
        <v/>
      </c>
      <c r="DA1002" t="str">
        <f t="shared" si="306"/>
        <v/>
      </c>
      <c r="DB1002" t="str">
        <f t="shared" si="307"/>
        <v/>
      </c>
      <c r="DC1002" t="str">
        <f t="shared" si="308"/>
        <v/>
      </c>
    </row>
    <row r="1003" spans="1:107" x14ac:dyDescent="0.2">
      <c r="A1003">
        <v>1000</v>
      </c>
      <c r="B1003" t="s">
        <v>996</v>
      </c>
      <c r="C1003" t="s">
        <v>3169</v>
      </c>
      <c r="D1003" t="s">
        <v>5192</v>
      </c>
      <c r="E1003" t="s">
        <v>6065</v>
      </c>
      <c r="F1003" t="s">
        <v>7066</v>
      </c>
      <c r="G1003" t="s">
        <v>8245</v>
      </c>
      <c r="H1003" t="s">
        <v>8552</v>
      </c>
      <c r="I1003" t="s">
        <v>8554</v>
      </c>
      <c r="J1003" t="s">
        <v>9393</v>
      </c>
      <c r="K1003" t="s">
        <v>10119</v>
      </c>
      <c r="L1003" t="s">
        <v>10655</v>
      </c>
      <c r="M1003" t="s">
        <v>11920</v>
      </c>
      <c r="N1003" t="s">
        <v>12906</v>
      </c>
      <c r="O1003" t="s">
        <v>13322</v>
      </c>
      <c r="P1003" t="s">
        <v>4365</v>
      </c>
      <c r="Q1003">
        <v>1</v>
      </c>
      <c r="R1003" t="s">
        <v>13357</v>
      </c>
      <c r="S1003" t="s">
        <v>13609</v>
      </c>
      <c r="T1003" t="s">
        <v>13811</v>
      </c>
      <c r="U1003" s="3" t="str" cm="1">
        <f t="array" ref="U1003">LEFT(T1003,MIN(FIND({0,1,2,3,4,5,6,7,8,9},T1003&amp;"0123456789"))-1)</f>
        <v>$</v>
      </c>
      <c r="V1003" t="s">
        <v>13357</v>
      </c>
      <c r="W1003" t="s">
        <v>13811</v>
      </c>
      <c r="X1003" s="3" t="str" cm="1">
        <f t="array" ref="X1003">LEFT(W1003,MIN(FIND({0,1,2,3,4,5,6,7,8,9},W1003&amp;"0123456789"))-1)</f>
        <v>$</v>
      </c>
      <c r="Y1003" t="s">
        <v>13357</v>
      </c>
      <c r="Z1003" t="s">
        <v>13811</v>
      </c>
      <c r="AA1003" s="3" cm="1">
        <f t="array" ref="AA1003">_xlfn.XLOOKUP(LEFT(Z1003,MIN(FIND({0,1,2,3,4,5,6,7,8,9},Z1003&amp;"0123456789"))-1), $BB$4:$BB$23, $BC$4:$BC$23)*_xlfn.NUMBERVALUE(TRIM(REPLACE(Z1003,1,MIN(FIND({0,1,2,3,4,5,6,7,8,9},Z1003&amp;"0123456789"))-1,"")), ".", ",")</f>
        <v>3100000</v>
      </c>
      <c r="AB1003" t="s">
        <v>13811</v>
      </c>
      <c r="AC1003" s="3" cm="1">
        <f t="array" ref="AC1003">_xlfn.XLOOKUP(LEFT(AB1003,MIN(FIND({0,1,2,3,4,5,6,7,8,9},AB1003&amp;"0123456789"))-1), $BB$4:$BB$23, $BC$4:$BC$23)*_xlfn.NUMBERVALUE(TRIM(REPLACE(AB1003,1,MIN(FIND({0,1,2,3,4,5,6,7,8,9},AB1003&amp;"0123456789"))-1,"")), ".", ",")</f>
        <v>3100000</v>
      </c>
      <c r="AD1003" t="s">
        <v>8555</v>
      </c>
      <c r="AE1003" t="s">
        <v>14823</v>
      </c>
      <c r="AF1003" t="s">
        <v>15748</v>
      </c>
      <c r="AG1003" t="s">
        <v>17138</v>
      </c>
      <c r="AH1003" t="s">
        <v>4365</v>
      </c>
      <c r="AI1003" t="s">
        <v>18730</v>
      </c>
      <c r="AJ1003" t="s">
        <v>8563</v>
      </c>
      <c r="AK1003" t="s">
        <v>4365</v>
      </c>
      <c r="AL1003" t="s">
        <v>8555</v>
      </c>
      <c r="AM1003" t="s">
        <v>18794</v>
      </c>
      <c r="AN1003" t="s">
        <v>18372</v>
      </c>
      <c r="AO1003" t="s">
        <v>18794</v>
      </c>
      <c r="AP1003" t="s">
        <v>23058</v>
      </c>
      <c r="AQ1003" t="s">
        <v>24174</v>
      </c>
      <c r="AR1003" t="s">
        <v>20961</v>
      </c>
      <c r="AS1003" t="s">
        <v>14828</v>
      </c>
      <c r="BC1003" s="3" t="str" cm="1">
        <f t="array" ref="BC1003">LEFT(BB1003,MIN(FIND({0,1,2,3,4,5,6,7,8,9},BB1003&amp;"0123456789"))-1)</f>
        <v/>
      </c>
      <c r="BY1003" t="s">
        <v>25489</v>
      </c>
      <c r="BZ1003" t="s">
        <v>25437</v>
      </c>
      <c r="CA1003" t="s">
        <v>25407</v>
      </c>
      <c r="CT1003" t="str">
        <f t="shared" si="299"/>
        <v>B2B</v>
      </c>
      <c r="CU1003" t="str">
        <f t="shared" si="300"/>
        <v>SaaS</v>
      </c>
      <c r="CV1003" t="str">
        <f t="shared" si="301"/>
        <v>Sales Automation</v>
      </c>
      <c r="CW1003" t="str">
        <f t="shared" si="302"/>
        <v/>
      </c>
      <c r="CX1003" t="str">
        <f t="shared" si="303"/>
        <v/>
      </c>
      <c r="CY1003" t="str">
        <f t="shared" si="304"/>
        <v/>
      </c>
      <c r="CZ1003" t="str">
        <f t="shared" si="305"/>
        <v/>
      </c>
      <c r="DA1003" t="str">
        <f t="shared" si="306"/>
        <v/>
      </c>
      <c r="DB1003" t="str">
        <f t="shared" si="307"/>
        <v/>
      </c>
      <c r="DC1003" t="str">
        <f t="shared" si="308"/>
        <v/>
      </c>
    </row>
    <row r="1004" spans="1:107" x14ac:dyDescent="0.2">
      <c r="A1004">
        <v>1001</v>
      </c>
      <c r="B1004" t="s">
        <v>997</v>
      </c>
      <c r="C1004" t="s">
        <v>3170</v>
      </c>
      <c r="D1004" t="s">
        <v>4365</v>
      </c>
      <c r="E1004" t="s">
        <v>6065</v>
      </c>
      <c r="F1004" t="s">
        <v>7067</v>
      </c>
      <c r="G1004" t="s">
        <v>8246</v>
      </c>
      <c r="H1004" t="s">
        <v>8552</v>
      </c>
      <c r="I1004" t="s">
        <v>8555</v>
      </c>
      <c r="J1004" t="s">
        <v>9394</v>
      </c>
      <c r="K1004" t="s">
        <v>10121</v>
      </c>
      <c r="L1004" t="s">
        <v>10143</v>
      </c>
      <c r="M1004" t="s">
        <v>10143</v>
      </c>
      <c r="N1004" t="s">
        <v>12962</v>
      </c>
      <c r="O1004" t="s">
        <v>13318</v>
      </c>
      <c r="P1004" t="s">
        <v>13351</v>
      </c>
      <c r="Q1004">
        <v>2</v>
      </c>
      <c r="R1004" t="s">
        <v>13357</v>
      </c>
      <c r="S1004" t="s">
        <v>13421</v>
      </c>
      <c r="T1004" t="s">
        <v>14023</v>
      </c>
      <c r="U1004" s="3" t="str" cm="1">
        <f t="array" ref="U1004">LEFT(T1004,MIN(FIND({0,1,2,3,4,5,6,7,8,9},T1004&amp;"0123456789"))-1)</f>
        <v>$</v>
      </c>
      <c r="V1004" t="s">
        <v>13357</v>
      </c>
      <c r="W1004" t="s">
        <v>14023</v>
      </c>
      <c r="X1004" s="3" t="str" cm="1">
        <f t="array" ref="X1004">LEFT(W1004,MIN(FIND({0,1,2,3,4,5,6,7,8,9},W1004&amp;"0123456789"))-1)</f>
        <v>$</v>
      </c>
      <c r="Y1004" t="s">
        <v>13357</v>
      </c>
      <c r="Z1004" t="s">
        <v>14660</v>
      </c>
      <c r="AA1004" s="3" cm="1">
        <f t="array" ref="AA1004">_xlfn.XLOOKUP(LEFT(Z1004,MIN(FIND({0,1,2,3,4,5,6,7,8,9},Z1004&amp;"0123456789"))-1), $BB$4:$BB$23, $BC$4:$BC$23)*_xlfn.NUMBERVALUE(TRIM(REPLACE(Z1004,1,MIN(FIND({0,1,2,3,4,5,6,7,8,9},Z1004&amp;"0123456789"))-1,"")), ".", ",")</f>
        <v>1525000</v>
      </c>
      <c r="AB1004" t="s">
        <v>14660</v>
      </c>
      <c r="AC1004" s="3" cm="1">
        <f t="array" ref="AC1004">_xlfn.XLOOKUP(LEFT(AB1004,MIN(FIND({0,1,2,3,4,5,6,7,8,9},AB1004&amp;"0123456789"))-1), $BB$4:$BB$23, $BC$4:$BC$23)*_xlfn.NUMBERVALUE(TRIM(REPLACE(AB1004,1,MIN(FIND({0,1,2,3,4,5,6,7,8,9},AB1004&amp;"0123456789"))-1,"")), ".", ",")</f>
        <v>1525000</v>
      </c>
      <c r="AD1004" t="s">
        <v>8554</v>
      </c>
      <c r="AE1004" t="s">
        <v>8559</v>
      </c>
      <c r="AF1004" t="s">
        <v>15749</v>
      </c>
      <c r="AG1004" t="s">
        <v>17139</v>
      </c>
      <c r="AH1004" t="s">
        <v>4365</v>
      </c>
      <c r="AI1004" t="s">
        <v>4365</v>
      </c>
      <c r="AJ1004" t="s">
        <v>8563</v>
      </c>
      <c r="AK1004" t="s">
        <v>4365</v>
      </c>
      <c r="AL1004" t="s">
        <v>8555</v>
      </c>
      <c r="AM1004" t="s">
        <v>4365</v>
      </c>
      <c r="AN1004" t="s">
        <v>18372</v>
      </c>
      <c r="AO1004" t="s">
        <v>4365</v>
      </c>
      <c r="AP1004" t="s">
        <v>23059</v>
      </c>
      <c r="AQ1004" t="s">
        <v>4365</v>
      </c>
      <c r="AR1004" t="s">
        <v>4365</v>
      </c>
      <c r="AS1004" t="s">
        <v>14820</v>
      </c>
      <c r="BC1004" s="3" t="str" cm="1">
        <f t="array" ref="BC1004">LEFT(BB1004,MIN(FIND({0,1,2,3,4,5,6,7,8,9},BB1004&amp;"0123456789"))-1)</f>
        <v/>
      </c>
      <c r="BY1004" t="s">
        <v>10143</v>
      </c>
      <c r="CT1004" t="str">
        <f t="shared" si="299"/>
        <v>Financial Services</v>
      </c>
      <c r="CU1004" t="str">
        <f t="shared" si="300"/>
        <v/>
      </c>
      <c r="CV1004" t="str">
        <f t="shared" si="301"/>
        <v/>
      </c>
      <c r="CW1004" t="str">
        <f t="shared" si="302"/>
        <v/>
      </c>
      <c r="CX1004" t="str">
        <f t="shared" si="303"/>
        <v/>
      </c>
      <c r="CY1004" t="str">
        <f t="shared" si="304"/>
        <v/>
      </c>
      <c r="CZ1004" t="str">
        <f t="shared" si="305"/>
        <v/>
      </c>
      <c r="DA1004" t="str">
        <f t="shared" si="306"/>
        <v/>
      </c>
      <c r="DB1004" t="str">
        <f t="shared" si="307"/>
        <v/>
      </c>
      <c r="DC1004" t="str">
        <f t="shared" si="308"/>
        <v/>
      </c>
    </row>
    <row r="1005" spans="1:107" x14ac:dyDescent="0.2">
      <c r="A1005">
        <v>1002</v>
      </c>
      <c r="B1005" t="s">
        <v>998</v>
      </c>
      <c r="C1005" t="s">
        <v>3171</v>
      </c>
      <c r="D1005" t="s">
        <v>5193</v>
      </c>
      <c r="E1005" t="s">
        <v>6065</v>
      </c>
      <c r="F1005" t="s">
        <v>7068</v>
      </c>
      <c r="G1005" t="s">
        <v>8266</v>
      </c>
      <c r="H1005" t="s">
        <v>8552</v>
      </c>
      <c r="I1005" t="s">
        <v>8554</v>
      </c>
      <c r="J1005" t="s">
        <v>9395</v>
      </c>
      <c r="K1005" t="s">
        <v>10121</v>
      </c>
      <c r="L1005" t="s">
        <v>10285</v>
      </c>
      <c r="M1005" t="s">
        <v>10285</v>
      </c>
      <c r="N1005" t="s">
        <v>12804</v>
      </c>
      <c r="O1005" t="s">
        <v>13304</v>
      </c>
      <c r="P1005" t="s">
        <v>13351</v>
      </c>
      <c r="Q1005">
        <v>1</v>
      </c>
      <c r="R1005" t="s">
        <v>13357</v>
      </c>
      <c r="S1005" t="s">
        <v>13610</v>
      </c>
      <c r="T1005" t="s">
        <v>14081</v>
      </c>
      <c r="U1005" s="3" t="str" cm="1">
        <f t="array" ref="U1005">LEFT(T1005,MIN(FIND({0,1,2,3,4,5,6,7,8,9},T1005&amp;"0123456789"))-1)</f>
        <v>€</v>
      </c>
      <c r="V1005" t="s">
        <v>13357</v>
      </c>
      <c r="W1005" t="s">
        <v>14081</v>
      </c>
      <c r="X1005" s="3" t="str" cm="1">
        <f t="array" ref="X1005">LEFT(W1005,MIN(FIND({0,1,2,3,4,5,6,7,8,9},W1005&amp;"0123456789"))-1)</f>
        <v>€</v>
      </c>
      <c r="Y1005" t="s">
        <v>13357</v>
      </c>
      <c r="Z1005" t="s">
        <v>14081</v>
      </c>
      <c r="AA1005" s="3" cm="1">
        <f t="array" ref="AA1005">_xlfn.XLOOKUP(LEFT(Z1005,MIN(FIND({0,1,2,3,4,5,6,7,8,9},Z1005&amp;"0123456789"))-1), $BB$4:$BB$23, $BC$4:$BC$23)*_xlfn.NUMBERVALUE(TRIM(REPLACE(Z1005,1,MIN(FIND({0,1,2,3,4,5,6,7,8,9},Z1005&amp;"0123456789"))-1,"")), ".", ",")</f>
        <v>3900000</v>
      </c>
      <c r="AB1005" t="s">
        <v>14081</v>
      </c>
      <c r="AC1005" s="3" cm="1">
        <f t="array" ref="AC1005">_xlfn.XLOOKUP(LEFT(AB1005,MIN(FIND({0,1,2,3,4,5,6,7,8,9},AB1005&amp;"0123456789"))-1), $BB$4:$BB$23, $BC$4:$BC$23)*_xlfn.NUMBERVALUE(TRIM(REPLACE(AB1005,1,MIN(FIND({0,1,2,3,4,5,6,7,8,9},AB1005&amp;"0123456789"))-1,"")), ".", ",")</f>
        <v>3900000</v>
      </c>
      <c r="AD1005" t="s">
        <v>4365</v>
      </c>
      <c r="AE1005" t="s">
        <v>14823</v>
      </c>
      <c r="AF1005" t="s">
        <v>15750</v>
      </c>
      <c r="AG1005" t="s">
        <v>17140</v>
      </c>
      <c r="AH1005" t="s">
        <v>17891</v>
      </c>
      <c r="AI1005" t="s">
        <v>18731</v>
      </c>
      <c r="AJ1005" t="s">
        <v>14830</v>
      </c>
      <c r="AK1005" t="s">
        <v>4365</v>
      </c>
      <c r="AL1005" t="s">
        <v>20233</v>
      </c>
      <c r="AM1005" t="s">
        <v>20884</v>
      </c>
      <c r="AN1005" t="s">
        <v>19740</v>
      </c>
      <c r="AO1005" t="s">
        <v>22114</v>
      </c>
      <c r="AP1005" t="s">
        <v>23060</v>
      </c>
      <c r="AQ1005" t="s">
        <v>24175</v>
      </c>
      <c r="AR1005" t="s">
        <v>25053</v>
      </c>
      <c r="AS1005" t="s">
        <v>19184</v>
      </c>
      <c r="BC1005" s="3" t="str" cm="1">
        <f t="array" ref="BC1005">LEFT(BB1005,MIN(FIND({0,1,2,3,4,5,6,7,8,9},BB1005&amp;"0123456789"))-1)</f>
        <v/>
      </c>
      <c r="BY1005" t="s">
        <v>10285</v>
      </c>
      <c r="CT1005" t="str">
        <f t="shared" si="299"/>
        <v>Food and Beverage</v>
      </c>
      <c r="CU1005" t="str">
        <f t="shared" si="300"/>
        <v/>
      </c>
      <c r="CV1005" t="str">
        <f t="shared" si="301"/>
        <v/>
      </c>
      <c r="CW1005" t="str">
        <f t="shared" si="302"/>
        <v/>
      </c>
      <c r="CX1005" t="str">
        <f t="shared" si="303"/>
        <v/>
      </c>
      <c r="CY1005" t="str">
        <f t="shared" si="304"/>
        <v/>
      </c>
      <c r="CZ1005" t="str">
        <f t="shared" si="305"/>
        <v/>
      </c>
      <c r="DA1005" t="str">
        <f t="shared" si="306"/>
        <v/>
      </c>
      <c r="DB1005" t="str">
        <f t="shared" si="307"/>
        <v/>
      </c>
      <c r="DC1005" t="str">
        <f t="shared" si="308"/>
        <v/>
      </c>
    </row>
    <row r="1006" spans="1:107" x14ac:dyDescent="0.2">
      <c r="A1006">
        <v>1003</v>
      </c>
      <c r="B1006" t="s">
        <v>999</v>
      </c>
      <c r="C1006" t="s">
        <v>3172</v>
      </c>
      <c r="D1006" t="s">
        <v>5194</v>
      </c>
      <c r="E1006" t="s">
        <v>6065</v>
      </c>
      <c r="F1006" t="s">
        <v>7069</v>
      </c>
      <c r="G1006" t="s">
        <v>8245</v>
      </c>
      <c r="H1006" t="s">
        <v>8552</v>
      </c>
      <c r="I1006" t="s">
        <v>4365</v>
      </c>
      <c r="J1006" t="s">
        <v>4365</v>
      </c>
      <c r="K1006" t="s">
        <v>10119</v>
      </c>
      <c r="L1006" t="s">
        <v>10656</v>
      </c>
      <c r="M1006" t="s">
        <v>11921</v>
      </c>
      <c r="N1006" t="s">
        <v>12780</v>
      </c>
      <c r="O1006" t="s">
        <v>13319</v>
      </c>
      <c r="P1006" t="s">
        <v>4365</v>
      </c>
      <c r="Q1006">
        <v>1</v>
      </c>
      <c r="R1006" t="s">
        <v>13357</v>
      </c>
      <c r="S1006" t="s">
        <v>8437</v>
      </c>
      <c r="T1006" t="s">
        <v>13879</v>
      </c>
      <c r="U1006" s="3" t="str" cm="1">
        <f t="array" ref="U1006">LEFT(T1006,MIN(FIND({0,1,2,3,4,5,6,7,8,9},T1006&amp;"0123456789"))-1)</f>
        <v>$</v>
      </c>
      <c r="V1006" t="s">
        <v>13357</v>
      </c>
      <c r="W1006" t="s">
        <v>13879</v>
      </c>
      <c r="X1006" s="3" t="str" cm="1">
        <f t="array" ref="X1006">LEFT(W1006,MIN(FIND({0,1,2,3,4,5,6,7,8,9},W1006&amp;"0123456789"))-1)</f>
        <v>$</v>
      </c>
      <c r="Y1006" t="s">
        <v>13357</v>
      </c>
      <c r="Z1006" t="s">
        <v>13879</v>
      </c>
      <c r="AA1006" s="3" cm="1">
        <f t="array" ref="AA1006">_xlfn.XLOOKUP(LEFT(Z1006,MIN(FIND({0,1,2,3,4,5,6,7,8,9},Z1006&amp;"0123456789"))-1), $BB$4:$BB$23, $BC$4:$BC$23)*_xlfn.NUMBERVALUE(TRIM(REPLACE(Z1006,1,MIN(FIND({0,1,2,3,4,5,6,7,8,9},Z1006&amp;"0123456789"))-1,"")), ".", ",")</f>
        <v>2300000</v>
      </c>
      <c r="AB1006" t="s">
        <v>13879</v>
      </c>
      <c r="AC1006" s="3" cm="1">
        <f t="array" ref="AC1006">_xlfn.XLOOKUP(LEFT(AB1006,MIN(FIND({0,1,2,3,4,5,6,7,8,9},AB1006&amp;"0123456789"))-1), $BB$4:$BB$23, $BC$4:$BC$23)*_xlfn.NUMBERVALUE(TRIM(REPLACE(AB1006,1,MIN(FIND({0,1,2,3,4,5,6,7,8,9},AB1006&amp;"0123456789"))-1,"")), ".", ",")</f>
        <v>2300000</v>
      </c>
      <c r="AD1006" t="s">
        <v>8555</v>
      </c>
      <c r="AE1006" t="s">
        <v>8554</v>
      </c>
      <c r="AF1006" t="s">
        <v>15751</v>
      </c>
      <c r="AG1006" t="s">
        <v>17141</v>
      </c>
      <c r="AH1006" t="s">
        <v>4365</v>
      </c>
      <c r="AI1006" t="s">
        <v>18324</v>
      </c>
      <c r="AJ1006" t="s">
        <v>19324</v>
      </c>
      <c r="AK1006" t="s">
        <v>4365</v>
      </c>
      <c r="AL1006" t="s">
        <v>8554</v>
      </c>
      <c r="AM1006" t="s">
        <v>18372</v>
      </c>
      <c r="AN1006" t="s">
        <v>20488</v>
      </c>
      <c r="AO1006" t="s">
        <v>18817</v>
      </c>
      <c r="AP1006" t="s">
        <v>23061</v>
      </c>
      <c r="AQ1006" t="s">
        <v>24176</v>
      </c>
      <c r="AR1006" t="s">
        <v>25054</v>
      </c>
      <c r="AS1006" t="s">
        <v>14823</v>
      </c>
      <c r="BC1006" s="3" t="str" cm="1">
        <f t="array" ref="BC1006">LEFT(BB1006,MIN(FIND({0,1,2,3,4,5,6,7,8,9},BB1006&amp;"0123456789"))-1)</f>
        <v/>
      </c>
      <c r="BY1006" t="s">
        <v>25489</v>
      </c>
      <c r="BZ1006" t="s">
        <v>25422</v>
      </c>
      <c r="CA1006" t="s">
        <v>25862</v>
      </c>
      <c r="CB1006" t="s">
        <v>25683</v>
      </c>
      <c r="CT1006" t="str">
        <f t="shared" si="299"/>
        <v>B2B</v>
      </c>
      <c r="CU1006" t="str">
        <f t="shared" si="300"/>
        <v>Marketplace</v>
      </c>
      <c r="CV1006" t="str">
        <f t="shared" si="301"/>
        <v>Seafood</v>
      </c>
      <c r="CW1006" t="str">
        <f t="shared" si="302"/>
        <v>Supply Chain Management</v>
      </c>
      <c r="CX1006" t="str">
        <f t="shared" si="303"/>
        <v/>
      </c>
      <c r="CY1006" t="str">
        <f t="shared" si="304"/>
        <v/>
      </c>
      <c r="CZ1006" t="str">
        <f t="shared" si="305"/>
        <v/>
      </c>
      <c r="DA1006" t="str">
        <f t="shared" si="306"/>
        <v/>
      </c>
      <c r="DB1006" t="str">
        <f t="shared" si="307"/>
        <v/>
      </c>
      <c r="DC1006" t="str">
        <f t="shared" si="308"/>
        <v/>
      </c>
    </row>
    <row r="1007" spans="1:107" x14ac:dyDescent="0.2">
      <c r="A1007">
        <v>1004</v>
      </c>
      <c r="B1007" t="s">
        <v>1000</v>
      </c>
      <c r="C1007" t="s">
        <v>3173</v>
      </c>
      <c r="D1007" t="s">
        <v>5195</v>
      </c>
      <c r="E1007" t="s">
        <v>6065</v>
      </c>
      <c r="F1007" t="s">
        <v>7070</v>
      </c>
      <c r="G1007" t="s">
        <v>8245</v>
      </c>
      <c r="H1007" t="s">
        <v>8552</v>
      </c>
      <c r="I1007" t="s">
        <v>8555</v>
      </c>
      <c r="J1007" t="s">
        <v>9396</v>
      </c>
      <c r="K1007" t="s">
        <v>10119</v>
      </c>
      <c r="L1007" t="s">
        <v>10657</v>
      </c>
      <c r="M1007" t="s">
        <v>11922</v>
      </c>
      <c r="N1007" t="s">
        <v>12788</v>
      </c>
      <c r="O1007" t="s">
        <v>13316</v>
      </c>
      <c r="P1007" t="s">
        <v>4365</v>
      </c>
      <c r="Q1007">
        <v>3</v>
      </c>
      <c r="R1007" t="s">
        <v>13357</v>
      </c>
      <c r="S1007" t="s">
        <v>8394</v>
      </c>
      <c r="T1007" t="s">
        <v>14082</v>
      </c>
      <c r="U1007" s="3" t="str" cm="1">
        <f t="array" ref="U1007">LEFT(T1007,MIN(FIND({0,1,2,3,4,5,6,7,8,9},T1007&amp;"0123456789"))-1)</f>
        <v>$</v>
      </c>
      <c r="V1007" t="s">
        <v>13357</v>
      </c>
      <c r="W1007" t="s">
        <v>14082</v>
      </c>
      <c r="X1007" s="3" t="str" cm="1">
        <f t="array" ref="X1007">LEFT(W1007,MIN(FIND({0,1,2,3,4,5,6,7,8,9},W1007&amp;"0123456789"))-1)</f>
        <v>$</v>
      </c>
      <c r="Y1007" t="s">
        <v>13357</v>
      </c>
      <c r="Z1007" t="s">
        <v>14661</v>
      </c>
      <c r="AA1007" s="3" cm="1">
        <f t="array" ref="AA1007">_xlfn.XLOOKUP(LEFT(Z1007,MIN(FIND({0,1,2,3,4,5,6,7,8,9},Z1007&amp;"0123456789"))-1), $BB$4:$BB$23, $BC$4:$BC$23)*_xlfn.NUMBERVALUE(TRIM(REPLACE(Z1007,1,MIN(FIND({0,1,2,3,4,5,6,7,8,9},Z1007&amp;"0123456789"))-1,"")), ".", ",")</f>
        <v>5204687</v>
      </c>
      <c r="AB1007" t="s">
        <v>14661</v>
      </c>
      <c r="AC1007" s="3" cm="1">
        <f t="array" ref="AC1007">_xlfn.XLOOKUP(LEFT(AB1007,MIN(FIND({0,1,2,3,4,5,6,7,8,9},AB1007&amp;"0123456789"))-1), $BB$4:$BB$23, $BC$4:$BC$23)*_xlfn.NUMBERVALUE(TRIM(REPLACE(AB1007,1,MIN(FIND({0,1,2,3,4,5,6,7,8,9},AB1007&amp;"0123456789"))-1,"")), ".", ",")</f>
        <v>5204687</v>
      </c>
      <c r="AD1007" t="s">
        <v>8555</v>
      </c>
      <c r="AE1007" t="s">
        <v>8557</v>
      </c>
      <c r="AF1007" t="s">
        <v>15752</v>
      </c>
      <c r="AG1007" t="s">
        <v>17142</v>
      </c>
      <c r="AH1007" t="s">
        <v>4365</v>
      </c>
      <c r="AI1007" t="s">
        <v>4365</v>
      </c>
      <c r="AJ1007" t="s">
        <v>8563</v>
      </c>
      <c r="AK1007" t="s">
        <v>4365</v>
      </c>
      <c r="AL1007" t="s">
        <v>8555</v>
      </c>
      <c r="AM1007" t="s">
        <v>4365</v>
      </c>
      <c r="AN1007" t="s">
        <v>18372</v>
      </c>
      <c r="AO1007" t="s">
        <v>4365</v>
      </c>
      <c r="AP1007" t="s">
        <v>23062</v>
      </c>
      <c r="AQ1007" t="s">
        <v>4365</v>
      </c>
      <c r="AR1007" t="s">
        <v>4365</v>
      </c>
      <c r="AS1007" t="s">
        <v>19069</v>
      </c>
      <c r="BC1007" s="3" t="str" cm="1">
        <f t="array" ref="BC1007">LEFT(BB1007,MIN(FIND({0,1,2,3,4,5,6,7,8,9},BB1007&amp;"0123456789"))-1)</f>
        <v/>
      </c>
      <c r="BY1007" t="s">
        <v>25665</v>
      </c>
      <c r="BZ1007" t="s">
        <v>25577</v>
      </c>
      <c r="CA1007" t="s">
        <v>25594</v>
      </c>
      <c r="CB1007" t="s">
        <v>25429</v>
      </c>
      <c r="CC1007" t="s">
        <v>25430</v>
      </c>
      <c r="CD1007" t="s">
        <v>25575</v>
      </c>
      <c r="CT1007" t="str">
        <f t="shared" si="299"/>
        <v>Big Data</v>
      </c>
      <c r="CU1007" t="str">
        <f t="shared" si="300"/>
        <v>Consumer Lending</v>
      </c>
      <c r="CV1007" t="str">
        <f t="shared" si="301"/>
        <v>Credit</v>
      </c>
      <c r="CW1007" t="str">
        <f t="shared" si="302"/>
        <v>Financial Services</v>
      </c>
      <c r="CX1007" t="str">
        <f t="shared" si="303"/>
        <v>FinTech</v>
      </c>
      <c r="CY1007" t="str">
        <f t="shared" si="304"/>
        <v>Lending</v>
      </c>
      <c r="CZ1007" t="str">
        <f t="shared" si="305"/>
        <v/>
      </c>
      <c r="DA1007" t="str">
        <f t="shared" si="306"/>
        <v/>
      </c>
      <c r="DB1007" t="str">
        <f t="shared" si="307"/>
        <v/>
      </c>
      <c r="DC1007" t="str">
        <f t="shared" si="308"/>
        <v/>
      </c>
    </row>
    <row r="1008" spans="1:107" x14ac:dyDescent="0.2">
      <c r="A1008">
        <v>1005</v>
      </c>
      <c r="B1008" t="s">
        <v>1001</v>
      </c>
      <c r="C1008" t="s">
        <v>3174</v>
      </c>
      <c r="D1008" t="s">
        <v>4365</v>
      </c>
      <c r="E1008" t="s">
        <v>6065</v>
      </c>
      <c r="F1008" t="s">
        <v>7071</v>
      </c>
      <c r="G1008" t="s">
        <v>8245</v>
      </c>
      <c r="H1008" t="s">
        <v>8552</v>
      </c>
      <c r="I1008" t="s">
        <v>8557</v>
      </c>
      <c r="J1008" t="s">
        <v>9397</v>
      </c>
      <c r="K1008" t="s">
        <v>10119</v>
      </c>
      <c r="L1008" t="s">
        <v>10658</v>
      </c>
      <c r="M1008" t="s">
        <v>11923</v>
      </c>
      <c r="N1008" t="s">
        <v>12807</v>
      </c>
      <c r="O1008" t="s">
        <v>13314</v>
      </c>
      <c r="P1008" t="s">
        <v>13349</v>
      </c>
      <c r="Q1008">
        <v>3</v>
      </c>
      <c r="R1008" t="s">
        <v>13357</v>
      </c>
      <c r="S1008" t="s">
        <v>13611</v>
      </c>
      <c r="T1008" t="s">
        <v>14023</v>
      </c>
      <c r="U1008" s="3" t="str" cm="1">
        <f t="array" ref="U1008">LEFT(T1008,MIN(FIND({0,1,2,3,4,5,6,7,8,9},T1008&amp;"0123456789"))-1)</f>
        <v>$</v>
      </c>
      <c r="V1008" t="s">
        <v>13357</v>
      </c>
      <c r="W1008" t="s">
        <v>14023</v>
      </c>
      <c r="X1008" s="3" t="str" cm="1">
        <f t="array" ref="X1008">LEFT(W1008,MIN(FIND({0,1,2,3,4,5,6,7,8,9},W1008&amp;"0123456789"))-1)</f>
        <v>$</v>
      </c>
      <c r="Y1008" t="s">
        <v>13357</v>
      </c>
      <c r="Z1008" t="s">
        <v>14023</v>
      </c>
      <c r="AA1008" s="3" cm="1">
        <f t="array" ref="AA1008">_xlfn.XLOOKUP(LEFT(Z1008,MIN(FIND({0,1,2,3,4,5,6,7,8,9},Z1008&amp;"0123456789"))-1), $BB$4:$BB$23, $BC$4:$BC$23)*_xlfn.NUMBERVALUE(TRIM(REPLACE(Z1008,1,MIN(FIND({0,1,2,3,4,5,6,7,8,9},Z1008&amp;"0123456789"))-1,"")), ".", ",")</f>
        <v>1400000</v>
      </c>
      <c r="AB1008" t="s">
        <v>14023</v>
      </c>
      <c r="AC1008" s="3" cm="1">
        <f t="array" ref="AC1008">_xlfn.XLOOKUP(LEFT(AB1008,MIN(FIND({0,1,2,3,4,5,6,7,8,9},AB1008&amp;"0123456789"))-1), $BB$4:$BB$23, $BC$4:$BC$23)*_xlfn.NUMBERVALUE(TRIM(REPLACE(AB1008,1,MIN(FIND({0,1,2,3,4,5,6,7,8,9},AB1008&amp;"0123456789"))-1,"")), ".", ",")</f>
        <v>1400000</v>
      </c>
      <c r="AD1008" t="s">
        <v>8555</v>
      </c>
      <c r="AE1008" t="s">
        <v>8557</v>
      </c>
      <c r="AF1008" t="s">
        <v>15753</v>
      </c>
      <c r="AG1008" t="s">
        <v>17143</v>
      </c>
      <c r="AH1008" t="s">
        <v>17892</v>
      </c>
      <c r="AI1008" t="s">
        <v>18732</v>
      </c>
      <c r="AJ1008" t="s">
        <v>19146</v>
      </c>
      <c r="AK1008" t="s">
        <v>19877</v>
      </c>
      <c r="AL1008" t="s">
        <v>20199</v>
      </c>
      <c r="AM1008" t="s">
        <v>20885</v>
      </c>
      <c r="AN1008" t="s">
        <v>21519</v>
      </c>
      <c r="AO1008" t="s">
        <v>22115</v>
      </c>
      <c r="AP1008" t="s">
        <v>23063</v>
      </c>
      <c r="AQ1008" t="s">
        <v>24177</v>
      </c>
      <c r="AR1008" t="s">
        <v>25055</v>
      </c>
      <c r="AS1008" t="s">
        <v>14826</v>
      </c>
      <c r="BC1008" s="3" t="str" cm="1">
        <f t="array" ref="BC1008">LEFT(BB1008,MIN(FIND({0,1,2,3,4,5,6,7,8,9},BB1008&amp;"0123456789"))-1)</f>
        <v/>
      </c>
      <c r="BY1008" t="s">
        <v>11305</v>
      </c>
      <c r="BZ1008" t="s">
        <v>25602</v>
      </c>
      <c r="CA1008" t="s">
        <v>25428</v>
      </c>
      <c r="CB1008" t="s">
        <v>25456</v>
      </c>
      <c r="CT1008" t="str">
        <f t="shared" si="299"/>
        <v>Beauty</v>
      </c>
      <c r="CU1008" t="str">
        <f t="shared" si="300"/>
        <v>Consumer Goods</v>
      </c>
      <c r="CV1008" t="str">
        <f t="shared" si="301"/>
        <v>Health Care</v>
      </c>
      <c r="CW1008" t="str">
        <f t="shared" si="302"/>
        <v>Manufacturing</v>
      </c>
      <c r="CX1008" t="str">
        <f t="shared" si="303"/>
        <v/>
      </c>
      <c r="CY1008" t="str">
        <f t="shared" si="304"/>
        <v/>
      </c>
      <c r="CZ1008" t="str">
        <f t="shared" si="305"/>
        <v/>
      </c>
      <c r="DA1008" t="str">
        <f t="shared" si="306"/>
        <v/>
      </c>
      <c r="DB1008" t="str">
        <f t="shared" si="307"/>
        <v/>
      </c>
      <c r="DC1008" t="str">
        <f t="shared" si="308"/>
        <v/>
      </c>
    </row>
    <row r="1009" spans="1:107" x14ac:dyDescent="0.2">
      <c r="A1009">
        <v>1006</v>
      </c>
      <c r="B1009" t="s">
        <v>1002</v>
      </c>
      <c r="C1009" t="s">
        <v>3175</v>
      </c>
      <c r="D1009" t="s">
        <v>5196</v>
      </c>
      <c r="E1009" t="s">
        <v>6065</v>
      </c>
      <c r="F1009" t="s">
        <v>7072</v>
      </c>
      <c r="G1009" t="s">
        <v>8266</v>
      </c>
      <c r="H1009" t="s">
        <v>8552</v>
      </c>
      <c r="I1009" t="s">
        <v>8555</v>
      </c>
      <c r="J1009" t="s">
        <v>9398</v>
      </c>
      <c r="K1009" t="s">
        <v>10119</v>
      </c>
      <c r="L1009" t="s">
        <v>10659</v>
      </c>
      <c r="M1009" t="s">
        <v>11924</v>
      </c>
      <c r="N1009" t="s">
        <v>12969</v>
      </c>
      <c r="O1009" t="s">
        <v>4365</v>
      </c>
      <c r="P1009" t="s">
        <v>13351</v>
      </c>
      <c r="Q1009">
        <v>3</v>
      </c>
      <c r="R1009" t="s">
        <v>13357</v>
      </c>
      <c r="S1009" t="s">
        <v>13476</v>
      </c>
      <c r="T1009" t="s">
        <v>14083</v>
      </c>
      <c r="U1009" s="3" t="str" cm="1">
        <f t="array" ref="U1009">LEFT(T1009,MIN(FIND({0,1,2,3,4,5,6,7,8,9},T1009&amp;"0123456789"))-1)</f>
        <v>CA$</v>
      </c>
      <c r="V1009" t="s">
        <v>13357</v>
      </c>
      <c r="W1009" t="s">
        <v>14083</v>
      </c>
      <c r="X1009" s="3" t="str" cm="1">
        <f t="array" ref="X1009">LEFT(W1009,MIN(FIND({0,1,2,3,4,5,6,7,8,9},W1009&amp;"0123456789"))-1)</f>
        <v>CA$</v>
      </c>
      <c r="Y1009" t="s">
        <v>13357</v>
      </c>
      <c r="Z1009" t="s">
        <v>14083</v>
      </c>
      <c r="AA1009" s="3" cm="1">
        <f t="array" ref="AA1009">_xlfn.XLOOKUP(LEFT(Z1009,MIN(FIND({0,1,2,3,4,5,6,7,8,9},Z1009&amp;"0123456789"))-1), $BB$4:$BB$23, $BC$4:$BC$23)*_xlfn.NUMBERVALUE(TRIM(REPLACE(Z1009,1,MIN(FIND({0,1,2,3,4,5,6,7,8,9},Z1009&amp;"0123456789"))-1,"")), ".", ",")</f>
        <v>1482000</v>
      </c>
      <c r="AB1009" t="s">
        <v>14808</v>
      </c>
      <c r="AC1009" s="3" cm="1">
        <f t="array" ref="AC1009">_xlfn.XLOOKUP(LEFT(AB1009,MIN(FIND({0,1,2,3,4,5,6,7,8,9},AB1009&amp;"0123456789"))-1), $BB$4:$BB$23, $BC$4:$BC$23)*_xlfn.NUMBERVALUE(TRIM(REPLACE(AB1009,1,MIN(FIND({0,1,2,3,4,5,6,7,8,9},AB1009&amp;"0123456789"))-1,"")), ".", ",")</f>
        <v>2129400</v>
      </c>
      <c r="AD1009" t="s">
        <v>8557</v>
      </c>
      <c r="AE1009" t="s">
        <v>8559</v>
      </c>
      <c r="AF1009" t="s">
        <v>15754</v>
      </c>
      <c r="AG1009" t="s">
        <v>17144</v>
      </c>
      <c r="AH1009" t="s">
        <v>4365</v>
      </c>
      <c r="AI1009" t="s">
        <v>4365</v>
      </c>
      <c r="AJ1009" t="s">
        <v>8563</v>
      </c>
      <c r="AK1009" t="s">
        <v>4365</v>
      </c>
      <c r="AL1009" t="s">
        <v>8555</v>
      </c>
      <c r="AM1009" t="s">
        <v>4365</v>
      </c>
      <c r="AN1009" t="s">
        <v>18372</v>
      </c>
      <c r="AO1009" t="s">
        <v>4365</v>
      </c>
      <c r="AP1009" t="s">
        <v>23064</v>
      </c>
      <c r="AQ1009" t="s">
        <v>4365</v>
      </c>
      <c r="AR1009" t="s">
        <v>4365</v>
      </c>
      <c r="AS1009" t="s">
        <v>14822</v>
      </c>
      <c r="BC1009" s="3" t="str" cm="1">
        <f t="array" ref="BC1009">LEFT(BB1009,MIN(FIND({0,1,2,3,4,5,6,7,8,9},BB1009&amp;"0123456789"))-1)</f>
        <v/>
      </c>
      <c r="BY1009" t="s">
        <v>25553</v>
      </c>
      <c r="BZ1009" t="s">
        <v>25492</v>
      </c>
      <c r="CA1009" t="s">
        <v>25863</v>
      </c>
      <c r="CB1009" t="s">
        <v>25583</v>
      </c>
      <c r="CT1009" t="str">
        <f t="shared" si="299"/>
        <v>Cloud Security</v>
      </c>
      <c r="CU1009" t="str">
        <f t="shared" si="300"/>
        <v>Cyber Security</v>
      </c>
      <c r="CV1009" t="str">
        <f t="shared" si="301"/>
        <v>National Security</v>
      </c>
      <c r="CW1009" t="str">
        <f t="shared" si="302"/>
        <v>Network Security</v>
      </c>
      <c r="CX1009" t="str">
        <f t="shared" si="303"/>
        <v/>
      </c>
      <c r="CY1009" t="str">
        <f t="shared" si="304"/>
        <v/>
      </c>
      <c r="CZ1009" t="str">
        <f t="shared" si="305"/>
        <v/>
      </c>
      <c r="DA1009" t="str">
        <f t="shared" si="306"/>
        <v/>
      </c>
      <c r="DB1009" t="str">
        <f t="shared" si="307"/>
        <v/>
      </c>
      <c r="DC1009" t="str">
        <f t="shared" si="308"/>
        <v/>
      </c>
    </row>
    <row r="1010" spans="1:107" x14ac:dyDescent="0.2">
      <c r="A1010">
        <v>1007</v>
      </c>
      <c r="B1010" t="s">
        <v>1003</v>
      </c>
      <c r="C1010" t="s">
        <v>3176</v>
      </c>
      <c r="D1010" t="s">
        <v>5197</v>
      </c>
      <c r="E1010" t="s">
        <v>6065</v>
      </c>
      <c r="F1010" t="s">
        <v>7073</v>
      </c>
      <c r="G1010" t="s">
        <v>8255</v>
      </c>
      <c r="H1010" t="s">
        <v>8552</v>
      </c>
      <c r="I1010" t="s">
        <v>8554</v>
      </c>
      <c r="J1010" t="s">
        <v>9399</v>
      </c>
      <c r="K1010" t="s">
        <v>10119</v>
      </c>
      <c r="L1010" t="s">
        <v>10660</v>
      </c>
      <c r="M1010" t="s">
        <v>11925</v>
      </c>
      <c r="N1010" t="s">
        <v>12839</v>
      </c>
      <c r="O1010" t="s">
        <v>13322</v>
      </c>
      <c r="P1010" t="s">
        <v>4365</v>
      </c>
      <c r="Q1010">
        <v>2</v>
      </c>
      <c r="R1010" t="s">
        <v>13357</v>
      </c>
      <c r="S1010" t="s">
        <v>13598</v>
      </c>
      <c r="T1010" t="s">
        <v>13813</v>
      </c>
      <c r="U1010" s="3" t="str" cm="1">
        <f t="array" ref="U1010">LEFT(T1010,MIN(FIND({0,1,2,3,4,5,6,7,8,9},T1010&amp;"0123456789"))-1)</f>
        <v>$</v>
      </c>
      <c r="V1010" t="s">
        <v>13357</v>
      </c>
      <c r="W1010" t="s">
        <v>13813</v>
      </c>
      <c r="X1010" s="3" t="str" cm="1">
        <f t="array" ref="X1010">LEFT(W1010,MIN(FIND({0,1,2,3,4,5,6,7,8,9},W1010&amp;"0123456789"))-1)</f>
        <v>$</v>
      </c>
      <c r="Y1010" t="s">
        <v>13357</v>
      </c>
      <c r="Z1010" t="s">
        <v>13740</v>
      </c>
      <c r="AA1010" s="3" cm="1">
        <f t="array" ref="AA1010">_xlfn.XLOOKUP(LEFT(Z1010,MIN(FIND({0,1,2,3,4,5,6,7,8,9},Z1010&amp;"0123456789"))-1), $BB$4:$BB$23, $BC$4:$BC$23)*_xlfn.NUMBERVALUE(TRIM(REPLACE(Z1010,1,MIN(FIND({0,1,2,3,4,5,6,7,8,9},Z1010&amp;"0123456789"))-1,"")), ".", ",")</f>
        <v>3000000</v>
      </c>
      <c r="AB1010" t="s">
        <v>13740</v>
      </c>
      <c r="AC1010" s="3" cm="1">
        <f t="array" ref="AC1010">_xlfn.XLOOKUP(LEFT(AB1010,MIN(FIND({0,1,2,3,4,5,6,7,8,9},AB1010&amp;"0123456789"))-1), $BB$4:$BB$23, $BC$4:$BC$23)*_xlfn.NUMBERVALUE(TRIM(REPLACE(AB1010,1,MIN(FIND({0,1,2,3,4,5,6,7,8,9},AB1010&amp;"0123456789"))-1,"")), ".", ",")</f>
        <v>3000000</v>
      </c>
      <c r="AD1010" t="s">
        <v>8554</v>
      </c>
      <c r="AE1010" t="s">
        <v>8554</v>
      </c>
      <c r="AF1010" t="s">
        <v>15755</v>
      </c>
      <c r="AG1010" t="s">
        <v>16752</v>
      </c>
      <c r="AH1010" t="s">
        <v>4365</v>
      </c>
      <c r="AI1010" t="s">
        <v>4365</v>
      </c>
      <c r="AJ1010" t="s">
        <v>8563</v>
      </c>
      <c r="AK1010" t="s">
        <v>4365</v>
      </c>
      <c r="AL1010" t="s">
        <v>8555</v>
      </c>
      <c r="AM1010" t="s">
        <v>4365</v>
      </c>
      <c r="AN1010" t="s">
        <v>18372</v>
      </c>
      <c r="AO1010" t="s">
        <v>4365</v>
      </c>
      <c r="AP1010" t="s">
        <v>23065</v>
      </c>
      <c r="AQ1010" t="s">
        <v>4365</v>
      </c>
      <c r="AR1010" t="s">
        <v>4365</v>
      </c>
      <c r="AS1010" t="s">
        <v>19079</v>
      </c>
      <c r="BC1010" s="3" t="str" cm="1">
        <f t="array" ref="BC1010">LEFT(BB1010,MIN(FIND({0,1,2,3,4,5,6,7,8,9},BB1010&amp;"0123456789"))-1)</f>
        <v/>
      </c>
      <c r="BY1010" t="s">
        <v>10143</v>
      </c>
      <c r="BZ1010" t="s">
        <v>25441</v>
      </c>
      <c r="CA1010" t="s">
        <v>25411</v>
      </c>
      <c r="CB1010" t="s">
        <v>25408</v>
      </c>
      <c r="CT1010" t="str">
        <f t="shared" si="299"/>
        <v>Financial Services</v>
      </c>
      <c r="CU1010" t="str">
        <f t="shared" si="300"/>
        <v>Mobile Apps</v>
      </c>
      <c r="CV1010" t="str">
        <f t="shared" si="301"/>
        <v>Real Estate</v>
      </c>
      <c r="CW1010" t="str">
        <f t="shared" si="302"/>
        <v>Software</v>
      </c>
      <c r="CX1010" t="str">
        <f t="shared" si="303"/>
        <v/>
      </c>
      <c r="CY1010" t="str">
        <f t="shared" si="304"/>
        <v/>
      </c>
      <c r="CZ1010" t="str">
        <f t="shared" si="305"/>
        <v/>
      </c>
      <c r="DA1010" t="str">
        <f t="shared" si="306"/>
        <v/>
      </c>
      <c r="DB1010" t="str">
        <f t="shared" si="307"/>
        <v/>
      </c>
      <c r="DC1010" t="str">
        <f t="shared" si="308"/>
        <v/>
      </c>
    </row>
    <row r="1011" spans="1:107" x14ac:dyDescent="0.2">
      <c r="A1011">
        <v>1008</v>
      </c>
      <c r="B1011" t="s">
        <v>1004</v>
      </c>
      <c r="C1011" t="s">
        <v>3177</v>
      </c>
      <c r="D1011" t="s">
        <v>5198</v>
      </c>
      <c r="E1011" t="s">
        <v>6065</v>
      </c>
      <c r="F1011" t="s">
        <v>7074</v>
      </c>
      <c r="G1011" t="s">
        <v>8248</v>
      </c>
      <c r="H1011" t="s">
        <v>8552</v>
      </c>
      <c r="I1011" t="s">
        <v>8555</v>
      </c>
      <c r="J1011" t="s">
        <v>9400</v>
      </c>
      <c r="K1011" t="s">
        <v>10121</v>
      </c>
      <c r="L1011" t="s">
        <v>10148</v>
      </c>
      <c r="M1011" t="s">
        <v>11333</v>
      </c>
      <c r="N1011" t="s">
        <v>12800</v>
      </c>
      <c r="O1011" t="s">
        <v>13330</v>
      </c>
      <c r="P1011" t="s">
        <v>4365</v>
      </c>
      <c r="Q1011">
        <v>1</v>
      </c>
      <c r="R1011" t="s">
        <v>4365</v>
      </c>
      <c r="S1011" t="s">
        <v>13447</v>
      </c>
      <c r="T1011" t="s">
        <v>13791</v>
      </c>
      <c r="U1011" s="3" t="str" cm="1">
        <f t="array" ref="U1011">LEFT(T1011,MIN(FIND({0,1,2,3,4,5,6,7,8,9},T1011&amp;"0123456789"))-1)</f>
        <v>$</v>
      </c>
      <c r="V1011" t="s">
        <v>14415</v>
      </c>
      <c r="W1011" t="s">
        <v>13791</v>
      </c>
      <c r="X1011" s="3" t="str" cm="1">
        <f t="array" ref="X1011">LEFT(W1011,MIN(FIND({0,1,2,3,4,5,6,7,8,9},W1011&amp;"0123456789"))-1)</f>
        <v>$</v>
      </c>
      <c r="Y1011" t="s">
        <v>14415</v>
      </c>
      <c r="Z1011" t="s">
        <v>13791</v>
      </c>
      <c r="AA1011" s="3" cm="1">
        <f t="array" ref="AA1011">_xlfn.XLOOKUP(LEFT(Z1011,MIN(FIND({0,1,2,3,4,5,6,7,8,9},Z1011&amp;"0123456789"))-1), $BB$4:$BB$23, $BC$4:$BC$23)*_xlfn.NUMBERVALUE(TRIM(REPLACE(Z1011,1,MIN(FIND({0,1,2,3,4,5,6,7,8,9},Z1011&amp;"0123456789"))-1,"")), ".", ",")</f>
        <v>15000000</v>
      </c>
      <c r="AB1011" t="s">
        <v>13791</v>
      </c>
      <c r="AC1011" s="3" cm="1">
        <f t="array" ref="AC1011">_xlfn.XLOOKUP(LEFT(AB1011,MIN(FIND({0,1,2,3,4,5,6,7,8,9},AB1011&amp;"0123456789"))-1), $BB$4:$BB$23, $BC$4:$BC$23)*_xlfn.NUMBERVALUE(TRIM(REPLACE(AB1011,1,MIN(FIND({0,1,2,3,4,5,6,7,8,9},AB1011&amp;"0123456789"))-1,"")), ".", ",")</f>
        <v>15000000</v>
      </c>
      <c r="AD1011" t="s">
        <v>4365</v>
      </c>
      <c r="AE1011" t="s">
        <v>4365</v>
      </c>
      <c r="AF1011" t="s">
        <v>4365</v>
      </c>
      <c r="AG1011" t="s">
        <v>17125</v>
      </c>
      <c r="AH1011" t="s">
        <v>4365</v>
      </c>
      <c r="AI1011" t="s">
        <v>4365</v>
      </c>
      <c r="AJ1011" t="s">
        <v>8563</v>
      </c>
      <c r="AK1011" t="s">
        <v>4365</v>
      </c>
      <c r="AL1011" t="s">
        <v>8555</v>
      </c>
      <c r="AM1011" t="s">
        <v>4365</v>
      </c>
      <c r="AN1011" t="s">
        <v>18372</v>
      </c>
      <c r="AO1011" t="s">
        <v>4365</v>
      </c>
      <c r="AP1011" t="s">
        <v>23066</v>
      </c>
      <c r="AQ1011" t="s">
        <v>4365</v>
      </c>
      <c r="AR1011" t="s">
        <v>4365</v>
      </c>
      <c r="AS1011" t="s">
        <v>19184</v>
      </c>
      <c r="BC1011" s="3" t="str" cm="1">
        <f t="array" ref="BC1011">LEFT(BB1011,MIN(FIND({0,1,2,3,4,5,6,7,8,9},BB1011&amp;"0123456789"))-1)</f>
        <v/>
      </c>
      <c r="BY1011" t="s">
        <v>10143</v>
      </c>
      <c r="BZ1011" t="s">
        <v>25430</v>
      </c>
      <c r="CA1011" t="s">
        <v>25432</v>
      </c>
      <c r="CT1011" t="str">
        <f t="shared" si="299"/>
        <v>Financial Services</v>
      </c>
      <c r="CU1011" t="str">
        <f t="shared" si="300"/>
        <v>FinTech</v>
      </c>
      <c r="CV1011" t="str">
        <f t="shared" si="301"/>
        <v>Payments</v>
      </c>
      <c r="CW1011" t="str">
        <f t="shared" si="302"/>
        <v/>
      </c>
      <c r="CX1011" t="str">
        <f t="shared" si="303"/>
        <v/>
      </c>
      <c r="CY1011" t="str">
        <f t="shared" si="304"/>
        <v/>
      </c>
      <c r="CZ1011" t="str">
        <f t="shared" si="305"/>
        <v/>
      </c>
      <c r="DA1011" t="str">
        <f t="shared" si="306"/>
        <v/>
      </c>
      <c r="DB1011" t="str">
        <f t="shared" si="307"/>
        <v/>
      </c>
      <c r="DC1011" t="str">
        <f t="shared" si="308"/>
        <v/>
      </c>
    </row>
    <row r="1012" spans="1:107" x14ac:dyDescent="0.2">
      <c r="A1012">
        <v>1009</v>
      </c>
      <c r="B1012" t="s">
        <v>1005</v>
      </c>
      <c r="C1012" t="s">
        <v>3178</v>
      </c>
      <c r="D1012" t="s">
        <v>5199</v>
      </c>
      <c r="E1012" t="s">
        <v>6065</v>
      </c>
      <c r="F1012" t="s">
        <v>7075</v>
      </c>
      <c r="G1012" t="s">
        <v>8245</v>
      </c>
      <c r="H1012" t="s">
        <v>8552</v>
      </c>
      <c r="I1012" t="s">
        <v>8555</v>
      </c>
      <c r="J1012" t="s">
        <v>9401</v>
      </c>
      <c r="K1012" t="s">
        <v>10119</v>
      </c>
      <c r="L1012" t="s">
        <v>10148</v>
      </c>
      <c r="M1012" t="s">
        <v>11333</v>
      </c>
      <c r="N1012" t="s">
        <v>12771</v>
      </c>
      <c r="O1012" t="s">
        <v>13306</v>
      </c>
      <c r="P1012" t="s">
        <v>4365</v>
      </c>
      <c r="Q1012">
        <v>4</v>
      </c>
      <c r="R1012" t="s">
        <v>4365</v>
      </c>
      <c r="S1012" t="s">
        <v>8375</v>
      </c>
      <c r="T1012" t="s">
        <v>14084</v>
      </c>
      <c r="U1012" s="3" t="str" cm="1">
        <f t="array" ref="U1012">LEFT(T1012,MIN(FIND({0,1,2,3,4,5,6,7,8,9},T1012&amp;"0123456789"))-1)</f>
        <v>£</v>
      </c>
      <c r="V1012" t="s">
        <v>14424</v>
      </c>
      <c r="W1012" t="s">
        <v>14084</v>
      </c>
      <c r="X1012" s="3" t="str" cm="1">
        <f t="array" ref="X1012">LEFT(W1012,MIN(FIND({0,1,2,3,4,5,6,7,8,9},W1012&amp;"0123456789"))-1)</f>
        <v>£</v>
      </c>
      <c r="Y1012" t="s">
        <v>14424</v>
      </c>
      <c r="Z1012" t="s">
        <v>14662</v>
      </c>
      <c r="AA1012" s="3" cm="1">
        <f t="array" ref="AA1012">_xlfn.XLOOKUP(LEFT(Z1012,MIN(FIND({0,1,2,3,4,5,6,7,8,9},Z1012&amp;"0123456789"))-1), $BB$4:$BB$23, $BC$4:$BC$23)*_xlfn.NUMBERVALUE(TRIM(REPLACE(Z1012,1,MIN(FIND({0,1,2,3,4,5,6,7,8,9},Z1012&amp;"0123456789"))-1,"")), ".", ",")</f>
        <v>2868401</v>
      </c>
      <c r="AB1012" t="s">
        <v>14809</v>
      </c>
      <c r="AC1012" s="3" cm="1">
        <f t="array" ref="AC1012">_xlfn.XLOOKUP(LEFT(AB1012,MIN(FIND({0,1,2,3,4,5,6,7,8,9},AB1012&amp;"0123456789"))-1), $BB$4:$BB$23, $BC$4:$BC$23)*_xlfn.NUMBERVALUE(TRIM(REPLACE(AB1012,1,MIN(FIND({0,1,2,3,4,5,6,7,8,9},AB1012&amp;"0123456789"))-1,"")), ".", ",")</f>
        <v>3541742</v>
      </c>
      <c r="AD1012" t="s">
        <v>4365</v>
      </c>
      <c r="AE1012" t="s">
        <v>8559</v>
      </c>
      <c r="AF1012" t="s">
        <v>15756</v>
      </c>
      <c r="AG1012" t="s">
        <v>17145</v>
      </c>
      <c r="AH1012" t="s">
        <v>17893</v>
      </c>
      <c r="AI1012" t="s">
        <v>18733</v>
      </c>
      <c r="AJ1012" t="s">
        <v>19325</v>
      </c>
      <c r="AK1012" t="s">
        <v>19878</v>
      </c>
      <c r="AL1012" t="s">
        <v>8557</v>
      </c>
      <c r="AM1012" t="s">
        <v>18191</v>
      </c>
      <c r="AN1012" t="s">
        <v>18794</v>
      </c>
      <c r="AO1012" t="s">
        <v>22116</v>
      </c>
      <c r="AP1012" t="s">
        <v>23067</v>
      </c>
      <c r="AQ1012" t="s">
        <v>24178</v>
      </c>
      <c r="AR1012" t="s">
        <v>25056</v>
      </c>
      <c r="AS1012" t="s">
        <v>19149</v>
      </c>
      <c r="BC1012" s="3" t="str" cm="1">
        <f t="array" ref="BC1012">LEFT(BB1012,MIN(FIND({0,1,2,3,4,5,6,7,8,9},BB1012&amp;"0123456789"))-1)</f>
        <v/>
      </c>
      <c r="BY1012" t="s">
        <v>10143</v>
      </c>
      <c r="BZ1012" t="s">
        <v>25430</v>
      </c>
      <c r="CA1012" t="s">
        <v>25432</v>
      </c>
      <c r="CT1012" t="str">
        <f t="shared" si="299"/>
        <v>Financial Services</v>
      </c>
      <c r="CU1012" t="str">
        <f t="shared" si="300"/>
        <v>FinTech</v>
      </c>
      <c r="CV1012" t="str">
        <f t="shared" si="301"/>
        <v>Payments</v>
      </c>
      <c r="CW1012" t="str">
        <f t="shared" si="302"/>
        <v/>
      </c>
      <c r="CX1012" t="str">
        <f t="shared" si="303"/>
        <v/>
      </c>
      <c r="CY1012" t="str">
        <f t="shared" si="304"/>
        <v/>
      </c>
      <c r="CZ1012" t="str">
        <f t="shared" si="305"/>
        <v/>
      </c>
      <c r="DA1012" t="str">
        <f t="shared" si="306"/>
        <v/>
      </c>
      <c r="DB1012" t="str">
        <f t="shared" si="307"/>
        <v/>
      </c>
      <c r="DC1012" t="str">
        <f t="shared" si="308"/>
        <v/>
      </c>
    </row>
    <row r="1013" spans="1:107" x14ac:dyDescent="0.2">
      <c r="A1013">
        <v>1010</v>
      </c>
      <c r="B1013" t="s">
        <v>1006</v>
      </c>
      <c r="C1013" t="s">
        <v>3179</v>
      </c>
      <c r="D1013" t="s">
        <v>3179</v>
      </c>
      <c r="E1013" t="s">
        <v>4365</v>
      </c>
      <c r="F1013" t="s">
        <v>7076</v>
      </c>
      <c r="G1013" t="s">
        <v>8248</v>
      </c>
      <c r="H1013" t="s">
        <v>8552</v>
      </c>
      <c r="I1013" t="s">
        <v>8554</v>
      </c>
      <c r="J1013" t="s">
        <v>9402</v>
      </c>
      <c r="K1013" t="s">
        <v>10118</v>
      </c>
      <c r="L1013" t="s">
        <v>10587</v>
      </c>
      <c r="M1013" t="s">
        <v>11926</v>
      </c>
      <c r="N1013" t="s">
        <v>12970</v>
      </c>
      <c r="O1013" t="s">
        <v>13306</v>
      </c>
      <c r="P1013" t="s">
        <v>4365</v>
      </c>
      <c r="Q1013">
        <v>1</v>
      </c>
      <c r="R1013" t="s">
        <v>13358</v>
      </c>
      <c r="S1013" t="s">
        <v>13443</v>
      </c>
      <c r="T1013" t="s">
        <v>13733</v>
      </c>
      <c r="U1013" s="3" t="str" cm="1">
        <f t="array" ref="U1013">LEFT(T1013,MIN(FIND({0,1,2,3,4,5,6,7,8,9},T1013&amp;"0123456789"))-1)</f>
        <v>$</v>
      </c>
      <c r="V1013" t="s">
        <v>14414</v>
      </c>
      <c r="W1013" t="s">
        <v>13733</v>
      </c>
      <c r="X1013" s="3" t="str" cm="1">
        <f t="array" ref="X1013">LEFT(W1013,MIN(FIND({0,1,2,3,4,5,6,7,8,9},W1013&amp;"0123456789"))-1)</f>
        <v>$</v>
      </c>
      <c r="Y1013" t="s">
        <v>14414</v>
      </c>
      <c r="Z1013" t="s">
        <v>13733</v>
      </c>
      <c r="AA1013" s="3" cm="1">
        <f t="array" ref="AA1013">_xlfn.XLOOKUP(LEFT(Z1013,MIN(FIND({0,1,2,3,4,5,6,7,8,9},Z1013&amp;"0123456789"))-1), $BB$4:$BB$23, $BC$4:$BC$23)*_xlfn.NUMBERVALUE(TRIM(REPLACE(Z1013,1,MIN(FIND({0,1,2,3,4,5,6,7,8,9},Z1013&amp;"0123456789"))-1,"")), ".", ",")</f>
        <v>25000000</v>
      </c>
      <c r="AB1013" t="s">
        <v>13733</v>
      </c>
      <c r="AC1013" s="3" cm="1">
        <f t="array" ref="AC1013">_xlfn.XLOOKUP(LEFT(AB1013,MIN(FIND({0,1,2,3,4,5,6,7,8,9},AB1013&amp;"0123456789"))-1), $BB$4:$BB$23, $BC$4:$BC$23)*_xlfn.NUMBERVALUE(TRIM(REPLACE(AB1013,1,MIN(FIND({0,1,2,3,4,5,6,7,8,9},AB1013&amp;"0123456789"))-1,"")), ".", ",")</f>
        <v>25000000</v>
      </c>
      <c r="AD1013" t="s">
        <v>8555</v>
      </c>
      <c r="AE1013" t="s">
        <v>8555</v>
      </c>
      <c r="AF1013" t="s">
        <v>15757</v>
      </c>
      <c r="AG1013" t="s">
        <v>17146</v>
      </c>
      <c r="AH1013" t="s">
        <v>4365</v>
      </c>
      <c r="AI1013" t="s">
        <v>18734</v>
      </c>
      <c r="AJ1013" t="s">
        <v>19326</v>
      </c>
      <c r="AK1013" t="s">
        <v>19879</v>
      </c>
      <c r="AL1013" t="s">
        <v>20333</v>
      </c>
      <c r="AM1013" t="s">
        <v>20886</v>
      </c>
      <c r="AN1013" t="s">
        <v>20439</v>
      </c>
      <c r="AO1013" t="s">
        <v>22117</v>
      </c>
      <c r="AP1013" t="s">
        <v>23068</v>
      </c>
      <c r="AQ1013" t="s">
        <v>24179</v>
      </c>
      <c r="AR1013" t="s">
        <v>20972</v>
      </c>
      <c r="AS1013" t="s">
        <v>19237</v>
      </c>
      <c r="BC1013" s="3" t="str" cm="1">
        <f t="array" ref="BC1013">LEFT(BB1013,MIN(FIND({0,1,2,3,4,5,6,7,8,9},BB1013&amp;"0123456789"))-1)</f>
        <v/>
      </c>
      <c r="BY1013" t="s">
        <v>10587</v>
      </c>
      <c r="BZ1013" t="s">
        <v>25502</v>
      </c>
      <c r="CT1013" t="str">
        <f t="shared" si="299"/>
        <v>Gaming</v>
      </c>
      <c r="CU1013" t="str">
        <f t="shared" si="300"/>
        <v>Video Games</v>
      </c>
      <c r="CV1013" t="str">
        <f t="shared" si="301"/>
        <v/>
      </c>
      <c r="CW1013" t="str">
        <f t="shared" si="302"/>
        <v/>
      </c>
      <c r="CX1013" t="str">
        <f t="shared" si="303"/>
        <v/>
      </c>
      <c r="CY1013" t="str">
        <f t="shared" si="304"/>
        <v/>
      </c>
      <c r="CZ1013" t="str">
        <f t="shared" si="305"/>
        <v/>
      </c>
      <c r="DA1013" t="str">
        <f t="shared" si="306"/>
        <v/>
      </c>
      <c r="DB1013" t="str">
        <f t="shared" si="307"/>
        <v/>
      </c>
      <c r="DC1013" t="str">
        <f t="shared" si="308"/>
        <v/>
      </c>
    </row>
    <row r="1014" spans="1:107" x14ac:dyDescent="0.2">
      <c r="A1014">
        <v>1011</v>
      </c>
      <c r="B1014" t="s">
        <v>1007</v>
      </c>
      <c r="C1014" t="s">
        <v>3180</v>
      </c>
      <c r="D1014" t="s">
        <v>5200</v>
      </c>
      <c r="E1014" t="s">
        <v>6065</v>
      </c>
      <c r="F1014" t="s">
        <v>7077</v>
      </c>
      <c r="G1014" t="s">
        <v>8248</v>
      </c>
      <c r="H1014" t="s">
        <v>8552</v>
      </c>
      <c r="I1014" t="s">
        <v>8554</v>
      </c>
      <c r="J1014" t="s">
        <v>9403</v>
      </c>
      <c r="K1014" t="s">
        <v>10121</v>
      </c>
      <c r="L1014" t="s">
        <v>10243</v>
      </c>
      <c r="M1014" t="s">
        <v>11927</v>
      </c>
      <c r="N1014" t="s">
        <v>12736</v>
      </c>
      <c r="O1014" t="s">
        <v>13305</v>
      </c>
      <c r="P1014" t="s">
        <v>13349</v>
      </c>
      <c r="Q1014">
        <v>1</v>
      </c>
      <c r="R1014" t="s">
        <v>13357</v>
      </c>
      <c r="S1014" t="s">
        <v>13484</v>
      </c>
      <c r="T1014" t="s">
        <v>13740</v>
      </c>
      <c r="U1014" s="3" t="str" cm="1">
        <f t="array" ref="U1014">LEFT(T1014,MIN(FIND({0,1,2,3,4,5,6,7,8,9},T1014&amp;"0123456789"))-1)</f>
        <v>$</v>
      </c>
      <c r="V1014" t="s">
        <v>13357</v>
      </c>
      <c r="W1014" t="s">
        <v>13740</v>
      </c>
      <c r="X1014" s="3" t="str" cm="1">
        <f t="array" ref="X1014">LEFT(W1014,MIN(FIND({0,1,2,3,4,5,6,7,8,9},W1014&amp;"0123456789"))-1)</f>
        <v>$</v>
      </c>
      <c r="Y1014" t="s">
        <v>13357</v>
      </c>
      <c r="Z1014" t="s">
        <v>13740</v>
      </c>
      <c r="AA1014" s="3" cm="1">
        <f t="array" ref="AA1014">_xlfn.XLOOKUP(LEFT(Z1014,MIN(FIND({0,1,2,3,4,5,6,7,8,9},Z1014&amp;"0123456789"))-1), $BB$4:$BB$23, $BC$4:$BC$23)*_xlfn.NUMBERVALUE(TRIM(REPLACE(Z1014,1,MIN(FIND({0,1,2,3,4,5,6,7,8,9},Z1014&amp;"0123456789"))-1,"")), ".", ",")</f>
        <v>3000000</v>
      </c>
      <c r="AB1014" t="s">
        <v>13740</v>
      </c>
      <c r="AC1014" s="3" cm="1">
        <f t="array" ref="AC1014">_xlfn.XLOOKUP(LEFT(AB1014,MIN(FIND({0,1,2,3,4,5,6,7,8,9},AB1014&amp;"0123456789"))-1), $BB$4:$BB$23, $BC$4:$BC$23)*_xlfn.NUMBERVALUE(TRIM(REPLACE(AB1014,1,MIN(FIND({0,1,2,3,4,5,6,7,8,9},AB1014&amp;"0123456789"))-1,"")), ".", ",")</f>
        <v>3000000</v>
      </c>
      <c r="AD1014" t="s">
        <v>8554</v>
      </c>
      <c r="AE1014" t="s">
        <v>8557</v>
      </c>
      <c r="AF1014" t="s">
        <v>15758</v>
      </c>
      <c r="AG1014" t="s">
        <v>16571</v>
      </c>
      <c r="AH1014" t="s">
        <v>4365</v>
      </c>
      <c r="AI1014" t="s">
        <v>18735</v>
      </c>
      <c r="AJ1014" t="s">
        <v>8563</v>
      </c>
      <c r="AK1014" t="s">
        <v>4365</v>
      </c>
      <c r="AL1014" t="s">
        <v>8555</v>
      </c>
      <c r="AM1014" t="s">
        <v>18817</v>
      </c>
      <c r="AN1014" t="s">
        <v>18372</v>
      </c>
      <c r="AO1014" t="s">
        <v>4365</v>
      </c>
      <c r="AP1014" t="s">
        <v>23069</v>
      </c>
      <c r="AQ1014" t="s">
        <v>24180</v>
      </c>
      <c r="AR1014" t="s">
        <v>25057</v>
      </c>
      <c r="AS1014" t="s">
        <v>19184</v>
      </c>
      <c r="BC1014" s="3" t="str" cm="1">
        <f t="array" ref="BC1014">LEFT(BB1014,MIN(FIND({0,1,2,3,4,5,6,7,8,9},BB1014&amp;"0123456789"))-1)</f>
        <v/>
      </c>
      <c r="BY1014" t="s">
        <v>11267</v>
      </c>
      <c r="BZ1014" t="s">
        <v>25444</v>
      </c>
      <c r="CA1014" t="s">
        <v>25437</v>
      </c>
      <c r="CB1014" t="s">
        <v>25408</v>
      </c>
      <c r="CT1014" t="str">
        <f t="shared" si="299"/>
        <v>Artificial Intelligence</v>
      </c>
      <c r="CU1014" t="str">
        <f t="shared" si="300"/>
        <v>Machine Learning</v>
      </c>
      <c r="CV1014" t="str">
        <f t="shared" si="301"/>
        <v>SaaS</v>
      </c>
      <c r="CW1014" t="str">
        <f t="shared" si="302"/>
        <v>Software</v>
      </c>
      <c r="CX1014" t="str">
        <f t="shared" si="303"/>
        <v/>
      </c>
      <c r="CY1014" t="str">
        <f t="shared" si="304"/>
        <v/>
      </c>
      <c r="CZ1014" t="str">
        <f t="shared" si="305"/>
        <v/>
      </c>
      <c r="DA1014" t="str">
        <f t="shared" si="306"/>
        <v/>
      </c>
      <c r="DB1014" t="str">
        <f t="shared" si="307"/>
        <v/>
      </c>
      <c r="DC1014" t="str">
        <f t="shared" si="308"/>
        <v/>
      </c>
    </row>
    <row r="1015" spans="1:107" x14ac:dyDescent="0.2">
      <c r="A1015">
        <v>1012</v>
      </c>
      <c r="B1015" t="s">
        <v>1008</v>
      </c>
      <c r="C1015" t="s">
        <v>3181</v>
      </c>
      <c r="D1015" t="s">
        <v>3181</v>
      </c>
      <c r="E1015" t="s">
        <v>6065</v>
      </c>
      <c r="F1015" t="s">
        <v>7078</v>
      </c>
      <c r="G1015" t="s">
        <v>8245</v>
      </c>
      <c r="H1015" t="s">
        <v>8553</v>
      </c>
      <c r="I1015" t="s">
        <v>8555</v>
      </c>
      <c r="J1015" t="s">
        <v>9404</v>
      </c>
      <c r="K1015" t="s">
        <v>4365</v>
      </c>
      <c r="L1015" t="s">
        <v>10163</v>
      </c>
      <c r="M1015" t="s">
        <v>11928</v>
      </c>
      <c r="N1015" t="s">
        <v>12754</v>
      </c>
      <c r="O1015" t="s">
        <v>13307</v>
      </c>
      <c r="P1015" t="s">
        <v>4365</v>
      </c>
      <c r="Q1015">
        <v>1</v>
      </c>
      <c r="R1015" t="s">
        <v>13358</v>
      </c>
      <c r="S1015" t="s">
        <v>13612</v>
      </c>
      <c r="T1015" t="s">
        <v>13918</v>
      </c>
      <c r="U1015" s="3" t="str" cm="1">
        <f t="array" ref="U1015">LEFT(T1015,MIN(FIND({0,1,2,3,4,5,6,7,8,9},T1015&amp;"0123456789"))-1)</f>
        <v>$</v>
      </c>
      <c r="V1015" t="s">
        <v>14414</v>
      </c>
      <c r="W1015" t="s">
        <v>13918</v>
      </c>
      <c r="X1015" s="3" t="str" cm="1">
        <f t="array" ref="X1015">LEFT(W1015,MIN(FIND({0,1,2,3,4,5,6,7,8,9},W1015&amp;"0123456789"))-1)</f>
        <v>$</v>
      </c>
      <c r="Y1015" t="s">
        <v>14414</v>
      </c>
      <c r="Z1015" t="s">
        <v>13918</v>
      </c>
      <c r="AA1015" s="3" cm="1">
        <f t="array" ref="AA1015">_xlfn.XLOOKUP(LEFT(Z1015,MIN(FIND({0,1,2,3,4,5,6,7,8,9},Z1015&amp;"0123456789"))-1), $BB$4:$BB$23, $BC$4:$BC$23)*_xlfn.NUMBERVALUE(TRIM(REPLACE(Z1015,1,MIN(FIND({0,1,2,3,4,5,6,7,8,9},Z1015&amp;"0123456789"))-1,"")), ".", ",")</f>
        <v>80000000</v>
      </c>
      <c r="AB1015" t="s">
        <v>13918</v>
      </c>
      <c r="AC1015" s="3" cm="1">
        <f t="array" ref="AC1015">_xlfn.XLOOKUP(LEFT(AB1015,MIN(FIND({0,1,2,3,4,5,6,7,8,9},AB1015&amp;"0123456789"))-1), $BB$4:$BB$23, $BC$4:$BC$23)*_xlfn.NUMBERVALUE(TRIM(REPLACE(AB1015,1,MIN(FIND({0,1,2,3,4,5,6,7,8,9},AB1015&amp;"0123456789"))-1,"")), ".", ",")</f>
        <v>80000000</v>
      </c>
      <c r="AD1015" t="s">
        <v>8555</v>
      </c>
      <c r="AE1015" t="s">
        <v>8560</v>
      </c>
      <c r="AF1015" t="s">
        <v>15759</v>
      </c>
      <c r="AG1015" t="s">
        <v>4365</v>
      </c>
      <c r="AH1015" t="s">
        <v>4365</v>
      </c>
      <c r="AI1015" t="s">
        <v>4365</v>
      </c>
      <c r="AJ1015" t="s">
        <v>4365</v>
      </c>
      <c r="AK1015" t="s">
        <v>4365</v>
      </c>
      <c r="AL1015" t="s">
        <v>4365</v>
      </c>
      <c r="AM1015" t="s">
        <v>4365</v>
      </c>
      <c r="AN1015" t="s">
        <v>4365</v>
      </c>
      <c r="AO1015" t="s">
        <v>4365</v>
      </c>
      <c r="AP1015" t="s">
        <v>4365</v>
      </c>
      <c r="AQ1015" t="s">
        <v>4365</v>
      </c>
      <c r="AR1015" t="s">
        <v>4365</v>
      </c>
      <c r="AS1015" t="s">
        <v>4365</v>
      </c>
      <c r="BC1015" s="3" t="str" cm="1">
        <f t="array" ref="BC1015">LEFT(BB1015,MIN(FIND({0,1,2,3,4,5,6,7,8,9},BB1015&amp;"0123456789"))-1)</f>
        <v/>
      </c>
      <c r="BY1015" t="s">
        <v>11928</v>
      </c>
      <c r="CT1015" t="str">
        <f t="shared" si="299"/>
        <v>Pharmaceutical</v>
      </c>
      <c r="CU1015" t="str">
        <f t="shared" si="300"/>
        <v/>
      </c>
      <c r="CV1015" t="str">
        <f t="shared" si="301"/>
        <v/>
      </c>
      <c r="CW1015" t="str">
        <f t="shared" si="302"/>
        <v/>
      </c>
      <c r="CX1015" t="str">
        <f t="shared" si="303"/>
        <v/>
      </c>
      <c r="CY1015" t="str">
        <f t="shared" si="304"/>
        <v/>
      </c>
      <c r="CZ1015" t="str">
        <f t="shared" si="305"/>
        <v/>
      </c>
      <c r="DA1015" t="str">
        <f t="shared" si="306"/>
        <v/>
      </c>
      <c r="DB1015" t="str">
        <f t="shared" si="307"/>
        <v/>
      </c>
      <c r="DC1015" t="str">
        <f t="shared" si="308"/>
        <v/>
      </c>
    </row>
    <row r="1016" spans="1:107" x14ac:dyDescent="0.2">
      <c r="A1016">
        <v>1013</v>
      </c>
      <c r="B1016" t="s">
        <v>1009</v>
      </c>
      <c r="C1016" t="s">
        <v>3182</v>
      </c>
      <c r="D1016" t="s">
        <v>5201</v>
      </c>
      <c r="E1016" t="s">
        <v>6065</v>
      </c>
      <c r="F1016" t="s">
        <v>7079</v>
      </c>
      <c r="G1016" t="s">
        <v>8433</v>
      </c>
      <c r="H1016" t="s">
        <v>8552</v>
      </c>
      <c r="I1016" t="s">
        <v>8555</v>
      </c>
      <c r="J1016" t="s">
        <v>9405</v>
      </c>
      <c r="K1016" t="s">
        <v>10121</v>
      </c>
      <c r="L1016" t="s">
        <v>10347</v>
      </c>
      <c r="M1016" t="s">
        <v>11929</v>
      </c>
      <c r="N1016" t="s">
        <v>12971</v>
      </c>
      <c r="O1016" t="s">
        <v>13305</v>
      </c>
      <c r="P1016" t="s">
        <v>4365</v>
      </c>
      <c r="Q1016">
        <v>1</v>
      </c>
      <c r="R1016" t="s">
        <v>13357</v>
      </c>
      <c r="S1016" t="s">
        <v>8433</v>
      </c>
      <c r="T1016" t="s">
        <v>13736</v>
      </c>
      <c r="U1016" s="3" t="str" cm="1">
        <f t="array" ref="U1016">LEFT(T1016,MIN(FIND({0,1,2,3,4,5,6,7,8,9},T1016&amp;"0123456789"))-1)</f>
        <v>$</v>
      </c>
      <c r="V1016" t="s">
        <v>13357</v>
      </c>
      <c r="W1016" t="s">
        <v>13736</v>
      </c>
      <c r="X1016" s="3" t="str" cm="1">
        <f t="array" ref="X1016">LEFT(W1016,MIN(FIND({0,1,2,3,4,5,6,7,8,9},W1016&amp;"0123456789"))-1)</f>
        <v>$</v>
      </c>
      <c r="Y1016" t="s">
        <v>13357</v>
      </c>
      <c r="Z1016" t="s">
        <v>13736</v>
      </c>
      <c r="AA1016" s="3" cm="1">
        <f t="array" ref="AA1016">_xlfn.XLOOKUP(LEFT(Z1016,MIN(FIND({0,1,2,3,4,5,6,7,8,9},Z1016&amp;"0123456789"))-1), $BB$4:$BB$23, $BC$4:$BC$23)*_xlfn.NUMBERVALUE(TRIM(REPLACE(Z1016,1,MIN(FIND({0,1,2,3,4,5,6,7,8,9},Z1016&amp;"0123456789"))-1,"")), ".", ",")</f>
        <v>10000000</v>
      </c>
      <c r="AB1016" t="s">
        <v>13736</v>
      </c>
      <c r="AC1016" s="3" cm="1">
        <f t="array" ref="AC1016">_xlfn.XLOOKUP(LEFT(AB1016,MIN(FIND({0,1,2,3,4,5,6,7,8,9},AB1016&amp;"0123456789"))-1), $BB$4:$BB$23, $BC$4:$BC$23)*_xlfn.NUMBERVALUE(TRIM(REPLACE(AB1016,1,MIN(FIND({0,1,2,3,4,5,6,7,8,9},AB1016&amp;"0123456789"))-1,"")), ".", ",")</f>
        <v>10000000</v>
      </c>
      <c r="AD1016" t="s">
        <v>8554</v>
      </c>
      <c r="AE1016" t="s">
        <v>8554</v>
      </c>
      <c r="AF1016" t="s">
        <v>15760</v>
      </c>
      <c r="AG1016" t="s">
        <v>16767</v>
      </c>
      <c r="AH1016" t="s">
        <v>4365</v>
      </c>
      <c r="AI1016" t="s">
        <v>4365</v>
      </c>
      <c r="AJ1016" t="s">
        <v>8563</v>
      </c>
      <c r="AK1016" t="s">
        <v>4365</v>
      </c>
      <c r="AL1016" t="s">
        <v>8555</v>
      </c>
      <c r="AM1016" t="s">
        <v>4365</v>
      </c>
      <c r="AN1016" t="s">
        <v>18372</v>
      </c>
      <c r="AO1016" t="s">
        <v>4365</v>
      </c>
      <c r="AP1016" t="s">
        <v>23070</v>
      </c>
      <c r="AQ1016" t="s">
        <v>4365</v>
      </c>
      <c r="AR1016" t="s">
        <v>4365</v>
      </c>
      <c r="AS1016" t="s">
        <v>14834</v>
      </c>
      <c r="BC1016" s="3" t="str" cm="1">
        <f t="array" ref="BC1016">LEFT(BB1016,MIN(FIND({0,1,2,3,4,5,6,7,8,9},BB1016&amp;"0123456789"))-1)</f>
        <v/>
      </c>
      <c r="BY1016" t="s">
        <v>11929</v>
      </c>
      <c r="CT1016" t="str">
        <f t="shared" si="299"/>
        <v>Robotics</v>
      </c>
      <c r="CU1016" t="str">
        <f t="shared" si="300"/>
        <v/>
      </c>
      <c r="CV1016" t="str">
        <f t="shared" si="301"/>
        <v/>
      </c>
      <c r="CW1016" t="str">
        <f t="shared" si="302"/>
        <v/>
      </c>
      <c r="CX1016" t="str">
        <f t="shared" si="303"/>
        <v/>
      </c>
      <c r="CY1016" t="str">
        <f t="shared" si="304"/>
        <v/>
      </c>
      <c r="CZ1016" t="str">
        <f t="shared" si="305"/>
        <v/>
      </c>
      <c r="DA1016" t="str">
        <f t="shared" si="306"/>
        <v/>
      </c>
      <c r="DB1016" t="str">
        <f t="shared" si="307"/>
        <v/>
      </c>
      <c r="DC1016" t="str">
        <f t="shared" si="308"/>
        <v/>
      </c>
    </row>
    <row r="1017" spans="1:107" x14ac:dyDescent="0.2">
      <c r="A1017">
        <v>1014</v>
      </c>
      <c r="B1017" t="s">
        <v>1010</v>
      </c>
      <c r="C1017" t="s">
        <v>3183</v>
      </c>
      <c r="D1017" t="s">
        <v>3183</v>
      </c>
      <c r="E1017" t="s">
        <v>6065</v>
      </c>
      <c r="F1017" t="s">
        <v>7080</v>
      </c>
      <c r="G1017" t="s">
        <v>8434</v>
      </c>
      <c r="H1017" t="s">
        <v>8552</v>
      </c>
      <c r="I1017" t="s">
        <v>8557</v>
      </c>
      <c r="J1017" t="s">
        <v>9406</v>
      </c>
      <c r="K1017" t="s">
        <v>10121</v>
      </c>
      <c r="L1017" t="s">
        <v>10358</v>
      </c>
      <c r="M1017" t="s">
        <v>11930</v>
      </c>
      <c r="N1017" t="s">
        <v>12736</v>
      </c>
      <c r="O1017" t="s">
        <v>13305</v>
      </c>
      <c r="P1017" t="s">
        <v>4365</v>
      </c>
      <c r="Q1017">
        <v>2</v>
      </c>
      <c r="R1017" t="s">
        <v>13357</v>
      </c>
      <c r="S1017" t="s">
        <v>13541</v>
      </c>
      <c r="T1017" t="s">
        <v>13740</v>
      </c>
      <c r="U1017" s="3" t="str" cm="1">
        <f t="array" ref="U1017">LEFT(T1017,MIN(FIND({0,1,2,3,4,5,6,7,8,9},T1017&amp;"0123456789"))-1)</f>
        <v>$</v>
      </c>
      <c r="V1017" t="s">
        <v>13357</v>
      </c>
      <c r="W1017" t="s">
        <v>13740</v>
      </c>
      <c r="X1017" s="3" t="str" cm="1">
        <f t="array" ref="X1017">LEFT(W1017,MIN(FIND({0,1,2,3,4,5,6,7,8,9},W1017&amp;"0123456789"))-1)</f>
        <v>$</v>
      </c>
      <c r="Y1017" t="s">
        <v>13357</v>
      </c>
      <c r="Z1017" t="s">
        <v>13740</v>
      </c>
      <c r="AA1017" s="3" cm="1">
        <f t="array" ref="AA1017">_xlfn.XLOOKUP(LEFT(Z1017,MIN(FIND({0,1,2,3,4,5,6,7,8,9},Z1017&amp;"0123456789"))-1), $BB$4:$BB$23, $BC$4:$BC$23)*_xlfn.NUMBERVALUE(TRIM(REPLACE(Z1017,1,MIN(FIND({0,1,2,3,4,5,6,7,8,9},Z1017&amp;"0123456789"))-1,"")), ".", ",")</f>
        <v>3000000</v>
      </c>
      <c r="AB1017" t="s">
        <v>13740</v>
      </c>
      <c r="AC1017" s="3" cm="1">
        <f t="array" ref="AC1017">_xlfn.XLOOKUP(LEFT(AB1017,MIN(FIND({0,1,2,3,4,5,6,7,8,9},AB1017&amp;"0123456789"))-1), $BB$4:$BB$23, $BC$4:$BC$23)*_xlfn.NUMBERVALUE(TRIM(REPLACE(AB1017,1,MIN(FIND({0,1,2,3,4,5,6,7,8,9},AB1017&amp;"0123456789"))-1,"")), ".", ",")</f>
        <v>3000000</v>
      </c>
      <c r="AD1017" t="s">
        <v>8555</v>
      </c>
      <c r="AE1017" t="s">
        <v>8554</v>
      </c>
      <c r="AF1017" t="s">
        <v>15761</v>
      </c>
      <c r="AG1017" t="s">
        <v>17147</v>
      </c>
      <c r="AH1017" t="s">
        <v>4365</v>
      </c>
      <c r="AI1017" t="s">
        <v>18736</v>
      </c>
      <c r="AJ1017" t="s">
        <v>8563</v>
      </c>
      <c r="AK1017" t="s">
        <v>18817</v>
      </c>
      <c r="AL1017" t="s">
        <v>8555</v>
      </c>
      <c r="AM1017" t="s">
        <v>20887</v>
      </c>
      <c r="AN1017" t="s">
        <v>18372</v>
      </c>
      <c r="AO1017" t="s">
        <v>22118</v>
      </c>
      <c r="AP1017" t="s">
        <v>23071</v>
      </c>
      <c r="AQ1017" t="s">
        <v>24181</v>
      </c>
      <c r="AR1017" t="s">
        <v>25058</v>
      </c>
      <c r="AS1017" t="s">
        <v>19267</v>
      </c>
      <c r="BC1017" s="3" t="str" cm="1">
        <f t="array" ref="BC1017">LEFT(BB1017,MIN(FIND({0,1,2,3,4,5,6,7,8,9},BB1017&amp;"0123456789"))-1)</f>
        <v/>
      </c>
      <c r="BY1017" t="s">
        <v>25552</v>
      </c>
      <c r="BZ1017" t="s">
        <v>25526</v>
      </c>
      <c r="CA1017" t="s">
        <v>25408</v>
      </c>
      <c r="CT1017" t="str">
        <f t="shared" si="299"/>
        <v>Collaboration</v>
      </c>
      <c r="CU1017" t="str">
        <f t="shared" si="300"/>
        <v>Developer Tools</v>
      </c>
      <c r="CV1017" t="str">
        <f t="shared" si="301"/>
        <v>Software</v>
      </c>
      <c r="CW1017" t="str">
        <f t="shared" si="302"/>
        <v/>
      </c>
      <c r="CX1017" t="str">
        <f t="shared" si="303"/>
        <v/>
      </c>
      <c r="CY1017" t="str">
        <f t="shared" si="304"/>
        <v/>
      </c>
      <c r="CZ1017" t="str">
        <f t="shared" si="305"/>
        <v/>
      </c>
      <c r="DA1017" t="str">
        <f t="shared" si="306"/>
        <v/>
      </c>
      <c r="DB1017" t="str">
        <f t="shared" si="307"/>
        <v/>
      </c>
      <c r="DC1017" t="str">
        <f t="shared" si="308"/>
        <v/>
      </c>
    </row>
    <row r="1018" spans="1:107" x14ac:dyDescent="0.2">
      <c r="A1018">
        <v>1015</v>
      </c>
      <c r="B1018" t="s">
        <v>1011</v>
      </c>
      <c r="C1018" t="s">
        <v>3184</v>
      </c>
      <c r="D1018" t="s">
        <v>5202</v>
      </c>
      <c r="E1018" t="s">
        <v>6065</v>
      </c>
      <c r="F1018" t="s">
        <v>7081</v>
      </c>
      <c r="G1018" t="s">
        <v>8435</v>
      </c>
      <c r="H1018" t="s">
        <v>8552</v>
      </c>
      <c r="I1018" t="s">
        <v>8554</v>
      </c>
      <c r="J1018" t="s">
        <v>9407</v>
      </c>
      <c r="K1018" t="s">
        <v>10121</v>
      </c>
      <c r="L1018" t="s">
        <v>10199</v>
      </c>
      <c r="M1018" t="s">
        <v>11284</v>
      </c>
      <c r="N1018" t="s">
        <v>12972</v>
      </c>
      <c r="O1018" t="s">
        <v>13314</v>
      </c>
      <c r="P1018" t="s">
        <v>13351</v>
      </c>
      <c r="Q1018">
        <v>2</v>
      </c>
      <c r="R1018" t="s">
        <v>13357</v>
      </c>
      <c r="S1018" t="s">
        <v>13563</v>
      </c>
      <c r="T1018" t="s">
        <v>13760</v>
      </c>
      <c r="U1018" s="3" t="str" cm="1">
        <f t="array" ref="U1018">LEFT(T1018,MIN(FIND({0,1,2,3,4,5,6,7,8,9},T1018&amp;"0123456789"))-1)</f>
        <v>$</v>
      </c>
      <c r="V1018" t="s">
        <v>13357</v>
      </c>
      <c r="W1018" t="s">
        <v>13760</v>
      </c>
      <c r="X1018" s="3" t="str" cm="1">
        <f t="array" ref="X1018">LEFT(W1018,MIN(FIND({0,1,2,3,4,5,6,7,8,9},W1018&amp;"0123456789"))-1)</f>
        <v>$</v>
      </c>
      <c r="Y1018" t="s">
        <v>13357</v>
      </c>
      <c r="Z1018" t="s">
        <v>13798</v>
      </c>
      <c r="AA1018" s="3" cm="1">
        <f t="array" ref="AA1018">_xlfn.XLOOKUP(LEFT(Z1018,MIN(FIND({0,1,2,3,4,5,6,7,8,9},Z1018&amp;"0123456789"))-1), $BB$4:$BB$23, $BC$4:$BC$23)*_xlfn.NUMBERVALUE(TRIM(REPLACE(Z1018,1,MIN(FIND({0,1,2,3,4,5,6,7,8,9},Z1018&amp;"0123456789"))-1,"")), ".", ",")</f>
        <v>6500000</v>
      </c>
      <c r="AB1018" t="s">
        <v>13798</v>
      </c>
      <c r="AC1018" s="3" cm="1">
        <f t="array" ref="AC1018">_xlfn.XLOOKUP(LEFT(AB1018,MIN(FIND({0,1,2,3,4,5,6,7,8,9},AB1018&amp;"0123456789"))-1), $BB$4:$BB$23, $BC$4:$BC$23)*_xlfn.NUMBERVALUE(TRIM(REPLACE(AB1018,1,MIN(FIND({0,1,2,3,4,5,6,7,8,9},AB1018&amp;"0123456789"))-1,"")), ".", ",")</f>
        <v>6500000</v>
      </c>
      <c r="AD1018" t="s">
        <v>8554</v>
      </c>
      <c r="AE1018" t="s">
        <v>8556</v>
      </c>
      <c r="AF1018" t="s">
        <v>15762</v>
      </c>
      <c r="AG1018" t="s">
        <v>4365</v>
      </c>
      <c r="AH1018" t="s">
        <v>4365</v>
      </c>
      <c r="AI1018" t="s">
        <v>4365</v>
      </c>
      <c r="AJ1018" t="s">
        <v>4365</v>
      </c>
      <c r="AK1018" t="s">
        <v>4365</v>
      </c>
      <c r="AL1018" t="s">
        <v>4365</v>
      </c>
      <c r="AM1018" t="s">
        <v>4365</v>
      </c>
      <c r="AN1018" t="s">
        <v>4365</v>
      </c>
      <c r="AO1018" t="s">
        <v>4365</v>
      </c>
      <c r="AP1018" t="s">
        <v>4365</v>
      </c>
      <c r="AQ1018" t="s">
        <v>4365</v>
      </c>
      <c r="AR1018" t="s">
        <v>4365</v>
      </c>
      <c r="AS1018" t="s">
        <v>4365</v>
      </c>
      <c r="BC1018" s="3" t="str" cm="1">
        <f t="array" ref="BC1018">LEFT(BB1018,MIN(FIND({0,1,2,3,4,5,6,7,8,9},BB1018&amp;"0123456789"))-1)</f>
        <v/>
      </c>
      <c r="BY1018" t="s">
        <v>11581</v>
      </c>
      <c r="BZ1018" t="s">
        <v>25437</v>
      </c>
      <c r="CA1018" t="s">
        <v>25408</v>
      </c>
      <c r="CT1018" t="str">
        <f t="shared" si="299"/>
        <v>Internet</v>
      </c>
      <c r="CU1018" t="str">
        <f t="shared" si="300"/>
        <v>SaaS</v>
      </c>
      <c r="CV1018" t="str">
        <f t="shared" si="301"/>
        <v>Software</v>
      </c>
      <c r="CW1018" t="str">
        <f t="shared" si="302"/>
        <v/>
      </c>
      <c r="CX1018" t="str">
        <f t="shared" si="303"/>
        <v/>
      </c>
      <c r="CY1018" t="str">
        <f t="shared" si="304"/>
        <v/>
      </c>
      <c r="CZ1018" t="str">
        <f t="shared" si="305"/>
        <v/>
      </c>
      <c r="DA1018" t="str">
        <f t="shared" si="306"/>
        <v/>
      </c>
      <c r="DB1018" t="str">
        <f t="shared" si="307"/>
        <v/>
      </c>
      <c r="DC1018" t="str">
        <f t="shared" si="308"/>
        <v/>
      </c>
    </row>
    <row r="1019" spans="1:107" x14ac:dyDescent="0.2">
      <c r="A1019">
        <v>1016</v>
      </c>
      <c r="B1019" t="s">
        <v>1012</v>
      </c>
      <c r="C1019" t="s">
        <v>3185</v>
      </c>
      <c r="D1019" t="s">
        <v>3185</v>
      </c>
      <c r="E1019" t="s">
        <v>4365</v>
      </c>
      <c r="F1019" t="s">
        <v>7082</v>
      </c>
      <c r="G1019" t="s">
        <v>8278</v>
      </c>
      <c r="H1019" t="s">
        <v>8552</v>
      </c>
      <c r="I1019" t="s">
        <v>4365</v>
      </c>
      <c r="J1019" t="s">
        <v>4365</v>
      </c>
      <c r="K1019" t="s">
        <v>4365</v>
      </c>
      <c r="L1019" t="s">
        <v>10143</v>
      </c>
      <c r="M1019" t="s">
        <v>10143</v>
      </c>
      <c r="N1019" t="s">
        <v>12786</v>
      </c>
      <c r="O1019" t="s">
        <v>13319</v>
      </c>
      <c r="P1019" t="s">
        <v>4365</v>
      </c>
      <c r="Q1019">
        <v>1</v>
      </c>
      <c r="R1019" t="s">
        <v>13357</v>
      </c>
      <c r="S1019" t="s">
        <v>13365</v>
      </c>
      <c r="T1019" t="s">
        <v>13740</v>
      </c>
      <c r="U1019" s="3" t="str" cm="1">
        <f t="array" ref="U1019">LEFT(T1019,MIN(FIND({0,1,2,3,4,5,6,7,8,9},T1019&amp;"0123456789"))-1)</f>
        <v>$</v>
      </c>
      <c r="V1019" t="s">
        <v>13357</v>
      </c>
      <c r="W1019" t="s">
        <v>13740</v>
      </c>
      <c r="X1019" s="3" t="str" cm="1">
        <f t="array" ref="X1019">LEFT(W1019,MIN(FIND({0,1,2,3,4,5,6,7,8,9},W1019&amp;"0123456789"))-1)</f>
        <v>$</v>
      </c>
      <c r="Y1019" t="s">
        <v>13357</v>
      </c>
      <c r="Z1019" t="s">
        <v>13740</v>
      </c>
      <c r="AA1019" s="3" cm="1">
        <f t="array" ref="AA1019">_xlfn.XLOOKUP(LEFT(Z1019,MIN(FIND({0,1,2,3,4,5,6,7,8,9},Z1019&amp;"0123456789"))-1), $BB$4:$BB$23, $BC$4:$BC$23)*_xlfn.NUMBERVALUE(TRIM(REPLACE(Z1019,1,MIN(FIND({0,1,2,3,4,5,6,7,8,9},Z1019&amp;"0123456789"))-1,"")), ".", ",")</f>
        <v>3000000</v>
      </c>
      <c r="AB1019" t="s">
        <v>13740</v>
      </c>
      <c r="AC1019" s="3" cm="1">
        <f t="array" ref="AC1019">_xlfn.XLOOKUP(LEFT(AB1019,MIN(FIND({0,1,2,3,4,5,6,7,8,9},AB1019&amp;"0123456789"))-1), $BB$4:$BB$23, $BC$4:$BC$23)*_xlfn.NUMBERVALUE(TRIM(REPLACE(AB1019,1,MIN(FIND({0,1,2,3,4,5,6,7,8,9},AB1019&amp;"0123456789"))-1,"")), ".", ",")</f>
        <v>3000000</v>
      </c>
      <c r="AD1019" t="s">
        <v>8555</v>
      </c>
      <c r="AE1019" t="s">
        <v>8555</v>
      </c>
      <c r="AF1019" t="s">
        <v>15763</v>
      </c>
      <c r="AG1019" t="s">
        <v>4365</v>
      </c>
      <c r="AH1019" t="s">
        <v>4365</v>
      </c>
      <c r="AI1019" t="s">
        <v>4365</v>
      </c>
      <c r="AJ1019" t="s">
        <v>4365</v>
      </c>
      <c r="AK1019" t="s">
        <v>4365</v>
      </c>
      <c r="AL1019" t="s">
        <v>4365</v>
      </c>
      <c r="AM1019" t="s">
        <v>4365</v>
      </c>
      <c r="AN1019" t="s">
        <v>4365</v>
      </c>
      <c r="AO1019" t="s">
        <v>4365</v>
      </c>
      <c r="AP1019" t="s">
        <v>4365</v>
      </c>
      <c r="AQ1019" t="s">
        <v>4365</v>
      </c>
      <c r="AR1019" t="s">
        <v>4365</v>
      </c>
      <c r="AS1019" t="s">
        <v>14835</v>
      </c>
      <c r="BC1019" s="3" t="str" cm="1">
        <f t="array" ref="BC1019">LEFT(BB1019,MIN(FIND({0,1,2,3,4,5,6,7,8,9},BB1019&amp;"0123456789"))-1)</f>
        <v/>
      </c>
      <c r="BY1019" t="s">
        <v>10143</v>
      </c>
      <c r="CT1019" t="str">
        <f t="shared" si="299"/>
        <v>Financial Services</v>
      </c>
      <c r="CU1019" t="str">
        <f t="shared" si="300"/>
        <v/>
      </c>
      <c r="CV1019" t="str">
        <f t="shared" si="301"/>
        <v/>
      </c>
      <c r="CW1019" t="str">
        <f t="shared" si="302"/>
        <v/>
      </c>
      <c r="CX1019" t="str">
        <f t="shared" si="303"/>
        <v/>
      </c>
      <c r="CY1019" t="str">
        <f t="shared" si="304"/>
        <v/>
      </c>
      <c r="CZ1019" t="str">
        <f t="shared" si="305"/>
        <v/>
      </c>
      <c r="DA1019" t="str">
        <f t="shared" si="306"/>
        <v/>
      </c>
      <c r="DB1019" t="str">
        <f t="shared" si="307"/>
        <v/>
      </c>
      <c r="DC1019" t="str">
        <f t="shared" si="308"/>
        <v/>
      </c>
    </row>
    <row r="1020" spans="1:107" x14ac:dyDescent="0.2">
      <c r="A1020">
        <v>1017</v>
      </c>
      <c r="B1020" t="s">
        <v>1013</v>
      </c>
      <c r="C1020" t="s">
        <v>3186</v>
      </c>
      <c r="D1020" t="s">
        <v>5203</v>
      </c>
      <c r="E1020" t="s">
        <v>6065</v>
      </c>
      <c r="F1020" t="s">
        <v>7083</v>
      </c>
      <c r="G1020" t="s">
        <v>8245</v>
      </c>
      <c r="H1020" t="s">
        <v>8552</v>
      </c>
      <c r="I1020" t="s">
        <v>8555</v>
      </c>
      <c r="J1020" t="s">
        <v>9408</v>
      </c>
      <c r="K1020" t="s">
        <v>10119</v>
      </c>
      <c r="L1020" t="s">
        <v>10280</v>
      </c>
      <c r="M1020" t="s">
        <v>11931</v>
      </c>
      <c r="N1020" t="s">
        <v>12973</v>
      </c>
      <c r="O1020" t="s">
        <v>13306</v>
      </c>
      <c r="P1020" t="s">
        <v>13351</v>
      </c>
      <c r="Q1020">
        <v>1</v>
      </c>
      <c r="R1020" t="s">
        <v>13357</v>
      </c>
      <c r="S1020" t="s">
        <v>13613</v>
      </c>
      <c r="T1020" t="s">
        <v>14024</v>
      </c>
      <c r="U1020" s="3" t="str" cm="1">
        <f t="array" ref="U1020">LEFT(T1020,MIN(FIND({0,1,2,3,4,5,6,7,8,9},T1020&amp;"0123456789"))-1)</f>
        <v>$</v>
      </c>
      <c r="V1020" t="s">
        <v>13357</v>
      </c>
      <c r="W1020" t="s">
        <v>14024</v>
      </c>
      <c r="X1020" s="3" t="str" cm="1">
        <f t="array" ref="X1020">LEFT(W1020,MIN(FIND({0,1,2,3,4,5,6,7,8,9},W1020&amp;"0123456789"))-1)</f>
        <v>$</v>
      </c>
      <c r="Y1020" t="s">
        <v>13357</v>
      </c>
      <c r="Z1020" t="s">
        <v>14024</v>
      </c>
      <c r="AA1020" s="3" cm="1">
        <f t="array" ref="AA1020">_xlfn.XLOOKUP(LEFT(Z1020,MIN(FIND({0,1,2,3,4,5,6,7,8,9},Z1020&amp;"0123456789"))-1), $BB$4:$BB$23, $BC$4:$BC$23)*_xlfn.NUMBERVALUE(TRIM(REPLACE(Z1020,1,MIN(FIND({0,1,2,3,4,5,6,7,8,9},Z1020&amp;"0123456789"))-1,"")), ".", ",")</f>
        <v>2750000</v>
      </c>
      <c r="AB1020" t="s">
        <v>14024</v>
      </c>
      <c r="AC1020" s="3" cm="1">
        <f t="array" ref="AC1020">_xlfn.XLOOKUP(LEFT(AB1020,MIN(FIND({0,1,2,3,4,5,6,7,8,9},AB1020&amp;"0123456789"))-1), $BB$4:$BB$23, $BC$4:$BC$23)*_xlfn.NUMBERVALUE(TRIM(REPLACE(AB1020,1,MIN(FIND({0,1,2,3,4,5,6,7,8,9},AB1020&amp;"0123456789"))-1,"")), ".", ",")</f>
        <v>2750000</v>
      </c>
      <c r="AD1020" t="s">
        <v>8554</v>
      </c>
      <c r="AE1020" t="s">
        <v>8559</v>
      </c>
      <c r="AF1020" t="s">
        <v>15764</v>
      </c>
      <c r="AG1020" t="s">
        <v>17148</v>
      </c>
      <c r="AH1020" t="s">
        <v>4365</v>
      </c>
      <c r="AI1020" t="s">
        <v>18737</v>
      </c>
      <c r="AJ1020" t="s">
        <v>8563</v>
      </c>
      <c r="AK1020" t="s">
        <v>4365</v>
      </c>
      <c r="AL1020" t="s">
        <v>8555</v>
      </c>
      <c r="AM1020" t="s">
        <v>18794</v>
      </c>
      <c r="AN1020" t="s">
        <v>18372</v>
      </c>
      <c r="AO1020" t="s">
        <v>18794</v>
      </c>
      <c r="AP1020" t="s">
        <v>23072</v>
      </c>
      <c r="AQ1020" t="s">
        <v>24182</v>
      </c>
      <c r="AR1020" t="s">
        <v>25059</v>
      </c>
      <c r="AS1020" t="s">
        <v>19184</v>
      </c>
      <c r="BC1020" s="3" t="str" cm="1">
        <f t="array" ref="BC1020">LEFT(BB1020,MIN(FIND({0,1,2,3,4,5,6,7,8,9},BB1020&amp;"0123456789"))-1)</f>
        <v/>
      </c>
      <c r="BY1020" t="s">
        <v>11267</v>
      </c>
      <c r="BZ1020" t="s">
        <v>25444</v>
      </c>
      <c r="CA1020" t="s">
        <v>25583</v>
      </c>
      <c r="CT1020" t="str">
        <f t="shared" si="299"/>
        <v>Artificial Intelligence</v>
      </c>
      <c r="CU1020" t="str">
        <f t="shared" si="300"/>
        <v>Machine Learning</v>
      </c>
      <c r="CV1020" t="str">
        <f t="shared" si="301"/>
        <v>Network Security</v>
      </c>
      <c r="CW1020" t="str">
        <f t="shared" si="302"/>
        <v/>
      </c>
      <c r="CX1020" t="str">
        <f t="shared" si="303"/>
        <v/>
      </c>
      <c r="CY1020" t="str">
        <f t="shared" si="304"/>
        <v/>
      </c>
      <c r="CZ1020" t="str">
        <f t="shared" si="305"/>
        <v/>
      </c>
      <c r="DA1020" t="str">
        <f t="shared" si="306"/>
        <v/>
      </c>
      <c r="DB1020" t="str">
        <f t="shared" si="307"/>
        <v/>
      </c>
      <c r="DC1020" t="str">
        <f t="shared" si="308"/>
        <v/>
      </c>
    </row>
    <row r="1021" spans="1:107" x14ac:dyDescent="0.2">
      <c r="A1021">
        <v>1018</v>
      </c>
      <c r="B1021" t="s">
        <v>1014</v>
      </c>
      <c r="C1021" t="s">
        <v>3187</v>
      </c>
      <c r="D1021" t="s">
        <v>4365</v>
      </c>
      <c r="E1021" t="s">
        <v>6065</v>
      </c>
      <c r="F1021" t="s">
        <v>7084</v>
      </c>
      <c r="G1021" t="s">
        <v>8436</v>
      </c>
      <c r="H1021" t="s">
        <v>8552</v>
      </c>
      <c r="I1021" t="s">
        <v>8555</v>
      </c>
      <c r="J1021" t="s">
        <v>9409</v>
      </c>
      <c r="K1021" t="s">
        <v>10119</v>
      </c>
      <c r="L1021" t="s">
        <v>10163</v>
      </c>
      <c r="M1021" t="s">
        <v>11735</v>
      </c>
      <c r="N1021" t="s">
        <v>4365</v>
      </c>
      <c r="O1021" t="s">
        <v>4365</v>
      </c>
      <c r="P1021" t="s">
        <v>4365</v>
      </c>
      <c r="Q1021">
        <v>2</v>
      </c>
      <c r="R1021" t="s">
        <v>13357</v>
      </c>
      <c r="S1021" t="s">
        <v>8294</v>
      </c>
      <c r="T1021" t="s">
        <v>13854</v>
      </c>
      <c r="U1021" s="3" t="str" cm="1">
        <f t="array" ref="U1021">LEFT(T1021,MIN(FIND({0,1,2,3,4,5,6,7,8,9},T1021&amp;"0123456789"))-1)</f>
        <v>€</v>
      </c>
      <c r="V1021" t="s">
        <v>14422</v>
      </c>
      <c r="W1021" t="s">
        <v>13854</v>
      </c>
      <c r="X1021" s="3" t="str" cm="1">
        <f t="array" ref="X1021">LEFT(W1021,MIN(FIND({0,1,2,3,4,5,6,7,8,9},W1021&amp;"0123456789"))-1)</f>
        <v>€</v>
      </c>
      <c r="Y1021" t="s">
        <v>14422</v>
      </c>
      <c r="Z1021" t="s">
        <v>14298</v>
      </c>
      <c r="AA1021" s="3" cm="1">
        <f t="array" ref="AA1021">_xlfn.XLOOKUP(LEFT(Z1021,MIN(FIND({0,1,2,3,4,5,6,7,8,9},Z1021&amp;"0123456789"))-1), $BB$4:$BB$23, $BC$4:$BC$23)*_xlfn.NUMBERVALUE(TRIM(REPLACE(Z1021,1,MIN(FIND({0,1,2,3,4,5,6,7,8,9},Z1021&amp;"0123456789"))-1,"")), ".", ",")</f>
        <v>2280000</v>
      </c>
      <c r="AB1021" t="s">
        <v>14298</v>
      </c>
      <c r="AC1021" s="3" cm="1">
        <f t="array" ref="AC1021">_xlfn.XLOOKUP(LEFT(AB1021,MIN(FIND({0,1,2,3,4,5,6,7,8,9},AB1021&amp;"0123456789"))-1), $BB$4:$BB$23, $BC$4:$BC$23)*_xlfn.NUMBERVALUE(TRIM(REPLACE(AB1021,1,MIN(FIND({0,1,2,3,4,5,6,7,8,9},AB1021&amp;"0123456789"))-1,"")), ".", ",")</f>
        <v>2280000</v>
      </c>
      <c r="AD1021" t="s">
        <v>8555</v>
      </c>
      <c r="AE1021" t="s">
        <v>8562</v>
      </c>
      <c r="AF1021" t="s">
        <v>15765</v>
      </c>
      <c r="AG1021" t="s">
        <v>17149</v>
      </c>
      <c r="AH1021" t="s">
        <v>4365</v>
      </c>
      <c r="AI1021" t="s">
        <v>18738</v>
      </c>
      <c r="AJ1021" t="s">
        <v>8563</v>
      </c>
      <c r="AK1021" t="s">
        <v>4365</v>
      </c>
      <c r="AL1021" t="s">
        <v>8555</v>
      </c>
      <c r="AM1021" t="s">
        <v>18794</v>
      </c>
      <c r="AN1021" t="s">
        <v>18372</v>
      </c>
      <c r="AO1021" t="s">
        <v>18794</v>
      </c>
      <c r="AP1021" t="s">
        <v>23073</v>
      </c>
      <c r="AQ1021" t="s">
        <v>24183</v>
      </c>
      <c r="AR1021" t="s">
        <v>25060</v>
      </c>
      <c r="AS1021" t="s">
        <v>19267</v>
      </c>
      <c r="BC1021" s="3" t="str" cm="1">
        <f t="array" ref="BC1021">LEFT(BB1021,MIN(FIND({0,1,2,3,4,5,6,7,8,9},BB1021&amp;"0123456789"))-1)</f>
        <v/>
      </c>
      <c r="BY1021" t="s">
        <v>10163</v>
      </c>
      <c r="BZ1021" t="s">
        <v>25418</v>
      </c>
      <c r="CT1021" t="str">
        <f t="shared" si="299"/>
        <v>Health Care</v>
      </c>
      <c r="CU1021" t="str">
        <f t="shared" si="300"/>
        <v>Medical</v>
      </c>
      <c r="CV1021" t="str">
        <f t="shared" si="301"/>
        <v/>
      </c>
      <c r="CW1021" t="str">
        <f t="shared" si="302"/>
        <v/>
      </c>
      <c r="CX1021" t="str">
        <f t="shared" si="303"/>
        <v/>
      </c>
      <c r="CY1021" t="str">
        <f t="shared" si="304"/>
        <v/>
      </c>
      <c r="CZ1021" t="str">
        <f t="shared" si="305"/>
        <v/>
      </c>
      <c r="DA1021" t="str">
        <f t="shared" si="306"/>
        <v/>
      </c>
      <c r="DB1021" t="str">
        <f t="shared" si="307"/>
        <v/>
      </c>
      <c r="DC1021" t="str">
        <f t="shared" si="308"/>
        <v/>
      </c>
    </row>
    <row r="1022" spans="1:107" x14ac:dyDescent="0.2">
      <c r="A1022">
        <v>1019</v>
      </c>
      <c r="B1022" t="s">
        <v>1015</v>
      </c>
      <c r="C1022" t="s">
        <v>3188</v>
      </c>
      <c r="D1022" t="s">
        <v>5204</v>
      </c>
      <c r="E1022" t="s">
        <v>6065</v>
      </c>
      <c r="F1022" t="s">
        <v>7085</v>
      </c>
      <c r="G1022" t="s">
        <v>8245</v>
      </c>
      <c r="H1022" t="s">
        <v>8552</v>
      </c>
      <c r="I1022" t="s">
        <v>8557</v>
      </c>
      <c r="J1022" t="s">
        <v>9410</v>
      </c>
      <c r="K1022" t="s">
        <v>10122</v>
      </c>
      <c r="L1022" t="s">
        <v>10163</v>
      </c>
      <c r="M1022" t="s">
        <v>11932</v>
      </c>
      <c r="N1022" t="s">
        <v>12974</v>
      </c>
      <c r="O1022" t="s">
        <v>13335</v>
      </c>
      <c r="P1022" t="s">
        <v>13349</v>
      </c>
      <c r="Q1022">
        <v>2</v>
      </c>
      <c r="R1022" t="s">
        <v>13362</v>
      </c>
      <c r="S1022" t="s">
        <v>13456</v>
      </c>
      <c r="T1022" t="s">
        <v>4365</v>
      </c>
      <c r="U1022" s="3" t="str" cm="1">
        <f t="array" ref="U1022">LEFT(T1022,MIN(FIND({0,1,2,3,4,5,6,7,8,9},T1022&amp;"0123456789"))-1)</f>
        <v>—</v>
      </c>
      <c r="V1022" t="s">
        <v>13362</v>
      </c>
      <c r="W1022" t="s">
        <v>4365</v>
      </c>
      <c r="X1022" s="3" t="str" cm="1">
        <f t="array" ref="X1022">LEFT(W1022,MIN(FIND({0,1,2,3,4,5,6,7,8,9},W1022&amp;"0123456789"))-1)</f>
        <v>—</v>
      </c>
      <c r="Y1022" t="s">
        <v>13362</v>
      </c>
      <c r="Z1022" t="s">
        <v>13785</v>
      </c>
      <c r="AA1022" s="3" cm="1">
        <f t="array" ref="AA1022">_xlfn.XLOOKUP(LEFT(Z1022,MIN(FIND({0,1,2,3,4,5,6,7,8,9},Z1022&amp;"0123456789"))-1), $BB$4:$BB$23, $BC$4:$BC$23)*_xlfn.NUMBERVALUE(TRIM(REPLACE(Z1022,1,MIN(FIND({0,1,2,3,4,5,6,7,8,9},Z1022&amp;"0123456789"))-1,"")), ".", ",")</f>
        <v>40000000</v>
      </c>
      <c r="AB1022" t="s">
        <v>13785</v>
      </c>
      <c r="AC1022" s="3" cm="1">
        <f t="array" ref="AC1022">_xlfn.XLOOKUP(LEFT(AB1022,MIN(FIND({0,1,2,3,4,5,6,7,8,9},AB1022&amp;"0123456789"))-1), $BB$4:$BB$23, $BC$4:$BC$23)*_xlfn.NUMBERVALUE(TRIM(REPLACE(AB1022,1,MIN(FIND({0,1,2,3,4,5,6,7,8,9},AB1022&amp;"0123456789"))-1,"")), ".", ",")</f>
        <v>40000000</v>
      </c>
      <c r="AD1022" t="s">
        <v>8555</v>
      </c>
      <c r="AE1022" t="s">
        <v>8555</v>
      </c>
      <c r="AF1022" t="s">
        <v>15766</v>
      </c>
      <c r="AG1022" t="s">
        <v>17033</v>
      </c>
      <c r="AH1022" t="s">
        <v>4365</v>
      </c>
      <c r="AI1022" t="s">
        <v>18739</v>
      </c>
      <c r="AJ1022" t="s">
        <v>8563</v>
      </c>
      <c r="AK1022" t="s">
        <v>19880</v>
      </c>
      <c r="AL1022" t="s">
        <v>8555</v>
      </c>
      <c r="AM1022" t="s">
        <v>19950</v>
      </c>
      <c r="AN1022" t="s">
        <v>18372</v>
      </c>
      <c r="AO1022" t="s">
        <v>20488</v>
      </c>
      <c r="AP1022" t="s">
        <v>23074</v>
      </c>
      <c r="AQ1022" t="s">
        <v>24184</v>
      </c>
      <c r="AR1022" t="s">
        <v>25061</v>
      </c>
      <c r="AS1022" t="s">
        <v>19302</v>
      </c>
      <c r="BC1022" s="3" t="str" cm="1">
        <f t="array" ref="BC1022">LEFT(BB1022,MIN(FIND({0,1,2,3,4,5,6,7,8,9},BB1022&amp;"0123456789"))-1)</f>
        <v/>
      </c>
      <c r="BY1022" t="s">
        <v>10163</v>
      </c>
      <c r="BZ1022" t="s">
        <v>25727</v>
      </c>
      <c r="CT1022" t="str">
        <f t="shared" si="299"/>
        <v>Health Care</v>
      </c>
      <c r="CU1022" t="str">
        <f t="shared" si="300"/>
        <v>Veterinary</v>
      </c>
      <c r="CV1022" t="str">
        <f t="shared" si="301"/>
        <v/>
      </c>
      <c r="CW1022" t="str">
        <f t="shared" si="302"/>
        <v/>
      </c>
      <c r="CX1022" t="str">
        <f t="shared" si="303"/>
        <v/>
      </c>
      <c r="CY1022" t="str">
        <f t="shared" si="304"/>
        <v/>
      </c>
      <c r="CZ1022" t="str">
        <f t="shared" si="305"/>
        <v/>
      </c>
      <c r="DA1022" t="str">
        <f t="shared" si="306"/>
        <v/>
      </c>
      <c r="DB1022" t="str">
        <f t="shared" si="307"/>
        <v/>
      </c>
      <c r="DC1022" t="str">
        <f t="shared" si="308"/>
        <v/>
      </c>
    </row>
    <row r="1023" spans="1:107" x14ac:dyDescent="0.2">
      <c r="A1023">
        <v>1020</v>
      </c>
      <c r="B1023" t="s">
        <v>1016</v>
      </c>
      <c r="C1023" t="s">
        <v>3189</v>
      </c>
      <c r="D1023" t="s">
        <v>5205</v>
      </c>
      <c r="E1023" t="s">
        <v>4365</v>
      </c>
      <c r="F1023" t="s">
        <v>7086</v>
      </c>
      <c r="G1023" t="s">
        <v>8248</v>
      </c>
      <c r="H1023" t="s">
        <v>8552</v>
      </c>
      <c r="I1023" t="s">
        <v>8555</v>
      </c>
      <c r="J1023" t="s">
        <v>9411</v>
      </c>
      <c r="K1023" t="s">
        <v>10121</v>
      </c>
      <c r="L1023" t="s">
        <v>10661</v>
      </c>
      <c r="M1023" t="s">
        <v>11933</v>
      </c>
      <c r="N1023" t="s">
        <v>12975</v>
      </c>
      <c r="O1023" t="s">
        <v>4365</v>
      </c>
      <c r="P1023" t="s">
        <v>4365</v>
      </c>
      <c r="Q1023">
        <v>2</v>
      </c>
      <c r="R1023" t="s">
        <v>13357</v>
      </c>
      <c r="S1023" t="s">
        <v>13598</v>
      </c>
      <c r="T1023" t="s">
        <v>13979</v>
      </c>
      <c r="U1023" s="3" t="str" cm="1">
        <f t="array" ref="U1023">LEFT(T1023,MIN(FIND({0,1,2,3,4,5,6,7,8,9},T1023&amp;"0123456789"))-1)</f>
        <v>$</v>
      </c>
      <c r="V1023" t="s">
        <v>13357</v>
      </c>
      <c r="W1023" t="s">
        <v>13979</v>
      </c>
      <c r="X1023" s="3" t="str" cm="1">
        <f t="array" ref="X1023">LEFT(W1023,MIN(FIND({0,1,2,3,4,5,6,7,8,9},W1023&amp;"0123456789"))-1)</f>
        <v>$</v>
      </c>
      <c r="Y1023" t="s">
        <v>13357</v>
      </c>
      <c r="Z1023" t="s">
        <v>13979</v>
      </c>
      <c r="AA1023" s="3" cm="1">
        <f t="array" ref="AA1023">_xlfn.XLOOKUP(LEFT(Z1023,MIN(FIND({0,1,2,3,4,5,6,7,8,9},Z1023&amp;"0123456789"))-1), $BB$4:$BB$23, $BC$4:$BC$23)*_xlfn.NUMBERVALUE(TRIM(REPLACE(Z1023,1,MIN(FIND({0,1,2,3,4,5,6,7,8,9},Z1023&amp;"0123456789"))-1,"")), ".", ",")</f>
        <v>1750000</v>
      </c>
      <c r="AB1023" t="s">
        <v>13979</v>
      </c>
      <c r="AC1023" s="3" cm="1">
        <f t="array" ref="AC1023">_xlfn.XLOOKUP(LEFT(AB1023,MIN(FIND({0,1,2,3,4,5,6,7,8,9},AB1023&amp;"0123456789"))-1), $BB$4:$BB$23, $BC$4:$BC$23)*_xlfn.NUMBERVALUE(TRIM(REPLACE(AB1023,1,MIN(FIND({0,1,2,3,4,5,6,7,8,9},AB1023&amp;"0123456789"))-1,"")), ".", ",")</f>
        <v>1750000</v>
      </c>
      <c r="AD1023" t="s">
        <v>8554</v>
      </c>
      <c r="AE1023" t="s">
        <v>8556</v>
      </c>
      <c r="AF1023" t="s">
        <v>15767</v>
      </c>
      <c r="AG1023" t="s">
        <v>17150</v>
      </c>
      <c r="AH1023" t="s">
        <v>17894</v>
      </c>
      <c r="AI1023" t="s">
        <v>18740</v>
      </c>
      <c r="AJ1023" t="s">
        <v>16845</v>
      </c>
      <c r="AK1023" t="s">
        <v>19881</v>
      </c>
      <c r="AL1023" t="s">
        <v>20291</v>
      </c>
      <c r="AM1023" t="s">
        <v>20888</v>
      </c>
      <c r="AN1023" t="s">
        <v>21520</v>
      </c>
      <c r="AO1023" t="s">
        <v>20626</v>
      </c>
      <c r="AP1023" t="s">
        <v>23075</v>
      </c>
      <c r="AQ1023" t="s">
        <v>24185</v>
      </c>
      <c r="AR1023" t="s">
        <v>25028</v>
      </c>
      <c r="AS1023" t="s">
        <v>14820</v>
      </c>
      <c r="BC1023" s="3" t="str" cm="1">
        <f t="array" ref="BC1023">LEFT(BB1023,MIN(FIND({0,1,2,3,4,5,6,7,8,9},BB1023&amp;"0123456789"))-1)</f>
        <v/>
      </c>
      <c r="BY1023" t="s">
        <v>11267</v>
      </c>
      <c r="BZ1023" t="s">
        <v>25461</v>
      </c>
      <c r="CA1023" t="s">
        <v>25444</v>
      </c>
      <c r="CB1023" t="s">
        <v>25743</v>
      </c>
      <c r="CT1023" t="str">
        <f t="shared" si="299"/>
        <v>Artificial Intelligence</v>
      </c>
      <c r="CU1023" t="str">
        <f t="shared" si="300"/>
        <v>Information Services</v>
      </c>
      <c r="CV1023" t="str">
        <f t="shared" si="301"/>
        <v>Machine Learning</v>
      </c>
      <c r="CW1023" t="str">
        <f t="shared" si="302"/>
        <v>Podcast</v>
      </c>
      <c r="CX1023" t="str">
        <f t="shared" si="303"/>
        <v/>
      </c>
      <c r="CY1023" t="str">
        <f t="shared" si="304"/>
        <v/>
      </c>
      <c r="CZ1023" t="str">
        <f t="shared" si="305"/>
        <v/>
      </c>
      <c r="DA1023" t="str">
        <f t="shared" si="306"/>
        <v/>
      </c>
      <c r="DB1023" t="str">
        <f t="shared" si="307"/>
        <v/>
      </c>
      <c r="DC1023" t="str">
        <f t="shared" si="308"/>
        <v/>
      </c>
    </row>
    <row r="1024" spans="1:107" x14ac:dyDescent="0.2">
      <c r="A1024">
        <v>1021</v>
      </c>
      <c r="B1024" t="s">
        <v>1017</v>
      </c>
      <c r="C1024" t="s">
        <v>3190</v>
      </c>
      <c r="D1024" t="s">
        <v>5206</v>
      </c>
      <c r="E1024" t="s">
        <v>6065</v>
      </c>
      <c r="F1024" t="s">
        <v>7087</v>
      </c>
      <c r="G1024" t="s">
        <v>8253</v>
      </c>
      <c r="H1024" t="s">
        <v>8552</v>
      </c>
      <c r="I1024" t="s">
        <v>4365</v>
      </c>
      <c r="J1024" t="s">
        <v>4365</v>
      </c>
      <c r="K1024" t="s">
        <v>10119</v>
      </c>
      <c r="L1024" t="s">
        <v>10662</v>
      </c>
      <c r="M1024" t="s">
        <v>11934</v>
      </c>
      <c r="N1024" t="s">
        <v>12868</v>
      </c>
      <c r="O1024" t="s">
        <v>4365</v>
      </c>
      <c r="P1024" t="s">
        <v>4365</v>
      </c>
      <c r="Q1024">
        <v>1</v>
      </c>
      <c r="R1024" t="s">
        <v>13357</v>
      </c>
      <c r="S1024" t="s">
        <v>13614</v>
      </c>
      <c r="T1024" t="s">
        <v>13753</v>
      </c>
      <c r="U1024" s="3" t="str" cm="1">
        <f t="array" ref="U1024">LEFT(T1024,MIN(FIND({0,1,2,3,4,5,6,7,8,9},T1024&amp;"0123456789"))-1)</f>
        <v>$</v>
      </c>
      <c r="V1024" t="s">
        <v>13357</v>
      </c>
      <c r="W1024" t="s">
        <v>13753</v>
      </c>
      <c r="X1024" s="3" t="str" cm="1">
        <f t="array" ref="X1024">LEFT(W1024,MIN(FIND({0,1,2,3,4,5,6,7,8,9},W1024&amp;"0123456789"))-1)</f>
        <v>$</v>
      </c>
      <c r="Y1024" t="s">
        <v>13357</v>
      </c>
      <c r="Z1024" t="s">
        <v>13753</v>
      </c>
      <c r="AA1024" s="3" cm="1">
        <f t="array" ref="AA1024">_xlfn.XLOOKUP(LEFT(Z1024,MIN(FIND({0,1,2,3,4,5,6,7,8,9},Z1024&amp;"0123456789"))-1), $BB$4:$BB$23, $BC$4:$BC$23)*_xlfn.NUMBERVALUE(TRIM(REPLACE(Z1024,1,MIN(FIND({0,1,2,3,4,5,6,7,8,9},Z1024&amp;"0123456789"))-1,"")), ".", ",")</f>
        <v>3500000</v>
      </c>
      <c r="AB1024" t="s">
        <v>13753</v>
      </c>
      <c r="AC1024" s="3" cm="1">
        <f t="array" ref="AC1024">_xlfn.XLOOKUP(LEFT(AB1024,MIN(FIND({0,1,2,3,4,5,6,7,8,9},AB1024&amp;"0123456789"))-1), $BB$4:$BB$23, $BC$4:$BC$23)*_xlfn.NUMBERVALUE(TRIM(REPLACE(AB1024,1,MIN(FIND({0,1,2,3,4,5,6,7,8,9},AB1024&amp;"0123456789"))-1,"")), ".", ",")</f>
        <v>3500000</v>
      </c>
      <c r="AD1024" t="s">
        <v>8555</v>
      </c>
      <c r="AE1024" t="s">
        <v>8557</v>
      </c>
      <c r="AF1024" t="s">
        <v>15768</v>
      </c>
      <c r="AG1024" t="s">
        <v>4365</v>
      </c>
      <c r="AH1024" t="s">
        <v>4365</v>
      </c>
      <c r="AI1024" t="s">
        <v>4365</v>
      </c>
      <c r="AJ1024" t="s">
        <v>4365</v>
      </c>
      <c r="AK1024" t="s">
        <v>4365</v>
      </c>
      <c r="AL1024" t="s">
        <v>4365</v>
      </c>
      <c r="AM1024" t="s">
        <v>4365</v>
      </c>
      <c r="AN1024" t="s">
        <v>4365</v>
      </c>
      <c r="AO1024" t="s">
        <v>4365</v>
      </c>
      <c r="AP1024" t="s">
        <v>4365</v>
      </c>
      <c r="AQ1024" t="s">
        <v>4365</v>
      </c>
      <c r="AR1024" t="s">
        <v>4365</v>
      </c>
      <c r="AS1024" t="s">
        <v>8554</v>
      </c>
      <c r="BC1024" s="3" t="str" cm="1">
        <f t="array" ref="BC1024">LEFT(BB1024,MIN(FIND({0,1,2,3,4,5,6,7,8,9},BB1024&amp;"0123456789"))-1)</f>
        <v/>
      </c>
      <c r="BY1024" t="s">
        <v>11267</v>
      </c>
      <c r="BZ1024" t="s">
        <v>25443</v>
      </c>
      <c r="CA1024" t="s">
        <v>25525</v>
      </c>
      <c r="CB1024" t="s">
        <v>25635</v>
      </c>
      <c r="CC1024" t="s">
        <v>25404</v>
      </c>
      <c r="CD1024" t="s">
        <v>25444</v>
      </c>
      <c r="CE1024" t="s">
        <v>25408</v>
      </c>
      <c r="CT1024" t="str">
        <f t="shared" si="299"/>
        <v>Artificial Intelligence</v>
      </c>
      <c r="CU1024" t="str">
        <f t="shared" si="300"/>
        <v>Big Data</v>
      </c>
      <c r="CV1024" t="str">
        <f t="shared" si="301"/>
        <v>Computer Vision</v>
      </c>
      <c r="CW1024" t="str">
        <f t="shared" si="302"/>
        <v>Geospatial</v>
      </c>
      <c r="CX1024" t="str">
        <f t="shared" si="303"/>
        <v>Information Technology</v>
      </c>
      <c r="CY1024" t="str">
        <f t="shared" si="304"/>
        <v>Machine Learning</v>
      </c>
      <c r="CZ1024" t="str">
        <f t="shared" si="305"/>
        <v>Software</v>
      </c>
      <c r="DA1024" t="str">
        <f t="shared" si="306"/>
        <v/>
      </c>
      <c r="DB1024" t="str">
        <f t="shared" si="307"/>
        <v/>
      </c>
      <c r="DC1024" t="str">
        <f t="shared" si="308"/>
        <v/>
      </c>
    </row>
    <row r="1025" spans="1:107" x14ac:dyDescent="0.2">
      <c r="A1025">
        <v>1022</v>
      </c>
      <c r="B1025" t="s">
        <v>1018</v>
      </c>
      <c r="C1025" t="s">
        <v>3191</v>
      </c>
      <c r="D1025" t="s">
        <v>5207</v>
      </c>
      <c r="E1025" t="s">
        <v>6065</v>
      </c>
      <c r="F1025" t="s">
        <v>7088</v>
      </c>
      <c r="G1025" t="s">
        <v>8245</v>
      </c>
      <c r="H1025" t="s">
        <v>8552</v>
      </c>
      <c r="I1025" t="s">
        <v>4365</v>
      </c>
      <c r="J1025" t="s">
        <v>4365</v>
      </c>
      <c r="K1025" t="s">
        <v>10119</v>
      </c>
      <c r="L1025" t="s">
        <v>10663</v>
      </c>
      <c r="M1025" t="s">
        <v>11935</v>
      </c>
      <c r="N1025" t="s">
        <v>12767</v>
      </c>
      <c r="O1025" t="s">
        <v>4365</v>
      </c>
      <c r="P1025" t="s">
        <v>4365</v>
      </c>
      <c r="Q1025">
        <v>3</v>
      </c>
      <c r="R1025" t="s">
        <v>13357</v>
      </c>
      <c r="S1025" t="s">
        <v>8393</v>
      </c>
      <c r="T1025" t="s">
        <v>13813</v>
      </c>
      <c r="U1025" s="3" t="str" cm="1">
        <f t="array" ref="U1025">LEFT(T1025,MIN(FIND({0,1,2,3,4,5,6,7,8,9},T1025&amp;"0123456789"))-1)</f>
        <v>$</v>
      </c>
      <c r="V1025" t="s">
        <v>13357</v>
      </c>
      <c r="W1025" t="s">
        <v>13813</v>
      </c>
      <c r="X1025" s="3" t="str" cm="1">
        <f t="array" ref="X1025">LEFT(W1025,MIN(FIND({0,1,2,3,4,5,6,7,8,9},W1025&amp;"0123456789"))-1)</f>
        <v>$</v>
      </c>
      <c r="Y1025" t="s">
        <v>13357</v>
      </c>
      <c r="Z1025" t="s">
        <v>14663</v>
      </c>
      <c r="AA1025" s="3" cm="1">
        <f t="array" ref="AA1025">_xlfn.XLOOKUP(LEFT(Z1025,MIN(FIND({0,1,2,3,4,5,6,7,8,9},Z1025&amp;"0123456789"))-1), $BB$4:$BB$23, $BC$4:$BC$23)*_xlfn.NUMBERVALUE(TRIM(REPLACE(Z1025,1,MIN(FIND({0,1,2,3,4,5,6,7,8,9},Z1025&amp;"0123456789"))-1,"")), ".", ",")</f>
        <v>2520000</v>
      </c>
      <c r="AB1025" t="s">
        <v>14663</v>
      </c>
      <c r="AC1025" s="3" cm="1">
        <f t="array" ref="AC1025">_xlfn.XLOOKUP(LEFT(AB1025,MIN(FIND({0,1,2,3,4,5,6,7,8,9},AB1025&amp;"0123456789"))-1), $BB$4:$BB$23, $BC$4:$BC$23)*_xlfn.NUMBERVALUE(TRIM(REPLACE(AB1025,1,MIN(FIND({0,1,2,3,4,5,6,7,8,9},AB1025&amp;"0123456789"))-1,"")), ".", ",")</f>
        <v>2520000</v>
      </c>
      <c r="AD1025" t="s">
        <v>4365</v>
      </c>
      <c r="AE1025" t="s">
        <v>4365</v>
      </c>
      <c r="AF1025" t="s">
        <v>4365</v>
      </c>
      <c r="AG1025" t="s">
        <v>16485</v>
      </c>
      <c r="AH1025" t="s">
        <v>4365</v>
      </c>
      <c r="AI1025" t="s">
        <v>4365</v>
      </c>
      <c r="AJ1025" t="s">
        <v>8563</v>
      </c>
      <c r="AK1025" t="s">
        <v>4365</v>
      </c>
      <c r="AL1025" t="s">
        <v>8555</v>
      </c>
      <c r="AM1025" t="s">
        <v>4365</v>
      </c>
      <c r="AN1025" t="s">
        <v>18372</v>
      </c>
      <c r="AO1025" t="s">
        <v>4365</v>
      </c>
      <c r="AP1025" t="s">
        <v>23076</v>
      </c>
      <c r="AQ1025" t="s">
        <v>4365</v>
      </c>
      <c r="AR1025" t="s">
        <v>4365</v>
      </c>
      <c r="AS1025" t="s">
        <v>19073</v>
      </c>
      <c r="BC1025" s="3" t="str" cm="1">
        <f t="array" ref="BC1025">LEFT(BB1025,MIN(FIND({0,1,2,3,4,5,6,7,8,9},BB1025&amp;"0123456789"))-1)</f>
        <v/>
      </c>
      <c r="BY1025" t="s">
        <v>11267</v>
      </c>
      <c r="BZ1025" t="s">
        <v>25420</v>
      </c>
      <c r="CA1025" t="s">
        <v>25443</v>
      </c>
      <c r="CB1025" t="s">
        <v>25492</v>
      </c>
      <c r="CC1025" t="s">
        <v>25404</v>
      </c>
      <c r="CD1025" t="s">
        <v>25444</v>
      </c>
      <c r="CE1025" t="s">
        <v>25536</v>
      </c>
      <c r="CF1025" t="s">
        <v>25548</v>
      </c>
      <c r="CG1025" t="s">
        <v>25408</v>
      </c>
      <c r="CT1025" t="str">
        <f t="shared" si="299"/>
        <v>Artificial Intelligence</v>
      </c>
      <c r="CU1025" t="str">
        <f t="shared" si="300"/>
        <v>B2B</v>
      </c>
      <c r="CV1025" t="str">
        <f t="shared" si="301"/>
        <v>Big Data</v>
      </c>
      <c r="CW1025" t="str">
        <f t="shared" si="302"/>
        <v>Cyber Security</v>
      </c>
      <c r="CX1025" t="str">
        <f t="shared" si="303"/>
        <v>Information Technology</v>
      </c>
      <c r="CY1025" t="str">
        <f t="shared" si="304"/>
        <v>Machine Learning</v>
      </c>
      <c r="CZ1025" t="str">
        <f t="shared" si="305"/>
        <v>Natural Language Processing</v>
      </c>
      <c r="DA1025" t="str">
        <f t="shared" si="306"/>
        <v>Privacy</v>
      </c>
      <c r="DB1025" t="str">
        <f t="shared" si="307"/>
        <v>Software</v>
      </c>
      <c r="DC1025" t="str">
        <f t="shared" si="308"/>
        <v/>
      </c>
    </row>
    <row r="1026" spans="1:107" x14ac:dyDescent="0.2">
      <c r="A1026">
        <v>1023</v>
      </c>
      <c r="B1026" t="s">
        <v>1019</v>
      </c>
      <c r="C1026" t="s">
        <v>3192</v>
      </c>
      <c r="D1026" t="s">
        <v>5208</v>
      </c>
      <c r="E1026" t="s">
        <v>6065</v>
      </c>
      <c r="F1026" t="s">
        <v>7089</v>
      </c>
      <c r="G1026" t="s">
        <v>8245</v>
      </c>
      <c r="H1026" t="s">
        <v>8552</v>
      </c>
      <c r="I1026" t="s">
        <v>8555</v>
      </c>
      <c r="J1026" t="s">
        <v>9412</v>
      </c>
      <c r="K1026" t="s">
        <v>10120</v>
      </c>
      <c r="L1026" t="s">
        <v>10174</v>
      </c>
      <c r="M1026" t="s">
        <v>11134</v>
      </c>
      <c r="N1026" t="s">
        <v>12976</v>
      </c>
      <c r="O1026" t="s">
        <v>13310</v>
      </c>
      <c r="P1026" t="s">
        <v>4365</v>
      </c>
      <c r="Q1026">
        <v>2</v>
      </c>
      <c r="R1026" t="s">
        <v>4365</v>
      </c>
      <c r="S1026" t="s">
        <v>13373</v>
      </c>
      <c r="T1026" t="s">
        <v>13818</v>
      </c>
      <c r="U1026" s="3" t="str" cm="1">
        <f t="array" ref="U1026">LEFT(T1026,MIN(FIND({0,1,2,3,4,5,6,7,8,9},T1026&amp;"0123456789"))-1)</f>
        <v>$</v>
      </c>
      <c r="V1026" t="s">
        <v>14413</v>
      </c>
      <c r="W1026" t="s">
        <v>13798</v>
      </c>
      <c r="X1026" s="3" t="str" cm="1">
        <f t="array" ref="X1026">LEFT(W1026,MIN(FIND({0,1,2,3,4,5,6,7,8,9},W1026&amp;"0123456789"))-1)</f>
        <v>$</v>
      </c>
      <c r="Y1026" t="s">
        <v>14415</v>
      </c>
      <c r="Z1026" t="s">
        <v>13798</v>
      </c>
      <c r="AA1026" s="3" cm="1">
        <f t="array" ref="AA1026">_xlfn.XLOOKUP(LEFT(Z1026,MIN(FIND({0,1,2,3,4,5,6,7,8,9},Z1026&amp;"0123456789"))-1), $BB$4:$BB$23, $BC$4:$BC$23)*_xlfn.NUMBERVALUE(TRIM(REPLACE(Z1026,1,MIN(FIND({0,1,2,3,4,5,6,7,8,9},Z1026&amp;"0123456789"))-1,"")), ".", ",")</f>
        <v>6500000</v>
      </c>
      <c r="AB1026" t="s">
        <v>14810</v>
      </c>
      <c r="AC1026" s="3" cm="1">
        <f t="array" ref="AC1026">_xlfn.XLOOKUP(LEFT(AB1026,MIN(FIND({0,1,2,3,4,5,6,7,8,9},AB1026&amp;"0123456789"))-1), $BB$4:$BB$23, $BC$4:$BC$23)*_xlfn.NUMBERVALUE(TRIM(REPLACE(AB1026,1,MIN(FIND({0,1,2,3,4,5,6,7,8,9},AB1026&amp;"0123456789"))-1,"")), ".", ",")</f>
        <v>15300000</v>
      </c>
      <c r="AD1026" t="s">
        <v>4365</v>
      </c>
      <c r="AE1026" t="s">
        <v>4365</v>
      </c>
      <c r="AF1026" t="s">
        <v>4365</v>
      </c>
      <c r="AG1026" t="s">
        <v>17151</v>
      </c>
      <c r="AH1026" t="s">
        <v>4365</v>
      </c>
      <c r="AI1026" t="s">
        <v>18741</v>
      </c>
      <c r="AJ1026" t="s">
        <v>19263</v>
      </c>
      <c r="AK1026" t="s">
        <v>4365</v>
      </c>
      <c r="AL1026" t="s">
        <v>20334</v>
      </c>
      <c r="AM1026" t="s">
        <v>20889</v>
      </c>
      <c r="AN1026" t="s">
        <v>18794</v>
      </c>
      <c r="AO1026" t="s">
        <v>22119</v>
      </c>
      <c r="AP1026" t="s">
        <v>23077</v>
      </c>
      <c r="AQ1026" t="s">
        <v>24186</v>
      </c>
      <c r="AR1026" t="s">
        <v>25062</v>
      </c>
      <c r="AS1026" t="s">
        <v>19149</v>
      </c>
      <c r="BC1026" s="3" t="str" cm="1">
        <f t="array" ref="BC1026">LEFT(BB1026,MIN(FIND({0,1,2,3,4,5,6,7,8,9},BB1026&amp;"0123456789"))-1)</f>
        <v/>
      </c>
      <c r="BY1026" t="s">
        <v>11134</v>
      </c>
      <c r="CT1026" t="str">
        <f t="shared" si="299"/>
        <v>E-Learning</v>
      </c>
      <c r="CU1026" t="str">
        <f t="shared" si="300"/>
        <v/>
      </c>
      <c r="CV1026" t="str">
        <f t="shared" si="301"/>
        <v/>
      </c>
      <c r="CW1026" t="str">
        <f t="shared" si="302"/>
        <v/>
      </c>
      <c r="CX1026" t="str">
        <f t="shared" si="303"/>
        <v/>
      </c>
      <c r="CY1026" t="str">
        <f t="shared" si="304"/>
        <v/>
      </c>
      <c r="CZ1026" t="str">
        <f t="shared" si="305"/>
        <v/>
      </c>
      <c r="DA1026" t="str">
        <f t="shared" si="306"/>
        <v/>
      </c>
      <c r="DB1026" t="str">
        <f t="shared" si="307"/>
        <v/>
      </c>
      <c r="DC1026" t="str">
        <f t="shared" si="308"/>
        <v/>
      </c>
    </row>
    <row r="1027" spans="1:107" x14ac:dyDescent="0.2">
      <c r="A1027">
        <v>1024</v>
      </c>
      <c r="B1027" t="s">
        <v>1020</v>
      </c>
      <c r="C1027" t="s">
        <v>3193</v>
      </c>
      <c r="D1027" t="s">
        <v>5209</v>
      </c>
      <c r="E1027" t="s">
        <v>6065</v>
      </c>
      <c r="F1027" t="s">
        <v>7090</v>
      </c>
      <c r="G1027" t="s">
        <v>8437</v>
      </c>
      <c r="H1027" t="s">
        <v>8552</v>
      </c>
      <c r="I1027" t="s">
        <v>8555</v>
      </c>
      <c r="J1027" t="s">
        <v>9413</v>
      </c>
      <c r="K1027" t="s">
        <v>10119</v>
      </c>
      <c r="L1027" t="s">
        <v>10664</v>
      </c>
      <c r="M1027" t="s">
        <v>11936</v>
      </c>
      <c r="N1027" t="s">
        <v>12743</v>
      </c>
      <c r="O1027" t="s">
        <v>13311</v>
      </c>
      <c r="P1027" t="s">
        <v>13349</v>
      </c>
      <c r="Q1027">
        <v>2</v>
      </c>
      <c r="R1027" t="s">
        <v>13358</v>
      </c>
      <c r="S1027" t="s">
        <v>8294</v>
      </c>
      <c r="T1027" t="s">
        <v>13834</v>
      </c>
      <c r="U1027" s="3" t="str" cm="1">
        <f t="array" ref="U1027">LEFT(T1027,MIN(FIND({0,1,2,3,4,5,6,7,8,9},T1027&amp;"0123456789"))-1)</f>
        <v>$</v>
      </c>
      <c r="V1027" t="s">
        <v>14414</v>
      </c>
      <c r="W1027" t="s">
        <v>13834</v>
      </c>
      <c r="X1027" s="3" t="str" cm="1">
        <f t="array" ref="X1027">LEFT(W1027,MIN(FIND({0,1,2,3,4,5,6,7,8,9},W1027&amp;"0123456789"))-1)</f>
        <v>$</v>
      </c>
      <c r="Y1027" t="s">
        <v>14414</v>
      </c>
      <c r="Z1027" t="s">
        <v>13879</v>
      </c>
      <c r="AA1027" s="3" cm="1">
        <f t="array" ref="AA1027">_xlfn.XLOOKUP(LEFT(Z1027,MIN(FIND({0,1,2,3,4,5,6,7,8,9},Z1027&amp;"0123456789"))-1), $BB$4:$BB$23, $BC$4:$BC$23)*_xlfn.NUMBERVALUE(TRIM(REPLACE(Z1027,1,MIN(FIND({0,1,2,3,4,5,6,7,8,9},Z1027&amp;"0123456789"))-1,"")), ".", ",")</f>
        <v>2300000</v>
      </c>
      <c r="AB1027" t="s">
        <v>13879</v>
      </c>
      <c r="AC1027" s="3" cm="1">
        <f t="array" ref="AC1027">_xlfn.XLOOKUP(LEFT(AB1027,MIN(FIND({0,1,2,3,4,5,6,7,8,9},AB1027&amp;"0123456789"))-1), $BB$4:$BB$23, $BC$4:$BC$23)*_xlfn.NUMBERVALUE(TRIM(REPLACE(AB1027,1,MIN(FIND({0,1,2,3,4,5,6,7,8,9},AB1027&amp;"0123456789"))-1,"")), ".", ",")</f>
        <v>2300000</v>
      </c>
      <c r="AD1027" t="s">
        <v>4365</v>
      </c>
      <c r="AE1027" t="s">
        <v>8555</v>
      </c>
      <c r="AF1027" t="s">
        <v>15769</v>
      </c>
      <c r="AG1027" t="s">
        <v>7612</v>
      </c>
      <c r="AH1027" t="s">
        <v>17895</v>
      </c>
      <c r="AI1027" t="s">
        <v>18742</v>
      </c>
      <c r="AJ1027" t="s">
        <v>19308</v>
      </c>
      <c r="AK1027" t="s">
        <v>19882</v>
      </c>
      <c r="AL1027" t="s">
        <v>20325</v>
      </c>
      <c r="AM1027" t="s">
        <v>20890</v>
      </c>
      <c r="AN1027" t="s">
        <v>21521</v>
      </c>
      <c r="AO1027" t="s">
        <v>22120</v>
      </c>
      <c r="AP1027" t="s">
        <v>23078</v>
      </c>
      <c r="AQ1027" t="s">
        <v>24187</v>
      </c>
      <c r="AR1027" t="s">
        <v>25063</v>
      </c>
      <c r="AS1027" t="s">
        <v>19331</v>
      </c>
      <c r="BC1027" s="3" t="str" cm="1">
        <f t="array" ref="BC1027">LEFT(BB1027,MIN(FIND({0,1,2,3,4,5,6,7,8,9},BB1027&amp;"0123456789"))-1)</f>
        <v/>
      </c>
      <c r="BY1027" t="s">
        <v>11847</v>
      </c>
      <c r="BZ1027" t="s">
        <v>25864</v>
      </c>
      <c r="CA1027" t="s">
        <v>25729</v>
      </c>
      <c r="CB1027" t="s">
        <v>25865</v>
      </c>
      <c r="CC1027" t="s">
        <v>25866</v>
      </c>
      <c r="CT1027" t="str">
        <f t="shared" si="299"/>
        <v>Music</v>
      </c>
      <c r="CU1027" t="str">
        <f t="shared" si="300"/>
        <v>Music Label</v>
      </c>
      <c r="CV1027" t="str">
        <f t="shared" si="301"/>
        <v>Music Streaming</v>
      </c>
      <c r="CW1027" t="str">
        <f t="shared" si="302"/>
        <v>Publishing</v>
      </c>
      <c r="CX1027" t="str">
        <f t="shared" si="303"/>
        <v>Social Media Marketing</v>
      </c>
      <c r="CY1027" t="str">
        <f t="shared" si="304"/>
        <v/>
      </c>
      <c r="CZ1027" t="str">
        <f t="shared" si="305"/>
        <v/>
      </c>
      <c r="DA1027" t="str">
        <f t="shared" si="306"/>
        <v/>
      </c>
      <c r="DB1027" t="str">
        <f t="shared" si="307"/>
        <v/>
      </c>
      <c r="DC1027" t="str">
        <f t="shared" si="308"/>
        <v/>
      </c>
    </row>
    <row r="1028" spans="1:107" x14ac:dyDescent="0.2">
      <c r="A1028">
        <v>1025</v>
      </c>
      <c r="B1028" t="s">
        <v>1021</v>
      </c>
      <c r="C1028" t="s">
        <v>3194</v>
      </c>
      <c r="D1028" t="s">
        <v>5210</v>
      </c>
      <c r="E1028" t="s">
        <v>4365</v>
      </c>
      <c r="F1028" t="s">
        <v>7091</v>
      </c>
      <c r="G1028" t="s">
        <v>8245</v>
      </c>
      <c r="H1028" t="s">
        <v>8552</v>
      </c>
      <c r="I1028" t="s">
        <v>8557</v>
      </c>
      <c r="J1028" t="s">
        <v>9414</v>
      </c>
      <c r="K1028" t="s">
        <v>10118</v>
      </c>
      <c r="L1028" t="s">
        <v>10263</v>
      </c>
      <c r="M1028" t="s">
        <v>11937</v>
      </c>
      <c r="N1028" t="s">
        <v>12977</v>
      </c>
      <c r="O1028" t="s">
        <v>13332</v>
      </c>
      <c r="P1028" t="s">
        <v>4365</v>
      </c>
      <c r="Q1028">
        <v>3</v>
      </c>
      <c r="R1028" t="s">
        <v>13358</v>
      </c>
      <c r="S1028" t="s">
        <v>13507</v>
      </c>
      <c r="T1028" t="s">
        <v>13729</v>
      </c>
      <c r="U1028" s="3" t="str" cm="1">
        <f t="array" ref="U1028">LEFT(T1028,MIN(FIND({0,1,2,3,4,5,6,7,8,9},T1028&amp;"0123456789"))-1)</f>
        <v>$</v>
      </c>
      <c r="V1028" t="s">
        <v>14414</v>
      </c>
      <c r="W1028" t="s">
        <v>13729</v>
      </c>
      <c r="X1028" s="3" t="str" cm="1">
        <f t="array" ref="X1028">LEFT(W1028,MIN(FIND({0,1,2,3,4,5,6,7,8,9},W1028&amp;"0123456789"))-1)</f>
        <v>$</v>
      </c>
      <c r="Y1028" t="s">
        <v>14414</v>
      </c>
      <c r="Z1028" t="s">
        <v>13739</v>
      </c>
      <c r="AA1028" s="3" cm="1">
        <f t="array" ref="AA1028">_xlfn.XLOOKUP(LEFT(Z1028,MIN(FIND({0,1,2,3,4,5,6,7,8,9},Z1028&amp;"0123456789"))-1), $BB$4:$BB$23, $BC$4:$BC$23)*_xlfn.NUMBERVALUE(TRIM(REPLACE(Z1028,1,MIN(FIND({0,1,2,3,4,5,6,7,8,9},Z1028&amp;"0123456789"))-1,"")), ".", ",")</f>
        <v>20500000</v>
      </c>
      <c r="AB1028" t="s">
        <v>13739</v>
      </c>
      <c r="AC1028" s="3" cm="1">
        <f t="array" ref="AC1028">_xlfn.XLOOKUP(LEFT(AB1028,MIN(FIND({0,1,2,3,4,5,6,7,8,9},AB1028&amp;"0123456789"))-1), $BB$4:$BB$23, $BC$4:$BC$23)*_xlfn.NUMBERVALUE(TRIM(REPLACE(AB1028,1,MIN(FIND({0,1,2,3,4,5,6,7,8,9},AB1028&amp;"0123456789"))-1,"")), ".", ",")</f>
        <v>20500000</v>
      </c>
      <c r="AD1028" t="s">
        <v>8555</v>
      </c>
      <c r="AE1028" t="s">
        <v>8559</v>
      </c>
      <c r="AF1028" t="s">
        <v>15770</v>
      </c>
      <c r="AG1028" t="s">
        <v>4365</v>
      </c>
      <c r="AH1028" t="s">
        <v>4365</v>
      </c>
      <c r="AI1028" t="s">
        <v>4365</v>
      </c>
      <c r="AJ1028" t="s">
        <v>4365</v>
      </c>
      <c r="AK1028" t="s">
        <v>4365</v>
      </c>
      <c r="AL1028" t="s">
        <v>4365</v>
      </c>
      <c r="AM1028" t="s">
        <v>4365</v>
      </c>
      <c r="AN1028" t="s">
        <v>4365</v>
      </c>
      <c r="AO1028" t="s">
        <v>4365</v>
      </c>
      <c r="AP1028" t="s">
        <v>4365</v>
      </c>
      <c r="AQ1028" t="s">
        <v>4365</v>
      </c>
      <c r="AR1028" t="s">
        <v>4365</v>
      </c>
      <c r="AS1028" t="s">
        <v>4365</v>
      </c>
      <c r="BC1028" s="3" t="str" cm="1">
        <f t="array" ref="BC1028">LEFT(BB1028,MIN(FIND({0,1,2,3,4,5,6,7,8,9},BB1028&amp;"0123456789"))-1)</f>
        <v/>
      </c>
      <c r="BY1028" t="s">
        <v>11267</v>
      </c>
      <c r="BZ1028" t="s">
        <v>25404</v>
      </c>
      <c r="CA1028" t="s">
        <v>25408</v>
      </c>
      <c r="CT1028" t="str">
        <f t="shared" si="299"/>
        <v>Artificial Intelligence</v>
      </c>
      <c r="CU1028" t="str">
        <f t="shared" si="300"/>
        <v>Information Technology</v>
      </c>
      <c r="CV1028" t="str">
        <f t="shared" si="301"/>
        <v>Software</v>
      </c>
      <c r="CW1028" t="str">
        <f t="shared" si="302"/>
        <v/>
      </c>
      <c r="CX1028" t="str">
        <f t="shared" si="303"/>
        <v/>
      </c>
      <c r="CY1028" t="str">
        <f t="shared" si="304"/>
        <v/>
      </c>
      <c r="CZ1028" t="str">
        <f t="shared" si="305"/>
        <v/>
      </c>
      <c r="DA1028" t="str">
        <f t="shared" si="306"/>
        <v/>
      </c>
      <c r="DB1028" t="str">
        <f t="shared" si="307"/>
        <v/>
      </c>
      <c r="DC1028" t="str">
        <f t="shared" si="308"/>
        <v/>
      </c>
    </row>
    <row r="1029" spans="1:107" x14ac:dyDescent="0.2">
      <c r="A1029">
        <v>1026</v>
      </c>
      <c r="B1029" t="s">
        <v>1022</v>
      </c>
      <c r="C1029" t="s">
        <v>3195</v>
      </c>
      <c r="D1029" t="s">
        <v>5211</v>
      </c>
      <c r="E1029" t="s">
        <v>6065</v>
      </c>
      <c r="F1029" t="s">
        <v>7092</v>
      </c>
      <c r="G1029" t="s">
        <v>8245</v>
      </c>
      <c r="H1029" t="s">
        <v>8552</v>
      </c>
      <c r="I1029" t="s">
        <v>8554</v>
      </c>
      <c r="J1029" t="s">
        <v>9415</v>
      </c>
      <c r="K1029" t="s">
        <v>10119</v>
      </c>
      <c r="L1029" t="s">
        <v>10665</v>
      </c>
      <c r="M1029" t="s">
        <v>11938</v>
      </c>
      <c r="N1029" t="s">
        <v>12742</v>
      </c>
      <c r="O1029" t="s">
        <v>13306</v>
      </c>
      <c r="P1029" t="s">
        <v>4365</v>
      </c>
      <c r="Q1029">
        <v>1</v>
      </c>
      <c r="R1029" t="s">
        <v>13358</v>
      </c>
      <c r="S1029" t="s">
        <v>13541</v>
      </c>
      <c r="T1029" t="s">
        <v>13738</v>
      </c>
      <c r="U1029" s="3" t="str" cm="1">
        <f t="array" ref="U1029">LEFT(T1029,MIN(FIND({0,1,2,3,4,5,6,7,8,9},T1029&amp;"0123456789"))-1)</f>
        <v>€</v>
      </c>
      <c r="V1029" t="s">
        <v>14414</v>
      </c>
      <c r="W1029" t="s">
        <v>13738</v>
      </c>
      <c r="X1029" s="3" t="str" cm="1">
        <f t="array" ref="X1029">LEFT(W1029,MIN(FIND({0,1,2,3,4,5,6,7,8,9},W1029&amp;"0123456789"))-1)</f>
        <v>€</v>
      </c>
      <c r="Y1029" t="s">
        <v>14414</v>
      </c>
      <c r="Z1029" t="s">
        <v>13738</v>
      </c>
      <c r="AA1029" s="3" cm="1">
        <f t="array" ref="AA1029">_xlfn.XLOOKUP(LEFT(Z1029,MIN(FIND({0,1,2,3,4,5,6,7,8,9},Z1029&amp;"0123456789"))-1), $BB$4:$BB$23, $BC$4:$BC$23)*_xlfn.NUMBERVALUE(TRIM(REPLACE(Z1029,1,MIN(FIND({0,1,2,3,4,5,6,7,8,9},Z1029&amp;"0123456789"))-1,"")), ".", ",")</f>
        <v>18000000</v>
      </c>
      <c r="AB1029" t="s">
        <v>13738</v>
      </c>
      <c r="AC1029" s="3" cm="1">
        <f t="array" ref="AC1029">_xlfn.XLOOKUP(LEFT(AB1029,MIN(FIND({0,1,2,3,4,5,6,7,8,9},AB1029&amp;"0123456789"))-1), $BB$4:$BB$23, $BC$4:$BC$23)*_xlfn.NUMBERVALUE(TRIM(REPLACE(AB1029,1,MIN(FIND({0,1,2,3,4,5,6,7,8,9},AB1029&amp;"0123456789"))-1,"")), ".", ",")</f>
        <v>18000000</v>
      </c>
      <c r="AD1029" t="s">
        <v>4365</v>
      </c>
      <c r="AE1029" t="s">
        <v>8557</v>
      </c>
      <c r="AF1029" t="s">
        <v>15771</v>
      </c>
      <c r="AG1029" t="s">
        <v>17152</v>
      </c>
      <c r="AH1029" t="s">
        <v>4365</v>
      </c>
      <c r="AI1029" t="s">
        <v>18743</v>
      </c>
      <c r="AJ1029" t="s">
        <v>8563</v>
      </c>
      <c r="AK1029" t="s">
        <v>4365</v>
      </c>
      <c r="AL1029" t="s">
        <v>8555</v>
      </c>
      <c r="AM1029" t="s">
        <v>18794</v>
      </c>
      <c r="AN1029" t="s">
        <v>18372</v>
      </c>
      <c r="AO1029" t="s">
        <v>18794</v>
      </c>
      <c r="AP1029" t="s">
        <v>23079</v>
      </c>
      <c r="AQ1029" t="s">
        <v>24188</v>
      </c>
      <c r="AR1029" t="s">
        <v>25064</v>
      </c>
      <c r="AS1029" t="s">
        <v>14830</v>
      </c>
      <c r="BC1029" s="3" t="str" cm="1">
        <f t="array" ref="BC1029">LEFT(BB1029,MIN(FIND({0,1,2,3,4,5,6,7,8,9},BB1029&amp;"0123456789"))-1)</f>
        <v/>
      </c>
      <c r="BY1029" t="s">
        <v>11993</v>
      </c>
      <c r="BZ1029" t="s">
        <v>25641</v>
      </c>
      <c r="CT1029" t="str">
        <f t="shared" ref="CT1029:CT1092" si="309">TRIM(BY1029)</f>
        <v>Automotive</v>
      </c>
      <c r="CU1029" t="str">
        <f t="shared" ref="CU1029:CU1092" si="310">TRIM(BZ1029)</f>
        <v>Renewable Energy</v>
      </c>
      <c r="CV1029" t="str">
        <f t="shared" ref="CV1029:CV1092" si="311">TRIM(CA1029)</f>
        <v/>
      </c>
      <c r="CW1029" t="str">
        <f t="shared" ref="CW1029:CW1092" si="312">TRIM(CB1029)</f>
        <v/>
      </c>
      <c r="CX1029" t="str">
        <f t="shared" ref="CX1029:CX1092" si="313">TRIM(CC1029)</f>
        <v/>
      </c>
      <c r="CY1029" t="str">
        <f t="shared" ref="CY1029:CY1092" si="314">TRIM(CD1029)</f>
        <v/>
      </c>
      <c r="CZ1029" t="str">
        <f t="shared" ref="CZ1029:CZ1092" si="315">TRIM(CE1029)</f>
        <v/>
      </c>
      <c r="DA1029" t="str">
        <f t="shared" ref="DA1029:DA1092" si="316">TRIM(CF1029)</f>
        <v/>
      </c>
      <c r="DB1029" t="str">
        <f t="shared" ref="DB1029:DB1092" si="317">TRIM(CG1029)</f>
        <v/>
      </c>
      <c r="DC1029" t="str">
        <f t="shared" ref="DC1029:DC1092" si="318">TRIM(CH1029)</f>
        <v/>
      </c>
    </row>
    <row r="1030" spans="1:107" x14ac:dyDescent="0.2">
      <c r="A1030">
        <v>1027</v>
      </c>
      <c r="B1030" t="s">
        <v>1023</v>
      </c>
      <c r="C1030" t="s">
        <v>3196</v>
      </c>
      <c r="D1030" t="s">
        <v>5212</v>
      </c>
      <c r="E1030" t="s">
        <v>4365</v>
      </c>
      <c r="F1030" t="s">
        <v>7093</v>
      </c>
      <c r="G1030" t="s">
        <v>8248</v>
      </c>
      <c r="H1030" t="s">
        <v>8552</v>
      </c>
      <c r="I1030" t="s">
        <v>4365</v>
      </c>
      <c r="J1030" t="s">
        <v>4365</v>
      </c>
      <c r="K1030" t="s">
        <v>10121</v>
      </c>
      <c r="L1030" t="s">
        <v>10328</v>
      </c>
      <c r="M1030" t="s">
        <v>11554</v>
      </c>
      <c r="N1030" t="s">
        <v>12804</v>
      </c>
      <c r="O1030" t="s">
        <v>13304</v>
      </c>
      <c r="P1030" t="s">
        <v>4365</v>
      </c>
      <c r="Q1030">
        <v>1</v>
      </c>
      <c r="R1030" t="s">
        <v>13357</v>
      </c>
      <c r="S1030" t="s">
        <v>13434</v>
      </c>
      <c r="T1030" t="s">
        <v>13865</v>
      </c>
      <c r="U1030" s="3" t="str" cm="1">
        <f t="array" ref="U1030">LEFT(T1030,MIN(FIND({0,1,2,3,4,5,6,7,8,9},T1030&amp;"0123456789"))-1)</f>
        <v>€</v>
      </c>
      <c r="V1030" t="s">
        <v>13357</v>
      </c>
      <c r="W1030" t="s">
        <v>13865</v>
      </c>
      <c r="X1030" s="3" t="str" cm="1">
        <f t="array" ref="X1030">LEFT(W1030,MIN(FIND({0,1,2,3,4,5,6,7,8,9},W1030&amp;"0123456789"))-1)</f>
        <v>€</v>
      </c>
      <c r="Y1030" t="s">
        <v>13357</v>
      </c>
      <c r="Z1030" t="s">
        <v>13865</v>
      </c>
      <c r="AA1030" s="3" cm="1">
        <f t="array" ref="AA1030">_xlfn.XLOOKUP(LEFT(Z1030,MIN(FIND({0,1,2,3,4,5,6,7,8,9},Z1030&amp;"0123456789"))-1), $BB$4:$BB$23, $BC$4:$BC$23)*_xlfn.NUMBERVALUE(TRIM(REPLACE(Z1030,1,MIN(FIND({0,1,2,3,4,5,6,7,8,9},Z1030&amp;"0123456789"))-1,"")), ".", ",")</f>
        <v>3840000</v>
      </c>
      <c r="AB1030" t="s">
        <v>13865</v>
      </c>
      <c r="AC1030" s="3" cm="1">
        <f t="array" ref="AC1030">_xlfn.XLOOKUP(LEFT(AB1030,MIN(FIND({0,1,2,3,4,5,6,7,8,9},AB1030&amp;"0123456789"))-1), $BB$4:$BB$23, $BC$4:$BC$23)*_xlfn.NUMBERVALUE(TRIM(REPLACE(AB1030,1,MIN(FIND({0,1,2,3,4,5,6,7,8,9},AB1030&amp;"0123456789"))-1,"")), ".", ",")</f>
        <v>3840000</v>
      </c>
      <c r="AD1030" t="s">
        <v>8555</v>
      </c>
      <c r="AE1030" t="s">
        <v>8555</v>
      </c>
      <c r="AF1030" t="s">
        <v>15772</v>
      </c>
      <c r="AG1030" t="s">
        <v>17153</v>
      </c>
      <c r="AH1030" t="s">
        <v>4365</v>
      </c>
      <c r="AI1030" t="s">
        <v>18744</v>
      </c>
      <c r="AJ1030" t="s">
        <v>8563</v>
      </c>
      <c r="AK1030" t="s">
        <v>4365</v>
      </c>
      <c r="AL1030" t="s">
        <v>8555</v>
      </c>
      <c r="AM1030" t="s">
        <v>18794</v>
      </c>
      <c r="AN1030" t="s">
        <v>18372</v>
      </c>
      <c r="AO1030" t="s">
        <v>18794</v>
      </c>
      <c r="AP1030" t="s">
        <v>23080</v>
      </c>
      <c r="AQ1030" t="s">
        <v>24189</v>
      </c>
      <c r="AR1030" t="s">
        <v>25065</v>
      </c>
      <c r="AS1030" t="s">
        <v>14819</v>
      </c>
      <c r="BC1030" s="3" t="str" cm="1">
        <f t="array" ref="BC1030">LEFT(BB1030,MIN(FIND({0,1,2,3,4,5,6,7,8,9},BB1030&amp;"0123456789"))-1)</f>
        <v/>
      </c>
      <c r="BY1030" t="s">
        <v>11699</v>
      </c>
      <c r="BZ1030" t="s">
        <v>25622</v>
      </c>
      <c r="CT1030" t="str">
        <f t="shared" si="309"/>
        <v>Food Delivery</v>
      </c>
      <c r="CU1030" t="str">
        <f t="shared" si="310"/>
        <v>Food Processing</v>
      </c>
      <c r="CV1030" t="str">
        <f t="shared" si="311"/>
        <v/>
      </c>
      <c r="CW1030" t="str">
        <f t="shared" si="312"/>
        <v/>
      </c>
      <c r="CX1030" t="str">
        <f t="shared" si="313"/>
        <v/>
      </c>
      <c r="CY1030" t="str">
        <f t="shared" si="314"/>
        <v/>
      </c>
      <c r="CZ1030" t="str">
        <f t="shared" si="315"/>
        <v/>
      </c>
      <c r="DA1030" t="str">
        <f t="shared" si="316"/>
        <v/>
      </c>
      <c r="DB1030" t="str">
        <f t="shared" si="317"/>
        <v/>
      </c>
      <c r="DC1030" t="str">
        <f t="shared" si="318"/>
        <v/>
      </c>
    </row>
    <row r="1031" spans="1:107" x14ac:dyDescent="0.2">
      <c r="A1031">
        <v>1028</v>
      </c>
      <c r="B1031" t="s">
        <v>1024</v>
      </c>
      <c r="C1031" t="s">
        <v>3197</v>
      </c>
      <c r="D1031" t="s">
        <v>4365</v>
      </c>
      <c r="E1031" t="s">
        <v>6065</v>
      </c>
      <c r="F1031" t="s">
        <v>7094</v>
      </c>
      <c r="G1031" t="s">
        <v>8245</v>
      </c>
      <c r="H1031" t="s">
        <v>8552</v>
      </c>
      <c r="I1031" t="s">
        <v>8554</v>
      </c>
      <c r="J1031" t="s">
        <v>9416</v>
      </c>
      <c r="K1031" t="s">
        <v>10119</v>
      </c>
      <c r="L1031" t="s">
        <v>10328</v>
      </c>
      <c r="M1031" t="s">
        <v>11699</v>
      </c>
      <c r="N1031" t="s">
        <v>12978</v>
      </c>
      <c r="O1031" t="s">
        <v>13306</v>
      </c>
      <c r="P1031" t="s">
        <v>4365</v>
      </c>
      <c r="Q1031">
        <v>1</v>
      </c>
      <c r="R1031" t="s">
        <v>13357</v>
      </c>
      <c r="S1031" t="s">
        <v>13615</v>
      </c>
      <c r="T1031" t="s">
        <v>13846</v>
      </c>
      <c r="U1031" s="3" t="str" cm="1">
        <f t="array" ref="U1031">LEFT(T1031,MIN(FIND({0,1,2,3,4,5,6,7,8,9},T1031&amp;"0123456789"))-1)</f>
        <v>€</v>
      </c>
      <c r="V1031" t="s">
        <v>14422</v>
      </c>
      <c r="W1031" t="s">
        <v>13846</v>
      </c>
      <c r="X1031" s="3" t="str" cm="1">
        <f t="array" ref="X1031">LEFT(W1031,MIN(FIND({0,1,2,3,4,5,6,7,8,9},W1031&amp;"0123456789"))-1)</f>
        <v>€</v>
      </c>
      <c r="Y1031" t="s">
        <v>14422</v>
      </c>
      <c r="Z1031" t="s">
        <v>13846</v>
      </c>
      <c r="AA1031" s="3" cm="1">
        <f t="array" ref="AA1031">_xlfn.XLOOKUP(LEFT(Z1031,MIN(FIND({0,1,2,3,4,5,6,7,8,9},Z1031&amp;"0123456789"))-1), $BB$4:$BB$23, $BC$4:$BC$23)*_xlfn.NUMBERVALUE(TRIM(REPLACE(Z1031,1,MIN(FIND({0,1,2,3,4,5,6,7,8,9},Z1031&amp;"0123456789"))-1,"")), ".", ",")</f>
        <v>1200000</v>
      </c>
      <c r="AB1031" t="s">
        <v>13846</v>
      </c>
      <c r="AC1031" s="3" cm="1">
        <f t="array" ref="AC1031">_xlfn.XLOOKUP(LEFT(AB1031,MIN(FIND({0,1,2,3,4,5,6,7,8,9},AB1031&amp;"0123456789"))-1), $BB$4:$BB$23, $BC$4:$BC$23)*_xlfn.NUMBERVALUE(TRIM(REPLACE(AB1031,1,MIN(FIND({0,1,2,3,4,5,6,7,8,9},AB1031&amp;"0123456789"))-1,"")), ".", ",")</f>
        <v>1200000</v>
      </c>
      <c r="AD1031" t="s">
        <v>8554</v>
      </c>
      <c r="AE1031" t="s">
        <v>8560</v>
      </c>
      <c r="AF1031" t="s">
        <v>15773</v>
      </c>
      <c r="AG1031" t="s">
        <v>17154</v>
      </c>
      <c r="AH1031" t="s">
        <v>17896</v>
      </c>
      <c r="AI1031" t="s">
        <v>18745</v>
      </c>
      <c r="AJ1031" t="s">
        <v>19327</v>
      </c>
      <c r="AK1031" t="s">
        <v>19883</v>
      </c>
      <c r="AL1031" t="s">
        <v>20335</v>
      </c>
      <c r="AM1031" t="s">
        <v>20891</v>
      </c>
      <c r="AN1031" t="s">
        <v>21522</v>
      </c>
      <c r="AO1031" t="s">
        <v>22121</v>
      </c>
      <c r="AP1031" t="s">
        <v>23081</v>
      </c>
      <c r="AQ1031" t="s">
        <v>24190</v>
      </c>
      <c r="AR1031" t="s">
        <v>25066</v>
      </c>
      <c r="AS1031" t="s">
        <v>14834</v>
      </c>
      <c r="BC1031" s="3" t="str" cm="1">
        <f t="array" ref="BC1031">LEFT(BB1031,MIN(FIND({0,1,2,3,4,5,6,7,8,9},BB1031&amp;"0123456789"))-1)</f>
        <v/>
      </c>
      <c r="BY1031" t="s">
        <v>11699</v>
      </c>
      <c r="CT1031" t="str">
        <f t="shared" si="309"/>
        <v>Food Delivery</v>
      </c>
      <c r="CU1031" t="str">
        <f t="shared" si="310"/>
        <v/>
      </c>
      <c r="CV1031" t="str">
        <f t="shared" si="311"/>
        <v/>
      </c>
      <c r="CW1031" t="str">
        <f t="shared" si="312"/>
        <v/>
      </c>
      <c r="CX1031" t="str">
        <f t="shared" si="313"/>
        <v/>
      </c>
      <c r="CY1031" t="str">
        <f t="shared" si="314"/>
        <v/>
      </c>
      <c r="CZ1031" t="str">
        <f t="shared" si="315"/>
        <v/>
      </c>
      <c r="DA1031" t="str">
        <f t="shared" si="316"/>
        <v/>
      </c>
      <c r="DB1031" t="str">
        <f t="shared" si="317"/>
        <v/>
      </c>
      <c r="DC1031" t="str">
        <f t="shared" si="318"/>
        <v/>
      </c>
    </row>
    <row r="1032" spans="1:107" x14ac:dyDescent="0.2">
      <c r="A1032">
        <v>1029</v>
      </c>
      <c r="B1032" t="s">
        <v>1025</v>
      </c>
      <c r="C1032" t="s">
        <v>3198</v>
      </c>
      <c r="D1032" t="s">
        <v>4365</v>
      </c>
      <c r="E1032" t="s">
        <v>6065</v>
      </c>
      <c r="F1032" t="s">
        <v>7095</v>
      </c>
      <c r="G1032" t="s">
        <v>8254</v>
      </c>
      <c r="H1032" t="s">
        <v>8552</v>
      </c>
      <c r="I1032" t="s">
        <v>8554</v>
      </c>
      <c r="J1032" t="s">
        <v>9417</v>
      </c>
      <c r="K1032" t="s">
        <v>10119</v>
      </c>
      <c r="L1032" t="s">
        <v>10247</v>
      </c>
      <c r="M1032" t="s">
        <v>11939</v>
      </c>
      <c r="N1032" t="s">
        <v>12767</v>
      </c>
      <c r="O1032" t="s">
        <v>4365</v>
      </c>
      <c r="P1032" t="s">
        <v>4365</v>
      </c>
      <c r="Q1032">
        <v>2</v>
      </c>
      <c r="R1032" t="s">
        <v>13357</v>
      </c>
      <c r="S1032" t="s">
        <v>8295</v>
      </c>
      <c r="T1032" t="s">
        <v>13923</v>
      </c>
      <c r="U1032" s="3" t="str" cm="1">
        <f t="array" ref="U1032">LEFT(T1032,MIN(FIND({0,1,2,3,4,5,6,7,8,9},T1032&amp;"0123456789"))-1)</f>
        <v>$</v>
      </c>
      <c r="V1032" t="s">
        <v>14426</v>
      </c>
      <c r="W1032" t="s">
        <v>13753</v>
      </c>
      <c r="X1032" s="3" t="str" cm="1">
        <f t="array" ref="X1032">LEFT(W1032,MIN(FIND({0,1,2,3,4,5,6,7,8,9},W1032&amp;"0123456789"))-1)</f>
        <v>$</v>
      </c>
      <c r="Y1032" t="s">
        <v>13357</v>
      </c>
      <c r="Z1032" t="s">
        <v>13753</v>
      </c>
      <c r="AA1032" s="3" cm="1">
        <f t="array" ref="AA1032">_xlfn.XLOOKUP(LEFT(Z1032,MIN(FIND({0,1,2,3,4,5,6,7,8,9},Z1032&amp;"0123456789"))-1), $BB$4:$BB$23, $BC$4:$BC$23)*_xlfn.NUMBERVALUE(TRIM(REPLACE(Z1032,1,MIN(FIND({0,1,2,3,4,5,6,7,8,9},Z1032&amp;"0123456789"))-1,"")), ".", ",")</f>
        <v>3500000</v>
      </c>
      <c r="AB1032" t="s">
        <v>13772</v>
      </c>
      <c r="AC1032" s="3" cm="1">
        <f t="array" ref="AC1032">_xlfn.XLOOKUP(LEFT(AB1032,MIN(FIND({0,1,2,3,4,5,6,7,8,9},AB1032&amp;"0123456789"))-1), $BB$4:$BB$23, $BC$4:$BC$23)*_xlfn.NUMBERVALUE(TRIM(REPLACE(AB1032,1,MIN(FIND({0,1,2,3,4,5,6,7,8,9},AB1032&amp;"0123456789"))-1,"")), ".", ",")</f>
        <v>4000000</v>
      </c>
      <c r="AD1032" t="s">
        <v>8555</v>
      </c>
      <c r="AE1032" t="s">
        <v>8554</v>
      </c>
      <c r="AF1032" t="s">
        <v>15774</v>
      </c>
      <c r="AG1032" t="s">
        <v>17155</v>
      </c>
      <c r="AH1032" t="s">
        <v>4365</v>
      </c>
      <c r="AI1032" t="s">
        <v>18601</v>
      </c>
      <c r="AJ1032" t="s">
        <v>14834</v>
      </c>
      <c r="AK1032" t="s">
        <v>19884</v>
      </c>
      <c r="AL1032" t="s">
        <v>8557</v>
      </c>
      <c r="AM1032" t="s">
        <v>20892</v>
      </c>
      <c r="AN1032" t="s">
        <v>18794</v>
      </c>
      <c r="AO1032" t="s">
        <v>18751</v>
      </c>
      <c r="AP1032" t="s">
        <v>23082</v>
      </c>
      <c r="AQ1032" t="s">
        <v>24191</v>
      </c>
      <c r="AR1032" t="s">
        <v>25067</v>
      </c>
      <c r="AS1032" t="s">
        <v>14826</v>
      </c>
      <c r="BC1032" s="3" t="str" cm="1">
        <f t="array" ref="BC1032">LEFT(BB1032,MIN(FIND({0,1,2,3,4,5,6,7,8,9},BB1032&amp;"0123456789"))-1)</f>
        <v/>
      </c>
      <c r="BY1032" t="s">
        <v>11260</v>
      </c>
      <c r="BZ1032" t="s">
        <v>25460</v>
      </c>
      <c r="CA1032" t="s">
        <v>25404</v>
      </c>
      <c r="CB1032" t="s">
        <v>25583</v>
      </c>
      <c r="CC1032" t="s">
        <v>25515</v>
      </c>
      <c r="CD1032" t="s">
        <v>25408</v>
      </c>
      <c r="CT1032" t="str">
        <f t="shared" si="309"/>
        <v>Cyber Security</v>
      </c>
      <c r="CU1032" t="str">
        <f t="shared" si="310"/>
        <v>Enterprise Software</v>
      </c>
      <c r="CV1032" t="str">
        <f t="shared" si="311"/>
        <v>Information Technology</v>
      </c>
      <c r="CW1032" t="str">
        <f t="shared" si="312"/>
        <v>Network Security</v>
      </c>
      <c r="CX1032" t="str">
        <f t="shared" si="313"/>
        <v>Security</v>
      </c>
      <c r="CY1032" t="str">
        <f t="shared" si="314"/>
        <v>Software</v>
      </c>
      <c r="CZ1032" t="str">
        <f t="shared" si="315"/>
        <v/>
      </c>
      <c r="DA1032" t="str">
        <f t="shared" si="316"/>
        <v/>
      </c>
      <c r="DB1032" t="str">
        <f t="shared" si="317"/>
        <v/>
      </c>
      <c r="DC1032" t="str">
        <f t="shared" si="318"/>
        <v/>
      </c>
    </row>
    <row r="1033" spans="1:107" x14ac:dyDescent="0.2">
      <c r="A1033">
        <v>1030</v>
      </c>
      <c r="B1033" t="s">
        <v>1026</v>
      </c>
      <c r="C1033" t="s">
        <v>3199</v>
      </c>
      <c r="D1033" t="s">
        <v>5213</v>
      </c>
      <c r="E1033" t="s">
        <v>6065</v>
      </c>
      <c r="F1033" t="s">
        <v>7096</v>
      </c>
      <c r="G1033" t="s">
        <v>8438</v>
      </c>
      <c r="H1033" t="s">
        <v>8552</v>
      </c>
      <c r="I1033" t="s">
        <v>8557</v>
      </c>
      <c r="J1033" t="s">
        <v>9418</v>
      </c>
      <c r="K1033" t="s">
        <v>10121</v>
      </c>
      <c r="L1033" t="s">
        <v>10161</v>
      </c>
      <c r="M1033" t="s">
        <v>11940</v>
      </c>
      <c r="N1033" t="s">
        <v>12736</v>
      </c>
      <c r="O1033" t="s">
        <v>13305</v>
      </c>
      <c r="P1033" t="s">
        <v>4365</v>
      </c>
      <c r="Q1033">
        <v>1</v>
      </c>
      <c r="R1033" t="s">
        <v>13357</v>
      </c>
      <c r="S1033" t="s">
        <v>13433</v>
      </c>
      <c r="T1033" t="s">
        <v>13813</v>
      </c>
      <c r="U1033" s="3" t="str" cm="1">
        <f t="array" ref="U1033">LEFT(T1033,MIN(FIND({0,1,2,3,4,5,6,7,8,9},T1033&amp;"0123456789"))-1)</f>
        <v>$</v>
      </c>
      <c r="V1033" t="s">
        <v>13357</v>
      </c>
      <c r="W1033" t="s">
        <v>13813</v>
      </c>
      <c r="X1033" s="3" t="str" cm="1">
        <f t="array" ref="X1033">LEFT(W1033,MIN(FIND({0,1,2,3,4,5,6,7,8,9},W1033&amp;"0123456789"))-1)</f>
        <v>$</v>
      </c>
      <c r="Y1033" t="s">
        <v>13357</v>
      </c>
      <c r="Z1033" t="s">
        <v>13813</v>
      </c>
      <c r="AA1033" s="3" cm="1">
        <f t="array" ref="AA1033">_xlfn.XLOOKUP(LEFT(Z1033,MIN(FIND({0,1,2,3,4,5,6,7,8,9},Z1033&amp;"0123456789"))-1), $BB$4:$BB$23, $BC$4:$BC$23)*_xlfn.NUMBERVALUE(TRIM(REPLACE(Z1033,1,MIN(FIND({0,1,2,3,4,5,6,7,8,9},Z1033&amp;"0123456789"))-1,"")), ".", ",")</f>
        <v>2000000</v>
      </c>
      <c r="AB1033" t="s">
        <v>13813</v>
      </c>
      <c r="AC1033" s="3" cm="1">
        <f t="array" ref="AC1033">_xlfn.XLOOKUP(LEFT(AB1033,MIN(FIND({0,1,2,3,4,5,6,7,8,9},AB1033&amp;"0123456789"))-1), $BB$4:$BB$23, $BC$4:$BC$23)*_xlfn.NUMBERVALUE(TRIM(REPLACE(AB1033,1,MIN(FIND({0,1,2,3,4,5,6,7,8,9},AB1033&amp;"0123456789"))-1,"")), ".", ",")</f>
        <v>2000000</v>
      </c>
      <c r="AD1033" t="s">
        <v>8555</v>
      </c>
      <c r="AE1033" t="s">
        <v>8555</v>
      </c>
      <c r="AF1033" t="s">
        <v>15499</v>
      </c>
      <c r="AG1033" t="s">
        <v>4365</v>
      </c>
      <c r="AH1033" t="s">
        <v>4365</v>
      </c>
      <c r="AI1033" t="s">
        <v>4365</v>
      </c>
      <c r="AJ1033" t="s">
        <v>4365</v>
      </c>
      <c r="AK1033" t="s">
        <v>4365</v>
      </c>
      <c r="AL1033" t="s">
        <v>4365</v>
      </c>
      <c r="AM1033" t="s">
        <v>4365</v>
      </c>
      <c r="AN1033" t="s">
        <v>4365</v>
      </c>
      <c r="AO1033" t="s">
        <v>4365</v>
      </c>
      <c r="AP1033" t="s">
        <v>4365</v>
      </c>
      <c r="AQ1033" t="s">
        <v>4365</v>
      </c>
      <c r="AR1033" t="s">
        <v>4365</v>
      </c>
      <c r="AS1033" t="s">
        <v>14827</v>
      </c>
      <c r="BC1033" s="3" t="str" cm="1">
        <f t="array" ref="BC1033">LEFT(BB1033,MIN(FIND({0,1,2,3,4,5,6,7,8,9},BB1033&amp;"0123456789"))-1)</f>
        <v/>
      </c>
      <c r="BY1033" t="s">
        <v>25574</v>
      </c>
      <c r="BZ1033" t="s">
        <v>25460</v>
      </c>
      <c r="CA1033" t="s">
        <v>25429</v>
      </c>
      <c r="CB1033" t="s">
        <v>25430</v>
      </c>
      <c r="CT1033" t="str">
        <f t="shared" si="309"/>
        <v>Credit</v>
      </c>
      <c r="CU1033" t="str">
        <f t="shared" si="310"/>
        <v>Enterprise Software</v>
      </c>
      <c r="CV1033" t="str">
        <f t="shared" si="311"/>
        <v>Financial Services</v>
      </c>
      <c r="CW1033" t="str">
        <f t="shared" si="312"/>
        <v>FinTech</v>
      </c>
      <c r="CX1033" t="str">
        <f t="shared" si="313"/>
        <v/>
      </c>
      <c r="CY1033" t="str">
        <f t="shared" si="314"/>
        <v/>
      </c>
      <c r="CZ1033" t="str">
        <f t="shared" si="315"/>
        <v/>
      </c>
      <c r="DA1033" t="str">
        <f t="shared" si="316"/>
        <v/>
      </c>
      <c r="DB1033" t="str">
        <f t="shared" si="317"/>
        <v/>
      </c>
      <c r="DC1033" t="str">
        <f t="shared" si="318"/>
        <v/>
      </c>
    </row>
    <row r="1034" spans="1:107" x14ac:dyDescent="0.2">
      <c r="A1034">
        <v>1031</v>
      </c>
      <c r="B1034" t="s">
        <v>1027</v>
      </c>
      <c r="C1034" t="s">
        <v>3200</v>
      </c>
      <c r="D1034" t="s">
        <v>5214</v>
      </c>
      <c r="E1034" t="s">
        <v>4365</v>
      </c>
      <c r="F1034" t="s">
        <v>7097</v>
      </c>
      <c r="G1034" t="s">
        <v>8248</v>
      </c>
      <c r="H1034" t="s">
        <v>8552</v>
      </c>
      <c r="I1034" t="s">
        <v>4365</v>
      </c>
      <c r="J1034" t="s">
        <v>4365</v>
      </c>
      <c r="K1034" t="s">
        <v>10121</v>
      </c>
      <c r="L1034" t="s">
        <v>10239</v>
      </c>
      <c r="M1034" t="s">
        <v>11941</v>
      </c>
      <c r="N1034" t="s">
        <v>4365</v>
      </c>
      <c r="O1034" t="s">
        <v>4365</v>
      </c>
      <c r="P1034" t="s">
        <v>4365</v>
      </c>
      <c r="Q1034">
        <v>1</v>
      </c>
      <c r="R1034" t="s">
        <v>4365</v>
      </c>
      <c r="S1034" t="s">
        <v>13461</v>
      </c>
      <c r="T1034" t="s">
        <v>13831</v>
      </c>
      <c r="U1034" s="3" t="str" cm="1">
        <f t="array" ref="U1034">LEFT(T1034,MIN(FIND({0,1,2,3,4,5,6,7,8,9},T1034&amp;"0123456789"))-1)</f>
        <v>$</v>
      </c>
      <c r="V1034" t="s">
        <v>14419</v>
      </c>
      <c r="W1034" t="s">
        <v>13831</v>
      </c>
      <c r="X1034" s="3" t="str" cm="1">
        <f t="array" ref="X1034">LEFT(W1034,MIN(FIND({0,1,2,3,4,5,6,7,8,9},W1034&amp;"0123456789"))-1)</f>
        <v>$</v>
      </c>
      <c r="Y1034" t="s">
        <v>14419</v>
      </c>
      <c r="Z1034" t="s">
        <v>13831</v>
      </c>
      <c r="AA1034" s="3" cm="1">
        <f t="array" ref="AA1034">_xlfn.XLOOKUP(LEFT(Z1034,MIN(FIND({0,1,2,3,4,5,6,7,8,9},Z1034&amp;"0123456789"))-1), $BB$4:$BB$23, $BC$4:$BC$23)*_xlfn.NUMBERVALUE(TRIM(REPLACE(Z1034,1,MIN(FIND({0,1,2,3,4,5,6,7,8,9},Z1034&amp;"0123456789"))-1,"")), ".", ",")</f>
        <v>1000000</v>
      </c>
      <c r="AB1034" t="s">
        <v>13831</v>
      </c>
      <c r="AC1034" s="3" cm="1">
        <f t="array" ref="AC1034">_xlfn.XLOOKUP(LEFT(AB1034,MIN(FIND({0,1,2,3,4,5,6,7,8,9},AB1034&amp;"0123456789"))-1), $BB$4:$BB$23, $BC$4:$BC$23)*_xlfn.NUMBERVALUE(TRIM(REPLACE(AB1034,1,MIN(FIND({0,1,2,3,4,5,6,7,8,9},AB1034&amp;"0123456789"))-1,"")), ".", ",")</f>
        <v>1000000</v>
      </c>
      <c r="AD1034" t="s">
        <v>4365</v>
      </c>
      <c r="AE1034" t="s">
        <v>8562</v>
      </c>
      <c r="AF1034" t="s">
        <v>15775</v>
      </c>
      <c r="AG1034" t="s">
        <v>17156</v>
      </c>
      <c r="AH1034" t="s">
        <v>4365</v>
      </c>
      <c r="AI1034" t="s">
        <v>18746</v>
      </c>
      <c r="AJ1034" t="s">
        <v>19302</v>
      </c>
      <c r="AK1034" t="s">
        <v>19885</v>
      </c>
      <c r="AL1034" t="s">
        <v>20147</v>
      </c>
      <c r="AM1034" t="s">
        <v>20893</v>
      </c>
      <c r="AN1034" t="s">
        <v>21523</v>
      </c>
      <c r="AO1034" t="s">
        <v>22122</v>
      </c>
      <c r="AP1034" t="s">
        <v>23083</v>
      </c>
      <c r="AQ1034" t="s">
        <v>24192</v>
      </c>
      <c r="AR1034" t="s">
        <v>25068</v>
      </c>
      <c r="AS1034" t="s">
        <v>14825</v>
      </c>
      <c r="BC1034" s="3" t="str" cm="1">
        <f t="array" ref="BC1034">LEFT(BB1034,MIN(FIND({0,1,2,3,4,5,6,7,8,9},BB1034&amp;"0123456789"))-1)</f>
        <v/>
      </c>
      <c r="BY1034" t="s">
        <v>12134</v>
      </c>
      <c r="BZ1034" t="s">
        <v>25571</v>
      </c>
      <c r="CA1034" t="s">
        <v>25487</v>
      </c>
      <c r="CT1034" t="str">
        <f t="shared" si="309"/>
        <v>Blockchain</v>
      </c>
      <c r="CU1034" t="str">
        <f t="shared" si="310"/>
        <v>Cryptocurrency</v>
      </c>
      <c r="CV1034" t="str">
        <f t="shared" si="311"/>
        <v>Finance</v>
      </c>
      <c r="CW1034" t="str">
        <f t="shared" si="312"/>
        <v/>
      </c>
      <c r="CX1034" t="str">
        <f t="shared" si="313"/>
        <v/>
      </c>
      <c r="CY1034" t="str">
        <f t="shared" si="314"/>
        <v/>
      </c>
      <c r="CZ1034" t="str">
        <f t="shared" si="315"/>
        <v/>
      </c>
      <c r="DA1034" t="str">
        <f t="shared" si="316"/>
        <v/>
      </c>
      <c r="DB1034" t="str">
        <f t="shared" si="317"/>
        <v/>
      </c>
      <c r="DC1034" t="str">
        <f t="shared" si="318"/>
        <v/>
      </c>
    </row>
    <row r="1035" spans="1:107" x14ac:dyDescent="0.2">
      <c r="A1035">
        <v>1032</v>
      </c>
      <c r="B1035" t="s">
        <v>1028</v>
      </c>
      <c r="C1035" t="s">
        <v>3201</v>
      </c>
      <c r="D1035" t="s">
        <v>5215</v>
      </c>
      <c r="E1035" t="s">
        <v>6065</v>
      </c>
      <c r="F1035" t="s">
        <v>7098</v>
      </c>
      <c r="G1035" t="s">
        <v>8397</v>
      </c>
      <c r="H1035" t="s">
        <v>8552</v>
      </c>
      <c r="I1035" t="s">
        <v>8554</v>
      </c>
      <c r="J1035" t="s">
        <v>9419</v>
      </c>
      <c r="K1035" t="s">
        <v>10119</v>
      </c>
      <c r="L1035" t="s">
        <v>10356</v>
      </c>
      <c r="M1035" t="s">
        <v>11942</v>
      </c>
      <c r="N1035" t="s">
        <v>12743</v>
      </c>
      <c r="O1035" t="s">
        <v>13311</v>
      </c>
      <c r="P1035" t="s">
        <v>4365</v>
      </c>
      <c r="Q1035">
        <v>1</v>
      </c>
      <c r="R1035" t="s">
        <v>13357</v>
      </c>
      <c r="S1035" t="s">
        <v>13536</v>
      </c>
      <c r="T1035" t="s">
        <v>13816</v>
      </c>
      <c r="U1035" s="3" t="str" cm="1">
        <f t="array" ref="U1035">LEFT(T1035,MIN(FIND({0,1,2,3,4,5,6,7,8,9},T1035&amp;"0123456789"))-1)</f>
        <v>$</v>
      </c>
      <c r="V1035" t="s">
        <v>13357</v>
      </c>
      <c r="W1035" t="s">
        <v>13816</v>
      </c>
      <c r="X1035" s="3" t="str" cm="1">
        <f t="array" ref="X1035">LEFT(W1035,MIN(FIND({0,1,2,3,4,5,6,7,8,9},W1035&amp;"0123456789"))-1)</f>
        <v>$</v>
      </c>
      <c r="Y1035" t="s">
        <v>13357</v>
      </c>
      <c r="Z1035" t="s">
        <v>13816</v>
      </c>
      <c r="AA1035" s="3" cm="1">
        <f t="array" ref="AA1035">_xlfn.XLOOKUP(LEFT(Z1035,MIN(FIND({0,1,2,3,4,5,6,7,8,9},Z1035&amp;"0123456789"))-1), $BB$4:$BB$23, $BC$4:$BC$23)*_xlfn.NUMBERVALUE(TRIM(REPLACE(Z1035,1,MIN(FIND({0,1,2,3,4,5,6,7,8,9},Z1035&amp;"0123456789"))-1,"")), ".", ",")</f>
        <v>1650000</v>
      </c>
      <c r="AB1035" t="s">
        <v>13816</v>
      </c>
      <c r="AC1035" s="3" cm="1">
        <f t="array" ref="AC1035">_xlfn.XLOOKUP(LEFT(AB1035,MIN(FIND({0,1,2,3,4,5,6,7,8,9},AB1035&amp;"0123456789"))-1), $BB$4:$BB$23, $BC$4:$BC$23)*_xlfn.NUMBERVALUE(TRIM(REPLACE(AB1035,1,MIN(FIND({0,1,2,3,4,5,6,7,8,9},AB1035&amp;"0123456789"))-1,"")), ".", ",")</f>
        <v>1650000</v>
      </c>
      <c r="AD1035" t="s">
        <v>4365</v>
      </c>
      <c r="AE1035" t="s">
        <v>8560</v>
      </c>
      <c r="AF1035" t="s">
        <v>15776</v>
      </c>
      <c r="AG1035" t="s">
        <v>4365</v>
      </c>
      <c r="AH1035" t="s">
        <v>4365</v>
      </c>
      <c r="AI1035" t="s">
        <v>4365</v>
      </c>
      <c r="AJ1035" t="s">
        <v>4365</v>
      </c>
      <c r="AK1035" t="s">
        <v>4365</v>
      </c>
      <c r="AL1035" t="s">
        <v>4365</v>
      </c>
      <c r="AM1035" t="s">
        <v>4365</v>
      </c>
      <c r="AN1035" t="s">
        <v>4365</v>
      </c>
      <c r="AO1035" t="s">
        <v>4365</v>
      </c>
      <c r="AP1035" t="s">
        <v>4365</v>
      </c>
      <c r="AQ1035" t="s">
        <v>4365</v>
      </c>
      <c r="AR1035" t="s">
        <v>4365</v>
      </c>
      <c r="AS1035" t="s">
        <v>14827</v>
      </c>
      <c r="BC1035" s="3" t="str" cm="1">
        <f t="array" ref="BC1035">LEFT(BB1035,MIN(FIND({0,1,2,3,4,5,6,7,8,9},BB1035&amp;"0123456789"))-1)</f>
        <v/>
      </c>
      <c r="BY1035" t="s">
        <v>12677</v>
      </c>
      <c r="BZ1035" t="s">
        <v>25410</v>
      </c>
      <c r="CA1035" t="s">
        <v>25699</v>
      </c>
      <c r="CB1035" t="s">
        <v>25411</v>
      </c>
      <c r="CT1035" t="str">
        <f t="shared" si="309"/>
        <v>Construction</v>
      </c>
      <c r="CU1035" t="str">
        <f t="shared" si="310"/>
        <v>Property Development</v>
      </c>
      <c r="CV1035" t="str">
        <f t="shared" si="311"/>
        <v>Property Management</v>
      </c>
      <c r="CW1035" t="str">
        <f t="shared" si="312"/>
        <v>Real Estate</v>
      </c>
      <c r="CX1035" t="str">
        <f t="shared" si="313"/>
        <v/>
      </c>
      <c r="CY1035" t="str">
        <f t="shared" si="314"/>
        <v/>
      </c>
      <c r="CZ1035" t="str">
        <f t="shared" si="315"/>
        <v/>
      </c>
      <c r="DA1035" t="str">
        <f t="shared" si="316"/>
        <v/>
      </c>
      <c r="DB1035" t="str">
        <f t="shared" si="317"/>
        <v/>
      </c>
      <c r="DC1035" t="str">
        <f t="shared" si="318"/>
        <v/>
      </c>
    </row>
    <row r="1036" spans="1:107" x14ac:dyDescent="0.2">
      <c r="A1036">
        <v>1033</v>
      </c>
      <c r="B1036" t="s">
        <v>1029</v>
      </c>
      <c r="C1036" t="s">
        <v>3202</v>
      </c>
      <c r="D1036" t="s">
        <v>3202</v>
      </c>
      <c r="E1036" t="s">
        <v>6065</v>
      </c>
      <c r="F1036" t="s">
        <v>7099</v>
      </c>
      <c r="G1036" t="s">
        <v>8245</v>
      </c>
      <c r="H1036" t="s">
        <v>8552</v>
      </c>
      <c r="I1036" t="s">
        <v>8557</v>
      </c>
      <c r="J1036" t="s">
        <v>9420</v>
      </c>
      <c r="K1036" t="s">
        <v>10121</v>
      </c>
      <c r="L1036" t="s">
        <v>10441</v>
      </c>
      <c r="M1036" t="s">
        <v>11943</v>
      </c>
      <c r="N1036" t="s">
        <v>12790</v>
      </c>
      <c r="O1036" t="s">
        <v>13310</v>
      </c>
      <c r="P1036" t="s">
        <v>13351</v>
      </c>
      <c r="Q1036">
        <v>1</v>
      </c>
      <c r="R1036" t="s">
        <v>13357</v>
      </c>
      <c r="S1036" t="s">
        <v>13616</v>
      </c>
      <c r="T1036" t="s">
        <v>14085</v>
      </c>
      <c r="U1036" s="3" t="str" cm="1">
        <f t="array" ref="U1036">LEFT(T1036,MIN(FIND({0,1,2,3,4,5,6,7,8,9},T1036&amp;"0123456789"))-1)</f>
        <v>$</v>
      </c>
      <c r="V1036" t="s">
        <v>13357</v>
      </c>
      <c r="W1036" t="s">
        <v>14085</v>
      </c>
      <c r="X1036" s="3" t="str" cm="1">
        <f t="array" ref="X1036">LEFT(W1036,MIN(FIND({0,1,2,3,4,5,6,7,8,9},W1036&amp;"0123456789"))-1)</f>
        <v>$</v>
      </c>
      <c r="Y1036" t="s">
        <v>13357</v>
      </c>
      <c r="Z1036" t="s">
        <v>14085</v>
      </c>
      <c r="AA1036" s="3" cm="1">
        <f t="array" ref="AA1036">_xlfn.XLOOKUP(LEFT(Z1036,MIN(FIND({0,1,2,3,4,5,6,7,8,9},Z1036&amp;"0123456789"))-1), $BB$4:$BB$23, $BC$4:$BC$23)*_xlfn.NUMBERVALUE(TRIM(REPLACE(Z1036,1,MIN(FIND({0,1,2,3,4,5,6,7,8,9},Z1036&amp;"0123456789"))-1,"")), ".", ",")</f>
        <v>2749995</v>
      </c>
      <c r="AB1036" t="s">
        <v>14085</v>
      </c>
      <c r="AC1036" s="3" cm="1">
        <f t="array" ref="AC1036">_xlfn.XLOOKUP(LEFT(AB1036,MIN(FIND({0,1,2,3,4,5,6,7,8,9},AB1036&amp;"0123456789"))-1), $BB$4:$BB$23, $BC$4:$BC$23)*_xlfn.NUMBERVALUE(TRIM(REPLACE(AB1036,1,MIN(FIND({0,1,2,3,4,5,6,7,8,9},AB1036&amp;"0123456789"))-1,"")), ".", ",")</f>
        <v>2749995</v>
      </c>
      <c r="AD1036" t="s">
        <v>4365</v>
      </c>
      <c r="AE1036" t="s">
        <v>4365</v>
      </c>
      <c r="AF1036" t="s">
        <v>4365</v>
      </c>
      <c r="AG1036" t="s">
        <v>4365</v>
      </c>
      <c r="AH1036" t="s">
        <v>4365</v>
      </c>
      <c r="AI1036" t="s">
        <v>4365</v>
      </c>
      <c r="AJ1036" t="s">
        <v>4365</v>
      </c>
      <c r="AK1036" t="s">
        <v>4365</v>
      </c>
      <c r="AL1036" t="s">
        <v>4365</v>
      </c>
      <c r="AM1036" t="s">
        <v>4365</v>
      </c>
      <c r="AN1036" t="s">
        <v>4365</v>
      </c>
      <c r="AO1036" t="s">
        <v>4365</v>
      </c>
      <c r="AP1036" t="s">
        <v>4365</v>
      </c>
      <c r="AQ1036" t="s">
        <v>4365</v>
      </c>
      <c r="AR1036" t="s">
        <v>4365</v>
      </c>
      <c r="AS1036" t="s">
        <v>14831</v>
      </c>
      <c r="BC1036" s="3" t="str" cm="1">
        <f t="array" ref="BC1036">LEFT(BB1036,MIN(FIND({0,1,2,3,4,5,6,7,8,9},BB1036&amp;"0123456789"))-1)</f>
        <v/>
      </c>
      <c r="BY1036" t="s">
        <v>12706</v>
      </c>
      <c r="BZ1036" t="s">
        <v>25429</v>
      </c>
      <c r="CT1036" t="str">
        <f t="shared" si="309"/>
        <v>Commercial</v>
      </c>
      <c r="CU1036" t="str">
        <f t="shared" si="310"/>
        <v>Financial Services</v>
      </c>
      <c r="CV1036" t="str">
        <f t="shared" si="311"/>
        <v/>
      </c>
      <c r="CW1036" t="str">
        <f t="shared" si="312"/>
        <v/>
      </c>
      <c r="CX1036" t="str">
        <f t="shared" si="313"/>
        <v/>
      </c>
      <c r="CY1036" t="str">
        <f t="shared" si="314"/>
        <v/>
      </c>
      <c r="CZ1036" t="str">
        <f t="shared" si="315"/>
        <v/>
      </c>
      <c r="DA1036" t="str">
        <f t="shared" si="316"/>
        <v/>
      </c>
      <c r="DB1036" t="str">
        <f t="shared" si="317"/>
        <v/>
      </c>
      <c r="DC1036" t="str">
        <f t="shared" si="318"/>
        <v/>
      </c>
    </row>
    <row r="1037" spans="1:107" x14ac:dyDescent="0.2">
      <c r="A1037">
        <v>1034</v>
      </c>
      <c r="B1037" t="s">
        <v>1030</v>
      </c>
      <c r="C1037" t="s">
        <v>3203</v>
      </c>
      <c r="D1037" t="s">
        <v>4365</v>
      </c>
      <c r="E1037" t="s">
        <v>6065</v>
      </c>
      <c r="F1037" t="s">
        <v>7100</v>
      </c>
      <c r="G1037" t="s">
        <v>8266</v>
      </c>
      <c r="H1037" t="s">
        <v>8552</v>
      </c>
      <c r="I1037" t="s">
        <v>8555</v>
      </c>
      <c r="J1037" t="s">
        <v>9421</v>
      </c>
      <c r="K1037" t="s">
        <v>10119</v>
      </c>
      <c r="L1037" t="s">
        <v>10666</v>
      </c>
      <c r="M1037" t="s">
        <v>11944</v>
      </c>
      <c r="N1037" t="s">
        <v>12979</v>
      </c>
      <c r="O1037" t="s">
        <v>13316</v>
      </c>
      <c r="P1037" t="s">
        <v>4365</v>
      </c>
      <c r="Q1037">
        <v>1</v>
      </c>
      <c r="R1037" t="s">
        <v>13357</v>
      </c>
      <c r="S1037" t="s">
        <v>13441</v>
      </c>
      <c r="T1037" t="s">
        <v>13813</v>
      </c>
      <c r="U1037" s="3" t="str" cm="1">
        <f t="array" ref="U1037">LEFT(T1037,MIN(FIND({0,1,2,3,4,5,6,7,8,9},T1037&amp;"0123456789"))-1)</f>
        <v>$</v>
      </c>
      <c r="V1037" t="s">
        <v>13357</v>
      </c>
      <c r="W1037" t="s">
        <v>13813</v>
      </c>
      <c r="X1037" s="3" t="str" cm="1">
        <f t="array" ref="X1037">LEFT(W1037,MIN(FIND({0,1,2,3,4,5,6,7,8,9},W1037&amp;"0123456789"))-1)</f>
        <v>$</v>
      </c>
      <c r="Y1037" t="s">
        <v>13357</v>
      </c>
      <c r="Z1037" t="s">
        <v>13813</v>
      </c>
      <c r="AA1037" s="3" cm="1">
        <f t="array" ref="AA1037">_xlfn.XLOOKUP(LEFT(Z1037,MIN(FIND({0,1,2,3,4,5,6,7,8,9},Z1037&amp;"0123456789"))-1), $BB$4:$BB$23, $BC$4:$BC$23)*_xlfn.NUMBERVALUE(TRIM(REPLACE(Z1037,1,MIN(FIND({0,1,2,3,4,5,6,7,8,9},Z1037&amp;"0123456789"))-1,"")), ".", ",")</f>
        <v>2000000</v>
      </c>
      <c r="AB1037" t="s">
        <v>13813</v>
      </c>
      <c r="AC1037" s="3" cm="1">
        <f t="array" ref="AC1037">_xlfn.XLOOKUP(LEFT(AB1037,MIN(FIND({0,1,2,3,4,5,6,7,8,9},AB1037&amp;"0123456789"))-1), $BB$4:$BB$23, $BC$4:$BC$23)*_xlfn.NUMBERVALUE(TRIM(REPLACE(AB1037,1,MIN(FIND({0,1,2,3,4,5,6,7,8,9},AB1037&amp;"0123456789"))-1,"")), ".", ",")</f>
        <v>2000000</v>
      </c>
      <c r="AD1037" t="s">
        <v>8555</v>
      </c>
      <c r="AE1037" t="s">
        <v>8555</v>
      </c>
      <c r="AF1037" t="s">
        <v>15777</v>
      </c>
      <c r="AG1037" t="s">
        <v>6826</v>
      </c>
      <c r="AH1037" t="s">
        <v>17897</v>
      </c>
      <c r="AI1037" t="s">
        <v>18747</v>
      </c>
      <c r="AJ1037" t="s">
        <v>19114</v>
      </c>
      <c r="AK1037" t="s">
        <v>19886</v>
      </c>
      <c r="AL1037" t="s">
        <v>20112</v>
      </c>
      <c r="AM1037" t="s">
        <v>20894</v>
      </c>
      <c r="AN1037" t="s">
        <v>21337</v>
      </c>
      <c r="AO1037" t="s">
        <v>22123</v>
      </c>
      <c r="AP1037" t="s">
        <v>23084</v>
      </c>
      <c r="AQ1037" t="s">
        <v>24193</v>
      </c>
      <c r="AR1037" t="s">
        <v>25069</v>
      </c>
      <c r="AS1037" t="s">
        <v>14836</v>
      </c>
      <c r="BC1037" s="3" t="str" cm="1">
        <f t="array" ref="BC1037">LEFT(BB1037,MIN(FIND({0,1,2,3,4,5,6,7,8,9},BB1037&amp;"0123456789"))-1)</f>
        <v/>
      </c>
      <c r="BY1037" t="s">
        <v>3721</v>
      </c>
      <c r="BZ1037" t="s">
        <v>25522</v>
      </c>
      <c r="CT1037" t="str">
        <f t="shared" si="309"/>
        <v>SaaS</v>
      </c>
      <c r="CU1037" t="str">
        <f t="shared" si="310"/>
        <v>Travel</v>
      </c>
      <c r="CV1037" t="str">
        <f t="shared" si="311"/>
        <v/>
      </c>
      <c r="CW1037" t="str">
        <f t="shared" si="312"/>
        <v/>
      </c>
      <c r="CX1037" t="str">
        <f t="shared" si="313"/>
        <v/>
      </c>
      <c r="CY1037" t="str">
        <f t="shared" si="314"/>
        <v/>
      </c>
      <c r="CZ1037" t="str">
        <f t="shared" si="315"/>
        <v/>
      </c>
      <c r="DA1037" t="str">
        <f t="shared" si="316"/>
        <v/>
      </c>
      <c r="DB1037" t="str">
        <f t="shared" si="317"/>
        <v/>
      </c>
      <c r="DC1037" t="str">
        <f t="shared" si="318"/>
        <v/>
      </c>
    </row>
    <row r="1038" spans="1:107" x14ac:dyDescent="0.2">
      <c r="A1038">
        <v>1035</v>
      </c>
      <c r="B1038" t="s">
        <v>1031</v>
      </c>
      <c r="C1038" t="s">
        <v>3204</v>
      </c>
      <c r="D1038" t="s">
        <v>5216</v>
      </c>
      <c r="E1038" t="s">
        <v>6065</v>
      </c>
      <c r="F1038" t="s">
        <v>7101</v>
      </c>
      <c r="G1038" t="s">
        <v>8439</v>
      </c>
      <c r="H1038" t="s">
        <v>8552</v>
      </c>
      <c r="I1038" t="s">
        <v>8554</v>
      </c>
      <c r="J1038" t="s">
        <v>9422</v>
      </c>
      <c r="K1038" t="s">
        <v>10121</v>
      </c>
      <c r="L1038" t="s">
        <v>10667</v>
      </c>
      <c r="M1038" t="s">
        <v>10667</v>
      </c>
      <c r="N1038" t="s">
        <v>12747</v>
      </c>
      <c r="O1038" t="s">
        <v>13314</v>
      </c>
      <c r="P1038" t="s">
        <v>4365</v>
      </c>
      <c r="Q1038">
        <v>1</v>
      </c>
      <c r="R1038" t="s">
        <v>13357</v>
      </c>
      <c r="S1038" t="s">
        <v>8343</v>
      </c>
      <c r="T1038" t="s">
        <v>14086</v>
      </c>
      <c r="U1038" s="3" t="str" cm="1">
        <f t="array" ref="U1038">LEFT(T1038,MIN(FIND({0,1,2,3,4,5,6,7,8,9},T1038&amp;"0123456789"))-1)</f>
        <v>$</v>
      </c>
      <c r="V1038" t="s">
        <v>13357</v>
      </c>
      <c r="W1038" t="s">
        <v>14086</v>
      </c>
      <c r="X1038" s="3" t="str" cm="1">
        <f t="array" ref="X1038">LEFT(W1038,MIN(FIND({0,1,2,3,4,5,6,7,8,9},W1038&amp;"0123456789"))-1)</f>
        <v>$</v>
      </c>
      <c r="Y1038" t="s">
        <v>13357</v>
      </c>
      <c r="Z1038" t="s">
        <v>14086</v>
      </c>
      <c r="AA1038" s="3" cm="1">
        <f t="array" ref="AA1038">_xlfn.XLOOKUP(LEFT(Z1038,MIN(FIND({0,1,2,3,4,5,6,7,8,9},Z1038&amp;"0123456789"))-1), $BB$4:$BB$23, $BC$4:$BC$23)*_xlfn.NUMBERVALUE(TRIM(REPLACE(Z1038,1,MIN(FIND({0,1,2,3,4,5,6,7,8,9},Z1038&amp;"0123456789"))-1,"")), ".", ",")</f>
        <v>2825000</v>
      </c>
      <c r="AB1038" t="s">
        <v>14086</v>
      </c>
      <c r="AC1038" s="3" cm="1">
        <f t="array" ref="AC1038">_xlfn.XLOOKUP(LEFT(AB1038,MIN(FIND({0,1,2,3,4,5,6,7,8,9},AB1038&amp;"0123456789"))-1), $BB$4:$BB$23, $BC$4:$BC$23)*_xlfn.NUMBERVALUE(TRIM(REPLACE(AB1038,1,MIN(FIND({0,1,2,3,4,5,6,7,8,9},AB1038&amp;"0123456789"))-1,"")), ".", ",")</f>
        <v>2825000</v>
      </c>
      <c r="AD1038" t="s">
        <v>8555</v>
      </c>
      <c r="AE1038" t="s">
        <v>8555</v>
      </c>
      <c r="AF1038" t="s">
        <v>15778</v>
      </c>
      <c r="AG1038" t="s">
        <v>16894</v>
      </c>
      <c r="AH1038" t="s">
        <v>4365</v>
      </c>
      <c r="AI1038" t="s">
        <v>18748</v>
      </c>
      <c r="AJ1038" t="s">
        <v>19238</v>
      </c>
      <c r="AK1038" t="s">
        <v>19887</v>
      </c>
      <c r="AL1038" t="s">
        <v>20156</v>
      </c>
      <c r="AM1038" t="s">
        <v>20895</v>
      </c>
      <c r="AN1038" t="s">
        <v>20488</v>
      </c>
      <c r="AO1038" t="s">
        <v>22124</v>
      </c>
      <c r="AP1038" t="s">
        <v>23085</v>
      </c>
      <c r="AQ1038" t="s">
        <v>24194</v>
      </c>
      <c r="AR1038" t="s">
        <v>25070</v>
      </c>
      <c r="AS1038" t="s">
        <v>14822</v>
      </c>
      <c r="BC1038" s="3" t="str" cm="1">
        <f t="array" ref="BC1038">LEFT(BB1038,MIN(FIND({0,1,2,3,4,5,6,7,8,9},BB1038&amp;"0123456789"))-1)</f>
        <v/>
      </c>
      <c r="BY1038" t="s">
        <v>10667</v>
      </c>
      <c r="CT1038" t="str">
        <f t="shared" si="309"/>
        <v>Mobile</v>
      </c>
      <c r="CU1038" t="str">
        <f t="shared" si="310"/>
        <v/>
      </c>
      <c r="CV1038" t="str">
        <f t="shared" si="311"/>
        <v/>
      </c>
      <c r="CW1038" t="str">
        <f t="shared" si="312"/>
        <v/>
      </c>
      <c r="CX1038" t="str">
        <f t="shared" si="313"/>
        <v/>
      </c>
      <c r="CY1038" t="str">
        <f t="shared" si="314"/>
        <v/>
      </c>
      <c r="CZ1038" t="str">
        <f t="shared" si="315"/>
        <v/>
      </c>
      <c r="DA1038" t="str">
        <f t="shared" si="316"/>
        <v/>
      </c>
      <c r="DB1038" t="str">
        <f t="shared" si="317"/>
        <v/>
      </c>
      <c r="DC1038" t="str">
        <f t="shared" si="318"/>
        <v/>
      </c>
    </row>
    <row r="1039" spans="1:107" x14ac:dyDescent="0.2">
      <c r="A1039">
        <v>1036</v>
      </c>
      <c r="B1039" t="s">
        <v>1032</v>
      </c>
      <c r="C1039" t="s">
        <v>3205</v>
      </c>
      <c r="D1039" t="s">
        <v>3205</v>
      </c>
      <c r="E1039" t="s">
        <v>6065</v>
      </c>
      <c r="F1039" t="s">
        <v>7102</v>
      </c>
      <c r="G1039" t="s">
        <v>8245</v>
      </c>
      <c r="H1039" t="s">
        <v>8552</v>
      </c>
      <c r="I1039" t="s">
        <v>4365</v>
      </c>
      <c r="J1039" t="s">
        <v>4365</v>
      </c>
      <c r="K1039" t="s">
        <v>10119</v>
      </c>
      <c r="L1039" t="s">
        <v>10668</v>
      </c>
      <c r="M1039" t="s">
        <v>11945</v>
      </c>
      <c r="N1039" t="s">
        <v>12741</v>
      </c>
      <c r="O1039" t="s">
        <v>13310</v>
      </c>
      <c r="P1039" t="s">
        <v>13349</v>
      </c>
      <c r="Q1039">
        <v>2</v>
      </c>
      <c r="R1039" t="s">
        <v>13357</v>
      </c>
      <c r="S1039" t="s">
        <v>8451</v>
      </c>
      <c r="T1039" t="s">
        <v>13795</v>
      </c>
      <c r="U1039" s="3" t="str" cm="1">
        <f t="array" ref="U1039">LEFT(T1039,MIN(FIND({0,1,2,3,4,5,6,7,8,9},T1039&amp;"0123456789"))-1)</f>
        <v>$</v>
      </c>
      <c r="V1039" t="s">
        <v>13357</v>
      </c>
      <c r="W1039" t="s">
        <v>13795</v>
      </c>
      <c r="X1039" s="3" t="str" cm="1">
        <f t="array" ref="X1039">LEFT(W1039,MIN(FIND({0,1,2,3,4,5,6,7,8,9},W1039&amp;"0123456789"))-1)</f>
        <v>$</v>
      </c>
      <c r="Y1039" t="s">
        <v>13357</v>
      </c>
      <c r="Z1039" t="s">
        <v>13795</v>
      </c>
      <c r="AA1039" s="3" cm="1">
        <f t="array" ref="AA1039">_xlfn.XLOOKUP(LEFT(Z1039,MIN(FIND({0,1,2,3,4,5,6,7,8,9},Z1039&amp;"0123456789"))-1), $BB$4:$BB$23, $BC$4:$BC$23)*_xlfn.NUMBERVALUE(TRIM(REPLACE(Z1039,1,MIN(FIND({0,1,2,3,4,5,6,7,8,9},Z1039&amp;"0123456789"))-1,"")), ".", ",")</f>
        <v>1700000</v>
      </c>
      <c r="AB1039" t="s">
        <v>13795</v>
      </c>
      <c r="AC1039" s="3" cm="1">
        <f t="array" ref="AC1039">_xlfn.XLOOKUP(LEFT(AB1039,MIN(FIND({0,1,2,3,4,5,6,7,8,9},AB1039&amp;"0123456789"))-1), $BB$4:$BB$23, $BC$4:$BC$23)*_xlfn.NUMBERVALUE(TRIM(REPLACE(AB1039,1,MIN(FIND({0,1,2,3,4,5,6,7,8,9},AB1039&amp;"0123456789"))-1,"")), ".", ",")</f>
        <v>1700000</v>
      </c>
      <c r="AD1039" t="s">
        <v>8555</v>
      </c>
      <c r="AE1039" t="s">
        <v>8554</v>
      </c>
      <c r="AF1039" t="s">
        <v>15779</v>
      </c>
      <c r="AG1039" t="s">
        <v>17157</v>
      </c>
      <c r="AH1039" t="s">
        <v>17898</v>
      </c>
      <c r="AI1039" t="s">
        <v>18749</v>
      </c>
      <c r="AJ1039" t="s">
        <v>17428</v>
      </c>
      <c r="AK1039" t="s">
        <v>18806</v>
      </c>
      <c r="AL1039" t="s">
        <v>20124</v>
      </c>
      <c r="AM1039" t="s">
        <v>20896</v>
      </c>
      <c r="AN1039" t="s">
        <v>21524</v>
      </c>
      <c r="AO1039" t="s">
        <v>22125</v>
      </c>
      <c r="AP1039" t="s">
        <v>23086</v>
      </c>
      <c r="AQ1039" t="s">
        <v>24195</v>
      </c>
      <c r="AR1039" t="s">
        <v>25071</v>
      </c>
      <c r="AS1039" t="s">
        <v>19085</v>
      </c>
      <c r="BC1039" s="3" t="str" cm="1">
        <f t="array" ref="BC1039">LEFT(BB1039,MIN(FIND({0,1,2,3,4,5,6,7,8,9},BB1039&amp;"0123456789"))-1)</f>
        <v/>
      </c>
      <c r="BY1039" t="s">
        <v>11581</v>
      </c>
      <c r="BZ1039" t="s">
        <v>25590</v>
      </c>
      <c r="CT1039" t="str">
        <f t="shared" si="309"/>
        <v>Internet</v>
      </c>
      <c r="CU1039" t="str">
        <f t="shared" si="310"/>
        <v>Marketing</v>
      </c>
      <c r="CV1039" t="str">
        <f t="shared" si="311"/>
        <v/>
      </c>
      <c r="CW1039" t="str">
        <f t="shared" si="312"/>
        <v/>
      </c>
      <c r="CX1039" t="str">
        <f t="shared" si="313"/>
        <v/>
      </c>
      <c r="CY1039" t="str">
        <f t="shared" si="314"/>
        <v/>
      </c>
      <c r="CZ1039" t="str">
        <f t="shared" si="315"/>
        <v/>
      </c>
      <c r="DA1039" t="str">
        <f t="shared" si="316"/>
        <v/>
      </c>
      <c r="DB1039" t="str">
        <f t="shared" si="317"/>
        <v/>
      </c>
      <c r="DC1039" t="str">
        <f t="shared" si="318"/>
        <v/>
      </c>
    </row>
    <row r="1040" spans="1:107" x14ac:dyDescent="0.2">
      <c r="A1040">
        <v>1037</v>
      </c>
      <c r="B1040" t="s">
        <v>1033</v>
      </c>
      <c r="C1040" t="s">
        <v>3206</v>
      </c>
      <c r="D1040" t="s">
        <v>5217</v>
      </c>
      <c r="E1040" t="s">
        <v>6065</v>
      </c>
      <c r="F1040" t="s">
        <v>7103</v>
      </c>
      <c r="G1040" t="s">
        <v>8245</v>
      </c>
      <c r="H1040" t="s">
        <v>8552</v>
      </c>
      <c r="I1040" t="s">
        <v>4365</v>
      </c>
      <c r="J1040" t="s">
        <v>4365</v>
      </c>
      <c r="K1040" t="s">
        <v>10119</v>
      </c>
      <c r="L1040" t="s">
        <v>10288</v>
      </c>
      <c r="M1040" t="s">
        <v>11734</v>
      </c>
      <c r="N1040" t="s">
        <v>12782</v>
      </c>
      <c r="O1040" t="s">
        <v>13314</v>
      </c>
      <c r="P1040" t="s">
        <v>4365</v>
      </c>
      <c r="Q1040">
        <v>4</v>
      </c>
      <c r="R1040" t="s">
        <v>13357</v>
      </c>
      <c r="S1040" t="s">
        <v>8529</v>
      </c>
      <c r="T1040" t="s">
        <v>13764</v>
      </c>
      <c r="U1040" s="3" t="str" cm="1">
        <f t="array" ref="U1040">LEFT(T1040,MIN(FIND({0,1,2,3,4,5,6,7,8,9},T1040&amp;"0123456789"))-1)</f>
        <v>$</v>
      </c>
      <c r="V1040" t="s">
        <v>13357</v>
      </c>
      <c r="W1040" t="s">
        <v>13764</v>
      </c>
      <c r="X1040" s="3" t="str" cm="1">
        <f t="array" ref="X1040">LEFT(W1040,MIN(FIND({0,1,2,3,4,5,6,7,8,9},W1040&amp;"0123456789"))-1)</f>
        <v>$</v>
      </c>
      <c r="Y1040" t="s">
        <v>13357</v>
      </c>
      <c r="Z1040" t="s">
        <v>13764</v>
      </c>
      <c r="AA1040" s="3" cm="1">
        <f t="array" ref="AA1040">_xlfn.XLOOKUP(LEFT(Z1040,MIN(FIND({0,1,2,3,4,5,6,7,8,9},Z1040&amp;"0123456789"))-1), $BB$4:$BB$23, $BC$4:$BC$23)*_xlfn.NUMBERVALUE(TRIM(REPLACE(Z1040,1,MIN(FIND({0,1,2,3,4,5,6,7,8,9},Z1040&amp;"0123456789"))-1,"")), ".", ",")</f>
        <v>2800000</v>
      </c>
      <c r="AB1040" t="s">
        <v>13764</v>
      </c>
      <c r="AC1040" s="3" cm="1">
        <f t="array" ref="AC1040">_xlfn.XLOOKUP(LEFT(AB1040,MIN(FIND({0,1,2,3,4,5,6,7,8,9},AB1040&amp;"0123456789"))-1), $BB$4:$BB$23, $BC$4:$BC$23)*_xlfn.NUMBERVALUE(TRIM(REPLACE(AB1040,1,MIN(FIND({0,1,2,3,4,5,6,7,8,9},AB1040&amp;"0123456789"))-1,"")), ".", ",")</f>
        <v>2800000</v>
      </c>
      <c r="AD1040" t="s">
        <v>4365</v>
      </c>
      <c r="AE1040" t="s">
        <v>8559</v>
      </c>
      <c r="AF1040" t="s">
        <v>15780</v>
      </c>
      <c r="AG1040" t="s">
        <v>17158</v>
      </c>
      <c r="AH1040" t="s">
        <v>4365</v>
      </c>
      <c r="AI1040" t="s">
        <v>18750</v>
      </c>
      <c r="AJ1040" t="s">
        <v>8563</v>
      </c>
      <c r="AK1040" t="s">
        <v>4365</v>
      </c>
      <c r="AL1040" t="s">
        <v>8555</v>
      </c>
      <c r="AM1040" t="s">
        <v>18794</v>
      </c>
      <c r="AN1040" t="s">
        <v>18372</v>
      </c>
      <c r="AO1040" t="s">
        <v>18794</v>
      </c>
      <c r="AP1040" t="s">
        <v>23087</v>
      </c>
      <c r="AQ1040" t="s">
        <v>24196</v>
      </c>
      <c r="AR1040" t="s">
        <v>25072</v>
      </c>
      <c r="AS1040" t="s">
        <v>14820</v>
      </c>
      <c r="BC1040" s="3" t="str" cm="1">
        <f t="array" ref="BC1040">LEFT(BB1040,MIN(FIND({0,1,2,3,4,5,6,7,8,9},BB1040&amp;"0123456789"))-1)</f>
        <v/>
      </c>
      <c r="BY1040" t="s">
        <v>25632</v>
      </c>
      <c r="BZ1040" t="s">
        <v>25408</v>
      </c>
      <c r="CT1040" t="str">
        <f t="shared" si="309"/>
        <v>Computer</v>
      </c>
      <c r="CU1040" t="str">
        <f t="shared" si="310"/>
        <v>Software</v>
      </c>
      <c r="CV1040" t="str">
        <f t="shared" si="311"/>
        <v/>
      </c>
      <c r="CW1040" t="str">
        <f t="shared" si="312"/>
        <v/>
      </c>
      <c r="CX1040" t="str">
        <f t="shared" si="313"/>
        <v/>
      </c>
      <c r="CY1040" t="str">
        <f t="shared" si="314"/>
        <v/>
      </c>
      <c r="CZ1040" t="str">
        <f t="shared" si="315"/>
        <v/>
      </c>
      <c r="DA1040" t="str">
        <f t="shared" si="316"/>
        <v/>
      </c>
      <c r="DB1040" t="str">
        <f t="shared" si="317"/>
        <v/>
      </c>
      <c r="DC1040" t="str">
        <f t="shared" si="318"/>
        <v/>
      </c>
    </row>
    <row r="1041" spans="1:107" x14ac:dyDescent="0.2">
      <c r="A1041">
        <v>1038</v>
      </c>
      <c r="B1041" t="s">
        <v>1034</v>
      </c>
      <c r="C1041" t="s">
        <v>3207</v>
      </c>
      <c r="D1041" t="s">
        <v>5218</v>
      </c>
      <c r="E1041" t="s">
        <v>6065</v>
      </c>
      <c r="F1041" t="s">
        <v>7104</v>
      </c>
      <c r="G1041" t="s">
        <v>8335</v>
      </c>
      <c r="H1041" t="s">
        <v>8552</v>
      </c>
      <c r="I1041" t="s">
        <v>8554</v>
      </c>
      <c r="J1041" t="s">
        <v>9423</v>
      </c>
      <c r="K1041" t="s">
        <v>10121</v>
      </c>
      <c r="L1041" t="s">
        <v>10669</v>
      </c>
      <c r="M1041" t="s">
        <v>11946</v>
      </c>
      <c r="N1041" t="s">
        <v>12751</v>
      </c>
      <c r="O1041" t="s">
        <v>4365</v>
      </c>
      <c r="P1041" t="s">
        <v>13349</v>
      </c>
      <c r="Q1041">
        <v>2</v>
      </c>
      <c r="R1041" t="s">
        <v>13357</v>
      </c>
      <c r="S1041" t="s">
        <v>8392</v>
      </c>
      <c r="T1041" t="s">
        <v>13856</v>
      </c>
      <c r="U1041" s="3" t="str" cm="1">
        <f t="array" ref="U1041">LEFT(T1041,MIN(FIND({0,1,2,3,4,5,6,7,8,9},T1041&amp;"0123456789"))-1)</f>
        <v>£</v>
      </c>
      <c r="V1041" t="s">
        <v>13357</v>
      </c>
      <c r="W1041" t="s">
        <v>13856</v>
      </c>
      <c r="X1041" s="3" t="str" cm="1">
        <f t="array" ref="X1041">LEFT(W1041,MIN(FIND({0,1,2,3,4,5,6,7,8,9},W1041&amp;"0123456789"))-1)</f>
        <v>£</v>
      </c>
      <c r="Y1041" t="s">
        <v>13357</v>
      </c>
      <c r="Z1041" t="s">
        <v>14664</v>
      </c>
      <c r="AA1041" s="3" cm="1">
        <f t="array" ref="AA1041">_xlfn.XLOOKUP(LEFT(Z1041,MIN(FIND({0,1,2,3,4,5,6,7,8,9},Z1041&amp;"0123456789"))-1), $BB$4:$BB$23, $BC$4:$BC$23)*_xlfn.NUMBERVALUE(TRIM(REPLACE(Z1041,1,MIN(FIND({0,1,2,3,4,5,6,7,8,9},Z1041&amp;"0123456789"))-1,"")), ".", ",")</f>
        <v>1534400.0000000002</v>
      </c>
      <c r="AB1041" t="s">
        <v>14664</v>
      </c>
      <c r="AC1041" s="3" cm="1">
        <f t="array" ref="AC1041">_xlfn.XLOOKUP(LEFT(AB1041,MIN(FIND({0,1,2,3,4,5,6,7,8,9},AB1041&amp;"0123456789"))-1), $BB$4:$BB$23, $BC$4:$BC$23)*_xlfn.NUMBERVALUE(TRIM(REPLACE(AB1041,1,MIN(FIND({0,1,2,3,4,5,6,7,8,9},AB1041&amp;"0123456789"))-1,"")), ".", ",")</f>
        <v>1534400.0000000002</v>
      </c>
      <c r="AD1041" t="s">
        <v>8554</v>
      </c>
      <c r="AE1041" t="s">
        <v>8557</v>
      </c>
      <c r="AF1041" t="s">
        <v>15781</v>
      </c>
      <c r="AG1041" t="s">
        <v>17159</v>
      </c>
      <c r="AH1041" t="s">
        <v>17899</v>
      </c>
      <c r="AI1041" t="s">
        <v>18751</v>
      </c>
      <c r="AJ1041" t="s">
        <v>8563</v>
      </c>
      <c r="AK1041" t="s">
        <v>4365</v>
      </c>
      <c r="AL1041" t="s">
        <v>8555</v>
      </c>
      <c r="AM1041" t="s">
        <v>18794</v>
      </c>
      <c r="AN1041" t="s">
        <v>18372</v>
      </c>
      <c r="AO1041" t="s">
        <v>18794</v>
      </c>
      <c r="AP1041" t="s">
        <v>23088</v>
      </c>
      <c r="AQ1041" t="s">
        <v>24197</v>
      </c>
      <c r="AR1041" t="s">
        <v>21280</v>
      </c>
      <c r="AS1041" t="s">
        <v>14827</v>
      </c>
      <c r="BC1041" s="3" t="str" cm="1">
        <f t="array" ref="BC1041">LEFT(BB1041,MIN(FIND({0,1,2,3,4,5,6,7,8,9},BB1041&amp;"0123456789"))-1)</f>
        <v/>
      </c>
      <c r="BY1041" t="s">
        <v>10163</v>
      </c>
      <c r="BZ1041" t="s">
        <v>25867</v>
      </c>
      <c r="CA1041" t="s">
        <v>25472</v>
      </c>
      <c r="CT1041" t="str">
        <f t="shared" si="309"/>
        <v>Health Care</v>
      </c>
      <c r="CU1041" t="str">
        <f t="shared" si="310"/>
        <v>Sex Tech</v>
      </c>
      <c r="CV1041" t="str">
        <f t="shared" si="311"/>
        <v>Wellness</v>
      </c>
      <c r="CW1041" t="str">
        <f t="shared" si="312"/>
        <v/>
      </c>
      <c r="CX1041" t="str">
        <f t="shared" si="313"/>
        <v/>
      </c>
      <c r="CY1041" t="str">
        <f t="shared" si="314"/>
        <v/>
      </c>
      <c r="CZ1041" t="str">
        <f t="shared" si="315"/>
        <v/>
      </c>
      <c r="DA1041" t="str">
        <f t="shared" si="316"/>
        <v/>
      </c>
      <c r="DB1041" t="str">
        <f t="shared" si="317"/>
        <v/>
      </c>
      <c r="DC1041" t="str">
        <f t="shared" si="318"/>
        <v/>
      </c>
    </row>
    <row r="1042" spans="1:107" x14ac:dyDescent="0.2">
      <c r="A1042">
        <v>1039</v>
      </c>
      <c r="B1042" t="s">
        <v>1035</v>
      </c>
      <c r="C1042" t="s">
        <v>3208</v>
      </c>
      <c r="D1042" t="s">
        <v>4365</v>
      </c>
      <c r="E1042" t="s">
        <v>6065</v>
      </c>
      <c r="F1042" t="s">
        <v>7105</v>
      </c>
      <c r="G1042" t="s">
        <v>8245</v>
      </c>
      <c r="H1042" t="s">
        <v>8552</v>
      </c>
      <c r="I1042" t="s">
        <v>4365</v>
      </c>
      <c r="J1042" t="s">
        <v>4365</v>
      </c>
      <c r="K1042" t="s">
        <v>10121</v>
      </c>
      <c r="L1042" t="s">
        <v>10670</v>
      </c>
      <c r="M1042" t="s">
        <v>11947</v>
      </c>
      <c r="N1042" t="s">
        <v>12741</v>
      </c>
      <c r="O1042" t="s">
        <v>13310</v>
      </c>
      <c r="P1042" t="s">
        <v>13349</v>
      </c>
      <c r="Q1042">
        <v>1</v>
      </c>
      <c r="R1042" t="s">
        <v>13357</v>
      </c>
      <c r="S1042" t="s">
        <v>13572</v>
      </c>
      <c r="T1042" t="s">
        <v>14087</v>
      </c>
      <c r="U1042" s="3" t="str" cm="1">
        <f t="array" ref="U1042">LEFT(T1042,MIN(FIND({0,1,2,3,4,5,6,7,8,9},T1042&amp;"0123456789"))-1)</f>
        <v>$</v>
      </c>
      <c r="V1042" t="s">
        <v>13357</v>
      </c>
      <c r="W1042" t="s">
        <v>14087</v>
      </c>
      <c r="X1042" s="3" t="str" cm="1">
        <f t="array" ref="X1042">LEFT(W1042,MIN(FIND({0,1,2,3,4,5,6,7,8,9},W1042&amp;"0123456789"))-1)</f>
        <v>$</v>
      </c>
      <c r="Y1042" t="s">
        <v>13357</v>
      </c>
      <c r="Z1042" t="s">
        <v>14087</v>
      </c>
      <c r="AA1042" s="3" cm="1">
        <f t="array" ref="AA1042">_xlfn.XLOOKUP(LEFT(Z1042,MIN(FIND({0,1,2,3,4,5,6,7,8,9},Z1042&amp;"0123456789"))-1), $BB$4:$BB$23, $BC$4:$BC$23)*_xlfn.NUMBERVALUE(TRIM(REPLACE(Z1042,1,MIN(FIND({0,1,2,3,4,5,6,7,8,9},Z1042&amp;"0123456789"))-1,"")), ".", ",")</f>
        <v>2630000</v>
      </c>
      <c r="AB1042" t="s">
        <v>14087</v>
      </c>
      <c r="AC1042" s="3" cm="1">
        <f t="array" ref="AC1042">_xlfn.XLOOKUP(LEFT(AB1042,MIN(FIND({0,1,2,3,4,5,6,7,8,9},AB1042&amp;"0123456789"))-1), $BB$4:$BB$23, $BC$4:$BC$23)*_xlfn.NUMBERVALUE(TRIM(REPLACE(AB1042,1,MIN(FIND({0,1,2,3,4,5,6,7,8,9},AB1042&amp;"0123456789"))-1,"")), ".", ",")</f>
        <v>2630000</v>
      </c>
      <c r="AD1042" t="s">
        <v>8555</v>
      </c>
      <c r="AE1042" t="s">
        <v>8562</v>
      </c>
      <c r="AF1042" t="s">
        <v>15782</v>
      </c>
      <c r="AG1042" t="s">
        <v>17160</v>
      </c>
      <c r="AH1042" t="s">
        <v>17900</v>
      </c>
      <c r="AI1042" t="s">
        <v>18752</v>
      </c>
      <c r="AJ1042" t="s">
        <v>19328</v>
      </c>
      <c r="AK1042" t="s">
        <v>19888</v>
      </c>
      <c r="AL1042" t="s">
        <v>8556</v>
      </c>
      <c r="AM1042" t="s">
        <v>20897</v>
      </c>
      <c r="AN1042" t="s">
        <v>18655</v>
      </c>
      <c r="AO1042" t="s">
        <v>20556</v>
      </c>
      <c r="AP1042" t="s">
        <v>23089</v>
      </c>
      <c r="AQ1042" t="s">
        <v>24198</v>
      </c>
      <c r="AR1042" t="s">
        <v>25073</v>
      </c>
      <c r="AS1042" t="s">
        <v>19206</v>
      </c>
      <c r="BC1042" s="3" t="str" cm="1">
        <f t="array" ref="BC1042">LEFT(BB1042,MIN(FIND({0,1,2,3,4,5,6,7,8,9},BB1042&amp;"0123456789"))-1)</f>
        <v/>
      </c>
      <c r="BY1042" t="s">
        <v>25841</v>
      </c>
      <c r="BZ1042" t="s">
        <v>25842</v>
      </c>
      <c r="CA1042" t="s">
        <v>25421</v>
      </c>
      <c r="CT1042" t="str">
        <f t="shared" si="309"/>
        <v>Baby</v>
      </c>
      <c r="CU1042" t="str">
        <f t="shared" si="310"/>
        <v>Children</v>
      </c>
      <c r="CV1042" t="str">
        <f t="shared" si="311"/>
        <v>E-Commerce</v>
      </c>
      <c r="CW1042" t="str">
        <f t="shared" si="312"/>
        <v/>
      </c>
      <c r="CX1042" t="str">
        <f t="shared" si="313"/>
        <v/>
      </c>
      <c r="CY1042" t="str">
        <f t="shared" si="314"/>
        <v/>
      </c>
      <c r="CZ1042" t="str">
        <f t="shared" si="315"/>
        <v/>
      </c>
      <c r="DA1042" t="str">
        <f t="shared" si="316"/>
        <v/>
      </c>
      <c r="DB1042" t="str">
        <f t="shared" si="317"/>
        <v/>
      </c>
      <c r="DC1042" t="str">
        <f t="shared" si="318"/>
        <v/>
      </c>
    </row>
    <row r="1043" spans="1:107" x14ac:dyDescent="0.2">
      <c r="A1043">
        <v>1040</v>
      </c>
      <c r="B1043" t="s">
        <v>1036</v>
      </c>
      <c r="C1043" t="s">
        <v>3209</v>
      </c>
      <c r="D1043" t="s">
        <v>5219</v>
      </c>
      <c r="E1043" t="s">
        <v>6065</v>
      </c>
      <c r="F1043" t="s">
        <v>7106</v>
      </c>
      <c r="G1043" t="s">
        <v>8245</v>
      </c>
      <c r="H1043" t="s">
        <v>8552</v>
      </c>
      <c r="I1043" t="s">
        <v>8555</v>
      </c>
      <c r="J1043" t="s">
        <v>9424</v>
      </c>
      <c r="K1043" t="s">
        <v>10119</v>
      </c>
      <c r="L1043" t="s">
        <v>10458</v>
      </c>
      <c r="M1043" t="s">
        <v>11948</v>
      </c>
      <c r="N1043" t="s">
        <v>12980</v>
      </c>
      <c r="O1043" t="s">
        <v>13343</v>
      </c>
      <c r="P1043" t="s">
        <v>13349</v>
      </c>
      <c r="Q1043">
        <v>1</v>
      </c>
      <c r="R1043" t="s">
        <v>13357</v>
      </c>
      <c r="S1043" t="s">
        <v>8281</v>
      </c>
      <c r="T1043" t="s">
        <v>13803</v>
      </c>
      <c r="U1043" s="3" t="str" cm="1">
        <f t="array" ref="U1043">LEFT(T1043,MIN(FIND({0,1,2,3,4,5,6,7,8,9},T1043&amp;"0123456789"))-1)</f>
        <v>$</v>
      </c>
      <c r="V1043" t="s">
        <v>13357</v>
      </c>
      <c r="W1043" t="s">
        <v>13803</v>
      </c>
      <c r="X1043" s="3" t="str" cm="1">
        <f t="array" ref="X1043">LEFT(W1043,MIN(FIND({0,1,2,3,4,5,6,7,8,9},W1043&amp;"0123456789"))-1)</f>
        <v>$</v>
      </c>
      <c r="Y1043" t="s">
        <v>13357</v>
      </c>
      <c r="Z1043" t="s">
        <v>13803</v>
      </c>
      <c r="AA1043" s="3" cm="1">
        <f t="array" ref="AA1043">_xlfn.XLOOKUP(LEFT(Z1043,MIN(FIND({0,1,2,3,4,5,6,7,8,9},Z1043&amp;"0123456789"))-1), $BB$4:$BB$23, $BC$4:$BC$23)*_xlfn.NUMBERVALUE(TRIM(REPLACE(Z1043,1,MIN(FIND({0,1,2,3,4,5,6,7,8,9},Z1043&amp;"0123456789"))-1,"")), ".", ",")</f>
        <v>2500000</v>
      </c>
      <c r="AB1043" t="s">
        <v>13803</v>
      </c>
      <c r="AC1043" s="3" cm="1">
        <f t="array" ref="AC1043">_xlfn.XLOOKUP(LEFT(AB1043,MIN(FIND({0,1,2,3,4,5,6,7,8,9},AB1043&amp;"0123456789"))-1), $BB$4:$BB$23, $BC$4:$BC$23)*_xlfn.NUMBERVALUE(TRIM(REPLACE(AB1043,1,MIN(FIND({0,1,2,3,4,5,6,7,8,9},AB1043&amp;"0123456789"))-1,"")), ".", ",")</f>
        <v>2500000</v>
      </c>
      <c r="AD1043" t="s">
        <v>8555</v>
      </c>
      <c r="AE1043" t="s">
        <v>8559</v>
      </c>
      <c r="AF1043" t="s">
        <v>15783</v>
      </c>
      <c r="AG1043" t="s">
        <v>17161</v>
      </c>
      <c r="AH1043" t="s">
        <v>4365</v>
      </c>
      <c r="AI1043" t="s">
        <v>18753</v>
      </c>
      <c r="AJ1043" t="s">
        <v>8563</v>
      </c>
      <c r="AK1043" t="s">
        <v>4365</v>
      </c>
      <c r="AL1043" t="s">
        <v>8555</v>
      </c>
      <c r="AM1043" t="s">
        <v>18794</v>
      </c>
      <c r="AN1043" t="s">
        <v>18372</v>
      </c>
      <c r="AO1043" t="s">
        <v>18794</v>
      </c>
      <c r="AP1043" t="s">
        <v>23090</v>
      </c>
      <c r="AQ1043" t="s">
        <v>24199</v>
      </c>
      <c r="AR1043" t="s">
        <v>25074</v>
      </c>
      <c r="AS1043" t="s">
        <v>14822</v>
      </c>
      <c r="BC1043" s="3" t="str" cm="1">
        <f t="array" ref="BC1043">LEFT(BB1043,MIN(FIND({0,1,2,3,4,5,6,7,8,9},BB1043&amp;"0123456789"))-1)</f>
        <v/>
      </c>
      <c r="BY1043" t="s">
        <v>11260</v>
      </c>
      <c r="BZ1043" t="s">
        <v>25737</v>
      </c>
      <c r="CA1043" t="s">
        <v>25404</v>
      </c>
      <c r="CB1043" t="s">
        <v>25408</v>
      </c>
      <c r="CT1043" t="str">
        <f t="shared" si="309"/>
        <v>Cyber Security</v>
      </c>
      <c r="CU1043" t="str">
        <f t="shared" si="310"/>
        <v>Hardware</v>
      </c>
      <c r="CV1043" t="str">
        <f t="shared" si="311"/>
        <v>Information Technology</v>
      </c>
      <c r="CW1043" t="str">
        <f t="shared" si="312"/>
        <v>Software</v>
      </c>
      <c r="CX1043" t="str">
        <f t="shared" si="313"/>
        <v/>
      </c>
      <c r="CY1043" t="str">
        <f t="shared" si="314"/>
        <v/>
      </c>
      <c r="CZ1043" t="str">
        <f t="shared" si="315"/>
        <v/>
      </c>
      <c r="DA1043" t="str">
        <f t="shared" si="316"/>
        <v/>
      </c>
      <c r="DB1043" t="str">
        <f t="shared" si="317"/>
        <v/>
      </c>
      <c r="DC1043" t="str">
        <f t="shared" si="318"/>
        <v/>
      </c>
    </row>
    <row r="1044" spans="1:107" x14ac:dyDescent="0.2">
      <c r="A1044">
        <v>1041</v>
      </c>
      <c r="B1044" t="s">
        <v>1037</v>
      </c>
      <c r="C1044" t="s">
        <v>3210</v>
      </c>
      <c r="D1044" t="s">
        <v>4365</v>
      </c>
      <c r="E1044" t="s">
        <v>4365</v>
      </c>
      <c r="F1044" t="s">
        <v>7107</v>
      </c>
      <c r="G1044" t="s">
        <v>8250</v>
      </c>
      <c r="H1044" t="s">
        <v>8552</v>
      </c>
      <c r="I1044" t="s">
        <v>4365</v>
      </c>
      <c r="J1044" t="s">
        <v>4365</v>
      </c>
      <c r="K1044" t="s">
        <v>10119</v>
      </c>
      <c r="L1044" t="s">
        <v>10645</v>
      </c>
      <c r="M1044" t="s">
        <v>11949</v>
      </c>
      <c r="N1044" t="s">
        <v>12767</v>
      </c>
      <c r="O1044" t="s">
        <v>4365</v>
      </c>
      <c r="P1044" t="s">
        <v>13349</v>
      </c>
      <c r="Q1044">
        <v>1</v>
      </c>
      <c r="R1044" t="s">
        <v>13357</v>
      </c>
      <c r="S1044" t="s">
        <v>13617</v>
      </c>
      <c r="T1044" t="s">
        <v>13741</v>
      </c>
      <c r="U1044" s="3" t="str" cm="1">
        <f t="array" ref="U1044">LEFT(T1044,MIN(FIND({0,1,2,3,4,5,6,7,8,9},T1044&amp;"0123456789"))-1)</f>
        <v>$</v>
      </c>
      <c r="V1044" t="s">
        <v>13357</v>
      </c>
      <c r="W1044" t="s">
        <v>13741</v>
      </c>
      <c r="X1044" s="3" t="str" cm="1">
        <f t="array" ref="X1044">LEFT(W1044,MIN(FIND({0,1,2,3,4,5,6,7,8,9},W1044&amp;"0123456789"))-1)</f>
        <v>$</v>
      </c>
      <c r="Y1044" t="s">
        <v>13357</v>
      </c>
      <c r="Z1044" t="s">
        <v>13741</v>
      </c>
      <c r="AA1044" s="3" cm="1">
        <f t="array" ref="AA1044">_xlfn.XLOOKUP(LEFT(Z1044,MIN(FIND({0,1,2,3,4,5,6,7,8,9},Z1044&amp;"0123456789"))-1), $BB$4:$BB$23, $BC$4:$BC$23)*_xlfn.NUMBERVALUE(TRIM(REPLACE(Z1044,1,MIN(FIND({0,1,2,3,4,5,6,7,8,9},Z1044&amp;"0123456789"))-1,"")), ".", ",")</f>
        <v>6000000</v>
      </c>
      <c r="AB1044" t="s">
        <v>13741</v>
      </c>
      <c r="AC1044" s="3" cm="1">
        <f t="array" ref="AC1044">_xlfn.XLOOKUP(LEFT(AB1044,MIN(FIND({0,1,2,3,4,5,6,7,8,9},AB1044&amp;"0123456789"))-1), $BB$4:$BB$23, $BC$4:$BC$23)*_xlfn.NUMBERVALUE(TRIM(REPLACE(AB1044,1,MIN(FIND({0,1,2,3,4,5,6,7,8,9},AB1044&amp;"0123456789"))-1,"")), ".", ",")</f>
        <v>6000000</v>
      </c>
      <c r="AD1044" t="s">
        <v>8555</v>
      </c>
      <c r="AE1044" t="s">
        <v>8554</v>
      </c>
      <c r="AF1044" t="s">
        <v>15784</v>
      </c>
      <c r="AG1044" t="s">
        <v>16559</v>
      </c>
      <c r="AH1044" t="s">
        <v>4365</v>
      </c>
      <c r="AI1044" t="s">
        <v>4365</v>
      </c>
      <c r="AJ1044" t="s">
        <v>8563</v>
      </c>
      <c r="AK1044" t="s">
        <v>4365</v>
      </c>
      <c r="AL1044" t="s">
        <v>8555</v>
      </c>
      <c r="AM1044" t="s">
        <v>4365</v>
      </c>
      <c r="AN1044" t="s">
        <v>18372</v>
      </c>
      <c r="AO1044" t="s">
        <v>4365</v>
      </c>
      <c r="AP1044" t="s">
        <v>23091</v>
      </c>
      <c r="AQ1044" t="s">
        <v>4365</v>
      </c>
      <c r="AR1044" t="s">
        <v>4365</v>
      </c>
      <c r="AS1044" t="s">
        <v>19072</v>
      </c>
      <c r="BC1044" s="3" t="str" cm="1">
        <f t="array" ref="BC1044">LEFT(BB1044,MIN(FIND({0,1,2,3,4,5,6,7,8,9},BB1044&amp;"0123456789"))-1)</f>
        <v/>
      </c>
      <c r="BY1044" t="s">
        <v>12606</v>
      </c>
      <c r="BZ1044" t="s">
        <v>25404</v>
      </c>
      <c r="CA1044" t="s">
        <v>25408</v>
      </c>
      <c r="CT1044" t="str">
        <f t="shared" si="309"/>
        <v>Data Center</v>
      </c>
      <c r="CU1044" t="str">
        <f t="shared" si="310"/>
        <v>Information Technology</v>
      </c>
      <c r="CV1044" t="str">
        <f t="shared" si="311"/>
        <v>Software</v>
      </c>
      <c r="CW1044" t="str">
        <f t="shared" si="312"/>
        <v/>
      </c>
      <c r="CX1044" t="str">
        <f t="shared" si="313"/>
        <v/>
      </c>
      <c r="CY1044" t="str">
        <f t="shared" si="314"/>
        <v/>
      </c>
      <c r="CZ1044" t="str">
        <f t="shared" si="315"/>
        <v/>
      </c>
      <c r="DA1044" t="str">
        <f t="shared" si="316"/>
        <v/>
      </c>
      <c r="DB1044" t="str">
        <f t="shared" si="317"/>
        <v/>
      </c>
      <c r="DC1044" t="str">
        <f t="shared" si="318"/>
        <v/>
      </c>
    </row>
    <row r="1045" spans="1:107" x14ac:dyDescent="0.2">
      <c r="A1045">
        <v>1042</v>
      </c>
      <c r="B1045" t="s">
        <v>1038</v>
      </c>
      <c r="C1045" t="s">
        <v>3211</v>
      </c>
      <c r="D1045" t="s">
        <v>5220</v>
      </c>
      <c r="E1045" t="s">
        <v>6065</v>
      </c>
      <c r="F1045" t="s">
        <v>7108</v>
      </c>
      <c r="G1045" t="s">
        <v>8272</v>
      </c>
      <c r="H1045" t="s">
        <v>8552</v>
      </c>
      <c r="I1045" t="s">
        <v>8554</v>
      </c>
      <c r="J1045" t="s">
        <v>9425</v>
      </c>
      <c r="K1045" t="s">
        <v>10119</v>
      </c>
      <c r="L1045" t="s">
        <v>10143</v>
      </c>
      <c r="M1045" t="s">
        <v>11348</v>
      </c>
      <c r="N1045" t="s">
        <v>12736</v>
      </c>
      <c r="O1045" t="s">
        <v>13305</v>
      </c>
      <c r="P1045" t="s">
        <v>4365</v>
      </c>
      <c r="Q1045">
        <v>1</v>
      </c>
      <c r="R1045" t="s">
        <v>13357</v>
      </c>
      <c r="S1045" t="s">
        <v>13591</v>
      </c>
      <c r="T1045" t="s">
        <v>14088</v>
      </c>
      <c r="U1045" s="3" t="str" cm="1">
        <f t="array" ref="U1045">LEFT(T1045,MIN(FIND({0,1,2,3,4,5,6,7,8,9},T1045&amp;"0123456789"))-1)</f>
        <v>$</v>
      </c>
      <c r="V1045" t="s">
        <v>14422</v>
      </c>
      <c r="W1045" t="s">
        <v>14088</v>
      </c>
      <c r="X1045" s="3" t="str" cm="1">
        <f t="array" ref="X1045">LEFT(W1045,MIN(FIND({0,1,2,3,4,5,6,7,8,9},W1045&amp;"0123456789"))-1)</f>
        <v>$</v>
      </c>
      <c r="Y1045" t="s">
        <v>14422</v>
      </c>
      <c r="Z1045" t="s">
        <v>14088</v>
      </c>
      <c r="AA1045" s="3" cm="1">
        <f t="array" ref="AA1045">_xlfn.XLOOKUP(LEFT(Z1045,MIN(FIND({0,1,2,3,4,5,6,7,8,9},Z1045&amp;"0123456789"))-1), $BB$4:$BB$23, $BC$4:$BC$23)*_xlfn.NUMBERVALUE(TRIM(REPLACE(Z1045,1,MIN(FIND({0,1,2,3,4,5,6,7,8,9},Z1045&amp;"0123456789"))-1,"")), ".", ",")</f>
        <v>1550000</v>
      </c>
      <c r="AB1045" t="s">
        <v>14088</v>
      </c>
      <c r="AC1045" s="3" cm="1">
        <f t="array" ref="AC1045">_xlfn.XLOOKUP(LEFT(AB1045,MIN(FIND({0,1,2,3,4,5,6,7,8,9},AB1045&amp;"0123456789"))-1), $BB$4:$BB$23, $BC$4:$BC$23)*_xlfn.NUMBERVALUE(TRIM(REPLACE(AB1045,1,MIN(FIND({0,1,2,3,4,5,6,7,8,9},AB1045&amp;"0123456789"))-1,"")), ".", ",")</f>
        <v>1550000</v>
      </c>
      <c r="AD1045" t="s">
        <v>4365</v>
      </c>
      <c r="AE1045" t="s">
        <v>4365</v>
      </c>
      <c r="AF1045" t="s">
        <v>4365</v>
      </c>
      <c r="AG1045" t="s">
        <v>17149</v>
      </c>
      <c r="AH1045" t="s">
        <v>4365</v>
      </c>
      <c r="AI1045" t="s">
        <v>4365</v>
      </c>
      <c r="AJ1045" t="s">
        <v>19329</v>
      </c>
      <c r="AK1045" t="s">
        <v>4365</v>
      </c>
      <c r="AL1045" t="s">
        <v>8560</v>
      </c>
      <c r="AM1045" t="s">
        <v>4365</v>
      </c>
      <c r="AN1045" t="s">
        <v>18794</v>
      </c>
      <c r="AO1045" t="s">
        <v>4365</v>
      </c>
      <c r="AP1045" t="s">
        <v>23092</v>
      </c>
      <c r="AQ1045" t="s">
        <v>4365</v>
      </c>
      <c r="AR1045" t="s">
        <v>4365</v>
      </c>
      <c r="AS1045" t="s">
        <v>19174</v>
      </c>
      <c r="BC1045" s="3" t="str" cm="1">
        <f t="array" ref="BC1045">LEFT(BB1045,MIN(FIND({0,1,2,3,4,5,6,7,8,9},BB1045&amp;"0123456789"))-1)</f>
        <v/>
      </c>
      <c r="BY1045" t="s">
        <v>11348</v>
      </c>
      <c r="CT1045" t="str">
        <f t="shared" si="309"/>
        <v>FinTech</v>
      </c>
      <c r="CU1045" t="str">
        <f t="shared" si="310"/>
        <v/>
      </c>
      <c r="CV1045" t="str">
        <f t="shared" si="311"/>
        <v/>
      </c>
      <c r="CW1045" t="str">
        <f t="shared" si="312"/>
        <v/>
      </c>
      <c r="CX1045" t="str">
        <f t="shared" si="313"/>
        <v/>
      </c>
      <c r="CY1045" t="str">
        <f t="shared" si="314"/>
        <v/>
      </c>
      <c r="CZ1045" t="str">
        <f t="shared" si="315"/>
        <v/>
      </c>
      <c r="DA1045" t="str">
        <f t="shared" si="316"/>
        <v/>
      </c>
      <c r="DB1045" t="str">
        <f t="shared" si="317"/>
        <v/>
      </c>
      <c r="DC1045" t="str">
        <f t="shared" si="318"/>
        <v/>
      </c>
    </row>
    <row r="1046" spans="1:107" x14ac:dyDescent="0.2">
      <c r="A1046">
        <v>1043</v>
      </c>
      <c r="B1046" t="s">
        <v>1039</v>
      </c>
      <c r="C1046" t="s">
        <v>3212</v>
      </c>
      <c r="D1046" t="s">
        <v>5221</v>
      </c>
      <c r="E1046" t="s">
        <v>6065</v>
      </c>
      <c r="F1046" t="s">
        <v>7109</v>
      </c>
      <c r="G1046" t="s">
        <v>8440</v>
      </c>
      <c r="H1046" t="s">
        <v>8552</v>
      </c>
      <c r="I1046" t="s">
        <v>4365</v>
      </c>
      <c r="J1046" t="s">
        <v>4365</v>
      </c>
      <c r="K1046" t="s">
        <v>10121</v>
      </c>
      <c r="L1046" t="s">
        <v>10270</v>
      </c>
      <c r="M1046" t="s">
        <v>11247</v>
      </c>
      <c r="N1046" t="s">
        <v>12981</v>
      </c>
      <c r="O1046" t="s">
        <v>13316</v>
      </c>
      <c r="P1046" t="s">
        <v>13349</v>
      </c>
      <c r="Q1046">
        <v>2</v>
      </c>
      <c r="R1046" t="s">
        <v>13357</v>
      </c>
      <c r="S1046" t="s">
        <v>13472</v>
      </c>
      <c r="T1046" t="s">
        <v>13745</v>
      </c>
      <c r="U1046" s="3" t="str" cm="1">
        <f t="array" ref="U1046">LEFT(T1046,MIN(FIND({0,1,2,3,4,5,6,7,8,9},T1046&amp;"0123456789"))-1)</f>
        <v>$</v>
      </c>
      <c r="V1046" t="s">
        <v>13357</v>
      </c>
      <c r="W1046" t="s">
        <v>13745</v>
      </c>
      <c r="X1046" s="3" t="str" cm="1">
        <f t="array" ref="X1046">LEFT(W1046,MIN(FIND({0,1,2,3,4,5,6,7,8,9},W1046&amp;"0123456789"))-1)</f>
        <v>$</v>
      </c>
      <c r="Y1046" t="s">
        <v>13357</v>
      </c>
      <c r="Z1046" t="s">
        <v>14456</v>
      </c>
      <c r="AA1046" s="3" cm="1">
        <f t="array" ref="AA1046">_xlfn.XLOOKUP(LEFT(Z1046,MIN(FIND({0,1,2,3,4,5,6,7,8,9},Z1046&amp;"0123456789"))-1), $BB$4:$BB$23, $BC$4:$BC$23)*_xlfn.NUMBERVALUE(TRIM(REPLACE(Z1046,1,MIN(FIND({0,1,2,3,4,5,6,7,8,9},Z1046&amp;"0123456789"))-1,"")), ".", ",")</f>
        <v>2225000</v>
      </c>
      <c r="AB1046" t="s">
        <v>14456</v>
      </c>
      <c r="AC1046" s="3" cm="1">
        <f t="array" ref="AC1046">_xlfn.XLOOKUP(LEFT(AB1046,MIN(FIND({0,1,2,3,4,5,6,7,8,9},AB1046&amp;"0123456789"))-1), $BB$4:$BB$23, $BC$4:$BC$23)*_xlfn.NUMBERVALUE(TRIM(REPLACE(AB1046,1,MIN(FIND({0,1,2,3,4,5,6,7,8,9},AB1046&amp;"0123456789"))-1,"")), ".", ",")</f>
        <v>2225000</v>
      </c>
      <c r="AD1046" t="s">
        <v>8554</v>
      </c>
      <c r="AE1046" t="s">
        <v>8556</v>
      </c>
      <c r="AF1046" t="s">
        <v>15785</v>
      </c>
      <c r="AG1046" t="s">
        <v>17162</v>
      </c>
      <c r="AH1046" t="s">
        <v>17901</v>
      </c>
      <c r="AI1046" t="s">
        <v>18754</v>
      </c>
      <c r="AJ1046" t="s">
        <v>6071</v>
      </c>
      <c r="AK1046" t="s">
        <v>19889</v>
      </c>
      <c r="AL1046" t="s">
        <v>20305</v>
      </c>
      <c r="AM1046" t="s">
        <v>20898</v>
      </c>
      <c r="AN1046" t="s">
        <v>21525</v>
      </c>
      <c r="AO1046" t="s">
        <v>22126</v>
      </c>
      <c r="AP1046" t="s">
        <v>23093</v>
      </c>
      <c r="AQ1046" t="s">
        <v>24200</v>
      </c>
      <c r="AR1046" t="s">
        <v>25075</v>
      </c>
      <c r="AS1046" t="s">
        <v>14822</v>
      </c>
      <c r="BC1046" s="3" t="str" cm="1">
        <f t="array" ref="BC1046">LEFT(BB1046,MIN(FIND({0,1,2,3,4,5,6,7,8,9},BB1046&amp;"0123456789"))-1)</f>
        <v/>
      </c>
      <c r="BY1046" t="s">
        <v>11247</v>
      </c>
      <c r="CT1046" t="str">
        <f t="shared" si="309"/>
        <v>Consumer</v>
      </c>
      <c r="CU1046" t="str">
        <f t="shared" si="310"/>
        <v/>
      </c>
      <c r="CV1046" t="str">
        <f t="shared" si="311"/>
        <v/>
      </c>
      <c r="CW1046" t="str">
        <f t="shared" si="312"/>
        <v/>
      </c>
      <c r="CX1046" t="str">
        <f t="shared" si="313"/>
        <v/>
      </c>
      <c r="CY1046" t="str">
        <f t="shared" si="314"/>
        <v/>
      </c>
      <c r="CZ1046" t="str">
        <f t="shared" si="315"/>
        <v/>
      </c>
      <c r="DA1046" t="str">
        <f t="shared" si="316"/>
        <v/>
      </c>
      <c r="DB1046" t="str">
        <f t="shared" si="317"/>
        <v/>
      </c>
      <c r="DC1046" t="str">
        <f t="shared" si="318"/>
        <v/>
      </c>
    </row>
    <row r="1047" spans="1:107" x14ac:dyDescent="0.2">
      <c r="A1047">
        <v>1044</v>
      </c>
      <c r="B1047" t="s">
        <v>1040</v>
      </c>
      <c r="C1047" t="s">
        <v>3213</v>
      </c>
      <c r="D1047" t="s">
        <v>5222</v>
      </c>
      <c r="E1047" t="s">
        <v>6065</v>
      </c>
      <c r="F1047" t="s">
        <v>7110</v>
      </c>
      <c r="G1047" t="s">
        <v>8441</v>
      </c>
      <c r="H1047" t="s">
        <v>8552</v>
      </c>
      <c r="I1047" t="s">
        <v>8554</v>
      </c>
      <c r="J1047" t="s">
        <v>9426</v>
      </c>
      <c r="K1047" t="s">
        <v>10119</v>
      </c>
      <c r="L1047" t="s">
        <v>10441</v>
      </c>
      <c r="M1047" t="s">
        <v>11950</v>
      </c>
      <c r="N1047" t="s">
        <v>12870</v>
      </c>
      <c r="O1047" t="s">
        <v>13325</v>
      </c>
      <c r="P1047" t="s">
        <v>4365</v>
      </c>
      <c r="Q1047">
        <v>1</v>
      </c>
      <c r="R1047" t="s">
        <v>13357</v>
      </c>
      <c r="S1047" t="s">
        <v>13434</v>
      </c>
      <c r="T1047" t="s">
        <v>13803</v>
      </c>
      <c r="U1047" s="3" t="str" cm="1">
        <f t="array" ref="U1047">LEFT(T1047,MIN(FIND({0,1,2,3,4,5,6,7,8,9},T1047&amp;"0123456789"))-1)</f>
        <v>$</v>
      </c>
      <c r="V1047" t="s">
        <v>13357</v>
      </c>
      <c r="W1047" t="s">
        <v>13803</v>
      </c>
      <c r="X1047" s="3" t="str" cm="1">
        <f t="array" ref="X1047">LEFT(W1047,MIN(FIND({0,1,2,3,4,5,6,7,8,9},W1047&amp;"0123456789"))-1)</f>
        <v>$</v>
      </c>
      <c r="Y1047" t="s">
        <v>13357</v>
      </c>
      <c r="Z1047" t="s">
        <v>13803</v>
      </c>
      <c r="AA1047" s="3" cm="1">
        <f t="array" ref="AA1047">_xlfn.XLOOKUP(LEFT(Z1047,MIN(FIND({0,1,2,3,4,5,6,7,8,9},Z1047&amp;"0123456789"))-1), $BB$4:$BB$23, $BC$4:$BC$23)*_xlfn.NUMBERVALUE(TRIM(REPLACE(Z1047,1,MIN(FIND({0,1,2,3,4,5,6,7,8,9},Z1047&amp;"0123456789"))-1,"")), ".", ",")</f>
        <v>2500000</v>
      </c>
      <c r="AB1047" t="s">
        <v>13803</v>
      </c>
      <c r="AC1047" s="3" cm="1">
        <f t="array" ref="AC1047">_xlfn.XLOOKUP(LEFT(AB1047,MIN(FIND({0,1,2,3,4,5,6,7,8,9},AB1047&amp;"0123456789"))-1), $BB$4:$BB$23, $BC$4:$BC$23)*_xlfn.NUMBERVALUE(TRIM(REPLACE(AB1047,1,MIN(FIND({0,1,2,3,4,5,6,7,8,9},AB1047&amp;"0123456789"))-1,"")), ".", ",")</f>
        <v>2500000</v>
      </c>
      <c r="AD1047" t="s">
        <v>8555</v>
      </c>
      <c r="AE1047" t="s">
        <v>8557</v>
      </c>
      <c r="AF1047" t="s">
        <v>15786</v>
      </c>
      <c r="AG1047" t="s">
        <v>17163</v>
      </c>
      <c r="AH1047" t="s">
        <v>17902</v>
      </c>
      <c r="AI1047" t="s">
        <v>18755</v>
      </c>
      <c r="AJ1047" t="s">
        <v>14829</v>
      </c>
      <c r="AK1047" t="s">
        <v>4365</v>
      </c>
      <c r="AL1047" t="s">
        <v>20175</v>
      </c>
      <c r="AM1047" t="s">
        <v>20899</v>
      </c>
      <c r="AN1047" t="s">
        <v>20090</v>
      </c>
      <c r="AO1047" t="s">
        <v>19641</v>
      </c>
      <c r="AP1047" t="s">
        <v>23094</v>
      </c>
      <c r="AQ1047" t="s">
        <v>24201</v>
      </c>
      <c r="AR1047" t="s">
        <v>25076</v>
      </c>
      <c r="AS1047" t="s">
        <v>19079</v>
      </c>
      <c r="BC1047" s="3" t="str" cm="1">
        <f t="array" ref="BC1047">LEFT(BB1047,MIN(FIND({0,1,2,3,4,5,6,7,8,9},BB1047&amp;"0123456789"))-1)</f>
        <v/>
      </c>
      <c r="BY1047" t="s">
        <v>25780</v>
      </c>
      <c r="BZ1047" t="s">
        <v>25430</v>
      </c>
      <c r="CA1047" t="s">
        <v>25454</v>
      </c>
      <c r="CB1047" t="s">
        <v>25591</v>
      </c>
      <c r="CC1047" t="s">
        <v>25734</v>
      </c>
      <c r="CD1047" t="s">
        <v>25466</v>
      </c>
      <c r="CT1047" t="str">
        <f t="shared" si="309"/>
        <v>Commercial Insurance</v>
      </c>
      <c r="CU1047" t="str">
        <f t="shared" si="310"/>
        <v>FinTech</v>
      </c>
      <c r="CV1047" t="str">
        <f t="shared" si="311"/>
        <v>Insurance</v>
      </c>
      <c r="CW1047" t="str">
        <f t="shared" si="312"/>
        <v>InsurTech</v>
      </c>
      <c r="CX1047" t="str">
        <f t="shared" si="313"/>
        <v>Professional Services</v>
      </c>
      <c r="CY1047" t="str">
        <f t="shared" si="314"/>
        <v>Small and Medium Businesses</v>
      </c>
      <c r="CZ1047" t="str">
        <f t="shared" si="315"/>
        <v/>
      </c>
      <c r="DA1047" t="str">
        <f t="shared" si="316"/>
        <v/>
      </c>
      <c r="DB1047" t="str">
        <f t="shared" si="317"/>
        <v/>
      </c>
      <c r="DC1047" t="str">
        <f t="shared" si="318"/>
        <v/>
      </c>
    </row>
    <row r="1048" spans="1:107" x14ac:dyDescent="0.2">
      <c r="A1048">
        <v>1045</v>
      </c>
      <c r="B1048" t="s">
        <v>1041</v>
      </c>
      <c r="C1048" t="s">
        <v>3214</v>
      </c>
      <c r="D1048" t="s">
        <v>4365</v>
      </c>
      <c r="E1048" t="s">
        <v>6065</v>
      </c>
      <c r="F1048" t="s">
        <v>7111</v>
      </c>
      <c r="G1048" t="s">
        <v>8306</v>
      </c>
      <c r="H1048" t="s">
        <v>8552</v>
      </c>
      <c r="I1048" t="s">
        <v>8555</v>
      </c>
      <c r="J1048" t="s">
        <v>9427</v>
      </c>
      <c r="K1048" t="s">
        <v>10119</v>
      </c>
      <c r="L1048" t="s">
        <v>10671</v>
      </c>
      <c r="M1048" t="s">
        <v>11951</v>
      </c>
      <c r="N1048" t="s">
        <v>12751</v>
      </c>
      <c r="O1048" t="s">
        <v>4365</v>
      </c>
      <c r="P1048" t="s">
        <v>4365</v>
      </c>
      <c r="Q1048">
        <v>3</v>
      </c>
      <c r="R1048" t="s">
        <v>13357</v>
      </c>
      <c r="S1048" t="s">
        <v>13566</v>
      </c>
      <c r="T1048" t="s">
        <v>14089</v>
      </c>
      <c r="U1048" s="3" t="str" cm="1">
        <f t="array" ref="U1048">LEFT(T1048,MIN(FIND({0,1,2,3,4,5,6,7,8,9},T1048&amp;"0123456789"))-1)</f>
        <v>$</v>
      </c>
      <c r="V1048" t="s">
        <v>13357</v>
      </c>
      <c r="W1048" t="s">
        <v>14089</v>
      </c>
      <c r="X1048" s="3" t="str" cm="1">
        <f t="array" ref="X1048">LEFT(W1048,MIN(FIND({0,1,2,3,4,5,6,7,8,9},W1048&amp;"0123456789"))-1)</f>
        <v>$</v>
      </c>
      <c r="Y1048" t="s">
        <v>13357</v>
      </c>
      <c r="Z1048" t="s">
        <v>14665</v>
      </c>
      <c r="AA1048" s="3" cm="1">
        <f t="array" ref="AA1048">_xlfn.XLOOKUP(LEFT(Z1048,MIN(FIND({0,1,2,3,4,5,6,7,8,9},Z1048&amp;"0123456789"))-1), $BB$4:$BB$23, $BC$4:$BC$23)*_xlfn.NUMBERVALUE(TRIM(REPLACE(Z1048,1,MIN(FIND({0,1,2,3,4,5,6,7,8,9},Z1048&amp;"0123456789"))-1,"")), ".", ",")</f>
        <v>1251000</v>
      </c>
      <c r="AB1048" t="s">
        <v>14665</v>
      </c>
      <c r="AC1048" s="3" cm="1">
        <f t="array" ref="AC1048">_xlfn.XLOOKUP(LEFT(AB1048,MIN(FIND({0,1,2,3,4,5,6,7,8,9},AB1048&amp;"0123456789"))-1), $BB$4:$BB$23, $BC$4:$BC$23)*_xlfn.NUMBERVALUE(TRIM(REPLACE(AB1048,1,MIN(FIND({0,1,2,3,4,5,6,7,8,9},AB1048&amp;"0123456789"))-1,"")), ".", ",")</f>
        <v>1251000</v>
      </c>
      <c r="AD1048" t="s">
        <v>4365</v>
      </c>
      <c r="AE1048" t="s">
        <v>4365</v>
      </c>
      <c r="AF1048" t="s">
        <v>4365</v>
      </c>
      <c r="AG1048" t="s">
        <v>17038</v>
      </c>
      <c r="AH1048" t="s">
        <v>4365</v>
      </c>
      <c r="AI1048" t="s">
        <v>18756</v>
      </c>
      <c r="AJ1048" t="s">
        <v>19330</v>
      </c>
      <c r="AK1048" t="s">
        <v>4365</v>
      </c>
      <c r="AL1048" t="s">
        <v>8554</v>
      </c>
      <c r="AM1048" t="s">
        <v>18372</v>
      </c>
      <c r="AN1048" t="s">
        <v>18794</v>
      </c>
      <c r="AO1048" t="s">
        <v>21546</v>
      </c>
      <c r="AP1048" t="s">
        <v>23095</v>
      </c>
      <c r="AQ1048" t="s">
        <v>24202</v>
      </c>
      <c r="AR1048" t="s">
        <v>25077</v>
      </c>
      <c r="AS1048" t="s">
        <v>14820</v>
      </c>
      <c r="BC1048" s="3" t="str" cm="1">
        <f t="array" ref="BC1048">LEFT(BB1048,MIN(FIND({0,1,2,3,4,5,6,7,8,9},BB1048&amp;"0123456789"))-1)</f>
        <v/>
      </c>
      <c r="BY1048" t="s">
        <v>11134</v>
      </c>
      <c r="BZ1048" t="s">
        <v>25430</v>
      </c>
      <c r="CA1048" t="s">
        <v>25726</v>
      </c>
      <c r="CB1048" t="s">
        <v>25452</v>
      </c>
      <c r="CC1048" t="s">
        <v>25633</v>
      </c>
      <c r="CT1048" t="str">
        <f t="shared" si="309"/>
        <v>E-Learning</v>
      </c>
      <c r="CU1048" t="str">
        <f t="shared" si="310"/>
        <v>FinTech</v>
      </c>
      <c r="CV1048" t="str">
        <f t="shared" si="311"/>
        <v>Social Impact</v>
      </c>
      <c r="CW1048" t="str">
        <f t="shared" si="312"/>
        <v>Trading Platform</v>
      </c>
      <c r="CX1048" t="str">
        <f t="shared" si="313"/>
        <v>Wealth Management</v>
      </c>
      <c r="CY1048" t="str">
        <f t="shared" si="314"/>
        <v/>
      </c>
      <c r="CZ1048" t="str">
        <f t="shared" si="315"/>
        <v/>
      </c>
      <c r="DA1048" t="str">
        <f t="shared" si="316"/>
        <v/>
      </c>
      <c r="DB1048" t="str">
        <f t="shared" si="317"/>
        <v/>
      </c>
      <c r="DC1048" t="str">
        <f t="shared" si="318"/>
        <v/>
      </c>
    </row>
    <row r="1049" spans="1:107" x14ac:dyDescent="0.2">
      <c r="A1049">
        <v>1046</v>
      </c>
      <c r="B1049" t="s">
        <v>1042</v>
      </c>
      <c r="C1049" t="s">
        <v>3215</v>
      </c>
      <c r="D1049" t="s">
        <v>5223</v>
      </c>
      <c r="E1049" t="s">
        <v>6065</v>
      </c>
      <c r="F1049" t="s">
        <v>7112</v>
      </c>
      <c r="G1049" t="s">
        <v>8245</v>
      </c>
      <c r="H1049" t="s">
        <v>8552</v>
      </c>
      <c r="I1049" t="s">
        <v>4365</v>
      </c>
      <c r="J1049" t="s">
        <v>4365</v>
      </c>
      <c r="K1049" t="s">
        <v>10122</v>
      </c>
      <c r="L1049" t="s">
        <v>10672</v>
      </c>
      <c r="M1049" t="s">
        <v>11952</v>
      </c>
      <c r="N1049" t="s">
        <v>12768</v>
      </c>
      <c r="O1049" t="s">
        <v>13308</v>
      </c>
      <c r="P1049" t="s">
        <v>13352</v>
      </c>
      <c r="Q1049">
        <v>1</v>
      </c>
      <c r="R1049" t="s">
        <v>4365</v>
      </c>
      <c r="S1049" t="s">
        <v>13570</v>
      </c>
      <c r="T1049" t="s">
        <v>13747</v>
      </c>
      <c r="U1049" s="3" t="str" cm="1">
        <f t="array" ref="U1049">LEFT(T1049,MIN(FIND({0,1,2,3,4,5,6,7,8,9},T1049&amp;"0123456789"))-1)</f>
        <v>$</v>
      </c>
      <c r="V1049" t="s">
        <v>14415</v>
      </c>
      <c r="W1049" t="s">
        <v>13747</v>
      </c>
      <c r="X1049" s="3" t="str" cm="1">
        <f t="array" ref="X1049">LEFT(W1049,MIN(FIND({0,1,2,3,4,5,6,7,8,9},W1049&amp;"0123456789"))-1)</f>
        <v>$</v>
      </c>
      <c r="Y1049" t="s">
        <v>14415</v>
      </c>
      <c r="Z1049" t="s">
        <v>13747</v>
      </c>
      <c r="AA1049" s="3" cm="1">
        <f t="array" ref="AA1049">_xlfn.XLOOKUP(LEFT(Z1049,MIN(FIND({0,1,2,3,4,5,6,7,8,9},Z1049&amp;"0123456789"))-1), $BB$4:$BB$23, $BC$4:$BC$23)*_xlfn.NUMBERVALUE(TRIM(REPLACE(Z1049,1,MIN(FIND({0,1,2,3,4,5,6,7,8,9},Z1049&amp;"0123456789"))-1,"")), ".", ",")</f>
        <v>11000000</v>
      </c>
      <c r="AB1049" t="s">
        <v>13747</v>
      </c>
      <c r="AC1049" s="3" cm="1">
        <f t="array" ref="AC1049">_xlfn.XLOOKUP(LEFT(AB1049,MIN(FIND({0,1,2,3,4,5,6,7,8,9},AB1049&amp;"0123456789"))-1), $BB$4:$BB$23, $BC$4:$BC$23)*_xlfn.NUMBERVALUE(TRIM(REPLACE(AB1049,1,MIN(FIND({0,1,2,3,4,5,6,7,8,9},AB1049&amp;"0123456789"))-1,"")), ".", ",")</f>
        <v>11000000</v>
      </c>
      <c r="AD1049" t="s">
        <v>8555</v>
      </c>
      <c r="AE1049" t="s">
        <v>8555</v>
      </c>
      <c r="AF1049" t="s">
        <v>15787</v>
      </c>
      <c r="AG1049" t="s">
        <v>4365</v>
      </c>
      <c r="AH1049" t="s">
        <v>4365</v>
      </c>
      <c r="AI1049" t="s">
        <v>4365</v>
      </c>
      <c r="AJ1049" t="s">
        <v>4365</v>
      </c>
      <c r="AK1049" t="s">
        <v>4365</v>
      </c>
      <c r="AL1049" t="s">
        <v>4365</v>
      </c>
      <c r="AM1049" t="s">
        <v>4365</v>
      </c>
      <c r="AN1049" t="s">
        <v>4365</v>
      </c>
      <c r="AO1049" t="s">
        <v>4365</v>
      </c>
      <c r="AP1049" t="s">
        <v>4365</v>
      </c>
      <c r="AQ1049" t="s">
        <v>4365</v>
      </c>
      <c r="AR1049" t="s">
        <v>4365</v>
      </c>
      <c r="AS1049" t="s">
        <v>8561</v>
      </c>
      <c r="BC1049" s="3" t="str" cm="1">
        <f t="array" ref="BC1049">LEFT(BB1049,MIN(FIND({0,1,2,3,4,5,6,7,8,9},BB1049&amp;"0123456789"))-1)</f>
        <v/>
      </c>
      <c r="BY1049" t="s">
        <v>11348</v>
      </c>
      <c r="BZ1049" t="s">
        <v>25823</v>
      </c>
      <c r="CA1049" t="s">
        <v>25747</v>
      </c>
      <c r="CB1049" t="s">
        <v>25522</v>
      </c>
      <c r="CT1049" t="str">
        <f t="shared" si="309"/>
        <v>FinTech</v>
      </c>
      <c r="CU1049" t="str">
        <f t="shared" si="310"/>
        <v>Leisure</v>
      </c>
      <c r="CV1049" t="str">
        <f t="shared" si="311"/>
        <v>Tourism</v>
      </c>
      <c r="CW1049" t="str">
        <f t="shared" si="312"/>
        <v>Travel</v>
      </c>
      <c r="CX1049" t="str">
        <f t="shared" si="313"/>
        <v/>
      </c>
      <c r="CY1049" t="str">
        <f t="shared" si="314"/>
        <v/>
      </c>
      <c r="CZ1049" t="str">
        <f t="shared" si="315"/>
        <v/>
      </c>
      <c r="DA1049" t="str">
        <f t="shared" si="316"/>
        <v/>
      </c>
      <c r="DB1049" t="str">
        <f t="shared" si="317"/>
        <v/>
      </c>
      <c r="DC1049" t="str">
        <f t="shared" si="318"/>
        <v/>
      </c>
    </row>
    <row r="1050" spans="1:107" x14ac:dyDescent="0.2">
      <c r="A1050">
        <v>1047</v>
      </c>
      <c r="B1050" t="s">
        <v>1043</v>
      </c>
      <c r="C1050" t="s">
        <v>3216</v>
      </c>
      <c r="D1050" t="s">
        <v>5224</v>
      </c>
      <c r="E1050" t="s">
        <v>6065</v>
      </c>
      <c r="F1050" t="s">
        <v>7113</v>
      </c>
      <c r="G1050" t="s">
        <v>8248</v>
      </c>
      <c r="H1050" t="s">
        <v>8552</v>
      </c>
      <c r="I1050" t="s">
        <v>4365</v>
      </c>
      <c r="J1050" t="s">
        <v>4365</v>
      </c>
      <c r="K1050" t="s">
        <v>10121</v>
      </c>
      <c r="L1050" t="s">
        <v>10167</v>
      </c>
      <c r="M1050" t="s">
        <v>11953</v>
      </c>
      <c r="N1050" t="s">
        <v>12982</v>
      </c>
      <c r="O1050" t="s">
        <v>13344</v>
      </c>
      <c r="P1050" t="s">
        <v>4365</v>
      </c>
      <c r="Q1050">
        <v>1</v>
      </c>
      <c r="R1050" t="s">
        <v>13357</v>
      </c>
      <c r="S1050" t="s">
        <v>13567</v>
      </c>
      <c r="T1050" t="s">
        <v>14090</v>
      </c>
      <c r="U1050" s="3" t="str" cm="1">
        <f t="array" ref="U1050">LEFT(T1050,MIN(FIND({0,1,2,3,4,5,6,7,8,9},T1050&amp;"0123456789"))-1)</f>
        <v>$</v>
      </c>
      <c r="V1050" t="s">
        <v>13357</v>
      </c>
      <c r="W1050" t="s">
        <v>14090</v>
      </c>
      <c r="X1050" s="3" t="str" cm="1">
        <f t="array" ref="X1050">LEFT(W1050,MIN(FIND({0,1,2,3,4,5,6,7,8,9},W1050&amp;"0123456789"))-1)</f>
        <v>$</v>
      </c>
      <c r="Y1050" t="s">
        <v>13357</v>
      </c>
      <c r="Z1050" t="s">
        <v>14090</v>
      </c>
      <c r="AA1050" s="3" cm="1">
        <f t="array" ref="AA1050">_xlfn.XLOOKUP(LEFT(Z1050,MIN(FIND({0,1,2,3,4,5,6,7,8,9},Z1050&amp;"0123456789"))-1), $BB$4:$BB$23, $BC$4:$BC$23)*_xlfn.NUMBERVALUE(TRIM(REPLACE(Z1050,1,MIN(FIND({0,1,2,3,4,5,6,7,8,9},Z1050&amp;"0123456789"))-1,"")), ".", ",")</f>
        <v>4765515</v>
      </c>
      <c r="AB1050" t="s">
        <v>14090</v>
      </c>
      <c r="AC1050" s="3" cm="1">
        <f t="array" ref="AC1050">_xlfn.XLOOKUP(LEFT(AB1050,MIN(FIND({0,1,2,3,4,5,6,7,8,9},AB1050&amp;"0123456789"))-1), $BB$4:$BB$23, $BC$4:$BC$23)*_xlfn.NUMBERVALUE(TRIM(REPLACE(AB1050,1,MIN(FIND({0,1,2,3,4,5,6,7,8,9},AB1050&amp;"0123456789"))-1,"")), ".", ",")</f>
        <v>4765515</v>
      </c>
      <c r="AD1050" t="s">
        <v>4365</v>
      </c>
      <c r="AE1050" t="s">
        <v>4365</v>
      </c>
      <c r="AF1050" t="s">
        <v>4365</v>
      </c>
      <c r="AG1050" t="s">
        <v>17141</v>
      </c>
      <c r="AH1050" t="s">
        <v>17903</v>
      </c>
      <c r="AI1050" t="s">
        <v>18757</v>
      </c>
      <c r="AJ1050" t="s">
        <v>19331</v>
      </c>
      <c r="AK1050" t="s">
        <v>19890</v>
      </c>
      <c r="AL1050" t="s">
        <v>20336</v>
      </c>
      <c r="AM1050" t="s">
        <v>20900</v>
      </c>
      <c r="AN1050" t="s">
        <v>21526</v>
      </c>
      <c r="AO1050" t="s">
        <v>22127</v>
      </c>
      <c r="AP1050" t="s">
        <v>23096</v>
      </c>
      <c r="AQ1050" t="s">
        <v>24203</v>
      </c>
      <c r="AR1050" t="s">
        <v>25078</v>
      </c>
      <c r="AS1050" t="s">
        <v>14822</v>
      </c>
      <c r="BC1050" s="3" t="str" cm="1">
        <f t="array" ref="BC1050">LEFT(BB1050,MIN(FIND({0,1,2,3,4,5,6,7,8,9},BB1050&amp;"0123456789"))-1)</f>
        <v/>
      </c>
      <c r="BY1050" t="s">
        <v>25636</v>
      </c>
      <c r="BZ1050" t="s">
        <v>25405</v>
      </c>
      <c r="CA1050" t="s">
        <v>25408</v>
      </c>
      <c r="CT1050" t="str">
        <f t="shared" si="309"/>
        <v>Developer APIs</v>
      </c>
      <c r="CU1050" t="str">
        <f t="shared" si="310"/>
        <v>Productivity Tools</v>
      </c>
      <c r="CV1050" t="str">
        <f t="shared" si="311"/>
        <v>Software</v>
      </c>
      <c r="CW1050" t="str">
        <f t="shared" si="312"/>
        <v/>
      </c>
      <c r="CX1050" t="str">
        <f t="shared" si="313"/>
        <v/>
      </c>
      <c r="CY1050" t="str">
        <f t="shared" si="314"/>
        <v/>
      </c>
      <c r="CZ1050" t="str">
        <f t="shared" si="315"/>
        <v/>
      </c>
      <c r="DA1050" t="str">
        <f t="shared" si="316"/>
        <v/>
      </c>
      <c r="DB1050" t="str">
        <f t="shared" si="317"/>
        <v/>
      </c>
      <c r="DC1050" t="str">
        <f t="shared" si="318"/>
        <v/>
      </c>
    </row>
    <row r="1051" spans="1:107" x14ac:dyDescent="0.2">
      <c r="A1051">
        <v>1048</v>
      </c>
      <c r="B1051" t="s">
        <v>1044</v>
      </c>
      <c r="C1051" t="s">
        <v>3217</v>
      </c>
      <c r="D1051" t="s">
        <v>5225</v>
      </c>
      <c r="E1051" t="s">
        <v>6065</v>
      </c>
      <c r="F1051" t="s">
        <v>7114</v>
      </c>
      <c r="G1051" t="s">
        <v>8442</v>
      </c>
      <c r="H1051" t="s">
        <v>8552</v>
      </c>
      <c r="I1051" t="s">
        <v>8557</v>
      </c>
      <c r="J1051" t="s">
        <v>9428</v>
      </c>
      <c r="K1051" t="s">
        <v>10121</v>
      </c>
      <c r="L1051" t="s">
        <v>10460</v>
      </c>
      <c r="M1051" t="s">
        <v>11954</v>
      </c>
      <c r="N1051" t="s">
        <v>12736</v>
      </c>
      <c r="O1051" t="s">
        <v>13305</v>
      </c>
      <c r="P1051" t="s">
        <v>4365</v>
      </c>
      <c r="Q1051">
        <v>1</v>
      </c>
      <c r="R1051" t="s">
        <v>13357</v>
      </c>
      <c r="S1051" t="s">
        <v>13538</v>
      </c>
      <c r="T1051" t="s">
        <v>14088</v>
      </c>
      <c r="U1051" s="3" t="str" cm="1">
        <f t="array" ref="U1051">LEFT(T1051,MIN(FIND({0,1,2,3,4,5,6,7,8,9},T1051&amp;"0123456789"))-1)</f>
        <v>$</v>
      </c>
      <c r="V1051" t="s">
        <v>13357</v>
      </c>
      <c r="W1051" t="s">
        <v>14088</v>
      </c>
      <c r="X1051" s="3" t="str" cm="1">
        <f t="array" ref="X1051">LEFT(W1051,MIN(FIND({0,1,2,3,4,5,6,7,8,9},W1051&amp;"0123456789"))-1)</f>
        <v>$</v>
      </c>
      <c r="Y1051" t="s">
        <v>13357</v>
      </c>
      <c r="Z1051" t="s">
        <v>14088</v>
      </c>
      <c r="AA1051" s="3" cm="1">
        <f t="array" ref="AA1051">_xlfn.XLOOKUP(LEFT(Z1051,MIN(FIND({0,1,2,3,4,5,6,7,8,9},Z1051&amp;"0123456789"))-1), $BB$4:$BB$23, $BC$4:$BC$23)*_xlfn.NUMBERVALUE(TRIM(REPLACE(Z1051,1,MIN(FIND({0,1,2,3,4,5,6,7,8,9},Z1051&amp;"0123456789"))-1,"")), ".", ",")</f>
        <v>1550000</v>
      </c>
      <c r="AB1051" t="s">
        <v>14088</v>
      </c>
      <c r="AC1051" s="3" cm="1">
        <f t="array" ref="AC1051">_xlfn.XLOOKUP(LEFT(AB1051,MIN(FIND({0,1,2,3,4,5,6,7,8,9},AB1051&amp;"0123456789"))-1), $BB$4:$BB$23, $BC$4:$BC$23)*_xlfn.NUMBERVALUE(TRIM(REPLACE(AB1051,1,MIN(FIND({0,1,2,3,4,5,6,7,8,9},AB1051&amp;"0123456789"))-1,"")), ".", ",")</f>
        <v>1550000</v>
      </c>
      <c r="AD1051" t="s">
        <v>8555</v>
      </c>
      <c r="AE1051" t="s">
        <v>8558</v>
      </c>
      <c r="AF1051" t="s">
        <v>15788</v>
      </c>
      <c r="AG1051" t="s">
        <v>4365</v>
      </c>
      <c r="AH1051" t="s">
        <v>4365</v>
      </c>
      <c r="AI1051" t="s">
        <v>4365</v>
      </c>
      <c r="AJ1051" t="s">
        <v>4365</v>
      </c>
      <c r="AK1051" t="s">
        <v>4365</v>
      </c>
      <c r="AL1051" t="s">
        <v>4365</v>
      </c>
      <c r="AM1051" t="s">
        <v>4365</v>
      </c>
      <c r="AN1051" t="s">
        <v>4365</v>
      </c>
      <c r="AO1051" t="s">
        <v>4365</v>
      </c>
      <c r="AP1051" t="s">
        <v>4365</v>
      </c>
      <c r="AQ1051" t="s">
        <v>4365</v>
      </c>
      <c r="AR1051" t="s">
        <v>4365</v>
      </c>
      <c r="AS1051" t="s">
        <v>14827</v>
      </c>
      <c r="BC1051" s="3" t="str" cm="1">
        <f t="array" ref="BC1051">LEFT(BB1051,MIN(FIND({0,1,2,3,4,5,6,7,8,9},BB1051&amp;"0123456789"))-1)</f>
        <v/>
      </c>
      <c r="BY1051" t="s">
        <v>11260</v>
      </c>
      <c r="BZ1051" t="s">
        <v>25404</v>
      </c>
      <c r="CA1051" t="s">
        <v>25414</v>
      </c>
      <c r="CT1051" t="str">
        <f t="shared" si="309"/>
        <v>Cyber Security</v>
      </c>
      <c r="CU1051" t="str">
        <f t="shared" si="310"/>
        <v>Information Technology</v>
      </c>
      <c r="CV1051" t="str">
        <f t="shared" si="311"/>
        <v>Internet</v>
      </c>
      <c r="CW1051" t="str">
        <f t="shared" si="312"/>
        <v/>
      </c>
      <c r="CX1051" t="str">
        <f t="shared" si="313"/>
        <v/>
      </c>
      <c r="CY1051" t="str">
        <f t="shared" si="314"/>
        <v/>
      </c>
      <c r="CZ1051" t="str">
        <f t="shared" si="315"/>
        <v/>
      </c>
      <c r="DA1051" t="str">
        <f t="shared" si="316"/>
        <v/>
      </c>
      <c r="DB1051" t="str">
        <f t="shared" si="317"/>
        <v/>
      </c>
      <c r="DC1051" t="str">
        <f t="shared" si="318"/>
        <v/>
      </c>
    </row>
    <row r="1052" spans="1:107" x14ac:dyDescent="0.2">
      <c r="A1052">
        <v>1049</v>
      </c>
      <c r="B1052" t="s">
        <v>1045</v>
      </c>
      <c r="C1052" t="s">
        <v>3218</v>
      </c>
      <c r="D1052" t="s">
        <v>5226</v>
      </c>
      <c r="E1052" t="s">
        <v>6065</v>
      </c>
      <c r="F1052" t="s">
        <v>7115</v>
      </c>
      <c r="G1052" t="s">
        <v>8245</v>
      </c>
      <c r="H1052" t="s">
        <v>8552</v>
      </c>
      <c r="I1052" t="s">
        <v>8554</v>
      </c>
      <c r="J1052" t="s">
        <v>9429</v>
      </c>
      <c r="K1052" t="s">
        <v>10121</v>
      </c>
      <c r="L1052" t="s">
        <v>10673</v>
      </c>
      <c r="M1052" t="s">
        <v>11955</v>
      </c>
      <c r="N1052" t="s">
        <v>12743</v>
      </c>
      <c r="O1052" t="s">
        <v>13311</v>
      </c>
      <c r="P1052" t="s">
        <v>4365</v>
      </c>
      <c r="Q1052">
        <v>1</v>
      </c>
      <c r="R1052" t="s">
        <v>13357</v>
      </c>
      <c r="S1052" t="s">
        <v>13481</v>
      </c>
      <c r="T1052" t="s">
        <v>13803</v>
      </c>
      <c r="U1052" s="3" t="str" cm="1">
        <f t="array" ref="U1052">LEFT(T1052,MIN(FIND({0,1,2,3,4,5,6,7,8,9},T1052&amp;"0123456789"))-1)</f>
        <v>$</v>
      </c>
      <c r="V1052" t="s">
        <v>13357</v>
      </c>
      <c r="W1052" t="s">
        <v>13803</v>
      </c>
      <c r="X1052" s="3" t="str" cm="1">
        <f t="array" ref="X1052">LEFT(W1052,MIN(FIND({0,1,2,3,4,5,6,7,8,9},W1052&amp;"0123456789"))-1)</f>
        <v>$</v>
      </c>
      <c r="Y1052" t="s">
        <v>13357</v>
      </c>
      <c r="Z1052" t="s">
        <v>13803</v>
      </c>
      <c r="AA1052" s="3" cm="1">
        <f t="array" ref="AA1052">_xlfn.XLOOKUP(LEFT(Z1052,MIN(FIND({0,1,2,3,4,5,6,7,8,9},Z1052&amp;"0123456789"))-1), $BB$4:$BB$23, $BC$4:$BC$23)*_xlfn.NUMBERVALUE(TRIM(REPLACE(Z1052,1,MIN(FIND({0,1,2,3,4,5,6,7,8,9},Z1052&amp;"0123456789"))-1,"")), ".", ",")</f>
        <v>2500000</v>
      </c>
      <c r="AB1052" t="s">
        <v>13803</v>
      </c>
      <c r="AC1052" s="3" cm="1">
        <f t="array" ref="AC1052">_xlfn.XLOOKUP(LEFT(AB1052,MIN(FIND({0,1,2,3,4,5,6,7,8,9},AB1052&amp;"0123456789"))-1), $BB$4:$BB$23, $BC$4:$BC$23)*_xlfn.NUMBERVALUE(TRIM(REPLACE(AB1052,1,MIN(FIND({0,1,2,3,4,5,6,7,8,9},AB1052&amp;"0123456789"))-1,"")), ".", ",")</f>
        <v>2500000</v>
      </c>
      <c r="AD1052" t="s">
        <v>8555</v>
      </c>
      <c r="AE1052" t="s">
        <v>8555</v>
      </c>
      <c r="AF1052" t="s">
        <v>15789</v>
      </c>
      <c r="AG1052" t="s">
        <v>17164</v>
      </c>
      <c r="AH1052" t="s">
        <v>17904</v>
      </c>
      <c r="AI1052" t="s">
        <v>18758</v>
      </c>
      <c r="AJ1052" t="s">
        <v>19332</v>
      </c>
      <c r="AK1052" t="s">
        <v>19891</v>
      </c>
      <c r="AL1052" t="s">
        <v>20337</v>
      </c>
      <c r="AM1052" t="s">
        <v>20901</v>
      </c>
      <c r="AN1052" t="s">
        <v>21527</v>
      </c>
      <c r="AO1052" t="s">
        <v>22128</v>
      </c>
      <c r="AP1052" t="s">
        <v>23097</v>
      </c>
      <c r="AQ1052" t="s">
        <v>24204</v>
      </c>
      <c r="AR1052" t="s">
        <v>25079</v>
      </c>
      <c r="AS1052" t="s">
        <v>19323</v>
      </c>
      <c r="BC1052" s="3" t="str" cm="1">
        <f t="array" ref="BC1052">LEFT(BB1052,MIN(FIND({0,1,2,3,4,5,6,7,8,9},BB1052&amp;"0123456789"))-1)</f>
        <v/>
      </c>
      <c r="BY1052" t="s">
        <v>25848</v>
      </c>
      <c r="BZ1052" t="s">
        <v>25441</v>
      </c>
      <c r="CA1052" t="s">
        <v>25643</v>
      </c>
      <c r="CB1052" t="s">
        <v>25499</v>
      </c>
      <c r="CT1052" t="str">
        <f t="shared" si="309"/>
        <v>Dating</v>
      </c>
      <c r="CU1052" t="str">
        <f t="shared" si="310"/>
        <v>Mobile Apps</v>
      </c>
      <c r="CV1052" t="str">
        <f t="shared" si="311"/>
        <v>Social Media</v>
      </c>
      <c r="CW1052" t="str">
        <f t="shared" si="312"/>
        <v>Social Network</v>
      </c>
      <c r="CX1052" t="str">
        <f t="shared" si="313"/>
        <v/>
      </c>
      <c r="CY1052" t="str">
        <f t="shared" si="314"/>
        <v/>
      </c>
      <c r="CZ1052" t="str">
        <f t="shared" si="315"/>
        <v/>
      </c>
      <c r="DA1052" t="str">
        <f t="shared" si="316"/>
        <v/>
      </c>
      <c r="DB1052" t="str">
        <f t="shared" si="317"/>
        <v/>
      </c>
      <c r="DC1052" t="str">
        <f t="shared" si="318"/>
        <v/>
      </c>
    </row>
    <row r="1053" spans="1:107" x14ac:dyDescent="0.2">
      <c r="A1053">
        <v>1050</v>
      </c>
      <c r="B1053" t="s">
        <v>1046</v>
      </c>
      <c r="C1053" t="s">
        <v>3219</v>
      </c>
      <c r="D1053" t="s">
        <v>5227</v>
      </c>
      <c r="E1053" t="s">
        <v>6065</v>
      </c>
      <c r="F1053" t="s">
        <v>7116</v>
      </c>
      <c r="G1053" t="s">
        <v>8245</v>
      </c>
      <c r="H1053" t="s">
        <v>8552</v>
      </c>
      <c r="I1053" t="s">
        <v>4365</v>
      </c>
      <c r="J1053" t="s">
        <v>4365</v>
      </c>
      <c r="K1053" t="s">
        <v>10119</v>
      </c>
      <c r="L1053" t="s">
        <v>10239</v>
      </c>
      <c r="M1053" t="s">
        <v>11208</v>
      </c>
      <c r="N1053" t="s">
        <v>12789</v>
      </c>
      <c r="O1053" t="s">
        <v>13307</v>
      </c>
      <c r="P1053" t="s">
        <v>4365</v>
      </c>
      <c r="Q1053">
        <v>1</v>
      </c>
      <c r="R1053" t="s">
        <v>13357</v>
      </c>
      <c r="S1053" t="s">
        <v>13373</v>
      </c>
      <c r="T1053" t="s">
        <v>14023</v>
      </c>
      <c r="U1053" s="3" t="str" cm="1">
        <f t="array" ref="U1053">LEFT(T1053,MIN(FIND({0,1,2,3,4,5,6,7,8,9},T1053&amp;"0123456789"))-1)</f>
        <v>$</v>
      </c>
      <c r="V1053" t="s">
        <v>13357</v>
      </c>
      <c r="W1053" t="s">
        <v>14023</v>
      </c>
      <c r="X1053" s="3" t="str" cm="1">
        <f t="array" ref="X1053">LEFT(W1053,MIN(FIND({0,1,2,3,4,5,6,7,8,9},W1053&amp;"0123456789"))-1)</f>
        <v>$</v>
      </c>
      <c r="Y1053" t="s">
        <v>13357</v>
      </c>
      <c r="Z1053" t="s">
        <v>14023</v>
      </c>
      <c r="AA1053" s="3" cm="1">
        <f t="array" ref="AA1053">_xlfn.XLOOKUP(LEFT(Z1053,MIN(FIND({0,1,2,3,4,5,6,7,8,9},Z1053&amp;"0123456789"))-1), $BB$4:$BB$23, $BC$4:$BC$23)*_xlfn.NUMBERVALUE(TRIM(REPLACE(Z1053,1,MIN(FIND({0,1,2,3,4,5,6,7,8,9},Z1053&amp;"0123456789"))-1,"")), ".", ",")</f>
        <v>1400000</v>
      </c>
      <c r="AB1053" t="s">
        <v>14023</v>
      </c>
      <c r="AC1053" s="3" cm="1">
        <f t="array" ref="AC1053">_xlfn.XLOOKUP(LEFT(AB1053,MIN(FIND({0,1,2,3,4,5,6,7,8,9},AB1053&amp;"0123456789"))-1), $BB$4:$BB$23, $BC$4:$BC$23)*_xlfn.NUMBERVALUE(TRIM(REPLACE(AB1053,1,MIN(FIND({0,1,2,3,4,5,6,7,8,9},AB1053&amp;"0123456789"))-1,"")), ".", ",")</f>
        <v>1400000</v>
      </c>
      <c r="AD1053" t="s">
        <v>8555</v>
      </c>
      <c r="AE1053" t="s">
        <v>8558</v>
      </c>
      <c r="AF1053" t="s">
        <v>15790</v>
      </c>
      <c r="AG1053" t="s">
        <v>17165</v>
      </c>
      <c r="AH1053" t="s">
        <v>17905</v>
      </c>
      <c r="AI1053" t="s">
        <v>18759</v>
      </c>
      <c r="AJ1053" t="s">
        <v>8555</v>
      </c>
      <c r="AK1053" t="s">
        <v>19892</v>
      </c>
      <c r="AL1053" t="s">
        <v>20276</v>
      </c>
      <c r="AM1053" t="s">
        <v>20902</v>
      </c>
      <c r="AN1053" t="s">
        <v>21528</v>
      </c>
      <c r="AO1053" t="s">
        <v>22129</v>
      </c>
      <c r="AP1053" t="s">
        <v>23098</v>
      </c>
      <c r="AQ1053" t="s">
        <v>24205</v>
      </c>
      <c r="AR1053" t="s">
        <v>25080</v>
      </c>
      <c r="AS1053" t="s">
        <v>19149</v>
      </c>
      <c r="BC1053" s="3" t="str" cm="1">
        <f t="array" ref="BC1053">LEFT(BB1053,MIN(FIND({0,1,2,3,4,5,6,7,8,9},BB1053&amp;"0123456789"))-1)</f>
        <v/>
      </c>
      <c r="BY1053" t="s">
        <v>12134</v>
      </c>
      <c r="BZ1053" t="s">
        <v>25571</v>
      </c>
      <c r="CT1053" t="str">
        <f t="shared" si="309"/>
        <v>Blockchain</v>
      </c>
      <c r="CU1053" t="str">
        <f t="shared" si="310"/>
        <v>Cryptocurrency</v>
      </c>
      <c r="CV1053" t="str">
        <f t="shared" si="311"/>
        <v/>
      </c>
      <c r="CW1053" t="str">
        <f t="shared" si="312"/>
        <v/>
      </c>
      <c r="CX1053" t="str">
        <f t="shared" si="313"/>
        <v/>
      </c>
      <c r="CY1053" t="str">
        <f t="shared" si="314"/>
        <v/>
      </c>
      <c r="CZ1053" t="str">
        <f t="shared" si="315"/>
        <v/>
      </c>
      <c r="DA1053" t="str">
        <f t="shared" si="316"/>
        <v/>
      </c>
      <c r="DB1053" t="str">
        <f t="shared" si="317"/>
        <v/>
      </c>
      <c r="DC1053" t="str">
        <f t="shared" si="318"/>
        <v/>
      </c>
    </row>
    <row r="1054" spans="1:107" x14ac:dyDescent="0.2">
      <c r="A1054">
        <v>1051</v>
      </c>
      <c r="B1054" t="s">
        <v>1047</v>
      </c>
      <c r="C1054" t="s">
        <v>3220</v>
      </c>
      <c r="D1054" t="s">
        <v>5228</v>
      </c>
      <c r="E1054" t="s">
        <v>6065</v>
      </c>
      <c r="F1054" t="s">
        <v>7117</v>
      </c>
      <c r="G1054" t="s">
        <v>8248</v>
      </c>
      <c r="H1054" t="s">
        <v>8552</v>
      </c>
      <c r="I1054" t="s">
        <v>8555</v>
      </c>
      <c r="J1054" t="s">
        <v>9430</v>
      </c>
      <c r="K1054" t="s">
        <v>10121</v>
      </c>
      <c r="L1054" t="s">
        <v>10674</v>
      </c>
      <c r="M1054" t="s">
        <v>11956</v>
      </c>
      <c r="N1054" t="s">
        <v>12860</v>
      </c>
      <c r="O1054" t="s">
        <v>13311</v>
      </c>
      <c r="P1054" t="s">
        <v>13349</v>
      </c>
      <c r="Q1054">
        <v>4</v>
      </c>
      <c r="R1054" t="s">
        <v>13357</v>
      </c>
      <c r="S1054" t="s">
        <v>8488</v>
      </c>
      <c r="T1054" t="s">
        <v>14091</v>
      </c>
      <c r="U1054" s="3" t="str" cm="1">
        <f t="array" ref="U1054">LEFT(T1054,MIN(FIND({0,1,2,3,4,5,6,7,8,9},T1054&amp;"0123456789"))-1)</f>
        <v>$</v>
      </c>
      <c r="V1054" t="s">
        <v>13357</v>
      </c>
      <c r="W1054" t="s">
        <v>14091</v>
      </c>
      <c r="X1054" s="3" t="str" cm="1">
        <f t="array" ref="X1054">LEFT(W1054,MIN(FIND({0,1,2,3,4,5,6,7,8,9},W1054&amp;"0123456789"))-1)</f>
        <v>$</v>
      </c>
      <c r="Y1054" t="s">
        <v>13357</v>
      </c>
      <c r="Z1054" t="s">
        <v>14366</v>
      </c>
      <c r="AA1054" s="3" cm="1">
        <f t="array" ref="AA1054">_xlfn.XLOOKUP(LEFT(Z1054,MIN(FIND({0,1,2,3,4,5,6,7,8,9},Z1054&amp;"0123456789"))-1), $BB$4:$BB$23, $BC$4:$BC$23)*_xlfn.NUMBERVALUE(TRIM(REPLACE(Z1054,1,MIN(FIND({0,1,2,3,4,5,6,7,8,9},Z1054&amp;"0123456789"))-1,"")), ".", ",")</f>
        <v>3050000</v>
      </c>
      <c r="AB1054" t="s">
        <v>14366</v>
      </c>
      <c r="AC1054" s="3" cm="1">
        <f t="array" ref="AC1054">_xlfn.XLOOKUP(LEFT(AB1054,MIN(FIND({0,1,2,3,4,5,6,7,8,9},AB1054&amp;"0123456789"))-1), $BB$4:$BB$23, $BC$4:$BC$23)*_xlfn.NUMBERVALUE(TRIM(REPLACE(AB1054,1,MIN(FIND({0,1,2,3,4,5,6,7,8,9},AB1054&amp;"0123456789"))-1,"")), ".", ",")</f>
        <v>3050000</v>
      </c>
      <c r="AD1054" t="s">
        <v>8555</v>
      </c>
      <c r="AE1054" t="s">
        <v>14832</v>
      </c>
      <c r="AF1054" t="s">
        <v>15791</v>
      </c>
      <c r="AG1054" t="s">
        <v>17166</v>
      </c>
      <c r="AH1054" t="s">
        <v>4365</v>
      </c>
      <c r="AI1054" t="s">
        <v>4365</v>
      </c>
      <c r="AJ1054" t="s">
        <v>8563</v>
      </c>
      <c r="AK1054" t="s">
        <v>4365</v>
      </c>
      <c r="AL1054" t="s">
        <v>8555</v>
      </c>
      <c r="AM1054" t="s">
        <v>4365</v>
      </c>
      <c r="AN1054" t="s">
        <v>18372</v>
      </c>
      <c r="AO1054" t="s">
        <v>4365</v>
      </c>
      <c r="AP1054" t="s">
        <v>23099</v>
      </c>
      <c r="AQ1054" t="s">
        <v>4365</v>
      </c>
      <c r="AR1054" t="s">
        <v>4365</v>
      </c>
      <c r="AS1054" t="s">
        <v>19177</v>
      </c>
      <c r="BC1054" s="3" t="str" cm="1">
        <f t="array" ref="BC1054">LEFT(BB1054,MIN(FIND({0,1,2,3,4,5,6,7,8,9},BB1054&amp;"0123456789"))-1)</f>
        <v/>
      </c>
      <c r="BY1054" t="s">
        <v>25841</v>
      </c>
      <c r="BZ1054" t="s">
        <v>25842</v>
      </c>
      <c r="CA1054" t="s">
        <v>25656</v>
      </c>
      <c r="CB1054" t="s">
        <v>25783</v>
      </c>
      <c r="CC1054" t="s">
        <v>25868</v>
      </c>
      <c r="CD1054" t="s">
        <v>25422</v>
      </c>
      <c r="CE1054" t="s">
        <v>25843</v>
      </c>
      <c r="CF1054" t="s">
        <v>25416</v>
      </c>
      <c r="CT1054" t="str">
        <f t="shared" si="309"/>
        <v>Baby</v>
      </c>
      <c r="CU1054" t="str">
        <f t="shared" si="310"/>
        <v>Children</v>
      </c>
      <c r="CV1054" t="str">
        <f t="shared" si="311"/>
        <v>Consumer</v>
      </c>
      <c r="CW1054" t="str">
        <f t="shared" si="312"/>
        <v>Family</v>
      </c>
      <c r="CX1054" t="str">
        <f t="shared" si="313"/>
        <v>Home Services</v>
      </c>
      <c r="CY1054" t="str">
        <f t="shared" si="314"/>
        <v>Marketplace</v>
      </c>
      <c r="CZ1054" t="str">
        <f t="shared" si="315"/>
        <v>Parenting</v>
      </c>
      <c r="DA1054" t="str">
        <f t="shared" si="316"/>
        <v>Retail</v>
      </c>
      <c r="DB1054" t="str">
        <f t="shared" si="317"/>
        <v/>
      </c>
      <c r="DC1054" t="str">
        <f t="shared" si="318"/>
        <v/>
      </c>
    </row>
    <row r="1055" spans="1:107" x14ac:dyDescent="0.2">
      <c r="A1055">
        <v>1052</v>
      </c>
      <c r="B1055" t="s">
        <v>1048</v>
      </c>
      <c r="C1055" t="s">
        <v>3221</v>
      </c>
      <c r="D1055" t="s">
        <v>4365</v>
      </c>
      <c r="E1055" t="s">
        <v>6065</v>
      </c>
      <c r="F1055" t="s">
        <v>7118</v>
      </c>
      <c r="G1055" t="s">
        <v>8245</v>
      </c>
      <c r="H1055" t="s">
        <v>8552</v>
      </c>
      <c r="I1055" t="s">
        <v>8555</v>
      </c>
      <c r="J1055" t="s">
        <v>9431</v>
      </c>
      <c r="K1055" t="s">
        <v>10121</v>
      </c>
      <c r="L1055" t="s">
        <v>10675</v>
      </c>
      <c r="M1055" t="s">
        <v>11957</v>
      </c>
      <c r="N1055" t="s">
        <v>12740</v>
      </c>
      <c r="O1055" t="s">
        <v>13309</v>
      </c>
      <c r="P1055" t="s">
        <v>13355</v>
      </c>
      <c r="Q1055">
        <v>2</v>
      </c>
      <c r="R1055" t="s">
        <v>13357</v>
      </c>
      <c r="S1055" t="s">
        <v>8345</v>
      </c>
      <c r="T1055" t="s">
        <v>13813</v>
      </c>
      <c r="U1055" s="3" t="str" cm="1">
        <f t="array" ref="U1055">LEFT(T1055,MIN(FIND({0,1,2,3,4,5,6,7,8,9},T1055&amp;"0123456789"))-1)</f>
        <v>$</v>
      </c>
      <c r="V1055" t="s">
        <v>13357</v>
      </c>
      <c r="W1055" t="s">
        <v>13813</v>
      </c>
      <c r="X1055" s="3" t="str" cm="1">
        <f t="array" ref="X1055">LEFT(W1055,MIN(FIND({0,1,2,3,4,5,6,7,8,9},W1055&amp;"0123456789"))-1)</f>
        <v>$</v>
      </c>
      <c r="Y1055" t="s">
        <v>13357</v>
      </c>
      <c r="Z1055" t="s">
        <v>14666</v>
      </c>
      <c r="AA1055" s="3" cm="1">
        <f t="array" ref="AA1055">_xlfn.XLOOKUP(LEFT(Z1055,MIN(FIND({0,1,2,3,4,5,6,7,8,9},Z1055&amp;"0123456789"))-1), $BB$4:$BB$23, $BC$4:$BC$23)*_xlfn.NUMBERVALUE(TRIM(REPLACE(Z1055,1,MIN(FIND({0,1,2,3,4,5,6,7,8,9},Z1055&amp;"0123456789"))-1,"")), ".", ",")</f>
        <v>3325000</v>
      </c>
      <c r="AB1055" t="s">
        <v>14666</v>
      </c>
      <c r="AC1055" s="3" cm="1">
        <f t="array" ref="AC1055">_xlfn.XLOOKUP(LEFT(AB1055,MIN(FIND({0,1,2,3,4,5,6,7,8,9},AB1055&amp;"0123456789"))-1), $BB$4:$BB$23, $BC$4:$BC$23)*_xlfn.NUMBERVALUE(TRIM(REPLACE(AB1055,1,MIN(FIND({0,1,2,3,4,5,6,7,8,9},AB1055&amp;"0123456789"))-1,"")), ".", ",")</f>
        <v>3325000</v>
      </c>
      <c r="AD1055" t="s">
        <v>8555</v>
      </c>
      <c r="AE1055" t="s">
        <v>8559</v>
      </c>
      <c r="AF1055" t="s">
        <v>15792</v>
      </c>
      <c r="AG1055" t="s">
        <v>4365</v>
      </c>
      <c r="AH1055" t="s">
        <v>4365</v>
      </c>
      <c r="AI1055" t="s">
        <v>4365</v>
      </c>
      <c r="AJ1055" t="s">
        <v>4365</v>
      </c>
      <c r="AK1055" t="s">
        <v>4365</v>
      </c>
      <c r="AL1055" t="s">
        <v>4365</v>
      </c>
      <c r="AM1055" t="s">
        <v>4365</v>
      </c>
      <c r="AN1055" t="s">
        <v>4365</v>
      </c>
      <c r="AO1055" t="s">
        <v>4365</v>
      </c>
      <c r="AP1055" t="s">
        <v>4365</v>
      </c>
      <c r="AQ1055" t="s">
        <v>4365</v>
      </c>
      <c r="AR1055" t="s">
        <v>4365</v>
      </c>
      <c r="AS1055" t="s">
        <v>19079</v>
      </c>
      <c r="BC1055" s="3" t="str" cm="1">
        <f t="array" ref="BC1055">LEFT(BB1055,MIN(FIND({0,1,2,3,4,5,6,7,8,9},BB1055&amp;"0123456789"))-1)</f>
        <v/>
      </c>
      <c r="BY1055" t="s">
        <v>12648</v>
      </c>
      <c r="BZ1055" t="s">
        <v>25414</v>
      </c>
      <c r="CA1055" t="s">
        <v>25408</v>
      </c>
      <c r="CT1055" t="str">
        <f t="shared" si="309"/>
        <v>Commercial Real Estate</v>
      </c>
      <c r="CU1055" t="str">
        <f t="shared" si="310"/>
        <v>Internet</v>
      </c>
      <c r="CV1055" t="str">
        <f t="shared" si="311"/>
        <v>Software</v>
      </c>
      <c r="CW1055" t="str">
        <f t="shared" si="312"/>
        <v/>
      </c>
      <c r="CX1055" t="str">
        <f t="shared" si="313"/>
        <v/>
      </c>
      <c r="CY1055" t="str">
        <f t="shared" si="314"/>
        <v/>
      </c>
      <c r="CZ1055" t="str">
        <f t="shared" si="315"/>
        <v/>
      </c>
      <c r="DA1055" t="str">
        <f t="shared" si="316"/>
        <v/>
      </c>
      <c r="DB1055" t="str">
        <f t="shared" si="317"/>
        <v/>
      </c>
      <c r="DC1055" t="str">
        <f t="shared" si="318"/>
        <v/>
      </c>
    </row>
    <row r="1056" spans="1:107" x14ac:dyDescent="0.2">
      <c r="A1056">
        <v>1053</v>
      </c>
      <c r="B1056" t="s">
        <v>1049</v>
      </c>
      <c r="C1056" t="s">
        <v>3222</v>
      </c>
      <c r="D1056" t="s">
        <v>5229</v>
      </c>
      <c r="E1056" t="s">
        <v>6065</v>
      </c>
      <c r="F1056" t="s">
        <v>7119</v>
      </c>
      <c r="G1056" t="s">
        <v>8313</v>
      </c>
      <c r="H1056" t="s">
        <v>8552</v>
      </c>
      <c r="I1056" t="s">
        <v>8554</v>
      </c>
      <c r="J1056" t="s">
        <v>9432</v>
      </c>
      <c r="K1056" t="s">
        <v>10121</v>
      </c>
      <c r="L1056" t="s">
        <v>10676</v>
      </c>
      <c r="M1056" t="s">
        <v>11958</v>
      </c>
      <c r="N1056" t="s">
        <v>12803</v>
      </c>
      <c r="O1056" t="s">
        <v>13319</v>
      </c>
      <c r="P1056" t="s">
        <v>4365</v>
      </c>
      <c r="Q1056">
        <v>1</v>
      </c>
      <c r="R1056" t="s">
        <v>13357</v>
      </c>
      <c r="S1056" t="s">
        <v>8311</v>
      </c>
      <c r="T1056" t="s">
        <v>14092</v>
      </c>
      <c r="U1056" s="3" t="str" cm="1">
        <f t="array" ref="U1056">LEFT(T1056,MIN(FIND({0,1,2,3,4,5,6,7,8,9},T1056&amp;"0123456789"))-1)</f>
        <v>¥</v>
      </c>
      <c r="V1056" t="s">
        <v>13357</v>
      </c>
      <c r="W1056" t="s">
        <v>14092</v>
      </c>
      <c r="X1056" s="3" t="str" cm="1">
        <f t="array" ref="X1056">LEFT(W1056,MIN(FIND({0,1,2,3,4,5,6,7,8,9},W1056&amp;"0123456789"))-1)</f>
        <v>¥</v>
      </c>
      <c r="Y1056" t="s">
        <v>13357</v>
      </c>
      <c r="Z1056" t="s">
        <v>14092</v>
      </c>
      <c r="AA1056" s="3" cm="1">
        <f t="array" ref="AA1056">_xlfn.XLOOKUP(LEFT(Z1056,MIN(FIND({0,1,2,3,4,5,6,7,8,9},Z1056&amp;"0123456789"))-1), $BB$4:$BB$23, $BC$4:$BC$23)*_xlfn.NUMBERVALUE(TRIM(REPLACE(Z1056,1,MIN(FIND({0,1,2,3,4,5,6,7,8,9},Z1056&amp;"0123456789"))-1,"")), ".", ",")</f>
        <v>2850000</v>
      </c>
      <c r="AB1056" t="s">
        <v>14092</v>
      </c>
      <c r="AC1056" s="3" cm="1">
        <f t="array" ref="AC1056">_xlfn.XLOOKUP(LEFT(AB1056,MIN(FIND({0,1,2,3,4,5,6,7,8,9},AB1056&amp;"0123456789"))-1), $BB$4:$BB$23, $BC$4:$BC$23)*_xlfn.NUMBERVALUE(TRIM(REPLACE(AB1056,1,MIN(FIND({0,1,2,3,4,5,6,7,8,9},AB1056&amp;"0123456789"))-1,"")), ".", ",")</f>
        <v>2850000</v>
      </c>
      <c r="AD1056" t="s">
        <v>4365</v>
      </c>
      <c r="AE1056" t="s">
        <v>8562</v>
      </c>
      <c r="AF1056" t="s">
        <v>15793</v>
      </c>
      <c r="AG1056" t="s">
        <v>17167</v>
      </c>
      <c r="AH1056" t="s">
        <v>4365</v>
      </c>
      <c r="AI1056" t="s">
        <v>4365</v>
      </c>
      <c r="AJ1056" t="s">
        <v>8561</v>
      </c>
      <c r="AK1056" t="s">
        <v>4365</v>
      </c>
      <c r="AL1056" t="s">
        <v>8554</v>
      </c>
      <c r="AM1056" t="s">
        <v>4365</v>
      </c>
      <c r="AN1056" t="s">
        <v>18794</v>
      </c>
      <c r="AO1056" t="s">
        <v>4365</v>
      </c>
      <c r="AP1056" t="s">
        <v>23100</v>
      </c>
      <c r="AQ1056" t="s">
        <v>4365</v>
      </c>
      <c r="AR1056" t="s">
        <v>4365</v>
      </c>
      <c r="AS1056" t="s">
        <v>14822</v>
      </c>
      <c r="BC1056" s="3" t="str" cm="1">
        <f t="array" ref="BC1056">LEFT(BB1056,MIN(FIND({0,1,2,3,4,5,6,7,8,9},BB1056&amp;"0123456789"))-1)</f>
        <v/>
      </c>
      <c r="BY1056" t="s">
        <v>11788</v>
      </c>
      <c r="BZ1056" t="s">
        <v>25461</v>
      </c>
      <c r="CA1056" t="s">
        <v>25404</v>
      </c>
      <c r="CT1056" t="str">
        <f t="shared" si="309"/>
        <v>Communities</v>
      </c>
      <c r="CU1056" t="str">
        <f t="shared" si="310"/>
        <v>Information Services</v>
      </c>
      <c r="CV1056" t="str">
        <f t="shared" si="311"/>
        <v>Information Technology</v>
      </c>
      <c r="CW1056" t="str">
        <f t="shared" si="312"/>
        <v/>
      </c>
      <c r="CX1056" t="str">
        <f t="shared" si="313"/>
        <v/>
      </c>
      <c r="CY1056" t="str">
        <f t="shared" si="314"/>
        <v/>
      </c>
      <c r="CZ1056" t="str">
        <f t="shared" si="315"/>
        <v/>
      </c>
      <c r="DA1056" t="str">
        <f t="shared" si="316"/>
        <v/>
      </c>
      <c r="DB1056" t="str">
        <f t="shared" si="317"/>
        <v/>
      </c>
      <c r="DC1056" t="str">
        <f t="shared" si="318"/>
        <v/>
      </c>
    </row>
    <row r="1057" spans="1:107" x14ac:dyDescent="0.2">
      <c r="A1057">
        <v>1054</v>
      </c>
      <c r="B1057" t="s">
        <v>1050</v>
      </c>
      <c r="C1057" t="s">
        <v>3223</v>
      </c>
      <c r="D1057" t="s">
        <v>5230</v>
      </c>
      <c r="E1057" t="s">
        <v>6065</v>
      </c>
      <c r="F1057" t="s">
        <v>7120</v>
      </c>
      <c r="G1057" t="s">
        <v>8443</v>
      </c>
      <c r="H1057" t="s">
        <v>8552</v>
      </c>
      <c r="I1057" t="s">
        <v>8557</v>
      </c>
      <c r="J1057" t="s">
        <v>9433</v>
      </c>
      <c r="K1057" t="s">
        <v>10121</v>
      </c>
      <c r="L1057" t="s">
        <v>10163</v>
      </c>
      <c r="M1057" t="s">
        <v>11959</v>
      </c>
      <c r="N1057" t="s">
        <v>12983</v>
      </c>
      <c r="O1057" t="s">
        <v>13345</v>
      </c>
      <c r="P1057" t="s">
        <v>4365</v>
      </c>
      <c r="Q1057">
        <v>2</v>
      </c>
      <c r="R1057" t="s">
        <v>13358</v>
      </c>
      <c r="S1057" t="s">
        <v>8384</v>
      </c>
      <c r="T1057" t="s">
        <v>14093</v>
      </c>
      <c r="U1057" s="3" t="str" cm="1">
        <f t="array" ref="U1057">LEFT(T1057,MIN(FIND({0,1,2,3,4,5,6,7,8,9},T1057&amp;"0123456789"))-1)</f>
        <v>NOK</v>
      </c>
      <c r="V1057" t="s">
        <v>14414</v>
      </c>
      <c r="W1057" t="s">
        <v>14093</v>
      </c>
      <c r="X1057" s="3" t="str" cm="1">
        <f t="array" ref="X1057">LEFT(W1057,MIN(FIND({0,1,2,3,4,5,6,7,8,9},W1057&amp;"0123456789"))-1)</f>
        <v>NOK</v>
      </c>
      <c r="Y1057" t="s">
        <v>14414</v>
      </c>
      <c r="Z1057" t="s">
        <v>14667</v>
      </c>
      <c r="AA1057" s="3" cm="1">
        <f t="array" ref="AA1057">_xlfn.XLOOKUP(LEFT(Z1057,MIN(FIND({0,1,2,3,4,5,6,7,8,9},Z1057&amp;"0123456789"))-1), $BB$4:$BB$23, $BC$4:$BC$23)*_xlfn.NUMBERVALUE(TRIM(REPLACE(Z1057,1,MIN(FIND({0,1,2,3,4,5,6,7,8,9},Z1057&amp;"0123456789"))-1,"")), ".", ",")</f>
        <v>7740000</v>
      </c>
      <c r="AB1057" t="s">
        <v>14667</v>
      </c>
      <c r="AC1057" s="3" cm="1">
        <f t="array" ref="AC1057">_xlfn.XLOOKUP(LEFT(AB1057,MIN(FIND({0,1,2,3,4,5,6,7,8,9},AB1057&amp;"0123456789"))-1), $BB$4:$BB$23, $BC$4:$BC$23)*_xlfn.NUMBERVALUE(TRIM(REPLACE(AB1057,1,MIN(FIND({0,1,2,3,4,5,6,7,8,9},AB1057&amp;"0123456789"))-1,"")), ".", ",")</f>
        <v>7740000</v>
      </c>
      <c r="AD1057" t="s">
        <v>8554</v>
      </c>
      <c r="AE1057" t="s">
        <v>8554</v>
      </c>
      <c r="AF1057" t="s">
        <v>15794</v>
      </c>
      <c r="AG1057" t="s">
        <v>17168</v>
      </c>
      <c r="AH1057" t="s">
        <v>4365</v>
      </c>
      <c r="AI1057" t="s">
        <v>4365</v>
      </c>
      <c r="AJ1057" t="s">
        <v>8563</v>
      </c>
      <c r="AK1057" t="s">
        <v>4365</v>
      </c>
      <c r="AL1057" t="s">
        <v>8555</v>
      </c>
      <c r="AM1057" t="s">
        <v>4365</v>
      </c>
      <c r="AN1057" t="s">
        <v>18372</v>
      </c>
      <c r="AO1057" t="s">
        <v>4365</v>
      </c>
      <c r="AP1057" t="s">
        <v>23101</v>
      </c>
      <c r="AQ1057" t="s">
        <v>4365</v>
      </c>
      <c r="AR1057" t="s">
        <v>4365</v>
      </c>
      <c r="AS1057" t="s">
        <v>14831</v>
      </c>
      <c r="BC1057" s="3" t="str" cm="1">
        <f t="array" ref="BC1057">LEFT(BB1057,MIN(FIND({0,1,2,3,4,5,6,7,8,9},BB1057&amp;"0123456789"))-1)</f>
        <v/>
      </c>
      <c r="BY1057" t="s">
        <v>11959</v>
      </c>
      <c r="CT1057" t="str">
        <f t="shared" si="309"/>
        <v>Medical Device</v>
      </c>
      <c r="CU1057" t="str">
        <f t="shared" si="310"/>
        <v/>
      </c>
      <c r="CV1057" t="str">
        <f t="shared" si="311"/>
        <v/>
      </c>
      <c r="CW1057" t="str">
        <f t="shared" si="312"/>
        <v/>
      </c>
      <c r="CX1057" t="str">
        <f t="shared" si="313"/>
        <v/>
      </c>
      <c r="CY1057" t="str">
        <f t="shared" si="314"/>
        <v/>
      </c>
      <c r="CZ1057" t="str">
        <f t="shared" si="315"/>
        <v/>
      </c>
      <c r="DA1057" t="str">
        <f t="shared" si="316"/>
        <v/>
      </c>
      <c r="DB1057" t="str">
        <f t="shared" si="317"/>
        <v/>
      </c>
      <c r="DC1057" t="str">
        <f t="shared" si="318"/>
        <v/>
      </c>
    </row>
    <row r="1058" spans="1:107" x14ac:dyDescent="0.2">
      <c r="A1058">
        <v>1055</v>
      </c>
      <c r="B1058" t="s">
        <v>1051</v>
      </c>
      <c r="C1058" t="s">
        <v>3224</v>
      </c>
      <c r="D1058" t="s">
        <v>3224</v>
      </c>
      <c r="E1058" t="s">
        <v>4365</v>
      </c>
      <c r="F1058" t="s">
        <v>7121</v>
      </c>
      <c r="G1058" t="s">
        <v>8248</v>
      </c>
      <c r="H1058" t="s">
        <v>8552</v>
      </c>
      <c r="I1058" t="s">
        <v>8555</v>
      </c>
      <c r="J1058" t="s">
        <v>9434</v>
      </c>
      <c r="K1058" t="s">
        <v>10119</v>
      </c>
      <c r="L1058" t="s">
        <v>10405</v>
      </c>
      <c r="M1058" t="s">
        <v>11960</v>
      </c>
      <c r="N1058" t="s">
        <v>12857</v>
      </c>
      <c r="O1058" t="s">
        <v>13334</v>
      </c>
      <c r="P1058" t="s">
        <v>4365</v>
      </c>
      <c r="Q1058">
        <v>1</v>
      </c>
      <c r="R1058" t="s">
        <v>13357</v>
      </c>
      <c r="S1058" t="s">
        <v>13399</v>
      </c>
      <c r="T1058" t="s">
        <v>13767</v>
      </c>
      <c r="U1058" s="3" t="str" cm="1">
        <f t="array" ref="U1058">LEFT(T1058,MIN(FIND({0,1,2,3,4,5,6,7,8,9},T1058&amp;"0123456789"))-1)</f>
        <v>$</v>
      </c>
      <c r="V1058" t="s">
        <v>13357</v>
      </c>
      <c r="W1058" t="s">
        <v>13767</v>
      </c>
      <c r="X1058" s="3" t="str" cm="1">
        <f t="array" ref="X1058">LEFT(W1058,MIN(FIND({0,1,2,3,4,5,6,7,8,9},W1058&amp;"0123456789"))-1)</f>
        <v>$</v>
      </c>
      <c r="Y1058" t="s">
        <v>13357</v>
      </c>
      <c r="Z1058" t="s">
        <v>13767</v>
      </c>
      <c r="AA1058" s="3" cm="1">
        <f t="array" ref="AA1058">_xlfn.XLOOKUP(LEFT(Z1058,MIN(FIND({0,1,2,3,4,5,6,7,8,9},Z1058&amp;"0123456789"))-1), $BB$4:$BB$23, $BC$4:$BC$23)*_xlfn.NUMBERVALUE(TRIM(REPLACE(Z1058,1,MIN(FIND({0,1,2,3,4,5,6,7,8,9},Z1058&amp;"0123456789"))-1,"")), ".", ",")</f>
        <v>2600000</v>
      </c>
      <c r="AB1058" t="s">
        <v>13767</v>
      </c>
      <c r="AC1058" s="3" cm="1">
        <f t="array" ref="AC1058">_xlfn.XLOOKUP(LEFT(AB1058,MIN(FIND({0,1,2,3,4,5,6,7,8,9},AB1058&amp;"0123456789"))-1), $BB$4:$BB$23, $BC$4:$BC$23)*_xlfn.NUMBERVALUE(TRIM(REPLACE(AB1058,1,MIN(FIND({0,1,2,3,4,5,6,7,8,9},AB1058&amp;"0123456789"))-1,"")), ".", ",")</f>
        <v>2600000</v>
      </c>
      <c r="AD1058" t="s">
        <v>8555</v>
      </c>
      <c r="AE1058" t="s">
        <v>8555</v>
      </c>
      <c r="AF1058" t="s">
        <v>15795</v>
      </c>
      <c r="AG1058" t="s">
        <v>17169</v>
      </c>
      <c r="AH1058" t="s">
        <v>4365</v>
      </c>
      <c r="AI1058" t="s">
        <v>18760</v>
      </c>
      <c r="AJ1058" t="s">
        <v>19333</v>
      </c>
      <c r="AK1058" t="s">
        <v>19893</v>
      </c>
      <c r="AL1058" t="s">
        <v>20141</v>
      </c>
      <c r="AM1058" t="s">
        <v>20903</v>
      </c>
      <c r="AN1058" t="s">
        <v>21529</v>
      </c>
      <c r="AO1058" t="s">
        <v>22130</v>
      </c>
      <c r="AP1058" t="s">
        <v>23102</v>
      </c>
      <c r="AQ1058" t="s">
        <v>24206</v>
      </c>
      <c r="AR1058" t="s">
        <v>20405</v>
      </c>
      <c r="AS1058" t="s">
        <v>14834</v>
      </c>
      <c r="BC1058" s="3" t="str" cm="1">
        <f t="array" ref="BC1058">LEFT(BB1058,MIN(FIND({0,1,2,3,4,5,6,7,8,9},BB1058&amp;"0123456789"))-1)</f>
        <v/>
      </c>
      <c r="BY1058" t="s">
        <v>11581</v>
      </c>
      <c r="BZ1058" t="s">
        <v>25521</v>
      </c>
      <c r="CT1058" t="str">
        <f t="shared" si="309"/>
        <v>Internet</v>
      </c>
      <c r="CU1058" t="str">
        <f t="shared" si="310"/>
        <v>Media and Entertainment</v>
      </c>
      <c r="CV1058" t="str">
        <f t="shared" si="311"/>
        <v/>
      </c>
      <c r="CW1058" t="str">
        <f t="shared" si="312"/>
        <v/>
      </c>
      <c r="CX1058" t="str">
        <f t="shared" si="313"/>
        <v/>
      </c>
      <c r="CY1058" t="str">
        <f t="shared" si="314"/>
        <v/>
      </c>
      <c r="CZ1058" t="str">
        <f t="shared" si="315"/>
        <v/>
      </c>
      <c r="DA1058" t="str">
        <f t="shared" si="316"/>
        <v/>
      </c>
      <c r="DB1058" t="str">
        <f t="shared" si="317"/>
        <v/>
      </c>
      <c r="DC1058" t="str">
        <f t="shared" si="318"/>
        <v/>
      </c>
    </row>
    <row r="1059" spans="1:107" x14ac:dyDescent="0.2">
      <c r="A1059">
        <v>1056</v>
      </c>
      <c r="B1059" t="s">
        <v>1052</v>
      </c>
      <c r="C1059" t="s">
        <v>3225</v>
      </c>
      <c r="D1059" t="s">
        <v>5231</v>
      </c>
      <c r="E1059" t="s">
        <v>6065</v>
      </c>
      <c r="F1059" t="s">
        <v>7122</v>
      </c>
      <c r="G1059" t="s">
        <v>8245</v>
      </c>
      <c r="H1059" t="s">
        <v>8552</v>
      </c>
      <c r="I1059" t="s">
        <v>8555</v>
      </c>
      <c r="J1059" t="s">
        <v>9435</v>
      </c>
      <c r="K1059" t="s">
        <v>10121</v>
      </c>
      <c r="L1059" t="s">
        <v>10263</v>
      </c>
      <c r="M1059" t="s">
        <v>11328</v>
      </c>
      <c r="N1059" t="s">
        <v>12984</v>
      </c>
      <c r="O1059" t="s">
        <v>13305</v>
      </c>
      <c r="P1059" t="s">
        <v>13351</v>
      </c>
      <c r="Q1059">
        <v>1</v>
      </c>
      <c r="R1059" t="s">
        <v>13357</v>
      </c>
      <c r="S1059" t="s">
        <v>13523</v>
      </c>
      <c r="T1059" t="s">
        <v>13810</v>
      </c>
      <c r="U1059" s="3" t="str" cm="1">
        <f t="array" ref="U1059">LEFT(T1059,MIN(FIND({0,1,2,3,4,5,6,7,8,9},T1059&amp;"0123456789"))-1)</f>
        <v>$</v>
      </c>
      <c r="V1059" t="s">
        <v>13357</v>
      </c>
      <c r="W1059" t="s">
        <v>13810</v>
      </c>
      <c r="X1059" s="3" t="str" cm="1">
        <f t="array" ref="X1059">LEFT(W1059,MIN(FIND({0,1,2,3,4,5,6,7,8,9},W1059&amp;"0123456789"))-1)</f>
        <v>$</v>
      </c>
      <c r="Y1059" t="s">
        <v>13357</v>
      </c>
      <c r="Z1059" t="s">
        <v>13810</v>
      </c>
      <c r="AA1059" s="3" cm="1">
        <f t="array" ref="AA1059">_xlfn.XLOOKUP(LEFT(Z1059,MIN(FIND({0,1,2,3,4,5,6,7,8,9},Z1059&amp;"0123456789"))-1), $BB$4:$BB$23, $BC$4:$BC$23)*_xlfn.NUMBERVALUE(TRIM(REPLACE(Z1059,1,MIN(FIND({0,1,2,3,4,5,6,7,8,9},Z1059&amp;"0123456789"))-1,"")), ".", ",")</f>
        <v>1500000</v>
      </c>
      <c r="AB1059" t="s">
        <v>13810</v>
      </c>
      <c r="AC1059" s="3" cm="1">
        <f t="array" ref="AC1059">_xlfn.XLOOKUP(LEFT(AB1059,MIN(FIND({0,1,2,3,4,5,6,7,8,9},AB1059&amp;"0123456789"))-1), $BB$4:$BB$23, $BC$4:$BC$23)*_xlfn.NUMBERVALUE(TRIM(REPLACE(AB1059,1,MIN(FIND({0,1,2,3,4,5,6,7,8,9},AB1059&amp;"0123456789"))-1,"")), ".", ",")</f>
        <v>1500000</v>
      </c>
      <c r="AD1059" t="s">
        <v>8555</v>
      </c>
      <c r="AE1059" t="s">
        <v>8555</v>
      </c>
      <c r="AF1059" t="s">
        <v>15796</v>
      </c>
      <c r="AG1059" t="s">
        <v>4365</v>
      </c>
      <c r="AH1059" t="s">
        <v>4365</v>
      </c>
      <c r="AI1059" t="s">
        <v>4365</v>
      </c>
      <c r="AJ1059" t="s">
        <v>4365</v>
      </c>
      <c r="AK1059" t="s">
        <v>4365</v>
      </c>
      <c r="AL1059" t="s">
        <v>4365</v>
      </c>
      <c r="AM1059" t="s">
        <v>4365</v>
      </c>
      <c r="AN1059" t="s">
        <v>4365</v>
      </c>
      <c r="AO1059" t="s">
        <v>4365</v>
      </c>
      <c r="AP1059" t="s">
        <v>4365</v>
      </c>
      <c r="AQ1059" t="s">
        <v>4365</v>
      </c>
      <c r="AR1059" t="s">
        <v>4365</v>
      </c>
      <c r="AS1059" t="s">
        <v>14827</v>
      </c>
      <c r="BC1059" s="3" t="str" cm="1">
        <f t="array" ref="BC1059">LEFT(BB1059,MIN(FIND({0,1,2,3,4,5,6,7,8,9},BB1059&amp;"0123456789"))-1)</f>
        <v/>
      </c>
      <c r="BY1059" t="s">
        <v>11267</v>
      </c>
      <c r="BZ1059" t="s">
        <v>25404</v>
      </c>
      <c r="CA1059" t="s">
        <v>25444</v>
      </c>
      <c r="CB1059" t="s">
        <v>25408</v>
      </c>
      <c r="CT1059" t="str">
        <f t="shared" si="309"/>
        <v>Artificial Intelligence</v>
      </c>
      <c r="CU1059" t="str">
        <f t="shared" si="310"/>
        <v>Information Technology</v>
      </c>
      <c r="CV1059" t="str">
        <f t="shared" si="311"/>
        <v>Machine Learning</v>
      </c>
      <c r="CW1059" t="str">
        <f t="shared" si="312"/>
        <v>Software</v>
      </c>
      <c r="CX1059" t="str">
        <f t="shared" si="313"/>
        <v/>
      </c>
      <c r="CY1059" t="str">
        <f t="shared" si="314"/>
        <v/>
      </c>
      <c r="CZ1059" t="str">
        <f t="shared" si="315"/>
        <v/>
      </c>
      <c r="DA1059" t="str">
        <f t="shared" si="316"/>
        <v/>
      </c>
      <c r="DB1059" t="str">
        <f t="shared" si="317"/>
        <v/>
      </c>
      <c r="DC1059" t="str">
        <f t="shared" si="318"/>
        <v/>
      </c>
    </row>
    <row r="1060" spans="1:107" x14ac:dyDescent="0.2">
      <c r="A1060">
        <v>1057</v>
      </c>
      <c r="B1060" t="s">
        <v>1053</v>
      </c>
      <c r="C1060" t="s">
        <v>3226</v>
      </c>
      <c r="D1060" t="s">
        <v>5232</v>
      </c>
      <c r="E1060" t="s">
        <v>6065</v>
      </c>
      <c r="F1060" t="s">
        <v>7123</v>
      </c>
      <c r="G1060" t="s">
        <v>8245</v>
      </c>
      <c r="H1060" t="s">
        <v>8552</v>
      </c>
      <c r="I1060" t="s">
        <v>4365</v>
      </c>
      <c r="J1060" t="s">
        <v>4365</v>
      </c>
      <c r="K1060" t="s">
        <v>10119</v>
      </c>
      <c r="L1060" t="s">
        <v>10508</v>
      </c>
      <c r="M1060" t="s">
        <v>11667</v>
      </c>
      <c r="N1060" t="s">
        <v>12788</v>
      </c>
      <c r="O1060" t="s">
        <v>13316</v>
      </c>
      <c r="P1060" t="s">
        <v>4365</v>
      </c>
      <c r="Q1060">
        <v>1</v>
      </c>
      <c r="R1060" t="s">
        <v>13357</v>
      </c>
      <c r="S1060" t="s">
        <v>13585</v>
      </c>
      <c r="T1060" t="s">
        <v>14094</v>
      </c>
      <c r="U1060" s="3" t="str" cm="1">
        <f t="array" ref="U1060">LEFT(T1060,MIN(FIND({0,1,2,3,4,5,6,7,8,9},T1060&amp;"0123456789"))-1)</f>
        <v>R$</v>
      </c>
      <c r="V1060" t="s">
        <v>13357</v>
      </c>
      <c r="W1060" t="s">
        <v>14094</v>
      </c>
      <c r="X1060" s="3" t="str" cm="1">
        <f t="array" ref="X1060">LEFT(W1060,MIN(FIND({0,1,2,3,4,5,6,7,8,9},W1060&amp;"0123456789"))-1)</f>
        <v>R$</v>
      </c>
      <c r="Y1060" t="s">
        <v>13357</v>
      </c>
      <c r="Z1060" t="s">
        <v>14094</v>
      </c>
      <c r="AA1060" s="3" cm="1">
        <f t="array" ref="AA1060">_xlfn.XLOOKUP(LEFT(Z1060,MIN(FIND({0,1,2,3,4,5,6,7,8,9},Z1060&amp;"0123456789"))-1), $BB$4:$BB$23, $BC$4:$BC$23)*_xlfn.NUMBERVALUE(TRIM(REPLACE(Z1060,1,MIN(FIND({0,1,2,3,4,5,6,7,8,9},Z1060&amp;"0123456789"))-1,"")), ".", ",")</f>
        <v>1080000</v>
      </c>
      <c r="AB1060" t="s">
        <v>14094</v>
      </c>
      <c r="AC1060" s="3" cm="1">
        <f t="array" ref="AC1060">_xlfn.XLOOKUP(LEFT(AB1060,MIN(FIND({0,1,2,3,4,5,6,7,8,9},AB1060&amp;"0123456789"))-1), $BB$4:$BB$23, $BC$4:$BC$23)*_xlfn.NUMBERVALUE(TRIM(REPLACE(AB1060,1,MIN(FIND({0,1,2,3,4,5,6,7,8,9},AB1060&amp;"0123456789"))-1,"")), ".", ",")</f>
        <v>1080000</v>
      </c>
      <c r="AD1060" t="s">
        <v>8555</v>
      </c>
      <c r="AE1060" t="s">
        <v>8554</v>
      </c>
      <c r="AF1060" t="s">
        <v>15797</v>
      </c>
      <c r="AG1060" t="s">
        <v>17170</v>
      </c>
      <c r="AH1060" t="s">
        <v>17906</v>
      </c>
      <c r="AI1060" t="s">
        <v>18761</v>
      </c>
      <c r="AJ1060" t="s">
        <v>19334</v>
      </c>
      <c r="AK1060" t="s">
        <v>19894</v>
      </c>
      <c r="AL1060" t="s">
        <v>20338</v>
      </c>
      <c r="AM1060" t="s">
        <v>19653</v>
      </c>
      <c r="AN1060" t="s">
        <v>21530</v>
      </c>
      <c r="AO1060" t="s">
        <v>22131</v>
      </c>
      <c r="AP1060" t="s">
        <v>23103</v>
      </c>
      <c r="AQ1060" t="s">
        <v>24207</v>
      </c>
      <c r="AR1060" t="s">
        <v>25081</v>
      </c>
      <c r="AS1060" t="s">
        <v>25317</v>
      </c>
      <c r="BC1060" s="3" t="str" cm="1">
        <f t="array" ref="BC1060">LEFT(BB1060,MIN(FIND({0,1,2,3,4,5,6,7,8,9},BB1060&amp;"0123456789"))-1)</f>
        <v/>
      </c>
      <c r="BY1060" t="s">
        <v>11706</v>
      </c>
      <c r="BZ1060" t="s">
        <v>25402</v>
      </c>
      <c r="CT1060" t="str">
        <f t="shared" si="309"/>
        <v>E-Commerce</v>
      </c>
      <c r="CU1060" t="str">
        <f t="shared" si="310"/>
        <v>Logistics</v>
      </c>
      <c r="CV1060" t="str">
        <f t="shared" si="311"/>
        <v/>
      </c>
      <c r="CW1060" t="str">
        <f t="shared" si="312"/>
        <v/>
      </c>
      <c r="CX1060" t="str">
        <f t="shared" si="313"/>
        <v/>
      </c>
      <c r="CY1060" t="str">
        <f t="shared" si="314"/>
        <v/>
      </c>
      <c r="CZ1060" t="str">
        <f t="shared" si="315"/>
        <v/>
      </c>
      <c r="DA1060" t="str">
        <f t="shared" si="316"/>
        <v/>
      </c>
      <c r="DB1060" t="str">
        <f t="shared" si="317"/>
        <v/>
      </c>
      <c r="DC1060" t="str">
        <f t="shared" si="318"/>
        <v/>
      </c>
    </row>
    <row r="1061" spans="1:107" x14ac:dyDescent="0.2">
      <c r="A1061">
        <v>1058</v>
      </c>
      <c r="B1061" t="s">
        <v>1054</v>
      </c>
      <c r="C1061" t="s">
        <v>3227</v>
      </c>
      <c r="D1061" t="s">
        <v>4365</v>
      </c>
      <c r="E1061" t="s">
        <v>6065</v>
      </c>
      <c r="F1061" t="s">
        <v>7124</v>
      </c>
      <c r="G1061" t="s">
        <v>8250</v>
      </c>
      <c r="H1061" t="s">
        <v>8552</v>
      </c>
      <c r="I1061" t="s">
        <v>8554</v>
      </c>
      <c r="J1061" t="s">
        <v>9436</v>
      </c>
      <c r="K1061" t="s">
        <v>10121</v>
      </c>
      <c r="L1061" t="s">
        <v>10677</v>
      </c>
      <c r="M1061" t="s">
        <v>11961</v>
      </c>
      <c r="N1061" t="s">
        <v>12751</v>
      </c>
      <c r="O1061" t="s">
        <v>4365</v>
      </c>
      <c r="P1061" t="s">
        <v>4365</v>
      </c>
      <c r="Q1061">
        <v>2</v>
      </c>
      <c r="R1061" t="s">
        <v>4365</v>
      </c>
      <c r="S1061" t="s">
        <v>13407</v>
      </c>
      <c r="T1061" t="s">
        <v>4365</v>
      </c>
      <c r="U1061" s="3" t="str" cm="1">
        <f t="array" ref="U1061">LEFT(T1061,MIN(FIND({0,1,2,3,4,5,6,7,8,9},T1061&amp;"0123456789"))-1)</f>
        <v>—</v>
      </c>
      <c r="V1061" t="s">
        <v>14415</v>
      </c>
      <c r="W1061" t="s">
        <v>4365</v>
      </c>
      <c r="X1061" s="3" t="str" cm="1">
        <f t="array" ref="X1061">LEFT(W1061,MIN(FIND({0,1,2,3,4,5,6,7,8,9},W1061&amp;"0123456789"))-1)</f>
        <v>—</v>
      </c>
      <c r="Y1061" t="s">
        <v>14415</v>
      </c>
      <c r="Z1061" t="s">
        <v>13831</v>
      </c>
      <c r="AA1061" s="3" cm="1">
        <f t="array" ref="AA1061">_xlfn.XLOOKUP(LEFT(Z1061,MIN(FIND({0,1,2,3,4,5,6,7,8,9},Z1061&amp;"0123456789"))-1), $BB$4:$BB$23, $BC$4:$BC$23)*_xlfn.NUMBERVALUE(TRIM(REPLACE(Z1061,1,MIN(FIND({0,1,2,3,4,5,6,7,8,9},Z1061&amp;"0123456789"))-1,"")), ".", ",")</f>
        <v>1000000</v>
      </c>
      <c r="AB1061" t="s">
        <v>13831</v>
      </c>
      <c r="AC1061" s="3" cm="1">
        <f t="array" ref="AC1061">_xlfn.XLOOKUP(LEFT(AB1061,MIN(FIND({0,1,2,3,4,5,6,7,8,9},AB1061&amp;"0123456789"))-1), $BB$4:$BB$23, $BC$4:$BC$23)*_xlfn.NUMBERVALUE(TRIM(REPLACE(AB1061,1,MIN(FIND({0,1,2,3,4,5,6,7,8,9},AB1061&amp;"0123456789"))-1,"")), ".", ",")</f>
        <v>1000000</v>
      </c>
      <c r="AD1061" t="s">
        <v>8554</v>
      </c>
      <c r="AE1061" t="s">
        <v>8560</v>
      </c>
      <c r="AF1061" t="s">
        <v>15798</v>
      </c>
      <c r="AG1061" t="s">
        <v>4365</v>
      </c>
      <c r="AH1061" t="s">
        <v>4365</v>
      </c>
      <c r="AI1061" t="s">
        <v>4365</v>
      </c>
      <c r="AJ1061" t="s">
        <v>4365</v>
      </c>
      <c r="AK1061" t="s">
        <v>4365</v>
      </c>
      <c r="AL1061" t="s">
        <v>4365</v>
      </c>
      <c r="AM1061" t="s">
        <v>4365</v>
      </c>
      <c r="AN1061" t="s">
        <v>4365</v>
      </c>
      <c r="AO1061" t="s">
        <v>4365</v>
      </c>
      <c r="AP1061" t="s">
        <v>4365</v>
      </c>
      <c r="AQ1061" t="s">
        <v>4365</v>
      </c>
      <c r="AR1061" t="s">
        <v>4365</v>
      </c>
      <c r="AS1061" t="s">
        <v>14825</v>
      </c>
      <c r="BC1061" s="3" t="str" cm="1">
        <f t="array" ref="BC1061">LEFT(BB1061,MIN(FIND({0,1,2,3,4,5,6,7,8,9},BB1061&amp;"0123456789"))-1)</f>
        <v/>
      </c>
      <c r="BY1061" t="s">
        <v>25510</v>
      </c>
      <c r="BZ1061" t="s">
        <v>25869</v>
      </c>
      <c r="CA1061" t="s">
        <v>25509</v>
      </c>
      <c r="CB1061" t="s">
        <v>25441</v>
      </c>
      <c r="CC1061" t="s">
        <v>25743</v>
      </c>
      <c r="CT1061" t="str">
        <f t="shared" si="309"/>
        <v>Audio</v>
      </c>
      <c r="CU1061" t="str">
        <f t="shared" si="310"/>
        <v>Consumer Applications</v>
      </c>
      <c r="CV1061" t="str">
        <f t="shared" si="311"/>
        <v>Education</v>
      </c>
      <c r="CW1061" t="str">
        <f t="shared" si="312"/>
        <v>Mobile Apps</v>
      </c>
      <c r="CX1061" t="str">
        <f t="shared" si="313"/>
        <v>Podcast</v>
      </c>
      <c r="CY1061" t="str">
        <f t="shared" si="314"/>
        <v/>
      </c>
      <c r="CZ1061" t="str">
        <f t="shared" si="315"/>
        <v/>
      </c>
      <c r="DA1061" t="str">
        <f t="shared" si="316"/>
        <v/>
      </c>
      <c r="DB1061" t="str">
        <f t="shared" si="317"/>
        <v/>
      </c>
      <c r="DC1061" t="str">
        <f t="shared" si="318"/>
        <v/>
      </c>
    </row>
    <row r="1062" spans="1:107" x14ac:dyDescent="0.2">
      <c r="A1062">
        <v>1059</v>
      </c>
      <c r="B1062" t="s">
        <v>1055</v>
      </c>
      <c r="C1062" t="s">
        <v>3228</v>
      </c>
      <c r="D1062" t="s">
        <v>5233</v>
      </c>
      <c r="E1062" t="s">
        <v>6065</v>
      </c>
      <c r="F1062" t="s">
        <v>7125</v>
      </c>
      <c r="G1062" t="s">
        <v>8346</v>
      </c>
      <c r="H1062" t="s">
        <v>8552</v>
      </c>
      <c r="I1062" t="s">
        <v>8554</v>
      </c>
      <c r="J1062" t="s">
        <v>9437</v>
      </c>
      <c r="K1062" t="s">
        <v>10121</v>
      </c>
      <c r="L1062" t="s">
        <v>10229</v>
      </c>
      <c r="M1062" t="s">
        <v>11260</v>
      </c>
      <c r="N1062" t="s">
        <v>12913</v>
      </c>
      <c r="O1062" t="s">
        <v>13311</v>
      </c>
      <c r="P1062" t="s">
        <v>4365</v>
      </c>
      <c r="Q1062">
        <v>1</v>
      </c>
      <c r="R1062" t="s">
        <v>13357</v>
      </c>
      <c r="S1062" t="s">
        <v>13471</v>
      </c>
      <c r="T1062" t="s">
        <v>13740</v>
      </c>
      <c r="U1062" s="3" t="str" cm="1">
        <f t="array" ref="U1062">LEFT(T1062,MIN(FIND({0,1,2,3,4,5,6,7,8,9},T1062&amp;"0123456789"))-1)</f>
        <v>$</v>
      </c>
      <c r="V1062" t="s">
        <v>13357</v>
      </c>
      <c r="W1062" t="s">
        <v>13740</v>
      </c>
      <c r="X1062" s="3" t="str" cm="1">
        <f t="array" ref="X1062">LEFT(W1062,MIN(FIND({0,1,2,3,4,5,6,7,8,9},W1062&amp;"0123456789"))-1)</f>
        <v>$</v>
      </c>
      <c r="Y1062" t="s">
        <v>13357</v>
      </c>
      <c r="Z1062" t="s">
        <v>13740</v>
      </c>
      <c r="AA1062" s="3" cm="1">
        <f t="array" ref="AA1062">_xlfn.XLOOKUP(LEFT(Z1062,MIN(FIND({0,1,2,3,4,5,6,7,8,9},Z1062&amp;"0123456789"))-1), $BB$4:$BB$23, $BC$4:$BC$23)*_xlfn.NUMBERVALUE(TRIM(REPLACE(Z1062,1,MIN(FIND({0,1,2,3,4,5,6,7,8,9},Z1062&amp;"0123456789"))-1,"")), ".", ",")</f>
        <v>3000000</v>
      </c>
      <c r="AB1062" t="s">
        <v>13740</v>
      </c>
      <c r="AC1062" s="3" cm="1">
        <f t="array" ref="AC1062">_xlfn.XLOOKUP(LEFT(AB1062,MIN(FIND({0,1,2,3,4,5,6,7,8,9},AB1062&amp;"0123456789"))-1), $BB$4:$BB$23, $BC$4:$BC$23)*_xlfn.NUMBERVALUE(TRIM(REPLACE(AB1062,1,MIN(FIND({0,1,2,3,4,5,6,7,8,9},AB1062&amp;"0123456789"))-1,"")), ".", ",")</f>
        <v>3000000</v>
      </c>
      <c r="AD1062" t="s">
        <v>8555</v>
      </c>
      <c r="AE1062" t="s">
        <v>8555</v>
      </c>
      <c r="AF1062" t="s">
        <v>15799</v>
      </c>
      <c r="AG1062" t="s">
        <v>4365</v>
      </c>
      <c r="AH1062" t="s">
        <v>4365</v>
      </c>
      <c r="AI1062" t="s">
        <v>4365</v>
      </c>
      <c r="AJ1062" t="s">
        <v>4365</v>
      </c>
      <c r="AK1062" t="s">
        <v>4365</v>
      </c>
      <c r="AL1062" t="s">
        <v>4365</v>
      </c>
      <c r="AM1062" t="s">
        <v>4365</v>
      </c>
      <c r="AN1062" t="s">
        <v>4365</v>
      </c>
      <c r="AO1062" t="s">
        <v>4365</v>
      </c>
      <c r="AP1062" t="s">
        <v>4365</v>
      </c>
      <c r="AQ1062" t="s">
        <v>4365</v>
      </c>
      <c r="AR1062" t="s">
        <v>4365</v>
      </c>
      <c r="AS1062" t="s">
        <v>14821</v>
      </c>
      <c r="BC1062" s="3" t="str" cm="1">
        <f t="array" ref="BC1062">LEFT(BB1062,MIN(FIND({0,1,2,3,4,5,6,7,8,9},BB1062&amp;"0123456789"))-1)</f>
        <v/>
      </c>
      <c r="BY1062" t="s">
        <v>11260</v>
      </c>
      <c r="CT1062" t="str">
        <f t="shared" si="309"/>
        <v>Cyber Security</v>
      </c>
      <c r="CU1062" t="str">
        <f t="shared" si="310"/>
        <v/>
      </c>
      <c r="CV1062" t="str">
        <f t="shared" si="311"/>
        <v/>
      </c>
      <c r="CW1062" t="str">
        <f t="shared" si="312"/>
        <v/>
      </c>
      <c r="CX1062" t="str">
        <f t="shared" si="313"/>
        <v/>
      </c>
      <c r="CY1062" t="str">
        <f t="shared" si="314"/>
        <v/>
      </c>
      <c r="CZ1062" t="str">
        <f t="shared" si="315"/>
        <v/>
      </c>
      <c r="DA1062" t="str">
        <f t="shared" si="316"/>
        <v/>
      </c>
      <c r="DB1062" t="str">
        <f t="shared" si="317"/>
        <v/>
      </c>
      <c r="DC1062" t="str">
        <f t="shared" si="318"/>
        <v/>
      </c>
    </row>
    <row r="1063" spans="1:107" x14ac:dyDescent="0.2">
      <c r="A1063">
        <v>1060</v>
      </c>
      <c r="B1063" t="s">
        <v>1056</v>
      </c>
      <c r="C1063" t="s">
        <v>3229</v>
      </c>
      <c r="D1063" t="s">
        <v>5234</v>
      </c>
      <c r="E1063" t="s">
        <v>6065</v>
      </c>
      <c r="F1063" t="s">
        <v>7126</v>
      </c>
      <c r="G1063" t="s">
        <v>8245</v>
      </c>
      <c r="H1063" t="s">
        <v>8552</v>
      </c>
      <c r="I1063" t="s">
        <v>8554</v>
      </c>
      <c r="J1063" t="s">
        <v>9438</v>
      </c>
      <c r="K1063" t="s">
        <v>10122</v>
      </c>
      <c r="L1063" t="s">
        <v>10285</v>
      </c>
      <c r="M1063" t="s">
        <v>10285</v>
      </c>
      <c r="N1063" t="s">
        <v>12810</v>
      </c>
      <c r="O1063" t="s">
        <v>13312</v>
      </c>
      <c r="P1063" t="s">
        <v>4365</v>
      </c>
      <c r="Q1063">
        <v>1</v>
      </c>
      <c r="R1063" t="s">
        <v>13357</v>
      </c>
      <c r="S1063" t="s">
        <v>8337</v>
      </c>
      <c r="T1063" t="s">
        <v>13760</v>
      </c>
      <c r="U1063" s="3" t="str" cm="1">
        <f t="array" ref="U1063">LEFT(T1063,MIN(FIND({0,1,2,3,4,5,6,7,8,9},T1063&amp;"0123456789"))-1)</f>
        <v>$</v>
      </c>
      <c r="V1063" t="s">
        <v>13357</v>
      </c>
      <c r="W1063" t="s">
        <v>13760</v>
      </c>
      <c r="X1063" s="3" t="str" cm="1">
        <f t="array" ref="X1063">LEFT(W1063,MIN(FIND({0,1,2,3,4,5,6,7,8,9},W1063&amp;"0123456789"))-1)</f>
        <v>$</v>
      </c>
      <c r="Y1063" t="s">
        <v>13357</v>
      </c>
      <c r="Z1063" t="s">
        <v>13760</v>
      </c>
      <c r="AA1063" s="3" cm="1">
        <f t="array" ref="AA1063">_xlfn.XLOOKUP(LEFT(Z1063,MIN(FIND({0,1,2,3,4,5,6,7,8,9},Z1063&amp;"0123456789"))-1), $BB$4:$BB$23, $BC$4:$BC$23)*_xlfn.NUMBERVALUE(TRIM(REPLACE(Z1063,1,MIN(FIND({0,1,2,3,4,5,6,7,8,9},Z1063&amp;"0123456789"))-1,"")), ".", ",")</f>
        <v>5000000</v>
      </c>
      <c r="AB1063" t="s">
        <v>13760</v>
      </c>
      <c r="AC1063" s="3" cm="1">
        <f t="array" ref="AC1063">_xlfn.XLOOKUP(LEFT(AB1063,MIN(FIND({0,1,2,3,4,5,6,7,8,9},AB1063&amp;"0123456789"))-1), $BB$4:$BB$23, $BC$4:$BC$23)*_xlfn.NUMBERVALUE(TRIM(REPLACE(AB1063,1,MIN(FIND({0,1,2,3,4,5,6,7,8,9},AB1063&amp;"0123456789"))-1,"")), ".", ",")</f>
        <v>5000000</v>
      </c>
      <c r="AD1063" t="s">
        <v>8555</v>
      </c>
      <c r="AE1063" t="s">
        <v>8557</v>
      </c>
      <c r="AF1063" t="s">
        <v>15800</v>
      </c>
      <c r="AG1063" t="s">
        <v>17171</v>
      </c>
      <c r="AH1063" t="s">
        <v>4365</v>
      </c>
      <c r="AI1063" t="s">
        <v>18762</v>
      </c>
      <c r="AJ1063" t="s">
        <v>19335</v>
      </c>
      <c r="AK1063" t="s">
        <v>19895</v>
      </c>
      <c r="AL1063" t="s">
        <v>8554</v>
      </c>
      <c r="AM1063" t="s">
        <v>20904</v>
      </c>
      <c r="AN1063" t="s">
        <v>20420</v>
      </c>
      <c r="AO1063" t="s">
        <v>4365</v>
      </c>
      <c r="AP1063" t="s">
        <v>23104</v>
      </c>
      <c r="AQ1063" t="s">
        <v>24208</v>
      </c>
      <c r="AR1063" t="s">
        <v>19052</v>
      </c>
      <c r="AS1063" t="s">
        <v>8557</v>
      </c>
      <c r="BC1063" s="3" t="str" cm="1">
        <f t="array" ref="BC1063">LEFT(BB1063,MIN(FIND({0,1,2,3,4,5,6,7,8,9},BB1063&amp;"0123456789"))-1)</f>
        <v/>
      </c>
      <c r="BY1063" t="s">
        <v>10285</v>
      </c>
      <c r="CT1063" t="str">
        <f t="shared" si="309"/>
        <v>Food and Beverage</v>
      </c>
      <c r="CU1063" t="str">
        <f t="shared" si="310"/>
        <v/>
      </c>
      <c r="CV1063" t="str">
        <f t="shared" si="311"/>
        <v/>
      </c>
      <c r="CW1063" t="str">
        <f t="shared" si="312"/>
        <v/>
      </c>
      <c r="CX1063" t="str">
        <f t="shared" si="313"/>
        <v/>
      </c>
      <c r="CY1063" t="str">
        <f t="shared" si="314"/>
        <v/>
      </c>
      <c r="CZ1063" t="str">
        <f t="shared" si="315"/>
        <v/>
      </c>
      <c r="DA1063" t="str">
        <f t="shared" si="316"/>
        <v/>
      </c>
      <c r="DB1063" t="str">
        <f t="shared" si="317"/>
        <v/>
      </c>
      <c r="DC1063" t="str">
        <f t="shared" si="318"/>
        <v/>
      </c>
    </row>
    <row r="1064" spans="1:107" x14ac:dyDescent="0.2">
      <c r="A1064">
        <v>1061</v>
      </c>
      <c r="B1064" t="s">
        <v>1057</v>
      </c>
      <c r="C1064" t="s">
        <v>3230</v>
      </c>
      <c r="D1064" t="s">
        <v>5235</v>
      </c>
      <c r="E1064" t="s">
        <v>6065</v>
      </c>
      <c r="F1064" t="s">
        <v>7127</v>
      </c>
      <c r="G1064" t="s">
        <v>8309</v>
      </c>
      <c r="H1064" t="s">
        <v>8552</v>
      </c>
      <c r="I1064" t="s">
        <v>8554</v>
      </c>
      <c r="J1064" t="s">
        <v>9439</v>
      </c>
      <c r="K1064" t="s">
        <v>10121</v>
      </c>
      <c r="L1064" t="s">
        <v>10376</v>
      </c>
      <c r="M1064" t="s">
        <v>11962</v>
      </c>
      <c r="N1064" t="s">
        <v>12736</v>
      </c>
      <c r="O1064" t="s">
        <v>13305</v>
      </c>
      <c r="P1064" t="s">
        <v>4365</v>
      </c>
      <c r="Q1064">
        <v>2</v>
      </c>
      <c r="R1064" t="s">
        <v>4365</v>
      </c>
      <c r="S1064" t="s">
        <v>13618</v>
      </c>
      <c r="T1064" t="s">
        <v>14095</v>
      </c>
      <c r="U1064" s="3" t="str" cm="1">
        <f t="array" ref="U1064">LEFT(T1064,MIN(FIND({0,1,2,3,4,5,6,7,8,9},T1064&amp;"0123456789"))-1)</f>
        <v>$</v>
      </c>
      <c r="V1064" t="s">
        <v>14415</v>
      </c>
      <c r="W1064" t="s">
        <v>14095</v>
      </c>
      <c r="X1064" s="3" t="str" cm="1">
        <f t="array" ref="X1064">LEFT(W1064,MIN(FIND({0,1,2,3,4,5,6,7,8,9},W1064&amp;"0123456789"))-1)</f>
        <v>$</v>
      </c>
      <c r="Y1064" t="s">
        <v>14415</v>
      </c>
      <c r="Z1064" t="s">
        <v>14668</v>
      </c>
      <c r="AA1064" s="3" cm="1">
        <f t="array" ref="AA1064">_xlfn.XLOOKUP(LEFT(Z1064,MIN(FIND({0,1,2,3,4,5,6,7,8,9},Z1064&amp;"0123456789"))-1), $BB$4:$BB$23, $BC$4:$BC$23)*_xlfn.NUMBERVALUE(TRIM(REPLACE(Z1064,1,MIN(FIND({0,1,2,3,4,5,6,7,8,9},Z1064&amp;"0123456789"))-1,"")), ".", ",")</f>
        <v>4499998</v>
      </c>
      <c r="AB1064" t="s">
        <v>14668</v>
      </c>
      <c r="AC1064" s="3" cm="1">
        <f t="array" ref="AC1064">_xlfn.XLOOKUP(LEFT(AB1064,MIN(FIND({0,1,2,3,4,5,6,7,8,9},AB1064&amp;"0123456789"))-1), $BB$4:$BB$23, $BC$4:$BC$23)*_xlfn.NUMBERVALUE(TRIM(REPLACE(AB1064,1,MIN(FIND({0,1,2,3,4,5,6,7,8,9},AB1064&amp;"0123456789"))-1,"")), ".", ",")</f>
        <v>4499998</v>
      </c>
      <c r="AD1064" t="s">
        <v>4365</v>
      </c>
      <c r="AE1064" t="s">
        <v>8556</v>
      </c>
      <c r="AF1064" t="s">
        <v>15801</v>
      </c>
      <c r="AG1064" t="s">
        <v>4365</v>
      </c>
      <c r="AH1064" t="s">
        <v>4365</v>
      </c>
      <c r="AI1064" t="s">
        <v>4365</v>
      </c>
      <c r="AJ1064" t="s">
        <v>4365</v>
      </c>
      <c r="AK1064" t="s">
        <v>4365</v>
      </c>
      <c r="AL1064" t="s">
        <v>4365</v>
      </c>
      <c r="AM1064" t="s">
        <v>4365</v>
      </c>
      <c r="AN1064" t="s">
        <v>4365</v>
      </c>
      <c r="AO1064" t="s">
        <v>4365</v>
      </c>
      <c r="AP1064" t="s">
        <v>4365</v>
      </c>
      <c r="AQ1064" t="s">
        <v>4365</v>
      </c>
      <c r="AR1064" t="s">
        <v>4365</v>
      </c>
      <c r="AS1064" t="s">
        <v>14829</v>
      </c>
      <c r="BC1064" s="3" t="str" cm="1">
        <f t="array" ref="BC1064">LEFT(BB1064,MIN(FIND({0,1,2,3,4,5,6,7,8,9},BB1064&amp;"0123456789"))-1)</f>
        <v/>
      </c>
      <c r="BY1064" t="s">
        <v>25639</v>
      </c>
      <c r="BZ1064" t="s">
        <v>25414</v>
      </c>
      <c r="CA1064" t="s">
        <v>25433</v>
      </c>
      <c r="CT1064" t="str">
        <f t="shared" si="309"/>
        <v>Human Resources</v>
      </c>
      <c r="CU1064" t="str">
        <f t="shared" si="310"/>
        <v>Internet</v>
      </c>
      <c r="CV1064" t="str">
        <f t="shared" si="311"/>
        <v>Recruiting</v>
      </c>
      <c r="CW1064" t="str">
        <f t="shared" si="312"/>
        <v/>
      </c>
      <c r="CX1064" t="str">
        <f t="shared" si="313"/>
        <v/>
      </c>
      <c r="CY1064" t="str">
        <f t="shared" si="314"/>
        <v/>
      </c>
      <c r="CZ1064" t="str">
        <f t="shared" si="315"/>
        <v/>
      </c>
      <c r="DA1064" t="str">
        <f t="shared" si="316"/>
        <v/>
      </c>
      <c r="DB1064" t="str">
        <f t="shared" si="317"/>
        <v/>
      </c>
      <c r="DC1064" t="str">
        <f t="shared" si="318"/>
        <v/>
      </c>
    </row>
    <row r="1065" spans="1:107" x14ac:dyDescent="0.2">
      <c r="A1065">
        <v>1062</v>
      </c>
      <c r="B1065" t="s">
        <v>1058</v>
      </c>
      <c r="C1065" t="s">
        <v>3231</v>
      </c>
      <c r="D1065" t="s">
        <v>5236</v>
      </c>
      <c r="E1065" t="s">
        <v>6065</v>
      </c>
      <c r="F1065" t="s">
        <v>7128</v>
      </c>
      <c r="G1065" t="s">
        <v>8245</v>
      </c>
      <c r="H1065" t="s">
        <v>8552</v>
      </c>
      <c r="I1065" t="s">
        <v>8555</v>
      </c>
      <c r="J1065" t="s">
        <v>9440</v>
      </c>
      <c r="K1065" t="s">
        <v>10119</v>
      </c>
      <c r="L1065" t="s">
        <v>10285</v>
      </c>
      <c r="M1065" t="s">
        <v>10285</v>
      </c>
      <c r="N1065" t="s">
        <v>12786</v>
      </c>
      <c r="O1065" t="s">
        <v>13319</v>
      </c>
      <c r="P1065" t="s">
        <v>4365</v>
      </c>
      <c r="Q1065">
        <v>1</v>
      </c>
      <c r="R1065" t="s">
        <v>13357</v>
      </c>
      <c r="S1065" t="s">
        <v>8436</v>
      </c>
      <c r="T1065" t="s">
        <v>13752</v>
      </c>
      <c r="U1065" s="3" t="str" cm="1">
        <f t="array" ref="U1065">LEFT(T1065,MIN(FIND({0,1,2,3,4,5,6,7,8,9},T1065&amp;"0123456789"))-1)</f>
        <v>$</v>
      </c>
      <c r="V1065" t="s">
        <v>13357</v>
      </c>
      <c r="W1065" t="s">
        <v>13752</v>
      </c>
      <c r="X1065" s="3" t="str" cm="1">
        <f t="array" ref="X1065">LEFT(W1065,MIN(FIND({0,1,2,3,4,5,6,7,8,9},W1065&amp;"0123456789"))-1)</f>
        <v>$</v>
      </c>
      <c r="Y1065" t="s">
        <v>13357</v>
      </c>
      <c r="Z1065" t="s">
        <v>13752</v>
      </c>
      <c r="AA1065" s="3" cm="1">
        <f t="array" ref="AA1065">_xlfn.XLOOKUP(LEFT(Z1065,MIN(FIND({0,1,2,3,4,5,6,7,8,9},Z1065&amp;"0123456789"))-1), $BB$4:$BB$23, $BC$4:$BC$23)*_xlfn.NUMBERVALUE(TRIM(REPLACE(Z1065,1,MIN(FIND({0,1,2,3,4,5,6,7,8,9},Z1065&amp;"0123456789"))-1,"")), ".", ",")</f>
        <v>1200000</v>
      </c>
      <c r="AB1065" t="s">
        <v>13752</v>
      </c>
      <c r="AC1065" s="3" cm="1">
        <f t="array" ref="AC1065">_xlfn.XLOOKUP(LEFT(AB1065,MIN(FIND({0,1,2,3,4,5,6,7,8,9},AB1065&amp;"0123456789"))-1), $BB$4:$BB$23, $BC$4:$BC$23)*_xlfn.NUMBERVALUE(TRIM(REPLACE(AB1065,1,MIN(FIND({0,1,2,3,4,5,6,7,8,9},AB1065&amp;"0123456789"))-1,"")), ".", ",")</f>
        <v>1200000</v>
      </c>
      <c r="AD1065" t="s">
        <v>8555</v>
      </c>
      <c r="AE1065" t="s">
        <v>8559</v>
      </c>
      <c r="AF1065" t="s">
        <v>15802</v>
      </c>
      <c r="AG1065" t="s">
        <v>17172</v>
      </c>
      <c r="AH1065" t="s">
        <v>17907</v>
      </c>
      <c r="AI1065" t="s">
        <v>18763</v>
      </c>
      <c r="AJ1065" t="s">
        <v>19174</v>
      </c>
      <c r="AK1065" t="s">
        <v>19896</v>
      </c>
      <c r="AL1065" t="s">
        <v>20339</v>
      </c>
      <c r="AM1065" t="s">
        <v>20905</v>
      </c>
      <c r="AN1065" t="s">
        <v>21531</v>
      </c>
      <c r="AO1065" t="s">
        <v>22132</v>
      </c>
      <c r="AP1065" t="s">
        <v>23105</v>
      </c>
      <c r="AQ1065" t="s">
        <v>24209</v>
      </c>
      <c r="AR1065" t="s">
        <v>25082</v>
      </c>
      <c r="AS1065" t="s">
        <v>19150</v>
      </c>
      <c r="BC1065" s="3" t="str" cm="1">
        <f t="array" ref="BC1065">LEFT(BB1065,MIN(FIND({0,1,2,3,4,5,6,7,8,9},BB1065&amp;"0123456789"))-1)</f>
        <v/>
      </c>
      <c r="BY1065" t="s">
        <v>10285</v>
      </c>
      <c r="CT1065" t="str">
        <f t="shared" si="309"/>
        <v>Food and Beverage</v>
      </c>
      <c r="CU1065" t="str">
        <f t="shared" si="310"/>
        <v/>
      </c>
      <c r="CV1065" t="str">
        <f t="shared" si="311"/>
        <v/>
      </c>
      <c r="CW1065" t="str">
        <f t="shared" si="312"/>
        <v/>
      </c>
      <c r="CX1065" t="str">
        <f t="shared" si="313"/>
        <v/>
      </c>
      <c r="CY1065" t="str">
        <f t="shared" si="314"/>
        <v/>
      </c>
      <c r="CZ1065" t="str">
        <f t="shared" si="315"/>
        <v/>
      </c>
      <c r="DA1065" t="str">
        <f t="shared" si="316"/>
        <v/>
      </c>
      <c r="DB1065" t="str">
        <f t="shared" si="317"/>
        <v/>
      </c>
      <c r="DC1065" t="str">
        <f t="shared" si="318"/>
        <v/>
      </c>
    </row>
    <row r="1066" spans="1:107" x14ac:dyDescent="0.2">
      <c r="A1066">
        <v>1063</v>
      </c>
      <c r="B1066" t="s">
        <v>1059</v>
      </c>
      <c r="C1066" t="s">
        <v>3232</v>
      </c>
      <c r="D1066" t="s">
        <v>4365</v>
      </c>
      <c r="E1066" t="s">
        <v>6065</v>
      </c>
      <c r="F1066" t="s">
        <v>7129</v>
      </c>
      <c r="G1066" t="s">
        <v>8248</v>
      </c>
      <c r="H1066" t="s">
        <v>8552</v>
      </c>
      <c r="I1066" t="s">
        <v>8554</v>
      </c>
      <c r="J1066" t="s">
        <v>9441</v>
      </c>
      <c r="K1066" t="s">
        <v>10121</v>
      </c>
      <c r="L1066" t="s">
        <v>10216</v>
      </c>
      <c r="M1066" t="s">
        <v>11181</v>
      </c>
      <c r="N1066" t="s">
        <v>12751</v>
      </c>
      <c r="O1066" t="s">
        <v>4365</v>
      </c>
      <c r="P1066" t="s">
        <v>4365</v>
      </c>
      <c r="Q1066">
        <v>1</v>
      </c>
      <c r="R1066" t="s">
        <v>13357</v>
      </c>
      <c r="S1066" t="s">
        <v>13443</v>
      </c>
      <c r="T1066" t="s">
        <v>13813</v>
      </c>
      <c r="U1066" s="3" t="str" cm="1">
        <f t="array" ref="U1066">LEFT(T1066,MIN(FIND({0,1,2,3,4,5,6,7,8,9},T1066&amp;"0123456789"))-1)</f>
        <v>$</v>
      </c>
      <c r="V1066" t="s">
        <v>13357</v>
      </c>
      <c r="W1066" t="s">
        <v>13813</v>
      </c>
      <c r="X1066" s="3" t="str" cm="1">
        <f t="array" ref="X1066">LEFT(W1066,MIN(FIND({0,1,2,3,4,5,6,7,8,9},W1066&amp;"0123456789"))-1)</f>
        <v>$</v>
      </c>
      <c r="Y1066" t="s">
        <v>13357</v>
      </c>
      <c r="Z1066" t="s">
        <v>13813</v>
      </c>
      <c r="AA1066" s="3" cm="1">
        <f t="array" ref="AA1066">_xlfn.XLOOKUP(LEFT(Z1066,MIN(FIND({0,1,2,3,4,5,6,7,8,9},Z1066&amp;"0123456789"))-1), $BB$4:$BB$23, $BC$4:$BC$23)*_xlfn.NUMBERVALUE(TRIM(REPLACE(Z1066,1,MIN(FIND({0,1,2,3,4,5,6,7,8,9},Z1066&amp;"0123456789"))-1,"")), ".", ",")</f>
        <v>2000000</v>
      </c>
      <c r="AB1066" t="s">
        <v>13813</v>
      </c>
      <c r="AC1066" s="3" cm="1">
        <f t="array" ref="AC1066">_xlfn.XLOOKUP(LEFT(AB1066,MIN(FIND({0,1,2,3,4,5,6,7,8,9},AB1066&amp;"0123456789"))-1), $BB$4:$BB$23, $BC$4:$BC$23)*_xlfn.NUMBERVALUE(TRIM(REPLACE(AB1066,1,MIN(FIND({0,1,2,3,4,5,6,7,8,9},AB1066&amp;"0123456789"))-1,"")), ".", ",")</f>
        <v>2000000</v>
      </c>
      <c r="AD1066" t="s">
        <v>8555</v>
      </c>
      <c r="AE1066" t="s">
        <v>8557</v>
      </c>
      <c r="AF1066" t="s">
        <v>15803</v>
      </c>
      <c r="AG1066" t="s">
        <v>16975</v>
      </c>
      <c r="AH1066" t="s">
        <v>4365</v>
      </c>
      <c r="AI1066" t="s">
        <v>18764</v>
      </c>
      <c r="AJ1066" t="s">
        <v>8563</v>
      </c>
      <c r="AK1066" t="s">
        <v>4365</v>
      </c>
      <c r="AL1066" t="s">
        <v>8555</v>
      </c>
      <c r="AM1066" t="s">
        <v>20906</v>
      </c>
      <c r="AN1066" t="s">
        <v>18372</v>
      </c>
      <c r="AO1066" t="s">
        <v>18446</v>
      </c>
      <c r="AP1066" t="s">
        <v>23106</v>
      </c>
      <c r="AQ1066" t="s">
        <v>24210</v>
      </c>
      <c r="AR1066" t="s">
        <v>25083</v>
      </c>
      <c r="AS1066" t="s">
        <v>14832</v>
      </c>
      <c r="BC1066" s="3" t="str" cm="1">
        <f t="array" ref="BC1066">LEFT(BB1066,MIN(FIND({0,1,2,3,4,5,6,7,8,9},BB1066&amp;"0123456789"))-1)</f>
        <v/>
      </c>
      <c r="BY1066" t="s">
        <v>11181</v>
      </c>
      <c r="CT1066" t="str">
        <f t="shared" si="309"/>
        <v>Advertising</v>
      </c>
      <c r="CU1066" t="str">
        <f t="shared" si="310"/>
        <v/>
      </c>
      <c r="CV1066" t="str">
        <f t="shared" si="311"/>
        <v/>
      </c>
      <c r="CW1066" t="str">
        <f t="shared" si="312"/>
        <v/>
      </c>
      <c r="CX1066" t="str">
        <f t="shared" si="313"/>
        <v/>
      </c>
      <c r="CY1066" t="str">
        <f t="shared" si="314"/>
        <v/>
      </c>
      <c r="CZ1066" t="str">
        <f t="shared" si="315"/>
        <v/>
      </c>
      <c r="DA1066" t="str">
        <f t="shared" si="316"/>
        <v/>
      </c>
      <c r="DB1066" t="str">
        <f t="shared" si="317"/>
        <v/>
      </c>
      <c r="DC1066" t="str">
        <f t="shared" si="318"/>
        <v/>
      </c>
    </row>
    <row r="1067" spans="1:107" x14ac:dyDescent="0.2">
      <c r="A1067">
        <v>1064</v>
      </c>
      <c r="B1067" t="s">
        <v>1060</v>
      </c>
      <c r="C1067" t="s">
        <v>3233</v>
      </c>
      <c r="D1067" t="s">
        <v>5237</v>
      </c>
      <c r="E1067" t="s">
        <v>4365</v>
      </c>
      <c r="F1067" t="s">
        <v>7130</v>
      </c>
      <c r="G1067" t="s">
        <v>8248</v>
      </c>
      <c r="H1067" t="s">
        <v>8552</v>
      </c>
      <c r="I1067" t="s">
        <v>4365</v>
      </c>
      <c r="J1067" t="s">
        <v>4365</v>
      </c>
      <c r="K1067" t="s">
        <v>10119</v>
      </c>
      <c r="L1067" t="s">
        <v>10143</v>
      </c>
      <c r="M1067" t="s">
        <v>10143</v>
      </c>
      <c r="N1067" t="s">
        <v>12985</v>
      </c>
      <c r="O1067" t="s">
        <v>4365</v>
      </c>
      <c r="P1067" t="s">
        <v>4365</v>
      </c>
      <c r="Q1067">
        <v>2</v>
      </c>
      <c r="R1067" t="s">
        <v>13357</v>
      </c>
      <c r="S1067" t="s">
        <v>13477</v>
      </c>
      <c r="T1067" t="s">
        <v>13736</v>
      </c>
      <c r="U1067" s="3" t="str" cm="1">
        <f t="array" ref="U1067">LEFT(T1067,MIN(FIND({0,1,2,3,4,5,6,7,8,9},T1067&amp;"0123456789"))-1)</f>
        <v>$</v>
      </c>
      <c r="V1067" t="s">
        <v>13357</v>
      </c>
      <c r="W1067" t="s">
        <v>13736</v>
      </c>
      <c r="X1067" s="3" t="str" cm="1">
        <f t="array" ref="X1067">LEFT(W1067,MIN(FIND({0,1,2,3,4,5,6,7,8,9},W1067&amp;"0123456789"))-1)</f>
        <v>$</v>
      </c>
      <c r="Y1067" t="s">
        <v>13357</v>
      </c>
      <c r="Z1067" t="s">
        <v>14669</v>
      </c>
      <c r="AA1067" s="3" cm="1">
        <f t="array" ref="AA1067">_xlfn.XLOOKUP(LEFT(Z1067,MIN(FIND({0,1,2,3,4,5,6,7,8,9},Z1067&amp;"0123456789"))-1), $BB$4:$BB$23, $BC$4:$BC$23)*_xlfn.NUMBERVALUE(TRIM(REPLACE(Z1067,1,MIN(FIND({0,1,2,3,4,5,6,7,8,9},Z1067&amp;"0123456789"))-1,"")), ".", ",")</f>
        <v>10045000</v>
      </c>
      <c r="AB1067" t="s">
        <v>14669</v>
      </c>
      <c r="AC1067" s="3" cm="1">
        <f t="array" ref="AC1067">_xlfn.XLOOKUP(LEFT(AB1067,MIN(FIND({0,1,2,3,4,5,6,7,8,9},AB1067&amp;"0123456789"))-1), $BB$4:$BB$23, $BC$4:$BC$23)*_xlfn.NUMBERVALUE(TRIM(REPLACE(AB1067,1,MIN(FIND({0,1,2,3,4,5,6,7,8,9},AB1067&amp;"0123456789"))-1,"")), ".", ",")</f>
        <v>10045000</v>
      </c>
      <c r="AD1067" t="s">
        <v>8554</v>
      </c>
      <c r="AE1067" t="s">
        <v>8557</v>
      </c>
      <c r="AF1067" t="s">
        <v>15804</v>
      </c>
      <c r="AG1067" t="s">
        <v>17173</v>
      </c>
      <c r="AH1067" t="s">
        <v>17908</v>
      </c>
      <c r="AI1067" t="s">
        <v>18765</v>
      </c>
      <c r="AJ1067" t="s">
        <v>19336</v>
      </c>
      <c r="AK1067" t="s">
        <v>19897</v>
      </c>
      <c r="AL1067" t="s">
        <v>20124</v>
      </c>
      <c r="AM1067" t="s">
        <v>20907</v>
      </c>
      <c r="AN1067" t="s">
        <v>21532</v>
      </c>
      <c r="AO1067" t="s">
        <v>19476</v>
      </c>
      <c r="AP1067" t="s">
        <v>23107</v>
      </c>
      <c r="AQ1067" t="s">
        <v>24211</v>
      </c>
      <c r="AR1067" t="s">
        <v>25084</v>
      </c>
      <c r="AS1067" t="s">
        <v>14834</v>
      </c>
      <c r="BC1067" s="3" t="str" cm="1">
        <f t="array" ref="BC1067">LEFT(BB1067,MIN(FIND({0,1,2,3,4,5,6,7,8,9},BB1067&amp;"0123456789"))-1)</f>
        <v/>
      </c>
      <c r="BY1067" t="s">
        <v>10143</v>
      </c>
      <c r="CT1067" t="str">
        <f t="shared" si="309"/>
        <v>Financial Services</v>
      </c>
      <c r="CU1067" t="str">
        <f t="shared" si="310"/>
        <v/>
      </c>
      <c r="CV1067" t="str">
        <f t="shared" si="311"/>
        <v/>
      </c>
      <c r="CW1067" t="str">
        <f t="shared" si="312"/>
        <v/>
      </c>
      <c r="CX1067" t="str">
        <f t="shared" si="313"/>
        <v/>
      </c>
      <c r="CY1067" t="str">
        <f t="shared" si="314"/>
        <v/>
      </c>
      <c r="CZ1067" t="str">
        <f t="shared" si="315"/>
        <v/>
      </c>
      <c r="DA1067" t="str">
        <f t="shared" si="316"/>
        <v/>
      </c>
      <c r="DB1067" t="str">
        <f t="shared" si="317"/>
        <v/>
      </c>
      <c r="DC1067" t="str">
        <f t="shared" si="318"/>
        <v/>
      </c>
    </row>
    <row r="1068" spans="1:107" x14ac:dyDescent="0.2">
      <c r="A1068">
        <v>1065</v>
      </c>
      <c r="B1068" t="s">
        <v>1061</v>
      </c>
      <c r="C1068" t="s">
        <v>3234</v>
      </c>
      <c r="D1068" t="s">
        <v>5238</v>
      </c>
      <c r="E1068" t="s">
        <v>6065</v>
      </c>
      <c r="F1068" t="s">
        <v>7131</v>
      </c>
      <c r="G1068" t="s">
        <v>8245</v>
      </c>
      <c r="H1068" t="s">
        <v>8552</v>
      </c>
      <c r="I1068" t="s">
        <v>8554</v>
      </c>
      <c r="J1068" t="s">
        <v>9442</v>
      </c>
      <c r="K1068" t="s">
        <v>10121</v>
      </c>
      <c r="L1068" t="s">
        <v>10167</v>
      </c>
      <c r="M1068" t="s">
        <v>10167</v>
      </c>
      <c r="N1068" t="s">
        <v>12804</v>
      </c>
      <c r="O1068" t="s">
        <v>13304</v>
      </c>
      <c r="P1068" t="s">
        <v>4365</v>
      </c>
      <c r="Q1068">
        <v>2</v>
      </c>
      <c r="R1068" t="s">
        <v>13357</v>
      </c>
      <c r="S1068" t="s">
        <v>13619</v>
      </c>
      <c r="T1068" t="s">
        <v>13831</v>
      </c>
      <c r="U1068" s="3" t="str" cm="1">
        <f t="array" ref="U1068">LEFT(T1068,MIN(FIND({0,1,2,3,4,5,6,7,8,9},T1068&amp;"0123456789"))-1)</f>
        <v>$</v>
      </c>
      <c r="V1068" t="s">
        <v>13357</v>
      </c>
      <c r="W1068" t="s">
        <v>13831</v>
      </c>
      <c r="X1068" s="3" t="str" cm="1">
        <f t="array" ref="X1068">LEFT(W1068,MIN(FIND({0,1,2,3,4,5,6,7,8,9},W1068&amp;"0123456789"))-1)</f>
        <v>$</v>
      </c>
      <c r="Y1068" t="s">
        <v>13357</v>
      </c>
      <c r="Z1068" t="s">
        <v>13831</v>
      </c>
      <c r="AA1068" s="3" cm="1">
        <f t="array" ref="AA1068">_xlfn.XLOOKUP(LEFT(Z1068,MIN(FIND({0,1,2,3,4,5,6,7,8,9},Z1068&amp;"0123456789"))-1), $BB$4:$BB$23, $BC$4:$BC$23)*_xlfn.NUMBERVALUE(TRIM(REPLACE(Z1068,1,MIN(FIND({0,1,2,3,4,5,6,7,8,9},Z1068&amp;"0123456789"))-1,"")), ".", ",")</f>
        <v>1000000</v>
      </c>
      <c r="AB1068" t="s">
        <v>13831</v>
      </c>
      <c r="AC1068" s="3" cm="1">
        <f t="array" ref="AC1068">_xlfn.XLOOKUP(LEFT(AB1068,MIN(FIND({0,1,2,3,4,5,6,7,8,9},AB1068&amp;"0123456789"))-1), $BB$4:$BB$23, $BC$4:$BC$23)*_xlfn.NUMBERVALUE(TRIM(REPLACE(AB1068,1,MIN(FIND({0,1,2,3,4,5,6,7,8,9},AB1068&amp;"0123456789"))-1,"")), ".", ",")</f>
        <v>1000000</v>
      </c>
      <c r="AD1068" t="s">
        <v>8555</v>
      </c>
      <c r="AE1068" t="s">
        <v>8557</v>
      </c>
      <c r="AF1068" t="s">
        <v>15805</v>
      </c>
      <c r="AG1068" t="s">
        <v>17174</v>
      </c>
      <c r="AH1068" t="s">
        <v>4365</v>
      </c>
      <c r="AI1068" t="s">
        <v>18766</v>
      </c>
      <c r="AJ1068" t="s">
        <v>14834</v>
      </c>
      <c r="AK1068" t="s">
        <v>19898</v>
      </c>
      <c r="AL1068" t="s">
        <v>20335</v>
      </c>
      <c r="AM1068" t="s">
        <v>20908</v>
      </c>
      <c r="AN1068" t="s">
        <v>21533</v>
      </c>
      <c r="AO1068" t="s">
        <v>22133</v>
      </c>
      <c r="AP1068" t="s">
        <v>23108</v>
      </c>
      <c r="AQ1068" t="s">
        <v>24212</v>
      </c>
      <c r="AR1068" t="s">
        <v>25085</v>
      </c>
      <c r="AS1068" t="s">
        <v>14826</v>
      </c>
      <c r="BC1068" s="3" t="str" cm="1">
        <f t="array" ref="BC1068">LEFT(BB1068,MIN(FIND({0,1,2,3,4,5,6,7,8,9},BB1068&amp;"0123456789"))-1)</f>
        <v/>
      </c>
      <c r="BY1068" t="s">
        <v>10167</v>
      </c>
      <c r="CT1068" t="str">
        <f t="shared" si="309"/>
        <v>Software</v>
      </c>
      <c r="CU1068" t="str">
        <f t="shared" si="310"/>
        <v/>
      </c>
      <c r="CV1068" t="str">
        <f t="shared" si="311"/>
        <v/>
      </c>
      <c r="CW1068" t="str">
        <f t="shared" si="312"/>
        <v/>
      </c>
      <c r="CX1068" t="str">
        <f t="shared" si="313"/>
        <v/>
      </c>
      <c r="CY1068" t="str">
        <f t="shared" si="314"/>
        <v/>
      </c>
      <c r="CZ1068" t="str">
        <f t="shared" si="315"/>
        <v/>
      </c>
      <c r="DA1068" t="str">
        <f t="shared" si="316"/>
        <v/>
      </c>
      <c r="DB1068" t="str">
        <f t="shared" si="317"/>
        <v/>
      </c>
      <c r="DC1068" t="str">
        <f t="shared" si="318"/>
        <v/>
      </c>
    </row>
    <row r="1069" spans="1:107" x14ac:dyDescent="0.2">
      <c r="A1069">
        <v>1066</v>
      </c>
      <c r="B1069" t="s">
        <v>1062</v>
      </c>
      <c r="C1069" t="s">
        <v>3235</v>
      </c>
      <c r="D1069" t="s">
        <v>5239</v>
      </c>
      <c r="E1069" t="s">
        <v>6065</v>
      </c>
      <c r="F1069" t="s">
        <v>7132</v>
      </c>
      <c r="G1069" t="s">
        <v>8283</v>
      </c>
      <c r="H1069" t="s">
        <v>8552</v>
      </c>
      <c r="I1069" t="s">
        <v>8555</v>
      </c>
      <c r="J1069" t="s">
        <v>9443</v>
      </c>
      <c r="K1069" t="s">
        <v>10119</v>
      </c>
      <c r="L1069" t="s">
        <v>10127</v>
      </c>
      <c r="M1069" t="s">
        <v>10127</v>
      </c>
      <c r="N1069" t="s">
        <v>12828</v>
      </c>
      <c r="O1069" t="s">
        <v>13319</v>
      </c>
      <c r="P1069" t="s">
        <v>4365</v>
      </c>
      <c r="Q1069">
        <v>3</v>
      </c>
      <c r="R1069" t="s">
        <v>13357</v>
      </c>
      <c r="S1069" t="s">
        <v>8384</v>
      </c>
      <c r="T1069" t="s">
        <v>4365</v>
      </c>
      <c r="U1069" s="3" t="str" cm="1">
        <f t="array" ref="U1069">LEFT(T1069,MIN(FIND({0,1,2,3,4,5,6,7,8,9},T1069&amp;"0123456789"))-1)</f>
        <v>—</v>
      </c>
      <c r="V1069" t="s">
        <v>13357</v>
      </c>
      <c r="W1069" t="s">
        <v>4365</v>
      </c>
      <c r="X1069" s="3" t="str" cm="1">
        <f t="array" ref="X1069">LEFT(W1069,MIN(FIND({0,1,2,3,4,5,6,7,8,9},W1069&amp;"0123456789"))-1)</f>
        <v>—</v>
      </c>
      <c r="Y1069" t="s">
        <v>13357</v>
      </c>
      <c r="Z1069" t="s">
        <v>13831</v>
      </c>
      <c r="AA1069" s="3" cm="1">
        <f t="array" ref="AA1069">_xlfn.XLOOKUP(LEFT(Z1069,MIN(FIND({0,1,2,3,4,5,6,7,8,9},Z1069&amp;"0123456789"))-1), $BB$4:$BB$23, $BC$4:$BC$23)*_xlfn.NUMBERVALUE(TRIM(REPLACE(Z1069,1,MIN(FIND({0,1,2,3,4,5,6,7,8,9},Z1069&amp;"0123456789"))-1,"")), ".", ",")</f>
        <v>1000000</v>
      </c>
      <c r="AB1069" t="s">
        <v>13831</v>
      </c>
      <c r="AC1069" s="3" cm="1">
        <f t="array" ref="AC1069">_xlfn.XLOOKUP(LEFT(AB1069,MIN(FIND({0,1,2,3,4,5,6,7,8,9},AB1069&amp;"0123456789"))-1), $BB$4:$BB$23, $BC$4:$BC$23)*_xlfn.NUMBERVALUE(TRIM(REPLACE(AB1069,1,MIN(FIND({0,1,2,3,4,5,6,7,8,9},AB1069&amp;"0123456789"))-1,"")), ".", ",")</f>
        <v>1000000</v>
      </c>
      <c r="AD1069" t="s">
        <v>8554</v>
      </c>
      <c r="AE1069" t="s">
        <v>8556</v>
      </c>
      <c r="AF1069" t="s">
        <v>15806</v>
      </c>
      <c r="AG1069" t="s">
        <v>16833</v>
      </c>
      <c r="AH1069" t="s">
        <v>4365</v>
      </c>
      <c r="AI1069" t="s">
        <v>18767</v>
      </c>
      <c r="AJ1069" t="s">
        <v>16924</v>
      </c>
      <c r="AK1069" t="s">
        <v>19899</v>
      </c>
      <c r="AL1069" t="s">
        <v>20340</v>
      </c>
      <c r="AM1069" t="s">
        <v>20909</v>
      </c>
      <c r="AN1069" t="s">
        <v>21534</v>
      </c>
      <c r="AO1069" t="s">
        <v>19985</v>
      </c>
      <c r="AP1069" t="s">
        <v>23109</v>
      </c>
      <c r="AQ1069" t="s">
        <v>24213</v>
      </c>
      <c r="AR1069" t="s">
        <v>25086</v>
      </c>
      <c r="AS1069" t="s">
        <v>19237</v>
      </c>
      <c r="BC1069" s="3" t="str" cm="1">
        <f t="array" ref="BC1069">LEFT(BB1069,MIN(FIND({0,1,2,3,4,5,6,7,8,9},BB1069&amp;"0123456789"))-1)</f>
        <v/>
      </c>
      <c r="BY1069" t="s">
        <v>10127</v>
      </c>
      <c r="CT1069" t="str">
        <f t="shared" si="309"/>
        <v>Transportation</v>
      </c>
      <c r="CU1069" t="str">
        <f t="shared" si="310"/>
        <v/>
      </c>
      <c r="CV1069" t="str">
        <f t="shared" si="311"/>
        <v/>
      </c>
      <c r="CW1069" t="str">
        <f t="shared" si="312"/>
        <v/>
      </c>
      <c r="CX1069" t="str">
        <f t="shared" si="313"/>
        <v/>
      </c>
      <c r="CY1069" t="str">
        <f t="shared" si="314"/>
        <v/>
      </c>
      <c r="CZ1069" t="str">
        <f t="shared" si="315"/>
        <v/>
      </c>
      <c r="DA1069" t="str">
        <f t="shared" si="316"/>
        <v/>
      </c>
      <c r="DB1069" t="str">
        <f t="shared" si="317"/>
        <v/>
      </c>
      <c r="DC1069" t="str">
        <f t="shared" si="318"/>
        <v/>
      </c>
    </row>
    <row r="1070" spans="1:107" x14ac:dyDescent="0.2">
      <c r="A1070">
        <v>1067</v>
      </c>
      <c r="B1070" t="s">
        <v>1063</v>
      </c>
      <c r="C1070" t="s">
        <v>3236</v>
      </c>
      <c r="D1070" t="s">
        <v>5240</v>
      </c>
      <c r="E1070" t="s">
        <v>6065</v>
      </c>
      <c r="F1070" t="s">
        <v>7133</v>
      </c>
      <c r="G1070" t="s">
        <v>8254</v>
      </c>
      <c r="H1070" t="s">
        <v>8552</v>
      </c>
      <c r="I1070" t="s">
        <v>8554</v>
      </c>
      <c r="J1070" t="s">
        <v>9444</v>
      </c>
      <c r="K1070" t="s">
        <v>10119</v>
      </c>
      <c r="L1070" t="s">
        <v>10380</v>
      </c>
      <c r="M1070" t="s">
        <v>11963</v>
      </c>
      <c r="N1070" t="s">
        <v>12986</v>
      </c>
      <c r="O1070" t="s">
        <v>13334</v>
      </c>
      <c r="P1070" t="s">
        <v>4365</v>
      </c>
      <c r="Q1070">
        <v>1</v>
      </c>
      <c r="R1070" t="s">
        <v>4365</v>
      </c>
      <c r="S1070" t="s">
        <v>13415</v>
      </c>
      <c r="T1070" t="s">
        <v>14096</v>
      </c>
      <c r="U1070" s="3" t="str" cm="1">
        <f t="array" ref="U1070">LEFT(T1070,MIN(FIND({0,1,2,3,4,5,6,7,8,9},T1070&amp;"0123456789"))-1)</f>
        <v>$</v>
      </c>
      <c r="V1070" t="s">
        <v>14415</v>
      </c>
      <c r="W1070" t="s">
        <v>14096</v>
      </c>
      <c r="X1070" s="3" t="str" cm="1">
        <f t="array" ref="X1070">LEFT(W1070,MIN(FIND({0,1,2,3,4,5,6,7,8,9},W1070&amp;"0123456789"))-1)</f>
        <v>$</v>
      </c>
      <c r="Y1070" t="s">
        <v>14415</v>
      </c>
      <c r="Z1070" t="s">
        <v>14096</v>
      </c>
      <c r="AA1070" s="3" cm="1">
        <f t="array" ref="AA1070">_xlfn.XLOOKUP(LEFT(Z1070,MIN(FIND({0,1,2,3,4,5,6,7,8,9},Z1070&amp;"0123456789"))-1), $BB$4:$BB$23, $BC$4:$BC$23)*_xlfn.NUMBERVALUE(TRIM(REPLACE(Z1070,1,MIN(FIND({0,1,2,3,4,5,6,7,8,9},Z1070&amp;"0123456789"))-1,"")), ".", ",")</f>
        <v>1725000</v>
      </c>
      <c r="AB1070" t="s">
        <v>14096</v>
      </c>
      <c r="AC1070" s="3" cm="1">
        <f t="array" ref="AC1070">_xlfn.XLOOKUP(LEFT(AB1070,MIN(FIND({0,1,2,3,4,5,6,7,8,9},AB1070&amp;"0123456789"))-1), $BB$4:$BB$23, $BC$4:$BC$23)*_xlfn.NUMBERVALUE(TRIM(REPLACE(AB1070,1,MIN(FIND({0,1,2,3,4,5,6,7,8,9},AB1070&amp;"0123456789"))-1,"")), ".", ",")</f>
        <v>1725000</v>
      </c>
      <c r="AD1070" t="s">
        <v>4365</v>
      </c>
      <c r="AE1070" t="s">
        <v>4365</v>
      </c>
      <c r="AF1070" t="s">
        <v>4365</v>
      </c>
      <c r="AG1070" t="s">
        <v>17175</v>
      </c>
      <c r="AH1070" t="s">
        <v>4365</v>
      </c>
      <c r="AI1070" t="s">
        <v>18768</v>
      </c>
      <c r="AJ1070" t="s">
        <v>8563</v>
      </c>
      <c r="AK1070" t="s">
        <v>4365</v>
      </c>
      <c r="AL1070" t="s">
        <v>8555</v>
      </c>
      <c r="AM1070" t="s">
        <v>18794</v>
      </c>
      <c r="AN1070" t="s">
        <v>18372</v>
      </c>
      <c r="AO1070" t="s">
        <v>18794</v>
      </c>
      <c r="AP1070" t="s">
        <v>23110</v>
      </c>
      <c r="AQ1070" t="s">
        <v>24214</v>
      </c>
      <c r="AR1070" t="s">
        <v>25087</v>
      </c>
      <c r="AS1070" t="s">
        <v>19174</v>
      </c>
      <c r="BC1070" s="3" t="str" cm="1">
        <f t="array" ref="BC1070">LEFT(BB1070,MIN(FIND({0,1,2,3,4,5,6,7,8,9},BB1070&amp;"0123456789"))-1)</f>
        <v/>
      </c>
      <c r="BY1070" t="s">
        <v>11267</v>
      </c>
      <c r="BZ1070" t="s">
        <v>25428</v>
      </c>
      <c r="CA1070" t="s">
        <v>25418</v>
      </c>
      <c r="CT1070" t="str">
        <f t="shared" si="309"/>
        <v>Artificial Intelligence</v>
      </c>
      <c r="CU1070" t="str">
        <f t="shared" si="310"/>
        <v>Health Care</v>
      </c>
      <c r="CV1070" t="str">
        <f t="shared" si="311"/>
        <v>Medical</v>
      </c>
      <c r="CW1070" t="str">
        <f t="shared" si="312"/>
        <v/>
      </c>
      <c r="CX1070" t="str">
        <f t="shared" si="313"/>
        <v/>
      </c>
      <c r="CY1070" t="str">
        <f t="shared" si="314"/>
        <v/>
      </c>
      <c r="CZ1070" t="str">
        <f t="shared" si="315"/>
        <v/>
      </c>
      <c r="DA1070" t="str">
        <f t="shared" si="316"/>
        <v/>
      </c>
      <c r="DB1070" t="str">
        <f t="shared" si="317"/>
        <v/>
      </c>
      <c r="DC1070" t="str">
        <f t="shared" si="318"/>
        <v/>
      </c>
    </row>
    <row r="1071" spans="1:107" x14ac:dyDescent="0.2">
      <c r="A1071">
        <v>1068</v>
      </c>
      <c r="B1071" t="s">
        <v>1064</v>
      </c>
      <c r="C1071" t="s">
        <v>3237</v>
      </c>
      <c r="D1071" t="s">
        <v>3237</v>
      </c>
      <c r="E1071" t="s">
        <v>6065</v>
      </c>
      <c r="F1071" t="s">
        <v>7134</v>
      </c>
      <c r="G1071" t="s">
        <v>8246</v>
      </c>
      <c r="H1071" t="s">
        <v>8552</v>
      </c>
      <c r="I1071" t="s">
        <v>8554</v>
      </c>
      <c r="J1071" t="s">
        <v>9445</v>
      </c>
      <c r="K1071" t="s">
        <v>10119</v>
      </c>
      <c r="L1071" t="s">
        <v>10167</v>
      </c>
      <c r="M1071" t="s">
        <v>10167</v>
      </c>
      <c r="N1071" t="s">
        <v>12736</v>
      </c>
      <c r="O1071" t="s">
        <v>13305</v>
      </c>
      <c r="P1071" t="s">
        <v>4365</v>
      </c>
      <c r="Q1071">
        <v>3</v>
      </c>
      <c r="R1071" t="s">
        <v>13357</v>
      </c>
      <c r="S1071" t="s">
        <v>13620</v>
      </c>
      <c r="T1071" t="s">
        <v>13813</v>
      </c>
      <c r="U1071" s="3" t="str" cm="1">
        <f t="array" ref="U1071">LEFT(T1071,MIN(FIND({0,1,2,3,4,5,6,7,8,9},T1071&amp;"0123456789"))-1)</f>
        <v>$</v>
      </c>
      <c r="V1071" t="s">
        <v>13357</v>
      </c>
      <c r="W1071" t="s">
        <v>13813</v>
      </c>
      <c r="X1071" s="3" t="str" cm="1">
        <f t="array" ref="X1071">LEFT(W1071,MIN(FIND({0,1,2,3,4,5,6,7,8,9},W1071&amp;"0123456789"))-1)</f>
        <v>$</v>
      </c>
      <c r="Y1071" t="s">
        <v>13357</v>
      </c>
      <c r="Z1071" t="s">
        <v>14670</v>
      </c>
      <c r="AA1071" s="3" cm="1">
        <f t="array" ref="AA1071">_xlfn.XLOOKUP(LEFT(Z1071,MIN(FIND({0,1,2,3,4,5,6,7,8,9},Z1071&amp;"0123456789"))-1), $BB$4:$BB$23, $BC$4:$BC$23)*_xlfn.NUMBERVALUE(TRIM(REPLACE(Z1071,1,MIN(FIND({0,1,2,3,4,5,6,7,8,9},Z1071&amp;"0123456789"))-1,"")), ".", ",")</f>
        <v>5850000</v>
      </c>
      <c r="AB1071" t="s">
        <v>14670</v>
      </c>
      <c r="AC1071" s="3" cm="1">
        <f t="array" ref="AC1071">_xlfn.XLOOKUP(LEFT(AB1071,MIN(FIND({0,1,2,3,4,5,6,7,8,9},AB1071&amp;"0123456789"))-1), $BB$4:$BB$23, $BC$4:$BC$23)*_xlfn.NUMBERVALUE(TRIM(REPLACE(AB1071,1,MIN(FIND({0,1,2,3,4,5,6,7,8,9},AB1071&amp;"0123456789"))-1,"")), ".", ",")</f>
        <v>5850000</v>
      </c>
      <c r="AD1071" t="s">
        <v>8554</v>
      </c>
      <c r="AE1071" t="s">
        <v>8562</v>
      </c>
      <c r="AF1071" t="s">
        <v>15807</v>
      </c>
      <c r="AG1071" t="s">
        <v>4365</v>
      </c>
      <c r="AH1071" t="s">
        <v>4365</v>
      </c>
      <c r="AI1071" t="s">
        <v>4365</v>
      </c>
      <c r="AJ1071" t="s">
        <v>4365</v>
      </c>
      <c r="AK1071" t="s">
        <v>4365</v>
      </c>
      <c r="AL1071" t="s">
        <v>4365</v>
      </c>
      <c r="AM1071" t="s">
        <v>4365</v>
      </c>
      <c r="AN1071" t="s">
        <v>4365</v>
      </c>
      <c r="AO1071" t="s">
        <v>4365</v>
      </c>
      <c r="AP1071" t="s">
        <v>4365</v>
      </c>
      <c r="AQ1071" t="s">
        <v>4365</v>
      </c>
      <c r="AR1071" t="s">
        <v>4365</v>
      </c>
      <c r="AS1071" t="s">
        <v>19217</v>
      </c>
      <c r="BC1071" s="3" t="str" cm="1">
        <f t="array" ref="BC1071">LEFT(BB1071,MIN(FIND({0,1,2,3,4,5,6,7,8,9},BB1071&amp;"0123456789"))-1)</f>
        <v/>
      </c>
      <c r="BY1071" t="s">
        <v>10167</v>
      </c>
      <c r="CT1071" t="str">
        <f t="shared" si="309"/>
        <v>Software</v>
      </c>
      <c r="CU1071" t="str">
        <f t="shared" si="310"/>
        <v/>
      </c>
      <c r="CV1071" t="str">
        <f t="shared" si="311"/>
        <v/>
      </c>
      <c r="CW1071" t="str">
        <f t="shared" si="312"/>
        <v/>
      </c>
      <c r="CX1071" t="str">
        <f t="shared" si="313"/>
        <v/>
      </c>
      <c r="CY1071" t="str">
        <f t="shared" si="314"/>
        <v/>
      </c>
      <c r="CZ1071" t="str">
        <f t="shared" si="315"/>
        <v/>
      </c>
      <c r="DA1071" t="str">
        <f t="shared" si="316"/>
        <v/>
      </c>
      <c r="DB1071" t="str">
        <f t="shared" si="317"/>
        <v/>
      </c>
      <c r="DC1071" t="str">
        <f t="shared" si="318"/>
        <v/>
      </c>
    </row>
    <row r="1072" spans="1:107" x14ac:dyDescent="0.2">
      <c r="A1072">
        <v>1069</v>
      </c>
      <c r="B1072" t="s">
        <v>1065</v>
      </c>
      <c r="C1072" t="s">
        <v>3238</v>
      </c>
      <c r="D1072" t="s">
        <v>5241</v>
      </c>
      <c r="E1072" t="s">
        <v>6065</v>
      </c>
      <c r="F1072" t="s">
        <v>7135</v>
      </c>
      <c r="G1072" t="s">
        <v>8245</v>
      </c>
      <c r="H1072" t="s">
        <v>8552</v>
      </c>
      <c r="I1072" t="s">
        <v>4365</v>
      </c>
      <c r="J1072" t="s">
        <v>4365</v>
      </c>
      <c r="K1072" t="s">
        <v>10119</v>
      </c>
      <c r="L1072" t="s">
        <v>10678</v>
      </c>
      <c r="M1072" t="s">
        <v>11964</v>
      </c>
      <c r="N1072" t="s">
        <v>12736</v>
      </c>
      <c r="O1072" t="s">
        <v>13305</v>
      </c>
      <c r="P1072" t="s">
        <v>4365</v>
      </c>
      <c r="Q1072">
        <v>1</v>
      </c>
      <c r="R1072" t="s">
        <v>13358</v>
      </c>
      <c r="S1072" t="s">
        <v>8263</v>
      </c>
      <c r="T1072" t="s">
        <v>13747</v>
      </c>
      <c r="U1072" s="3" t="str" cm="1">
        <f t="array" ref="U1072">LEFT(T1072,MIN(FIND({0,1,2,3,4,5,6,7,8,9},T1072&amp;"0123456789"))-1)</f>
        <v>$</v>
      </c>
      <c r="V1072" t="s">
        <v>14414</v>
      </c>
      <c r="W1072" t="s">
        <v>13747</v>
      </c>
      <c r="X1072" s="3" t="str" cm="1">
        <f t="array" ref="X1072">LEFT(W1072,MIN(FIND({0,1,2,3,4,5,6,7,8,9},W1072&amp;"0123456789"))-1)</f>
        <v>$</v>
      </c>
      <c r="Y1072" t="s">
        <v>14414</v>
      </c>
      <c r="Z1072" t="s">
        <v>13747</v>
      </c>
      <c r="AA1072" s="3" cm="1">
        <f t="array" ref="AA1072">_xlfn.XLOOKUP(LEFT(Z1072,MIN(FIND({0,1,2,3,4,5,6,7,8,9},Z1072&amp;"0123456789"))-1), $BB$4:$BB$23, $BC$4:$BC$23)*_xlfn.NUMBERVALUE(TRIM(REPLACE(Z1072,1,MIN(FIND({0,1,2,3,4,5,6,7,8,9},Z1072&amp;"0123456789"))-1,"")), ".", ",")</f>
        <v>11000000</v>
      </c>
      <c r="AB1072" t="s">
        <v>13747</v>
      </c>
      <c r="AC1072" s="3" cm="1">
        <f t="array" ref="AC1072">_xlfn.XLOOKUP(LEFT(AB1072,MIN(FIND({0,1,2,3,4,5,6,7,8,9},AB1072&amp;"0123456789"))-1), $BB$4:$BB$23, $BC$4:$BC$23)*_xlfn.NUMBERVALUE(TRIM(REPLACE(AB1072,1,MIN(FIND({0,1,2,3,4,5,6,7,8,9},AB1072&amp;"0123456789"))-1,"")), ".", ",")</f>
        <v>11000000</v>
      </c>
      <c r="AD1072" t="s">
        <v>8555</v>
      </c>
      <c r="AE1072" t="s">
        <v>8555</v>
      </c>
      <c r="AF1072" t="s">
        <v>15808</v>
      </c>
      <c r="AG1072" t="s">
        <v>4365</v>
      </c>
      <c r="AH1072" t="s">
        <v>4365</v>
      </c>
      <c r="AI1072" t="s">
        <v>4365</v>
      </c>
      <c r="AJ1072" t="s">
        <v>4365</v>
      </c>
      <c r="AK1072" t="s">
        <v>4365</v>
      </c>
      <c r="AL1072" t="s">
        <v>4365</v>
      </c>
      <c r="AM1072" t="s">
        <v>4365</v>
      </c>
      <c r="AN1072" t="s">
        <v>4365</v>
      </c>
      <c r="AO1072" t="s">
        <v>4365</v>
      </c>
      <c r="AP1072" t="s">
        <v>4365</v>
      </c>
      <c r="AQ1072" t="s">
        <v>4365</v>
      </c>
      <c r="AR1072" t="s">
        <v>4365</v>
      </c>
      <c r="AS1072" t="s">
        <v>19111</v>
      </c>
      <c r="BC1072" s="3" t="str" cm="1">
        <f t="array" ref="BC1072">LEFT(BB1072,MIN(FIND({0,1,2,3,4,5,6,7,8,9},BB1072&amp;"0123456789"))-1)</f>
        <v/>
      </c>
      <c r="BY1072" t="s">
        <v>10221</v>
      </c>
      <c r="BZ1072" t="s">
        <v>25421</v>
      </c>
      <c r="CA1072" t="s">
        <v>25404</v>
      </c>
      <c r="CB1072" t="s">
        <v>25408</v>
      </c>
      <c r="CT1072" t="str">
        <f t="shared" si="309"/>
        <v>Consumer Goods</v>
      </c>
      <c r="CU1072" t="str">
        <f t="shared" si="310"/>
        <v>E-Commerce</v>
      </c>
      <c r="CV1072" t="str">
        <f t="shared" si="311"/>
        <v>Information Technology</v>
      </c>
      <c r="CW1072" t="str">
        <f t="shared" si="312"/>
        <v>Software</v>
      </c>
      <c r="CX1072" t="str">
        <f t="shared" si="313"/>
        <v/>
      </c>
      <c r="CY1072" t="str">
        <f t="shared" si="314"/>
        <v/>
      </c>
      <c r="CZ1072" t="str">
        <f t="shared" si="315"/>
        <v/>
      </c>
      <c r="DA1072" t="str">
        <f t="shared" si="316"/>
        <v/>
      </c>
      <c r="DB1072" t="str">
        <f t="shared" si="317"/>
        <v/>
      </c>
      <c r="DC1072" t="str">
        <f t="shared" si="318"/>
        <v/>
      </c>
    </row>
    <row r="1073" spans="1:107" x14ac:dyDescent="0.2">
      <c r="A1073">
        <v>1070</v>
      </c>
      <c r="B1073" t="s">
        <v>1066</v>
      </c>
      <c r="C1073" t="s">
        <v>3239</v>
      </c>
      <c r="D1073" t="s">
        <v>5242</v>
      </c>
      <c r="E1073" t="s">
        <v>6065</v>
      </c>
      <c r="F1073" t="s">
        <v>7136</v>
      </c>
      <c r="G1073" t="s">
        <v>8248</v>
      </c>
      <c r="H1073" t="s">
        <v>8552</v>
      </c>
      <c r="I1073" t="s">
        <v>8554</v>
      </c>
      <c r="J1073" t="s">
        <v>9446</v>
      </c>
      <c r="K1073" t="s">
        <v>10119</v>
      </c>
      <c r="L1073" t="s">
        <v>10208</v>
      </c>
      <c r="M1073" t="s">
        <v>11173</v>
      </c>
      <c r="N1073" t="s">
        <v>12743</v>
      </c>
      <c r="O1073" t="s">
        <v>13311</v>
      </c>
      <c r="P1073" t="s">
        <v>4365</v>
      </c>
      <c r="Q1073">
        <v>1</v>
      </c>
      <c r="R1073" t="s">
        <v>4365</v>
      </c>
      <c r="S1073" t="s">
        <v>13366</v>
      </c>
      <c r="T1073" t="s">
        <v>14097</v>
      </c>
      <c r="U1073" s="3" t="str" cm="1">
        <f t="array" ref="U1073">LEFT(T1073,MIN(FIND({0,1,2,3,4,5,6,7,8,9},T1073&amp;"0123456789"))-1)</f>
        <v>$</v>
      </c>
      <c r="V1073" t="s">
        <v>14415</v>
      </c>
      <c r="W1073" t="s">
        <v>14097</v>
      </c>
      <c r="X1073" s="3" t="str" cm="1">
        <f t="array" ref="X1073">LEFT(W1073,MIN(FIND({0,1,2,3,4,5,6,7,8,9},W1073&amp;"0123456789"))-1)</f>
        <v>$</v>
      </c>
      <c r="Y1073" t="s">
        <v>14415</v>
      </c>
      <c r="Z1073" t="s">
        <v>14097</v>
      </c>
      <c r="AA1073" s="3" cm="1">
        <f t="array" ref="AA1073">_xlfn.XLOOKUP(LEFT(Z1073,MIN(FIND({0,1,2,3,4,5,6,7,8,9},Z1073&amp;"0123456789"))-1), $BB$4:$BB$23, $BC$4:$BC$23)*_xlfn.NUMBERVALUE(TRIM(REPLACE(Z1073,1,MIN(FIND({0,1,2,3,4,5,6,7,8,9},Z1073&amp;"0123456789"))-1,"")), ".", ",")</f>
        <v>1679993</v>
      </c>
      <c r="AB1073" t="s">
        <v>14097</v>
      </c>
      <c r="AC1073" s="3" cm="1">
        <f t="array" ref="AC1073">_xlfn.XLOOKUP(LEFT(AB1073,MIN(FIND({0,1,2,3,4,5,6,7,8,9},AB1073&amp;"0123456789"))-1), $BB$4:$BB$23, $BC$4:$BC$23)*_xlfn.NUMBERVALUE(TRIM(REPLACE(AB1073,1,MIN(FIND({0,1,2,3,4,5,6,7,8,9},AB1073&amp;"0123456789"))-1,"")), ".", ",")</f>
        <v>1679993</v>
      </c>
      <c r="AD1073" t="s">
        <v>4365</v>
      </c>
      <c r="AE1073" t="s">
        <v>4365</v>
      </c>
      <c r="AF1073" t="s">
        <v>4365</v>
      </c>
      <c r="AG1073" t="s">
        <v>4365</v>
      </c>
      <c r="AH1073" t="s">
        <v>4365</v>
      </c>
      <c r="AI1073" t="s">
        <v>4365</v>
      </c>
      <c r="AJ1073" t="s">
        <v>4365</v>
      </c>
      <c r="AK1073" t="s">
        <v>4365</v>
      </c>
      <c r="AL1073" t="s">
        <v>4365</v>
      </c>
      <c r="AM1073" t="s">
        <v>4365</v>
      </c>
      <c r="AN1073" t="s">
        <v>4365</v>
      </c>
      <c r="AO1073" t="s">
        <v>4365</v>
      </c>
      <c r="AP1073" t="s">
        <v>4365</v>
      </c>
      <c r="AQ1073" t="s">
        <v>4365</v>
      </c>
      <c r="AR1073" t="s">
        <v>4365</v>
      </c>
      <c r="AS1073" t="s">
        <v>8556</v>
      </c>
      <c r="BC1073" s="3" t="str" cm="1">
        <f t="array" ref="BC1073">LEFT(BB1073,MIN(FIND({0,1,2,3,4,5,6,7,8,9},BB1073&amp;"0123456789"))-1)</f>
        <v/>
      </c>
      <c r="BY1073" t="s">
        <v>12657</v>
      </c>
      <c r="BZ1073" t="s">
        <v>25428</v>
      </c>
      <c r="CA1073" t="s">
        <v>25472</v>
      </c>
      <c r="CT1073" t="str">
        <f t="shared" si="309"/>
        <v>Fitness</v>
      </c>
      <c r="CU1073" t="str">
        <f t="shared" si="310"/>
        <v>Health Care</v>
      </c>
      <c r="CV1073" t="str">
        <f t="shared" si="311"/>
        <v>Wellness</v>
      </c>
      <c r="CW1073" t="str">
        <f t="shared" si="312"/>
        <v/>
      </c>
      <c r="CX1073" t="str">
        <f t="shared" si="313"/>
        <v/>
      </c>
      <c r="CY1073" t="str">
        <f t="shared" si="314"/>
        <v/>
      </c>
      <c r="CZ1073" t="str">
        <f t="shared" si="315"/>
        <v/>
      </c>
      <c r="DA1073" t="str">
        <f t="shared" si="316"/>
        <v/>
      </c>
      <c r="DB1073" t="str">
        <f t="shared" si="317"/>
        <v/>
      </c>
      <c r="DC1073" t="str">
        <f t="shared" si="318"/>
        <v/>
      </c>
    </row>
    <row r="1074" spans="1:107" x14ac:dyDescent="0.2">
      <c r="A1074">
        <v>1071</v>
      </c>
      <c r="B1074" t="s">
        <v>1067</v>
      </c>
      <c r="C1074" t="s">
        <v>3240</v>
      </c>
      <c r="D1074" t="s">
        <v>5243</v>
      </c>
      <c r="E1074" t="s">
        <v>6065</v>
      </c>
      <c r="F1074" t="s">
        <v>7137</v>
      </c>
      <c r="G1074" t="s">
        <v>8245</v>
      </c>
      <c r="H1074" t="s">
        <v>8552</v>
      </c>
      <c r="I1074" t="s">
        <v>8554</v>
      </c>
      <c r="J1074" t="s">
        <v>9447</v>
      </c>
      <c r="K1074" t="s">
        <v>10121</v>
      </c>
      <c r="L1074" t="s">
        <v>10289</v>
      </c>
      <c r="M1074" t="s">
        <v>11965</v>
      </c>
      <c r="N1074" t="s">
        <v>12769</v>
      </c>
      <c r="O1074" t="s">
        <v>13322</v>
      </c>
      <c r="P1074" t="s">
        <v>13351</v>
      </c>
      <c r="Q1074">
        <v>2</v>
      </c>
      <c r="R1074" t="s">
        <v>13357</v>
      </c>
      <c r="S1074" t="s">
        <v>8353</v>
      </c>
      <c r="T1074" t="s">
        <v>13810</v>
      </c>
      <c r="U1074" s="3" t="str" cm="1">
        <f t="array" ref="U1074">LEFT(T1074,MIN(FIND({0,1,2,3,4,5,6,7,8,9},T1074&amp;"0123456789"))-1)</f>
        <v>$</v>
      </c>
      <c r="V1074" t="s">
        <v>13357</v>
      </c>
      <c r="W1074" t="s">
        <v>13810</v>
      </c>
      <c r="X1074" s="3" t="str" cm="1">
        <f t="array" ref="X1074">LEFT(W1074,MIN(FIND({0,1,2,3,4,5,6,7,8,9},W1074&amp;"0123456789"))-1)</f>
        <v>$</v>
      </c>
      <c r="Y1074" t="s">
        <v>13357</v>
      </c>
      <c r="Z1074" t="s">
        <v>13816</v>
      </c>
      <c r="AA1074" s="3" cm="1">
        <f t="array" ref="AA1074">_xlfn.XLOOKUP(LEFT(Z1074,MIN(FIND({0,1,2,3,4,5,6,7,8,9},Z1074&amp;"0123456789"))-1), $BB$4:$BB$23, $BC$4:$BC$23)*_xlfn.NUMBERVALUE(TRIM(REPLACE(Z1074,1,MIN(FIND({0,1,2,3,4,5,6,7,8,9},Z1074&amp;"0123456789"))-1,"")), ".", ",")</f>
        <v>1650000</v>
      </c>
      <c r="AB1074" t="s">
        <v>13816</v>
      </c>
      <c r="AC1074" s="3" cm="1">
        <f t="array" ref="AC1074">_xlfn.XLOOKUP(LEFT(AB1074,MIN(FIND({0,1,2,3,4,5,6,7,8,9},AB1074&amp;"0123456789"))-1), $BB$4:$BB$23, $BC$4:$BC$23)*_xlfn.NUMBERVALUE(TRIM(REPLACE(AB1074,1,MIN(FIND({0,1,2,3,4,5,6,7,8,9},AB1074&amp;"0123456789"))-1,"")), ".", ",")</f>
        <v>1650000</v>
      </c>
      <c r="AD1074" t="s">
        <v>8555</v>
      </c>
      <c r="AE1074" t="s">
        <v>8555</v>
      </c>
      <c r="AF1074" t="s">
        <v>15489</v>
      </c>
      <c r="AG1074" t="s">
        <v>4365</v>
      </c>
      <c r="AH1074" t="s">
        <v>4365</v>
      </c>
      <c r="AI1074" t="s">
        <v>4365</v>
      </c>
      <c r="AJ1074" t="s">
        <v>4365</v>
      </c>
      <c r="AK1074" t="s">
        <v>4365</v>
      </c>
      <c r="AL1074" t="s">
        <v>4365</v>
      </c>
      <c r="AM1074" t="s">
        <v>4365</v>
      </c>
      <c r="AN1074" t="s">
        <v>4365</v>
      </c>
      <c r="AO1074" t="s">
        <v>4365</v>
      </c>
      <c r="AP1074" t="s">
        <v>4365</v>
      </c>
      <c r="AQ1074" t="s">
        <v>4365</v>
      </c>
      <c r="AR1074" t="s">
        <v>4365</v>
      </c>
      <c r="AS1074" t="s">
        <v>19073</v>
      </c>
      <c r="BC1074" s="3" t="str" cm="1">
        <f t="array" ref="BC1074">LEFT(BB1074,MIN(FIND({0,1,2,3,4,5,6,7,8,9},BB1074&amp;"0123456789"))-1)</f>
        <v/>
      </c>
      <c r="BY1074" t="s">
        <v>12361</v>
      </c>
      <c r="BZ1074" t="s">
        <v>25494</v>
      </c>
      <c r="CA1074" t="s">
        <v>25414</v>
      </c>
      <c r="CB1074" t="s">
        <v>25408</v>
      </c>
      <c r="CT1074" t="str">
        <f t="shared" si="309"/>
        <v>Cloud Computing</v>
      </c>
      <c r="CU1074" t="str">
        <f t="shared" si="310"/>
        <v>Cloud Infrastructure</v>
      </c>
      <c r="CV1074" t="str">
        <f t="shared" si="311"/>
        <v>Internet</v>
      </c>
      <c r="CW1074" t="str">
        <f t="shared" si="312"/>
        <v>Software</v>
      </c>
      <c r="CX1074" t="str">
        <f t="shared" si="313"/>
        <v/>
      </c>
      <c r="CY1074" t="str">
        <f t="shared" si="314"/>
        <v/>
      </c>
      <c r="CZ1074" t="str">
        <f t="shared" si="315"/>
        <v/>
      </c>
      <c r="DA1074" t="str">
        <f t="shared" si="316"/>
        <v/>
      </c>
      <c r="DB1074" t="str">
        <f t="shared" si="317"/>
        <v/>
      </c>
      <c r="DC1074" t="str">
        <f t="shared" si="318"/>
        <v/>
      </c>
    </row>
    <row r="1075" spans="1:107" x14ac:dyDescent="0.2">
      <c r="A1075">
        <v>1072</v>
      </c>
      <c r="B1075" t="s">
        <v>1068</v>
      </c>
      <c r="C1075" t="s">
        <v>3241</v>
      </c>
      <c r="D1075" t="s">
        <v>3241</v>
      </c>
      <c r="E1075" t="s">
        <v>4365</v>
      </c>
      <c r="F1075" t="s">
        <v>7138</v>
      </c>
      <c r="G1075" t="s">
        <v>8248</v>
      </c>
      <c r="H1075" t="s">
        <v>8552</v>
      </c>
      <c r="I1075" t="s">
        <v>4365</v>
      </c>
      <c r="J1075" t="s">
        <v>4365</v>
      </c>
      <c r="K1075" t="s">
        <v>10119</v>
      </c>
      <c r="L1075" t="s">
        <v>10208</v>
      </c>
      <c r="M1075" t="s">
        <v>11173</v>
      </c>
      <c r="N1075" t="s">
        <v>12780</v>
      </c>
      <c r="O1075" t="s">
        <v>13319</v>
      </c>
      <c r="P1075" t="s">
        <v>4365</v>
      </c>
      <c r="Q1075">
        <v>1</v>
      </c>
      <c r="R1075" t="s">
        <v>13357</v>
      </c>
      <c r="S1075" t="s">
        <v>13415</v>
      </c>
      <c r="T1075" t="s">
        <v>13907</v>
      </c>
      <c r="U1075" s="3" t="str" cm="1">
        <f t="array" ref="U1075">LEFT(T1075,MIN(FIND({0,1,2,3,4,5,6,7,8,9},T1075&amp;"0123456789"))-1)</f>
        <v>$</v>
      </c>
      <c r="V1075" t="s">
        <v>14422</v>
      </c>
      <c r="W1075" t="s">
        <v>13907</v>
      </c>
      <c r="X1075" s="3" t="str" cm="1">
        <f t="array" ref="X1075">LEFT(W1075,MIN(FIND({0,1,2,3,4,5,6,7,8,9},W1075&amp;"0123456789"))-1)</f>
        <v>$</v>
      </c>
      <c r="Y1075" t="s">
        <v>14422</v>
      </c>
      <c r="Z1075" t="s">
        <v>13907</v>
      </c>
      <c r="AA1075" s="3" cm="1">
        <f t="array" ref="AA1075">_xlfn.XLOOKUP(LEFT(Z1075,MIN(FIND({0,1,2,3,4,5,6,7,8,9},Z1075&amp;"0123456789"))-1), $BB$4:$BB$23, $BC$4:$BC$23)*_xlfn.NUMBERVALUE(TRIM(REPLACE(Z1075,1,MIN(FIND({0,1,2,3,4,5,6,7,8,9},Z1075&amp;"0123456789"))-1,"")), ".", ",")</f>
        <v>1100000</v>
      </c>
      <c r="AB1075" t="s">
        <v>13907</v>
      </c>
      <c r="AC1075" s="3" cm="1">
        <f t="array" ref="AC1075">_xlfn.XLOOKUP(LEFT(AB1075,MIN(FIND({0,1,2,3,4,5,6,7,8,9},AB1075&amp;"0123456789"))-1), $BB$4:$BB$23, $BC$4:$BC$23)*_xlfn.NUMBERVALUE(TRIM(REPLACE(AB1075,1,MIN(FIND({0,1,2,3,4,5,6,7,8,9},AB1075&amp;"0123456789"))-1,"")), ".", ",")</f>
        <v>1100000</v>
      </c>
      <c r="AD1075" t="s">
        <v>4365</v>
      </c>
      <c r="AE1075" t="s">
        <v>14819</v>
      </c>
      <c r="AF1075" t="s">
        <v>15809</v>
      </c>
      <c r="AG1075" t="s">
        <v>17176</v>
      </c>
      <c r="AH1075" t="s">
        <v>4365</v>
      </c>
      <c r="AI1075" t="s">
        <v>18769</v>
      </c>
      <c r="AJ1075" t="s">
        <v>8563</v>
      </c>
      <c r="AK1075" t="s">
        <v>4365</v>
      </c>
      <c r="AL1075" t="s">
        <v>8555</v>
      </c>
      <c r="AM1075" t="s">
        <v>18794</v>
      </c>
      <c r="AN1075" t="s">
        <v>18372</v>
      </c>
      <c r="AO1075" t="s">
        <v>18794</v>
      </c>
      <c r="AP1075" t="s">
        <v>23111</v>
      </c>
      <c r="AQ1075" t="s">
        <v>24215</v>
      </c>
      <c r="AR1075" t="s">
        <v>25088</v>
      </c>
      <c r="AS1075" t="s">
        <v>19177</v>
      </c>
      <c r="BC1075" s="3" t="str" cm="1">
        <f t="array" ref="BC1075">LEFT(BB1075,MIN(FIND({0,1,2,3,4,5,6,7,8,9},BB1075&amp;"0123456789"))-1)</f>
        <v/>
      </c>
      <c r="BY1075" t="s">
        <v>12657</v>
      </c>
      <c r="BZ1075" t="s">
        <v>25428</v>
      </c>
      <c r="CA1075" t="s">
        <v>25472</v>
      </c>
      <c r="CT1075" t="str">
        <f t="shared" si="309"/>
        <v>Fitness</v>
      </c>
      <c r="CU1075" t="str">
        <f t="shared" si="310"/>
        <v>Health Care</v>
      </c>
      <c r="CV1075" t="str">
        <f t="shared" si="311"/>
        <v>Wellness</v>
      </c>
      <c r="CW1075" t="str">
        <f t="shared" si="312"/>
        <v/>
      </c>
      <c r="CX1075" t="str">
        <f t="shared" si="313"/>
        <v/>
      </c>
      <c r="CY1075" t="str">
        <f t="shared" si="314"/>
        <v/>
      </c>
      <c r="CZ1075" t="str">
        <f t="shared" si="315"/>
        <v/>
      </c>
      <c r="DA1075" t="str">
        <f t="shared" si="316"/>
        <v/>
      </c>
      <c r="DB1075" t="str">
        <f t="shared" si="317"/>
        <v/>
      </c>
      <c r="DC1075" t="str">
        <f t="shared" si="318"/>
        <v/>
      </c>
    </row>
    <row r="1076" spans="1:107" x14ac:dyDescent="0.2">
      <c r="A1076">
        <v>1073</v>
      </c>
      <c r="B1076" t="s">
        <v>1069</v>
      </c>
      <c r="C1076" t="s">
        <v>3242</v>
      </c>
      <c r="D1076" t="s">
        <v>5244</v>
      </c>
      <c r="E1076" t="s">
        <v>4365</v>
      </c>
      <c r="F1076" t="s">
        <v>7139</v>
      </c>
      <c r="G1076" t="s">
        <v>8245</v>
      </c>
      <c r="H1076" t="s">
        <v>8552</v>
      </c>
      <c r="I1076" t="s">
        <v>8555</v>
      </c>
      <c r="J1076" t="s">
        <v>9448</v>
      </c>
      <c r="K1076" t="s">
        <v>10119</v>
      </c>
      <c r="L1076" t="s">
        <v>10679</v>
      </c>
      <c r="M1076" t="s">
        <v>11966</v>
      </c>
      <c r="N1076" t="s">
        <v>12741</v>
      </c>
      <c r="O1076" t="s">
        <v>13310</v>
      </c>
      <c r="P1076" t="s">
        <v>4365</v>
      </c>
      <c r="Q1076">
        <v>1</v>
      </c>
      <c r="R1076" t="s">
        <v>13357</v>
      </c>
      <c r="S1076" t="s">
        <v>13409</v>
      </c>
      <c r="T1076" t="s">
        <v>13740</v>
      </c>
      <c r="U1076" s="3" t="str" cm="1">
        <f t="array" ref="U1076">LEFT(T1076,MIN(FIND({0,1,2,3,4,5,6,7,8,9},T1076&amp;"0123456789"))-1)</f>
        <v>$</v>
      </c>
      <c r="V1076" t="s">
        <v>13357</v>
      </c>
      <c r="W1076" t="s">
        <v>13740</v>
      </c>
      <c r="X1076" s="3" t="str" cm="1">
        <f t="array" ref="X1076">LEFT(W1076,MIN(FIND({0,1,2,3,4,5,6,7,8,9},W1076&amp;"0123456789"))-1)</f>
        <v>$</v>
      </c>
      <c r="Y1076" t="s">
        <v>13357</v>
      </c>
      <c r="Z1076" t="s">
        <v>13740</v>
      </c>
      <c r="AA1076" s="3" cm="1">
        <f t="array" ref="AA1076">_xlfn.XLOOKUP(LEFT(Z1076,MIN(FIND({0,1,2,3,4,5,6,7,8,9},Z1076&amp;"0123456789"))-1), $BB$4:$BB$23, $BC$4:$BC$23)*_xlfn.NUMBERVALUE(TRIM(REPLACE(Z1076,1,MIN(FIND({0,1,2,3,4,5,6,7,8,9},Z1076&amp;"0123456789"))-1,"")), ".", ",")</f>
        <v>3000000</v>
      </c>
      <c r="AB1076" t="s">
        <v>13740</v>
      </c>
      <c r="AC1076" s="3" cm="1">
        <f t="array" ref="AC1076">_xlfn.XLOOKUP(LEFT(AB1076,MIN(FIND({0,1,2,3,4,5,6,7,8,9},AB1076&amp;"0123456789"))-1), $BB$4:$BB$23, $BC$4:$BC$23)*_xlfn.NUMBERVALUE(TRIM(REPLACE(AB1076,1,MIN(FIND({0,1,2,3,4,5,6,7,8,9},AB1076&amp;"0123456789"))-1,"")), ".", ",")</f>
        <v>3000000</v>
      </c>
      <c r="AD1076" t="s">
        <v>8554</v>
      </c>
      <c r="AE1076" t="s">
        <v>8560</v>
      </c>
      <c r="AF1076" t="s">
        <v>15810</v>
      </c>
      <c r="AG1076" t="s">
        <v>17177</v>
      </c>
      <c r="AH1076" t="s">
        <v>4365</v>
      </c>
      <c r="AI1076" t="s">
        <v>4365</v>
      </c>
      <c r="AJ1076" t="s">
        <v>8563</v>
      </c>
      <c r="AK1076" t="s">
        <v>4365</v>
      </c>
      <c r="AL1076" t="s">
        <v>8555</v>
      </c>
      <c r="AM1076" t="s">
        <v>4365</v>
      </c>
      <c r="AN1076" t="s">
        <v>18372</v>
      </c>
      <c r="AO1076" t="s">
        <v>4365</v>
      </c>
      <c r="AP1076" t="s">
        <v>23112</v>
      </c>
      <c r="AQ1076" t="s">
        <v>4365</v>
      </c>
      <c r="AR1076" t="s">
        <v>4365</v>
      </c>
      <c r="AS1076" t="s">
        <v>8558</v>
      </c>
      <c r="BC1076" s="3" t="str" cm="1">
        <f t="array" ref="BC1076">LEFT(BB1076,MIN(FIND({0,1,2,3,4,5,6,7,8,9},BB1076&amp;"0123456789"))-1)</f>
        <v/>
      </c>
      <c r="BY1076" t="s">
        <v>11181</v>
      </c>
      <c r="BZ1076" t="s">
        <v>25617</v>
      </c>
      <c r="CA1076" t="s">
        <v>25654</v>
      </c>
      <c r="CB1076" t="s">
        <v>25590</v>
      </c>
      <c r="CT1076" t="str">
        <f t="shared" si="309"/>
        <v>Advertising</v>
      </c>
      <c r="CU1076" t="str">
        <f t="shared" si="310"/>
        <v>Audio</v>
      </c>
      <c r="CV1076" t="str">
        <f t="shared" si="311"/>
        <v>Digital Media</v>
      </c>
      <c r="CW1076" t="str">
        <f t="shared" si="312"/>
        <v>Marketing</v>
      </c>
      <c r="CX1076" t="str">
        <f t="shared" si="313"/>
        <v/>
      </c>
      <c r="CY1076" t="str">
        <f t="shared" si="314"/>
        <v/>
      </c>
      <c r="CZ1076" t="str">
        <f t="shared" si="315"/>
        <v/>
      </c>
      <c r="DA1076" t="str">
        <f t="shared" si="316"/>
        <v/>
      </c>
      <c r="DB1076" t="str">
        <f t="shared" si="317"/>
        <v/>
      </c>
      <c r="DC1076" t="str">
        <f t="shared" si="318"/>
        <v/>
      </c>
    </row>
    <row r="1077" spans="1:107" x14ac:dyDescent="0.2">
      <c r="A1077">
        <v>1074</v>
      </c>
      <c r="B1077" t="s">
        <v>1070</v>
      </c>
      <c r="C1077" t="s">
        <v>3243</v>
      </c>
      <c r="D1077" t="s">
        <v>5245</v>
      </c>
      <c r="E1077" t="s">
        <v>6065</v>
      </c>
      <c r="F1077" t="s">
        <v>7140</v>
      </c>
      <c r="G1077" t="s">
        <v>8245</v>
      </c>
      <c r="H1077" t="s">
        <v>8552</v>
      </c>
      <c r="I1077" t="s">
        <v>8555</v>
      </c>
      <c r="J1077" t="s">
        <v>9449</v>
      </c>
      <c r="K1077" t="s">
        <v>10121</v>
      </c>
      <c r="L1077" t="s">
        <v>10680</v>
      </c>
      <c r="M1077" t="s">
        <v>11967</v>
      </c>
      <c r="N1077" t="s">
        <v>12738</v>
      </c>
      <c r="O1077" t="s">
        <v>13307</v>
      </c>
      <c r="P1077" t="s">
        <v>4365</v>
      </c>
      <c r="Q1077">
        <v>1</v>
      </c>
      <c r="R1077" t="s">
        <v>4365</v>
      </c>
      <c r="S1077" t="s">
        <v>13438</v>
      </c>
      <c r="T1077" t="s">
        <v>14098</v>
      </c>
      <c r="U1077" s="3" t="str" cm="1">
        <f t="array" ref="U1077">LEFT(T1077,MIN(FIND({0,1,2,3,4,5,6,7,8,9},T1077&amp;"0123456789"))-1)</f>
        <v>$</v>
      </c>
      <c r="V1077" t="s">
        <v>14415</v>
      </c>
      <c r="W1077" t="s">
        <v>14098</v>
      </c>
      <c r="X1077" s="3" t="str" cm="1">
        <f t="array" ref="X1077">LEFT(W1077,MIN(FIND({0,1,2,3,4,5,6,7,8,9},W1077&amp;"0123456789"))-1)</f>
        <v>$</v>
      </c>
      <c r="Y1077" t="s">
        <v>14415</v>
      </c>
      <c r="Z1077" t="s">
        <v>14098</v>
      </c>
      <c r="AA1077" s="3" cm="1">
        <f t="array" ref="AA1077">_xlfn.XLOOKUP(LEFT(Z1077,MIN(FIND({0,1,2,3,4,5,6,7,8,9},Z1077&amp;"0123456789"))-1), $BB$4:$BB$23, $BC$4:$BC$23)*_xlfn.NUMBERVALUE(TRIM(REPLACE(Z1077,1,MIN(FIND({0,1,2,3,4,5,6,7,8,9},Z1077&amp;"0123456789"))-1,"")), ".", ",")</f>
        <v>3624998</v>
      </c>
      <c r="AB1077" t="s">
        <v>14098</v>
      </c>
      <c r="AC1077" s="3" cm="1">
        <f t="array" ref="AC1077">_xlfn.XLOOKUP(LEFT(AB1077,MIN(FIND({0,1,2,3,4,5,6,7,8,9},AB1077&amp;"0123456789"))-1), $BB$4:$BB$23, $BC$4:$BC$23)*_xlfn.NUMBERVALUE(TRIM(REPLACE(AB1077,1,MIN(FIND({0,1,2,3,4,5,6,7,8,9},AB1077&amp;"0123456789"))-1,"")), ".", ",")</f>
        <v>3624998</v>
      </c>
      <c r="AD1077" t="s">
        <v>4365</v>
      </c>
      <c r="AE1077" t="s">
        <v>4365</v>
      </c>
      <c r="AF1077" t="s">
        <v>4365</v>
      </c>
      <c r="AG1077" t="s">
        <v>17178</v>
      </c>
      <c r="AH1077" t="s">
        <v>17909</v>
      </c>
      <c r="AI1077" t="s">
        <v>18770</v>
      </c>
      <c r="AJ1077" t="s">
        <v>19337</v>
      </c>
      <c r="AK1077" t="s">
        <v>19900</v>
      </c>
      <c r="AL1077" t="s">
        <v>20341</v>
      </c>
      <c r="AM1077" t="s">
        <v>20910</v>
      </c>
      <c r="AN1077" t="s">
        <v>21535</v>
      </c>
      <c r="AO1077" t="s">
        <v>22134</v>
      </c>
      <c r="AP1077" t="s">
        <v>23113</v>
      </c>
      <c r="AQ1077" t="s">
        <v>24216</v>
      </c>
      <c r="AR1077" t="s">
        <v>25089</v>
      </c>
      <c r="AS1077" t="s">
        <v>14835</v>
      </c>
      <c r="BC1077" s="3" t="str" cm="1">
        <f t="array" ref="BC1077">LEFT(BB1077,MIN(FIND({0,1,2,3,4,5,6,7,8,9},BB1077&amp;"0123456789"))-1)</f>
        <v/>
      </c>
      <c r="BY1077" t="s">
        <v>25870</v>
      </c>
      <c r="BZ1077" t="s">
        <v>25411</v>
      </c>
      <c r="CT1077" t="str">
        <f t="shared" si="309"/>
        <v>Content Creators</v>
      </c>
      <c r="CU1077" t="str">
        <f t="shared" si="310"/>
        <v>Real Estate</v>
      </c>
      <c r="CV1077" t="str">
        <f t="shared" si="311"/>
        <v/>
      </c>
      <c r="CW1077" t="str">
        <f t="shared" si="312"/>
        <v/>
      </c>
      <c r="CX1077" t="str">
        <f t="shared" si="313"/>
        <v/>
      </c>
      <c r="CY1077" t="str">
        <f t="shared" si="314"/>
        <v/>
      </c>
      <c r="CZ1077" t="str">
        <f t="shared" si="315"/>
        <v/>
      </c>
      <c r="DA1077" t="str">
        <f t="shared" si="316"/>
        <v/>
      </c>
      <c r="DB1077" t="str">
        <f t="shared" si="317"/>
        <v/>
      </c>
      <c r="DC1077" t="str">
        <f t="shared" si="318"/>
        <v/>
      </c>
    </row>
    <row r="1078" spans="1:107" x14ac:dyDescent="0.2">
      <c r="A1078">
        <v>1075</v>
      </c>
      <c r="B1078" t="s">
        <v>1071</v>
      </c>
      <c r="C1078" t="s">
        <v>3244</v>
      </c>
      <c r="D1078" t="s">
        <v>5246</v>
      </c>
      <c r="E1078" t="s">
        <v>6065</v>
      </c>
      <c r="F1078" t="s">
        <v>7141</v>
      </c>
      <c r="G1078" t="s">
        <v>8248</v>
      </c>
      <c r="H1078" t="s">
        <v>8552</v>
      </c>
      <c r="I1078" t="s">
        <v>8555</v>
      </c>
      <c r="J1078" t="s">
        <v>9450</v>
      </c>
      <c r="K1078" t="s">
        <v>10121</v>
      </c>
      <c r="L1078" t="s">
        <v>10681</v>
      </c>
      <c r="M1078" t="s">
        <v>11968</v>
      </c>
      <c r="N1078" t="s">
        <v>12987</v>
      </c>
      <c r="O1078" t="s">
        <v>13317</v>
      </c>
      <c r="P1078" t="s">
        <v>13351</v>
      </c>
      <c r="Q1078">
        <v>1</v>
      </c>
      <c r="R1078" t="s">
        <v>4365</v>
      </c>
      <c r="S1078" t="s">
        <v>8330</v>
      </c>
      <c r="T1078" t="s">
        <v>14099</v>
      </c>
      <c r="U1078" s="3" t="str" cm="1">
        <f t="array" ref="U1078">LEFT(T1078,MIN(FIND({0,1,2,3,4,5,6,7,8,9},T1078&amp;"0123456789"))-1)</f>
        <v>$</v>
      </c>
      <c r="V1078" t="s">
        <v>14415</v>
      </c>
      <c r="W1078" t="s">
        <v>14099</v>
      </c>
      <c r="X1078" s="3" t="str" cm="1">
        <f t="array" ref="X1078">LEFT(W1078,MIN(FIND({0,1,2,3,4,5,6,7,8,9},W1078&amp;"0123456789"))-1)</f>
        <v>$</v>
      </c>
      <c r="Y1078" t="s">
        <v>14415</v>
      </c>
      <c r="Z1078" t="s">
        <v>14099</v>
      </c>
      <c r="AA1078" s="3" cm="1">
        <f t="array" ref="AA1078">_xlfn.XLOOKUP(LEFT(Z1078,MIN(FIND({0,1,2,3,4,5,6,7,8,9},Z1078&amp;"0123456789"))-1), $BB$4:$BB$23, $BC$4:$BC$23)*_xlfn.NUMBERVALUE(TRIM(REPLACE(Z1078,1,MIN(FIND({0,1,2,3,4,5,6,7,8,9},Z1078&amp;"0123456789"))-1,"")), ".", ",")</f>
        <v>84325000</v>
      </c>
      <c r="AB1078" t="s">
        <v>14099</v>
      </c>
      <c r="AC1078" s="3" cm="1">
        <f t="array" ref="AC1078">_xlfn.XLOOKUP(LEFT(AB1078,MIN(FIND({0,1,2,3,4,5,6,7,8,9},AB1078&amp;"0123456789"))-1), $BB$4:$BB$23, $BC$4:$BC$23)*_xlfn.NUMBERVALUE(TRIM(REPLACE(AB1078,1,MIN(FIND({0,1,2,3,4,5,6,7,8,9},AB1078&amp;"0123456789"))-1,"")), ".", ",")</f>
        <v>84325000</v>
      </c>
      <c r="AD1078" t="s">
        <v>4365</v>
      </c>
      <c r="AE1078" t="s">
        <v>4365</v>
      </c>
      <c r="AF1078" t="s">
        <v>4365</v>
      </c>
      <c r="AG1078" t="s">
        <v>17009</v>
      </c>
      <c r="AH1078" t="s">
        <v>4365</v>
      </c>
      <c r="AI1078" t="s">
        <v>18771</v>
      </c>
      <c r="AJ1078" t="s">
        <v>8563</v>
      </c>
      <c r="AK1078" t="s">
        <v>19669</v>
      </c>
      <c r="AL1078" t="s">
        <v>8555</v>
      </c>
      <c r="AM1078" t="s">
        <v>18817</v>
      </c>
      <c r="AN1078" t="s">
        <v>18372</v>
      </c>
      <c r="AO1078" t="s">
        <v>4365</v>
      </c>
      <c r="AP1078" t="s">
        <v>23114</v>
      </c>
      <c r="AQ1078" t="s">
        <v>24217</v>
      </c>
      <c r="AR1078" t="s">
        <v>21964</v>
      </c>
      <c r="AS1078" t="s">
        <v>14834</v>
      </c>
      <c r="BC1078" s="3" t="str" cm="1">
        <f t="array" ref="BC1078">LEFT(BB1078,MIN(FIND({0,1,2,3,4,5,6,7,8,9},BB1078&amp;"0123456789"))-1)</f>
        <v/>
      </c>
      <c r="BY1078" t="s">
        <v>25871</v>
      </c>
      <c r="BZ1078" t="s">
        <v>25872</v>
      </c>
      <c r="CA1078" t="s">
        <v>25873</v>
      </c>
      <c r="CT1078" t="str">
        <f t="shared" si="309"/>
        <v>Building Maintenance</v>
      </c>
      <c r="CU1078" t="str">
        <f t="shared" si="310"/>
        <v>Facilities Support Services</v>
      </c>
      <c r="CV1078" t="str">
        <f t="shared" si="311"/>
        <v>Facility Management</v>
      </c>
      <c r="CW1078" t="str">
        <f t="shared" si="312"/>
        <v/>
      </c>
      <c r="CX1078" t="str">
        <f t="shared" si="313"/>
        <v/>
      </c>
      <c r="CY1078" t="str">
        <f t="shared" si="314"/>
        <v/>
      </c>
      <c r="CZ1078" t="str">
        <f t="shared" si="315"/>
        <v/>
      </c>
      <c r="DA1078" t="str">
        <f t="shared" si="316"/>
        <v/>
      </c>
      <c r="DB1078" t="str">
        <f t="shared" si="317"/>
        <v/>
      </c>
      <c r="DC1078" t="str">
        <f t="shared" si="318"/>
        <v/>
      </c>
    </row>
    <row r="1079" spans="1:107" x14ac:dyDescent="0.2">
      <c r="A1079">
        <v>1076</v>
      </c>
      <c r="B1079" t="s">
        <v>1072</v>
      </c>
      <c r="C1079" t="s">
        <v>3245</v>
      </c>
      <c r="D1079" t="s">
        <v>5247</v>
      </c>
      <c r="E1079" t="s">
        <v>6065</v>
      </c>
      <c r="F1079" t="s">
        <v>7142</v>
      </c>
      <c r="G1079" t="s">
        <v>8248</v>
      </c>
      <c r="H1079" t="s">
        <v>8552</v>
      </c>
      <c r="I1079" t="s">
        <v>4365</v>
      </c>
      <c r="J1079" t="s">
        <v>4365</v>
      </c>
      <c r="K1079" t="s">
        <v>10119</v>
      </c>
      <c r="L1079" t="s">
        <v>10174</v>
      </c>
      <c r="M1079" t="s">
        <v>11329</v>
      </c>
      <c r="N1079" t="s">
        <v>12893</v>
      </c>
      <c r="O1079" t="s">
        <v>13305</v>
      </c>
      <c r="P1079" t="s">
        <v>4365</v>
      </c>
      <c r="Q1079">
        <v>1</v>
      </c>
      <c r="R1079" t="s">
        <v>13357</v>
      </c>
      <c r="S1079" t="s">
        <v>8511</v>
      </c>
      <c r="T1079" t="s">
        <v>14023</v>
      </c>
      <c r="U1079" s="3" t="str" cm="1">
        <f t="array" ref="U1079">LEFT(T1079,MIN(FIND({0,1,2,3,4,5,6,7,8,9},T1079&amp;"0123456789"))-1)</f>
        <v>$</v>
      </c>
      <c r="V1079" t="s">
        <v>13357</v>
      </c>
      <c r="W1079" t="s">
        <v>14023</v>
      </c>
      <c r="X1079" s="3" t="str" cm="1">
        <f t="array" ref="X1079">LEFT(W1079,MIN(FIND({0,1,2,3,4,5,6,7,8,9},W1079&amp;"0123456789"))-1)</f>
        <v>$</v>
      </c>
      <c r="Y1079" t="s">
        <v>13357</v>
      </c>
      <c r="Z1079" t="s">
        <v>14023</v>
      </c>
      <c r="AA1079" s="3" cm="1">
        <f t="array" ref="AA1079">_xlfn.XLOOKUP(LEFT(Z1079,MIN(FIND({0,1,2,3,4,5,6,7,8,9},Z1079&amp;"0123456789"))-1), $BB$4:$BB$23, $BC$4:$BC$23)*_xlfn.NUMBERVALUE(TRIM(REPLACE(Z1079,1,MIN(FIND({0,1,2,3,4,5,6,7,8,9},Z1079&amp;"0123456789"))-1,"")), ".", ",")</f>
        <v>1400000</v>
      </c>
      <c r="AB1079" t="s">
        <v>14023</v>
      </c>
      <c r="AC1079" s="3" cm="1">
        <f t="array" ref="AC1079">_xlfn.XLOOKUP(LEFT(AB1079,MIN(FIND({0,1,2,3,4,5,6,7,8,9},AB1079&amp;"0123456789"))-1), $BB$4:$BB$23, $BC$4:$BC$23)*_xlfn.NUMBERVALUE(TRIM(REPLACE(AB1079,1,MIN(FIND({0,1,2,3,4,5,6,7,8,9},AB1079&amp;"0123456789"))-1,"")), ".", ",")</f>
        <v>1400000</v>
      </c>
      <c r="AD1079" t="s">
        <v>8555</v>
      </c>
      <c r="AE1079" t="s">
        <v>14823</v>
      </c>
      <c r="AF1079" t="s">
        <v>15811</v>
      </c>
      <c r="AG1079" t="s">
        <v>17179</v>
      </c>
      <c r="AH1079" t="s">
        <v>17910</v>
      </c>
      <c r="AI1079" t="s">
        <v>18772</v>
      </c>
      <c r="AJ1079" t="s">
        <v>19338</v>
      </c>
      <c r="AK1079" t="s">
        <v>19901</v>
      </c>
      <c r="AL1079" t="s">
        <v>20208</v>
      </c>
      <c r="AM1079" t="s">
        <v>20911</v>
      </c>
      <c r="AN1079" t="s">
        <v>21536</v>
      </c>
      <c r="AO1079" t="s">
        <v>22135</v>
      </c>
      <c r="AP1079" t="s">
        <v>23115</v>
      </c>
      <c r="AQ1079" t="s">
        <v>24218</v>
      </c>
      <c r="AR1079" t="s">
        <v>25090</v>
      </c>
      <c r="AS1079" t="s">
        <v>19107</v>
      </c>
      <c r="BC1079" s="3" t="str" cm="1">
        <f t="array" ref="BC1079">LEFT(BB1079,MIN(FIND({0,1,2,3,4,5,6,7,8,9},BB1079&amp;"0123456789"))-1)</f>
        <v/>
      </c>
      <c r="BY1079" t="s">
        <v>11134</v>
      </c>
      <c r="BZ1079" t="s">
        <v>25509</v>
      </c>
      <c r="CT1079" t="str">
        <f t="shared" si="309"/>
        <v>E-Learning</v>
      </c>
      <c r="CU1079" t="str">
        <f t="shared" si="310"/>
        <v>Education</v>
      </c>
      <c r="CV1079" t="str">
        <f t="shared" si="311"/>
        <v/>
      </c>
      <c r="CW1079" t="str">
        <f t="shared" si="312"/>
        <v/>
      </c>
      <c r="CX1079" t="str">
        <f t="shared" si="313"/>
        <v/>
      </c>
      <c r="CY1079" t="str">
        <f t="shared" si="314"/>
        <v/>
      </c>
      <c r="CZ1079" t="str">
        <f t="shared" si="315"/>
        <v/>
      </c>
      <c r="DA1079" t="str">
        <f t="shared" si="316"/>
        <v/>
      </c>
      <c r="DB1079" t="str">
        <f t="shared" si="317"/>
        <v/>
      </c>
      <c r="DC1079" t="str">
        <f t="shared" si="318"/>
        <v/>
      </c>
    </row>
    <row r="1080" spans="1:107" x14ac:dyDescent="0.2">
      <c r="A1080">
        <v>1077</v>
      </c>
      <c r="B1080" t="s">
        <v>1073</v>
      </c>
      <c r="C1080" t="s">
        <v>3246</v>
      </c>
      <c r="D1080" t="s">
        <v>3246</v>
      </c>
      <c r="E1080" t="s">
        <v>6065</v>
      </c>
      <c r="F1080" t="s">
        <v>7143</v>
      </c>
      <c r="G1080" t="s">
        <v>8300</v>
      </c>
      <c r="H1080" t="s">
        <v>8552</v>
      </c>
      <c r="I1080" t="s">
        <v>4365</v>
      </c>
      <c r="J1080" t="s">
        <v>4365</v>
      </c>
      <c r="K1080" t="s">
        <v>10119</v>
      </c>
      <c r="L1080" t="s">
        <v>10682</v>
      </c>
      <c r="M1080" t="s">
        <v>11969</v>
      </c>
      <c r="N1080" t="s">
        <v>12891</v>
      </c>
      <c r="O1080" t="s">
        <v>4365</v>
      </c>
      <c r="P1080" t="s">
        <v>4365</v>
      </c>
      <c r="Q1080">
        <v>1</v>
      </c>
      <c r="R1080" t="s">
        <v>13357</v>
      </c>
      <c r="S1080" t="s">
        <v>13562</v>
      </c>
      <c r="T1080" t="s">
        <v>13813</v>
      </c>
      <c r="U1080" s="3" t="str" cm="1">
        <f t="array" ref="U1080">LEFT(T1080,MIN(FIND({0,1,2,3,4,5,6,7,8,9},T1080&amp;"0123456789"))-1)</f>
        <v>$</v>
      </c>
      <c r="V1080" t="s">
        <v>13357</v>
      </c>
      <c r="W1080" t="s">
        <v>13813</v>
      </c>
      <c r="X1080" s="3" t="str" cm="1">
        <f t="array" ref="X1080">LEFT(W1080,MIN(FIND({0,1,2,3,4,5,6,7,8,9},W1080&amp;"0123456789"))-1)</f>
        <v>$</v>
      </c>
      <c r="Y1080" t="s">
        <v>13357</v>
      </c>
      <c r="Z1080" t="s">
        <v>13813</v>
      </c>
      <c r="AA1080" s="3" cm="1">
        <f t="array" ref="AA1080">_xlfn.XLOOKUP(LEFT(Z1080,MIN(FIND({0,1,2,3,4,5,6,7,8,9},Z1080&amp;"0123456789"))-1), $BB$4:$BB$23, $BC$4:$BC$23)*_xlfn.NUMBERVALUE(TRIM(REPLACE(Z1080,1,MIN(FIND({0,1,2,3,4,5,6,7,8,9},Z1080&amp;"0123456789"))-1,"")), ".", ",")</f>
        <v>2000000</v>
      </c>
      <c r="AB1080" t="s">
        <v>13813</v>
      </c>
      <c r="AC1080" s="3" cm="1">
        <f t="array" ref="AC1080">_xlfn.XLOOKUP(LEFT(AB1080,MIN(FIND({0,1,2,3,4,5,6,7,8,9},AB1080&amp;"0123456789"))-1), $BB$4:$BB$23, $BC$4:$BC$23)*_xlfn.NUMBERVALUE(TRIM(REPLACE(AB1080,1,MIN(FIND({0,1,2,3,4,5,6,7,8,9},AB1080&amp;"0123456789"))-1,"")), ".", ",")</f>
        <v>2000000</v>
      </c>
      <c r="AD1080" t="s">
        <v>4365</v>
      </c>
      <c r="AE1080" t="s">
        <v>8560</v>
      </c>
      <c r="AF1080" t="s">
        <v>15812</v>
      </c>
      <c r="AG1080" t="s">
        <v>17180</v>
      </c>
      <c r="AH1080" t="s">
        <v>17911</v>
      </c>
      <c r="AI1080" t="s">
        <v>18773</v>
      </c>
      <c r="AJ1080" t="s">
        <v>19339</v>
      </c>
      <c r="AK1080" t="s">
        <v>19902</v>
      </c>
      <c r="AL1080" t="s">
        <v>20109</v>
      </c>
      <c r="AM1080" t="s">
        <v>20912</v>
      </c>
      <c r="AN1080" t="s">
        <v>21537</v>
      </c>
      <c r="AO1080" t="s">
        <v>22136</v>
      </c>
      <c r="AP1080" t="s">
        <v>23116</v>
      </c>
      <c r="AQ1080" t="s">
        <v>24219</v>
      </c>
      <c r="AR1080" t="s">
        <v>18528</v>
      </c>
      <c r="AS1080" t="s">
        <v>19206</v>
      </c>
      <c r="BC1080" s="3" t="str" cm="1">
        <f t="array" ref="BC1080">LEFT(BB1080,MIN(FIND({0,1,2,3,4,5,6,7,8,9},BB1080&amp;"0123456789"))-1)</f>
        <v/>
      </c>
      <c r="BY1080" t="s">
        <v>25874</v>
      </c>
      <c r="BZ1080" t="s">
        <v>25710</v>
      </c>
      <c r="CT1080" t="str">
        <f t="shared" si="309"/>
        <v>Podcast</v>
      </c>
      <c r="CU1080" t="str">
        <f t="shared" si="310"/>
        <v>Subscription Service</v>
      </c>
      <c r="CV1080" t="str">
        <f t="shared" si="311"/>
        <v/>
      </c>
      <c r="CW1080" t="str">
        <f t="shared" si="312"/>
        <v/>
      </c>
      <c r="CX1080" t="str">
        <f t="shared" si="313"/>
        <v/>
      </c>
      <c r="CY1080" t="str">
        <f t="shared" si="314"/>
        <v/>
      </c>
      <c r="CZ1080" t="str">
        <f t="shared" si="315"/>
        <v/>
      </c>
      <c r="DA1080" t="str">
        <f t="shared" si="316"/>
        <v/>
      </c>
      <c r="DB1080" t="str">
        <f t="shared" si="317"/>
        <v/>
      </c>
      <c r="DC1080" t="str">
        <f t="shared" si="318"/>
        <v/>
      </c>
    </row>
    <row r="1081" spans="1:107" x14ac:dyDescent="0.2">
      <c r="A1081">
        <v>1078</v>
      </c>
      <c r="B1081" t="s">
        <v>1074</v>
      </c>
      <c r="C1081" t="s">
        <v>3247</v>
      </c>
      <c r="D1081" t="s">
        <v>5248</v>
      </c>
      <c r="E1081" t="s">
        <v>6065</v>
      </c>
      <c r="F1081" t="s">
        <v>7144</v>
      </c>
      <c r="G1081" t="s">
        <v>8444</v>
      </c>
      <c r="H1081" t="s">
        <v>8552</v>
      </c>
      <c r="I1081" t="s">
        <v>8554</v>
      </c>
      <c r="J1081" t="s">
        <v>9451</v>
      </c>
      <c r="K1081" t="s">
        <v>10121</v>
      </c>
      <c r="L1081" t="s">
        <v>10683</v>
      </c>
      <c r="M1081" t="s">
        <v>11970</v>
      </c>
      <c r="N1081" t="s">
        <v>12736</v>
      </c>
      <c r="O1081" t="s">
        <v>13305</v>
      </c>
      <c r="P1081" t="s">
        <v>13351</v>
      </c>
      <c r="Q1081">
        <v>1</v>
      </c>
      <c r="R1081" t="s">
        <v>13357</v>
      </c>
      <c r="S1081" t="s">
        <v>13557</v>
      </c>
      <c r="T1081" t="s">
        <v>13810</v>
      </c>
      <c r="U1081" s="3" t="str" cm="1">
        <f t="array" ref="U1081">LEFT(T1081,MIN(FIND({0,1,2,3,4,5,6,7,8,9},T1081&amp;"0123456789"))-1)</f>
        <v>$</v>
      </c>
      <c r="V1081" t="s">
        <v>13357</v>
      </c>
      <c r="W1081" t="s">
        <v>13810</v>
      </c>
      <c r="X1081" s="3" t="str" cm="1">
        <f t="array" ref="X1081">LEFT(W1081,MIN(FIND({0,1,2,3,4,5,6,7,8,9},W1081&amp;"0123456789"))-1)</f>
        <v>$</v>
      </c>
      <c r="Y1081" t="s">
        <v>13357</v>
      </c>
      <c r="Z1081" t="s">
        <v>13810</v>
      </c>
      <c r="AA1081" s="3" cm="1">
        <f t="array" ref="AA1081">_xlfn.XLOOKUP(LEFT(Z1081,MIN(FIND({0,1,2,3,4,5,6,7,8,9},Z1081&amp;"0123456789"))-1), $BB$4:$BB$23, $BC$4:$BC$23)*_xlfn.NUMBERVALUE(TRIM(REPLACE(Z1081,1,MIN(FIND({0,1,2,3,4,5,6,7,8,9},Z1081&amp;"0123456789"))-1,"")), ".", ",")</f>
        <v>1500000</v>
      </c>
      <c r="AB1081" t="s">
        <v>13810</v>
      </c>
      <c r="AC1081" s="3" cm="1">
        <f t="array" ref="AC1081">_xlfn.XLOOKUP(LEFT(AB1081,MIN(FIND({0,1,2,3,4,5,6,7,8,9},AB1081&amp;"0123456789"))-1), $BB$4:$BB$23, $BC$4:$BC$23)*_xlfn.NUMBERVALUE(TRIM(REPLACE(AB1081,1,MIN(FIND({0,1,2,3,4,5,6,7,8,9},AB1081&amp;"0123456789"))-1,"")), ".", ",")</f>
        <v>1500000</v>
      </c>
      <c r="AD1081" t="s">
        <v>4365</v>
      </c>
      <c r="AE1081" t="s">
        <v>8560</v>
      </c>
      <c r="AF1081" t="s">
        <v>15813</v>
      </c>
      <c r="AG1081" t="s">
        <v>17181</v>
      </c>
      <c r="AH1081" t="s">
        <v>4365</v>
      </c>
      <c r="AI1081" t="s">
        <v>18774</v>
      </c>
      <c r="AJ1081" t="s">
        <v>19180</v>
      </c>
      <c r="AK1081" t="s">
        <v>4365</v>
      </c>
      <c r="AL1081" t="s">
        <v>20293</v>
      </c>
      <c r="AM1081" t="s">
        <v>20913</v>
      </c>
      <c r="AN1081" t="s">
        <v>19786</v>
      </c>
      <c r="AO1081" t="s">
        <v>18933</v>
      </c>
      <c r="AP1081" t="s">
        <v>23117</v>
      </c>
      <c r="AQ1081" t="s">
        <v>24220</v>
      </c>
      <c r="AR1081" t="s">
        <v>25091</v>
      </c>
      <c r="AS1081" t="s">
        <v>14829</v>
      </c>
      <c r="BC1081" s="3" t="str" cm="1">
        <f t="array" ref="BC1081">LEFT(BB1081,MIN(FIND({0,1,2,3,4,5,6,7,8,9},BB1081&amp;"0123456789"))-1)</f>
        <v/>
      </c>
      <c r="BY1081" t="s">
        <v>25485</v>
      </c>
      <c r="BZ1081" t="s">
        <v>25429</v>
      </c>
      <c r="CA1081" t="s">
        <v>25430</v>
      </c>
      <c r="CB1081" t="s">
        <v>25437</v>
      </c>
      <c r="CC1081" t="s">
        <v>25408</v>
      </c>
      <c r="CT1081" t="str">
        <f t="shared" si="309"/>
        <v>Accounting</v>
      </c>
      <c r="CU1081" t="str">
        <f t="shared" si="310"/>
        <v>Financial Services</v>
      </c>
      <c r="CV1081" t="str">
        <f t="shared" si="311"/>
        <v>FinTech</v>
      </c>
      <c r="CW1081" t="str">
        <f t="shared" si="312"/>
        <v>SaaS</v>
      </c>
      <c r="CX1081" t="str">
        <f t="shared" si="313"/>
        <v>Software</v>
      </c>
      <c r="CY1081" t="str">
        <f t="shared" si="314"/>
        <v/>
      </c>
      <c r="CZ1081" t="str">
        <f t="shared" si="315"/>
        <v/>
      </c>
      <c r="DA1081" t="str">
        <f t="shared" si="316"/>
        <v/>
      </c>
      <c r="DB1081" t="str">
        <f t="shared" si="317"/>
        <v/>
      </c>
      <c r="DC1081" t="str">
        <f t="shared" si="318"/>
        <v/>
      </c>
    </row>
    <row r="1082" spans="1:107" x14ac:dyDescent="0.2">
      <c r="A1082">
        <v>1079</v>
      </c>
      <c r="B1082" t="s">
        <v>1075</v>
      </c>
      <c r="C1082" t="s">
        <v>3248</v>
      </c>
      <c r="D1082" t="s">
        <v>5249</v>
      </c>
      <c r="E1082" t="s">
        <v>6065</v>
      </c>
      <c r="F1082" t="s">
        <v>7145</v>
      </c>
      <c r="G1082" t="s">
        <v>8246</v>
      </c>
      <c r="H1082" t="s">
        <v>8552</v>
      </c>
      <c r="I1082" t="s">
        <v>8555</v>
      </c>
      <c r="J1082" t="s">
        <v>9452</v>
      </c>
      <c r="K1082" t="s">
        <v>10118</v>
      </c>
      <c r="L1082" t="s">
        <v>10684</v>
      </c>
      <c r="M1082" t="s">
        <v>11971</v>
      </c>
      <c r="N1082" t="s">
        <v>12988</v>
      </c>
      <c r="O1082" t="s">
        <v>4365</v>
      </c>
      <c r="P1082" t="s">
        <v>4365</v>
      </c>
      <c r="Q1082">
        <v>1</v>
      </c>
      <c r="R1082" t="s">
        <v>13358</v>
      </c>
      <c r="S1082" t="s">
        <v>13456</v>
      </c>
      <c r="T1082" t="s">
        <v>14100</v>
      </c>
      <c r="U1082" s="3" t="str" cm="1">
        <f t="array" ref="U1082">LEFT(T1082,MIN(FIND({0,1,2,3,4,5,6,7,8,9},T1082&amp;"0123456789"))-1)</f>
        <v>£</v>
      </c>
      <c r="V1082" t="s">
        <v>14416</v>
      </c>
      <c r="W1082" t="s">
        <v>14100</v>
      </c>
      <c r="X1082" s="3" t="str" cm="1">
        <f t="array" ref="X1082">LEFT(W1082,MIN(FIND({0,1,2,3,4,5,6,7,8,9},W1082&amp;"0123456789"))-1)</f>
        <v>£</v>
      </c>
      <c r="Y1082" t="s">
        <v>14416</v>
      </c>
      <c r="Z1082" t="s">
        <v>14100</v>
      </c>
      <c r="AA1082" s="3" cm="1">
        <f t="array" ref="AA1082">_xlfn.XLOOKUP(LEFT(Z1082,MIN(FIND({0,1,2,3,4,5,6,7,8,9},Z1082&amp;"0123456789"))-1), $BB$4:$BB$23, $BC$4:$BC$23)*_xlfn.NUMBERVALUE(TRIM(REPLACE(Z1082,1,MIN(FIND({0,1,2,3,4,5,6,7,8,9},Z1082&amp;"0123456789"))-1,"")), ".", ",")</f>
        <v>137000000</v>
      </c>
      <c r="AB1082" t="s">
        <v>14100</v>
      </c>
      <c r="AC1082" s="3" cm="1">
        <f t="array" ref="AC1082">_xlfn.XLOOKUP(LEFT(AB1082,MIN(FIND({0,1,2,3,4,5,6,7,8,9},AB1082&amp;"0123456789"))-1), $BB$4:$BB$23, $BC$4:$BC$23)*_xlfn.NUMBERVALUE(TRIM(REPLACE(AB1082,1,MIN(FIND({0,1,2,3,4,5,6,7,8,9},AB1082&amp;"0123456789"))-1,"")), ".", ",")</f>
        <v>137000000</v>
      </c>
      <c r="AD1082" t="s">
        <v>8555</v>
      </c>
      <c r="AE1082" t="s">
        <v>8555</v>
      </c>
      <c r="AF1082" t="s">
        <v>15814</v>
      </c>
      <c r="AG1082" t="s">
        <v>17182</v>
      </c>
      <c r="AH1082" t="s">
        <v>17912</v>
      </c>
      <c r="AI1082" t="s">
        <v>18775</v>
      </c>
      <c r="AJ1082" t="s">
        <v>19340</v>
      </c>
      <c r="AK1082" t="s">
        <v>19903</v>
      </c>
      <c r="AL1082" t="s">
        <v>20172</v>
      </c>
      <c r="AM1082" t="s">
        <v>20914</v>
      </c>
      <c r="AN1082" t="s">
        <v>20488</v>
      </c>
      <c r="AO1082" t="s">
        <v>22137</v>
      </c>
      <c r="AP1082" t="s">
        <v>23118</v>
      </c>
      <c r="AQ1082" t="s">
        <v>24221</v>
      </c>
      <c r="AR1082" t="s">
        <v>25092</v>
      </c>
      <c r="AS1082" t="s">
        <v>19359</v>
      </c>
      <c r="BC1082" s="3" t="str" cm="1">
        <f t="array" ref="BC1082">LEFT(BB1082,MIN(FIND({0,1,2,3,4,5,6,7,8,9},BB1082&amp;"0123456789"))-1)</f>
        <v/>
      </c>
      <c r="BY1082" t="s">
        <v>25875</v>
      </c>
      <c r="BZ1082" t="s">
        <v>25414</v>
      </c>
      <c r="CA1082" t="s">
        <v>25484</v>
      </c>
      <c r="CB1082" t="s">
        <v>25876</v>
      </c>
      <c r="CC1082" t="s">
        <v>25877</v>
      </c>
      <c r="CT1082" t="str">
        <f t="shared" si="309"/>
        <v>Communications Infrastructure</v>
      </c>
      <c r="CU1082" t="str">
        <f t="shared" si="310"/>
        <v>Internet</v>
      </c>
      <c r="CV1082" t="str">
        <f t="shared" si="311"/>
        <v>Internet of Things</v>
      </c>
      <c r="CW1082" t="str">
        <f t="shared" si="312"/>
        <v>ISP</v>
      </c>
      <c r="CX1082" t="str">
        <f t="shared" si="313"/>
        <v>Optical Communication</v>
      </c>
      <c r="CY1082" t="str">
        <f t="shared" si="314"/>
        <v/>
      </c>
      <c r="CZ1082" t="str">
        <f t="shared" si="315"/>
        <v/>
      </c>
      <c r="DA1082" t="str">
        <f t="shared" si="316"/>
        <v/>
      </c>
      <c r="DB1082" t="str">
        <f t="shared" si="317"/>
        <v/>
      </c>
      <c r="DC1082" t="str">
        <f t="shared" si="318"/>
        <v/>
      </c>
    </row>
    <row r="1083" spans="1:107" x14ac:dyDescent="0.2">
      <c r="A1083">
        <v>1080</v>
      </c>
      <c r="B1083" t="s">
        <v>1076</v>
      </c>
      <c r="C1083" t="s">
        <v>3249</v>
      </c>
      <c r="D1083" t="s">
        <v>5250</v>
      </c>
      <c r="E1083" t="s">
        <v>6065</v>
      </c>
      <c r="F1083" t="s">
        <v>7146</v>
      </c>
      <c r="G1083" t="s">
        <v>8278</v>
      </c>
      <c r="H1083" t="s">
        <v>8552</v>
      </c>
      <c r="I1083" t="s">
        <v>8555</v>
      </c>
      <c r="J1083" t="s">
        <v>9453</v>
      </c>
      <c r="K1083" t="s">
        <v>10121</v>
      </c>
      <c r="L1083" t="s">
        <v>10380</v>
      </c>
      <c r="M1083" t="s">
        <v>11585</v>
      </c>
      <c r="N1083" t="s">
        <v>12989</v>
      </c>
      <c r="O1083" t="s">
        <v>13346</v>
      </c>
      <c r="P1083" t="s">
        <v>4365</v>
      </c>
      <c r="Q1083">
        <v>2</v>
      </c>
      <c r="R1083" t="s">
        <v>13357</v>
      </c>
      <c r="S1083" t="s">
        <v>13621</v>
      </c>
      <c r="T1083" t="s">
        <v>14101</v>
      </c>
      <c r="U1083" s="3" t="str" cm="1">
        <f t="array" ref="U1083">LEFT(T1083,MIN(FIND({0,1,2,3,4,5,6,7,8,9},T1083&amp;"0123456789"))-1)</f>
        <v>$</v>
      </c>
      <c r="V1083" t="s">
        <v>14422</v>
      </c>
      <c r="W1083" t="s">
        <v>14101</v>
      </c>
      <c r="X1083" s="3" t="str" cm="1">
        <f t="array" ref="X1083">LEFT(W1083,MIN(FIND({0,1,2,3,4,5,6,7,8,9},W1083&amp;"0123456789"))-1)</f>
        <v>$</v>
      </c>
      <c r="Y1083" t="s">
        <v>14422</v>
      </c>
      <c r="Z1083" t="s">
        <v>13862</v>
      </c>
      <c r="AA1083" s="3" cm="1">
        <f t="array" ref="AA1083">_xlfn.XLOOKUP(LEFT(Z1083,MIN(FIND({0,1,2,3,4,5,6,7,8,9},Z1083&amp;"0123456789"))-1), $BB$4:$BB$23, $BC$4:$BC$23)*_xlfn.NUMBERVALUE(TRIM(REPLACE(Z1083,1,MIN(FIND({0,1,2,3,4,5,6,7,8,9},Z1083&amp;"0123456789"))-1,"")), ".", ",")</f>
        <v>2700000</v>
      </c>
      <c r="AB1083" t="s">
        <v>13862</v>
      </c>
      <c r="AC1083" s="3" cm="1">
        <f t="array" ref="AC1083">_xlfn.XLOOKUP(LEFT(AB1083,MIN(FIND({0,1,2,3,4,5,6,7,8,9},AB1083&amp;"0123456789"))-1), $BB$4:$BB$23, $BC$4:$BC$23)*_xlfn.NUMBERVALUE(TRIM(REPLACE(AB1083,1,MIN(FIND({0,1,2,3,4,5,6,7,8,9},AB1083&amp;"0123456789"))-1,"")), ".", ",")</f>
        <v>2700000</v>
      </c>
      <c r="AD1083" t="s">
        <v>8555</v>
      </c>
      <c r="AE1083" t="s">
        <v>8559</v>
      </c>
      <c r="AF1083" t="s">
        <v>15815</v>
      </c>
      <c r="AG1083" t="s">
        <v>4365</v>
      </c>
      <c r="AH1083" t="s">
        <v>4365</v>
      </c>
      <c r="AI1083" t="s">
        <v>4365</v>
      </c>
      <c r="AJ1083" t="s">
        <v>4365</v>
      </c>
      <c r="AK1083" t="s">
        <v>4365</v>
      </c>
      <c r="AL1083" t="s">
        <v>4365</v>
      </c>
      <c r="AM1083" t="s">
        <v>4365</v>
      </c>
      <c r="AN1083" t="s">
        <v>4365</v>
      </c>
      <c r="AO1083" t="s">
        <v>4365</v>
      </c>
      <c r="AP1083" t="s">
        <v>4365</v>
      </c>
      <c r="AQ1083" t="s">
        <v>4365</v>
      </c>
      <c r="AR1083" t="s">
        <v>4365</v>
      </c>
      <c r="AS1083" t="s">
        <v>19237</v>
      </c>
      <c r="BC1083" s="3" t="str" cm="1">
        <f t="array" ref="BC1083">LEFT(BB1083,MIN(FIND({0,1,2,3,4,5,6,7,8,9},BB1083&amp;"0123456789"))-1)</f>
        <v/>
      </c>
      <c r="BY1083" t="s">
        <v>11267</v>
      </c>
      <c r="BZ1083" t="s">
        <v>25428</v>
      </c>
      <c r="CA1083" t="s">
        <v>25444</v>
      </c>
      <c r="CB1083" t="s">
        <v>25535</v>
      </c>
      <c r="CT1083" t="str">
        <f t="shared" si="309"/>
        <v>Artificial Intelligence</v>
      </c>
      <c r="CU1083" t="str">
        <f t="shared" si="310"/>
        <v>Health Care</v>
      </c>
      <c r="CV1083" t="str">
        <f t="shared" si="311"/>
        <v>Machine Learning</v>
      </c>
      <c r="CW1083" t="str">
        <f t="shared" si="312"/>
        <v>Medical Device</v>
      </c>
      <c r="CX1083" t="str">
        <f t="shared" si="313"/>
        <v/>
      </c>
      <c r="CY1083" t="str">
        <f t="shared" si="314"/>
        <v/>
      </c>
      <c r="CZ1083" t="str">
        <f t="shared" si="315"/>
        <v/>
      </c>
      <c r="DA1083" t="str">
        <f t="shared" si="316"/>
        <v/>
      </c>
      <c r="DB1083" t="str">
        <f t="shared" si="317"/>
        <v/>
      </c>
      <c r="DC1083" t="str">
        <f t="shared" si="318"/>
        <v/>
      </c>
    </row>
    <row r="1084" spans="1:107" x14ac:dyDescent="0.2">
      <c r="A1084">
        <v>1081</v>
      </c>
      <c r="B1084" t="s">
        <v>1077</v>
      </c>
      <c r="C1084" t="s">
        <v>3250</v>
      </c>
      <c r="D1084" t="s">
        <v>5251</v>
      </c>
      <c r="E1084" t="s">
        <v>6065</v>
      </c>
      <c r="F1084" t="s">
        <v>7147</v>
      </c>
      <c r="G1084" t="s">
        <v>8245</v>
      </c>
      <c r="H1084" t="s">
        <v>8552</v>
      </c>
      <c r="I1084" t="s">
        <v>8555</v>
      </c>
      <c r="J1084" t="s">
        <v>9454</v>
      </c>
      <c r="K1084" t="s">
        <v>10121</v>
      </c>
      <c r="L1084" t="s">
        <v>10685</v>
      </c>
      <c r="M1084" t="s">
        <v>11972</v>
      </c>
      <c r="N1084" t="s">
        <v>12743</v>
      </c>
      <c r="O1084" t="s">
        <v>13311</v>
      </c>
      <c r="P1084" t="s">
        <v>4365</v>
      </c>
      <c r="Q1084">
        <v>1</v>
      </c>
      <c r="R1084" t="s">
        <v>4365</v>
      </c>
      <c r="S1084" t="s">
        <v>13622</v>
      </c>
      <c r="T1084" t="s">
        <v>14102</v>
      </c>
      <c r="U1084" s="3" t="str" cm="1">
        <f t="array" ref="U1084">LEFT(T1084,MIN(FIND({0,1,2,3,4,5,6,7,8,9},T1084&amp;"0123456789"))-1)</f>
        <v>$</v>
      </c>
      <c r="V1084" t="s">
        <v>14415</v>
      </c>
      <c r="W1084" t="s">
        <v>14102</v>
      </c>
      <c r="X1084" s="3" t="str" cm="1">
        <f t="array" ref="X1084">LEFT(W1084,MIN(FIND({0,1,2,3,4,5,6,7,8,9},W1084&amp;"0123456789"))-1)</f>
        <v>$</v>
      </c>
      <c r="Y1084" t="s">
        <v>14415</v>
      </c>
      <c r="Z1084" t="s">
        <v>14102</v>
      </c>
      <c r="AA1084" s="3" cm="1">
        <f t="array" ref="AA1084">_xlfn.XLOOKUP(LEFT(Z1084,MIN(FIND({0,1,2,3,4,5,6,7,8,9},Z1084&amp;"0123456789"))-1), $BB$4:$BB$23, $BC$4:$BC$23)*_xlfn.NUMBERVALUE(TRIM(REPLACE(Z1084,1,MIN(FIND({0,1,2,3,4,5,6,7,8,9},Z1084&amp;"0123456789"))-1,"")), ".", ",")</f>
        <v>10649960</v>
      </c>
      <c r="AB1084" t="s">
        <v>14102</v>
      </c>
      <c r="AC1084" s="3" cm="1">
        <f t="array" ref="AC1084">_xlfn.XLOOKUP(LEFT(AB1084,MIN(FIND({0,1,2,3,4,5,6,7,8,9},AB1084&amp;"0123456789"))-1), $BB$4:$BB$23, $BC$4:$BC$23)*_xlfn.NUMBERVALUE(TRIM(REPLACE(AB1084,1,MIN(FIND({0,1,2,3,4,5,6,7,8,9},AB1084&amp;"0123456789"))-1,"")), ".", ",")</f>
        <v>10649960</v>
      </c>
      <c r="AD1084" t="s">
        <v>4365</v>
      </c>
      <c r="AE1084" t="s">
        <v>4365</v>
      </c>
      <c r="AF1084" t="s">
        <v>4365</v>
      </c>
      <c r="AG1084" t="s">
        <v>4365</v>
      </c>
      <c r="AH1084" t="s">
        <v>4365</v>
      </c>
      <c r="AI1084" t="s">
        <v>4365</v>
      </c>
      <c r="AJ1084" t="s">
        <v>4365</v>
      </c>
      <c r="AK1084" t="s">
        <v>4365</v>
      </c>
      <c r="AL1084" t="s">
        <v>4365</v>
      </c>
      <c r="AM1084" t="s">
        <v>4365</v>
      </c>
      <c r="AN1084" t="s">
        <v>4365</v>
      </c>
      <c r="AO1084" t="s">
        <v>4365</v>
      </c>
      <c r="AP1084" t="s">
        <v>4365</v>
      </c>
      <c r="AQ1084" t="s">
        <v>4365</v>
      </c>
      <c r="AR1084" t="s">
        <v>4365</v>
      </c>
      <c r="AS1084" t="s">
        <v>19090</v>
      </c>
      <c r="BC1084" s="3" t="str" cm="1">
        <f t="array" ref="BC1084">LEFT(BB1084,MIN(FIND({0,1,2,3,4,5,6,7,8,9},BB1084&amp;"0123456789"))-1)</f>
        <v/>
      </c>
      <c r="BY1084" t="s">
        <v>25706</v>
      </c>
      <c r="BZ1084" t="s">
        <v>25487</v>
      </c>
      <c r="CA1084" t="s">
        <v>25429</v>
      </c>
      <c r="CB1084" t="s">
        <v>25430</v>
      </c>
      <c r="CT1084" t="str">
        <f t="shared" si="309"/>
        <v>Digital Media</v>
      </c>
      <c r="CU1084" t="str">
        <f t="shared" si="310"/>
        <v>Finance</v>
      </c>
      <c r="CV1084" t="str">
        <f t="shared" si="311"/>
        <v>Financial Services</v>
      </c>
      <c r="CW1084" t="str">
        <f t="shared" si="312"/>
        <v>FinTech</v>
      </c>
      <c r="CX1084" t="str">
        <f t="shared" si="313"/>
        <v/>
      </c>
      <c r="CY1084" t="str">
        <f t="shared" si="314"/>
        <v/>
      </c>
      <c r="CZ1084" t="str">
        <f t="shared" si="315"/>
        <v/>
      </c>
      <c r="DA1084" t="str">
        <f t="shared" si="316"/>
        <v/>
      </c>
      <c r="DB1084" t="str">
        <f t="shared" si="317"/>
        <v/>
      </c>
      <c r="DC1084" t="str">
        <f t="shared" si="318"/>
        <v/>
      </c>
    </row>
    <row r="1085" spans="1:107" x14ac:dyDescent="0.2">
      <c r="A1085">
        <v>1082</v>
      </c>
      <c r="B1085" t="s">
        <v>1078</v>
      </c>
      <c r="C1085" t="s">
        <v>3251</v>
      </c>
      <c r="D1085" t="s">
        <v>5252</v>
      </c>
      <c r="E1085" t="s">
        <v>6065</v>
      </c>
      <c r="F1085" t="s">
        <v>7148</v>
      </c>
      <c r="G1085" t="s">
        <v>8445</v>
      </c>
      <c r="H1085" t="s">
        <v>8552</v>
      </c>
      <c r="I1085" t="s">
        <v>8555</v>
      </c>
      <c r="J1085" t="s">
        <v>9455</v>
      </c>
      <c r="K1085" t="s">
        <v>10119</v>
      </c>
      <c r="L1085" t="s">
        <v>10163</v>
      </c>
      <c r="M1085" t="s">
        <v>11973</v>
      </c>
      <c r="N1085" t="s">
        <v>12791</v>
      </c>
      <c r="O1085" t="s">
        <v>4365</v>
      </c>
      <c r="P1085" t="s">
        <v>13349</v>
      </c>
      <c r="Q1085">
        <v>2</v>
      </c>
      <c r="R1085" t="s">
        <v>13359</v>
      </c>
      <c r="S1085" t="s">
        <v>8422</v>
      </c>
      <c r="T1085" t="s">
        <v>14103</v>
      </c>
      <c r="U1085" s="3" t="str" cm="1">
        <f t="array" ref="U1085">LEFT(T1085,MIN(FIND({0,1,2,3,4,5,6,7,8,9},T1085&amp;"0123456789"))-1)</f>
        <v>CA$</v>
      </c>
      <c r="V1085" t="s">
        <v>14414</v>
      </c>
      <c r="W1085" t="s">
        <v>14103</v>
      </c>
      <c r="X1085" s="3" t="str" cm="1">
        <f t="array" ref="X1085">LEFT(W1085,MIN(FIND({0,1,2,3,4,5,6,7,8,9},W1085&amp;"0123456789"))-1)</f>
        <v>CA$</v>
      </c>
      <c r="Y1085" t="s">
        <v>14414</v>
      </c>
      <c r="Z1085" t="s">
        <v>14671</v>
      </c>
      <c r="AA1085" s="3" cm="1">
        <f t="array" ref="AA1085">_xlfn.XLOOKUP(LEFT(Z1085,MIN(FIND({0,1,2,3,4,5,6,7,8,9},Z1085&amp;"0123456789"))-1), $BB$4:$BB$23, $BC$4:$BC$23)*_xlfn.NUMBERVALUE(TRIM(REPLACE(Z1085,1,MIN(FIND({0,1,2,3,4,5,6,7,8,9},Z1085&amp;"0123456789"))-1,"")), ".", ",")</f>
        <v>1170000</v>
      </c>
      <c r="AB1085" t="s">
        <v>14671</v>
      </c>
      <c r="AC1085" s="3" cm="1">
        <f t="array" ref="AC1085">_xlfn.XLOOKUP(LEFT(AB1085,MIN(FIND({0,1,2,3,4,5,6,7,8,9},AB1085&amp;"0123456789"))-1), $BB$4:$BB$23, $BC$4:$BC$23)*_xlfn.NUMBERVALUE(TRIM(REPLACE(AB1085,1,MIN(FIND({0,1,2,3,4,5,6,7,8,9},AB1085&amp;"0123456789"))-1,"")), ".", ",")</f>
        <v>1170000</v>
      </c>
      <c r="AD1085" t="s">
        <v>4365</v>
      </c>
      <c r="AE1085" t="s">
        <v>4365</v>
      </c>
      <c r="AF1085" t="s">
        <v>4365</v>
      </c>
      <c r="AG1085" t="s">
        <v>4365</v>
      </c>
      <c r="AH1085" t="s">
        <v>4365</v>
      </c>
      <c r="AI1085" t="s">
        <v>4365</v>
      </c>
      <c r="AJ1085" t="s">
        <v>4365</v>
      </c>
      <c r="AK1085" t="s">
        <v>4365</v>
      </c>
      <c r="AL1085" t="s">
        <v>4365</v>
      </c>
      <c r="AM1085" t="s">
        <v>4365</v>
      </c>
      <c r="AN1085" t="s">
        <v>4365</v>
      </c>
      <c r="AO1085" t="s">
        <v>4365</v>
      </c>
      <c r="AP1085" t="s">
        <v>4365</v>
      </c>
      <c r="AQ1085" t="s">
        <v>4365</v>
      </c>
      <c r="AR1085" t="s">
        <v>4365</v>
      </c>
      <c r="AS1085" t="s">
        <v>19279</v>
      </c>
      <c r="BC1085" s="3" t="str" cm="1">
        <f t="array" ref="BC1085">LEFT(BB1085,MIN(FIND({0,1,2,3,4,5,6,7,8,9},BB1085&amp;"0123456789"))-1)</f>
        <v/>
      </c>
      <c r="BY1085" t="s">
        <v>10163</v>
      </c>
      <c r="BZ1085" t="s">
        <v>25471</v>
      </c>
      <c r="CT1085" t="str">
        <f t="shared" si="309"/>
        <v>Health Care</v>
      </c>
      <c r="CU1085" t="str">
        <f t="shared" si="310"/>
        <v>Personal Health</v>
      </c>
      <c r="CV1085" t="str">
        <f t="shared" si="311"/>
        <v/>
      </c>
      <c r="CW1085" t="str">
        <f t="shared" si="312"/>
        <v/>
      </c>
      <c r="CX1085" t="str">
        <f t="shared" si="313"/>
        <v/>
      </c>
      <c r="CY1085" t="str">
        <f t="shared" si="314"/>
        <v/>
      </c>
      <c r="CZ1085" t="str">
        <f t="shared" si="315"/>
        <v/>
      </c>
      <c r="DA1085" t="str">
        <f t="shared" si="316"/>
        <v/>
      </c>
      <c r="DB1085" t="str">
        <f t="shared" si="317"/>
        <v/>
      </c>
      <c r="DC1085" t="str">
        <f t="shared" si="318"/>
        <v/>
      </c>
    </row>
    <row r="1086" spans="1:107" x14ac:dyDescent="0.2">
      <c r="A1086">
        <v>1083</v>
      </c>
      <c r="B1086" t="s">
        <v>1079</v>
      </c>
      <c r="C1086" t="s">
        <v>3252</v>
      </c>
      <c r="D1086" t="s">
        <v>3252</v>
      </c>
      <c r="E1086" t="s">
        <v>6065</v>
      </c>
      <c r="F1086" t="s">
        <v>7149</v>
      </c>
      <c r="G1086" t="s">
        <v>8246</v>
      </c>
      <c r="H1086" t="s">
        <v>8552</v>
      </c>
      <c r="I1086" t="s">
        <v>8557</v>
      </c>
      <c r="J1086" t="s">
        <v>9456</v>
      </c>
      <c r="K1086" t="s">
        <v>10121</v>
      </c>
      <c r="L1086" t="s">
        <v>10686</v>
      </c>
      <c r="M1086" t="s">
        <v>11974</v>
      </c>
      <c r="N1086" t="s">
        <v>12990</v>
      </c>
      <c r="O1086" t="s">
        <v>13319</v>
      </c>
      <c r="P1086" t="s">
        <v>4365</v>
      </c>
      <c r="Q1086">
        <v>1</v>
      </c>
      <c r="R1086" t="s">
        <v>13357</v>
      </c>
      <c r="S1086" t="s">
        <v>13511</v>
      </c>
      <c r="T1086" t="s">
        <v>13813</v>
      </c>
      <c r="U1086" s="3" t="str" cm="1">
        <f t="array" ref="U1086">LEFT(T1086,MIN(FIND({0,1,2,3,4,5,6,7,8,9},T1086&amp;"0123456789"))-1)</f>
        <v>$</v>
      </c>
      <c r="V1086" t="s">
        <v>13357</v>
      </c>
      <c r="W1086" t="s">
        <v>13813</v>
      </c>
      <c r="X1086" s="3" t="str" cm="1">
        <f t="array" ref="X1086">LEFT(W1086,MIN(FIND({0,1,2,3,4,5,6,7,8,9},W1086&amp;"0123456789"))-1)</f>
        <v>$</v>
      </c>
      <c r="Y1086" t="s">
        <v>13357</v>
      </c>
      <c r="Z1086" t="s">
        <v>13813</v>
      </c>
      <c r="AA1086" s="3" cm="1">
        <f t="array" ref="AA1086">_xlfn.XLOOKUP(LEFT(Z1086,MIN(FIND({0,1,2,3,4,5,6,7,8,9},Z1086&amp;"0123456789"))-1), $BB$4:$BB$23, $BC$4:$BC$23)*_xlfn.NUMBERVALUE(TRIM(REPLACE(Z1086,1,MIN(FIND({0,1,2,3,4,5,6,7,8,9},Z1086&amp;"0123456789"))-1,"")), ".", ",")</f>
        <v>2000000</v>
      </c>
      <c r="AB1086" t="s">
        <v>13813</v>
      </c>
      <c r="AC1086" s="3" cm="1">
        <f t="array" ref="AC1086">_xlfn.XLOOKUP(LEFT(AB1086,MIN(FIND({0,1,2,3,4,5,6,7,8,9},AB1086&amp;"0123456789"))-1), $BB$4:$BB$23, $BC$4:$BC$23)*_xlfn.NUMBERVALUE(TRIM(REPLACE(AB1086,1,MIN(FIND({0,1,2,3,4,5,6,7,8,9},AB1086&amp;"0123456789"))-1,"")), ".", ",")</f>
        <v>2000000</v>
      </c>
      <c r="AD1086" t="s">
        <v>8555</v>
      </c>
      <c r="AE1086" t="s">
        <v>8555</v>
      </c>
      <c r="AF1086" t="s">
        <v>15816</v>
      </c>
      <c r="AG1086" t="s">
        <v>17183</v>
      </c>
      <c r="AH1086" t="s">
        <v>17913</v>
      </c>
      <c r="AI1086" t="s">
        <v>18776</v>
      </c>
      <c r="AJ1086" t="s">
        <v>19287</v>
      </c>
      <c r="AK1086" t="s">
        <v>19904</v>
      </c>
      <c r="AL1086" t="s">
        <v>20189</v>
      </c>
      <c r="AM1086" t="s">
        <v>20915</v>
      </c>
      <c r="AN1086" t="s">
        <v>21538</v>
      </c>
      <c r="AO1086" t="s">
        <v>22138</v>
      </c>
      <c r="AP1086" t="s">
        <v>23119</v>
      </c>
      <c r="AQ1086" t="s">
        <v>24222</v>
      </c>
      <c r="AR1086" t="s">
        <v>25093</v>
      </c>
      <c r="AS1086" t="s">
        <v>14833</v>
      </c>
      <c r="BC1086" s="3" t="str" cm="1">
        <f t="array" ref="BC1086">LEFT(BB1086,MIN(FIND({0,1,2,3,4,5,6,7,8,9},BB1086&amp;"0123456789"))-1)</f>
        <v/>
      </c>
      <c r="BY1086" t="s">
        <v>25419</v>
      </c>
      <c r="BZ1086" t="s">
        <v>25508</v>
      </c>
      <c r="CA1086" t="s">
        <v>25509</v>
      </c>
      <c r="CB1086" t="s">
        <v>25441</v>
      </c>
      <c r="CT1086" t="str">
        <f t="shared" si="309"/>
        <v>Apps</v>
      </c>
      <c r="CU1086" t="str">
        <f t="shared" si="310"/>
        <v>EdTech</v>
      </c>
      <c r="CV1086" t="str">
        <f t="shared" si="311"/>
        <v>Education</v>
      </c>
      <c r="CW1086" t="str">
        <f t="shared" si="312"/>
        <v>Mobile Apps</v>
      </c>
      <c r="CX1086" t="str">
        <f t="shared" si="313"/>
        <v/>
      </c>
      <c r="CY1086" t="str">
        <f t="shared" si="314"/>
        <v/>
      </c>
      <c r="CZ1086" t="str">
        <f t="shared" si="315"/>
        <v/>
      </c>
      <c r="DA1086" t="str">
        <f t="shared" si="316"/>
        <v/>
      </c>
      <c r="DB1086" t="str">
        <f t="shared" si="317"/>
        <v/>
      </c>
      <c r="DC1086" t="str">
        <f t="shared" si="318"/>
        <v/>
      </c>
    </row>
    <row r="1087" spans="1:107" x14ac:dyDescent="0.2">
      <c r="A1087">
        <v>1084</v>
      </c>
      <c r="B1087" t="s">
        <v>1080</v>
      </c>
      <c r="C1087" t="s">
        <v>3253</v>
      </c>
      <c r="D1087" t="s">
        <v>5253</v>
      </c>
      <c r="E1087" t="s">
        <v>4365</v>
      </c>
      <c r="F1087" t="s">
        <v>7150</v>
      </c>
      <c r="G1087" t="s">
        <v>8248</v>
      </c>
      <c r="H1087" t="s">
        <v>8552</v>
      </c>
      <c r="I1087" t="s">
        <v>4365</v>
      </c>
      <c r="J1087" t="s">
        <v>4365</v>
      </c>
      <c r="K1087" t="s">
        <v>10119</v>
      </c>
      <c r="L1087" t="s">
        <v>10163</v>
      </c>
      <c r="M1087" t="s">
        <v>11817</v>
      </c>
      <c r="N1087" t="s">
        <v>12746</v>
      </c>
      <c r="O1087" t="s">
        <v>13313</v>
      </c>
      <c r="P1087" t="s">
        <v>4365</v>
      </c>
      <c r="Q1087">
        <v>1</v>
      </c>
      <c r="R1087" t="s">
        <v>13358</v>
      </c>
      <c r="S1087" t="s">
        <v>13427</v>
      </c>
      <c r="T1087" t="s">
        <v>14104</v>
      </c>
      <c r="U1087" s="3" t="str" cm="1">
        <f t="array" ref="U1087">LEFT(T1087,MIN(FIND({0,1,2,3,4,5,6,7,8,9},T1087&amp;"0123456789"))-1)</f>
        <v>$</v>
      </c>
      <c r="V1087" t="s">
        <v>14414</v>
      </c>
      <c r="W1087" t="s">
        <v>14104</v>
      </c>
      <c r="X1087" s="3" t="str" cm="1">
        <f t="array" ref="X1087">LEFT(W1087,MIN(FIND({0,1,2,3,4,5,6,7,8,9},W1087&amp;"0123456789"))-1)</f>
        <v>$</v>
      </c>
      <c r="Y1087" t="s">
        <v>14414</v>
      </c>
      <c r="Z1087" t="s">
        <v>14104</v>
      </c>
      <c r="AA1087" s="3" cm="1">
        <f t="array" ref="AA1087">_xlfn.XLOOKUP(LEFT(Z1087,MIN(FIND({0,1,2,3,4,5,6,7,8,9},Z1087&amp;"0123456789"))-1), $BB$4:$BB$23, $BC$4:$BC$23)*_xlfn.NUMBERVALUE(TRIM(REPLACE(Z1087,1,MIN(FIND({0,1,2,3,4,5,6,7,8,9},Z1087&amp;"0123456789"))-1,"")), ".", ",")</f>
        <v>56000000</v>
      </c>
      <c r="AB1087" t="s">
        <v>14104</v>
      </c>
      <c r="AC1087" s="3" cm="1">
        <f t="array" ref="AC1087">_xlfn.XLOOKUP(LEFT(AB1087,MIN(FIND({0,1,2,3,4,5,6,7,8,9},AB1087&amp;"0123456789"))-1), $BB$4:$BB$23, $BC$4:$BC$23)*_xlfn.NUMBERVALUE(TRIM(REPLACE(AB1087,1,MIN(FIND({0,1,2,3,4,5,6,7,8,9},AB1087&amp;"0123456789"))-1,"")), ".", ",")</f>
        <v>56000000</v>
      </c>
      <c r="AD1087" t="s">
        <v>8555</v>
      </c>
      <c r="AE1087" t="s">
        <v>8559</v>
      </c>
      <c r="AF1087" t="s">
        <v>15817</v>
      </c>
      <c r="AG1087" t="s">
        <v>16504</v>
      </c>
      <c r="AH1087" t="s">
        <v>4365</v>
      </c>
      <c r="AI1087" t="s">
        <v>4365</v>
      </c>
      <c r="AJ1087" t="s">
        <v>8563</v>
      </c>
      <c r="AK1087" t="s">
        <v>4365</v>
      </c>
      <c r="AL1087" t="s">
        <v>8555</v>
      </c>
      <c r="AM1087" t="s">
        <v>4365</v>
      </c>
      <c r="AN1087" t="s">
        <v>18372</v>
      </c>
      <c r="AO1087" t="s">
        <v>4365</v>
      </c>
      <c r="AP1087" t="s">
        <v>23120</v>
      </c>
      <c r="AQ1087" t="s">
        <v>4365</v>
      </c>
      <c r="AR1087" t="s">
        <v>4365</v>
      </c>
      <c r="AS1087" t="s">
        <v>19184</v>
      </c>
      <c r="BC1087" s="3" t="str" cm="1">
        <f t="array" ref="BC1087">LEFT(BB1087,MIN(FIND({0,1,2,3,4,5,6,7,8,9},BB1087&amp;"0123456789"))-1)</f>
        <v/>
      </c>
      <c r="BY1087" t="s">
        <v>10163</v>
      </c>
      <c r="BZ1087" t="s">
        <v>25418</v>
      </c>
      <c r="CA1087" t="s">
        <v>25537</v>
      </c>
      <c r="CT1087" t="str">
        <f t="shared" si="309"/>
        <v>Health Care</v>
      </c>
      <c r="CU1087" t="str">
        <f t="shared" si="310"/>
        <v>Medical</v>
      </c>
      <c r="CV1087" t="str">
        <f t="shared" si="311"/>
        <v>Pharmaceutical</v>
      </c>
      <c r="CW1087" t="str">
        <f t="shared" si="312"/>
        <v/>
      </c>
      <c r="CX1087" t="str">
        <f t="shared" si="313"/>
        <v/>
      </c>
      <c r="CY1087" t="str">
        <f t="shared" si="314"/>
        <v/>
      </c>
      <c r="CZ1087" t="str">
        <f t="shared" si="315"/>
        <v/>
      </c>
      <c r="DA1087" t="str">
        <f t="shared" si="316"/>
        <v/>
      </c>
      <c r="DB1087" t="str">
        <f t="shared" si="317"/>
        <v/>
      </c>
      <c r="DC1087" t="str">
        <f t="shared" si="318"/>
        <v/>
      </c>
    </row>
    <row r="1088" spans="1:107" x14ac:dyDescent="0.2">
      <c r="A1088">
        <v>1085</v>
      </c>
      <c r="B1088" t="s">
        <v>1081</v>
      </c>
      <c r="C1088" t="s">
        <v>3254</v>
      </c>
      <c r="D1088" t="s">
        <v>5254</v>
      </c>
      <c r="E1088" t="s">
        <v>6065</v>
      </c>
      <c r="F1088" t="s">
        <v>7151</v>
      </c>
      <c r="G1088" t="s">
        <v>8446</v>
      </c>
      <c r="H1088" t="s">
        <v>8552</v>
      </c>
      <c r="I1088" t="s">
        <v>8557</v>
      </c>
      <c r="J1088" t="s">
        <v>9457</v>
      </c>
      <c r="K1088" t="s">
        <v>10119</v>
      </c>
      <c r="L1088" t="s">
        <v>10196</v>
      </c>
      <c r="M1088" t="s">
        <v>11298</v>
      </c>
      <c r="N1088" t="s">
        <v>12757</v>
      </c>
      <c r="O1088" t="s">
        <v>13314</v>
      </c>
      <c r="P1088" t="s">
        <v>13349</v>
      </c>
      <c r="Q1088">
        <v>1</v>
      </c>
      <c r="R1088" t="s">
        <v>13357</v>
      </c>
      <c r="S1088" t="s">
        <v>8430</v>
      </c>
      <c r="T1088" t="s">
        <v>13740</v>
      </c>
      <c r="U1088" s="3" t="str" cm="1">
        <f t="array" ref="U1088">LEFT(T1088,MIN(FIND({0,1,2,3,4,5,6,7,8,9},T1088&amp;"0123456789"))-1)</f>
        <v>$</v>
      </c>
      <c r="V1088" t="s">
        <v>13357</v>
      </c>
      <c r="W1088" t="s">
        <v>13740</v>
      </c>
      <c r="X1088" s="3" t="str" cm="1">
        <f t="array" ref="X1088">LEFT(W1088,MIN(FIND({0,1,2,3,4,5,6,7,8,9},W1088&amp;"0123456789"))-1)</f>
        <v>$</v>
      </c>
      <c r="Y1088" t="s">
        <v>13357</v>
      </c>
      <c r="Z1088" t="s">
        <v>13740</v>
      </c>
      <c r="AA1088" s="3" cm="1">
        <f t="array" ref="AA1088">_xlfn.XLOOKUP(LEFT(Z1088,MIN(FIND({0,1,2,3,4,5,6,7,8,9},Z1088&amp;"0123456789"))-1), $BB$4:$BB$23, $BC$4:$BC$23)*_xlfn.NUMBERVALUE(TRIM(REPLACE(Z1088,1,MIN(FIND({0,1,2,3,4,5,6,7,8,9},Z1088&amp;"0123456789"))-1,"")), ".", ",")</f>
        <v>3000000</v>
      </c>
      <c r="AB1088" t="s">
        <v>13740</v>
      </c>
      <c r="AC1088" s="3" cm="1">
        <f t="array" ref="AC1088">_xlfn.XLOOKUP(LEFT(AB1088,MIN(FIND({0,1,2,3,4,5,6,7,8,9},AB1088&amp;"0123456789"))-1), $BB$4:$BB$23, $BC$4:$BC$23)*_xlfn.NUMBERVALUE(TRIM(REPLACE(AB1088,1,MIN(FIND({0,1,2,3,4,5,6,7,8,9},AB1088&amp;"0123456789"))-1,"")), ".", ",")</f>
        <v>3000000</v>
      </c>
      <c r="AD1088" t="s">
        <v>4365</v>
      </c>
      <c r="AE1088" t="s">
        <v>4365</v>
      </c>
      <c r="AF1088" t="s">
        <v>4365</v>
      </c>
      <c r="AG1088" t="s">
        <v>17184</v>
      </c>
      <c r="AH1088" t="s">
        <v>4365</v>
      </c>
      <c r="AI1088" t="s">
        <v>18777</v>
      </c>
      <c r="AJ1088" t="s">
        <v>8563</v>
      </c>
      <c r="AK1088" t="s">
        <v>4365</v>
      </c>
      <c r="AL1088" t="s">
        <v>8555</v>
      </c>
      <c r="AM1088" t="s">
        <v>18794</v>
      </c>
      <c r="AN1088" t="s">
        <v>18372</v>
      </c>
      <c r="AO1088" t="s">
        <v>18794</v>
      </c>
      <c r="AP1088" t="s">
        <v>23121</v>
      </c>
      <c r="AQ1088" t="s">
        <v>24223</v>
      </c>
      <c r="AR1088" t="s">
        <v>25094</v>
      </c>
      <c r="AS1088" t="s">
        <v>19120</v>
      </c>
      <c r="BC1088" s="3" t="str" cm="1">
        <f t="array" ref="BC1088">LEFT(BB1088,MIN(FIND({0,1,2,3,4,5,6,7,8,9},BB1088&amp;"0123456789"))-1)</f>
        <v/>
      </c>
      <c r="BY1088" t="s">
        <v>10331</v>
      </c>
      <c r="BZ1088" t="s">
        <v>25414</v>
      </c>
      <c r="CA1088" t="s">
        <v>25408</v>
      </c>
      <c r="CT1088" t="str">
        <f t="shared" si="309"/>
        <v>Information Technology</v>
      </c>
      <c r="CU1088" t="str">
        <f t="shared" si="310"/>
        <v>Internet</v>
      </c>
      <c r="CV1088" t="str">
        <f t="shared" si="311"/>
        <v>Software</v>
      </c>
      <c r="CW1088" t="str">
        <f t="shared" si="312"/>
        <v/>
      </c>
      <c r="CX1088" t="str">
        <f t="shared" si="313"/>
        <v/>
      </c>
      <c r="CY1088" t="str">
        <f t="shared" si="314"/>
        <v/>
      </c>
      <c r="CZ1088" t="str">
        <f t="shared" si="315"/>
        <v/>
      </c>
      <c r="DA1088" t="str">
        <f t="shared" si="316"/>
        <v/>
      </c>
      <c r="DB1088" t="str">
        <f t="shared" si="317"/>
        <v/>
      </c>
      <c r="DC1088" t="str">
        <f t="shared" si="318"/>
        <v/>
      </c>
    </row>
    <row r="1089" spans="1:107" x14ac:dyDescent="0.2">
      <c r="A1089">
        <v>1086</v>
      </c>
      <c r="B1089" t="s">
        <v>1082</v>
      </c>
      <c r="C1089" t="s">
        <v>3255</v>
      </c>
      <c r="D1089" t="s">
        <v>5255</v>
      </c>
      <c r="E1089" t="s">
        <v>6065</v>
      </c>
      <c r="F1089" t="s">
        <v>7152</v>
      </c>
      <c r="G1089" t="s">
        <v>8447</v>
      </c>
      <c r="H1089" t="s">
        <v>8552</v>
      </c>
      <c r="I1089" t="s">
        <v>8556</v>
      </c>
      <c r="J1089" t="s">
        <v>9458</v>
      </c>
      <c r="K1089" t="s">
        <v>10118</v>
      </c>
      <c r="L1089" t="s">
        <v>10687</v>
      </c>
      <c r="M1089" t="s">
        <v>11975</v>
      </c>
      <c r="N1089" t="s">
        <v>12788</v>
      </c>
      <c r="O1089" t="s">
        <v>13316</v>
      </c>
      <c r="P1089" t="s">
        <v>4365</v>
      </c>
      <c r="Q1089">
        <v>3</v>
      </c>
      <c r="R1089" t="s">
        <v>13357</v>
      </c>
      <c r="S1089" t="s">
        <v>13574</v>
      </c>
      <c r="T1089" t="s">
        <v>13772</v>
      </c>
      <c r="U1089" s="3" t="str" cm="1">
        <f t="array" ref="U1089">LEFT(T1089,MIN(FIND({0,1,2,3,4,5,6,7,8,9},T1089&amp;"0123456789"))-1)</f>
        <v>$</v>
      </c>
      <c r="V1089" t="s">
        <v>13357</v>
      </c>
      <c r="W1089" t="s">
        <v>13772</v>
      </c>
      <c r="X1089" s="3" t="str" cm="1">
        <f t="array" ref="X1089">LEFT(W1089,MIN(FIND({0,1,2,3,4,5,6,7,8,9},W1089&amp;"0123456789"))-1)</f>
        <v>$</v>
      </c>
      <c r="Y1089" t="s">
        <v>13357</v>
      </c>
      <c r="Z1089" t="s">
        <v>14672</v>
      </c>
      <c r="AA1089" s="3" cm="1">
        <f t="array" ref="AA1089">_xlfn.XLOOKUP(LEFT(Z1089,MIN(FIND({0,1,2,3,4,5,6,7,8,9},Z1089&amp;"0123456789"))-1), $BB$4:$BB$23, $BC$4:$BC$23)*_xlfn.NUMBERVALUE(TRIM(REPLACE(Z1089,1,MIN(FIND({0,1,2,3,4,5,6,7,8,9},Z1089&amp;"0123456789"))-1,"")), ".", ",")</f>
        <v>5025714</v>
      </c>
      <c r="AB1089" t="s">
        <v>14672</v>
      </c>
      <c r="AC1089" s="3" cm="1">
        <f t="array" ref="AC1089">_xlfn.XLOOKUP(LEFT(AB1089,MIN(FIND({0,1,2,3,4,5,6,7,8,9},AB1089&amp;"0123456789"))-1), $BB$4:$BB$23, $BC$4:$BC$23)*_xlfn.NUMBERVALUE(TRIM(REPLACE(AB1089,1,MIN(FIND({0,1,2,3,4,5,6,7,8,9},AB1089&amp;"0123456789"))-1,"")), ".", ",")</f>
        <v>5025714</v>
      </c>
      <c r="AD1089" t="s">
        <v>8555</v>
      </c>
      <c r="AE1089" t="s">
        <v>8554</v>
      </c>
      <c r="AF1089" t="s">
        <v>15818</v>
      </c>
      <c r="AG1089" t="s">
        <v>17185</v>
      </c>
      <c r="AH1089" t="s">
        <v>17914</v>
      </c>
      <c r="AI1089" t="s">
        <v>18778</v>
      </c>
      <c r="AJ1089" t="s">
        <v>19341</v>
      </c>
      <c r="AK1089" t="s">
        <v>19905</v>
      </c>
      <c r="AL1089" t="s">
        <v>20342</v>
      </c>
      <c r="AM1089" t="s">
        <v>20916</v>
      </c>
      <c r="AN1089" t="s">
        <v>21539</v>
      </c>
      <c r="AO1089" t="s">
        <v>22139</v>
      </c>
      <c r="AP1089" t="s">
        <v>23122</v>
      </c>
      <c r="AQ1089" t="s">
        <v>24224</v>
      </c>
      <c r="AR1089" t="s">
        <v>25095</v>
      </c>
      <c r="AS1089" t="s">
        <v>14828</v>
      </c>
      <c r="BC1089" s="3" t="str" cm="1">
        <f t="array" ref="BC1089">LEFT(BB1089,MIN(FIND({0,1,2,3,4,5,6,7,8,9},BB1089&amp;"0123456789"))-1)</f>
        <v/>
      </c>
      <c r="BY1089" t="s">
        <v>11267</v>
      </c>
      <c r="BZ1089" t="s">
        <v>25414</v>
      </c>
      <c r="CA1089" t="s">
        <v>25444</v>
      </c>
      <c r="CB1089" t="s">
        <v>25411</v>
      </c>
      <c r="CT1089" t="str">
        <f t="shared" si="309"/>
        <v>Artificial Intelligence</v>
      </c>
      <c r="CU1089" t="str">
        <f t="shared" si="310"/>
        <v>Internet</v>
      </c>
      <c r="CV1089" t="str">
        <f t="shared" si="311"/>
        <v>Machine Learning</v>
      </c>
      <c r="CW1089" t="str">
        <f t="shared" si="312"/>
        <v>Real Estate</v>
      </c>
      <c r="CX1089" t="str">
        <f t="shared" si="313"/>
        <v/>
      </c>
      <c r="CY1089" t="str">
        <f t="shared" si="314"/>
        <v/>
      </c>
      <c r="CZ1089" t="str">
        <f t="shared" si="315"/>
        <v/>
      </c>
      <c r="DA1089" t="str">
        <f t="shared" si="316"/>
        <v/>
      </c>
      <c r="DB1089" t="str">
        <f t="shared" si="317"/>
        <v/>
      </c>
      <c r="DC1089" t="str">
        <f t="shared" si="318"/>
        <v/>
      </c>
    </row>
    <row r="1090" spans="1:107" x14ac:dyDescent="0.2">
      <c r="A1090">
        <v>1087</v>
      </c>
      <c r="B1090" t="s">
        <v>1083</v>
      </c>
      <c r="C1090" t="s">
        <v>3256</v>
      </c>
      <c r="D1090" t="s">
        <v>5256</v>
      </c>
      <c r="E1090" t="s">
        <v>6065</v>
      </c>
      <c r="F1090" t="s">
        <v>7153</v>
      </c>
      <c r="G1090" t="s">
        <v>8306</v>
      </c>
      <c r="H1090" t="s">
        <v>8552</v>
      </c>
      <c r="I1090" t="s">
        <v>8554</v>
      </c>
      <c r="J1090" t="s">
        <v>9459</v>
      </c>
      <c r="K1090" t="s">
        <v>10121</v>
      </c>
      <c r="L1090" t="s">
        <v>10133</v>
      </c>
      <c r="M1090" t="s">
        <v>11806</v>
      </c>
      <c r="N1090" t="s">
        <v>12736</v>
      </c>
      <c r="O1090" t="s">
        <v>13305</v>
      </c>
      <c r="P1090" t="s">
        <v>4365</v>
      </c>
      <c r="Q1090">
        <v>1</v>
      </c>
      <c r="R1090" t="s">
        <v>13357</v>
      </c>
      <c r="S1090" t="s">
        <v>13459</v>
      </c>
      <c r="T1090" t="s">
        <v>13831</v>
      </c>
      <c r="U1090" s="3" t="str" cm="1">
        <f t="array" ref="U1090">LEFT(T1090,MIN(FIND({0,1,2,3,4,5,6,7,8,9},T1090&amp;"0123456789"))-1)</f>
        <v>$</v>
      </c>
      <c r="V1090" t="s">
        <v>13357</v>
      </c>
      <c r="W1090" t="s">
        <v>13831</v>
      </c>
      <c r="X1090" s="3" t="str" cm="1">
        <f t="array" ref="X1090">LEFT(W1090,MIN(FIND({0,1,2,3,4,5,6,7,8,9},W1090&amp;"0123456789"))-1)</f>
        <v>$</v>
      </c>
      <c r="Y1090" t="s">
        <v>13357</v>
      </c>
      <c r="Z1090" t="s">
        <v>13831</v>
      </c>
      <c r="AA1090" s="3" cm="1">
        <f t="array" ref="AA1090">_xlfn.XLOOKUP(LEFT(Z1090,MIN(FIND({0,1,2,3,4,5,6,7,8,9},Z1090&amp;"0123456789"))-1), $BB$4:$BB$23, $BC$4:$BC$23)*_xlfn.NUMBERVALUE(TRIM(REPLACE(Z1090,1,MIN(FIND({0,1,2,3,4,5,6,7,8,9},Z1090&amp;"0123456789"))-1,"")), ".", ",")</f>
        <v>1000000</v>
      </c>
      <c r="AB1090" t="s">
        <v>13831</v>
      </c>
      <c r="AC1090" s="3" cm="1">
        <f t="array" ref="AC1090">_xlfn.XLOOKUP(LEFT(AB1090,MIN(FIND({0,1,2,3,4,5,6,7,8,9},AB1090&amp;"0123456789"))-1), $BB$4:$BB$23, $BC$4:$BC$23)*_xlfn.NUMBERVALUE(TRIM(REPLACE(AB1090,1,MIN(FIND({0,1,2,3,4,5,6,7,8,9},AB1090&amp;"0123456789"))-1,"")), ".", ",")</f>
        <v>1000000</v>
      </c>
      <c r="AD1090" t="s">
        <v>8555</v>
      </c>
      <c r="AE1090" t="s">
        <v>8557</v>
      </c>
      <c r="AF1090" t="s">
        <v>15819</v>
      </c>
      <c r="AG1090" t="s">
        <v>4365</v>
      </c>
      <c r="AH1090" t="s">
        <v>4365</v>
      </c>
      <c r="AI1090" t="s">
        <v>4365</v>
      </c>
      <c r="AJ1090" t="s">
        <v>4365</v>
      </c>
      <c r="AK1090" t="s">
        <v>4365</v>
      </c>
      <c r="AL1090" t="s">
        <v>4365</v>
      </c>
      <c r="AM1090" t="s">
        <v>4365</v>
      </c>
      <c r="AN1090" t="s">
        <v>4365</v>
      </c>
      <c r="AO1090" t="s">
        <v>4365</v>
      </c>
      <c r="AP1090" t="s">
        <v>4365</v>
      </c>
      <c r="AQ1090" t="s">
        <v>4365</v>
      </c>
      <c r="AR1090" t="s">
        <v>4365</v>
      </c>
      <c r="AS1090" t="s">
        <v>14829</v>
      </c>
      <c r="BC1090" s="3" t="str" cm="1">
        <f t="array" ref="BC1090">LEFT(BB1090,MIN(FIND({0,1,2,3,4,5,6,7,8,9},BB1090&amp;"0123456789"))-1)</f>
        <v/>
      </c>
      <c r="BY1090" t="s">
        <v>25667</v>
      </c>
      <c r="BZ1090" t="s">
        <v>25404</v>
      </c>
      <c r="CA1090" t="s">
        <v>25408</v>
      </c>
      <c r="CT1090" t="str">
        <f t="shared" si="309"/>
        <v>Information Services</v>
      </c>
      <c r="CU1090" t="str">
        <f t="shared" si="310"/>
        <v>Information Technology</v>
      </c>
      <c r="CV1090" t="str">
        <f t="shared" si="311"/>
        <v>Software</v>
      </c>
      <c r="CW1090" t="str">
        <f t="shared" si="312"/>
        <v/>
      </c>
      <c r="CX1090" t="str">
        <f t="shared" si="313"/>
        <v/>
      </c>
      <c r="CY1090" t="str">
        <f t="shared" si="314"/>
        <v/>
      </c>
      <c r="CZ1090" t="str">
        <f t="shared" si="315"/>
        <v/>
      </c>
      <c r="DA1090" t="str">
        <f t="shared" si="316"/>
        <v/>
      </c>
      <c r="DB1090" t="str">
        <f t="shared" si="317"/>
        <v/>
      </c>
      <c r="DC1090" t="str">
        <f t="shared" si="318"/>
        <v/>
      </c>
    </row>
    <row r="1091" spans="1:107" x14ac:dyDescent="0.2">
      <c r="A1091">
        <v>1088</v>
      </c>
      <c r="B1091" t="s">
        <v>1084</v>
      </c>
      <c r="C1091" t="s">
        <v>3257</v>
      </c>
      <c r="D1091" t="s">
        <v>3257</v>
      </c>
      <c r="E1091" t="s">
        <v>6065</v>
      </c>
      <c r="F1091" t="s">
        <v>7154</v>
      </c>
      <c r="G1091" t="s">
        <v>8248</v>
      </c>
      <c r="H1091" t="s">
        <v>8552</v>
      </c>
      <c r="I1091" t="s">
        <v>8554</v>
      </c>
      <c r="J1091" t="s">
        <v>9460</v>
      </c>
      <c r="K1091" t="s">
        <v>10121</v>
      </c>
      <c r="L1091" t="s">
        <v>10331</v>
      </c>
      <c r="M1091" t="s">
        <v>11807</v>
      </c>
      <c r="N1091" t="s">
        <v>12742</v>
      </c>
      <c r="O1091" t="s">
        <v>13306</v>
      </c>
      <c r="P1091" t="s">
        <v>4365</v>
      </c>
      <c r="Q1091">
        <v>2</v>
      </c>
      <c r="R1091" t="s">
        <v>13357</v>
      </c>
      <c r="S1091" t="s">
        <v>13540</v>
      </c>
      <c r="T1091" t="s">
        <v>13749</v>
      </c>
      <c r="U1091" s="3" t="str" cm="1">
        <f t="array" ref="U1091">LEFT(T1091,MIN(FIND({0,1,2,3,4,5,6,7,8,9},T1091&amp;"0123456789"))-1)</f>
        <v>$</v>
      </c>
      <c r="V1091" t="s">
        <v>13357</v>
      </c>
      <c r="W1091" t="s">
        <v>13749</v>
      </c>
      <c r="X1091" s="3" t="str" cm="1">
        <f t="array" ref="X1091">LEFT(W1091,MIN(FIND({0,1,2,3,4,5,6,7,8,9},W1091&amp;"0123456789"))-1)</f>
        <v>$</v>
      </c>
      <c r="Y1091" t="s">
        <v>13357</v>
      </c>
      <c r="Z1091" t="s">
        <v>13749</v>
      </c>
      <c r="AA1091" s="3" cm="1">
        <f t="array" ref="AA1091">_xlfn.XLOOKUP(LEFT(Z1091,MIN(FIND({0,1,2,3,4,5,6,7,8,9},Z1091&amp;"0123456789"))-1), $BB$4:$BB$23, $BC$4:$BC$23)*_xlfn.NUMBERVALUE(TRIM(REPLACE(Z1091,1,MIN(FIND({0,1,2,3,4,5,6,7,8,9},Z1091&amp;"0123456789"))-1,"")), ".", ",")</f>
        <v>3300000</v>
      </c>
      <c r="AB1091" t="s">
        <v>13749</v>
      </c>
      <c r="AC1091" s="3" cm="1">
        <f t="array" ref="AC1091">_xlfn.XLOOKUP(LEFT(AB1091,MIN(FIND({0,1,2,3,4,5,6,7,8,9},AB1091&amp;"0123456789"))-1), $BB$4:$BB$23, $BC$4:$BC$23)*_xlfn.NUMBERVALUE(TRIM(REPLACE(AB1091,1,MIN(FIND({0,1,2,3,4,5,6,7,8,9},AB1091&amp;"0123456789"))-1,"")), ".", ",")</f>
        <v>3300000</v>
      </c>
      <c r="AD1091" t="s">
        <v>8557</v>
      </c>
      <c r="AE1091" t="s">
        <v>8557</v>
      </c>
      <c r="AF1091" t="s">
        <v>15820</v>
      </c>
      <c r="AG1091" t="s">
        <v>4365</v>
      </c>
      <c r="AH1091" t="s">
        <v>4365</v>
      </c>
      <c r="AI1091" t="s">
        <v>4365</v>
      </c>
      <c r="AJ1091" t="s">
        <v>4365</v>
      </c>
      <c r="AK1091" t="s">
        <v>4365</v>
      </c>
      <c r="AL1091" t="s">
        <v>4365</v>
      </c>
      <c r="AM1091" t="s">
        <v>4365</v>
      </c>
      <c r="AN1091" t="s">
        <v>4365</v>
      </c>
      <c r="AO1091" t="s">
        <v>4365</v>
      </c>
      <c r="AP1091" t="s">
        <v>4365</v>
      </c>
      <c r="AQ1091" t="s">
        <v>4365</v>
      </c>
      <c r="AR1091" t="s">
        <v>4365</v>
      </c>
      <c r="AS1091" t="s">
        <v>8561</v>
      </c>
      <c r="BC1091" s="3" t="str" cm="1">
        <f t="array" ref="BC1091">LEFT(BB1091,MIN(FIND({0,1,2,3,4,5,6,7,8,9},BB1091&amp;"0123456789"))-1)</f>
        <v/>
      </c>
      <c r="BY1091" t="s">
        <v>25667</v>
      </c>
      <c r="BZ1091" t="s">
        <v>25404</v>
      </c>
      <c r="CT1091" t="str">
        <f t="shared" si="309"/>
        <v>Information Services</v>
      </c>
      <c r="CU1091" t="str">
        <f t="shared" si="310"/>
        <v>Information Technology</v>
      </c>
      <c r="CV1091" t="str">
        <f t="shared" si="311"/>
        <v/>
      </c>
      <c r="CW1091" t="str">
        <f t="shared" si="312"/>
        <v/>
      </c>
      <c r="CX1091" t="str">
        <f t="shared" si="313"/>
        <v/>
      </c>
      <c r="CY1091" t="str">
        <f t="shared" si="314"/>
        <v/>
      </c>
      <c r="CZ1091" t="str">
        <f t="shared" si="315"/>
        <v/>
      </c>
      <c r="DA1091" t="str">
        <f t="shared" si="316"/>
        <v/>
      </c>
      <c r="DB1091" t="str">
        <f t="shared" si="317"/>
        <v/>
      </c>
      <c r="DC1091" t="str">
        <f t="shared" si="318"/>
        <v/>
      </c>
    </row>
    <row r="1092" spans="1:107" x14ac:dyDescent="0.2">
      <c r="A1092">
        <v>1089</v>
      </c>
      <c r="B1092" t="s">
        <v>1085</v>
      </c>
      <c r="C1092" t="s">
        <v>3258</v>
      </c>
      <c r="D1092" t="s">
        <v>5257</v>
      </c>
      <c r="E1092" t="s">
        <v>6065</v>
      </c>
      <c r="F1092" t="s">
        <v>7155</v>
      </c>
      <c r="G1092" t="s">
        <v>8248</v>
      </c>
      <c r="H1092" t="s">
        <v>8552</v>
      </c>
      <c r="I1092" t="s">
        <v>8554</v>
      </c>
      <c r="J1092" t="s">
        <v>9461</v>
      </c>
      <c r="K1092" t="s">
        <v>10121</v>
      </c>
      <c r="L1092" t="s">
        <v>10580</v>
      </c>
      <c r="M1092" t="s">
        <v>11976</v>
      </c>
      <c r="N1092" t="s">
        <v>12767</v>
      </c>
      <c r="O1092" t="s">
        <v>4365</v>
      </c>
      <c r="P1092" t="s">
        <v>4365</v>
      </c>
      <c r="Q1092">
        <v>1</v>
      </c>
      <c r="R1092" t="s">
        <v>13357</v>
      </c>
      <c r="S1092" t="s">
        <v>13402</v>
      </c>
      <c r="T1092" t="s">
        <v>13740</v>
      </c>
      <c r="U1092" s="3" t="str" cm="1">
        <f t="array" ref="U1092">LEFT(T1092,MIN(FIND({0,1,2,3,4,5,6,7,8,9},T1092&amp;"0123456789"))-1)</f>
        <v>$</v>
      </c>
      <c r="V1092" t="s">
        <v>13357</v>
      </c>
      <c r="W1092" t="s">
        <v>13740</v>
      </c>
      <c r="X1092" s="3" t="str" cm="1">
        <f t="array" ref="X1092">LEFT(W1092,MIN(FIND({0,1,2,3,4,5,6,7,8,9},W1092&amp;"0123456789"))-1)</f>
        <v>$</v>
      </c>
      <c r="Y1092" t="s">
        <v>13357</v>
      </c>
      <c r="Z1092" t="s">
        <v>13740</v>
      </c>
      <c r="AA1092" s="3" cm="1">
        <f t="array" ref="AA1092">_xlfn.XLOOKUP(LEFT(Z1092,MIN(FIND({0,1,2,3,4,5,6,7,8,9},Z1092&amp;"0123456789"))-1), $BB$4:$BB$23, $BC$4:$BC$23)*_xlfn.NUMBERVALUE(TRIM(REPLACE(Z1092,1,MIN(FIND({0,1,2,3,4,5,6,7,8,9},Z1092&amp;"0123456789"))-1,"")), ".", ",")</f>
        <v>3000000</v>
      </c>
      <c r="AB1092" t="s">
        <v>13740</v>
      </c>
      <c r="AC1092" s="3" cm="1">
        <f t="array" ref="AC1092">_xlfn.XLOOKUP(LEFT(AB1092,MIN(FIND({0,1,2,3,4,5,6,7,8,9},AB1092&amp;"0123456789"))-1), $BB$4:$BB$23, $BC$4:$BC$23)*_xlfn.NUMBERVALUE(TRIM(REPLACE(AB1092,1,MIN(FIND({0,1,2,3,4,5,6,7,8,9},AB1092&amp;"0123456789"))-1,"")), ".", ",")</f>
        <v>3000000</v>
      </c>
      <c r="AD1092" t="s">
        <v>4365</v>
      </c>
      <c r="AE1092" t="s">
        <v>8554</v>
      </c>
      <c r="AF1092" t="s">
        <v>15821</v>
      </c>
      <c r="AG1092" t="s">
        <v>17186</v>
      </c>
      <c r="AH1092" t="s">
        <v>4365</v>
      </c>
      <c r="AI1092" t="s">
        <v>18779</v>
      </c>
      <c r="AJ1092" t="s">
        <v>8559</v>
      </c>
      <c r="AK1092" t="s">
        <v>19906</v>
      </c>
      <c r="AL1092" t="s">
        <v>8557</v>
      </c>
      <c r="AM1092" t="s">
        <v>18794</v>
      </c>
      <c r="AN1092" t="s">
        <v>18794</v>
      </c>
      <c r="AO1092" t="s">
        <v>4365</v>
      </c>
      <c r="AP1092" t="s">
        <v>23123</v>
      </c>
      <c r="AQ1092" t="s">
        <v>24225</v>
      </c>
      <c r="AR1092" t="s">
        <v>21918</v>
      </c>
      <c r="AS1092" t="s">
        <v>14820</v>
      </c>
      <c r="BC1092" s="3" t="str" cm="1">
        <f t="array" ref="BC1092">LEFT(BB1092,MIN(FIND({0,1,2,3,4,5,6,7,8,9},BB1092&amp;"0123456789"))-1)</f>
        <v/>
      </c>
      <c r="BY1092" t="s">
        <v>25482</v>
      </c>
      <c r="BZ1092" t="s">
        <v>25611</v>
      </c>
      <c r="CA1092" t="s">
        <v>25629</v>
      </c>
      <c r="CB1092" t="s">
        <v>25408</v>
      </c>
      <c r="CT1092" t="str">
        <f t="shared" si="309"/>
        <v>Cloud Infrastructure</v>
      </c>
      <c r="CU1092" t="str">
        <f t="shared" si="310"/>
        <v>Cloud Security</v>
      </c>
      <c r="CV1092" t="str">
        <f t="shared" si="311"/>
        <v>Developer Platform</v>
      </c>
      <c r="CW1092" t="str">
        <f t="shared" si="312"/>
        <v>Software</v>
      </c>
      <c r="CX1092" t="str">
        <f t="shared" si="313"/>
        <v/>
      </c>
      <c r="CY1092" t="str">
        <f t="shared" si="314"/>
        <v/>
      </c>
      <c r="CZ1092" t="str">
        <f t="shared" si="315"/>
        <v/>
      </c>
      <c r="DA1092" t="str">
        <f t="shared" si="316"/>
        <v/>
      </c>
      <c r="DB1092" t="str">
        <f t="shared" si="317"/>
        <v/>
      </c>
      <c r="DC1092" t="str">
        <f t="shared" si="318"/>
        <v/>
      </c>
    </row>
    <row r="1093" spans="1:107" x14ac:dyDescent="0.2">
      <c r="A1093">
        <v>1090</v>
      </c>
      <c r="B1093" t="s">
        <v>1086</v>
      </c>
      <c r="C1093" t="s">
        <v>3259</v>
      </c>
      <c r="D1093" t="s">
        <v>3259</v>
      </c>
      <c r="E1093" t="s">
        <v>6065</v>
      </c>
      <c r="F1093" t="s">
        <v>7156</v>
      </c>
      <c r="G1093" t="s">
        <v>8277</v>
      </c>
      <c r="H1093" t="s">
        <v>8552</v>
      </c>
      <c r="I1093" t="s">
        <v>8557</v>
      </c>
      <c r="J1093" t="s">
        <v>9462</v>
      </c>
      <c r="K1093" t="s">
        <v>10121</v>
      </c>
      <c r="L1093" t="s">
        <v>10221</v>
      </c>
      <c r="M1093" t="s">
        <v>10221</v>
      </c>
      <c r="N1093" t="s">
        <v>12740</v>
      </c>
      <c r="O1093" t="s">
        <v>13309</v>
      </c>
      <c r="P1093" t="s">
        <v>13349</v>
      </c>
      <c r="Q1093">
        <v>2</v>
      </c>
      <c r="R1093" t="s">
        <v>13357</v>
      </c>
      <c r="S1093" t="s">
        <v>13507</v>
      </c>
      <c r="T1093" t="s">
        <v>13980</v>
      </c>
      <c r="U1093" s="3" t="str" cm="1">
        <f t="array" ref="U1093">LEFT(T1093,MIN(FIND({0,1,2,3,4,5,6,7,8,9},T1093&amp;"0123456789"))-1)</f>
        <v>$</v>
      </c>
      <c r="V1093" t="s">
        <v>13357</v>
      </c>
      <c r="W1093" t="s">
        <v>13980</v>
      </c>
      <c r="X1093" s="3" t="str" cm="1">
        <f t="array" ref="X1093">LEFT(W1093,MIN(FIND({0,1,2,3,4,5,6,7,8,9},W1093&amp;"0123456789"))-1)</f>
        <v>$</v>
      </c>
      <c r="Y1093" t="s">
        <v>13357</v>
      </c>
      <c r="Z1093" t="s">
        <v>14105</v>
      </c>
      <c r="AA1093" s="3" cm="1">
        <f t="array" ref="AA1093">_xlfn.XLOOKUP(LEFT(Z1093,MIN(FIND({0,1,2,3,4,5,6,7,8,9},Z1093&amp;"0123456789"))-1), $BB$4:$BB$23, $BC$4:$BC$23)*_xlfn.NUMBERVALUE(TRIM(REPLACE(Z1093,1,MIN(FIND({0,1,2,3,4,5,6,7,8,9},Z1093&amp;"0123456789"))-1,"")), ".", ",")</f>
        <v>2275000</v>
      </c>
      <c r="AB1093" t="s">
        <v>14105</v>
      </c>
      <c r="AC1093" s="3" cm="1">
        <f t="array" ref="AC1093">_xlfn.XLOOKUP(LEFT(AB1093,MIN(FIND({0,1,2,3,4,5,6,7,8,9},AB1093&amp;"0123456789"))-1), $BB$4:$BB$23, $BC$4:$BC$23)*_xlfn.NUMBERVALUE(TRIM(REPLACE(AB1093,1,MIN(FIND({0,1,2,3,4,5,6,7,8,9},AB1093&amp;"0123456789"))-1,"")), ".", ",")</f>
        <v>2275000</v>
      </c>
      <c r="AD1093" t="s">
        <v>4365</v>
      </c>
      <c r="AE1093" t="s">
        <v>4365</v>
      </c>
      <c r="AF1093" t="s">
        <v>4365</v>
      </c>
      <c r="AG1093" t="s">
        <v>17187</v>
      </c>
      <c r="AH1093" t="s">
        <v>4365</v>
      </c>
      <c r="AI1093" t="s">
        <v>18780</v>
      </c>
      <c r="AJ1093" t="s">
        <v>14819</v>
      </c>
      <c r="AK1093" t="s">
        <v>4365</v>
      </c>
      <c r="AL1093" t="s">
        <v>20307</v>
      </c>
      <c r="AM1093" t="s">
        <v>20917</v>
      </c>
      <c r="AN1093" t="s">
        <v>21540</v>
      </c>
      <c r="AO1093" t="s">
        <v>22140</v>
      </c>
      <c r="AP1093" t="s">
        <v>23124</v>
      </c>
      <c r="AQ1093" t="s">
        <v>24226</v>
      </c>
      <c r="AR1093" t="s">
        <v>25096</v>
      </c>
      <c r="AS1093" t="s">
        <v>19323</v>
      </c>
      <c r="BC1093" s="3" t="str" cm="1">
        <f t="array" ref="BC1093">LEFT(BB1093,MIN(FIND({0,1,2,3,4,5,6,7,8,9},BB1093&amp;"0123456789"))-1)</f>
        <v/>
      </c>
      <c r="BY1093" t="s">
        <v>10221</v>
      </c>
      <c r="CT1093" t="str">
        <f t="shared" ref="CT1093:CT1156" si="319">TRIM(BY1093)</f>
        <v>Consumer Goods</v>
      </c>
      <c r="CU1093" t="str">
        <f t="shared" ref="CU1093:CU1156" si="320">TRIM(BZ1093)</f>
        <v/>
      </c>
      <c r="CV1093" t="str">
        <f t="shared" ref="CV1093:CV1156" si="321">TRIM(CA1093)</f>
        <v/>
      </c>
      <c r="CW1093" t="str">
        <f t="shared" ref="CW1093:CW1156" si="322">TRIM(CB1093)</f>
        <v/>
      </c>
      <c r="CX1093" t="str">
        <f t="shared" ref="CX1093:CX1156" si="323">TRIM(CC1093)</f>
        <v/>
      </c>
      <c r="CY1093" t="str">
        <f t="shared" ref="CY1093:CY1156" si="324">TRIM(CD1093)</f>
        <v/>
      </c>
      <c r="CZ1093" t="str">
        <f t="shared" ref="CZ1093:CZ1156" si="325">TRIM(CE1093)</f>
        <v/>
      </c>
      <c r="DA1093" t="str">
        <f t="shared" ref="DA1093:DA1156" si="326">TRIM(CF1093)</f>
        <v/>
      </c>
      <c r="DB1093" t="str">
        <f t="shared" ref="DB1093:DB1156" si="327">TRIM(CG1093)</f>
        <v/>
      </c>
      <c r="DC1093" t="str">
        <f t="shared" ref="DC1093:DC1156" si="328">TRIM(CH1093)</f>
        <v/>
      </c>
    </row>
    <row r="1094" spans="1:107" x14ac:dyDescent="0.2">
      <c r="A1094">
        <v>1091</v>
      </c>
      <c r="B1094" t="s">
        <v>1087</v>
      </c>
      <c r="C1094" t="s">
        <v>3260</v>
      </c>
      <c r="D1094" t="s">
        <v>5258</v>
      </c>
      <c r="E1094" t="s">
        <v>6065</v>
      </c>
      <c r="F1094" t="s">
        <v>7157</v>
      </c>
      <c r="G1094" t="s">
        <v>8245</v>
      </c>
      <c r="H1094" t="s">
        <v>8552</v>
      </c>
      <c r="I1094" t="s">
        <v>8554</v>
      </c>
      <c r="J1094" t="s">
        <v>9463</v>
      </c>
      <c r="K1094" t="s">
        <v>10121</v>
      </c>
      <c r="L1094" t="s">
        <v>10688</v>
      </c>
      <c r="M1094" t="s">
        <v>11977</v>
      </c>
      <c r="N1094" t="s">
        <v>12790</v>
      </c>
      <c r="O1094" t="s">
        <v>13310</v>
      </c>
      <c r="P1094" t="s">
        <v>4365</v>
      </c>
      <c r="Q1094">
        <v>1</v>
      </c>
      <c r="R1094" t="s">
        <v>4365</v>
      </c>
      <c r="S1094" t="s">
        <v>8441</v>
      </c>
      <c r="T1094" t="s">
        <v>14105</v>
      </c>
      <c r="U1094" s="3" t="str" cm="1">
        <f t="array" ref="U1094">LEFT(T1094,MIN(FIND({0,1,2,3,4,5,6,7,8,9},T1094&amp;"0123456789"))-1)</f>
        <v>$</v>
      </c>
      <c r="V1094" t="s">
        <v>14415</v>
      </c>
      <c r="W1094" t="s">
        <v>14105</v>
      </c>
      <c r="X1094" s="3" t="str" cm="1">
        <f t="array" ref="X1094">LEFT(W1094,MIN(FIND({0,1,2,3,4,5,6,7,8,9},W1094&amp;"0123456789"))-1)</f>
        <v>$</v>
      </c>
      <c r="Y1094" t="s">
        <v>14415</v>
      </c>
      <c r="Z1094" t="s">
        <v>14105</v>
      </c>
      <c r="AA1094" s="3" cm="1">
        <f t="array" ref="AA1094">_xlfn.XLOOKUP(LEFT(Z1094,MIN(FIND({0,1,2,3,4,5,6,7,8,9},Z1094&amp;"0123456789"))-1), $BB$4:$BB$23, $BC$4:$BC$23)*_xlfn.NUMBERVALUE(TRIM(REPLACE(Z1094,1,MIN(FIND({0,1,2,3,4,5,6,7,8,9},Z1094&amp;"0123456789"))-1,"")), ".", ",")</f>
        <v>2275000</v>
      </c>
      <c r="AB1094" t="s">
        <v>14105</v>
      </c>
      <c r="AC1094" s="3" cm="1">
        <f t="array" ref="AC1094">_xlfn.XLOOKUP(LEFT(AB1094,MIN(FIND({0,1,2,3,4,5,6,7,8,9},AB1094&amp;"0123456789"))-1), $BB$4:$BB$23, $BC$4:$BC$23)*_xlfn.NUMBERVALUE(TRIM(REPLACE(AB1094,1,MIN(FIND({0,1,2,3,4,5,6,7,8,9},AB1094&amp;"0123456789"))-1,"")), ".", ",")</f>
        <v>2275000</v>
      </c>
      <c r="AD1094" t="s">
        <v>4365</v>
      </c>
      <c r="AE1094" t="s">
        <v>4365</v>
      </c>
      <c r="AF1094" t="s">
        <v>4365</v>
      </c>
      <c r="AG1094" t="s">
        <v>16652</v>
      </c>
      <c r="AH1094" t="s">
        <v>17915</v>
      </c>
      <c r="AI1094" t="s">
        <v>18781</v>
      </c>
      <c r="AJ1094" t="s">
        <v>14831</v>
      </c>
      <c r="AK1094" t="s">
        <v>19907</v>
      </c>
      <c r="AL1094" t="s">
        <v>20292</v>
      </c>
      <c r="AM1094" t="s">
        <v>20918</v>
      </c>
      <c r="AN1094" t="s">
        <v>21541</v>
      </c>
      <c r="AO1094" t="s">
        <v>22141</v>
      </c>
      <c r="AP1094" t="s">
        <v>23125</v>
      </c>
      <c r="AQ1094" t="s">
        <v>24227</v>
      </c>
      <c r="AR1094" t="s">
        <v>20740</v>
      </c>
      <c r="AS1094" t="s">
        <v>19069</v>
      </c>
      <c r="BC1094" s="3" t="str" cm="1">
        <f t="array" ref="BC1094">LEFT(BB1094,MIN(FIND({0,1,2,3,4,5,6,7,8,9},BB1094&amp;"0123456789"))-1)</f>
        <v/>
      </c>
      <c r="BY1094" t="s">
        <v>11273</v>
      </c>
      <c r="BZ1094" t="s">
        <v>25416</v>
      </c>
      <c r="CA1094" t="s">
        <v>25517</v>
      </c>
      <c r="CB1094" t="s">
        <v>25437</v>
      </c>
      <c r="CT1094" t="str">
        <f t="shared" si="319"/>
        <v>Finance</v>
      </c>
      <c r="CU1094" t="str">
        <f t="shared" si="320"/>
        <v>Retail</v>
      </c>
      <c r="CV1094" t="str">
        <f t="shared" si="321"/>
        <v>Retail Technology</v>
      </c>
      <c r="CW1094" t="str">
        <f t="shared" si="322"/>
        <v>SaaS</v>
      </c>
      <c r="CX1094" t="str">
        <f t="shared" si="323"/>
        <v/>
      </c>
      <c r="CY1094" t="str">
        <f t="shared" si="324"/>
        <v/>
      </c>
      <c r="CZ1094" t="str">
        <f t="shared" si="325"/>
        <v/>
      </c>
      <c r="DA1094" t="str">
        <f t="shared" si="326"/>
        <v/>
      </c>
      <c r="DB1094" t="str">
        <f t="shared" si="327"/>
        <v/>
      </c>
      <c r="DC1094" t="str">
        <f t="shared" si="328"/>
        <v/>
      </c>
    </row>
    <row r="1095" spans="1:107" x14ac:dyDescent="0.2">
      <c r="A1095">
        <v>1092</v>
      </c>
      <c r="B1095" t="s">
        <v>1088</v>
      </c>
      <c r="C1095" t="s">
        <v>3261</v>
      </c>
      <c r="D1095" t="s">
        <v>5259</v>
      </c>
      <c r="E1095" t="s">
        <v>6065</v>
      </c>
      <c r="F1095" t="s">
        <v>7158</v>
      </c>
      <c r="G1095" t="s">
        <v>8245</v>
      </c>
      <c r="H1095" t="s">
        <v>8552</v>
      </c>
      <c r="I1095" t="s">
        <v>8554</v>
      </c>
      <c r="J1095" t="s">
        <v>9464</v>
      </c>
      <c r="K1095" t="s">
        <v>10121</v>
      </c>
      <c r="L1095" t="s">
        <v>10689</v>
      </c>
      <c r="M1095" t="s">
        <v>11978</v>
      </c>
      <c r="N1095" t="s">
        <v>12741</v>
      </c>
      <c r="O1095" t="s">
        <v>13310</v>
      </c>
      <c r="P1095" t="s">
        <v>4365</v>
      </c>
      <c r="Q1095">
        <v>1</v>
      </c>
      <c r="R1095" t="s">
        <v>13357</v>
      </c>
      <c r="S1095" t="s">
        <v>13623</v>
      </c>
      <c r="T1095" t="s">
        <v>13879</v>
      </c>
      <c r="U1095" s="3" t="str" cm="1">
        <f t="array" ref="U1095">LEFT(T1095,MIN(FIND({0,1,2,3,4,5,6,7,8,9},T1095&amp;"0123456789"))-1)</f>
        <v>$</v>
      </c>
      <c r="V1095" t="s">
        <v>13357</v>
      </c>
      <c r="W1095" t="s">
        <v>13879</v>
      </c>
      <c r="X1095" s="3" t="str" cm="1">
        <f t="array" ref="X1095">LEFT(W1095,MIN(FIND({0,1,2,3,4,5,6,7,8,9},W1095&amp;"0123456789"))-1)</f>
        <v>$</v>
      </c>
      <c r="Y1095" t="s">
        <v>13357</v>
      </c>
      <c r="Z1095" t="s">
        <v>13879</v>
      </c>
      <c r="AA1095" s="3" cm="1">
        <f t="array" ref="AA1095">_xlfn.XLOOKUP(LEFT(Z1095,MIN(FIND({0,1,2,3,4,5,6,7,8,9},Z1095&amp;"0123456789"))-1), $BB$4:$BB$23, $BC$4:$BC$23)*_xlfn.NUMBERVALUE(TRIM(REPLACE(Z1095,1,MIN(FIND({0,1,2,3,4,5,6,7,8,9},Z1095&amp;"0123456789"))-1,"")), ".", ",")</f>
        <v>2300000</v>
      </c>
      <c r="AB1095" t="s">
        <v>13879</v>
      </c>
      <c r="AC1095" s="3" cm="1">
        <f t="array" ref="AC1095">_xlfn.XLOOKUP(LEFT(AB1095,MIN(FIND({0,1,2,3,4,5,6,7,8,9},AB1095&amp;"0123456789"))-1), $BB$4:$BB$23, $BC$4:$BC$23)*_xlfn.NUMBERVALUE(TRIM(REPLACE(AB1095,1,MIN(FIND({0,1,2,3,4,5,6,7,8,9},AB1095&amp;"0123456789"))-1,"")), ".", ",")</f>
        <v>2300000</v>
      </c>
      <c r="AD1095" t="s">
        <v>8555</v>
      </c>
      <c r="AE1095" t="s">
        <v>8562</v>
      </c>
      <c r="AF1095" t="s">
        <v>15822</v>
      </c>
      <c r="AG1095" t="s">
        <v>4365</v>
      </c>
      <c r="AH1095" t="s">
        <v>4365</v>
      </c>
      <c r="AI1095" t="s">
        <v>4365</v>
      </c>
      <c r="AJ1095" t="s">
        <v>4365</v>
      </c>
      <c r="AK1095" t="s">
        <v>4365</v>
      </c>
      <c r="AL1095" t="s">
        <v>4365</v>
      </c>
      <c r="AM1095" t="s">
        <v>4365</v>
      </c>
      <c r="AN1095" t="s">
        <v>4365</v>
      </c>
      <c r="AO1095" t="s">
        <v>4365</v>
      </c>
      <c r="AP1095" t="s">
        <v>4365</v>
      </c>
      <c r="AQ1095" t="s">
        <v>4365</v>
      </c>
      <c r="AR1095" t="s">
        <v>4365</v>
      </c>
      <c r="AS1095" t="s">
        <v>8556</v>
      </c>
      <c r="BC1095" s="3" t="str" cm="1">
        <f t="array" ref="BC1095">LEFT(BB1095,MIN(FIND({0,1,2,3,4,5,6,7,8,9},BB1095&amp;"0123456789"))-1)</f>
        <v/>
      </c>
      <c r="BY1095" t="s">
        <v>25510</v>
      </c>
      <c r="BZ1095" t="s">
        <v>25414</v>
      </c>
      <c r="CA1095" t="s">
        <v>25521</v>
      </c>
      <c r="CB1095" t="s">
        <v>25532</v>
      </c>
      <c r="CC1095" t="s">
        <v>25728</v>
      </c>
      <c r="CD1095" t="s">
        <v>25470</v>
      </c>
      <c r="CE1095" t="s">
        <v>25557</v>
      </c>
      <c r="CT1095" t="str">
        <f t="shared" si="319"/>
        <v>Audio</v>
      </c>
      <c r="CU1095" t="str">
        <f t="shared" si="320"/>
        <v>Internet</v>
      </c>
      <c r="CV1095" t="str">
        <f t="shared" si="321"/>
        <v>Media and Entertainment</v>
      </c>
      <c r="CW1095" t="str">
        <f t="shared" si="322"/>
        <v>Mobile</v>
      </c>
      <c r="CX1095" t="str">
        <f t="shared" si="323"/>
        <v>Music</v>
      </c>
      <c r="CY1095" t="str">
        <f t="shared" si="324"/>
        <v>Social</v>
      </c>
      <c r="CZ1095" t="str">
        <f t="shared" si="325"/>
        <v>Video</v>
      </c>
      <c r="DA1095" t="str">
        <f t="shared" si="326"/>
        <v/>
      </c>
      <c r="DB1095" t="str">
        <f t="shared" si="327"/>
        <v/>
      </c>
      <c r="DC1095" t="str">
        <f t="shared" si="328"/>
        <v/>
      </c>
    </row>
    <row r="1096" spans="1:107" x14ac:dyDescent="0.2">
      <c r="A1096">
        <v>1093</v>
      </c>
      <c r="B1096" t="s">
        <v>1089</v>
      </c>
      <c r="C1096" t="s">
        <v>3262</v>
      </c>
      <c r="D1096" t="s">
        <v>5260</v>
      </c>
      <c r="E1096" t="s">
        <v>6065</v>
      </c>
      <c r="F1096" t="s">
        <v>7159</v>
      </c>
      <c r="G1096" t="s">
        <v>8448</v>
      </c>
      <c r="H1096" t="s">
        <v>8552</v>
      </c>
      <c r="I1096" t="s">
        <v>8554</v>
      </c>
      <c r="J1096" t="s">
        <v>9465</v>
      </c>
      <c r="K1096" t="s">
        <v>10121</v>
      </c>
      <c r="L1096" t="s">
        <v>10218</v>
      </c>
      <c r="M1096" t="s">
        <v>11979</v>
      </c>
      <c r="N1096" t="s">
        <v>12742</v>
      </c>
      <c r="O1096" t="s">
        <v>13306</v>
      </c>
      <c r="P1096" t="s">
        <v>13349</v>
      </c>
      <c r="Q1096">
        <v>1</v>
      </c>
      <c r="R1096" t="s">
        <v>13357</v>
      </c>
      <c r="S1096" t="s">
        <v>8405</v>
      </c>
      <c r="T1096" t="s">
        <v>13858</v>
      </c>
      <c r="U1096" s="3" t="str" cm="1">
        <f t="array" ref="U1096">LEFT(T1096,MIN(FIND({0,1,2,3,4,5,6,7,8,9},T1096&amp;"0123456789"))-1)</f>
        <v>$</v>
      </c>
      <c r="V1096" t="s">
        <v>13357</v>
      </c>
      <c r="W1096" t="s">
        <v>13858</v>
      </c>
      <c r="X1096" s="3" t="str" cm="1">
        <f t="array" ref="X1096">LEFT(W1096,MIN(FIND({0,1,2,3,4,5,6,7,8,9},W1096&amp;"0123456789"))-1)</f>
        <v>$</v>
      </c>
      <c r="Y1096" t="s">
        <v>13357</v>
      </c>
      <c r="Z1096" t="s">
        <v>13858</v>
      </c>
      <c r="AA1096" s="3" cm="1">
        <f t="array" ref="AA1096">_xlfn.XLOOKUP(LEFT(Z1096,MIN(FIND({0,1,2,3,4,5,6,7,8,9},Z1096&amp;"0123456789"))-1), $BB$4:$BB$23, $BC$4:$BC$23)*_xlfn.NUMBERVALUE(TRIM(REPLACE(Z1096,1,MIN(FIND({0,1,2,3,4,5,6,7,8,9},Z1096&amp;"0123456789"))-1,"")), ".", ",")</f>
        <v>1120000</v>
      </c>
      <c r="AB1096" t="s">
        <v>13858</v>
      </c>
      <c r="AC1096" s="3" cm="1">
        <f t="array" ref="AC1096">_xlfn.XLOOKUP(LEFT(AB1096,MIN(FIND({0,1,2,3,4,5,6,7,8,9},AB1096&amp;"0123456789"))-1), $BB$4:$BB$23, $BC$4:$BC$23)*_xlfn.NUMBERVALUE(TRIM(REPLACE(AB1096,1,MIN(FIND({0,1,2,3,4,5,6,7,8,9},AB1096&amp;"0123456789"))-1,"")), ".", ",")</f>
        <v>1120000</v>
      </c>
      <c r="AD1096" t="s">
        <v>8555</v>
      </c>
      <c r="AE1096" t="s">
        <v>8554</v>
      </c>
      <c r="AF1096" t="s">
        <v>15823</v>
      </c>
      <c r="AG1096" t="s">
        <v>17188</v>
      </c>
      <c r="AH1096" t="s">
        <v>4365</v>
      </c>
      <c r="AI1096" t="s">
        <v>18782</v>
      </c>
      <c r="AJ1096" t="s">
        <v>19342</v>
      </c>
      <c r="AK1096" t="s">
        <v>19908</v>
      </c>
      <c r="AL1096" t="s">
        <v>8557</v>
      </c>
      <c r="AM1096" t="s">
        <v>20919</v>
      </c>
      <c r="AN1096" t="s">
        <v>18794</v>
      </c>
      <c r="AO1096" t="s">
        <v>4365</v>
      </c>
      <c r="AP1096" t="s">
        <v>23126</v>
      </c>
      <c r="AQ1096" t="s">
        <v>24228</v>
      </c>
      <c r="AR1096" t="s">
        <v>24884</v>
      </c>
      <c r="AS1096" t="s">
        <v>14825</v>
      </c>
      <c r="BC1096" s="3" t="str" cm="1">
        <f t="array" ref="BC1096">LEFT(BB1096,MIN(FIND({0,1,2,3,4,5,6,7,8,9},BB1096&amp;"0123456789"))-1)</f>
        <v/>
      </c>
      <c r="BY1096" t="s">
        <v>11267</v>
      </c>
      <c r="BZ1096" t="s">
        <v>25444</v>
      </c>
      <c r="CA1096" t="s">
        <v>25437</v>
      </c>
      <c r="CB1096" t="s">
        <v>25408</v>
      </c>
      <c r="CC1096" t="s">
        <v>25683</v>
      </c>
      <c r="CT1096" t="str">
        <f t="shared" si="319"/>
        <v>Artificial Intelligence</v>
      </c>
      <c r="CU1096" t="str">
        <f t="shared" si="320"/>
        <v>Machine Learning</v>
      </c>
      <c r="CV1096" t="str">
        <f t="shared" si="321"/>
        <v>SaaS</v>
      </c>
      <c r="CW1096" t="str">
        <f t="shared" si="322"/>
        <v>Software</v>
      </c>
      <c r="CX1096" t="str">
        <f t="shared" si="323"/>
        <v>Supply Chain Management</v>
      </c>
      <c r="CY1096" t="str">
        <f t="shared" si="324"/>
        <v/>
      </c>
      <c r="CZ1096" t="str">
        <f t="shared" si="325"/>
        <v/>
      </c>
      <c r="DA1096" t="str">
        <f t="shared" si="326"/>
        <v/>
      </c>
      <c r="DB1096" t="str">
        <f t="shared" si="327"/>
        <v/>
      </c>
      <c r="DC1096" t="str">
        <f t="shared" si="328"/>
        <v/>
      </c>
    </row>
    <row r="1097" spans="1:107" x14ac:dyDescent="0.2">
      <c r="A1097">
        <v>1094</v>
      </c>
      <c r="B1097" t="s">
        <v>1090</v>
      </c>
      <c r="C1097" t="s">
        <v>3263</v>
      </c>
      <c r="D1097" t="s">
        <v>5261</v>
      </c>
      <c r="E1097" t="s">
        <v>6065</v>
      </c>
      <c r="F1097" t="s">
        <v>7160</v>
      </c>
      <c r="G1097" t="s">
        <v>8245</v>
      </c>
      <c r="H1097" t="s">
        <v>8552</v>
      </c>
      <c r="I1097" t="s">
        <v>8556</v>
      </c>
      <c r="J1097" t="s">
        <v>9466</v>
      </c>
      <c r="K1097" t="s">
        <v>10121</v>
      </c>
      <c r="L1097" t="s">
        <v>10690</v>
      </c>
      <c r="M1097" t="s">
        <v>11980</v>
      </c>
      <c r="N1097" t="s">
        <v>12767</v>
      </c>
      <c r="O1097" t="s">
        <v>4365</v>
      </c>
      <c r="P1097" t="s">
        <v>4365</v>
      </c>
      <c r="Q1097">
        <v>1</v>
      </c>
      <c r="R1097" t="s">
        <v>13357</v>
      </c>
      <c r="S1097" t="s">
        <v>13454</v>
      </c>
      <c r="T1097" t="s">
        <v>13772</v>
      </c>
      <c r="U1097" s="3" t="str" cm="1">
        <f t="array" ref="U1097">LEFT(T1097,MIN(FIND({0,1,2,3,4,5,6,7,8,9},T1097&amp;"0123456789"))-1)</f>
        <v>$</v>
      </c>
      <c r="V1097" t="s">
        <v>13357</v>
      </c>
      <c r="W1097" t="s">
        <v>13772</v>
      </c>
      <c r="X1097" s="3" t="str" cm="1">
        <f t="array" ref="X1097">LEFT(W1097,MIN(FIND({0,1,2,3,4,5,6,7,8,9},W1097&amp;"0123456789"))-1)</f>
        <v>$</v>
      </c>
      <c r="Y1097" t="s">
        <v>13357</v>
      </c>
      <c r="Z1097" t="s">
        <v>13772</v>
      </c>
      <c r="AA1097" s="3" cm="1">
        <f t="array" ref="AA1097">_xlfn.XLOOKUP(LEFT(Z1097,MIN(FIND({0,1,2,3,4,5,6,7,8,9},Z1097&amp;"0123456789"))-1), $BB$4:$BB$23, $BC$4:$BC$23)*_xlfn.NUMBERVALUE(TRIM(REPLACE(Z1097,1,MIN(FIND({0,1,2,3,4,5,6,7,8,9},Z1097&amp;"0123456789"))-1,"")), ".", ",")</f>
        <v>4000000</v>
      </c>
      <c r="AB1097" t="s">
        <v>13772</v>
      </c>
      <c r="AC1097" s="3" cm="1">
        <f t="array" ref="AC1097">_xlfn.XLOOKUP(LEFT(AB1097,MIN(FIND({0,1,2,3,4,5,6,7,8,9},AB1097&amp;"0123456789"))-1), $BB$4:$BB$23, $BC$4:$BC$23)*_xlfn.NUMBERVALUE(TRIM(REPLACE(AB1097,1,MIN(FIND({0,1,2,3,4,5,6,7,8,9},AB1097&amp;"0123456789"))-1,"")), ".", ",")</f>
        <v>4000000</v>
      </c>
      <c r="AD1097" t="s">
        <v>8555</v>
      </c>
      <c r="AE1097" t="s">
        <v>8555</v>
      </c>
      <c r="AF1097" t="s">
        <v>15824</v>
      </c>
      <c r="AG1097" t="s">
        <v>17189</v>
      </c>
      <c r="AH1097" t="s">
        <v>17916</v>
      </c>
      <c r="AI1097" t="s">
        <v>18783</v>
      </c>
      <c r="AJ1097" t="s">
        <v>19319</v>
      </c>
      <c r="AK1097" t="s">
        <v>4365</v>
      </c>
      <c r="AL1097" t="s">
        <v>20343</v>
      </c>
      <c r="AM1097" t="s">
        <v>20920</v>
      </c>
      <c r="AN1097" t="s">
        <v>21542</v>
      </c>
      <c r="AO1097" t="s">
        <v>22142</v>
      </c>
      <c r="AP1097" t="s">
        <v>23127</v>
      </c>
      <c r="AQ1097" t="s">
        <v>24229</v>
      </c>
      <c r="AR1097" t="s">
        <v>25097</v>
      </c>
      <c r="AS1097" t="s">
        <v>8558</v>
      </c>
      <c r="BC1097" s="3" t="str" cm="1">
        <f t="array" ref="BC1097">LEFT(BB1097,MIN(FIND({0,1,2,3,4,5,6,7,8,9},BB1097&amp;"0123456789"))-1)</f>
        <v/>
      </c>
      <c r="BY1097" t="s">
        <v>25501</v>
      </c>
      <c r="BZ1097" t="s">
        <v>25675</v>
      </c>
      <c r="CA1097" t="s">
        <v>25654</v>
      </c>
      <c r="CB1097" t="s">
        <v>25461</v>
      </c>
      <c r="CC1097" t="s">
        <v>25521</v>
      </c>
      <c r="CD1097" t="s">
        <v>25437</v>
      </c>
      <c r="CE1097" t="s">
        <v>25408</v>
      </c>
      <c r="CT1097" t="str">
        <f t="shared" si="319"/>
        <v>Augmented Reality</v>
      </c>
      <c r="CU1097" t="str">
        <f t="shared" si="320"/>
        <v>Content</v>
      </c>
      <c r="CV1097" t="str">
        <f t="shared" si="321"/>
        <v>Digital Media</v>
      </c>
      <c r="CW1097" t="str">
        <f t="shared" si="322"/>
        <v>Information Services</v>
      </c>
      <c r="CX1097" t="str">
        <f t="shared" si="323"/>
        <v>Media and Entertainment</v>
      </c>
      <c r="CY1097" t="str">
        <f t="shared" si="324"/>
        <v>SaaS</v>
      </c>
      <c r="CZ1097" t="str">
        <f t="shared" si="325"/>
        <v>Software</v>
      </c>
      <c r="DA1097" t="str">
        <f t="shared" si="326"/>
        <v/>
      </c>
      <c r="DB1097" t="str">
        <f t="shared" si="327"/>
        <v/>
      </c>
      <c r="DC1097" t="str">
        <f t="shared" si="328"/>
        <v/>
      </c>
    </row>
    <row r="1098" spans="1:107" x14ac:dyDescent="0.2">
      <c r="A1098">
        <v>1095</v>
      </c>
      <c r="B1098" t="s">
        <v>1091</v>
      </c>
      <c r="C1098" t="s">
        <v>3264</v>
      </c>
      <c r="D1098" t="s">
        <v>5262</v>
      </c>
      <c r="E1098" t="s">
        <v>6065</v>
      </c>
      <c r="F1098" t="s">
        <v>7161</v>
      </c>
      <c r="G1098" t="s">
        <v>8248</v>
      </c>
      <c r="H1098" t="s">
        <v>8552</v>
      </c>
      <c r="I1098" t="s">
        <v>8554</v>
      </c>
      <c r="J1098" t="s">
        <v>9467</v>
      </c>
      <c r="K1098" t="s">
        <v>10124</v>
      </c>
      <c r="L1098" t="s">
        <v>10691</v>
      </c>
      <c r="M1098" t="s">
        <v>11981</v>
      </c>
      <c r="N1098" t="s">
        <v>12922</v>
      </c>
      <c r="O1098" t="s">
        <v>13309</v>
      </c>
      <c r="P1098" t="s">
        <v>4365</v>
      </c>
      <c r="Q1098">
        <v>3</v>
      </c>
      <c r="R1098" t="s">
        <v>13357</v>
      </c>
      <c r="S1098" t="s">
        <v>13466</v>
      </c>
      <c r="T1098" t="s">
        <v>13831</v>
      </c>
      <c r="U1098" s="3" t="str" cm="1">
        <f t="array" ref="U1098">LEFT(T1098,MIN(FIND({0,1,2,3,4,5,6,7,8,9},T1098&amp;"0123456789"))-1)</f>
        <v>$</v>
      </c>
      <c r="V1098" t="s">
        <v>13357</v>
      </c>
      <c r="W1098" t="s">
        <v>13831</v>
      </c>
      <c r="X1098" s="3" t="str" cm="1">
        <f t="array" ref="X1098">LEFT(W1098,MIN(FIND({0,1,2,3,4,5,6,7,8,9},W1098&amp;"0123456789"))-1)</f>
        <v>$</v>
      </c>
      <c r="Y1098" t="s">
        <v>13357</v>
      </c>
      <c r="Z1098" t="s">
        <v>13753</v>
      </c>
      <c r="AA1098" s="3" cm="1">
        <f t="array" ref="AA1098">_xlfn.XLOOKUP(LEFT(Z1098,MIN(FIND({0,1,2,3,4,5,6,7,8,9},Z1098&amp;"0123456789"))-1), $BB$4:$BB$23, $BC$4:$BC$23)*_xlfn.NUMBERVALUE(TRIM(REPLACE(Z1098,1,MIN(FIND({0,1,2,3,4,5,6,7,8,9},Z1098&amp;"0123456789"))-1,"")), ".", ",")</f>
        <v>3500000</v>
      </c>
      <c r="AB1098" t="s">
        <v>13753</v>
      </c>
      <c r="AC1098" s="3" cm="1">
        <f t="array" ref="AC1098">_xlfn.XLOOKUP(LEFT(AB1098,MIN(FIND({0,1,2,3,4,5,6,7,8,9},AB1098&amp;"0123456789"))-1), $BB$4:$BB$23, $BC$4:$BC$23)*_xlfn.NUMBERVALUE(TRIM(REPLACE(AB1098,1,MIN(FIND({0,1,2,3,4,5,6,7,8,9},AB1098&amp;"0123456789"))-1,"")), ".", ",")</f>
        <v>3500000</v>
      </c>
      <c r="AD1098" t="s">
        <v>8555</v>
      </c>
      <c r="AE1098" t="s">
        <v>8555</v>
      </c>
      <c r="AF1098" t="s">
        <v>15825</v>
      </c>
      <c r="AG1098" t="s">
        <v>4365</v>
      </c>
      <c r="AH1098" t="s">
        <v>4365</v>
      </c>
      <c r="AI1098" t="s">
        <v>4365</v>
      </c>
      <c r="AJ1098" t="s">
        <v>4365</v>
      </c>
      <c r="AK1098" t="s">
        <v>4365</v>
      </c>
      <c r="AL1098" t="s">
        <v>4365</v>
      </c>
      <c r="AM1098" t="s">
        <v>4365</v>
      </c>
      <c r="AN1098" t="s">
        <v>4365</v>
      </c>
      <c r="AO1098" t="s">
        <v>4365</v>
      </c>
      <c r="AP1098" t="s">
        <v>4365</v>
      </c>
      <c r="AQ1098" t="s">
        <v>4365</v>
      </c>
      <c r="AR1098" t="s">
        <v>4365</v>
      </c>
      <c r="AS1098" t="s">
        <v>19237</v>
      </c>
      <c r="BC1098" s="3" t="str" cm="1">
        <f t="array" ref="BC1098">LEFT(BB1098,MIN(FIND({0,1,2,3,4,5,6,7,8,9},BB1098&amp;"0123456789"))-1)</f>
        <v/>
      </c>
      <c r="BY1098" t="s">
        <v>25419</v>
      </c>
      <c r="BZ1098" t="s">
        <v>25441</v>
      </c>
      <c r="CA1098" t="s">
        <v>25408</v>
      </c>
      <c r="CT1098" t="str">
        <f t="shared" si="319"/>
        <v>Apps</v>
      </c>
      <c r="CU1098" t="str">
        <f t="shared" si="320"/>
        <v>Mobile Apps</v>
      </c>
      <c r="CV1098" t="str">
        <f t="shared" si="321"/>
        <v>Software</v>
      </c>
      <c r="CW1098" t="str">
        <f t="shared" si="322"/>
        <v/>
      </c>
      <c r="CX1098" t="str">
        <f t="shared" si="323"/>
        <v/>
      </c>
      <c r="CY1098" t="str">
        <f t="shared" si="324"/>
        <v/>
      </c>
      <c r="CZ1098" t="str">
        <f t="shared" si="325"/>
        <v/>
      </c>
      <c r="DA1098" t="str">
        <f t="shared" si="326"/>
        <v/>
      </c>
      <c r="DB1098" t="str">
        <f t="shared" si="327"/>
        <v/>
      </c>
      <c r="DC1098" t="str">
        <f t="shared" si="328"/>
        <v/>
      </c>
    </row>
    <row r="1099" spans="1:107" x14ac:dyDescent="0.2">
      <c r="A1099">
        <v>1096</v>
      </c>
      <c r="B1099" t="s">
        <v>1092</v>
      </c>
      <c r="C1099" t="s">
        <v>3265</v>
      </c>
      <c r="D1099" t="s">
        <v>5263</v>
      </c>
      <c r="E1099" t="s">
        <v>4365</v>
      </c>
      <c r="F1099" t="s">
        <v>7162</v>
      </c>
      <c r="G1099" t="s">
        <v>8245</v>
      </c>
      <c r="H1099" t="s">
        <v>8552</v>
      </c>
      <c r="I1099" t="s">
        <v>4365</v>
      </c>
      <c r="J1099" t="s">
        <v>4365</v>
      </c>
      <c r="K1099" t="s">
        <v>10119</v>
      </c>
      <c r="L1099" t="s">
        <v>10522</v>
      </c>
      <c r="M1099" t="s">
        <v>11982</v>
      </c>
      <c r="N1099" t="s">
        <v>12803</v>
      </c>
      <c r="O1099" t="s">
        <v>13319</v>
      </c>
      <c r="P1099" t="s">
        <v>4365</v>
      </c>
      <c r="Q1099">
        <v>1</v>
      </c>
      <c r="R1099" t="s">
        <v>13358</v>
      </c>
      <c r="S1099" t="s">
        <v>13411</v>
      </c>
      <c r="T1099" t="s">
        <v>14106</v>
      </c>
      <c r="U1099" s="3" t="str" cm="1">
        <f t="array" ref="U1099">LEFT(T1099,MIN(FIND({0,1,2,3,4,5,6,7,8,9},T1099&amp;"0123456789"))-1)</f>
        <v>¥</v>
      </c>
      <c r="V1099" t="s">
        <v>14414</v>
      </c>
      <c r="W1099" t="s">
        <v>14106</v>
      </c>
      <c r="X1099" s="3" t="str" cm="1">
        <f t="array" ref="X1099">LEFT(W1099,MIN(FIND({0,1,2,3,4,5,6,7,8,9},W1099&amp;"0123456789"))-1)</f>
        <v>¥</v>
      </c>
      <c r="Y1099" t="s">
        <v>14414</v>
      </c>
      <c r="Z1099" t="s">
        <v>14106</v>
      </c>
      <c r="AA1099" s="3" cm="1">
        <f t="array" ref="AA1099">_xlfn.XLOOKUP(LEFT(Z1099,MIN(FIND({0,1,2,3,4,5,6,7,8,9},Z1099&amp;"0123456789"))-1), $BB$4:$BB$23, $BC$4:$BC$23)*_xlfn.NUMBERVALUE(TRIM(REPLACE(Z1099,1,MIN(FIND({0,1,2,3,4,5,6,7,8,9},Z1099&amp;"0123456789"))-1,"")), ".", ",")</f>
        <v>1235000</v>
      </c>
      <c r="AB1099" t="s">
        <v>14106</v>
      </c>
      <c r="AC1099" s="3" cm="1">
        <f t="array" ref="AC1099">_xlfn.XLOOKUP(LEFT(AB1099,MIN(FIND({0,1,2,3,4,5,6,7,8,9},AB1099&amp;"0123456789"))-1), $BB$4:$BB$23, $BC$4:$BC$23)*_xlfn.NUMBERVALUE(TRIM(REPLACE(AB1099,1,MIN(FIND({0,1,2,3,4,5,6,7,8,9},AB1099&amp;"0123456789"))-1,"")), ".", ",")</f>
        <v>1235000</v>
      </c>
      <c r="AD1099" t="s">
        <v>4365</v>
      </c>
      <c r="AE1099" t="s">
        <v>8554</v>
      </c>
      <c r="AF1099" t="s">
        <v>15826</v>
      </c>
      <c r="AG1099" t="s">
        <v>17190</v>
      </c>
      <c r="AH1099" t="s">
        <v>4365</v>
      </c>
      <c r="AI1099" t="s">
        <v>4365</v>
      </c>
      <c r="AJ1099" t="s">
        <v>8560</v>
      </c>
      <c r="AK1099" t="s">
        <v>4365</v>
      </c>
      <c r="AL1099" t="s">
        <v>20156</v>
      </c>
      <c r="AM1099" t="s">
        <v>4365</v>
      </c>
      <c r="AN1099" t="s">
        <v>20488</v>
      </c>
      <c r="AO1099" t="s">
        <v>4365</v>
      </c>
      <c r="AP1099" t="s">
        <v>23128</v>
      </c>
      <c r="AQ1099" t="s">
        <v>4365</v>
      </c>
      <c r="AR1099" t="s">
        <v>4365</v>
      </c>
      <c r="AS1099" t="s">
        <v>14821</v>
      </c>
      <c r="BC1099" s="3" t="str" cm="1">
        <f t="array" ref="BC1099">LEFT(BB1099,MIN(FIND({0,1,2,3,4,5,6,7,8,9},BB1099&amp;"0123456789"))-1)</f>
        <v/>
      </c>
      <c r="BY1099" t="s">
        <v>10901</v>
      </c>
      <c r="BZ1099" t="s">
        <v>25446</v>
      </c>
      <c r="CT1099" t="str">
        <f t="shared" si="319"/>
        <v>Manufacturing</v>
      </c>
      <c r="CU1099" t="str">
        <f t="shared" si="320"/>
        <v>Semiconductor</v>
      </c>
      <c r="CV1099" t="str">
        <f t="shared" si="321"/>
        <v/>
      </c>
      <c r="CW1099" t="str">
        <f t="shared" si="322"/>
        <v/>
      </c>
      <c r="CX1099" t="str">
        <f t="shared" si="323"/>
        <v/>
      </c>
      <c r="CY1099" t="str">
        <f t="shared" si="324"/>
        <v/>
      </c>
      <c r="CZ1099" t="str">
        <f t="shared" si="325"/>
        <v/>
      </c>
      <c r="DA1099" t="str">
        <f t="shared" si="326"/>
        <v/>
      </c>
      <c r="DB1099" t="str">
        <f t="shared" si="327"/>
        <v/>
      </c>
      <c r="DC1099" t="str">
        <f t="shared" si="328"/>
        <v/>
      </c>
    </row>
    <row r="1100" spans="1:107" x14ac:dyDescent="0.2">
      <c r="A1100">
        <v>1097</v>
      </c>
      <c r="B1100" t="s">
        <v>1093</v>
      </c>
      <c r="C1100" t="s">
        <v>3266</v>
      </c>
      <c r="D1100" t="s">
        <v>5264</v>
      </c>
      <c r="E1100" t="s">
        <v>6065</v>
      </c>
      <c r="F1100" t="s">
        <v>7163</v>
      </c>
      <c r="G1100" t="s">
        <v>8266</v>
      </c>
      <c r="H1100" t="s">
        <v>8552</v>
      </c>
      <c r="I1100" t="s">
        <v>8556</v>
      </c>
      <c r="J1100" t="s">
        <v>9468</v>
      </c>
      <c r="K1100" t="s">
        <v>10121</v>
      </c>
      <c r="L1100" t="s">
        <v>10285</v>
      </c>
      <c r="M1100" t="s">
        <v>11983</v>
      </c>
      <c r="N1100" t="s">
        <v>12741</v>
      </c>
      <c r="O1100" t="s">
        <v>13310</v>
      </c>
      <c r="P1100" t="s">
        <v>4365</v>
      </c>
      <c r="Q1100">
        <v>1</v>
      </c>
      <c r="R1100" t="s">
        <v>13357</v>
      </c>
      <c r="S1100" t="s">
        <v>8372</v>
      </c>
      <c r="T1100" t="s">
        <v>13752</v>
      </c>
      <c r="U1100" s="3" t="str" cm="1">
        <f t="array" ref="U1100">LEFT(T1100,MIN(FIND({0,1,2,3,4,5,6,7,8,9},T1100&amp;"0123456789"))-1)</f>
        <v>$</v>
      </c>
      <c r="V1100" t="s">
        <v>13357</v>
      </c>
      <c r="W1100" t="s">
        <v>13752</v>
      </c>
      <c r="X1100" s="3" t="str" cm="1">
        <f t="array" ref="X1100">LEFT(W1100,MIN(FIND({0,1,2,3,4,5,6,7,8,9},W1100&amp;"0123456789"))-1)</f>
        <v>$</v>
      </c>
      <c r="Y1100" t="s">
        <v>13357</v>
      </c>
      <c r="Z1100" t="s">
        <v>13752</v>
      </c>
      <c r="AA1100" s="3" cm="1">
        <f t="array" ref="AA1100">_xlfn.XLOOKUP(LEFT(Z1100,MIN(FIND({0,1,2,3,4,5,6,7,8,9},Z1100&amp;"0123456789"))-1), $BB$4:$BB$23, $BC$4:$BC$23)*_xlfn.NUMBERVALUE(TRIM(REPLACE(Z1100,1,MIN(FIND({0,1,2,3,4,5,6,7,8,9},Z1100&amp;"0123456789"))-1,"")), ".", ",")</f>
        <v>1200000</v>
      </c>
      <c r="AB1100" t="s">
        <v>13752</v>
      </c>
      <c r="AC1100" s="3" cm="1">
        <f t="array" ref="AC1100">_xlfn.XLOOKUP(LEFT(AB1100,MIN(FIND({0,1,2,3,4,5,6,7,8,9},AB1100&amp;"0123456789"))-1), $BB$4:$BB$23, $BC$4:$BC$23)*_xlfn.NUMBERVALUE(TRIM(REPLACE(AB1100,1,MIN(FIND({0,1,2,3,4,5,6,7,8,9},AB1100&amp;"0123456789"))-1,"")), ".", ",")</f>
        <v>1200000</v>
      </c>
      <c r="AD1100" t="s">
        <v>4365</v>
      </c>
      <c r="AE1100" t="s">
        <v>8555</v>
      </c>
      <c r="AF1100" t="s">
        <v>15827</v>
      </c>
      <c r="AG1100" t="s">
        <v>17191</v>
      </c>
      <c r="AH1100" t="s">
        <v>17917</v>
      </c>
      <c r="AI1100" t="s">
        <v>18784</v>
      </c>
      <c r="AJ1100" t="s">
        <v>8557</v>
      </c>
      <c r="AK1100" t="s">
        <v>19669</v>
      </c>
      <c r="AL1100" t="s">
        <v>20332</v>
      </c>
      <c r="AM1100" t="s">
        <v>20921</v>
      </c>
      <c r="AN1100" t="s">
        <v>21543</v>
      </c>
      <c r="AO1100" t="s">
        <v>22143</v>
      </c>
      <c r="AP1100" t="s">
        <v>23129</v>
      </c>
      <c r="AQ1100" t="s">
        <v>24230</v>
      </c>
      <c r="AR1100" t="s">
        <v>25098</v>
      </c>
      <c r="AS1100" t="s">
        <v>14822</v>
      </c>
      <c r="BC1100" s="3" t="str" cm="1">
        <f t="array" ref="BC1100">LEFT(BB1100,MIN(FIND({0,1,2,3,4,5,6,7,8,9},BB1100&amp;"0123456789"))-1)</f>
        <v/>
      </c>
      <c r="BY1100" t="s">
        <v>11983</v>
      </c>
      <c r="CT1100" t="str">
        <f t="shared" si="319"/>
        <v>Wine And Spirits</v>
      </c>
      <c r="CU1100" t="str">
        <f t="shared" si="320"/>
        <v/>
      </c>
      <c r="CV1100" t="str">
        <f t="shared" si="321"/>
        <v/>
      </c>
      <c r="CW1100" t="str">
        <f t="shared" si="322"/>
        <v/>
      </c>
      <c r="CX1100" t="str">
        <f t="shared" si="323"/>
        <v/>
      </c>
      <c r="CY1100" t="str">
        <f t="shared" si="324"/>
        <v/>
      </c>
      <c r="CZ1100" t="str">
        <f t="shared" si="325"/>
        <v/>
      </c>
      <c r="DA1100" t="str">
        <f t="shared" si="326"/>
        <v/>
      </c>
      <c r="DB1100" t="str">
        <f t="shared" si="327"/>
        <v/>
      </c>
      <c r="DC1100" t="str">
        <f t="shared" si="328"/>
        <v/>
      </c>
    </row>
    <row r="1101" spans="1:107" x14ac:dyDescent="0.2">
      <c r="A1101">
        <v>1098</v>
      </c>
      <c r="B1101" t="s">
        <v>1094</v>
      </c>
      <c r="C1101" t="s">
        <v>3267</v>
      </c>
      <c r="D1101" t="s">
        <v>5265</v>
      </c>
      <c r="E1101" t="s">
        <v>6065</v>
      </c>
      <c r="F1101" t="s">
        <v>7164</v>
      </c>
      <c r="G1101" t="s">
        <v>8246</v>
      </c>
      <c r="H1101" t="s">
        <v>8552</v>
      </c>
      <c r="I1101" t="s">
        <v>8554</v>
      </c>
      <c r="J1101" t="s">
        <v>9469</v>
      </c>
      <c r="K1101" t="s">
        <v>10121</v>
      </c>
      <c r="L1101" t="s">
        <v>10692</v>
      </c>
      <c r="M1101" t="s">
        <v>11984</v>
      </c>
      <c r="N1101" t="s">
        <v>12743</v>
      </c>
      <c r="O1101" t="s">
        <v>13311</v>
      </c>
      <c r="P1101" t="s">
        <v>4365</v>
      </c>
      <c r="Q1101">
        <v>1</v>
      </c>
      <c r="R1101" t="s">
        <v>13357</v>
      </c>
      <c r="S1101" t="s">
        <v>8497</v>
      </c>
      <c r="T1101" t="s">
        <v>13760</v>
      </c>
      <c r="U1101" s="3" t="str" cm="1">
        <f t="array" ref="U1101">LEFT(T1101,MIN(FIND({0,1,2,3,4,5,6,7,8,9},T1101&amp;"0123456789"))-1)</f>
        <v>$</v>
      </c>
      <c r="V1101" t="s">
        <v>13357</v>
      </c>
      <c r="W1101" t="s">
        <v>13760</v>
      </c>
      <c r="X1101" s="3" t="str" cm="1">
        <f t="array" ref="X1101">LEFT(W1101,MIN(FIND({0,1,2,3,4,5,6,7,8,9},W1101&amp;"0123456789"))-1)</f>
        <v>$</v>
      </c>
      <c r="Y1101" t="s">
        <v>13357</v>
      </c>
      <c r="Z1101" t="s">
        <v>13760</v>
      </c>
      <c r="AA1101" s="3" cm="1">
        <f t="array" ref="AA1101">_xlfn.XLOOKUP(LEFT(Z1101,MIN(FIND({0,1,2,3,4,5,6,7,8,9},Z1101&amp;"0123456789"))-1), $BB$4:$BB$23, $BC$4:$BC$23)*_xlfn.NUMBERVALUE(TRIM(REPLACE(Z1101,1,MIN(FIND({0,1,2,3,4,5,6,7,8,9},Z1101&amp;"0123456789"))-1,"")), ".", ",")</f>
        <v>5000000</v>
      </c>
      <c r="AB1101" t="s">
        <v>13760</v>
      </c>
      <c r="AC1101" s="3" cm="1">
        <f t="array" ref="AC1101">_xlfn.XLOOKUP(LEFT(AB1101,MIN(FIND({0,1,2,3,4,5,6,7,8,9},AB1101&amp;"0123456789"))-1), $BB$4:$BB$23, $BC$4:$BC$23)*_xlfn.NUMBERVALUE(TRIM(REPLACE(AB1101,1,MIN(FIND({0,1,2,3,4,5,6,7,8,9},AB1101&amp;"0123456789"))-1,"")), ".", ",")</f>
        <v>5000000</v>
      </c>
      <c r="AD1101" t="s">
        <v>8555</v>
      </c>
      <c r="AE1101" t="s">
        <v>8555</v>
      </c>
      <c r="AF1101" t="s">
        <v>15827</v>
      </c>
      <c r="AG1101" t="s">
        <v>17192</v>
      </c>
      <c r="AH1101" t="s">
        <v>4365</v>
      </c>
      <c r="AI1101" t="s">
        <v>18785</v>
      </c>
      <c r="AJ1101" t="s">
        <v>16493</v>
      </c>
      <c r="AK1101" t="s">
        <v>4365</v>
      </c>
      <c r="AL1101" t="s">
        <v>20224</v>
      </c>
      <c r="AM1101" t="s">
        <v>20922</v>
      </c>
      <c r="AN1101" t="s">
        <v>20610</v>
      </c>
      <c r="AO1101" t="s">
        <v>19505</v>
      </c>
      <c r="AP1101" t="s">
        <v>23130</v>
      </c>
      <c r="AQ1101" t="s">
        <v>24231</v>
      </c>
      <c r="AR1101" t="s">
        <v>25099</v>
      </c>
      <c r="AS1101" t="s">
        <v>14826</v>
      </c>
      <c r="BC1101" s="3" t="str" cm="1">
        <f t="array" ref="BC1101">LEFT(BB1101,MIN(FIND({0,1,2,3,4,5,6,7,8,9},BB1101&amp;"0123456789"))-1)</f>
        <v/>
      </c>
      <c r="BY1101" t="s">
        <v>25706</v>
      </c>
      <c r="BZ1101" t="s">
        <v>25863</v>
      </c>
      <c r="CA1101" t="s">
        <v>25643</v>
      </c>
      <c r="CB1101" t="s">
        <v>25408</v>
      </c>
      <c r="CT1101" t="str">
        <f t="shared" si="319"/>
        <v>Digital Media</v>
      </c>
      <c r="CU1101" t="str">
        <f t="shared" si="320"/>
        <v>National Security</v>
      </c>
      <c r="CV1101" t="str">
        <f t="shared" si="321"/>
        <v>Social Media</v>
      </c>
      <c r="CW1101" t="str">
        <f t="shared" si="322"/>
        <v>Software</v>
      </c>
      <c r="CX1101" t="str">
        <f t="shared" si="323"/>
        <v/>
      </c>
      <c r="CY1101" t="str">
        <f t="shared" si="324"/>
        <v/>
      </c>
      <c r="CZ1101" t="str">
        <f t="shared" si="325"/>
        <v/>
      </c>
      <c r="DA1101" t="str">
        <f t="shared" si="326"/>
        <v/>
      </c>
      <c r="DB1101" t="str">
        <f t="shared" si="327"/>
        <v/>
      </c>
      <c r="DC1101" t="str">
        <f t="shared" si="328"/>
        <v/>
      </c>
    </row>
    <row r="1102" spans="1:107" x14ac:dyDescent="0.2">
      <c r="A1102">
        <v>1099</v>
      </c>
      <c r="B1102" t="s">
        <v>1095</v>
      </c>
      <c r="C1102" t="s">
        <v>3268</v>
      </c>
      <c r="D1102" t="s">
        <v>5266</v>
      </c>
      <c r="E1102" t="s">
        <v>6065</v>
      </c>
      <c r="F1102" t="s">
        <v>7165</v>
      </c>
      <c r="G1102" t="s">
        <v>8245</v>
      </c>
      <c r="H1102" t="s">
        <v>8552</v>
      </c>
      <c r="I1102" t="s">
        <v>8555</v>
      </c>
      <c r="J1102" t="s">
        <v>9470</v>
      </c>
      <c r="K1102" t="s">
        <v>10121</v>
      </c>
      <c r="L1102" t="s">
        <v>10693</v>
      </c>
      <c r="M1102" t="s">
        <v>11985</v>
      </c>
      <c r="N1102" t="s">
        <v>12736</v>
      </c>
      <c r="O1102" t="s">
        <v>13305</v>
      </c>
      <c r="P1102" t="s">
        <v>13349</v>
      </c>
      <c r="Q1102">
        <v>3</v>
      </c>
      <c r="R1102" t="s">
        <v>13357</v>
      </c>
      <c r="S1102" t="s">
        <v>13610</v>
      </c>
      <c r="T1102" t="s">
        <v>4365</v>
      </c>
      <c r="U1102" s="3" t="str" cm="1">
        <f t="array" ref="U1102">LEFT(T1102,MIN(FIND({0,1,2,3,4,5,6,7,8,9},T1102&amp;"0123456789"))-1)</f>
        <v>—</v>
      </c>
      <c r="V1102" t="s">
        <v>14422</v>
      </c>
      <c r="W1102" t="s">
        <v>4365</v>
      </c>
      <c r="X1102" s="3" t="str" cm="1">
        <f t="array" ref="X1102">LEFT(W1102,MIN(FIND({0,1,2,3,4,5,6,7,8,9},W1102&amp;"0123456789"))-1)</f>
        <v>—</v>
      </c>
      <c r="Y1102" t="s">
        <v>14422</v>
      </c>
      <c r="Z1102" t="s">
        <v>13907</v>
      </c>
      <c r="AA1102" s="3" cm="1">
        <f t="array" ref="AA1102">_xlfn.XLOOKUP(LEFT(Z1102,MIN(FIND({0,1,2,3,4,5,6,7,8,9},Z1102&amp;"0123456789"))-1), $BB$4:$BB$23, $BC$4:$BC$23)*_xlfn.NUMBERVALUE(TRIM(REPLACE(Z1102,1,MIN(FIND({0,1,2,3,4,5,6,7,8,9},Z1102&amp;"0123456789"))-1,"")), ".", ",")</f>
        <v>1100000</v>
      </c>
      <c r="AB1102" t="s">
        <v>13907</v>
      </c>
      <c r="AC1102" s="3" cm="1">
        <f t="array" ref="AC1102">_xlfn.XLOOKUP(LEFT(AB1102,MIN(FIND({0,1,2,3,4,5,6,7,8,9},AB1102&amp;"0123456789"))-1), $BB$4:$BB$23, $BC$4:$BC$23)*_xlfn.NUMBERVALUE(TRIM(REPLACE(AB1102,1,MIN(FIND({0,1,2,3,4,5,6,7,8,9},AB1102&amp;"0123456789"))-1,"")), ".", ",")</f>
        <v>1100000</v>
      </c>
      <c r="AD1102" t="s">
        <v>4365</v>
      </c>
      <c r="AE1102" t="s">
        <v>14830</v>
      </c>
      <c r="AF1102" t="s">
        <v>15828</v>
      </c>
      <c r="AG1102" t="s">
        <v>17193</v>
      </c>
      <c r="AH1102" t="s">
        <v>17918</v>
      </c>
      <c r="AI1102" t="s">
        <v>18786</v>
      </c>
      <c r="AJ1102" t="s">
        <v>17357</v>
      </c>
      <c r="AK1102" t="s">
        <v>19909</v>
      </c>
      <c r="AL1102" t="s">
        <v>20343</v>
      </c>
      <c r="AM1102" t="s">
        <v>20923</v>
      </c>
      <c r="AN1102" t="s">
        <v>21305</v>
      </c>
      <c r="AO1102" t="s">
        <v>21036</v>
      </c>
      <c r="AP1102" t="s">
        <v>23131</v>
      </c>
      <c r="AQ1102" t="s">
        <v>24232</v>
      </c>
      <c r="AR1102" t="s">
        <v>25100</v>
      </c>
      <c r="AS1102" t="s">
        <v>19079</v>
      </c>
      <c r="BC1102" s="3" t="str" cm="1">
        <f t="array" ref="BC1102">LEFT(BB1102,MIN(FIND({0,1,2,3,4,5,6,7,8,9},BB1102&amp;"0123456789"))-1)</f>
        <v/>
      </c>
      <c r="BY1102" t="s">
        <v>11788</v>
      </c>
      <c r="BZ1102" t="s">
        <v>25878</v>
      </c>
      <c r="CA1102" t="s">
        <v>25675</v>
      </c>
      <c r="CB1102" t="s">
        <v>25414</v>
      </c>
      <c r="CC1102" t="s">
        <v>25814</v>
      </c>
      <c r="CD1102" t="s">
        <v>25879</v>
      </c>
      <c r="CE1102" t="s">
        <v>25499</v>
      </c>
      <c r="CT1102" t="str">
        <f t="shared" si="319"/>
        <v>Communities</v>
      </c>
      <c r="CU1102" t="str">
        <f t="shared" si="320"/>
        <v>Consumer Reviews</v>
      </c>
      <c r="CV1102" t="str">
        <f t="shared" si="321"/>
        <v>Content</v>
      </c>
      <c r="CW1102" t="str">
        <f t="shared" si="322"/>
        <v>Internet</v>
      </c>
      <c r="CX1102" t="str">
        <f t="shared" si="323"/>
        <v>News</v>
      </c>
      <c r="CY1102" t="str">
        <f t="shared" si="324"/>
        <v>Price Comparison</v>
      </c>
      <c r="CZ1102" t="str">
        <f t="shared" si="325"/>
        <v>Social Network</v>
      </c>
      <c r="DA1102" t="str">
        <f t="shared" si="326"/>
        <v/>
      </c>
      <c r="DB1102" t="str">
        <f t="shared" si="327"/>
        <v/>
      </c>
      <c r="DC1102" t="str">
        <f t="shared" si="328"/>
        <v/>
      </c>
    </row>
    <row r="1103" spans="1:107" x14ac:dyDescent="0.2">
      <c r="A1103">
        <v>1100</v>
      </c>
      <c r="B1103" t="s">
        <v>1096</v>
      </c>
      <c r="C1103" t="s">
        <v>3269</v>
      </c>
      <c r="D1103" t="s">
        <v>5267</v>
      </c>
      <c r="E1103" t="s">
        <v>6065</v>
      </c>
      <c r="F1103" t="s">
        <v>7166</v>
      </c>
      <c r="G1103" t="s">
        <v>8245</v>
      </c>
      <c r="H1103" t="s">
        <v>8552</v>
      </c>
      <c r="I1103" t="s">
        <v>4365</v>
      </c>
      <c r="J1103" t="s">
        <v>4365</v>
      </c>
      <c r="K1103" t="s">
        <v>10121</v>
      </c>
      <c r="L1103" t="s">
        <v>10221</v>
      </c>
      <c r="M1103" t="s">
        <v>10221</v>
      </c>
      <c r="N1103" t="s">
        <v>12741</v>
      </c>
      <c r="O1103" t="s">
        <v>13310</v>
      </c>
      <c r="P1103" t="s">
        <v>13349</v>
      </c>
      <c r="Q1103">
        <v>3</v>
      </c>
      <c r="R1103" t="s">
        <v>4365</v>
      </c>
      <c r="S1103" t="s">
        <v>13587</v>
      </c>
      <c r="T1103" t="s">
        <v>14066</v>
      </c>
      <c r="U1103" s="3" t="str" cm="1">
        <f t="array" ref="U1103">LEFT(T1103,MIN(FIND({0,1,2,3,4,5,6,7,8,9},T1103&amp;"0123456789"))-1)</f>
        <v>$</v>
      </c>
      <c r="V1103" t="s">
        <v>14415</v>
      </c>
      <c r="W1103" t="s">
        <v>14066</v>
      </c>
      <c r="X1103" s="3" t="str" cm="1">
        <f t="array" ref="X1103">LEFT(W1103,MIN(FIND({0,1,2,3,4,5,6,7,8,9},W1103&amp;"0123456789"))-1)</f>
        <v>$</v>
      </c>
      <c r="Y1103" t="s">
        <v>14415</v>
      </c>
      <c r="Z1103" t="s">
        <v>13884</v>
      </c>
      <c r="AA1103" s="3" cm="1">
        <f t="array" ref="AA1103">_xlfn.XLOOKUP(LEFT(Z1103,MIN(FIND({0,1,2,3,4,5,6,7,8,9},Z1103&amp;"0123456789"))-1), $BB$4:$BB$23, $BC$4:$BC$23)*_xlfn.NUMBERVALUE(TRIM(REPLACE(Z1103,1,MIN(FIND({0,1,2,3,4,5,6,7,8,9},Z1103&amp;"0123456789"))-1,"")), ".", ",")</f>
        <v>1800000</v>
      </c>
      <c r="AB1103" t="s">
        <v>13884</v>
      </c>
      <c r="AC1103" s="3" cm="1">
        <f t="array" ref="AC1103">_xlfn.XLOOKUP(LEFT(AB1103,MIN(FIND({0,1,2,3,4,5,6,7,8,9},AB1103&amp;"0123456789"))-1), $BB$4:$BB$23, $BC$4:$BC$23)*_xlfn.NUMBERVALUE(TRIM(REPLACE(AB1103,1,MIN(FIND({0,1,2,3,4,5,6,7,8,9},AB1103&amp;"0123456789"))-1,"")), ".", ",")</f>
        <v>1800000</v>
      </c>
      <c r="AD1103" t="s">
        <v>8555</v>
      </c>
      <c r="AE1103" t="s">
        <v>14823</v>
      </c>
      <c r="AF1103" t="s">
        <v>15829</v>
      </c>
      <c r="AG1103" t="s">
        <v>17194</v>
      </c>
      <c r="AH1103" t="s">
        <v>17919</v>
      </c>
      <c r="AI1103" t="s">
        <v>18787</v>
      </c>
      <c r="AJ1103" t="s">
        <v>14834</v>
      </c>
      <c r="AK1103" t="s">
        <v>19910</v>
      </c>
      <c r="AL1103" t="s">
        <v>20249</v>
      </c>
      <c r="AM1103" t="s">
        <v>20924</v>
      </c>
      <c r="AN1103" t="s">
        <v>21544</v>
      </c>
      <c r="AO1103" t="s">
        <v>4365</v>
      </c>
      <c r="AP1103" t="s">
        <v>23132</v>
      </c>
      <c r="AQ1103" t="s">
        <v>24233</v>
      </c>
      <c r="AR1103" t="s">
        <v>20604</v>
      </c>
      <c r="AS1103" t="s">
        <v>19073</v>
      </c>
      <c r="BC1103" s="3" t="str" cm="1">
        <f t="array" ref="BC1103">LEFT(BB1103,MIN(FIND({0,1,2,3,4,5,6,7,8,9},BB1103&amp;"0123456789"))-1)</f>
        <v/>
      </c>
      <c r="BY1103" t="s">
        <v>10221</v>
      </c>
      <c r="CT1103" t="str">
        <f t="shared" si="319"/>
        <v>Consumer Goods</v>
      </c>
      <c r="CU1103" t="str">
        <f t="shared" si="320"/>
        <v/>
      </c>
      <c r="CV1103" t="str">
        <f t="shared" si="321"/>
        <v/>
      </c>
      <c r="CW1103" t="str">
        <f t="shared" si="322"/>
        <v/>
      </c>
      <c r="CX1103" t="str">
        <f t="shared" si="323"/>
        <v/>
      </c>
      <c r="CY1103" t="str">
        <f t="shared" si="324"/>
        <v/>
      </c>
      <c r="CZ1103" t="str">
        <f t="shared" si="325"/>
        <v/>
      </c>
      <c r="DA1103" t="str">
        <f t="shared" si="326"/>
        <v/>
      </c>
      <c r="DB1103" t="str">
        <f t="shared" si="327"/>
        <v/>
      </c>
      <c r="DC1103" t="str">
        <f t="shared" si="328"/>
        <v/>
      </c>
    </row>
    <row r="1104" spans="1:107" x14ac:dyDescent="0.2">
      <c r="A1104">
        <v>1101</v>
      </c>
      <c r="B1104" t="s">
        <v>1097</v>
      </c>
      <c r="C1104" t="s">
        <v>3270</v>
      </c>
      <c r="D1104" t="s">
        <v>5268</v>
      </c>
      <c r="E1104" t="s">
        <v>6065</v>
      </c>
      <c r="F1104" t="s">
        <v>7167</v>
      </c>
      <c r="G1104" t="s">
        <v>8248</v>
      </c>
      <c r="H1104" t="s">
        <v>8552</v>
      </c>
      <c r="I1104" t="s">
        <v>4365</v>
      </c>
      <c r="J1104" t="s">
        <v>4365</v>
      </c>
      <c r="K1104" t="s">
        <v>10119</v>
      </c>
      <c r="L1104" t="s">
        <v>10163</v>
      </c>
      <c r="M1104" t="s">
        <v>11986</v>
      </c>
      <c r="N1104" t="s">
        <v>12769</v>
      </c>
      <c r="O1104" t="s">
        <v>13322</v>
      </c>
      <c r="P1104" t="s">
        <v>4365</v>
      </c>
      <c r="Q1104">
        <v>1</v>
      </c>
      <c r="R1104" t="s">
        <v>4365</v>
      </c>
      <c r="S1104" t="s">
        <v>8449</v>
      </c>
      <c r="T1104" t="s">
        <v>13753</v>
      </c>
      <c r="U1104" s="3" t="str" cm="1">
        <f t="array" ref="U1104">LEFT(T1104,MIN(FIND({0,1,2,3,4,5,6,7,8,9},T1104&amp;"0123456789"))-1)</f>
        <v>$</v>
      </c>
      <c r="V1104" t="s">
        <v>14415</v>
      </c>
      <c r="W1104" t="s">
        <v>13753</v>
      </c>
      <c r="X1104" s="3" t="str" cm="1">
        <f t="array" ref="X1104">LEFT(W1104,MIN(FIND({0,1,2,3,4,5,6,7,8,9},W1104&amp;"0123456789"))-1)</f>
        <v>$</v>
      </c>
      <c r="Y1104" t="s">
        <v>14415</v>
      </c>
      <c r="Z1104" t="s">
        <v>13753</v>
      </c>
      <c r="AA1104" s="3" cm="1">
        <f t="array" ref="AA1104">_xlfn.XLOOKUP(LEFT(Z1104,MIN(FIND({0,1,2,3,4,5,6,7,8,9},Z1104&amp;"0123456789"))-1), $BB$4:$BB$23, $BC$4:$BC$23)*_xlfn.NUMBERVALUE(TRIM(REPLACE(Z1104,1,MIN(FIND({0,1,2,3,4,5,6,7,8,9},Z1104&amp;"0123456789"))-1,"")), ".", ",")</f>
        <v>3500000</v>
      </c>
      <c r="AB1104" t="s">
        <v>13753</v>
      </c>
      <c r="AC1104" s="3" cm="1">
        <f t="array" ref="AC1104">_xlfn.XLOOKUP(LEFT(AB1104,MIN(FIND({0,1,2,3,4,5,6,7,8,9},AB1104&amp;"0123456789"))-1), $BB$4:$BB$23, $BC$4:$BC$23)*_xlfn.NUMBERVALUE(TRIM(REPLACE(AB1104,1,MIN(FIND({0,1,2,3,4,5,6,7,8,9},AB1104&amp;"0123456789"))-1,"")), ".", ",")</f>
        <v>3500000</v>
      </c>
      <c r="AD1104" t="s">
        <v>8555</v>
      </c>
      <c r="AE1104" t="s">
        <v>8557</v>
      </c>
      <c r="AF1104" t="s">
        <v>15830</v>
      </c>
      <c r="AG1104" t="s">
        <v>17195</v>
      </c>
      <c r="AH1104" t="s">
        <v>4365</v>
      </c>
      <c r="AI1104" t="s">
        <v>18788</v>
      </c>
      <c r="AJ1104" t="s">
        <v>17250</v>
      </c>
      <c r="AK1104" t="s">
        <v>19911</v>
      </c>
      <c r="AL1104" t="s">
        <v>20344</v>
      </c>
      <c r="AM1104" t="s">
        <v>20481</v>
      </c>
      <c r="AN1104" t="s">
        <v>18794</v>
      </c>
      <c r="AO1104" t="s">
        <v>4365</v>
      </c>
      <c r="AP1104" t="s">
        <v>23133</v>
      </c>
      <c r="AQ1104" t="s">
        <v>24234</v>
      </c>
      <c r="AR1104" t="s">
        <v>25101</v>
      </c>
      <c r="AS1104" t="s">
        <v>19073</v>
      </c>
      <c r="BC1104" s="3" t="str" cm="1">
        <f t="array" ref="BC1104">LEFT(BB1104,MIN(FIND({0,1,2,3,4,5,6,7,8,9},BB1104&amp;"0123456789"))-1)</f>
        <v/>
      </c>
      <c r="BY1104" t="s">
        <v>10163</v>
      </c>
      <c r="BZ1104" t="s">
        <v>25531</v>
      </c>
      <c r="CT1104" t="str">
        <f t="shared" si="319"/>
        <v>Health Care</v>
      </c>
      <c r="CU1104" t="str">
        <f t="shared" si="320"/>
        <v>Psychology</v>
      </c>
      <c r="CV1104" t="str">
        <f t="shared" si="321"/>
        <v/>
      </c>
      <c r="CW1104" t="str">
        <f t="shared" si="322"/>
        <v/>
      </c>
      <c r="CX1104" t="str">
        <f t="shared" si="323"/>
        <v/>
      </c>
      <c r="CY1104" t="str">
        <f t="shared" si="324"/>
        <v/>
      </c>
      <c r="CZ1104" t="str">
        <f t="shared" si="325"/>
        <v/>
      </c>
      <c r="DA1104" t="str">
        <f t="shared" si="326"/>
        <v/>
      </c>
      <c r="DB1104" t="str">
        <f t="shared" si="327"/>
        <v/>
      </c>
      <c r="DC1104" t="str">
        <f t="shared" si="328"/>
        <v/>
      </c>
    </row>
    <row r="1105" spans="1:107" x14ac:dyDescent="0.2">
      <c r="A1105">
        <v>1102</v>
      </c>
      <c r="B1105" t="s">
        <v>1098</v>
      </c>
      <c r="C1105" t="s">
        <v>3271</v>
      </c>
      <c r="D1105" t="s">
        <v>5269</v>
      </c>
      <c r="E1105" t="s">
        <v>6065</v>
      </c>
      <c r="F1105" t="s">
        <v>7168</v>
      </c>
      <c r="G1105" t="s">
        <v>8244</v>
      </c>
      <c r="H1105" t="s">
        <v>8552</v>
      </c>
      <c r="I1105" t="s">
        <v>8554</v>
      </c>
      <c r="J1105" t="s">
        <v>9471</v>
      </c>
      <c r="K1105" t="s">
        <v>10121</v>
      </c>
      <c r="L1105" t="s">
        <v>10406</v>
      </c>
      <c r="M1105" t="s">
        <v>11987</v>
      </c>
      <c r="N1105" t="s">
        <v>12741</v>
      </c>
      <c r="O1105" t="s">
        <v>13310</v>
      </c>
      <c r="P1105" t="s">
        <v>4365</v>
      </c>
      <c r="Q1105">
        <v>1</v>
      </c>
      <c r="R1105" t="s">
        <v>13357</v>
      </c>
      <c r="S1105" t="s">
        <v>13438</v>
      </c>
      <c r="T1105" t="s">
        <v>13760</v>
      </c>
      <c r="U1105" s="3" t="str" cm="1">
        <f t="array" ref="U1105">LEFT(T1105,MIN(FIND({0,1,2,3,4,5,6,7,8,9},T1105&amp;"0123456789"))-1)</f>
        <v>$</v>
      </c>
      <c r="V1105" t="s">
        <v>13357</v>
      </c>
      <c r="W1105" t="s">
        <v>13760</v>
      </c>
      <c r="X1105" s="3" t="str" cm="1">
        <f t="array" ref="X1105">LEFT(W1105,MIN(FIND({0,1,2,3,4,5,6,7,8,9},W1105&amp;"0123456789"))-1)</f>
        <v>$</v>
      </c>
      <c r="Y1105" t="s">
        <v>13357</v>
      </c>
      <c r="Z1105" t="s">
        <v>13760</v>
      </c>
      <c r="AA1105" s="3" cm="1">
        <f t="array" ref="AA1105">_xlfn.XLOOKUP(LEFT(Z1105,MIN(FIND({0,1,2,3,4,5,6,7,8,9},Z1105&amp;"0123456789"))-1), $BB$4:$BB$23, $BC$4:$BC$23)*_xlfn.NUMBERVALUE(TRIM(REPLACE(Z1105,1,MIN(FIND({0,1,2,3,4,5,6,7,8,9},Z1105&amp;"0123456789"))-1,"")), ".", ",")</f>
        <v>5000000</v>
      </c>
      <c r="AB1105" t="s">
        <v>13760</v>
      </c>
      <c r="AC1105" s="3" cm="1">
        <f t="array" ref="AC1105">_xlfn.XLOOKUP(LEFT(AB1105,MIN(FIND({0,1,2,3,4,5,6,7,8,9},AB1105&amp;"0123456789"))-1), $BB$4:$BB$23, $BC$4:$BC$23)*_xlfn.NUMBERVALUE(TRIM(REPLACE(AB1105,1,MIN(FIND({0,1,2,3,4,5,6,7,8,9},AB1105&amp;"0123456789"))-1,"")), ".", ",")</f>
        <v>5000000</v>
      </c>
      <c r="AD1105" t="s">
        <v>4365</v>
      </c>
      <c r="AE1105" t="s">
        <v>8555</v>
      </c>
      <c r="AF1105" t="s">
        <v>15831</v>
      </c>
      <c r="AG1105" t="s">
        <v>4365</v>
      </c>
      <c r="AH1105" t="s">
        <v>4365</v>
      </c>
      <c r="AI1105" t="s">
        <v>4365</v>
      </c>
      <c r="AJ1105" t="s">
        <v>4365</v>
      </c>
      <c r="AK1105" t="s">
        <v>4365</v>
      </c>
      <c r="AL1105" t="s">
        <v>4365</v>
      </c>
      <c r="AM1105" t="s">
        <v>4365</v>
      </c>
      <c r="AN1105" t="s">
        <v>4365</v>
      </c>
      <c r="AO1105" t="s">
        <v>4365</v>
      </c>
      <c r="AP1105" t="s">
        <v>4365</v>
      </c>
      <c r="AQ1105" t="s">
        <v>4365</v>
      </c>
      <c r="AR1105" t="s">
        <v>4365</v>
      </c>
      <c r="AS1105" t="s">
        <v>14834</v>
      </c>
      <c r="BC1105" s="3" t="str" cm="1">
        <f t="array" ref="BC1105">LEFT(BB1105,MIN(FIND({0,1,2,3,4,5,6,7,8,9},BB1105&amp;"0123456789"))-1)</f>
        <v/>
      </c>
      <c r="BY1105" t="s">
        <v>25745</v>
      </c>
      <c r="BZ1105" t="s">
        <v>25429</v>
      </c>
      <c r="CA1105" t="s">
        <v>25430</v>
      </c>
      <c r="CT1105" t="str">
        <f t="shared" si="319"/>
        <v>Business Development</v>
      </c>
      <c r="CU1105" t="str">
        <f t="shared" si="320"/>
        <v>Financial Services</v>
      </c>
      <c r="CV1105" t="str">
        <f t="shared" si="321"/>
        <v>FinTech</v>
      </c>
      <c r="CW1105" t="str">
        <f t="shared" si="322"/>
        <v/>
      </c>
      <c r="CX1105" t="str">
        <f t="shared" si="323"/>
        <v/>
      </c>
      <c r="CY1105" t="str">
        <f t="shared" si="324"/>
        <v/>
      </c>
      <c r="CZ1105" t="str">
        <f t="shared" si="325"/>
        <v/>
      </c>
      <c r="DA1105" t="str">
        <f t="shared" si="326"/>
        <v/>
      </c>
      <c r="DB1105" t="str">
        <f t="shared" si="327"/>
        <v/>
      </c>
      <c r="DC1105" t="str">
        <f t="shared" si="328"/>
        <v/>
      </c>
    </row>
    <row r="1106" spans="1:107" x14ac:dyDescent="0.2">
      <c r="A1106">
        <v>1103</v>
      </c>
      <c r="B1106" t="s">
        <v>1099</v>
      </c>
      <c r="C1106" t="s">
        <v>3272</v>
      </c>
      <c r="D1106" t="s">
        <v>5270</v>
      </c>
      <c r="E1106" t="s">
        <v>6065</v>
      </c>
      <c r="F1106" t="s">
        <v>7169</v>
      </c>
      <c r="G1106" t="s">
        <v>8256</v>
      </c>
      <c r="H1106" t="s">
        <v>8552</v>
      </c>
      <c r="I1106" t="s">
        <v>8554</v>
      </c>
      <c r="J1106" t="s">
        <v>9472</v>
      </c>
      <c r="K1106" t="s">
        <v>10118</v>
      </c>
      <c r="L1106" t="s">
        <v>10694</v>
      </c>
      <c r="M1106" t="s">
        <v>11988</v>
      </c>
      <c r="N1106" t="s">
        <v>12991</v>
      </c>
      <c r="O1106" t="s">
        <v>13343</v>
      </c>
      <c r="P1106" t="s">
        <v>13351</v>
      </c>
      <c r="Q1106">
        <v>2</v>
      </c>
      <c r="R1106" t="s">
        <v>4365</v>
      </c>
      <c r="S1106" t="s">
        <v>8406</v>
      </c>
      <c r="T1106" t="s">
        <v>4365</v>
      </c>
      <c r="U1106" s="3" t="str" cm="1">
        <f t="array" ref="U1106">LEFT(T1106,MIN(FIND({0,1,2,3,4,5,6,7,8,9},T1106&amp;"0123456789"))-1)</f>
        <v>—</v>
      </c>
      <c r="V1106" t="s">
        <v>14425</v>
      </c>
      <c r="W1106" t="s">
        <v>4365</v>
      </c>
      <c r="X1106" s="3" t="str" cm="1">
        <f t="array" ref="X1106">LEFT(W1106,MIN(FIND({0,1,2,3,4,5,6,7,8,9},W1106&amp;"0123456789"))-1)</f>
        <v>—</v>
      </c>
      <c r="Y1106" t="s">
        <v>14425</v>
      </c>
      <c r="Z1106" t="s">
        <v>14673</v>
      </c>
      <c r="AA1106" s="3" cm="1">
        <f t="array" ref="AA1106">_xlfn.XLOOKUP(LEFT(Z1106,MIN(FIND({0,1,2,3,4,5,6,7,8,9},Z1106&amp;"0123456789"))-1), $BB$4:$BB$23, $BC$4:$BC$23)*_xlfn.NUMBERVALUE(TRIM(REPLACE(Z1106,1,MIN(FIND({0,1,2,3,4,5,6,7,8,9},Z1106&amp;"0123456789"))-1,"")), ".", ",")</f>
        <v>10672524</v>
      </c>
      <c r="AB1106" t="s">
        <v>14673</v>
      </c>
      <c r="AC1106" s="3" cm="1">
        <f t="array" ref="AC1106">_xlfn.XLOOKUP(LEFT(AB1106,MIN(FIND({0,1,2,3,4,5,6,7,8,9},AB1106&amp;"0123456789"))-1), $BB$4:$BB$23, $BC$4:$BC$23)*_xlfn.NUMBERVALUE(TRIM(REPLACE(AB1106,1,MIN(FIND({0,1,2,3,4,5,6,7,8,9},AB1106&amp;"0123456789"))-1,"")), ".", ",")</f>
        <v>10672524</v>
      </c>
      <c r="AD1106" t="s">
        <v>8555</v>
      </c>
      <c r="AE1106" t="s">
        <v>8554</v>
      </c>
      <c r="AF1106" t="s">
        <v>15832</v>
      </c>
      <c r="AG1106" t="s">
        <v>17196</v>
      </c>
      <c r="AH1106" t="s">
        <v>17920</v>
      </c>
      <c r="AI1106" t="s">
        <v>18789</v>
      </c>
      <c r="AJ1106" t="s">
        <v>14827</v>
      </c>
      <c r="AK1106" t="s">
        <v>19554</v>
      </c>
      <c r="AL1106" t="s">
        <v>8554</v>
      </c>
      <c r="AM1106" t="s">
        <v>18817</v>
      </c>
      <c r="AN1106" t="s">
        <v>18794</v>
      </c>
      <c r="AO1106" t="s">
        <v>18817</v>
      </c>
      <c r="AP1106" t="s">
        <v>23134</v>
      </c>
      <c r="AQ1106" t="s">
        <v>24235</v>
      </c>
      <c r="AR1106" t="s">
        <v>18703</v>
      </c>
      <c r="AS1106" t="s">
        <v>14826</v>
      </c>
      <c r="BC1106" s="3" t="str" cm="1">
        <f t="array" ref="BC1106">LEFT(BB1106,MIN(FIND({0,1,2,3,4,5,6,7,8,9},BB1106&amp;"0123456789"))-1)</f>
        <v/>
      </c>
      <c r="BY1106" t="s">
        <v>11435</v>
      </c>
      <c r="BZ1106" t="s">
        <v>25880</v>
      </c>
      <c r="CA1106" t="s">
        <v>25608</v>
      </c>
      <c r="CT1106" t="str">
        <f t="shared" si="319"/>
        <v>Aerospace</v>
      </c>
      <c r="CU1106" t="str">
        <f t="shared" si="320"/>
        <v>Drone Management</v>
      </c>
      <c r="CV1106" t="str">
        <f t="shared" si="321"/>
        <v>Drones</v>
      </c>
      <c r="CW1106" t="str">
        <f t="shared" si="322"/>
        <v/>
      </c>
      <c r="CX1106" t="str">
        <f t="shared" si="323"/>
        <v/>
      </c>
      <c r="CY1106" t="str">
        <f t="shared" si="324"/>
        <v/>
      </c>
      <c r="CZ1106" t="str">
        <f t="shared" si="325"/>
        <v/>
      </c>
      <c r="DA1106" t="str">
        <f t="shared" si="326"/>
        <v/>
      </c>
      <c r="DB1106" t="str">
        <f t="shared" si="327"/>
        <v/>
      </c>
      <c r="DC1106" t="str">
        <f t="shared" si="328"/>
        <v/>
      </c>
    </row>
    <row r="1107" spans="1:107" x14ac:dyDescent="0.2">
      <c r="A1107">
        <v>1104</v>
      </c>
      <c r="B1107" t="s">
        <v>1100</v>
      </c>
      <c r="C1107" t="s">
        <v>3273</v>
      </c>
      <c r="D1107" t="s">
        <v>5271</v>
      </c>
      <c r="E1107" t="s">
        <v>6065</v>
      </c>
      <c r="F1107" t="s">
        <v>7170</v>
      </c>
      <c r="G1107" t="s">
        <v>8363</v>
      </c>
      <c r="H1107" t="s">
        <v>8552</v>
      </c>
      <c r="I1107" t="s">
        <v>8557</v>
      </c>
      <c r="J1107" t="s">
        <v>9473</v>
      </c>
      <c r="K1107" t="s">
        <v>10119</v>
      </c>
      <c r="L1107" t="s">
        <v>10695</v>
      </c>
      <c r="M1107" t="s">
        <v>11989</v>
      </c>
      <c r="N1107" t="s">
        <v>12768</v>
      </c>
      <c r="O1107" t="s">
        <v>13308</v>
      </c>
      <c r="P1107" t="s">
        <v>4365</v>
      </c>
      <c r="Q1107">
        <v>4</v>
      </c>
      <c r="R1107" t="s">
        <v>13357</v>
      </c>
      <c r="S1107" t="s">
        <v>13624</v>
      </c>
      <c r="T1107" t="s">
        <v>13800</v>
      </c>
      <c r="U1107" s="3" t="str" cm="1">
        <f t="array" ref="U1107">LEFT(T1107,MIN(FIND({0,1,2,3,4,5,6,7,8,9},T1107&amp;"0123456789"))-1)</f>
        <v>$</v>
      </c>
      <c r="V1107" t="s">
        <v>14423</v>
      </c>
      <c r="W1107" t="s">
        <v>13923</v>
      </c>
      <c r="X1107" s="3" t="str" cm="1">
        <f t="array" ref="X1107">LEFT(W1107,MIN(FIND({0,1,2,3,4,5,6,7,8,9},W1107&amp;"0123456789"))-1)</f>
        <v>$</v>
      </c>
      <c r="Y1107" t="s">
        <v>13357</v>
      </c>
      <c r="Z1107" t="s">
        <v>13752</v>
      </c>
      <c r="AA1107" s="3" cm="1">
        <f t="array" ref="AA1107">_xlfn.XLOOKUP(LEFT(Z1107,MIN(FIND({0,1,2,3,4,5,6,7,8,9},Z1107&amp;"0123456789"))-1), $BB$4:$BB$23, $BC$4:$BC$23)*_xlfn.NUMBERVALUE(TRIM(REPLACE(Z1107,1,MIN(FIND({0,1,2,3,4,5,6,7,8,9},Z1107&amp;"0123456789"))-1,"")), ".", ",")</f>
        <v>1200000</v>
      </c>
      <c r="AB1107" t="s">
        <v>14023</v>
      </c>
      <c r="AC1107" s="3" cm="1">
        <f t="array" ref="AC1107">_xlfn.XLOOKUP(LEFT(AB1107,MIN(FIND({0,1,2,3,4,5,6,7,8,9},AB1107&amp;"0123456789"))-1), $BB$4:$BB$23, $BC$4:$BC$23)*_xlfn.NUMBERVALUE(TRIM(REPLACE(AB1107,1,MIN(FIND({0,1,2,3,4,5,6,7,8,9},AB1107&amp;"0123456789"))-1,"")), ".", ",")</f>
        <v>1400000</v>
      </c>
      <c r="AD1107" t="s">
        <v>4365</v>
      </c>
      <c r="AE1107" t="s">
        <v>4365</v>
      </c>
      <c r="AF1107" t="s">
        <v>4365</v>
      </c>
      <c r="AG1107" t="s">
        <v>17197</v>
      </c>
      <c r="AH1107" t="s">
        <v>17921</v>
      </c>
      <c r="AI1107" t="s">
        <v>18782</v>
      </c>
      <c r="AJ1107" t="s">
        <v>8563</v>
      </c>
      <c r="AK1107" t="s">
        <v>4365</v>
      </c>
      <c r="AL1107" t="s">
        <v>8555</v>
      </c>
      <c r="AM1107" t="s">
        <v>18817</v>
      </c>
      <c r="AN1107" t="s">
        <v>18372</v>
      </c>
      <c r="AO1107" t="s">
        <v>18794</v>
      </c>
      <c r="AP1107" t="s">
        <v>23135</v>
      </c>
      <c r="AQ1107" t="s">
        <v>24236</v>
      </c>
      <c r="AR1107" t="s">
        <v>25102</v>
      </c>
      <c r="AS1107" t="s">
        <v>14833</v>
      </c>
      <c r="BC1107" s="3" t="str" cm="1">
        <f t="array" ref="BC1107">LEFT(BB1107,MIN(FIND({0,1,2,3,4,5,6,7,8,9},BB1107&amp;"0123456789"))-1)</f>
        <v/>
      </c>
      <c r="BY1107" t="s">
        <v>25489</v>
      </c>
      <c r="BZ1107" t="s">
        <v>25430</v>
      </c>
      <c r="CA1107" t="s">
        <v>25700</v>
      </c>
      <c r="CB1107" t="s">
        <v>25414</v>
      </c>
      <c r="CC1107" t="s">
        <v>25415</v>
      </c>
      <c r="CD1107" t="s">
        <v>25432</v>
      </c>
      <c r="CE1107" t="s">
        <v>25881</v>
      </c>
      <c r="CF1107" t="s">
        <v>25408</v>
      </c>
      <c r="CT1107" t="str">
        <f t="shared" si="319"/>
        <v>B2B</v>
      </c>
      <c r="CU1107" t="str">
        <f t="shared" si="320"/>
        <v>FinTech</v>
      </c>
      <c r="CV1107" t="str">
        <f t="shared" si="321"/>
        <v>Infrastructure</v>
      </c>
      <c r="CW1107" t="str">
        <f t="shared" si="322"/>
        <v>Internet</v>
      </c>
      <c r="CX1107" t="str">
        <f t="shared" si="323"/>
        <v>Mobile Payments</v>
      </c>
      <c r="CY1107" t="str">
        <f t="shared" si="324"/>
        <v>Payments</v>
      </c>
      <c r="CZ1107" t="str">
        <f t="shared" si="325"/>
        <v>Peer to Peer</v>
      </c>
      <c r="DA1107" t="str">
        <f t="shared" si="326"/>
        <v>Software</v>
      </c>
      <c r="DB1107" t="str">
        <f t="shared" si="327"/>
        <v/>
      </c>
      <c r="DC1107" t="str">
        <f t="shared" si="328"/>
        <v/>
      </c>
    </row>
    <row r="1108" spans="1:107" x14ac:dyDescent="0.2">
      <c r="A1108">
        <v>1105</v>
      </c>
      <c r="B1108" t="s">
        <v>1101</v>
      </c>
      <c r="C1108" t="s">
        <v>3274</v>
      </c>
      <c r="D1108" t="s">
        <v>3274</v>
      </c>
      <c r="E1108" t="s">
        <v>6065</v>
      </c>
      <c r="F1108" t="s">
        <v>7171</v>
      </c>
      <c r="G1108" t="s">
        <v>8323</v>
      </c>
      <c r="H1108" t="s">
        <v>8552</v>
      </c>
      <c r="I1108" t="s">
        <v>8554</v>
      </c>
      <c r="J1108" t="s">
        <v>9474</v>
      </c>
      <c r="K1108" t="s">
        <v>10118</v>
      </c>
      <c r="L1108" t="s">
        <v>10696</v>
      </c>
      <c r="M1108" t="s">
        <v>11990</v>
      </c>
      <c r="N1108" t="s">
        <v>12992</v>
      </c>
      <c r="O1108" t="s">
        <v>4365</v>
      </c>
      <c r="P1108" t="s">
        <v>4365</v>
      </c>
      <c r="Q1108">
        <v>2</v>
      </c>
      <c r="R1108" t="s">
        <v>4365</v>
      </c>
      <c r="S1108" t="s">
        <v>13573</v>
      </c>
      <c r="T1108" t="s">
        <v>13810</v>
      </c>
      <c r="U1108" s="3" t="str" cm="1">
        <f t="array" ref="U1108">LEFT(T1108,MIN(FIND({0,1,2,3,4,5,6,7,8,9},T1108&amp;"0123456789"))-1)</f>
        <v>$</v>
      </c>
      <c r="V1108" t="s">
        <v>14425</v>
      </c>
      <c r="W1108" t="s">
        <v>13810</v>
      </c>
      <c r="X1108" s="3" t="str" cm="1">
        <f t="array" ref="X1108">LEFT(W1108,MIN(FIND({0,1,2,3,4,5,6,7,8,9},W1108&amp;"0123456789"))-1)</f>
        <v>$</v>
      </c>
      <c r="Y1108" t="s">
        <v>14425</v>
      </c>
      <c r="Z1108" t="s">
        <v>13810</v>
      </c>
      <c r="AA1108" s="3" cm="1">
        <f t="array" ref="AA1108">_xlfn.XLOOKUP(LEFT(Z1108,MIN(FIND({0,1,2,3,4,5,6,7,8,9},Z1108&amp;"0123456789"))-1), $BB$4:$BB$23, $BC$4:$BC$23)*_xlfn.NUMBERVALUE(TRIM(REPLACE(Z1108,1,MIN(FIND({0,1,2,3,4,5,6,7,8,9},Z1108&amp;"0123456789"))-1,"")), ".", ",")</f>
        <v>1500000</v>
      </c>
      <c r="AB1108" t="s">
        <v>13810</v>
      </c>
      <c r="AC1108" s="3" cm="1">
        <f t="array" ref="AC1108">_xlfn.XLOOKUP(LEFT(AB1108,MIN(FIND({0,1,2,3,4,5,6,7,8,9},AB1108&amp;"0123456789"))-1), $BB$4:$BB$23, $BC$4:$BC$23)*_xlfn.NUMBERVALUE(TRIM(REPLACE(AB1108,1,MIN(FIND({0,1,2,3,4,5,6,7,8,9},AB1108&amp;"0123456789"))-1,"")), ".", ",")</f>
        <v>1500000</v>
      </c>
      <c r="AD1108" t="s">
        <v>8555</v>
      </c>
      <c r="AE1108" t="s">
        <v>8559</v>
      </c>
      <c r="AF1108" t="s">
        <v>15833</v>
      </c>
      <c r="AG1108" t="s">
        <v>4365</v>
      </c>
      <c r="AH1108" t="s">
        <v>4365</v>
      </c>
      <c r="AI1108" t="s">
        <v>4365</v>
      </c>
      <c r="AJ1108" t="s">
        <v>4365</v>
      </c>
      <c r="AK1108" t="s">
        <v>4365</v>
      </c>
      <c r="AL1108" t="s">
        <v>4365</v>
      </c>
      <c r="AM1108" t="s">
        <v>4365</v>
      </c>
      <c r="AN1108" t="s">
        <v>4365</v>
      </c>
      <c r="AO1108" t="s">
        <v>4365</v>
      </c>
      <c r="AP1108" t="s">
        <v>4365</v>
      </c>
      <c r="AQ1108" t="s">
        <v>4365</v>
      </c>
      <c r="AR1108" t="s">
        <v>4365</v>
      </c>
      <c r="AS1108" t="s">
        <v>8562</v>
      </c>
      <c r="BC1108" s="3" t="str" cm="1">
        <f t="array" ref="BC1108">LEFT(BB1108,MIN(FIND({0,1,2,3,4,5,6,7,8,9},BB1108&amp;"0123456789"))-1)</f>
        <v/>
      </c>
      <c r="BY1108" t="s">
        <v>11699</v>
      </c>
      <c r="BZ1108" t="s">
        <v>25415</v>
      </c>
      <c r="CA1108" t="s">
        <v>25432</v>
      </c>
      <c r="CB1108" t="s">
        <v>25610</v>
      </c>
      <c r="CC1108" t="s">
        <v>25408</v>
      </c>
      <c r="CT1108" t="str">
        <f t="shared" si="319"/>
        <v>Food Delivery</v>
      </c>
      <c r="CU1108" t="str">
        <f t="shared" si="320"/>
        <v>Mobile Payments</v>
      </c>
      <c r="CV1108" t="str">
        <f t="shared" si="321"/>
        <v>Payments</v>
      </c>
      <c r="CW1108" t="str">
        <f t="shared" si="322"/>
        <v>Ride Sharing</v>
      </c>
      <c r="CX1108" t="str">
        <f t="shared" si="323"/>
        <v>Software</v>
      </c>
      <c r="CY1108" t="str">
        <f t="shared" si="324"/>
        <v/>
      </c>
      <c r="CZ1108" t="str">
        <f t="shared" si="325"/>
        <v/>
      </c>
      <c r="DA1108" t="str">
        <f t="shared" si="326"/>
        <v/>
      </c>
      <c r="DB1108" t="str">
        <f t="shared" si="327"/>
        <v/>
      </c>
      <c r="DC1108" t="str">
        <f t="shared" si="328"/>
        <v/>
      </c>
    </row>
    <row r="1109" spans="1:107" x14ac:dyDescent="0.2">
      <c r="A1109">
        <v>1106</v>
      </c>
      <c r="B1109" t="s">
        <v>1102</v>
      </c>
      <c r="C1109" t="s">
        <v>3275</v>
      </c>
      <c r="D1109" t="s">
        <v>5272</v>
      </c>
      <c r="E1109" t="s">
        <v>6065</v>
      </c>
      <c r="F1109" t="s">
        <v>7172</v>
      </c>
      <c r="G1109" t="s">
        <v>8245</v>
      </c>
      <c r="H1109" t="s">
        <v>8552</v>
      </c>
      <c r="I1109" t="s">
        <v>4365</v>
      </c>
      <c r="J1109" t="s">
        <v>4365</v>
      </c>
      <c r="K1109" t="s">
        <v>10121</v>
      </c>
      <c r="L1109" t="s">
        <v>10167</v>
      </c>
      <c r="M1109" t="s">
        <v>11991</v>
      </c>
      <c r="N1109" t="s">
        <v>12751</v>
      </c>
      <c r="O1109" t="s">
        <v>4365</v>
      </c>
      <c r="P1109" t="s">
        <v>4365</v>
      </c>
      <c r="Q1109">
        <v>3</v>
      </c>
      <c r="R1109" t="s">
        <v>13357</v>
      </c>
      <c r="S1109" t="s">
        <v>13503</v>
      </c>
      <c r="T1109" t="s">
        <v>13767</v>
      </c>
      <c r="U1109" s="3" t="str" cm="1">
        <f t="array" ref="U1109">LEFT(T1109,MIN(FIND({0,1,2,3,4,5,6,7,8,9},T1109&amp;"0123456789"))-1)</f>
        <v>$</v>
      </c>
      <c r="V1109" t="s">
        <v>13357</v>
      </c>
      <c r="W1109" t="s">
        <v>13767</v>
      </c>
      <c r="X1109" s="3" t="str" cm="1">
        <f t="array" ref="X1109">LEFT(W1109,MIN(FIND({0,1,2,3,4,5,6,7,8,9},W1109&amp;"0123456789"))-1)</f>
        <v>$</v>
      </c>
      <c r="Y1109" t="s">
        <v>13357</v>
      </c>
      <c r="Z1109" t="s">
        <v>13767</v>
      </c>
      <c r="AA1109" s="3" cm="1">
        <f t="array" ref="AA1109">_xlfn.XLOOKUP(LEFT(Z1109,MIN(FIND({0,1,2,3,4,5,6,7,8,9},Z1109&amp;"0123456789"))-1), $BB$4:$BB$23, $BC$4:$BC$23)*_xlfn.NUMBERVALUE(TRIM(REPLACE(Z1109,1,MIN(FIND({0,1,2,3,4,5,6,7,8,9},Z1109&amp;"0123456789"))-1,"")), ".", ",")</f>
        <v>2600000</v>
      </c>
      <c r="AB1109" t="s">
        <v>13767</v>
      </c>
      <c r="AC1109" s="3" cm="1">
        <f t="array" ref="AC1109">_xlfn.XLOOKUP(LEFT(AB1109,MIN(FIND({0,1,2,3,4,5,6,7,8,9},AB1109&amp;"0123456789"))-1), $BB$4:$BB$23, $BC$4:$BC$23)*_xlfn.NUMBERVALUE(TRIM(REPLACE(AB1109,1,MIN(FIND({0,1,2,3,4,5,6,7,8,9},AB1109&amp;"0123456789"))-1,"")), ".", ",")</f>
        <v>2600000</v>
      </c>
      <c r="AD1109" t="s">
        <v>8557</v>
      </c>
      <c r="AE1109" t="s">
        <v>8560</v>
      </c>
      <c r="AF1109" t="s">
        <v>15834</v>
      </c>
      <c r="AG1109" t="s">
        <v>17198</v>
      </c>
      <c r="AH1109" t="s">
        <v>4365</v>
      </c>
      <c r="AI1109" t="s">
        <v>4365</v>
      </c>
      <c r="AJ1109" t="s">
        <v>8563</v>
      </c>
      <c r="AK1109" t="s">
        <v>4365</v>
      </c>
      <c r="AL1109" t="s">
        <v>8555</v>
      </c>
      <c r="AM1109" t="s">
        <v>4365</v>
      </c>
      <c r="AN1109" t="s">
        <v>18372</v>
      </c>
      <c r="AO1109" t="s">
        <v>4365</v>
      </c>
      <c r="AP1109" t="s">
        <v>23136</v>
      </c>
      <c r="AQ1109" t="s">
        <v>4365</v>
      </c>
      <c r="AR1109" t="s">
        <v>4365</v>
      </c>
      <c r="AS1109" t="s">
        <v>19149</v>
      </c>
      <c r="BC1109" s="3" t="str" cm="1">
        <f t="array" ref="BC1109">LEFT(BB1109,MIN(FIND({0,1,2,3,4,5,6,7,8,9},BB1109&amp;"0123456789"))-1)</f>
        <v/>
      </c>
      <c r="BY1109" t="s">
        <v>10167</v>
      </c>
      <c r="BZ1109" t="s">
        <v>25519</v>
      </c>
      <c r="CT1109" t="str">
        <f t="shared" si="319"/>
        <v>Software</v>
      </c>
      <c r="CU1109" t="str">
        <f t="shared" si="320"/>
        <v>Web Development</v>
      </c>
      <c r="CV1109" t="str">
        <f t="shared" si="321"/>
        <v/>
      </c>
      <c r="CW1109" t="str">
        <f t="shared" si="322"/>
        <v/>
      </c>
      <c r="CX1109" t="str">
        <f t="shared" si="323"/>
        <v/>
      </c>
      <c r="CY1109" t="str">
        <f t="shared" si="324"/>
        <v/>
      </c>
      <c r="CZ1109" t="str">
        <f t="shared" si="325"/>
        <v/>
      </c>
      <c r="DA1109" t="str">
        <f t="shared" si="326"/>
        <v/>
      </c>
      <c r="DB1109" t="str">
        <f t="shared" si="327"/>
        <v/>
      </c>
      <c r="DC1109" t="str">
        <f t="shared" si="328"/>
        <v/>
      </c>
    </row>
    <row r="1110" spans="1:107" x14ac:dyDescent="0.2">
      <c r="A1110">
        <v>1107</v>
      </c>
      <c r="B1110" t="s">
        <v>1103</v>
      </c>
      <c r="C1110" t="s">
        <v>3276</v>
      </c>
      <c r="D1110" t="s">
        <v>5273</v>
      </c>
      <c r="E1110" t="s">
        <v>6065</v>
      </c>
      <c r="F1110" t="s">
        <v>7173</v>
      </c>
      <c r="G1110" t="s">
        <v>8324</v>
      </c>
      <c r="H1110" t="s">
        <v>8552</v>
      </c>
      <c r="I1110" t="s">
        <v>4365</v>
      </c>
      <c r="J1110" t="s">
        <v>4365</v>
      </c>
      <c r="K1110" t="s">
        <v>10121</v>
      </c>
      <c r="L1110" t="s">
        <v>10405</v>
      </c>
      <c r="M1110" t="s">
        <v>11992</v>
      </c>
      <c r="N1110" t="s">
        <v>12916</v>
      </c>
      <c r="O1110" t="s">
        <v>13319</v>
      </c>
      <c r="P1110" t="s">
        <v>4365</v>
      </c>
      <c r="Q1110">
        <v>1</v>
      </c>
      <c r="R1110" t="s">
        <v>13358</v>
      </c>
      <c r="S1110" t="s">
        <v>8383</v>
      </c>
      <c r="T1110" t="s">
        <v>13813</v>
      </c>
      <c r="U1110" s="3" t="str" cm="1">
        <f t="array" ref="U1110">LEFT(T1110,MIN(FIND({0,1,2,3,4,5,6,7,8,9},T1110&amp;"0123456789"))-1)</f>
        <v>$</v>
      </c>
      <c r="V1110" t="s">
        <v>14414</v>
      </c>
      <c r="W1110" t="s">
        <v>13813</v>
      </c>
      <c r="X1110" s="3" t="str" cm="1">
        <f t="array" ref="X1110">LEFT(W1110,MIN(FIND({0,1,2,3,4,5,6,7,8,9},W1110&amp;"0123456789"))-1)</f>
        <v>$</v>
      </c>
      <c r="Y1110" t="s">
        <v>14414</v>
      </c>
      <c r="Z1110" t="s">
        <v>13813</v>
      </c>
      <c r="AA1110" s="3" cm="1">
        <f t="array" ref="AA1110">_xlfn.XLOOKUP(LEFT(Z1110,MIN(FIND({0,1,2,3,4,5,6,7,8,9},Z1110&amp;"0123456789"))-1), $BB$4:$BB$23, $BC$4:$BC$23)*_xlfn.NUMBERVALUE(TRIM(REPLACE(Z1110,1,MIN(FIND({0,1,2,3,4,5,6,7,8,9},Z1110&amp;"0123456789"))-1,"")), ".", ",")</f>
        <v>2000000</v>
      </c>
      <c r="AB1110" t="s">
        <v>13813</v>
      </c>
      <c r="AC1110" s="3" cm="1">
        <f t="array" ref="AC1110">_xlfn.XLOOKUP(LEFT(AB1110,MIN(FIND({0,1,2,3,4,5,6,7,8,9},AB1110&amp;"0123456789"))-1), $BB$4:$BB$23, $BC$4:$BC$23)*_xlfn.NUMBERVALUE(TRIM(REPLACE(AB1110,1,MIN(FIND({0,1,2,3,4,5,6,7,8,9},AB1110&amp;"0123456789"))-1,"")), ".", ",")</f>
        <v>2000000</v>
      </c>
      <c r="AD1110" t="s">
        <v>8555</v>
      </c>
      <c r="AE1110" t="s">
        <v>8559</v>
      </c>
      <c r="AF1110" t="s">
        <v>15835</v>
      </c>
      <c r="AG1110" t="s">
        <v>17199</v>
      </c>
      <c r="AH1110" t="s">
        <v>17922</v>
      </c>
      <c r="AI1110" t="s">
        <v>18790</v>
      </c>
      <c r="AJ1110" t="s">
        <v>17190</v>
      </c>
      <c r="AK1110" t="s">
        <v>19912</v>
      </c>
      <c r="AL1110" t="s">
        <v>20293</v>
      </c>
      <c r="AM1110" t="s">
        <v>20925</v>
      </c>
      <c r="AN1110" t="s">
        <v>21545</v>
      </c>
      <c r="AO1110" t="s">
        <v>22144</v>
      </c>
      <c r="AP1110" t="s">
        <v>23137</v>
      </c>
      <c r="AQ1110" t="s">
        <v>24237</v>
      </c>
      <c r="AR1110" t="s">
        <v>20707</v>
      </c>
      <c r="AS1110" t="s">
        <v>14828</v>
      </c>
      <c r="BC1110" s="3" t="str" cm="1">
        <f t="array" ref="BC1110">LEFT(BB1110,MIN(FIND({0,1,2,3,4,5,6,7,8,9},BB1110&amp;"0123456789"))-1)</f>
        <v/>
      </c>
      <c r="BY1110" t="s">
        <v>25882</v>
      </c>
      <c r="BZ1110" t="s">
        <v>25521</v>
      </c>
      <c r="CA1110" t="s">
        <v>25643</v>
      </c>
      <c r="CT1110" t="str">
        <f t="shared" si="319"/>
        <v>Celebrity</v>
      </c>
      <c r="CU1110" t="str">
        <f t="shared" si="320"/>
        <v>Media and Entertainment</v>
      </c>
      <c r="CV1110" t="str">
        <f t="shared" si="321"/>
        <v>Social Media</v>
      </c>
      <c r="CW1110" t="str">
        <f t="shared" si="322"/>
        <v/>
      </c>
      <c r="CX1110" t="str">
        <f t="shared" si="323"/>
        <v/>
      </c>
      <c r="CY1110" t="str">
        <f t="shared" si="324"/>
        <v/>
      </c>
      <c r="CZ1110" t="str">
        <f t="shared" si="325"/>
        <v/>
      </c>
      <c r="DA1110" t="str">
        <f t="shared" si="326"/>
        <v/>
      </c>
      <c r="DB1110" t="str">
        <f t="shared" si="327"/>
        <v/>
      </c>
      <c r="DC1110" t="str">
        <f t="shared" si="328"/>
        <v/>
      </c>
    </row>
    <row r="1111" spans="1:107" x14ac:dyDescent="0.2">
      <c r="A1111">
        <v>1108</v>
      </c>
      <c r="B1111" t="s">
        <v>1104</v>
      </c>
      <c r="C1111" t="s">
        <v>3277</v>
      </c>
      <c r="D1111" t="s">
        <v>5274</v>
      </c>
      <c r="E1111" t="s">
        <v>6065</v>
      </c>
      <c r="F1111" t="s">
        <v>7174</v>
      </c>
      <c r="G1111" t="s">
        <v>8246</v>
      </c>
      <c r="H1111" t="s">
        <v>8552</v>
      </c>
      <c r="I1111" t="s">
        <v>4365</v>
      </c>
      <c r="J1111" t="s">
        <v>4365</v>
      </c>
      <c r="K1111" t="s">
        <v>10119</v>
      </c>
      <c r="L1111" t="s">
        <v>10127</v>
      </c>
      <c r="M1111" t="s">
        <v>11993</v>
      </c>
      <c r="N1111" t="s">
        <v>12761</v>
      </c>
      <c r="O1111" t="s">
        <v>13319</v>
      </c>
      <c r="P1111" t="s">
        <v>13349</v>
      </c>
      <c r="Q1111">
        <v>1</v>
      </c>
      <c r="R1111" t="s">
        <v>13357</v>
      </c>
      <c r="S1111" t="s">
        <v>13469</v>
      </c>
      <c r="T1111" t="s">
        <v>14107</v>
      </c>
      <c r="U1111" s="3" t="str" cm="1">
        <f t="array" ref="U1111">LEFT(T1111,MIN(FIND({0,1,2,3,4,5,6,7,8,9},T1111&amp;"0123456789"))-1)</f>
        <v>$</v>
      </c>
      <c r="V1111" t="s">
        <v>13357</v>
      </c>
      <c r="W1111" t="s">
        <v>14107</v>
      </c>
      <c r="X1111" s="3" t="str" cm="1">
        <f t="array" ref="X1111">LEFT(W1111,MIN(FIND({0,1,2,3,4,5,6,7,8,9},W1111&amp;"0123456789"))-1)</f>
        <v>$</v>
      </c>
      <c r="Y1111" t="s">
        <v>13357</v>
      </c>
      <c r="Z1111" t="s">
        <v>14107</v>
      </c>
      <c r="AA1111" s="3" cm="1">
        <f t="array" ref="AA1111">_xlfn.XLOOKUP(LEFT(Z1111,MIN(FIND({0,1,2,3,4,5,6,7,8,9},Z1111&amp;"0123456789"))-1), $BB$4:$BB$23, $BC$4:$BC$23)*_xlfn.NUMBERVALUE(TRIM(REPLACE(Z1111,1,MIN(FIND({0,1,2,3,4,5,6,7,8,9},Z1111&amp;"0123456789"))-1,"")), ".", ",")</f>
        <v>24000000</v>
      </c>
      <c r="AB1111" t="s">
        <v>14107</v>
      </c>
      <c r="AC1111" s="3" cm="1">
        <f t="array" ref="AC1111">_xlfn.XLOOKUP(LEFT(AB1111,MIN(FIND({0,1,2,3,4,5,6,7,8,9},AB1111&amp;"0123456789"))-1), $BB$4:$BB$23, $BC$4:$BC$23)*_xlfn.NUMBERVALUE(TRIM(REPLACE(AB1111,1,MIN(FIND({0,1,2,3,4,5,6,7,8,9},AB1111&amp;"0123456789"))-1,"")), ".", ",")</f>
        <v>24000000</v>
      </c>
      <c r="AD1111" t="s">
        <v>8555</v>
      </c>
      <c r="AE1111" t="s">
        <v>8557</v>
      </c>
      <c r="AF1111" t="s">
        <v>15836</v>
      </c>
      <c r="AG1111" t="s">
        <v>17200</v>
      </c>
      <c r="AH1111" t="s">
        <v>4365</v>
      </c>
      <c r="AI1111" t="s">
        <v>4365</v>
      </c>
      <c r="AJ1111" t="s">
        <v>8563</v>
      </c>
      <c r="AK1111" t="s">
        <v>4365</v>
      </c>
      <c r="AL1111" t="s">
        <v>8555</v>
      </c>
      <c r="AM1111" t="s">
        <v>4365</v>
      </c>
      <c r="AN1111" t="s">
        <v>18372</v>
      </c>
      <c r="AO1111" t="s">
        <v>4365</v>
      </c>
      <c r="AP1111" t="s">
        <v>23138</v>
      </c>
      <c r="AQ1111" t="s">
        <v>4365</v>
      </c>
      <c r="AR1111" t="s">
        <v>4365</v>
      </c>
      <c r="AS1111" t="s">
        <v>14830</v>
      </c>
      <c r="BC1111" s="3" t="str" cm="1">
        <f t="array" ref="BC1111">LEFT(BB1111,MIN(FIND({0,1,2,3,4,5,6,7,8,9},BB1111&amp;"0123456789"))-1)</f>
        <v/>
      </c>
      <c r="BY1111" t="s">
        <v>11993</v>
      </c>
      <c r="CT1111" t="str">
        <f t="shared" si="319"/>
        <v>Automotive</v>
      </c>
      <c r="CU1111" t="str">
        <f t="shared" si="320"/>
        <v/>
      </c>
      <c r="CV1111" t="str">
        <f t="shared" si="321"/>
        <v/>
      </c>
      <c r="CW1111" t="str">
        <f t="shared" si="322"/>
        <v/>
      </c>
      <c r="CX1111" t="str">
        <f t="shared" si="323"/>
        <v/>
      </c>
      <c r="CY1111" t="str">
        <f t="shared" si="324"/>
        <v/>
      </c>
      <c r="CZ1111" t="str">
        <f t="shared" si="325"/>
        <v/>
      </c>
      <c r="DA1111" t="str">
        <f t="shared" si="326"/>
        <v/>
      </c>
      <c r="DB1111" t="str">
        <f t="shared" si="327"/>
        <v/>
      </c>
      <c r="DC1111" t="str">
        <f t="shared" si="328"/>
        <v/>
      </c>
    </row>
    <row r="1112" spans="1:107" x14ac:dyDescent="0.2">
      <c r="A1112">
        <v>1109</v>
      </c>
      <c r="B1112" t="s">
        <v>1105</v>
      </c>
      <c r="C1112" t="s">
        <v>3278</v>
      </c>
      <c r="D1112" t="s">
        <v>5275</v>
      </c>
      <c r="E1112" t="s">
        <v>6065</v>
      </c>
      <c r="F1112" t="s">
        <v>7175</v>
      </c>
      <c r="G1112" t="s">
        <v>8245</v>
      </c>
      <c r="H1112" t="s">
        <v>8552</v>
      </c>
      <c r="I1112" t="s">
        <v>8555</v>
      </c>
      <c r="J1112" t="s">
        <v>9475</v>
      </c>
      <c r="K1112" t="s">
        <v>10120</v>
      </c>
      <c r="L1112" t="s">
        <v>10361</v>
      </c>
      <c r="M1112" t="s">
        <v>11580</v>
      </c>
      <c r="N1112" t="s">
        <v>12993</v>
      </c>
      <c r="O1112" t="s">
        <v>13311</v>
      </c>
      <c r="P1112" t="s">
        <v>4365</v>
      </c>
      <c r="Q1112">
        <v>1</v>
      </c>
      <c r="R1112" t="s">
        <v>4365</v>
      </c>
      <c r="S1112" t="s">
        <v>13625</v>
      </c>
      <c r="T1112" t="s">
        <v>14108</v>
      </c>
      <c r="U1112" s="3" t="str" cm="1">
        <f t="array" ref="U1112">LEFT(T1112,MIN(FIND({0,1,2,3,4,5,6,7,8,9},T1112&amp;"0123456789"))-1)</f>
        <v>$</v>
      </c>
      <c r="V1112" t="s">
        <v>14415</v>
      </c>
      <c r="W1112" t="s">
        <v>14108</v>
      </c>
      <c r="X1112" s="3" t="str" cm="1">
        <f t="array" ref="X1112">LEFT(W1112,MIN(FIND({0,1,2,3,4,5,6,7,8,9},W1112&amp;"0123456789"))-1)</f>
        <v>$</v>
      </c>
      <c r="Y1112" t="s">
        <v>14415</v>
      </c>
      <c r="Z1112" t="s">
        <v>14108</v>
      </c>
      <c r="AA1112" s="3" cm="1">
        <f t="array" ref="AA1112">_xlfn.XLOOKUP(LEFT(Z1112,MIN(FIND({0,1,2,3,4,5,6,7,8,9},Z1112&amp;"0123456789"))-1), $BB$4:$BB$23, $BC$4:$BC$23)*_xlfn.NUMBERVALUE(TRIM(REPLACE(Z1112,1,MIN(FIND({0,1,2,3,4,5,6,7,8,9},Z1112&amp;"0123456789"))-1,"")), ".", ",")</f>
        <v>15802005</v>
      </c>
      <c r="AB1112" t="s">
        <v>14108</v>
      </c>
      <c r="AC1112" s="3" cm="1">
        <f t="array" ref="AC1112">_xlfn.XLOOKUP(LEFT(AB1112,MIN(FIND({0,1,2,3,4,5,6,7,8,9},AB1112&amp;"0123456789"))-1), $BB$4:$BB$23, $BC$4:$BC$23)*_xlfn.NUMBERVALUE(TRIM(REPLACE(AB1112,1,MIN(FIND({0,1,2,3,4,5,6,7,8,9},AB1112&amp;"0123456789"))-1,"")), ".", ",")</f>
        <v>15802005</v>
      </c>
      <c r="AD1112" t="s">
        <v>4365</v>
      </c>
      <c r="AE1112" t="s">
        <v>4365</v>
      </c>
      <c r="AF1112" t="s">
        <v>4365</v>
      </c>
      <c r="AG1112" t="s">
        <v>17201</v>
      </c>
      <c r="AH1112" t="s">
        <v>4365</v>
      </c>
      <c r="AI1112" t="s">
        <v>18791</v>
      </c>
      <c r="AJ1112" t="s">
        <v>6083</v>
      </c>
      <c r="AK1112" t="s">
        <v>19913</v>
      </c>
      <c r="AL1112" t="s">
        <v>20345</v>
      </c>
      <c r="AM1112" t="s">
        <v>20926</v>
      </c>
      <c r="AN1112" t="s">
        <v>21546</v>
      </c>
      <c r="AO1112" t="s">
        <v>22145</v>
      </c>
      <c r="AP1112" t="s">
        <v>23139</v>
      </c>
      <c r="AQ1112" t="s">
        <v>24238</v>
      </c>
      <c r="AR1112" t="s">
        <v>25103</v>
      </c>
      <c r="AS1112" t="s">
        <v>19323</v>
      </c>
      <c r="BC1112" s="3" t="str" cm="1">
        <f t="array" ref="BC1112">LEFT(BB1112,MIN(FIND({0,1,2,3,4,5,6,7,8,9},BB1112&amp;"0123456789"))-1)</f>
        <v/>
      </c>
      <c r="BY1112" t="s">
        <v>10163</v>
      </c>
      <c r="BZ1112" t="s">
        <v>25450</v>
      </c>
      <c r="CA1112" t="s">
        <v>25454</v>
      </c>
      <c r="CT1112" t="str">
        <f t="shared" si="319"/>
        <v>Health Care</v>
      </c>
      <c r="CU1112" t="str">
        <f t="shared" si="320"/>
        <v>Health Insurance</v>
      </c>
      <c r="CV1112" t="str">
        <f t="shared" si="321"/>
        <v>Insurance</v>
      </c>
      <c r="CW1112" t="str">
        <f t="shared" si="322"/>
        <v/>
      </c>
      <c r="CX1112" t="str">
        <f t="shared" si="323"/>
        <v/>
      </c>
      <c r="CY1112" t="str">
        <f t="shared" si="324"/>
        <v/>
      </c>
      <c r="CZ1112" t="str">
        <f t="shared" si="325"/>
        <v/>
      </c>
      <c r="DA1112" t="str">
        <f t="shared" si="326"/>
        <v/>
      </c>
      <c r="DB1112" t="str">
        <f t="shared" si="327"/>
        <v/>
      </c>
      <c r="DC1112" t="str">
        <f t="shared" si="328"/>
        <v/>
      </c>
    </row>
    <row r="1113" spans="1:107" x14ac:dyDescent="0.2">
      <c r="A1113">
        <v>1110</v>
      </c>
      <c r="B1113" t="s">
        <v>1106</v>
      </c>
      <c r="C1113" t="s">
        <v>3279</v>
      </c>
      <c r="D1113" t="s">
        <v>5276</v>
      </c>
      <c r="E1113" t="s">
        <v>6065</v>
      </c>
      <c r="F1113" t="s">
        <v>7176</v>
      </c>
      <c r="G1113" t="s">
        <v>8245</v>
      </c>
      <c r="H1113" t="s">
        <v>8552</v>
      </c>
      <c r="I1113" t="s">
        <v>8554</v>
      </c>
      <c r="J1113" t="s">
        <v>9476</v>
      </c>
      <c r="K1113" t="s">
        <v>10119</v>
      </c>
      <c r="L1113" t="s">
        <v>10356</v>
      </c>
      <c r="M1113" t="s">
        <v>11994</v>
      </c>
      <c r="N1113" t="s">
        <v>12765</v>
      </c>
      <c r="O1113" t="s">
        <v>13306</v>
      </c>
      <c r="P1113" t="s">
        <v>4365</v>
      </c>
      <c r="Q1113">
        <v>1</v>
      </c>
      <c r="R1113" t="s">
        <v>13357</v>
      </c>
      <c r="S1113" t="s">
        <v>8442</v>
      </c>
      <c r="T1113" t="s">
        <v>13960</v>
      </c>
      <c r="U1113" s="3" t="str" cm="1">
        <f t="array" ref="U1113">LEFT(T1113,MIN(FIND({0,1,2,3,4,5,6,7,8,9},T1113&amp;"0123456789"))-1)</f>
        <v>€</v>
      </c>
      <c r="V1113" t="s">
        <v>13357</v>
      </c>
      <c r="W1113" t="s">
        <v>13960</v>
      </c>
      <c r="X1113" s="3" t="str" cm="1">
        <f t="array" ref="X1113">LEFT(W1113,MIN(FIND({0,1,2,3,4,5,6,7,8,9},W1113&amp;"0123456789"))-1)</f>
        <v>€</v>
      </c>
      <c r="Y1113" t="s">
        <v>13357</v>
      </c>
      <c r="Z1113" t="s">
        <v>13960</v>
      </c>
      <c r="AA1113" s="3" cm="1">
        <f t="array" ref="AA1113">_xlfn.XLOOKUP(LEFT(Z1113,MIN(FIND({0,1,2,3,4,5,6,7,8,9},Z1113&amp;"0123456789"))-1), $BB$4:$BB$23, $BC$4:$BC$23)*_xlfn.NUMBERVALUE(TRIM(REPLACE(Z1113,1,MIN(FIND({0,1,2,3,4,5,6,7,8,9},Z1113&amp;"0123456789"))-1,"")), ".", ",")</f>
        <v>6000000</v>
      </c>
      <c r="AB1113" t="s">
        <v>13960</v>
      </c>
      <c r="AC1113" s="3" cm="1">
        <f t="array" ref="AC1113">_xlfn.XLOOKUP(LEFT(AB1113,MIN(FIND({0,1,2,3,4,5,6,7,8,9},AB1113&amp;"0123456789"))-1), $BB$4:$BB$23, $BC$4:$BC$23)*_xlfn.NUMBERVALUE(TRIM(REPLACE(AB1113,1,MIN(FIND({0,1,2,3,4,5,6,7,8,9},AB1113&amp;"0123456789"))-1,"")), ".", ",")</f>
        <v>6000000</v>
      </c>
      <c r="AD1113" t="s">
        <v>4365</v>
      </c>
      <c r="AE1113" t="s">
        <v>14823</v>
      </c>
      <c r="AF1113" t="s">
        <v>15837</v>
      </c>
      <c r="AG1113" t="s">
        <v>17202</v>
      </c>
      <c r="AH1113" t="s">
        <v>4365</v>
      </c>
      <c r="AI1113" t="s">
        <v>18792</v>
      </c>
      <c r="AJ1113" t="s">
        <v>8563</v>
      </c>
      <c r="AK1113" t="s">
        <v>4365</v>
      </c>
      <c r="AL1113" t="s">
        <v>8555</v>
      </c>
      <c r="AM1113" t="s">
        <v>18794</v>
      </c>
      <c r="AN1113" t="s">
        <v>18372</v>
      </c>
      <c r="AO1113" t="s">
        <v>18794</v>
      </c>
      <c r="AP1113" t="s">
        <v>23140</v>
      </c>
      <c r="AQ1113" t="s">
        <v>24239</v>
      </c>
      <c r="AR1113" t="s">
        <v>25104</v>
      </c>
      <c r="AS1113" t="s">
        <v>8558</v>
      </c>
      <c r="BC1113" s="3" t="str" cm="1">
        <f t="array" ref="BC1113">LEFT(BB1113,MIN(FIND({0,1,2,3,4,5,6,7,8,9},BB1113&amp;"0123456789"))-1)</f>
        <v/>
      </c>
      <c r="BY1113" t="s">
        <v>11994</v>
      </c>
      <c r="CT1113" t="str">
        <f t="shared" si="319"/>
        <v>Architecture</v>
      </c>
      <c r="CU1113" t="str">
        <f t="shared" si="320"/>
        <v/>
      </c>
      <c r="CV1113" t="str">
        <f t="shared" si="321"/>
        <v/>
      </c>
      <c r="CW1113" t="str">
        <f t="shared" si="322"/>
        <v/>
      </c>
      <c r="CX1113" t="str">
        <f t="shared" si="323"/>
        <v/>
      </c>
      <c r="CY1113" t="str">
        <f t="shared" si="324"/>
        <v/>
      </c>
      <c r="CZ1113" t="str">
        <f t="shared" si="325"/>
        <v/>
      </c>
      <c r="DA1113" t="str">
        <f t="shared" si="326"/>
        <v/>
      </c>
      <c r="DB1113" t="str">
        <f t="shared" si="327"/>
        <v/>
      </c>
      <c r="DC1113" t="str">
        <f t="shared" si="328"/>
        <v/>
      </c>
    </row>
    <row r="1114" spans="1:107" x14ac:dyDescent="0.2">
      <c r="A1114">
        <v>1111</v>
      </c>
      <c r="B1114" t="s">
        <v>1107</v>
      </c>
      <c r="C1114" t="s">
        <v>3280</v>
      </c>
      <c r="D1114" t="s">
        <v>3280</v>
      </c>
      <c r="E1114" t="s">
        <v>4365</v>
      </c>
      <c r="F1114" t="s">
        <v>7177</v>
      </c>
      <c r="G1114" t="s">
        <v>8300</v>
      </c>
      <c r="H1114" t="s">
        <v>8552</v>
      </c>
      <c r="I1114" t="s">
        <v>4365</v>
      </c>
      <c r="J1114" t="s">
        <v>4365</v>
      </c>
      <c r="K1114" t="s">
        <v>10121</v>
      </c>
      <c r="L1114" t="s">
        <v>10147</v>
      </c>
      <c r="M1114" t="s">
        <v>11995</v>
      </c>
      <c r="N1114" t="s">
        <v>12751</v>
      </c>
      <c r="O1114" t="s">
        <v>4365</v>
      </c>
      <c r="P1114" t="s">
        <v>4365</v>
      </c>
      <c r="Q1114">
        <v>1</v>
      </c>
      <c r="R1114" t="s">
        <v>13357</v>
      </c>
      <c r="S1114" t="s">
        <v>13519</v>
      </c>
      <c r="T1114" t="s">
        <v>14109</v>
      </c>
      <c r="U1114" s="3" t="str" cm="1">
        <f t="array" ref="U1114">LEFT(T1114,MIN(FIND({0,1,2,3,4,5,6,7,8,9},T1114&amp;"0123456789"))-1)</f>
        <v>£</v>
      </c>
      <c r="V1114" t="s">
        <v>13357</v>
      </c>
      <c r="W1114" t="s">
        <v>14109</v>
      </c>
      <c r="X1114" s="3" t="str" cm="1">
        <f t="array" ref="X1114">LEFT(W1114,MIN(FIND({0,1,2,3,4,5,6,7,8,9},W1114&amp;"0123456789"))-1)</f>
        <v>£</v>
      </c>
      <c r="Y1114" t="s">
        <v>13357</v>
      </c>
      <c r="Z1114" t="s">
        <v>14109</v>
      </c>
      <c r="AA1114" s="3" cm="1">
        <f t="array" ref="AA1114">_xlfn.XLOOKUP(LEFT(Z1114,MIN(FIND({0,1,2,3,4,5,6,7,8,9},Z1114&amp;"0123456789"))-1), $BB$4:$BB$23, $BC$4:$BC$23)*_xlfn.NUMBERVALUE(TRIM(REPLACE(Z1114,1,MIN(FIND({0,1,2,3,4,5,6,7,8,9},Z1114&amp;"0123456789"))-1,"")), ".", ",")</f>
        <v>1849500.0000000002</v>
      </c>
      <c r="AB1114" t="s">
        <v>14109</v>
      </c>
      <c r="AC1114" s="3" cm="1">
        <f t="array" ref="AC1114">_xlfn.XLOOKUP(LEFT(AB1114,MIN(FIND({0,1,2,3,4,5,6,7,8,9},AB1114&amp;"0123456789"))-1), $BB$4:$BB$23, $BC$4:$BC$23)*_xlfn.NUMBERVALUE(TRIM(REPLACE(AB1114,1,MIN(FIND({0,1,2,3,4,5,6,7,8,9},AB1114&amp;"0123456789"))-1,"")), ".", ",")</f>
        <v>1849500.0000000002</v>
      </c>
      <c r="AD1114" t="s">
        <v>8555</v>
      </c>
      <c r="AE1114" t="s">
        <v>8560</v>
      </c>
      <c r="AF1114" t="s">
        <v>15838</v>
      </c>
      <c r="AG1114" t="s">
        <v>17203</v>
      </c>
      <c r="AH1114" t="s">
        <v>4365</v>
      </c>
      <c r="AI1114" t="s">
        <v>18793</v>
      </c>
      <c r="AJ1114" t="s">
        <v>8563</v>
      </c>
      <c r="AK1114" t="s">
        <v>4365</v>
      </c>
      <c r="AL1114" t="s">
        <v>8555</v>
      </c>
      <c r="AM1114" t="s">
        <v>18794</v>
      </c>
      <c r="AN1114" t="s">
        <v>18372</v>
      </c>
      <c r="AO1114" t="s">
        <v>18794</v>
      </c>
      <c r="AP1114" t="s">
        <v>23141</v>
      </c>
      <c r="AQ1114" t="s">
        <v>24240</v>
      </c>
      <c r="AR1114" t="s">
        <v>25105</v>
      </c>
      <c r="AS1114" t="s">
        <v>16504</v>
      </c>
      <c r="BC1114" s="3" t="str" cm="1">
        <f t="array" ref="BC1114">LEFT(BB1114,MIN(FIND({0,1,2,3,4,5,6,7,8,9},BB1114&amp;"0123456789"))-1)</f>
        <v/>
      </c>
      <c r="BY1114" t="s">
        <v>11716</v>
      </c>
      <c r="BZ1114" t="s">
        <v>25549</v>
      </c>
      <c r="CT1114" t="str">
        <f t="shared" si="319"/>
        <v>Retail</v>
      </c>
      <c r="CU1114" t="str">
        <f t="shared" si="320"/>
        <v>Shopping</v>
      </c>
      <c r="CV1114" t="str">
        <f t="shared" si="321"/>
        <v/>
      </c>
      <c r="CW1114" t="str">
        <f t="shared" si="322"/>
        <v/>
      </c>
      <c r="CX1114" t="str">
        <f t="shared" si="323"/>
        <v/>
      </c>
      <c r="CY1114" t="str">
        <f t="shared" si="324"/>
        <v/>
      </c>
      <c r="CZ1114" t="str">
        <f t="shared" si="325"/>
        <v/>
      </c>
      <c r="DA1114" t="str">
        <f t="shared" si="326"/>
        <v/>
      </c>
      <c r="DB1114" t="str">
        <f t="shared" si="327"/>
        <v/>
      </c>
      <c r="DC1114" t="str">
        <f t="shared" si="328"/>
        <v/>
      </c>
    </row>
    <row r="1115" spans="1:107" x14ac:dyDescent="0.2">
      <c r="A1115">
        <v>1112</v>
      </c>
      <c r="B1115" t="s">
        <v>1108</v>
      </c>
      <c r="C1115" t="s">
        <v>3281</v>
      </c>
      <c r="D1115" t="s">
        <v>5277</v>
      </c>
      <c r="E1115" t="s">
        <v>6065</v>
      </c>
      <c r="F1115" t="s">
        <v>7178</v>
      </c>
      <c r="G1115" t="s">
        <v>8316</v>
      </c>
      <c r="H1115" t="s">
        <v>8552</v>
      </c>
      <c r="I1115" t="s">
        <v>8557</v>
      </c>
      <c r="J1115" t="s">
        <v>9477</v>
      </c>
      <c r="K1115" t="s">
        <v>10121</v>
      </c>
      <c r="L1115" t="s">
        <v>10697</v>
      </c>
      <c r="M1115" t="s">
        <v>11996</v>
      </c>
      <c r="N1115" t="s">
        <v>12870</v>
      </c>
      <c r="O1115" t="s">
        <v>13325</v>
      </c>
      <c r="P1115" t="s">
        <v>13351</v>
      </c>
      <c r="Q1115">
        <v>1</v>
      </c>
      <c r="R1115" t="s">
        <v>13357</v>
      </c>
      <c r="S1115" t="s">
        <v>13571</v>
      </c>
      <c r="T1115" t="s">
        <v>13980</v>
      </c>
      <c r="U1115" s="3" t="str" cm="1">
        <f t="array" ref="U1115">LEFT(T1115,MIN(FIND({0,1,2,3,4,5,6,7,8,9},T1115&amp;"0123456789"))-1)</f>
        <v>$</v>
      </c>
      <c r="V1115" t="s">
        <v>14422</v>
      </c>
      <c r="W1115" t="s">
        <v>13980</v>
      </c>
      <c r="X1115" s="3" t="str" cm="1">
        <f t="array" ref="X1115">LEFT(W1115,MIN(FIND({0,1,2,3,4,5,6,7,8,9},W1115&amp;"0123456789"))-1)</f>
        <v>$</v>
      </c>
      <c r="Y1115" t="s">
        <v>14422</v>
      </c>
      <c r="Z1115" t="s">
        <v>13980</v>
      </c>
      <c r="AA1115" s="3" cm="1">
        <f t="array" ref="AA1115">_xlfn.XLOOKUP(LEFT(Z1115,MIN(FIND({0,1,2,3,4,5,6,7,8,9},Z1115&amp;"0123456789"))-1), $BB$4:$BB$23, $BC$4:$BC$23)*_xlfn.NUMBERVALUE(TRIM(REPLACE(Z1115,1,MIN(FIND({0,1,2,3,4,5,6,7,8,9},Z1115&amp;"0123456789"))-1,"")), ".", ",")</f>
        <v>1600000</v>
      </c>
      <c r="AB1115" t="s">
        <v>13980</v>
      </c>
      <c r="AC1115" s="3" cm="1">
        <f t="array" ref="AC1115">_xlfn.XLOOKUP(LEFT(AB1115,MIN(FIND({0,1,2,3,4,5,6,7,8,9},AB1115&amp;"0123456789"))-1), $BB$4:$BB$23, $BC$4:$BC$23)*_xlfn.NUMBERVALUE(TRIM(REPLACE(AB1115,1,MIN(FIND({0,1,2,3,4,5,6,7,8,9},AB1115&amp;"0123456789"))-1,"")), ".", ",")</f>
        <v>1600000</v>
      </c>
      <c r="AD1115" t="s">
        <v>8554</v>
      </c>
      <c r="AE1115" t="s">
        <v>8554</v>
      </c>
      <c r="AF1115" t="s">
        <v>15839</v>
      </c>
      <c r="AG1115" t="s">
        <v>4365</v>
      </c>
      <c r="AH1115" t="s">
        <v>4365</v>
      </c>
      <c r="AI1115" t="s">
        <v>4365</v>
      </c>
      <c r="AJ1115" t="s">
        <v>4365</v>
      </c>
      <c r="AK1115" t="s">
        <v>4365</v>
      </c>
      <c r="AL1115" t="s">
        <v>4365</v>
      </c>
      <c r="AM1115" t="s">
        <v>4365</v>
      </c>
      <c r="AN1115" t="s">
        <v>4365</v>
      </c>
      <c r="AO1115" t="s">
        <v>4365</v>
      </c>
      <c r="AP1115" t="s">
        <v>4365</v>
      </c>
      <c r="AQ1115" t="s">
        <v>4365</v>
      </c>
      <c r="AR1115" t="s">
        <v>4365</v>
      </c>
      <c r="AS1115" t="s">
        <v>19072</v>
      </c>
      <c r="BC1115" s="3" t="str" cm="1">
        <f t="array" ref="BC1115">LEFT(BB1115,MIN(FIND({0,1,2,3,4,5,6,7,8,9},BB1115&amp;"0123456789"))-1)</f>
        <v/>
      </c>
      <c r="BY1115" t="s">
        <v>10904</v>
      </c>
      <c r="BZ1115" t="s">
        <v>25430</v>
      </c>
      <c r="CA1115" t="s">
        <v>25732</v>
      </c>
      <c r="CB1115" t="s">
        <v>25408</v>
      </c>
      <c r="CT1115" t="str">
        <f t="shared" si="319"/>
        <v>Energy</v>
      </c>
      <c r="CU1115" t="str">
        <f t="shared" si="320"/>
        <v>FinTech</v>
      </c>
      <c r="CV1115" t="str">
        <f t="shared" si="321"/>
        <v>Oil and Gas</v>
      </c>
      <c r="CW1115" t="str">
        <f t="shared" si="322"/>
        <v>Software</v>
      </c>
      <c r="CX1115" t="str">
        <f t="shared" si="323"/>
        <v/>
      </c>
      <c r="CY1115" t="str">
        <f t="shared" si="324"/>
        <v/>
      </c>
      <c r="CZ1115" t="str">
        <f t="shared" si="325"/>
        <v/>
      </c>
      <c r="DA1115" t="str">
        <f t="shared" si="326"/>
        <v/>
      </c>
      <c r="DB1115" t="str">
        <f t="shared" si="327"/>
        <v/>
      </c>
      <c r="DC1115" t="str">
        <f t="shared" si="328"/>
        <v/>
      </c>
    </row>
    <row r="1116" spans="1:107" x14ac:dyDescent="0.2">
      <c r="A1116">
        <v>1113</v>
      </c>
      <c r="B1116" t="s">
        <v>1109</v>
      </c>
      <c r="C1116" t="s">
        <v>3282</v>
      </c>
      <c r="D1116" t="s">
        <v>5278</v>
      </c>
      <c r="E1116" t="s">
        <v>6065</v>
      </c>
      <c r="F1116" t="s">
        <v>7179</v>
      </c>
      <c r="G1116" t="s">
        <v>8396</v>
      </c>
      <c r="H1116" t="s">
        <v>8552</v>
      </c>
      <c r="I1116" t="s">
        <v>4365</v>
      </c>
      <c r="J1116" t="s">
        <v>4365</v>
      </c>
      <c r="K1116" t="s">
        <v>10119</v>
      </c>
      <c r="L1116" t="s">
        <v>10263</v>
      </c>
      <c r="M1116" t="s">
        <v>11997</v>
      </c>
      <c r="N1116" t="s">
        <v>12994</v>
      </c>
      <c r="O1116" t="s">
        <v>13343</v>
      </c>
      <c r="P1116" t="s">
        <v>13349</v>
      </c>
      <c r="Q1116">
        <v>1</v>
      </c>
      <c r="R1116" t="s">
        <v>13357</v>
      </c>
      <c r="S1116" t="s">
        <v>8246</v>
      </c>
      <c r="T1116" t="s">
        <v>13740</v>
      </c>
      <c r="U1116" s="3" t="str" cm="1">
        <f t="array" ref="U1116">LEFT(T1116,MIN(FIND({0,1,2,3,4,5,6,7,8,9},T1116&amp;"0123456789"))-1)</f>
        <v>$</v>
      </c>
      <c r="V1116" t="s">
        <v>13357</v>
      </c>
      <c r="W1116" t="s">
        <v>13740</v>
      </c>
      <c r="X1116" s="3" t="str" cm="1">
        <f t="array" ref="X1116">LEFT(W1116,MIN(FIND({0,1,2,3,4,5,6,7,8,9},W1116&amp;"0123456789"))-1)</f>
        <v>$</v>
      </c>
      <c r="Y1116" t="s">
        <v>13357</v>
      </c>
      <c r="Z1116" t="s">
        <v>13740</v>
      </c>
      <c r="AA1116" s="3" cm="1">
        <f t="array" ref="AA1116">_xlfn.XLOOKUP(LEFT(Z1116,MIN(FIND({0,1,2,3,4,5,6,7,8,9},Z1116&amp;"0123456789"))-1), $BB$4:$BB$23, $BC$4:$BC$23)*_xlfn.NUMBERVALUE(TRIM(REPLACE(Z1116,1,MIN(FIND({0,1,2,3,4,5,6,7,8,9},Z1116&amp;"0123456789"))-1,"")), ".", ",")</f>
        <v>3000000</v>
      </c>
      <c r="AB1116" t="s">
        <v>13740</v>
      </c>
      <c r="AC1116" s="3" cm="1">
        <f t="array" ref="AC1116">_xlfn.XLOOKUP(LEFT(AB1116,MIN(FIND({0,1,2,3,4,5,6,7,8,9},AB1116&amp;"0123456789"))-1), $BB$4:$BB$23, $BC$4:$BC$23)*_xlfn.NUMBERVALUE(TRIM(REPLACE(AB1116,1,MIN(FIND({0,1,2,3,4,5,6,7,8,9},AB1116&amp;"0123456789"))-1,"")), ".", ",")</f>
        <v>3000000</v>
      </c>
      <c r="AD1116" t="s">
        <v>4365</v>
      </c>
      <c r="AE1116" t="s">
        <v>8557</v>
      </c>
      <c r="AF1116" t="s">
        <v>15840</v>
      </c>
      <c r="AG1116" t="s">
        <v>17204</v>
      </c>
      <c r="AH1116" t="s">
        <v>4365</v>
      </c>
      <c r="AI1116" t="s">
        <v>18794</v>
      </c>
      <c r="AJ1116" t="s">
        <v>8563</v>
      </c>
      <c r="AK1116" t="s">
        <v>4365</v>
      </c>
      <c r="AL1116" t="s">
        <v>8555</v>
      </c>
      <c r="AM1116" t="s">
        <v>18794</v>
      </c>
      <c r="AN1116" t="s">
        <v>18372</v>
      </c>
      <c r="AO1116" t="s">
        <v>18794</v>
      </c>
      <c r="AP1116" t="s">
        <v>23142</v>
      </c>
      <c r="AQ1116" t="s">
        <v>24241</v>
      </c>
      <c r="AR1116" t="s">
        <v>24886</v>
      </c>
      <c r="AS1116" t="s">
        <v>14826</v>
      </c>
      <c r="BC1116" s="3" t="str" cm="1">
        <f t="array" ref="BC1116">LEFT(BB1116,MIN(FIND({0,1,2,3,4,5,6,7,8,9},BB1116&amp;"0123456789"))-1)</f>
        <v/>
      </c>
      <c r="BY1116" t="s">
        <v>11267</v>
      </c>
      <c r="BZ1116" t="s">
        <v>25495</v>
      </c>
      <c r="CT1116" t="str">
        <f t="shared" si="319"/>
        <v>Artificial Intelligence</v>
      </c>
      <c r="CU1116" t="str">
        <f t="shared" si="320"/>
        <v>Data Integration</v>
      </c>
      <c r="CV1116" t="str">
        <f t="shared" si="321"/>
        <v/>
      </c>
      <c r="CW1116" t="str">
        <f t="shared" si="322"/>
        <v/>
      </c>
      <c r="CX1116" t="str">
        <f t="shared" si="323"/>
        <v/>
      </c>
      <c r="CY1116" t="str">
        <f t="shared" si="324"/>
        <v/>
      </c>
      <c r="CZ1116" t="str">
        <f t="shared" si="325"/>
        <v/>
      </c>
      <c r="DA1116" t="str">
        <f t="shared" si="326"/>
        <v/>
      </c>
      <c r="DB1116" t="str">
        <f t="shared" si="327"/>
        <v/>
      </c>
      <c r="DC1116" t="str">
        <f t="shared" si="328"/>
        <v/>
      </c>
    </row>
    <row r="1117" spans="1:107" x14ac:dyDescent="0.2">
      <c r="A1117">
        <v>1114</v>
      </c>
      <c r="B1117" t="s">
        <v>1110</v>
      </c>
      <c r="C1117" t="s">
        <v>3283</v>
      </c>
      <c r="D1117" t="s">
        <v>5279</v>
      </c>
      <c r="E1117" t="s">
        <v>6065</v>
      </c>
      <c r="F1117" t="s">
        <v>7180</v>
      </c>
      <c r="G1117" t="s">
        <v>8245</v>
      </c>
      <c r="H1117" t="s">
        <v>8552</v>
      </c>
      <c r="I1117" t="s">
        <v>8559</v>
      </c>
      <c r="J1117" t="s">
        <v>9478</v>
      </c>
      <c r="K1117" t="s">
        <v>10119</v>
      </c>
      <c r="L1117" t="s">
        <v>10306</v>
      </c>
      <c r="M1117" t="s">
        <v>11998</v>
      </c>
      <c r="N1117" t="s">
        <v>12785</v>
      </c>
      <c r="O1117" t="s">
        <v>4365</v>
      </c>
      <c r="P1117" t="s">
        <v>13351</v>
      </c>
      <c r="Q1117">
        <v>1</v>
      </c>
      <c r="R1117" t="s">
        <v>13357</v>
      </c>
      <c r="S1117" t="s">
        <v>13464</v>
      </c>
      <c r="T1117" t="s">
        <v>14110</v>
      </c>
      <c r="U1117" s="3" t="str" cm="1">
        <f t="array" ref="U1117">LEFT(T1117,MIN(FIND({0,1,2,3,4,5,6,7,8,9},T1117&amp;"0123456789"))-1)</f>
        <v>CHF</v>
      </c>
      <c r="V1117" t="s">
        <v>13357</v>
      </c>
      <c r="W1117" t="s">
        <v>14110</v>
      </c>
      <c r="X1117" s="3" t="str" cm="1">
        <f t="array" ref="X1117">LEFT(W1117,MIN(FIND({0,1,2,3,4,5,6,7,8,9},W1117&amp;"0123456789"))-1)</f>
        <v>CHF</v>
      </c>
      <c r="Y1117" t="s">
        <v>13357</v>
      </c>
      <c r="Z1117" t="s">
        <v>14110</v>
      </c>
      <c r="AA1117" s="3" cm="1">
        <f t="array" ref="AA1117">_xlfn.XLOOKUP(LEFT(Z1117,MIN(FIND({0,1,2,3,4,5,6,7,8,9},Z1117&amp;"0123456789"))-1), $BB$4:$BB$23, $BC$4:$BC$23)*_xlfn.NUMBERVALUE(TRIM(REPLACE(Z1117,1,MIN(FIND({0,1,2,3,4,5,6,7,8,9},Z1117&amp;"0123456789"))-1,"")), ".", ",")</f>
        <v>1887000.0000000002</v>
      </c>
      <c r="AB1117" t="s">
        <v>14110</v>
      </c>
      <c r="AC1117" s="3" cm="1">
        <f t="array" ref="AC1117">_xlfn.XLOOKUP(LEFT(AB1117,MIN(FIND({0,1,2,3,4,5,6,7,8,9},AB1117&amp;"0123456789"))-1), $BB$4:$BB$23, $BC$4:$BC$23)*_xlfn.NUMBERVALUE(TRIM(REPLACE(AB1117,1,MIN(FIND({0,1,2,3,4,5,6,7,8,9},AB1117&amp;"0123456789"))-1,"")), ".", ",")</f>
        <v>1887000.0000000002</v>
      </c>
      <c r="AD1117" t="s">
        <v>8557</v>
      </c>
      <c r="AE1117" t="s">
        <v>8559</v>
      </c>
      <c r="AF1117" t="s">
        <v>15841</v>
      </c>
      <c r="AG1117" t="s">
        <v>17205</v>
      </c>
      <c r="AH1117" t="s">
        <v>4365</v>
      </c>
      <c r="AI1117" t="s">
        <v>18795</v>
      </c>
      <c r="AJ1117" t="s">
        <v>19343</v>
      </c>
      <c r="AK1117" t="s">
        <v>19914</v>
      </c>
      <c r="AL1117" t="s">
        <v>8559</v>
      </c>
      <c r="AM1117" t="s">
        <v>19709</v>
      </c>
      <c r="AN1117" t="s">
        <v>18794</v>
      </c>
      <c r="AO1117" t="s">
        <v>4365</v>
      </c>
      <c r="AP1117" t="s">
        <v>23143</v>
      </c>
      <c r="AQ1117" t="s">
        <v>24242</v>
      </c>
      <c r="AR1117" t="s">
        <v>18992</v>
      </c>
      <c r="AS1117" t="s">
        <v>14822</v>
      </c>
      <c r="BC1117" s="3" t="str" cm="1">
        <f t="array" ref="BC1117">LEFT(BB1117,MIN(FIND({0,1,2,3,4,5,6,7,8,9},BB1117&amp;"0123456789"))-1)</f>
        <v/>
      </c>
      <c r="BY1117" t="s">
        <v>11267</v>
      </c>
      <c r="BZ1117" t="s">
        <v>25429</v>
      </c>
      <c r="CA1117" t="s">
        <v>25408</v>
      </c>
      <c r="CT1117" t="str">
        <f t="shared" si="319"/>
        <v>Artificial Intelligence</v>
      </c>
      <c r="CU1117" t="str">
        <f t="shared" si="320"/>
        <v>Financial Services</v>
      </c>
      <c r="CV1117" t="str">
        <f t="shared" si="321"/>
        <v>Software</v>
      </c>
      <c r="CW1117" t="str">
        <f t="shared" si="322"/>
        <v/>
      </c>
      <c r="CX1117" t="str">
        <f t="shared" si="323"/>
        <v/>
      </c>
      <c r="CY1117" t="str">
        <f t="shared" si="324"/>
        <v/>
      </c>
      <c r="CZ1117" t="str">
        <f t="shared" si="325"/>
        <v/>
      </c>
      <c r="DA1117" t="str">
        <f t="shared" si="326"/>
        <v/>
      </c>
      <c r="DB1117" t="str">
        <f t="shared" si="327"/>
        <v/>
      </c>
      <c r="DC1117" t="str">
        <f t="shared" si="328"/>
        <v/>
      </c>
    </row>
    <row r="1118" spans="1:107" x14ac:dyDescent="0.2">
      <c r="A1118">
        <v>1115</v>
      </c>
      <c r="B1118" t="s">
        <v>1111</v>
      </c>
      <c r="C1118" t="s">
        <v>3284</v>
      </c>
      <c r="D1118" t="s">
        <v>5280</v>
      </c>
      <c r="E1118" t="s">
        <v>6065</v>
      </c>
      <c r="F1118" t="s">
        <v>7181</v>
      </c>
      <c r="G1118" t="s">
        <v>8396</v>
      </c>
      <c r="H1118" t="s">
        <v>8552</v>
      </c>
      <c r="I1118" t="s">
        <v>8557</v>
      </c>
      <c r="J1118" t="s">
        <v>9479</v>
      </c>
      <c r="K1118" t="s">
        <v>10121</v>
      </c>
      <c r="L1118" t="s">
        <v>10698</v>
      </c>
      <c r="M1118" t="s">
        <v>11999</v>
      </c>
      <c r="N1118" t="s">
        <v>12818</v>
      </c>
      <c r="O1118" t="s">
        <v>13304</v>
      </c>
      <c r="P1118" t="s">
        <v>4365</v>
      </c>
      <c r="Q1118">
        <v>2</v>
      </c>
      <c r="R1118" t="s">
        <v>13357</v>
      </c>
      <c r="S1118" t="s">
        <v>13440</v>
      </c>
      <c r="T1118" t="s">
        <v>14111</v>
      </c>
      <c r="U1118" s="3" t="str" cm="1">
        <f t="array" ref="U1118">LEFT(T1118,MIN(FIND({0,1,2,3,4,5,6,7,8,9},T1118&amp;"0123456789"))-1)</f>
        <v>DKK</v>
      </c>
      <c r="V1118" t="s">
        <v>14422</v>
      </c>
      <c r="W1118" t="s">
        <v>14111</v>
      </c>
      <c r="X1118" s="3" t="str" cm="1">
        <f t="array" ref="X1118">LEFT(W1118,MIN(FIND({0,1,2,3,4,5,6,7,8,9},W1118&amp;"0123456789"))-1)</f>
        <v>DKK</v>
      </c>
      <c r="Y1118" t="s">
        <v>14422</v>
      </c>
      <c r="Z1118" t="s">
        <v>14674</v>
      </c>
      <c r="AA1118" s="3" cm="1">
        <f t="array" ref="AA1118">_xlfn.XLOOKUP(LEFT(Z1118,MIN(FIND({0,1,2,3,4,5,6,7,8,9},Z1118&amp;"0123456789"))-1), $BB$4:$BB$23, $BC$4:$BC$23)*_xlfn.NUMBERVALUE(TRIM(REPLACE(Z1118,1,MIN(FIND({0,1,2,3,4,5,6,7,8,9},Z1118&amp;"0123456789"))-1,"")), ".", ",")</f>
        <v>1040000</v>
      </c>
      <c r="AB1118" t="s">
        <v>14674</v>
      </c>
      <c r="AC1118" s="3" cm="1">
        <f t="array" ref="AC1118">_xlfn.XLOOKUP(LEFT(AB1118,MIN(FIND({0,1,2,3,4,5,6,7,8,9},AB1118&amp;"0123456789"))-1), $BB$4:$BB$23, $BC$4:$BC$23)*_xlfn.NUMBERVALUE(TRIM(REPLACE(AB1118,1,MIN(FIND({0,1,2,3,4,5,6,7,8,9},AB1118&amp;"0123456789"))-1,"")), ".", ",")</f>
        <v>1040000</v>
      </c>
      <c r="AD1118" t="s">
        <v>8555</v>
      </c>
      <c r="AE1118" t="s">
        <v>8555</v>
      </c>
      <c r="AF1118" t="s">
        <v>15842</v>
      </c>
      <c r="AG1118" t="s">
        <v>17060</v>
      </c>
      <c r="AH1118" t="s">
        <v>4365</v>
      </c>
      <c r="AI1118" t="s">
        <v>18796</v>
      </c>
      <c r="AJ1118" t="s">
        <v>19344</v>
      </c>
      <c r="AK1118" t="s">
        <v>19915</v>
      </c>
      <c r="AL1118" t="s">
        <v>20218</v>
      </c>
      <c r="AM1118" t="s">
        <v>20927</v>
      </c>
      <c r="AN1118" t="s">
        <v>21547</v>
      </c>
      <c r="AO1118" t="s">
        <v>22146</v>
      </c>
      <c r="AP1118" t="s">
        <v>23144</v>
      </c>
      <c r="AQ1118" t="s">
        <v>24243</v>
      </c>
      <c r="AR1118" t="s">
        <v>25106</v>
      </c>
      <c r="AS1118" t="s">
        <v>14826</v>
      </c>
      <c r="BC1118" s="3" t="str" cm="1">
        <f t="array" ref="BC1118">LEFT(BB1118,MIN(FIND({0,1,2,3,4,5,6,7,8,9},BB1118&amp;"0123456789"))-1)</f>
        <v/>
      </c>
      <c r="BY1118" t="s">
        <v>10331</v>
      </c>
      <c r="BZ1118" t="s">
        <v>25591</v>
      </c>
      <c r="CA1118" t="s">
        <v>25412</v>
      </c>
      <c r="CT1118" t="str">
        <f t="shared" si="319"/>
        <v>Information Technology</v>
      </c>
      <c r="CU1118" t="str">
        <f t="shared" si="320"/>
        <v>InsurTech</v>
      </c>
      <c r="CV1118" t="str">
        <f t="shared" si="321"/>
        <v>Rental Property</v>
      </c>
      <c r="CW1118" t="str">
        <f t="shared" si="322"/>
        <v/>
      </c>
      <c r="CX1118" t="str">
        <f t="shared" si="323"/>
        <v/>
      </c>
      <c r="CY1118" t="str">
        <f t="shared" si="324"/>
        <v/>
      </c>
      <c r="CZ1118" t="str">
        <f t="shared" si="325"/>
        <v/>
      </c>
      <c r="DA1118" t="str">
        <f t="shared" si="326"/>
        <v/>
      </c>
      <c r="DB1118" t="str">
        <f t="shared" si="327"/>
        <v/>
      </c>
      <c r="DC1118" t="str">
        <f t="shared" si="328"/>
        <v/>
      </c>
    </row>
    <row r="1119" spans="1:107" x14ac:dyDescent="0.2">
      <c r="A1119">
        <v>1116</v>
      </c>
      <c r="B1119" t="s">
        <v>1112</v>
      </c>
      <c r="C1119" t="s">
        <v>3285</v>
      </c>
      <c r="D1119" t="s">
        <v>5281</v>
      </c>
      <c r="E1119" t="s">
        <v>6065</v>
      </c>
      <c r="F1119" t="s">
        <v>7182</v>
      </c>
      <c r="G1119" t="s">
        <v>8246</v>
      </c>
      <c r="H1119" t="s">
        <v>8552</v>
      </c>
      <c r="I1119" t="s">
        <v>8554</v>
      </c>
      <c r="J1119" t="s">
        <v>9480</v>
      </c>
      <c r="K1119" t="s">
        <v>10121</v>
      </c>
      <c r="L1119" t="s">
        <v>10263</v>
      </c>
      <c r="M1119" t="s">
        <v>12000</v>
      </c>
      <c r="N1119" t="s">
        <v>12767</v>
      </c>
      <c r="O1119" t="s">
        <v>4365</v>
      </c>
      <c r="P1119" t="s">
        <v>13349</v>
      </c>
      <c r="Q1119">
        <v>1</v>
      </c>
      <c r="R1119" t="s">
        <v>13357</v>
      </c>
      <c r="S1119" t="s">
        <v>8414</v>
      </c>
      <c r="T1119" t="s">
        <v>13740</v>
      </c>
      <c r="U1119" s="3" t="str" cm="1">
        <f t="array" ref="U1119">LEFT(T1119,MIN(FIND({0,1,2,3,4,5,6,7,8,9},T1119&amp;"0123456789"))-1)</f>
        <v>$</v>
      </c>
      <c r="V1119" t="s">
        <v>13357</v>
      </c>
      <c r="W1119" t="s">
        <v>13740</v>
      </c>
      <c r="X1119" s="3" t="str" cm="1">
        <f t="array" ref="X1119">LEFT(W1119,MIN(FIND({0,1,2,3,4,5,6,7,8,9},W1119&amp;"0123456789"))-1)</f>
        <v>$</v>
      </c>
      <c r="Y1119" t="s">
        <v>13357</v>
      </c>
      <c r="Z1119" t="s">
        <v>13740</v>
      </c>
      <c r="AA1119" s="3" cm="1">
        <f t="array" ref="AA1119">_xlfn.XLOOKUP(LEFT(Z1119,MIN(FIND({0,1,2,3,4,5,6,7,8,9},Z1119&amp;"0123456789"))-1), $BB$4:$BB$23, $BC$4:$BC$23)*_xlfn.NUMBERVALUE(TRIM(REPLACE(Z1119,1,MIN(FIND({0,1,2,3,4,5,6,7,8,9},Z1119&amp;"0123456789"))-1,"")), ".", ",")</f>
        <v>3000000</v>
      </c>
      <c r="AB1119" t="s">
        <v>13740</v>
      </c>
      <c r="AC1119" s="3" cm="1">
        <f t="array" ref="AC1119">_xlfn.XLOOKUP(LEFT(AB1119,MIN(FIND({0,1,2,3,4,5,6,7,8,9},AB1119&amp;"0123456789"))-1), $BB$4:$BB$23, $BC$4:$BC$23)*_xlfn.NUMBERVALUE(TRIM(REPLACE(AB1119,1,MIN(FIND({0,1,2,3,4,5,6,7,8,9},AB1119&amp;"0123456789"))-1,"")), ".", ",")</f>
        <v>3000000</v>
      </c>
      <c r="AD1119" t="s">
        <v>8555</v>
      </c>
      <c r="AE1119" t="s">
        <v>8555</v>
      </c>
      <c r="AF1119" t="s">
        <v>15843</v>
      </c>
      <c r="AG1119" t="s">
        <v>17206</v>
      </c>
      <c r="AH1119" t="s">
        <v>17923</v>
      </c>
      <c r="AI1119" t="s">
        <v>18797</v>
      </c>
      <c r="AJ1119" t="s">
        <v>19193</v>
      </c>
      <c r="AK1119" t="s">
        <v>19916</v>
      </c>
      <c r="AL1119" t="s">
        <v>20111</v>
      </c>
      <c r="AM1119" t="s">
        <v>20928</v>
      </c>
      <c r="AN1119" t="s">
        <v>21213</v>
      </c>
      <c r="AO1119" t="s">
        <v>22147</v>
      </c>
      <c r="AP1119" t="s">
        <v>23145</v>
      </c>
      <c r="AQ1119" t="s">
        <v>24244</v>
      </c>
      <c r="AR1119" t="s">
        <v>25107</v>
      </c>
      <c r="AS1119" t="s">
        <v>19072</v>
      </c>
      <c r="BC1119" s="3" t="str" cm="1">
        <f t="array" ref="BC1119">LEFT(BB1119,MIN(FIND({0,1,2,3,4,5,6,7,8,9},BB1119&amp;"0123456789"))-1)</f>
        <v/>
      </c>
      <c r="BY1119" t="s">
        <v>11267</v>
      </c>
      <c r="BZ1119" t="s">
        <v>25404</v>
      </c>
      <c r="CA1119" t="s">
        <v>25444</v>
      </c>
      <c r="CT1119" t="str">
        <f t="shared" si="319"/>
        <v>Artificial Intelligence</v>
      </c>
      <c r="CU1119" t="str">
        <f t="shared" si="320"/>
        <v>Information Technology</v>
      </c>
      <c r="CV1119" t="str">
        <f t="shared" si="321"/>
        <v>Machine Learning</v>
      </c>
      <c r="CW1119" t="str">
        <f t="shared" si="322"/>
        <v/>
      </c>
      <c r="CX1119" t="str">
        <f t="shared" si="323"/>
        <v/>
      </c>
      <c r="CY1119" t="str">
        <f t="shared" si="324"/>
        <v/>
      </c>
      <c r="CZ1119" t="str">
        <f t="shared" si="325"/>
        <v/>
      </c>
      <c r="DA1119" t="str">
        <f t="shared" si="326"/>
        <v/>
      </c>
      <c r="DB1119" t="str">
        <f t="shared" si="327"/>
        <v/>
      </c>
      <c r="DC1119" t="str">
        <f t="shared" si="328"/>
        <v/>
      </c>
    </row>
    <row r="1120" spans="1:107" x14ac:dyDescent="0.2">
      <c r="A1120">
        <v>1117</v>
      </c>
      <c r="B1120" t="s">
        <v>1113</v>
      </c>
      <c r="C1120" t="s">
        <v>3286</v>
      </c>
      <c r="D1120" t="s">
        <v>5282</v>
      </c>
      <c r="E1120" t="s">
        <v>6065</v>
      </c>
      <c r="F1120" t="s">
        <v>7183</v>
      </c>
      <c r="G1120" t="s">
        <v>8248</v>
      </c>
      <c r="H1120" t="s">
        <v>8552</v>
      </c>
      <c r="I1120" t="s">
        <v>8554</v>
      </c>
      <c r="J1120" t="s">
        <v>9481</v>
      </c>
      <c r="K1120" t="s">
        <v>10121</v>
      </c>
      <c r="L1120" t="s">
        <v>10247</v>
      </c>
      <c r="M1120" t="s">
        <v>12001</v>
      </c>
      <c r="N1120" t="s">
        <v>12750</v>
      </c>
      <c r="O1120" t="s">
        <v>13317</v>
      </c>
      <c r="P1120" t="s">
        <v>4365</v>
      </c>
      <c r="Q1120">
        <v>1</v>
      </c>
      <c r="R1120" t="s">
        <v>4365</v>
      </c>
      <c r="S1120" t="s">
        <v>8490</v>
      </c>
      <c r="T1120" t="s">
        <v>14112</v>
      </c>
      <c r="U1120" s="3" t="str" cm="1">
        <f t="array" ref="U1120">LEFT(T1120,MIN(FIND({0,1,2,3,4,5,6,7,8,9},T1120&amp;"0123456789"))-1)</f>
        <v>$</v>
      </c>
      <c r="V1120" t="s">
        <v>14415</v>
      </c>
      <c r="W1120" t="s">
        <v>14112</v>
      </c>
      <c r="X1120" s="3" t="str" cm="1">
        <f t="array" ref="X1120">LEFT(W1120,MIN(FIND({0,1,2,3,4,5,6,7,8,9},W1120&amp;"0123456789"))-1)</f>
        <v>$</v>
      </c>
      <c r="Y1120" t="s">
        <v>14415</v>
      </c>
      <c r="Z1120" t="s">
        <v>14112</v>
      </c>
      <c r="AA1120" s="3" cm="1">
        <f t="array" ref="AA1120">_xlfn.XLOOKUP(LEFT(Z1120,MIN(FIND({0,1,2,3,4,5,6,7,8,9},Z1120&amp;"0123456789"))-1), $BB$4:$BB$23, $BC$4:$BC$23)*_xlfn.NUMBERVALUE(TRIM(REPLACE(Z1120,1,MIN(FIND({0,1,2,3,4,5,6,7,8,9},Z1120&amp;"0123456789"))-1,"")), ".", ",")</f>
        <v>6749998</v>
      </c>
      <c r="AB1120" t="s">
        <v>14112</v>
      </c>
      <c r="AC1120" s="3" cm="1">
        <f t="array" ref="AC1120">_xlfn.XLOOKUP(LEFT(AB1120,MIN(FIND({0,1,2,3,4,5,6,7,8,9},AB1120&amp;"0123456789"))-1), $BB$4:$BB$23, $BC$4:$BC$23)*_xlfn.NUMBERVALUE(TRIM(REPLACE(AB1120,1,MIN(FIND({0,1,2,3,4,5,6,7,8,9},AB1120&amp;"0123456789"))-1,"")), ".", ",")</f>
        <v>6749998</v>
      </c>
      <c r="AD1120" t="s">
        <v>4365</v>
      </c>
      <c r="AE1120" t="s">
        <v>4365</v>
      </c>
      <c r="AF1120" t="s">
        <v>4365</v>
      </c>
      <c r="AG1120" t="s">
        <v>4365</v>
      </c>
      <c r="AH1120" t="s">
        <v>4365</v>
      </c>
      <c r="AI1120" t="s">
        <v>4365</v>
      </c>
      <c r="AJ1120" t="s">
        <v>4365</v>
      </c>
      <c r="AK1120" t="s">
        <v>4365</v>
      </c>
      <c r="AL1120" t="s">
        <v>4365</v>
      </c>
      <c r="AM1120" t="s">
        <v>4365</v>
      </c>
      <c r="AN1120" t="s">
        <v>4365</v>
      </c>
      <c r="AO1120" t="s">
        <v>4365</v>
      </c>
      <c r="AP1120" t="s">
        <v>4365</v>
      </c>
      <c r="AQ1120" t="s">
        <v>4365</v>
      </c>
      <c r="AR1120" t="s">
        <v>4365</v>
      </c>
      <c r="AS1120" t="s">
        <v>14835</v>
      </c>
      <c r="BC1120" s="3" t="str" cm="1">
        <f t="array" ref="BC1120">LEFT(BB1120,MIN(FIND({0,1,2,3,4,5,6,7,8,9},BB1120&amp;"0123456789"))-1)</f>
        <v/>
      </c>
      <c r="BY1120" t="s">
        <v>11260</v>
      </c>
      <c r="BZ1120" t="s">
        <v>25404</v>
      </c>
      <c r="CA1120" t="s">
        <v>25583</v>
      </c>
      <c r="CB1120" t="s">
        <v>25408</v>
      </c>
      <c r="CT1120" t="str">
        <f t="shared" si="319"/>
        <v>Cyber Security</v>
      </c>
      <c r="CU1120" t="str">
        <f t="shared" si="320"/>
        <v>Information Technology</v>
      </c>
      <c r="CV1120" t="str">
        <f t="shared" si="321"/>
        <v>Network Security</v>
      </c>
      <c r="CW1120" t="str">
        <f t="shared" si="322"/>
        <v>Software</v>
      </c>
      <c r="CX1120" t="str">
        <f t="shared" si="323"/>
        <v/>
      </c>
      <c r="CY1120" t="str">
        <f t="shared" si="324"/>
        <v/>
      </c>
      <c r="CZ1120" t="str">
        <f t="shared" si="325"/>
        <v/>
      </c>
      <c r="DA1120" t="str">
        <f t="shared" si="326"/>
        <v/>
      </c>
      <c r="DB1120" t="str">
        <f t="shared" si="327"/>
        <v/>
      </c>
      <c r="DC1120" t="str">
        <f t="shared" si="328"/>
        <v/>
      </c>
    </row>
    <row r="1121" spans="1:107" x14ac:dyDescent="0.2">
      <c r="A1121">
        <v>1118</v>
      </c>
      <c r="B1121" t="s">
        <v>1114</v>
      </c>
      <c r="C1121" t="s">
        <v>3287</v>
      </c>
      <c r="D1121" t="s">
        <v>5283</v>
      </c>
      <c r="E1121" t="s">
        <v>6065</v>
      </c>
      <c r="F1121" t="s">
        <v>7184</v>
      </c>
      <c r="G1121" t="s">
        <v>8309</v>
      </c>
      <c r="H1121" t="s">
        <v>8552</v>
      </c>
      <c r="I1121" t="s">
        <v>8555</v>
      </c>
      <c r="J1121" t="s">
        <v>9482</v>
      </c>
      <c r="K1121" t="s">
        <v>10121</v>
      </c>
      <c r="L1121" t="s">
        <v>10425</v>
      </c>
      <c r="M1121" t="s">
        <v>12002</v>
      </c>
      <c r="N1121" t="s">
        <v>12743</v>
      </c>
      <c r="O1121" t="s">
        <v>13311</v>
      </c>
      <c r="P1121" t="s">
        <v>13351</v>
      </c>
      <c r="Q1121">
        <v>1</v>
      </c>
      <c r="R1121" t="s">
        <v>13357</v>
      </c>
      <c r="S1121" t="s">
        <v>8303</v>
      </c>
      <c r="T1121" t="s">
        <v>13752</v>
      </c>
      <c r="U1121" s="3" t="str" cm="1">
        <f t="array" ref="U1121">LEFT(T1121,MIN(FIND({0,1,2,3,4,5,6,7,8,9},T1121&amp;"0123456789"))-1)</f>
        <v>$</v>
      </c>
      <c r="V1121" t="s">
        <v>14422</v>
      </c>
      <c r="W1121" t="s">
        <v>13752</v>
      </c>
      <c r="X1121" s="3" t="str" cm="1">
        <f t="array" ref="X1121">LEFT(W1121,MIN(FIND({0,1,2,3,4,5,6,7,8,9},W1121&amp;"0123456789"))-1)</f>
        <v>$</v>
      </c>
      <c r="Y1121" t="s">
        <v>14422</v>
      </c>
      <c r="Z1121" t="s">
        <v>13752</v>
      </c>
      <c r="AA1121" s="3" cm="1">
        <f t="array" ref="AA1121">_xlfn.XLOOKUP(LEFT(Z1121,MIN(FIND({0,1,2,3,4,5,6,7,8,9},Z1121&amp;"0123456789"))-1), $BB$4:$BB$23, $BC$4:$BC$23)*_xlfn.NUMBERVALUE(TRIM(REPLACE(Z1121,1,MIN(FIND({0,1,2,3,4,5,6,7,8,9},Z1121&amp;"0123456789"))-1,"")), ".", ",")</f>
        <v>1200000</v>
      </c>
      <c r="AB1121" t="s">
        <v>13752</v>
      </c>
      <c r="AC1121" s="3" cm="1">
        <f t="array" ref="AC1121">_xlfn.XLOOKUP(LEFT(AB1121,MIN(FIND({0,1,2,3,4,5,6,7,8,9},AB1121&amp;"0123456789"))-1), $BB$4:$BB$23, $BC$4:$BC$23)*_xlfn.NUMBERVALUE(TRIM(REPLACE(AB1121,1,MIN(FIND({0,1,2,3,4,5,6,7,8,9},AB1121&amp;"0123456789"))-1,"")), ".", ",")</f>
        <v>1200000</v>
      </c>
      <c r="AD1121" t="s">
        <v>4365</v>
      </c>
      <c r="AE1121" t="s">
        <v>8554</v>
      </c>
      <c r="AF1121" t="s">
        <v>15844</v>
      </c>
      <c r="AG1121" t="s">
        <v>17207</v>
      </c>
      <c r="AH1121" t="s">
        <v>17924</v>
      </c>
      <c r="AI1121" t="s">
        <v>18798</v>
      </c>
      <c r="AJ1121" t="s">
        <v>8563</v>
      </c>
      <c r="AK1121" t="s">
        <v>4365</v>
      </c>
      <c r="AL1121" t="s">
        <v>8555</v>
      </c>
      <c r="AM1121" t="s">
        <v>18794</v>
      </c>
      <c r="AN1121" t="s">
        <v>18372</v>
      </c>
      <c r="AO1121" t="s">
        <v>18794</v>
      </c>
      <c r="AP1121" t="s">
        <v>23146</v>
      </c>
      <c r="AQ1121" t="s">
        <v>24245</v>
      </c>
      <c r="AR1121" t="s">
        <v>24832</v>
      </c>
      <c r="AS1121" t="s">
        <v>19238</v>
      </c>
      <c r="BC1121" s="3" t="str" cm="1">
        <f t="array" ref="BC1121">LEFT(BB1121,MIN(FIND({0,1,2,3,4,5,6,7,8,9},BB1121&amp;"0123456789"))-1)</f>
        <v/>
      </c>
      <c r="BY1121" t="s">
        <v>25760</v>
      </c>
      <c r="BZ1121" t="s">
        <v>25428</v>
      </c>
      <c r="CA1121" t="s">
        <v>25843</v>
      </c>
      <c r="CB1121" t="s">
        <v>25472</v>
      </c>
      <c r="CT1121" t="str">
        <f t="shared" si="319"/>
        <v>Fertility</v>
      </c>
      <c r="CU1121" t="str">
        <f t="shared" si="320"/>
        <v>Health Care</v>
      </c>
      <c r="CV1121" t="str">
        <f t="shared" si="321"/>
        <v>Parenting</v>
      </c>
      <c r="CW1121" t="str">
        <f t="shared" si="322"/>
        <v>Wellness</v>
      </c>
      <c r="CX1121" t="str">
        <f t="shared" si="323"/>
        <v/>
      </c>
      <c r="CY1121" t="str">
        <f t="shared" si="324"/>
        <v/>
      </c>
      <c r="CZ1121" t="str">
        <f t="shared" si="325"/>
        <v/>
      </c>
      <c r="DA1121" t="str">
        <f t="shared" si="326"/>
        <v/>
      </c>
      <c r="DB1121" t="str">
        <f t="shared" si="327"/>
        <v/>
      </c>
      <c r="DC1121" t="str">
        <f t="shared" si="328"/>
        <v/>
      </c>
    </row>
    <row r="1122" spans="1:107" x14ac:dyDescent="0.2">
      <c r="A1122">
        <v>1119</v>
      </c>
      <c r="B1122" t="s">
        <v>1115</v>
      </c>
      <c r="C1122" t="s">
        <v>3288</v>
      </c>
      <c r="D1122" t="s">
        <v>5284</v>
      </c>
      <c r="E1122" t="s">
        <v>6065</v>
      </c>
      <c r="F1122" t="s">
        <v>7185</v>
      </c>
      <c r="G1122" t="s">
        <v>8266</v>
      </c>
      <c r="H1122" t="s">
        <v>8552</v>
      </c>
      <c r="I1122" t="s">
        <v>8555</v>
      </c>
      <c r="J1122" t="s">
        <v>9483</v>
      </c>
      <c r="K1122" t="s">
        <v>10118</v>
      </c>
      <c r="L1122" t="s">
        <v>10163</v>
      </c>
      <c r="M1122" t="s">
        <v>11735</v>
      </c>
      <c r="N1122" t="s">
        <v>12995</v>
      </c>
      <c r="O1122" t="s">
        <v>13335</v>
      </c>
      <c r="P1122" t="s">
        <v>4365</v>
      </c>
      <c r="Q1122">
        <v>2</v>
      </c>
      <c r="R1122" t="s">
        <v>13358</v>
      </c>
      <c r="S1122" t="s">
        <v>13542</v>
      </c>
      <c r="T1122" t="s">
        <v>13772</v>
      </c>
      <c r="U1122" s="3" t="str" cm="1">
        <f t="array" ref="U1122">LEFT(T1122,MIN(FIND({0,1,2,3,4,5,6,7,8,9},T1122&amp;"0123456789"))-1)</f>
        <v>$</v>
      </c>
      <c r="V1122" t="s">
        <v>14414</v>
      </c>
      <c r="W1122" t="s">
        <v>13772</v>
      </c>
      <c r="X1122" s="3" t="str" cm="1">
        <f t="array" ref="X1122">LEFT(W1122,MIN(FIND({0,1,2,3,4,5,6,7,8,9},W1122&amp;"0123456789"))-1)</f>
        <v>$</v>
      </c>
      <c r="Y1122" t="s">
        <v>14414</v>
      </c>
      <c r="Z1122" t="s">
        <v>14675</v>
      </c>
      <c r="AA1122" s="3" cm="1">
        <f t="array" ref="AA1122">_xlfn.XLOOKUP(LEFT(Z1122,MIN(FIND({0,1,2,3,4,5,6,7,8,9},Z1122&amp;"0123456789"))-1), $BB$4:$BB$23, $BC$4:$BC$23)*_xlfn.NUMBERVALUE(TRIM(REPLACE(Z1122,1,MIN(FIND({0,1,2,3,4,5,6,7,8,9},Z1122&amp;"0123456789"))-1,"")), ".", ",")</f>
        <v>5750000</v>
      </c>
      <c r="AB1122" t="s">
        <v>14675</v>
      </c>
      <c r="AC1122" s="3" cm="1">
        <f t="array" ref="AC1122">_xlfn.XLOOKUP(LEFT(AB1122,MIN(FIND({0,1,2,3,4,5,6,7,8,9},AB1122&amp;"0123456789"))-1), $BB$4:$BB$23, $BC$4:$BC$23)*_xlfn.NUMBERVALUE(TRIM(REPLACE(AB1122,1,MIN(FIND({0,1,2,3,4,5,6,7,8,9},AB1122&amp;"0123456789"))-1,"")), ".", ",")</f>
        <v>5750000</v>
      </c>
      <c r="AD1122" t="s">
        <v>8557</v>
      </c>
      <c r="AE1122" t="s">
        <v>8559</v>
      </c>
      <c r="AF1122" t="s">
        <v>15845</v>
      </c>
      <c r="AG1122" t="s">
        <v>4365</v>
      </c>
      <c r="AH1122" t="s">
        <v>4365</v>
      </c>
      <c r="AI1122" t="s">
        <v>4365</v>
      </c>
      <c r="AJ1122" t="s">
        <v>4365</v>
      </c>
      <c r="AK1122" t="s">
        <v>4365</v>
      </c>
      <c r="AL1122" t="s">
        <v>4365</v>
      </c>
      <c r="AM1122" t="s">
        <v>4365</v>
      </c>
      <c r="AN1122" t="s">
        <v>4365</v>
      </c>
      <c r="AO1122" t="s">
        <v>4365</v>
      </c>
      <c r="AP1122" t="s">
        <v>4365</v>
      </c>
      <c r="AQ1122" t="s">
        <v>4365</v>
      </c>
      <c r="AR1122" t="s">
        <v>4365</v>
      </c>
      <c r="AS1122" t="s">
        <v>19199</v>
      </c>
      <c r="BC1122" s="3" t="str" cm="1">
        <f t="array" ref="BC1122">LEFT(BB1122,MIN(FIND({0,1,2,3,4,5,6,7,8,9},BB1122&amp;"0123456789"))-1)</f>
        <v/>
      </c>
      <c r="BY1122" t="s">
        <v>10163</v>
      </c>
      <c r="BZ1122" t="s">
        <v>25418</v>
      </c>
      <c r="CT1122" t="str">
        <f t="shared" si="319"/>
        <v>Health Care</v>
      </c>
      <c r="CU1122" t="str">
        <f t="shared" si="320"/>
        <v>Medical</v>
      </c>
      <c r="CV1122" t="str">
        <f t="shared" si="321"/>
        <v/>
      </c>
      <c r="CW1122" t="str">
        <f t="shared" si="322"/>
        <v/>
      </c>
      <c r="CX1122" t="str">
        <f t="shared" si="323"/>
        <v/>
      </c>
      <c r="CY1122" t="str">
        <f t="shared" si="324"/>
        <v/>
      </c>
      <c r="CZ1122" t="str">
        <f t="shared" si="325"/>
        <v/>
      </c>
      <c r="DA1122" t="str">
        <f t="shared" si="326"/>
        <v/>
      </c>
      <c r="DB1122" t="str">
        <f t="shared" si="327"/>
        <v/>
      </c>
      <c r="DC1122" t="str">
        <f t="shared" si="328"/>
        <v/>
      </c>
    </row>
    <row r="1123" spans="1:107" x14ac:dyDescent="0.2">
      <c r="A1123">
        <v>1120</v>
      </c>
      <c r="B1123" t="s">
        <v>1116</v>
      </c>
      <c r="C1123" t="s">
        <v>3289</v>
      </c>
      <c r="D1123" t="s">
        <v>5285</v>
      </c>
      <c r="E1123" t="s">
        <v>6065</v>
      </c>
      <c r="F1123" t="s">
        <v>7186</v>
      </c>
      <c r="G1123" t="s">
        <v>8314</v>
      </c>
      <c r="H1123" t="s">
        <v>8552</v>
      </c>
      <c r="I1123" t="s">
        <v>8559</v>
      </c>
      <c r="J1123" t="s">
        <v>9484</v>
      </c>
      <c r="K1123" t="s">
        <v>10119</v>
      </c>
      <c r="L1123" t="s">
        <v>10127</v>
      </c>
      <c r="M1123" t="s">
        <v>12003</v>
      </c>
      <c r="N1123" t="s">
        <v>12751</v>
      </c>
      <c r="O1123" t="s">
        <v>4365</v>
      </c>
      <c r="P1123" t="s">
        <v>4365</v>
      </c>
      <c r="Q1123">
        <v>2</v>
      </c>
      <c r="R1123" t="s">
        <v>13357</v>
      </c>
      <c r="S1123" t="s">
        <v>8275</v>
      </c>
      <c r="T1123" t="s">
        <v>14113</v>
      </c>
      <c r="U1123" s="3" t="str" cm="1">
        <f t="array" ref="U1123">LEFT(T1123,MIN(FIND({0,1,2,3,4,5,6,7,8,9},T1123&amp;"0123456789"))-1)</f>
        <v>£</v>
      </c>
      <c r="V1123" t="s">
        <v>13357</v>
      </c>
      <c r="W1123" t="s">
        <v>14113</v>
      </c>
      <c r="X1123" s="3" t="str" cm="1">
        <f t="array" ref="X1123">LEFT(W1123,MIN(FIND({0,1,2,3,4,5,6,7,8,9},W1123&amp;"0123456789"))-1)</f>
        <v>£</v>
      </c>
      <c r="Y1123" t="s">
        <v>13357</v>
      </c>
      <c r="Z1123" t="s">
        <v>14676</v>
      </c>
      <c r="AA1123" s="3" cm="1">
        <f t="array" ref="AA1123">_xlfn.XLOOKUP(LEFT(Z1123,MIN(FIND({0,1,2,3,4,5,6,7,8,9},Z1123&amp;"0123456789"))-1), $BB$4:$BB$23, $BC$4:$BC$23)*_xlfn.NUMBERVALUE(TRIM(REPLACE(Z1123,1,MIN(FIND({0,1,2,3,4,5,6,7,8,9},Z1123&amp;"0123456789"))-1,"")), ".", ",")</f>
        <v>3904500.0000000005</v>
      </c>
      <c r="AB1123" t="s">
        <v>14676</v>
      </c>
      <c r="AC1123" s="3" cm="1">
        <f t="array" ref="AC1123">_xlfn.XLOOKUP(LEFT(AB1123,MIN(FIND({0,1,2,3,4,5,6,7,8,9},AB1123&amp;"0123456789"))-1), $BB$4:$BB$23, $BC$4:$BC$23)*_xlfn.NUMBERVALUE(TRIM(REPLACE(AB1123,1,MIN(FIND({0,1,2,3,4,5,6,7,8,9},AB1123&amp;"0123456789"))-1,"")), ".", ",")</f>
        <v>3904500.0000000005</v>
      </c>
      <c r="AD1123" t="s">
        <v>4365</v>
      </c>
      <c r="AE1123" t="s">
        <v>4365</v>
      </c>
      <c r="AF1123" t="s">
        <v>4365</v>
      </c>
      <c r="AG1123" t="s">
        <v>4365</v>
      </c>
      <c r="AH1123" t="s">
        <v>4365</v>
      </c>
      <c r="AI1123" t="s">
        <v>4365</v>
      </c>
      <c r="AJ1123" t="s">
        <v>4365</v>
      </c>
      <c r="AK1123" t="s">
        <v>4365</v>
      </c>
      <c r="AL1123" t="s">
        <v>4365</v>
      </c>
      <c r="AM1123" t="s">
        <v>4365</v>
      </c>
      <c r="AN1123" t="s">
        <v>4365</v>
      </c>
      <c r="AO1123" t="s">
        <v>4365</v>
      </c>
      <c r="AP1123" t="s">
        <v>4365</v>
      </c>
      <c r="AQ1123" t="s">
        <v>4365</v>
      </c>
      <c r="AR1123" t="s">
        <v>4365</v>
      </c>
      <c r="AS1123" t="s">
        <v>14829</v>
      </c>
      <c r="BC1123" s="3" t="str" cm="1">
        <f t="array" ref="BC1123">LEFT(BB1123,MIN(FIND({0,1,2,3,4,5,6,7,8,9},BB1123&amp;"0123456789"))-1)</f>
        <v/>
      </c>
      <c r="BY1123" t="s">
        <v>25883</v>
      </c>
      <c r="BZ1123" t="s">
        <v>25402</v>
      </c>
      <c r="CA1123" t="s">
        <v>25683</v>
      </c>
      <c r="CB1123" t="s">
        <v>25436</v>
      </c>
      <c r="CT1123" t="str">
        <f t="shared" si="319"/>
        <v>Freight Service</v>
      </c>
      <c r="CU1123" t="str">
        <f t="shared" si="320"/>
        <v>Logistics</v>
      </c>
      <c r="CV1123" t="str">
        <f t="shared" si="321"/>
        <v>Supply Chain Management</v>
      </c>
      <c r="CW1123" t="str">
        <f t="shared" si="322"/>
        <v>Transportation</v>
      </c>
      <c r="CX1123" t="str">
        <f t="shared" si="323"/>
        <v/>
      </c>
      <c r="CY1123" t="str">
        <f t="shared" si="324"/>
        <v/>
      </c>
      <c r="CZ1123" t="str">
        <f t="shared" si="325"/>
        <v/>
      </c>
      <c r="DA1123" t="str">
        <f t="shared" si="326"/>
        <v/>
      </c>
      <c r="DB1123" t="str">
        <f t="shared" si="327"/>
        <v/>
      </c>
      <c r="DC1123" t="str">
        <f t="shared" si="328"/>
        <v/>
      </c>
    </row>
    <row r="1124" spans="1:107" x14ac:dyDescent="0.2">
      <c r="A1124">
        <v>1121</v>
      </c>
      <c r="B1124" t="s">
        <v>1117</v>
      </c>
      <c r="C1124" t="s">
        <v>3290</v>
      </c>
      <c r="D1124" t="s">
        <v>5286</v>
      </c>
      <c r="E1124" t="s">
        <v>4365</v>
      </c>
      <c r="F1124" t="s">
        <v>7187</v>
      </c>
      <c r="G1124" t="s">
        <v>8330</v>
      </c>
      <c r="H1124" t="s">
        <v>8552</v>
      </c>
      <c r="I1124" t="s">
        <v>8554</v>
      </c>
      <c r="J1124" t="s">
        <v>9485</v>
      </c>
      <c r="K1124" t="s">
        <v>10121</v>
      </c>
      <c r="L1124" t="s">
        <v>10263</v>
      </c>
      <c r="M1124" t="s">
        <v>11937</v>
      </c>
      <c r="N1124" t="s">
        <v>12769</v>
      </c>
      <c r="O1124" t="s">
        <v>13322</v>
      </c>
      <c r="P1124" t="s">
        <v>4365</v>
      </c>
      <c r="Q1124">
        <v>1</v>
      </c>
      <c r="R1124" t="s">
        <v>13357</v>
      </c>
      <c r="S1124" t="s">
        <v>13417</v>
      </c>
      <c r="T1124" t="s">
        <v>13749</v>
      </c>
      <c r="U1124" s="3" t="str" cm="1">
        <f t="array" ref="U1124">LEFT(T1124,MIN(FIND({0,1,2,3,4,5,6,7,8,9},T1124&amp;"0123456789"))-1)</f>
        <v>$</v>
      </c>
      <c r="V1124" t="s">
        <v>13357</v>
      </c>
      <c r="W1124" t="s">
        <v>13749</v>
      </c>
      <c r="X1124" s="3" t="str" cm="1">
        <f t="array" ref="X1124">LEFT(W1124,MIN(FIND({0,1,2,3,4,5,6,7,8,9},W1124&amp;"0123456789"))-1)</f>
        <v>$</v>
      </c>
      <c r="Y1124" t="s">
        <v>13357</v>
      </c>
      <c r="Z1124" t="s">
        <v>13749</v>
      </c>
      <c r="AA1124" s="3" cm="1">
        <f t="array" ref="AA1124">_xlfn.XLOOKUP(LEFT(Z1124,MIN(FIND({0,1,2,3,4,5,6,7,8,9},Z1124&amp;"0123456789"))-1), $BB$4:$BB$23, $BC$4:$BC$23)*_xlfn.NUMBERVALUE(TRIM(REPLACE(Z1124,1,MIN(FIND({0,1,2,3,4,5,6,7,8,9},Z1124&amp;"0123456789"))-1,"")), ".", ",")</f>
        <v>3300000</v>
      </c>
      <c r="AB1124" t="s">
        <v>13749</v>
      </c>
      <c r="AC1124" s="3" cm="1">
        <f t="array" ref="AC1124">_xlfn.XLOOKUP(LEFT(AB1124,MIN(FIND({0,1,2,3,4,5,6,7,8,9},AB1124&amp;"0123456789"))-1), $BB$4:$BB$23, $BC$4:$BC$23)*_xlfn.NUMBERVALUE(TRIM(REPLACE(AB1124,1,MIN(FIND({0,1,2,3,4,5,6,7,8,9},AB1124&amp;"0123456789"))-1,"")), ".", ",")</f>
        <v>3300000</v>
      </c>
      <c r="AD1124" t="s">
        <v>8555</v>
      </c>
      <c r="AE1124" t="s">
        <v>8559</v>
      </c>
      <c r="AF1124" t="s">
        <v>15846</v>
      </c>
      <c r="AG1124" t="s">
        <v>16562</v>
      </c>
      <c r="AH1124" t="s">
        <v>4365</v>
      </c>
      <c r="AI1124" t="s">
        <v>4365</v>
      </c>
      <c r="AJ1124" t="s">
        <v>8563</v>
      </c>
      <c r="AK1124" t="s">
        <v>4365</v>
      </c>
      <c r="AL1124" t="s">
        <v>8555</v>
      </c>
      <c r="AM1124" t="s">
        <v>4365</v>
      </c>
      <c r="AN1124" t="s">
        <v>18372</v>
      </c>
      <c r="AO1124" t="s">
        <v>4365</v>
      </c>
      <c r="AP1124" t="s">
        <v>23147</v>
      </c>
      <c r="AQ1124" t="s">
        <v>4365</v>
      </c>
      <c r="AR1124" t="s">
        <v>4365</v>
      </c>
      <c r="AS1124" t="s">
        <v>19090</v>
      </c>
      <c r="BC1124" s="3" t="str" cm="1">
        <f t="array" ref="BC1124">LEFT(BB1124,MIN(FIND({0,1,2,3,4,5,6,7,8,9},BB1124&amp;"0123456789"))-1)</f>
        <v/>
      </c>
      <c r="BY1124" t="s">
        <v>11267</v>
      </c>
      <c r="BZ1124" t="s">
        <v>25404</v>
      </c>
      <c r="CA1124" t="s">
        <v>25408</v>
      </c>
      <c r="CT1124" t="str">
        <f t="shared" si="319"/>
        <v>Artificial Intelligence</v>
      </c>
      <c r="CU1124" t="str">
        <f t="shared" si="320"/>
        <v>Information Technology</v>
      </c>
      <c r="CV1124" t="str">
        <f t="shared" si="321"/>
        <v>Software</v>
      </c>
      <c r="CW1124" t="str">
        <f t="shared" si="322"/>
        <v/>
      </c>
      <c r="CX1124" t="str">
        <f t="shared" si="323"/>
        <v/>
      </c>
      <c r="CY1124" t="str">
        <f t="shared" si="324"/>
        <v/>
      </c>
      <c r="CZ1124" t="str">
        <f t="shared" si="325"/>
        <v/>
      </c>
      <c r="DA1124" t="str">
        <f t="shared" si="326"/>
        <v/>
      </c>
      <c r="DB1124" t="str">
        <f t="shared" si="327"/>
        <v/>
      </c>
      <c r="DC1124" t="str">
        <f t="shared" si="328"/>
        <v/>
      </c>
    </row>
    <row r="1125" spans="1:107" x14ac:dyDescent="0.2">
      <c r="A1125">
        <v>1122</v>
      </c>
      <c r="B1125" t="s">
        <v>1118</v>
      </c>
      <c r="C1125" t="s">
        <v>3291</v>
      </c>
      <c r="D1125" t="s">
        <v>4365</v>
      </c>
      <c r="E1125" t="s">
        <v>6065</v>
      </c>
      <c r="F1125" t="s">
        <v>7188</v>
      </c>
      <c r="G1125" t="s">
        <v>8245</v>
      </c>
      <c r="H1125" t="s">
        <v>8552</v>
      </c>
      <c r="I1125" t="s">
        <v>8554</v>
      </c>
      <c r="J1125" t="s">
        <v>9486</v>
      </c>
      <c r="K1125" t="s">
        <v>10121</v>
      </c>
      <c r="L1125" t="s">
        <v>10285</v>
      </c>
      <c r="M1125" t="s">
        <v>10285</v>
      </c>
      <c r="N1125" t="s">
        <v>12903</v>
      </c>
      <c r="O1125" t="s">
        <v>13311</v>
      </c>
      <c r="P1125" t="s">
        <v>4365</v>
      </c>
      <c r="Q1125">
        <v>1</v>
      </c>
      <c r="R1125" t="s">
        <v>13357</v>
      </c>
      <c r="S1125" t="s">
        <v>13536</v>
      </c>
      <c r="T1125" t="s">
        <v>13862</v>
      </c>
      <c r="U1125" s="3" t="str" cm="1">
        <f t="array" ref="U1125">LEFT(T1125,MIN(FIND({0,1,2,3,4,5,6,7,8,9},T1125&amp;"0123456789"))-1)</f>
        <v>$</v>
      </c>
      <c r="V1125" t="s">
        <v>13357</v>
      </c>
      <c r="W1125" t="s">
        <v>13862</v>
      </c>
      <c r="X1125" s="3" t="str" cm="1">
        <f t="array" ref="X1125">LEFT(W1125,MIN(FIND({0,1,2,3,4,5,6,7,8,9},W1125&amp;"0123456789"))-1)</f>
        <v>$</v>
      </c>
      <c r="Y1125" t="s">
        <v>13357</v>
      </c>
      <c r="Z1125" t="s">
        <v>13862</v>
      </c>
      <c r="AA1125" s="3" cm="1">
        <f t="array" ref="AA1125">_xlfn.XLOOKUP(LEFT(Z1125,MIN(FIND({0,1,2,3,4,5,6,7,8,9},Z1125&amp;"0123456789"))-1), $BB$4:$BB$23, $BC$4:$BC$23)*_xlfn.NUMBERVALUE(TRIM(REPLACE(Z1125,1,MIN(FIND({0,1,2,3,4,5,6,7,8,9},Z1125&amp;"0123456789"))-1,"")), ".", ",")</f>
        <v>2700000</v>
      </c>
      <c r="AB1125" t="s">
        <v>13862</v>
      </c>
      <c r="AC1125" s="3" cm="1">
        <f t="array" ref="AC1125">_xlfn.XLOOKUP(LEFT(AB1125,MIN(FIND({0,1,2,3,4,5,6,7,8,9},AB1125&amp;"0123456789"))-1), $BB$4:$BB$23, $BC$4:$BC$23)*_xlfn.NUMBERVALUE(TRIM(REPLACE(AB1125,1,MIN(FIND({0,1,2,3,4,5,6,7,8,9},AB1125&amp;"0123456789"))-1,"")), ".", ",")</f>
        <v>2700000</v>
      </c>
      <c r="AD1125" t="s">
        <v>4365</v>
      </c>
      <c r="AE1125" t="s">
        <v>8554</v>
      </c>
      <c r="AF1125" t="s">
        <v>15847</v>
      </c>
      <c r="AG1125" t="s">
        <v>17208</v>
      </c>
      <c r="AH1125" t="s">
        <v>17925</v>
      </c>
      <c r="AI1125" t="s">
        <v>18799</v>
      </c>
      <c r="AJ1125" t="s">
        <v>8563</v>
      </c>
      <c r="AK1125" t="s">
        <v>19917</v>
      </c>
      <c r="AL1125" t="s">
        <v>8555</v>
      </c>
      <c r="AM1125" t="s">
        <v>20929</v>
      </c>
      <c r="AN1125" t="s">
        <v>18372</v>
      </c>
      <c r="AO1125" t="s">
        <v>22148</v>
      </c>
      <c r="AP1125" t="s">
        <v>23148</v>
      </c>
      <c r="AQ1125" t="s">
        <v>24246</v>
      </c>
      <c r="AR1125" t="s">
        <v>25108</v>
      </c>
      <c r="AS1125" t="s">
        <v>19325</v>
      </c>
      <c r="BC1125" s="3" t="str" cm="1">
        <f t="array" ref="BC1125">LEFT(BB1125,MIN(FIND({0,1,2,3,4,5,6,7,8,9},BB1125&amp;"0123456789"))-1)</f>
        <v/>
      </c>
      <c r="BY1125" t="s">
        <v>10285</v>
      </c>
      <c r="CT1125" t="str">
        <f t="shared" si="319"/>
        <v>Food and Beverage</v>
      </c>
      <c r="CU1125" t="str">
        <f t="shared" si="320"/>
        <v/>
      </c>
      <c r="CV1125" t="str">
        <f t="shared" si="321"/>
        <v/>
      </c>
      <c r="CW1125" t="str">
        <f t="shared" si="322"/>
        <v/>
      </c>
      <c r="CX1125" t="str">
        <f t="shared" si="323"/>
        <v/>
      </c>
      <c r="CY1125" t="str">
        <f t="shared" si="324"/>
        <v/>
      </c>
      <c r="CZ1125" t="str">
        <f t="shared" si="325"/>
        <v/>
      </c>
      <c r="DA1125" t="str">
        <f t="shared" si="326"/>
        <v/>
      </c>
      <c r="DB1125" t="str">
        <f t="shared" si="327"/>
        <v/>
      </c>
      <c r="DC1125" t="str">
        <f t="shared" si="328"/>
        <v/>
      </c>
    </row>
    <row r="1126" spans="1:107" x14ac:dyDescent="0.2">
      <c r="A1126">
        <v>1123</v>
      </c>
      <c r="B1126" t="s">
        <v>1119</v>
      </c>
      <c r="C1126" t="s">
        <v>3292</v>
      </c>
      <c r="D1126" t="s">
        <v>5287</v>
      </c>
      <c r="E1126" t="s">
        <v>6065</v>
      </c>
      <c r="F1126" t="s">
        <v>7189</v>
      </c>
      <c r="G1126" t="s">
        <v>8245</v>
      </c>
      <c r="H1126" t="s">
        <v>8552</v>
      </c>
      <c r="I1126" t="s">
        <v>8554</v>
      </c>
      <c r="J1126" t="s">
        <v>9487</v>
      </c>
      <c r="K1126" t="s">
        <v>10121</v>
      </c>
      <c r="L1126" t="s">
        <v>10596</v>
      </c>
      <c r="M1126" t="s">
        <v>12004</v>
      </c>
      <c r="N1126" t="s">
        <v>12736</v>
      </c>
      <c r="O1126" t="s">
        <v>13305</v>
      </c>
      <c r="P1126" t="s">
        <v>4365</v>
      </c>
      <c r="Q1126">
        <v>1</v>
      </c>
      <c r="R1126" t="s">
        <v>13357</v>
      </c>
      <c r="S1126" t="s">
        <v>8444</v>
      </c>
      <c r="T1126" t="s">
        <v>13817</v>
      </c>
      <c r="U1126" s="3" t="str" cm="1">
        <f t="array" ref="U1126">LEFT(T1126,MIN(FIND({0,1,2,3,4,5,6,7,8,9},T1126&amp;"0123456789"))-1)</f>
        <v>$</v>
      </c>
      <c r="V1126" t="s">
        <v>13357</v>
      </c>
      <c r="W1126" t="s">
        <v>13817</v>
      </c>
      <c r="X1126" s="3" t="str" cm="1">
        <f t="array" ref="X1126">LEFT(W1126,MIN(FIND({0,1,2,3,4,5,6,7,8,9},W1126&amp;"0123456789"))-1)</f>
        <v>$</v>
      </c>
      <c r="Y1126" t="s">
        <v>13357</v>
      </c>
      <c r="Z1126" t="s">
        <v>13817</v>
      </c>
      <c r="AA1126" s="3" cm="1">
        <f t="array" ref="AA1126">_xlfn.XLOOKUP(LEFT(Z1126,MIN(FIND({0,1,2,3,4,5,6,7,8,9},Z1126&amp;"0123456789"))-1), $BB$4:$BB$23, $BC$4:$BC$23)*_xlfn.NUMBERVALUE(TRIM(REPLACE(Z1126,1,MIN(FIND({0,1,2,3,4,5,6,7,8,9},Z1126&amp;"0123456789"))-1,"")), ".", ",")</f>
        <v>4300000</v>
      </c>
      <c r="AB1126" t="s">
        <v>13817</v>
      </c>
      <c r="AC1126" s="3" cm="1">
        <f t="array" ref="AC1126">_xlfn.XLOOKUP(LEFT(AB1126,MIN(FIND({0,1,2,3,4,5,6,7,8,9},AB1126&amp;"0123456789"))-1), $BB$4:$BB$23, $BC$4:$BC$23)*_xlfn.NUMBERVALUE(TRIM(REPLACE(AB1126,1,MIN(FIND({0,1,2,3,4,5,6,7,8,9},AB1126&amp;"0123456789"))-1,"")), ".", ",")</f>
        <v>4300000</v>
      </c>
      <c r="AD1126" t="s">
        <v>8555</v>
      </c>
      <c r="AE1126" t="s">
        <v>8558</v>
      </c>
      <c r="AF1126" t="s">
        <v>15848</v>
      </c>
      <c r="AG1126" t="s">
        <v>17209</v>
      </c>
      <c r="AH1126" t="s">
        <v>17926</v>
      </c>
      <c r="AI1126" t="s">
        <v>18800</v>
      </c>
      <c r="AJ1126" t="s">
        <v>8563</v>
      </c>
      <c r="AK1126" t="s">
        <v>4365</v>
      </c>
      <c r="AL1126" t="s">
        <v>8555</v>
      </c>
      <c r="AM1126" t="s">
        <v>18794</v>
      </c>
      <c r="AN1126" t="s">
        <v>18372</v>
      </c>
      <c r="AO1126" t="s">
        <v>18794</v>
      </c>
      <c r="AP1126" t="s">
        <v>23149</v>
      </c>
      <c r="AQ1126" t="s">
        <v>24247</v>
      </c>
      <c r="AR1126" t="s">
        <v>25109</v>
      </c>
      <c r="AS1126" t="s">
        <v>19072</v>
      </c>
      <c r="BC1126" s="3" t="str" cm="1">
        <f t="array" ref="BC1126">LEFT(BB1126,MIN(FIND({0,1,2,3,4,5,6,7,8,9},BB1126&amp;"0123456789"))-1)</f>
        <v/>
      </c>
      <c r="BY1126" t="s">
        <v>12049</v>
      </c>
      <c r="BZ1126" t="s">
        <v>25430</v>
      </c>
      <c r="CA1126" t="s">
        <v>25404</v>
      </c>
      <c r="CB1126" t="s">
        <v>25414</v>
      </c>
      <c r="CT1126" t="str">
        <f t="shared" si="319"/>
        <v>Cryptocurrency</v>
      </c>
      <c r="CU1126" t="str">
        <f t="shared" si="320"/>
        <v>FinTech</v>
      </c>
      <c r="CV1126" t="str">
        <f t="shared" si="321"/>
        <v>Information Technology</v>
      </c>
      <c r="CW1126" t="str">
        <f t="shared" si="322"/>
        <v>Internet</v>
      </c>
      <c r="CX1126" t="str">
        <f t="shared" si="323"/>
        <v/>
      </c>
      <c r="CY1126" t="str">
        <f t="shared" si="324"/>
        <v/>
      </c>
      <c r="CZ1126" t="str">
        <f t="shared" si="325"/>
        <v/>
      </c>
      <c r="DA1126" t="str">
        <f t="shared" si="326"/>
        <v/>
      </c>
      <c r="DB1126" t="str">
        <f t="shared" si="327"/>
        <v/>
      </c>
      <c r="DC1126" t="str">
        <f t="shared" si="328"/>
        <v/>
      </c>
    </row>
    <row r="1127" spans="1:107" x14ac:dyDescent="0.2">
      <c r="A1127">
        <v>1124</v>
      </c>
      <c r="B1127" t="s">
        <v>1120</v>
      </c>
      <c r="C1127" t="s">
        <v>3293</v>
      </c>
      <c r="D1127" t="s">
        <v>5288</v>
      </c>
      <c r="E1127" t="s">
        <v>6065</v>
      </c>
      <c r="F1127" t="s">
        <v>7190</v>
      </c>
      <c r="G1127" t="s">
        <v>8248</v>
      </c>
      <c r="H1127" t="s">
        <v>8552</v>
      </c>
      <c r="I1127" t="s">
        <v>8554</v>
      </c>
      <c r="J1127" t="s">
        <v>9488</v>
      </c>
      <c r="K1127" t="s">
        <v>10120</v>
      </c>
      <c r="L1127" t="s">
        <v>10303</v>
      </c>
      <c r="M1127" t="s">
        <v>12005</v>
      </c>
      <c r="N1127" t="s">
        <v>12800</v>
      </c>
      <c r="O1127" t="s">
        <v>13330</v>
      </c>
      <c r="P1127" t="s">
        <v>4365</v>
      </c>
      <c r="Q1127">
        <v>1</v>
      </c>
      <c r="R1127" t="s">
        <v>13362</v>
      </c>
      <c r="S1127" t="s">
        <v>13567</v>
      </c>
      <c r="T1127" t="s">
        <v>14114</v>
      </c>
      <c r="U1127" s="3" t="str" cm="1">
        <f t="array" ref="U1127">LEFT(T1127,MIN(FIND({0,1,2,3,4,5,6,7,8,9},T1127&amp;"0123456789"))-1)</f>
        <v>$</v>
      </c>
      <c r="V1127" t="s">
        <v>13362</v>
      </c>
      <c r="W1127" t="s">
        <v>14114</v>
      </c>
      <c r="X1127" s="3" t="str" cm="1">
        <f t="array" ref="X1127">LEFT(W1127,MIN(FIND({0,1,2,3,4,5,6,7,8,9},W1127&amp;"0123456789"))-1)</f>
        <v>$</v>
      </c>
      <c r="Y1127" t="s">
        <v>13362</v>
      </c>
      <c r="Z1127" t="s">
        <v>14114</v>
      </c>
      <c r="AA1127" s="3" cm="1">
        <f t="array" ref="AA1127">_xlfn.XLOOKUP(LEFT(Z1127,MIN(FIND({0,1,2,3,4,5,6,7,8,9},Z1127&amp;"0123456789"))-1), $BB$4:$BB$23, $BC$4:$BC$23)*_xlfn.NUMBERVALUE(TRIM(REPLACE(Z1127,1,MIN(FIND({0,1,2,3,4,5,6,7,8,9},Z1127&amp;"0123456789"))-1,"")), ".", ",")</f>
        <v>250000000</v>
      </c>
      <c r="AB1127" t="s">
        <v>14114</v>
      </c>
      <c r="AC1127" s="3" cm="1">
        <f t="array" ref="AC1127">_xlfn.XLOOKUP(LEFT(AB1127,MIN(FIND({0,1,2,3,4,5,6,7,8,9},AB1127&amp;"0123456789"))-1), $BB$4:$BB$23, $BC$4:$BC$23)*_xlfn.NUMBERVALUE(TRIM(REPLACE(AB1127,1,MIN(FIND({0,1,2,3,4,5,6,7,8,9},AB1127&amp;"0123456789"))-1,"")), ".", ",")</f>
        <v>250000000</v>
      </c>
      <c r="AD1127" t="s">
        <v>8555</v>
      </c>
      <c r="AE1127" t="s">
        <v>8555</v>
      </c>
      <c r="AF1127" t="s">
        <v>15849</v>
      </c>
      <c r="AG1127" t="s">
        <v>4365</v>
      </c>
      <c r="AH1127" t="s">
        <v>4365</v>
      </c>
      <c r="AI1127" t="s">
        <v>4365</v>
      </c>
      <c r="AJ1127" t="s">
        <v>4365</v>
      </c>
      <c r="AK1127" t="s">
        <v>4365</v>
      </c>
      <c r="AL1127" t="s">
        <v>4365</v>
      </c>
      <c r="AM1127" t="s">
        <v>4365</v>
      </c>
      <c r="AN1127" t="s">
        <v>4365</v>
      </c>
      <c r="AO1127" t="s">
        <v>4365</v>
      </c>
      <c r="AP1127" t="s">
        <v>4365</v>
      </c>
      <c r="AQ1127" t="s">
        <v>4365</v>
      </c>
      <c r="AR1127" t="s">
        <v>4365</v>
      </c>
      <c r="AS1127" t="s">
        <v>8555</v>
      </c>
      <c r="BC1127" s="3" t="str" cm="1">
        <f t="array" ref="BC1127">LEFT(BB1127,MIN(FIND({0,1,2,3,4,5,6,7,8,9},BB1127&amp;"0123456789"))-1)</f>
        <v/>
      </c>
      <c r="BY1127" t="s">
        <v>10904</v>
      </c>
      <c r="BZ1127" t="s">
        <v>25641</v>
      </c>
      <c r="CA1127" t="s">
        <v>25884</v>
      </c>
      <c r="CT1127" t="str">
        <f t="shared" si="319"/>
        <v>Energy</v>
      </c>
      <c r="CU1127" t="str">
        <f t="shared" si="320"/>
        <v>Renewable Energy</v>
      </c>
      <c r="CV1127" t="str">
        <f t="shared" si="321"/>
        <v>Wind Energy</v>
      </c>
      <c r="CW1127" t="str">
        <f t="shared" si="322"/>
        <v/>
      </c>
      <c r="CX1127" t="str">
        <f t="shared" si="323"/>
        <v/>
      </c>
      <c r="CY1127" t="str">
        <f t="shared" si="324"/>
        <v/>
      </c>
      <c r="CZ1127" t="str">
        <f t="shared" si="325"/>
        <v/>
      </c>
      <c r="DA1127" t="str">
        <f t="shared" si="326"/>
        <v/>
      </c>
      <c r="DB1127" t="str">
        <f t="shared" si="327"/>
        <v/>
      </c>
      <c r="DC1127" t="str">
        <f t="shared" si="328"/>
        <v/>
      </c>
    </row>
    <row r="1128" spans="1:107" x14ac:dyDescent="0.2">
      <c r="A1128">
        <v>1125</v>
      </c>
      <c r="B1128" t="s">
        <v>1121</v>
      </c>
      <c r="C1128" t="s">
        <v>3294</v>
      </c>
      <c r="D1128" t="s">
        <v>5289</v>
      </c>
      <c r="E1128" t="s">
        <v>6065</v>
      </c>
      <c r="F1128" t="s">
        <v>7191</v>
      </c>
      <c r="G1128" t="s">
        <v>8263</v>
      </c>
      <c r="H1128" t="s">
        <v>8552</v>
      </c>
      <c r="I1128" t="s">
        <v>8554</v>
      </c>
      <c r="J1128" t="s">
        <v>9489</v>
      </c>
      <c r="K1128" t="s">
        <v>10119</v>
      </c>
      <c r="L1128" t="s">
        <v>10699</v>
      </c>
      <c r="M1128" t="s">
        <v>12006</v>
      </c>
      <c r="N1128" t="s">
        <v>12742</v>
      </c>
      <c r="O1128" t="s">
        <v>13306</v>
      </c>
      <c r="P1128" t="s">
        <v>4365</v>
      </c>
      <c r="Q1128">
        <v>1</v>
      </c>
      <c r="R1128" t="s">
        <v>13357</v>
      </c>
      <c r="S1128" t="s">
        <v>13626</v>
      </c>
      <c r="T1128" t="s">
        <v>13779</v>
      </c>
      <c r="U1128" s="3" t="str" cm="1">
        <f t="array" ref="U1128">LEFT(T1128,MIN(FIND({0,1,2,3,4,5,6,7,8,9},T1128&amp;"0123456789"))-1)</f>
        <v>€</v>
      </c>
      <c r="V1128" t="s">
        <v>13357</v>
      </c>
      <c r="W1128" t="s">
        <v>13779</v>
      </c>
      <c r="X1128" s="3" t="str" cm="1">
        <f t="array" ref="X1128">LEFT(W1128,MIN(FIND({0,1,2,3,4,5,6,7,8,9},W1128&amp;"0123456789"))-1)</f>
        <v>€</v>
      </c>
      <c r="Y1128" t="s">
        <v>13357</v>
      </c>
      <c r="Z1128" t="s">
        <v>13779</v>
      </c>
      <c r="AA1128" s="3" cm="1">
        <f t="array" ref="AA1128">_xlfn.XLOOKUP(LEFT(Z1128,MIN(FIND({0,1,2,3,4,5,6,7,8,9},Z1128&amp;"0123456789"))-1), $BB$4:$BB$23, $BC$4:$BC$23)*_xlfn.NUMBERVALUE(TRIM(REPLACE(Z1128,1,MIN(FIND({0,1,2,3,4,5,6,7,8,9},Z1128&amp;"0123456789"))-1,"")), ".", ",")</f>
        <v>2400000</v>
      </c>
      <c r="AB1128" t="s">
        <v>13779</v>
      </c>
      <c r="AC1128" s="3" cm="1">
        <f t="array" ref="AC1128">_xlfn.XLOOKUP(LEFT(AB1128,MIN(FIND({0,1,2,3,4,5,6,7,8,9},AB1128&amp;"0123456789"))-1), $BB$4:$BB$23, $BC$4:$BC$23)*_xlfn.NUMBERVALUE(TRIM(REPLACE(AB1128,1,MIN(FIND({0,1,2,3,4,5,6,7,8,9},AB1128&amp;"0123456789"))-1,"")), ".", ",")</f>
        <v>2400000</v>
      </c>
      <c r="AD1128" t="s">
        <v>4365</v>
      </c>
      <c r="AE1128" t="s">
        <v>8560</v>
      </c>
      <c r="AF1128" t="s">
        <v>15850</v>
      </c>
      <c r="AG1128" t="s">
        <v>4365</v>
      </c>
      <c r="AH1128" t="s">
        <v>4365</v>
      </c>
      <c r="AI1128" t="s">
        <v>4365</v>
      </c>
      <c r="AJ1128" t="s">
        <v>4365</v>
      </c>
      <c r="AK1128" t="s">
        <v>4365</v>
      </c>
      <c r="AL1128" t="s">
        <v>4365</v>
      </c>
      <c r="AM1128" t="s">
        <v>4365</v>
      </c>
      <c r="AN1128" t="s">
        <v>4365</v>
      </c>
      <c r="AO1128" t="s">
        <v>4365</v>
      </c>
      <c r="AP1128" t="s">
        <v>4365</v>
      </c>
      <c r="AQ1128" t="s">
        <v>4365</v>
      </c>
      <c r="AR1128" t="s">
        <v>4365</v>
      </c>
      <c r="AS1128" t="s">
        <v>14828</v>
      </c>
      <c r="BC1128" s="3" t="str" cm="1">
        <f t="array" ref="BC1128">LEFT(BB1128,MIN(FIND({0,1,2,3,4,5,6,7,8,9},BB1128&amp;"0123456789"))-1)</f>
        <v/>
      </c>
      <c r="BY1128" t="s">
        <v>12544</v>
      </c>
      <c r="BZ1128" t="s">
        <v>25650</v>
      </c>
      <c r="CA1128" t="s">
        <v>25798</v>
      </c>
      <c r="CB1128" t="s">
        <v>25468</v>
      </c>
      <c r="CC1128" t="s">
        <v>25622</v>
      </c>
      <c r="CD1128" t="s">
        <v>25488</v>
      </c>
      <c r="CE1128" t="s">
        <v>25813</v>
      </c>
      <c r="CT1128" t="str">
        <f t="shared" si="319"/>
        <v>Agriculture</v>
      </c>
      <c r="CU1128" t="str">
        <f t="shared" si="320"/>
        <v>AgTech</v>
      </c>
      <c r="CV1128" t="str">
        <f t="shared" si="321"/>
        <v>Farming</v>
      </c>
      <c r="CW1128" t="str">
        <f t="shared" si="322"/>
        <v>Food and Beverage</v>
      </c>
      <c r="CX1128" t="str">
        <f t="shared" si="323"/>
        <v>Food Processing</v>
      </c>
      <c r="CY1128" t="str">
        <f t="shared" si="324"/>
        <v>Nutrition</v>
      </c>
      <c r="CZ1128" t="str">
        <f t="shared" si="325"/>
        <v>Organic Food</v>
      </c>
      <c r="DA1128" t="str">
        <f t="shared" si="326"/>
        <v/>
      </c>
      <c r="DB1128" t="str">
        <f t="shared" si="327"/>
        <v/>
      </c>
      <c r="DC1128" t="str">
        <f t="shared" si="328"/>
        <v/>
      </c>
    </row>
    <row r="1129" spans="1:107" x14ac:dyDescent="0.2">
      <c r="A1129">
        <v>1126</v>
      </c>
      <c r="B1129" t="s">
        <v>1122</v>
      </c>
      <c r="C1129" t="s">
        <v>3295</v>
      </c>
      <c r="D1129" t="s">
        <v>5290</v>
      </c>
      <c r="E1129" t="s">
        <v>6065</v>
      </c>
      <c r="F1129" t="s">
        <v>7192</v>
      </c>
      <c r="G1129" t="s">
        <v>8248</v>
      </c>
      <c r="H1129" t="s">
        <v>8552</v>
      </c>
      <c r="I1129" t="s">
        <v>4365</v>
      </c>
      <c r="J1129" t="s">
        <v>4365</v>
      </c>
      <c r="K1129" t="s">
        <v>10121</v>
      </c>
      <c r="L1129" t="s">
        <v>10229</v>
      </c>
      <c r="M1129" t="s">
        <v>11390</v>
      </c>
      <c r="N1129" t="s">
        <v>12996</v>
      </c>
      <c r="O1129" t="s">
        <v>4365</v>
      </c>
      <c r="P1129" t="s">
        <v>4365</v>
      </c>
      <c r="Q1129">
        <v>1</v>
      </c>
      <c r="R1129" t="s">
        <v>13357</v>
      </c>
      <c r="S1129" t="s">
        <v>13503</v>
      </c>
      <c r="T1129" t="s">
        <v>14021</v>
      </c>
      <c r="U1129" s="3" t="str" cm="1">
        <f t="array" ref="U1129">LEFT(T1129,MIN(FIND({0,1,2,3,4,5,6,7,8,9},T1129&amp;"0123456789"))-1)</f>
        <v>£</v>
      </c>
      <c r="V1129" t="s">
        <v>13357</v>
      </c>
      <c r="W1129" t="s">
        <v>14021</v>
      </c>
      <c r="X1129" s="3" t="str" cm="1">
        <f t="array" ref="X1129">LEFT(W1129,MIN(FIND({0,1,2,3,4,5,6,7,8,9},W1129&amp;"0123456789"))-1)</f>
        <v>£</v>
      </c>
      <c r="Y1129" t="s">
        <v>13357</v>
      </c>
      <c r="Z1129" t="s">
        <v>14021</v>
      </c>
      <c r="AA1129" s="3" cm="1">
        <f t="array" ref="AA1129">_xlfn.XLOOKUP(LEFT(Z1129,MIN(FIND({0,1,2,3,4,5,6,7,8,9},Z1129&amp;"0123456789"))-1), $BB$4:$BB$23, $BC$4:$BC$23)*_xlfn.NUMBERVALUE(TRIM(REPLACE(Z1129,1,MIN(FIND({0,1,2,3,4,5,6,7,8,9},Z1129&amp;"0123456789"))-1,"")), ".", ",")</f>
        <v>2740000</v>
      </c>
      <c r="AB1129" t="s">
        <v>14021</v>
      </c>
      <c r="AC1129" s="3" cm="1">
        <f t="array" ref="AC1129">_xlfn.XLOOKUP(LEFT(AB1129,MIN(FIND({0,1,2,3,4,5,6,7,8,9},AB1129&amp;"0123456789"))-1), $BB$4:$BB$23, $BC$4:$BC$23)*_xlfn.NUMBERVALUE(TRIM(REPLACE(AB1129,1,MIN(FIND({0,1,2,3,4,5,6,7,8,9},AB1129&amp;"0123456789"))-1,"")), ".", ",")</f>
        <v>2740000</v>
      </c>
      <c r="AD1129" t="s">
        <v>8555</v>
      </c>
      <c r="AE1129" t="s">
        <v>8554</v>
      </c>
      <c r="AF1129" t="s">
        <v>15851</v>
      </c>
      <c r="AG1129" t="s">
        <v>17210</v>
      </c>
      <c r="AH1129" t="s">
        <v>4365</v>
      </c>
      <c r="AI1129" t="s">
        <v>18801</v>
      </c>
      <c r="AJ1129" t="s">
        <v>8563</v>
      </c>
      <c r="AK1129" t="s">
        <v>4365</v>
      </c>
      <c r="AL1129" t="s">
        <v>8555</v>
      </c>
      <c r="AM1129" t="s">
        <v>18817</v>
      </c>
      <c r="AN1129" t="s">
        <v>18372</v>
      </c>
      <c r="AO1129" t="s">
        <v>4365</v>
      </c>
      <c r="AP1129" t="s">
        <v>23150</v>
      </c>
      <c r="AQ1129" t="s">
        <v>24248</v>
      </c>
      <c r="AR1129" t="s">
        <v>25110</v>
      </c>
      <c r="AS1129" t="s">
        <v>8561</v>
      </c>
      <c r="BC1129" s="3" t="str" cm="1">
        <f t="array" ref="BC1129">LEFT(BB1129,MIN(FIND({0,1,2,3,4,5,6,7,8,9},BB1129&amp;"0123456789"))-1)</f>
        <v/>
      </c>
      <c r="BY1129" t="s">
        <v>11260</v>
      </c>
      <c r="BZ1129" t="s">
        <v>25583</v>
      </c>
      <c r="CT1129" t="str">
        <f t="shared" si="319"/>
        <v>Cyber Security</v>
      </c>
      <c r="CU1129" t="str">
        <f t="shared" si="320"/>
        <v>Network Security</v>
      </c>
      <c r="CV1129" t="str">
        <f t="shared" si="321"/>
        <v/>
      </c>
      <c r="CW1129" t="str">
        <f t="shared" si="322"/>
        <v/>
      </c>
      <c r="CX1129" t="str">
        <f t="shared" si="323"/>
        <v/>
      </c>
      <c r="CY1129" t="str">
        <f t="shared" si="324"/>
        <v/>
      </c>
      <c r="CZ1129" t="str">
        <f t="shared" si="325"/>
        <v/>
      </c>
      <c r="DA1129" t="str">
        <f t="shared" si="326"/>
        <v/>
      </c>
      <c r="DB1129" t="str">
        <f t="shared" si="327"/>
        <v/>
      </c>
      <c r="DC1129" t="str">
        <f t="shared" si="328"/>
        <v/>
      </c>
    </row>
    <row r="1130" spans="1:107" x14ac:dyDescent="0.2">
      <c r="A1130">
        <v>1127</v>
      </c>
      <c r="B1130" t="s">
        <v>1123</v>
      </c>
      <c r="C1130" t="s">
        <v>3296</v>
      </c>
      <c r="D1130" t="s">
        <v>5291</v>
      </c>
      <c r="E1130" t="s">
        <v>6065</v>
      </c>
      <c r="F1130" t="s">
        <v>7193</v>
      </c>
      <c r="G1130" t="s">
        <v>8245</v>
      </c>
      <c r="H1130" t="s">
        <v>8552</v>
      </c>
      <c r="I1130" t="s">
        <v>8554</v>
      </c>
      <c r="J1130" t="s">
        <v>9490</v>
      </c>
      <c r="K1130" t="s">
        <v>10121</v>
      </c>
      <c r="L1130" t="s">
        <v>10700</v>
      </c>
      <c r="M1130" t="s">
        <v>12007</v>
      </c>
      <c r="N1130" t="s">
        <v>12769</v>
      </c>
      <c r="O1130" t="s">
        <v>13322</v>
      </c>
      <c r="P1130" t="s">
        <v>4365</v>
      </c>
      <c r="Q1130">
        <v>1</v>
      </c>
      <c r="R1130" t="s">
        <v>13357</v>
      </c>
      <c r="S1130" t="s">
        <v>8305</v>
      </c>
      <c r="T1130" t="s">
        <v>13933</v>
      </c>
      <c r="U1130" s="3" t="str" cm="1">
        <f t="array" ref="U1130">LEFT(T1130,MIN(FIND({0,1,2,3,4,5,6,7,8,9},T1130&amp;"0123456789"))-1)</f>
        <v>$</v>
      </c>
      <c r="V1130" t="s">
        <v>13357</v>
      </c>
      <c r="W1130" t="s">
        <v>13933</v>
      </c>
      <c r="X1130" s="3" t="str" cm="1">
        <f t="array" ref="X1130">LEFT(W1130,MIN(FIND({0,1,2,3,4,5,6,7,8,9},W1130&amp;"0123456789"))-1)</f>
        <v>$</v>
      </c>
      <c r="Y1130" t="s">
        <v>13357</v>
      </c>
      <c r="Z1130" t="s">
        <v>13933</v>
      </c>
      <c r="AA1130" s="3" cm="1">
        <f t="array" ref="AA1130">_xlfn.XLOOKUP(LEFT(Z1130,MIN(FIND({0,1,2,3,4,5,6,7,8,9},Z1130&amp;"0123456789"))-1), $BB$4:$BB$23, $BC$4:$BC$23)*_xlfn.NUMBERVALUE(TRIM(REPLACE(Z1130,1,MIN(FIND({0,1,2,3,4,5,6,7,8,9},Z1130&amp;"0123456789"))-1,"")), ".", ",")</f>
        <v>4100000</v>
      </c>
      <c r="AB1130" t="s">
        <v>13933</v>
      </c>
      <c r="AC1130" s="3" cm="1">
        <f t="array" ref="AC1130">_xlfn.XLOOKUP(LEFT(AB1130,MIN(FIND({0,1,2,3,4,5,6,7,8,9},AB1130&amp;"0123456789"))-1), $BB$4:$BB$23, $BC$4:$BC$23)*_xlfn.NUMBERVALUE(TRIM(REPLACE(AB1130,1,MIN(FIND({0,1,2,3,4,5,6,7,8,9},AB1130&amp;"0123456789"))-1,"")), ".", ",")</f>
        <v>4100000</v>
      </c>
      <c r="AD1130" t="s">
        <v>8555</v>
      </c>
      <c r="AE1130" t="s">
        <v>8554</v>
      </c>
      <c r="AF1130" t="s">
        <v>15852</v>
      </c>
      <c r="AG1130" t="s">
        <v>6084</v>
      </c>
      <c r="AH1130" t="s">
        <v>17927</v>
      </c>
      <c r="AI1130" t="s">
        <v>18802</v>
      </c>
      <c r="AJ1130" t="s">
        <v>16970</v>
      </c>
      <c r="AK1130" t="s">
        <v>19918</v>
      </c>
      <c r="AL1130" t="s">
        <v>8554</v>
      </c>
      <c r="AM1130" t="s">
        <v>18794</v>
      </c>
      <c r="AN1130" t="s">
        <v>18794</v>
      </c>
      <c r="AO1130" t="s">
        <v>18794</v>
      </c>
      <c r="AP1130" t="s">
        <v>23151</v>
      </c>
      <c r="AQ1130" t="s">
        <v>24249</v>
      </c>
      <c r="AR1130" t="s">
        <v>25111</v>
      </c>
      <c r="AS1130" t="s">
        <v>19150</v>
      </c>
      <c r="BC1130" s="3" t="str" cm="1">
        <f t="array" ref="BC1130">LEFT(BB1130,MIN(FIND({0,1,2,3,4,5,6,7,8,9},BB1130&amp;"0123456789"))-1)</f>
        <v/>
      </c>
      <c r="BY1130" t="s">
        <v>11476</v>
      </c>
      <c r="BZ1130" t="s">
        <v>25885</v>
      </c>
      <c r="CT1130" t="str">
        <f t="shared" si="319"/>
        <v>Analytics</v>
      </c>
      <c r="CU1130" t="str">
        <f t="shared" si="320"/>
        <v>Commercial Real Estate</v>
      </c>
      <c r="CV1130" t="str">
        <f t="shared" si="321"/>
        <v/>
      </c>
      <c r="CW1130" t="str">
        <f t="shared" si="322"/>
        <v/>
      </c>
      <c r="CX1130" t="str">
        <f t="shared" si="323"/>
        <v/>
      </c>
      <c r="CY1130" t="str">
        <f t="shared" si="324"/>
        <v/>
      </c>
      <c r="CZ1130" t="str">
        <f t="shared" si="325"/>
        <v/>
      </c>
      <c r="DA1130" t="str">
        <f t="shared" si="326"/>
        <v/>
      </c>
      <c r="DB1130" t="str">
        <f t="shared" si="327"/>
        <v/>
      </c>
      <c r="DC1130" t="str">
        <f t="shared" si="328"/>
        <v/>
      </c>
    </row>
    <row r="1131" spans="1:107" x14ac:dyDescent="0.2">
      <c r="A1131">
        <v>1128</v>
      </c>
      <c r="B1131" t="s">
        <v>1124</v>
      </c>
      <c r="C1131" t="s">
        <v>3297</v>
      </c>
      <c r="D1131" t="s">
        <v>5292</v>
      </c>
      <c r="E1131" t="s">
        <v>4365</v>
      </c>
      <c r="F1131" t="s">
        <v>7194</v>
      </c>
      <c r="G1131" t="s">
        <v>8248</v>
      </c>
      <c r="H1131" t="s">
        <v>8552</v>
      </c>
      <c r="I1131" t="s">
        <v>4365</v>
      </c>
      <c r="J1131" t="s">
        <v>4365</v>
      </c>
      <c r="K1131" t="s">
        <v>4365</v>
      </c>
      <c r="L1131" t="s">
        <v>10289</v>
      </c>
      <c r="M1131" t="s">
        <v>12008</v>
      </c>
      <c r="N1131" t="s">
        <v>12759</v>
      </c>
      <c r="O1131" t="s">
        <v>13320</v>
      </c>
      <c r="P1131" t="s">
        <v>4365</v>
      </c>
      <c r="Q1131">
        <v>1</v>
      </c>
      <c r="R1131" t="s">
        <v>13357</v>
      </c>
      <c r="S1131" t="s">
        <v>13364</v>
      </c>
      <c r="T1131" t="s">
        <v>13749</v>
      </c>
      <c r="U1131" s="3" t="str" cm="1">
        <f t="array" ref="U1131">LEFT(T1131,MIN(FIND({0,1,2,3,4,5,6,7,8,9},T1131&amp;"0123456789"))-1)</f>
        <v>$</v>
      </c>
      <c r="V1131" t="s">
        <v>13357</v>
      </c>
      <c r="W1131" t="s">
        <v>13749</v>
      </c>
      <c r="X1131" s="3" t="str" cm="1">
        <f t="array" ref="X1131">LEFT(W1131,MIN(FIND({0,1,2,3,4,5,6,7,8,9},W1131&amp;"0123456789"))-1)</f>
        <v>$</v>
      </c>
      <c r="Y1131" t="s">
        <v>13357</v>
      </c>
      <c r="Z1131" t="s">
        <v>13749</v>
      </c>
      <c r="AA1131" s="3" cm="1">
        <f t="array" ref="AA1131">_xlfn.XLOOKUP(LEFT(Z1131,MIN(FIND({0,1,2,3,4,5,6,7,8,9},Z1131&amp;"0123456789"))-1), $BB$4:$BB$23, $BC$4:$BC$23)*_xlfn.NUMBERVALUE(TRIM(REPLACE(Z1131,1,MIN(FIND({0,1,2,3,4,5,6,7,8,9},Z1131&amp;"0123456789"))-1,"")), ".", ",")</f>
        <v>3300000</v>
      </c>
      <c r="AB1131" t="s">
        <v>13749</v>
      </c>
      <c r="AC1131" s="3" cm="1">
        <f t="array" ref="AC1131">_xlfn.XLOOKUP(LEFT(AB1131,MIN(FIND({0,1,2,3,4,5,6,7,8,9},AB1131&amp;"0123456789"))-1), $BB$4:$BB$23, $BC$4:$BC$23)*_xlfn.NUMBERVALUE(TRIM(REPLACE(AB1131,1,MIN(FIND({0,1,2,3,4,5,6,7,8,9},AB1131&amp;"0123456789"))-1,"")), ".", ",")</f>
        <v>3300000</v>
      </c>
      <c r="AD1131" t="s">
        <v>8554</v>
      </c>
      <c r="AE1131" t="s">
        <v>8554</v>
      </c>
      <c r="AF1131" t="s">
        <v>15853</v>
      </c>
      <c r="AG1131" t="s">
        <v>4365</v>
      </c>
      <c r="AH1131" t="s">
        <v>4365</v>
      </c>
      <c r="AI1131" t="s">
        <v>4365</v>
      </c>
      <c r="AJ1131" t="s">
        <v>4365</v>
      </c>
      <c r="AK1131" t="s">
        <v>4365</v>
      </c>
      <c r="AL1131" t="s">
        <v>4365</v>
      </c>
      <c r="AM1131" t="s">
        <v>4365</v>
      </c>
      <c r="AN1131" t="s">
        <v>4365</v>
      </c>
      <c r="AO1131" t="s">
        <v>4365</v>
      </c>
      <c r="AP1131" t="s">
        <v>4365</v>
      </c>
      <c r="AQ1131" t="s">
        <v>4365</v>
      </c>
      <c r="AR1131" t="s">
        <v>4365</v>
      </c>
      <c r="AS1131" t="s">
        <v>4365</v>
      </c>
      <c r="BC1131" s="3" t="str" cm="1">
        <f t="array" ref="BC1131">LEFT(BB1131,MIN(FIND({0,1,2,3,4,5,6,7,8,9},BB1131&amp;"0123456789"))-1)</f>
        <v/>
      </c>
      <c r="BY1131" t="s">
        <v>12361</v>
      </c>
      <c r="BZ1131" t="s">
        <v>25513</v>
      </c>
      <c r="CA1131" t="s">
        <v>25408</v>
      </c>
      <c r="CT1131" t="str">
        <f t="shared" si="319"/>
        <v>Cloud Computing</v>
      </c>
      <c r="CU1131" t="str">
        <f t="shared" si="320"/>
        <v>Data Storage</v>
      </c>
      <c r="CV1131" t="str">
        <f t="shared" si="321"/>
        <v>Software</v>
      </c>
      <c r="CW1131" t="str">
        <f t="shared" si="322"/>
        <v/>
      </c>
      <c r="CX1131" t="str">
        <f t="shared" si="323"/>
        <v/>
      </c>
      <c r="CY1131" t="str">
        <f t="shared" si="324"/>
        <v/>
      </c>
      <c r="CZ1131" t="str">
        <f t="shared" si="325"/>
        <v/>
      </c>
      <c r="DA1131" t="str">
        <f t="shared" si="326"/>
        <v/>
      </c>
      <c r="DB1131" t="str">
        <f t="shared" si="327"/>
        <v/>
      </c>
      <c r="DC1131" t="str">
        <f t="shared" si="328"/>
        <v/>
      </c>
    </row>
    <row r="1132" spans="1:107" x14ac:dyDescent="0.2">
      <c r="A1132">
        <v>1129</v>
      </c>
      <c r="B1132" t="s">
        <v>1125</v>
      </c>
      <c r="C1132" t="s">
        <v>3298</v>
      </c>
      <c r="D1132" t="s">
        <v>5293</v>
      </c>
      <c r="E1132" t="s">
        <v>6065</v>
      </c>
      <c r="F1132" t="s">
        <v>7195</v>
      </c>
      <c r="G1132" t="s">
        <v>8245</v>
      </c>
      <c r="H1132" t="s">
        <v>8552</v>
      </c>
      <c r="I1132" t="s">
        <v>4365</v>
      </c>
      <c r="J1132" t="s">
        <v>4365</v>
      </c>
      <c r="K1132" t="s">
        <v>10120</v>
      </c>
      <c r="L1132" t="s">
        <v>10174</v>
      </c>
      <c r="M1132" t="s">
        <v>11329</v>
      </c>
      <c r="N1132" t="s">
        <v>12768</v>
      </c>
      <c r="O1132" t="s">
        <v>13308</v>
      </c>
      <c r="P1132" t="s">
        <v>13349</v>
      </c>
      <c r="Q1132">
        <v>1</v>
      </c>
      <c r="R1132" t="s">
        <v>13357</v>
      </c>
      <c r="S1132" t="s">
        <v>8370</v>
      </c>
      <c r="T1132" t="s">
        <v>14115</v>
      </c>
      <c r="U1132" s="3" t="str" cm="1">
        <f t="array" ref="U1132">LEFT(T1132,MIN(FIND({0,1,2,3,4,5,6,7,8,9},T1132&amp;"0123456789"))-1)</f>
        <v>$</v>
      </c>
      <c r="V1132" t="s">
        <v>13357</v>
      </c>
      <c r="W1132" t="s">
        <v>14115</v>
      </c>
      <c r="X1132" s="3" t="str" cm="1">
        <f t="array" ref="X1132">LEFT(W1132,MIN(FIND({0,1,2,3,4,5,6,7,8,9},W1132&amp;"0123456789"))-1)</f>
        <v>$</v>
      </c>
      <c r="Y1132" t="s">
        <v>13357</v>
      </c>
      <c r="Z1132" t="s">
        <v>14115</v>
      </c>
      <c r="AA1132" s="3" cm="1">
        <f t="array" ref="AA1132">_xlfn.XLOOKUP(LEFT(Z1132,MIN(FIND({0,1,2,3,4,5,6,7,8,9},Z1132&amp;"0123456789"))-1), $BB$4:$BB$23, $BC$4:$BC$23)*_xlfn.NUMBERVALUE(TRIM(REPLACE(Z1132,1,MIN(FIND({0,1,2,3,4,5,6,7,8,9},Z1132&amp;"0123456789"))-1,"")), ".", ",")</f>
        <v>4800000</v>
      </c>
      <c r="AB1132" t="s">
        <v>14115</v>
      </c>
      <c r="AC1132" s="3" cm="1">
        <f t="array" ref="AC1132">_xlfn.XLOOKUP(LEFT(AB1132,MIN(FIND({0,1,2,3,4,5,6,7,8,9},AB1132&amp;"0123456789"))-1), $BB$4:$BB$23, $BC$4:$BC$23)*_xlfn.NUMBERVALUE(TRIM(REPLACE(AB1132,1,MIN(FIND({0,1,2,3,4,5,6,7,8,9},AB1132&amp;"0123456789"))-1,"")), ".", ",")</f>
        <v>4800000</v>
      </c>
      <c r="AD1132" t="s">
        <v>8555</v>
      </c>
      <c r="AE1132" t="s">
        <v>8562</v>
      </c>
      <c r="AF1132" t="s">
        <v>15854</v>
      </c>
      <c r="AG1132" t="s">
        <v>17211</v>
      </c>
      <c r="AH1132" t="s">
        <v>17928</v>
      </c>
      <c r="AI1132" t="s">
        <v>18803</v>
      </c>
      <c r="AJ1132" t="s">
        <v>19345</v>
      </c>
      <c r="AK1132" t="s">
        <v>19919</v>
      </c>
      <c r="AL1132" t="s">
        <v>20346</v>
      </c>
      <c r="AM1132" t="s">
        <v>20930</v>
      </c>
      <c r="AN1132" t="s">
        <v>18794</v>
      </c>
      <c r="AO1132" t="s">
        <v>4365</v>
      </c>
      <c r="AP1132" t="s">
        <v>23152</v>
      </c>
      <c r="AQ1132" t="s">
        <v>24250</v>
      </c>
      <c r="AR1132" t="s">
        <v>25040</v>
      </c>
      <c r="AS1132" t="s">
        <v>19172</v>
      </c>
      <c r="BC1132" s="3" t="str" cm="1">
        <f t="array" ref="BC1132">LEFT(BB1132,MIN(FIND({0,1,2,3,4,5,6,7,8,9},BB1132&amp;"0123456789"))-1)</f>
        <v/>
      </c>
      <c r="BY1132" t="s">
        <v>11134</v>
      </c>
      <c r="BZ1132" t="s">
        <v>25509</v>
      </c>
      <c r="CT1132" t="str">
        <f t="shared" si="319"/>
        <v>E-Learning</v>
      </c>
      <c r="CU1132" t="str">
        <f t="shared" si="320"/>
        <v>Education</v>
      </c>
      <c r="CV1132" t="str">
        <f t="shared" si="321"/>
        <v/>
      </c>
      <c r="CW1132" t="str">
        <f t="shared" si="322"/>
        <v/>
      </c>
      <c r="CX1132" t="str">
        <f t="shared" si="323"/>
        <v/>
      </c>
      <c r="CY1132" t="str">
        <f t="shared" si="324"/>
        <v/>
      </c>
      <c r="CZ1132" t="str">
        <f t="shared" si="325"/>
        <v/>
      </c>
      <c r="DA1132" t="str">
        <f t="shared" si="326"/>
        <v/>
      </c>
      <c r="DB1132" t="str">
        <f t="shared" si="327"/>
        <v/>
      </c>
      <c r="DC1132" t="str">
        <f t="shared" si="328"/>
        <v/>
      </c>
    </row>
    <row r="1133" spans="1:107" x14ac:dyDescent="0.2">
      <c r="A1133">
        <v>1130</v>
      </c>
      <c r="B1133" t="s">
        <v>1126</v>
      </c>
      <c r="C1133" t="s">
        <v>3299</v>
      </c>
      <c r="D1133" t="s">
        <v>5294</v>
      </c>
      <c r="E1133" t="s">
        <v>6065</v>
      </c>
      <c r="F1133" t="s">
        <v>7196</v>
      </c>
      <c r="G1133" t="s">
        <v>8278</v>
      </c>
      <c r="H1133" t="s">
        <v>8552</v>
      </c>
      <c r="I1133" t="s">
        <v>8554</v>
      </c>
      <c r="J1133" t="s">
        <v>9491</v>
      </c>
      <c r="K1133" t="s">
        <v>10121</v>
      </c>
      <c r="L1133" t="s">
        <v>10368</v>
      </c>
      <c r="M1133" t="s">
        <v>12009</v>
      </c>
      <c r="N1133" t="s">
        <v>12750</v>
      </c>
      <c r="O1133" t="s">
        <v>13317</v>
      </c>
      <c r="P1133" t="s">
        <v>13349</v>
      </c>
      <c r="Q1133">
        <v>1</v>
      </c>
      <c r="R1133" t="s">
        <v>13357</v>
      </c>
      <c r="S1133" t="s">
        <v>8468</v>
      </c>
      <c r="T1133" t="s">
        <v>13769</v>
      </c>
      <c r="U1133" s="3" t="str" cm="1">
        <f t="array" ref="U1133">LEFT(T1133,MIN(FIND({0,1,2,3,4,5,6,7,8,9},T1133&amp;"0123456789"))-1)</f>
        <v>$</v>
      </c>
      <c r="V1133" t="s">
        <v>13357</v>
      </c>
      <c r="W1133" t="s">
        <v>13769</v>
      </c>
      <c r="X1133" s="3" t="str" cm="1">
        <f t="array" ref="X1133">LEFT(W1133,MIN(FIND({0,1,2,3,4,5,6,7,8,9},W1133&amp;"0123456789"))-1)</f>
        <v>$</v>
      </c>
      <c r="Y1133" t="s">
        <v>13357</v>
      </c>
      <c r="Z1133" t="s">
        <v>13769</v>
      </c>
      <c r="AA1133" s="3" cm="1">
        <f t="array" ref="AA1133">_xlfn.XLOOKUP(LEFT(Z1133,MIN(FIND({0,1,2,3,4,5,6,7,8,9},Z1133&amp;"0123456789"))-1), $BB$4:$BB$23, $BC$4:$BC$23)*_xlfn.NUMBERVALUE(TRIM(REPLACE(Z1133,1,MIN(FIND({0,1,2,3,4,5,6,7,8,9},Z1133&amp;"0123456789"))-1,"")), ".", ",")</f>
        <v>7000000</v>
      </c>
      <c r="AB1133" t="s">
        <v>13769</v>
      </c>
      <c r="AC1133" s="3" cm="1">
        <f t="array" ref="AC1133">_xlfn.XLOOKUP(LEFT(AB1133,MIN(FIND({0,1,2,3,4,5,6,7,8,9},AB1133&amp;"0123456789"))-1), $BB$4:$BB$23, $BC$4:$BC$23)*_xlfn.NUMBERVALUE(TRIM(REPLACE(AB1133,1,MIN(FIND({0,1,2,3,4,5,6,7,8,9},AB1133&amp;"0123456789"))-1,"")), ".", ",")</f>
        <v>7000000</v>
      </c>
      <c r="AD1133" t="s">
        <v>8555</v>
      </c>
      <c r="AE1133" t="s">
        <v>8558</v>
      </c>
      <c r="AF1133" t="s">
        <v>15855</v>
      </c>
      <c r="AG1133" t="s">
        <v>4365</v>
      </c>
      <c r="AH1133" t="s">
        <v>4365</v>
      </c>
      <c r="AI1133" t="s">
        <v>4365</v>
      </c>
      <c r="AJ1133" t="s">
        <v>4365</v>
      </c>
      <c r="AK1133" t="s">
        <v>4365</v>
      </c>
      <c r="AL1133" t="s">
        <v>4365</v>
      </c>
      <c r="AM1133" t="s">
        <v>4365</v>
      </c>
      <c r="AN1133" t="s">
        <v>4365</v>
      </c>
      <c r="AO1133" t="s">
        <v>4365</v>
      </c>
      <c r="AP1133" t="s">
        <v>4365</v>
      </c>
      <c r="AQ1133" t="s">
        <v>4365</v>
      </c>
      <c r="AR1133" t="s">
        <v>4365</v>
      </c>
      <c r="AS1133" t="s">
        <v>14821</v>
      </c>
      <c r="BC1133" s="3" t="str" cm="1">
        <f t="array" ref="BC1133">LEFT(BB1133,MIN(FIND({0,1,2,3,4,5,6,7,8,9},BB1133&amp;"0123456789"))-1)</f>
        <v/>
      </c>
      <c r="BY1133" t="s">
        <v>25812</v>
      </c>
      <c r="BZ1133" t="s">
        <v>25647</v>
      </c>
      <c r="CA1133" t="s">
        <v>25408</v>
      </c>
      <c r="CT1133" t="str">
        <f t="shared" si="319"/>
        <v>Property Management</v>
      </c>
      <c r="CU1133" t="str">
        <f t="shared" si="320"/>
        <v>Real Estate Investment</v>
      </c>
      <c r="CV1133" t="str">
        <f t="shared" si="321"/>
        <v>Software</v>
      </c>
      <c r="CW1133" t="str">
        <f t="shared" si="322"/>
        <v/>
      </c>
      <c r="CX1133" t="str">
        <f t="shared" si="323"/>
        <v/>
      </c>
      <c r="CY1133" t="str">
        <f t="shared" si="324"/>
        <v/>
      </c>
      <c r="CZ1133" t="str">
        <f t="shared" si="325"/>
        <v/>
      </c>
      <c r="DA1133" t="str">
        <f t="shared" si="326"/>
        <v/>
      </c>
      <c r="DB1133" t="str">
        <f t="shared" si="327"/>
        <v/>
      </c>
      <c r="DC1133" t="str">
        <f t="shared" si="328"/>
        <v/>
      </c>
    </row>
    <row r="1134" spans="1:107" x14ac:dyDescent="0.2">
      <c r="A1134">
        <v>1131</v>
      </c>
      <c r="B1134" t="s">
        <v>1127</v>
      </c>
      <c r="C1134" t="s">
        <v>3300</v>
      </c>
      <c r="D1134" t="s">
        <v>5295</v>
      </c>
      <c r="E1134" t="s">
        <v>6065</v>
      </c>
      <c r="F1134" t="s">
        <v>7197</v>
      </c>
      <c r="G1134" t="s">
        <v>8245</v>
      </c>
      <c r="H1134" t="s">
        <v>8552</v>
      </c>
      <c r="I1134" t="s">
        <v>8554</v>
      </c>
      <c r="J1134" t="s">
        <v>9492</v>
      </c>
      <c r="K1134" t="s">
        <v>10119</v>
      </c>
      <c r="L1134" t="s">
        <v>10701</v>
      </c>
      <c r="M1134" t="s">
        <v>12010</v>
      </c>
      <c r="N1134" t="s">
        <v>12742</v>
      </c>
      <c r="O1134" t="s">
        <v>13306</v>
      </c>
      <c r="P1134" t="s">
        <v>4365</v>
      </c>
      <c r="Q1134">
        <v>3</v>
      </c>
      <c r="R1134" t="s">
        <v>13357</v>
      </c>
      <c r="S1134" t="s">
        <v>8294</v>
      </c>
      <c r="T1134" t="s">
        <v>4365</v>
      </c>
      <c r="U1134" s="3" t="str" cm="1">
        <f t="array" ref="U1134">LEFT(T1134,MIN(FIND({0,1,2,3,4,5,6,7,8,9},T1134&amp;"0123456789"))-1)</f>
        <v>—</v>
      </c>
      <c r="V1134" t="s">
        <v>14427</v>
      </c>
      <c r="W1134" t="s">
        <v>14435</v>
      </c>
      <c r="X1134" s="3" t="str" cm="1">
        <f t="array" ref="X1134">LEFT(W1134,MIN(FIND({0,1,2,3,4,5,6,7,8,9},W1134&amp;"0123456789"))-1)</f>
        <v>€</v>
      </c>
      <c r="Y1134" t="s">
        <v>13357</v>
      </c>
      <c r="Z1134" t="s">
        <v>14435</v>
      </c>
      <c r="AA1134" s="3" cm="1">
        <f t="array" ref="AA1134">_xlfn.XLOOKUP(LEFT(Z1134,MIN(FIND({0,1,2,3,4,5,6,7,8,9},Z1134&amp;"0123456789"))-1), $BB$4:$BB$23, $BC$4:$BC$23)*_xlfn.NUMBERVALUE(TRIM(REPLACE(Z1134,1,MIN(FIND({0,1,2,3,4,5,6,7,8,9},Z1134&amp;"0123456789"))-1,"")), ".", ",")</f>
        <v>2520000</v>
      </c>
      <c r="AB1134" t="s">
        <v>14435</v>
      </c>
      <c r="AC1134" s="3" cm="1">
        <f t="array" ref="AC1134">_xlfn.XLOOKUP(LEFT(AB1134,MIN(FIND({0,1,2,3,4,5,6,7,8,9},AB1134&amp;"0123456789"))-1), $BB$4:$BB$23, $BC$4:$BC$23)*_xlfn.NUMBERVALUE(TRIM(REPLACE(AB1134,1,MIN(FIND({0,1,2,3,4,5,6,7,8,9},AB1134&amp;"0123456789"))-1,"")), ".", ",")</f>
        <v>2520000</v>
      </c>
      <c r="AD1134" t="s">
        <v>8554</v>
      </c>
      <c r="AE1134" t="s">
        <v>8560</v>
      </c>
      <c r="AF1134" t="s">
        <v>15856</v>
      </c>
      <c r="AG1134" t="s">
        <v>4365</v>
      </c>
      <c r="AH1134" t="s">
        <v>4365</v>
      </c>
      <c r="AI1134" t="s">
        <v>4365</v>
      </c>
      <c r="AJ1134" t="s">
        <v>4365</v>
      </c>
      <c r="AK1134" t="s">
        <v>4365</v>
      </c>
      <c r="AL1134" t="s">
        <v>4365</v>
      </c>
      <c r="AM1134" t="s">
        <v>4365</v>
      </c>
      <c r="AN1134" t="s">
        <v>4365</v>
      </c>
      <c r="AO1134" t="s">
        <v>4365</v>
      </c>
      <c r="AP1134" t="s">
        <v>4365</v>
      </c>
      <c r="AQ1134" t="s">
        <v>4365</v>
      </c>
      <c r="AR1134" t="s">
        <v>4365</v>
      </c>
      <c r="AS1134" t="s">
        <v>8554</v>
      </c>
      <c r="BC1134" s="3" t="str" cm="1">
        <f t="array" ref="BC1134">LEFT(BB1134,MIN(FIND({0,1,2,3,4,5,6,7,8,9},BB1134&amp;"0123456789"))-1)</f>
        <v/>
      </c>
      <c r="BY1134" t="s">
        <v>11267</v>
      </c>
      <c r="BZ1134" t="s">
        <v>25886</v>
      </c>
      <c r="CA1134" t="s">
        <v>25525</v>
      </c>
      <c r="CB1134" t="s">
        <v>25454</v>
      </c>
      <c r="CC1134" t="s">
        <v>25887</v>
      </c>
      <c r="CD1134" t="s">
        <v>25408</v>
      </c>
      <c r="CT1134" t="str">
        <f t="shared" si="319"/>
        <v>Artificial Intelligence</v>
      </c>
      <c r="CU1134" t="str">
        <f t="shared" si="320"/>
        <v>Auto Insurance</v>
      </c>
      <c r="CV1134" t="str">
        <f t="shared" si="321"/>
        <v>Computer Vision</v>
      </c>
      <c r="CW1134" t="str">
        <f t="shared" si="322"/>
        <v>Insurance</v>
      </c>
      <c r="CX1134" t="str">
        <f t="shared" si="323"/>
        <v>Sharing Economy</v>
      </c>
      <c r="CY1134" t="str">
        <f t="shared" si="324"/>
        <v>Software</v>
      </c>
      <c r="CZ1134" t="str">
        <f t="shared" si="325"/>
        <v/>
      </c>
      <c r="DA1134" t="str">
        <f t="shared" si="326"/>
        <v/>
      </c>
      <c r="DB1134" t="str">
        <f t="shared" si="327"/>
        <v/>
      </c>
      <c r="DC1134" t="str">
        <f t="shared" si="328"/>
        <v/>
      </c>
    </row>
    <row r="1135" spans="1:107" x14ac:dyDescent="0.2">
      <c r="A1135">
        <v>1132</v>
      </c>
      <c r="B1135" t="s">
        <v>1128</v>
      </c>
      <c r="C1135" t="s">
        <v>3301</v>
      </c>
      <c r="D1135" t="s">
        <v>5296</v>
      </c>
      <c r="E1135" t="s">
        <v>6065</v>
      </c>
      <c r="F1135" t="s">
        <v>7198</v>
      </c>
      <c r="G1135" t="s">
        <v>8248</v>
      </c>
      <c r="H1135" t="s">
        <v>8552</v>
      </c>
      <c r="I1135" t="s">
        <v>8555</v>
      </c>
      <c r="J1135" t="s">
        <v>9493</v>
      </c>
      <c r="K1135" t="s">
        <v>10121</v>
      </c>
      <c r="L1135" t="s">
        <v>10163</v>
      </c>
      <c r="M1135" t="s">
        <v>12011</v>
      </c>
      <c r="N1135" t="s">
        <v>12744</v>
      </c>
      <c r="O1135" t="s">
        <v>13305</v>
      </c>
      <c r="P1135" t="s">
        <v>4365</v>
      </c>
      <c r="Q1135">
        <v>2</v>
      </c>
      <c r="R1135" t="s">
        <v>13357</v>
      </c>
      <c r="S1135" t="s">
        <v>8494</v>
      </c>
      <c r="T1135" t="s">
        <v>13740</v>
      </c>
      <c r="U1135" s="3" t="str" cm="1">
        <f t="array" ref="U1135">LEFT(T1135,MIN(FIND({0,1,2,3,4,5,6,7,8,9},T1135&amp;"0123456789"))-1)</f>
        <v>$</v>
      </c>
      <c r="V1135" t="s">
        <v>13357</v>
      </c>
      <c r="W1135" t="s">
        <v>13740</v>
      </c>
      <c r="X1135" s="3" t="str" cm="1">
        <f t="array" ref="X1135">LEFT(W1135,MIN(FIND({0,1,2,3,4,5,6,7,8,9},W1135&amp;"0123456789"))-1)</f>
        <v>$</v>
      </c>
      <c r="Y1135" t="s">
        <v>13357</v>
      </c>
      <c r="Z1135" t="s">
        <v>14344</v>
      </c>
      <c r="AA1135" s="3" cm="1">
        <f t="array" ref="AA1135">_xlfn.XLOOKUP(LEFT(Z1135,MIN(FIND({0,1,2,3,4,5,6,7,8,9},Z1135&amp;"0123456789"))-1), $BB$4:$BB$23, $BC$4:$BC$23)*_xlfn.NUMBERVALUE(TRIM(REPLACE(Z1135,1,MIN(FIND({0,1,2,3,4,5,6,7,8,9},Z1135&amp;"0123456789"))-1,"")), ".", ",")</f>
        <v>3125000</v>
      </c>
      <c r="AB1135" t="s">
        <v>14344</v>
      </c>
      <c r="AC1135" s="3" cm="1">
        <f t="array" ref="AC1135">_xlfn.XLOOKUP(LEFT(AB1135,MIN(FIND({0,1,2,3,4,5,6,7,8,9},AB1135&amp;"0123456789"))-1), $BB$4:$BB$23, $BC$4:$BC$23)*_xlfn.NUMBERVALUE(TRIM(REPLACE(AB1135,1,MIN(FIND({0,1,2,3,4,5,6,7,8,9},AB1135&amp;"0123456789"))-1,"")), ".", ",")</f>
        <v>3125000</v>
      </c>
      <c r="AD1135" t="s">
        <v>8555</v>
      </c>
      <c r="AE1135" t="s">
        <v>8560</v>
      </c>
      <c r="AF1135" t="s">
        <v>15857</v>
      </c>
      <c r="AG1135" t="s">
        <v>17107</v>
      </c>
      <c r="AH1135" t="s">
        <v>4365</v>
      </c>
      <c r="AI1135" t="s">
        <v>4365</v>
      </c>
      <c r="AJ1135" t="s">
        <v>19346</v>
      </c>
      <c r="AK1135" t="s">
        <v>4365</v>
      </c>
      <c r="AL1135" t="s">
        <v>8554</v>
      </c>
      <c r="AM1135" t="s">
        <v>4365</v>
      </c>
      <c r="AN1135" t="s">
        <v>18794</v>
      </c>
      <c r="AO1135" t="s">
        <v>4365</v>
      </c>
      <c r="AP1135" t="s">
        <v>23153</v>
      </c>
      <c r="AQ1135" t="s">
        <v>4365</v>
      </c>
      <c r="AR1135" t="s">
        <v>4365</v>
      </c>
      <c r="AS1135" t="s">
        <v>14819</v>
      </c>
      <c r="BC1135" s="3" t="str" cm="1">
        <f t="array" ref="BC1135">LEFT(BB1135,MIN(FIND({0,1,2,3,4,5,6,7,8,9},BB1135&amp;"0123456789"))-1)</f>
        <v/>
      </c>
      <c r="BY1135" t="s">
        <v>12011</v>
      </c>
      <c r="CT1135" t="str">
        <f t="shared" si="319"/>
        <v>Alternative Medicine</v>
      </c>
      <c r="CU1135" t="str">
        <f t="shared" si="320"/>
        <v/>
      </c>
      <c r="CV1135" t="str">
        <f t="shared" si="321"/>
        <v/>
      </c>
      <c r="CW1135" t="str">
        <f t="shared" si="322"/>
        <v/>
      </c>
      <c r="CX1135" t="str">
        <f t="shared" si="323"/>
        <v/>
      </c>
      <c r="CY1135" t="str">
        <f t="shared" si="324"/>
        <v/>
      </c>
      <c r="CZ1135" t="str">
        <f t="shared" si="325"/>
        <v/>
      </c>
      <c r="DA1135" t="str">
        <f t="shared" si="326"/>
        <v/>
      </c>
      <c r="DB1135" t="str">
        <f t="shared" si="327"/>
        <v/>
      </c>
      <c r="DC1135" t="str">
        <f t="shared" si="328"/>
        <v/>
      </c>
    </row>
    <row r="1136" spans="1:107" x14ac:dyDescent="0.2">
      <c r="A1136">
        <v>1133</v>
      </c>
      <c r="B1136" t="s">
        <v>1129</v>
      </c>
      <c r="C1136" t="s">
        <v>3302</v>
      </c>
      <c r="D1136" t="s">
        <v>5297</v>
      </c>
      <c r="E1136" t="s">
        <v>6065</v>
      </c>
      <c r="F1136" t="s">
        <v>7199</v>
      </c>
      <c r="G1136" t="s">
        <v>8449</v>
      </c>
      <c r="H1136" t="s">
        <v>8552</v>
      </c>
      <c r="I1136" t="s">
        <v>8554</v>
      </c>
      <c r="J1136" t="s">
        <v>9494</v>
      </c>
      <c r="K1136" t="s">
        <v>10119</v>
      </c>
      <c r="L1136" t="s">
        <v>10380</v>
      </c>
      <c r="M1136" t="s">
        <v>12012</v>
      </c>
      <c r="N1136" t="s">
        <v>12997</v>
      </c>
      <c r="O1136" t="s">
        <v>13334</v>
      </c>
      <c r="P1136" t="s">
        <v>4365</v>
      </c>
      <c r="Q1136">
        <v>1</v>
      </c>
      <c r="R1136" t="s">
        <v>13357</v>
      </c>
      <c r="S1136" t="s">
        <v>8449</v>
      </c>
      <c r="T1136" t="s">
        <v>13831</v>
      </c>
      <c r="U1136" s="3" t="str" cm="1">
        <f t="array" ref="U1136">LEFT(T1136,MIN(FIND({0,1,2,3,4,5,6,7,8,9},T1136&amp;"0123456789"))-1)</f>
        <v>$</v>
      </c>
      <c r="V1136" t="s">
        <v>14422</v>
      </c>
      <c r="W1136" t="s">
        <v>13831</v>
      </c>
      <c r="X1136" s="3" t="str" cm="1">
        <f t="array" ref="X1136">LEFT(W1136,MIN(FIND({0,1,2,3,4,5,6,7,8,9},W1136&amp;"0123456789"))-1)</f>
        <v>$</v>
      </c>
      <c r="Y1136" t="s">
        <v>14422</v>
      </c>
      <c r="Z1136" t="s">
        <v>13831</v>
      </c>
      <c r="AA1136" s="3" cm="1">
        <f t="array" ref="AA1136">_xlfn.XLOOKUP(LEFT(Z1136,MIN(FIND({0,1,2,3,4,5,6,7,8,9},Z1136&amp;"0123456789"))-1), $BB$4:$BB$23, $BC$4:$BC$23)*_xlfn.NUMBERVALUE(TRIM(REPLACE(Z1136,1,MIN(FIND({0,1,2,3,4,5,6,7,8,9},Z1136&amp;"0123456789"))-1,"")), ".", ",")</f>
        <v>1000000</v>
      </c>
      <c r="AB1136" t="s">
        <v>13831</v>
      </c>
      <c r="AC1136" s="3" cm="1">
        <f t="array" ref="AC1136">_xlfn.XLOOKUP(LEFT(AB1136,MIN(FIND({0,1,2,3,4,5,6,7,8,9},AB1136&amp;"0123456789"))-1), $BB$4:$BB$23, $BC$4:$BC$23)*_xlfn.NUMBERVALUE(TRIM(REPLACE(AB1136,1,MIN(FIND({0,1,2,3,4,5,6,7,8,9},AB1136&amp;"0123456789"))-1,"")), ".", ",")</f>
        <v>1000000</v>
      </c>
      <c r="AD1136" t="s">
        <v>4365</v>
      </c>
      <c r="AE1136" t="s">
        <v>8555</v>
      </c>
      <c r="AF1136" t="s">
        <v>15858</v>
      </c>
      <c r="AG1136" t="s">
        <v>16978</v>
      </c>
      <c r="AH1136" t="s">
        <v>4365</v>
      </c>
      <c r="AI1136" t="s">
        <v>4365</v>
      </c>
      <c r="AJ1136" t="s">
        <v>8561</v>
      </c>
      <c r="AK1136" t="s">
        <v>4365</v>
      </c>
      <c r="AL1136" t="s">
        <v>8554</v>
      </c>
      <c r="AM1136" t="s">
        <v>4365</v>
      </c>
      <c r="AN1136" t="s">
        <v>18794</v>
      </c>
      <c r="AO1136" t="s">
        <v>4365</v>
      </c>
      <c r="AP1136" t="s">
        <v>23154</v>
      </c>
      <c r="AQ1136" t="s">
        <v>4365</v>
      </c>
      <c r="AR1136" t="s">
        <v>4365</v>
      </c>
      <c r="AS1136" t="s">
        <v>8561</v>
      </c>
      <c r="BC1136" s="3" t="str" cm="1">
        <f t="array" ref="BC1136">LEFT(BB1136,MIN(FIND({0,1,2,3,4,5,6,7,8,9},BB1136&amp;"0123456789"))-1)</f>
        <v/>
      </c>
      <c r="BY1136" t="s">
        <v>11267</v>
      </c>
      <c r="BZ1136" t="s">
        <v>25428</v>
      </c>
      <c r="CA1136" t="s">
        <v>25408</v>
      </c>
      <c r="CT1136" t="str">
        <f t="shared" si="319"/>
        <v>Artificial Intelligence</v>
      </c>
      <c r="CU1136" t="str">
        <f t="shared" si="320"/>
        <v>Health Care</v>
      </c>
      <c r="CV1136" t="str">
        <f t="shared" si="321"/>
        <v>Software</v>
      </c>
      <c r="CW1136" t="str">
        <f t="shared" si="322"/>
        <v/>
      </c>
      <c r="CX1136" t="str">
        <f t="shared" si="323"/>
        <v/>
      </c>
      <c r="CY1136" t="str">
        <f t="shared" si="324"/>
        <v/>
      </c>
      <c r="CZ1136" t="str">
        <f t="shared" si="325"/>
        <v/>
      </c>
      <c r="DA1136" t="str">
        <f t="shared" si="326"/>
        <v/>
      </c>
      <c r="DB1136" t="str">
        <f t="shared" si="327"/>
        <v/>
      </c>
      <c r="DC1136" t="str">
        <f t="shared" si="328"/>
        <v/>
      </c>
    </row>
    <row r="1137" spans="1:107" x14ac:dyDescent="0.2">
      <c r="A1137">
        <v>1134</v>
      </c>
      <c r="B1137" t="s">
        <v>1130</v>
      </c>
      <c r="C1137" t="s">
        <v>3303</v>
      </c>
      <c r="D1137" t="s">
        <v>5298</v>
      </c>
      <c r="E1137" t="s">
        <v>6065</v>
      </c>
      <c r="F1137" t="s">
        <v>7200</v>
      </c>
      <c r="G1137" t="s">
        <v>8430</v>
      </c>
      <c r="H1137" t="s">
        <v>8552</v>
      </c>
      <c r="I1137" t="s">
        <v>4365</v>
      </c>
      <c r="J1137" t="s">
        <v>4365</v>
      </c>
      <c r="K1137" t="s">
        <v>10119</v>
      </c>
      <c r="L1137" t="s">
        <v>10702</v>
      </c>
      <c r="M1137" t="s">
        <v>12013</v>
      </c>
      <c r="N1137" t="s">
        <v>12998</v>
      </c>
      <c r="O1137" t="s">
        <v>13306</v>
      </c>
      <c r="P1137" t="s">
        <v>13349</v>
      </c>
      <c r="Q1137">
        <v>1</v>
      </c>
      <c r="R1137" t="s">
        <v>13357</v>
      </c>
      <c r="S1137" t="s">
        <v>8430</v>
      </c>
      <c r="T1137" t="s">
        <v>13958</v>
      </c>
      <c r="U1137" s="3" t="str" cm="1">
        <f t="array" ref="U1137">LEFT(T1137,MIN(FIND({0,1,2,3,4,5,6,7,8,9},T1137&amp;"0123456789"))-1)</f>
        <v>$</v>
      </c>
      <c r="V1137" t="s">
        <v>14422</v>
      </c>
      <c r="W1137" t="s">
        <v>13958</v>
      </c>
      <c r="X1137" s="3" t="str" cm="1">
        <f t="array" ref="X1137">LEFT(W1137,MIN(FIND({0,1,2,3,4,5,6,7,8,9},W1137&amp;"0123456789"))-1)</f>
        <v>$</v>
      </c>
      <c r="Y1137" t="s">
        <v>14422</v>
      </c>
      <c r="Z1137" t="s">
        <v>13958</v>
      </c>
      <c r="AA1137" s="3" cm="1">
        <f t="array" ref="AA1137">_xlfn.XLOOKUP(LEFT(Z1137,MIN(FIND({0,1,2,3,4,5,6,7,8,9},Z1137&amp;"0123456789"))-1), $BB$4:$BB$23, $BC$4:$BC$23)*_xlfn.NUMBERVALUE(TRIM(REPLACE(Z1137,1,MIN(FIND({0,1,2,3,4,5,6,7,8,9},Z1137&amp;"0123456789"))-1,"")), ".", ",")</f>
        <v>2400000</v>
      </c>
      <c r="AB1137" t="s">
        <v>13958</v>
      </c>
      <c r="AC1137" s="3" cm="1">
        <f t="array" ref="AC1137">_xlfn.XLOOKUP(LEFT(AB1137,MIN(FIND({0,1,2,3,4,5,6,7,8,9},AB1137&amp;"0123456789"))-1), $BB$4:$BB$23, $BC$4:$BC$23)*_xlfn.NUMBERVALUE(TRIM(REPLACE(AB1137,1,MIN(FIND({0,1,2,3,4,5,6,7,8,9},AB1137&amp;"0123456789"))-1,"")), ".", ",")</f>
        <v>2400000</v>
      </c>
      <c r="AD1137" t="s">
        <v>4365</v>
      </c>
      <c r="AE1137" t="s">
        <v>4365</v>
      </c>
      <c r="AF1137" t="s">
        <v>4365</v>
      </c>
      <c r="AG1137" t="s">
        <v>4365</v>
      </c>
      <c r="AH1137" t="s">
        <v>4365</v>
      </c>
      <c r="AI1137" t="s">
        <v>4365</v>
      </c>
      <c r="AJ1137" t="s">
        <v>4365</v>
      </c>
      <c r="AK1137" t="s">
        <v>4365</v>
      </c>
      <c r="AL1137" t="s">
        <v>4365</v>
      </c>
      <c r="AM1137" t="s">
        <v>4365</v>
      </c>
      <c r="AN1137" t="s">
        <v>4365</v>
      </c>
      <c r="AO1137" t="s">
        <v>4365</v>
      </c>
      <c r="AP1137" t="s">
        <v>4365</v>
      </c>
      <c r="AQ1137" t="s">
        <v>4365</v>
      </c>
      <c r="AR1137" t="s">
        <v>4365</v>
      </c>
      <c r="AS1137" t="s">
        <v>14822</v>
      </c>
      <c r="BC1137" s="3" t="str" cm="1">
        <f t="array" ref="BC1137">LEFT(BB1137,MIN(FIND({0,1,2,3,4,5,6,7,8,9},BB1137&amp;"0123456789"))-1)</f>
        <v/>
      </c>
      <c r="BY1137" t="s">
        <v>25547</v>
      </c>
      <c r="BZ1137" t="s">
        <v>25742</v>
      </c>
      <c r="CA1137" t="s">
        <v>25888</v>
      </c>
      <c r="CB1137" t="s">
        <v>25437</v>
      </c>
      <c r="CC1137" t="s">
        <v>25406</v>
      </c>
      <c r="CD1137" t="s">
        <v>25407</v>
      </c>
      <c r="CE1137" t="s">
        <v>25408</v>
      </c>
      <c r="CT1137" t="str">
        <f t="shared" si="319"/>
        <v>Content</v>
      </c>
      <c r="CU1137" t="str">
        <f t="shared" si="320"/>
        <v>Content Marketing</v>
      </c>
      <c r="CV1137" t="str">
        <f t="shared" si="321"/>
        <v>Direct Sales</v>
      </c>
      <c r="CW1137" t="str">
        <f t="shared" si="322"/>
        <v>SaaS</v>
      </c>
      <c r="CX1137" t="str">
        <f t="shared" si="323"/>
        <v>Sales</v>
      </c>
      <c r="CY1137" t="str">
        <f t="shared" si="324"/>
        <v>Sales Automation</v>
      </c>
      <c r="CZ1137" t="str">
        <f t="shared" si="325"/>
        <v>Software</v>
      </c>
      <c r="DA1137" t="str">
        <f t="shared" si="326"/>
        <v/>
      </c>
      <c r="DB1137" t="str">
        <f t="shared" si="327"/>
        <v/>
      </c>
      <c r="DC1137" t="str">
        <f t="shared" si="328"/>
        <v/>
      </c>
    </row>
    <row r="1138" spans="1:107" x14ac:dyDescent="0.2">
      <c r="A1138">
        <v>1135</v>
      </c>
      <c r="B1138" t="s">
        <v>1131</v>
      </c>
      <c r="C1138" t="s">
        <v>3304</v>
      </c>
      <c r="D1138" t="s">
        <v>5299</v>
      </c>
      <c r="E1138" t="s">
        <v>6065</v>
      </c>
      <c r="F1138" t="s">
        <v>7201</v>
      </c>
      <c r="G1138" t="s">
        <v>8248</v>
      </c>
      <c r="H1138" t="s">
        <v>8552</v>
      </c>
      <c r="I1138" t="s">
        <v>4365</v>
      </c>
      <c r="J1138" t="s">
        <v>4365</v>
      </c>
      <c r="K1138" t="s">
        <v>10119</v>
      </c>
      <c r="L1138" t="s">
        <v>10703</v>
      </c>
      <c r="M1138" t="s">
        <v>12014</v>
      </c>
      <c r="N1138" t="s">
        <v>12999</v>
      </c>
      <c r="O1138" t="s">
        <v>13309</v>
      </c>
      <c r="P1138" t="s">
        <v>4365</v>
      </c>
      <c r="Q1138">
        <v>1</v>
      </c>
      <c r="R1138" t="s">
        <v>4365</v>
      </c>
      <c r="S1138" t="s">
        <v>13394</v>
      </c>
      <c r="T1138" t="s">
        <v>14116</v>
      </c>
      <c r="U1138" s="3" t="str" cm="1">
        <f t="array" ref="U1138">LEFT(T1138,MIN(FIND({0,1,2,3,4,5,6,7,8,9},T1138&amp;"0123456789"))-1)</f>
        <v>$</v>
      </c>
      <c r="V1138" t="s">
        <v>14415</v>
      </c>
      <c r="W1138" t="s">
        <v>14116</v>
      </c>
      <c r="X1138" s="3" t="str" cm="1">
        <f t="array" ref="X1138">LEFT(W1138,MIN(FIND({0,1,2,3,4,5,6,7,8,9},W1138&amp;"0123456789"))-1)</f>
        <v>$</v>
      </c>
      <c r="Y1138" t="s">
        <v>14415</v>
      </c>
      <c r="Z1138" t="s">
        <v>14116</v>
      </c>
      <c r="AA1138" s="3" cm="1">
        <f t="array" ref="AA1138">_xlfn.XLOOKUP(LEFT(Z1138,MIN(FIND({0,1,2,3,4,5,6,7,8,9},Z1138&amp;"0123456789"))-1), $BB$4:$BB$23, $BC$4:$BC$23)*_xlfn.NUMBERVALUE(TRIM(REPLACE(Z1138,1,MIN(FIND({0,1,2,3,4,5,6,7,8,9},Z1138&amp;"0123456789"))-1,"")), ".", ",")</f>
        <v>7016661</v>
      </c>
      <c r="AB1138" t="s">
        <v>14116</v>
      </c>
      <c r="AC1138" s="3" cm="1">
        <f t="array" ref="AC1138">_xlfn.XLOOKUP(LEFT(AB1138,MIN(FIND({0,1,2,3,4,5,6,7,8,9},AB1138&amp;"0123456789"))-1), $BB$4:$BB$23, $BC$4:$BC$23)*_xlfn.NUMBERVALUE(TRIM(REPLACE(AB1138,1,MIN(FIND({0,1,2,3,4,5,6,7,8,9},AB1138&amp;"0123456789"))-1,"")), ".", ",")</f>
        <v>7016661</v>
      </c>
      <c r="AD1138" t="s">
        <v>4365</v>
      </c>
      <c r="AE1138" t="s">
        <v>4365</v>
      </c>
      <c r="AF1138" t="s">
        <v>4365</v>
      </c>
      <c r="AG1138" t="s">
        <v>4365</v>
      </c>
      <c r="AH1138" t="s">
        <v>4365</v>
      </c>
      <c r="AI1138" t="s">
        <v>4365</v>
      </c>
      <c r="AJ1138" t="s">
        <v>4365</v>
      </c>
      <c r="AK1138" t="s">
        <v>4365</v>
      </c>
      <c r="AL1138" t="s">
        <v>4365</v>
      </c>
      <c r="AM1138" t="s">
        <v>4365</v>
      </c>
      <c r="AN1138" t="s">
        <v>4365</v>
      </c>
      <c r="AO1138" t="s">
        <v>4365</v>
      </c>
      <c r="AP1138" t="s">
        <v>4365</v>
      </c>
      <c r="AQ1138" t="s">
        <v>4365</v>
      </c>
      <c r="AR1138" t="s">
        <v>4365</v>
      </c>
      <c r="AS1138" t="s">
        <v>14835</v>
      </c>
      <c r="BC1138" s="3" t="str" cm="1">
        <f t="array" ref="BC1138">LEFT(BB1138,MIN(FIND({0,1,2,3,4,5,6,7,8,9},BB1138&amp;"0123456789"))-1)</f>
        <v/>
      </c>
      <c r="BY1138" t="s">
        <v>25889</v>
      </c>
      <c r="BZ1138" t="s">
        <v>25732</v>
      </c>
      <c r="CA1138" t="s">
        <v>25641</v>
      </c>
      <c r="CT1138" t="str">
        <f t="shared" si="319"/>
        <v>Industrial</v>
      </c>
      <c r="CU1138" t="str">
        <f t="shared" si="320"/>
        <v>Oil and Gas</v>
      </c>
      <c r="CV1138" t="str">
        <f t="shared" si="321"/>
        <v>Renewable Energy</v>
      </c>
      <c r="CW1138" t="str">
        <f t="shared" si="322"/>
        <v/>
      </c>
      <c r="CX1138" t="str">
        <f t="shared" si="323"/>
        <v/>
      </c>
      <c r="CY1138" t="str">
        <f t="shared" si="324"/>
        <v/>
      </c>
      <c r="CZ1138" t="str">
        <f t="shared" si="325"/>
        <v/>
      </c>
      <c r="DA1138" t="str">
        <f t="shared" si="326"/>
        <v/>
      </c>
      <c r="DB1138" t="str">
        <f t="shared" si="327"/>
        <v/>
      </c>
      <c r="DC1138" t="str">
        <f t="shared" si="328"/>
        <v/>
      </c>
    </row>
    <row r="1139" spans="1:107" x14ac:dyDescent="0.2">
      <c r="A1139">
        <v>1136</v>
      </c>
      <c r="B1139" t="s">
        <v>1132</v>
      </c>
      <c r="C1139" t="s">
        <v>3305</v>
      </c>
      <c r="D1139" t="s">
        <v>4365</v>
      </c>
      <c r="E1139" t="s">
        <v>6065</v>
      </c>
      <c r="F1139" t="s">
        <v>7202</v>
      </c>
      <c r="G1139" t="s">
        <v>8248</v>
      </c>
      <c r="H1139" t="s">
        <v>8552</v>
      </c>
      <c r="I1139" t="s">
        <v>8557</v>
      </c>
      <c r="J1139" t="s">
        <v>9495</v>
      </c>
      <c r="K1139" t="s">
        <v>10121</v>
      </c>
      <c r="L1139" t="s">
        <v>10704</v>
      </c>
      <c r="M1139" t="s">
        <v>12015</v>
      </c>
      <c r="N1139" t="s">
        <v>12944</v>
      </c>
      <c r="O1139" t="s">
        <v>13319</v>
      </c>
      <c r="P1139" t="s">
        <v>4365</v>
      </c>
      <c r="Q1139">
        <v>1</v>
      </c>
      <c r="R1139" t="s">
        <v>13357</v>
      </c>
      <c r="S1139" t="s">
        <v>13418</v>
      </c>
      <c r="T1139" t="s">
        <v>13752</v>
      </c>
      <c r="U1139" s="3" t="str" cm="1">
        <f t="array" ref="U1139">LEFT(T1139,MIN(FIND({0,1,2,3,4,5,6,7,8,9},T1139&amp;"0123456789"))-1)</f>
        <v>$</v>
      </c>
      <c r="V1139" t="s">
        <v>13357</v>
      </c>
      <c r="W1139" t="s">
        <v>13752</v>
      </c>
      <c r="X1139" s="3" t="str" cm="1">
        <f t="array" ref="X1139">LEFT(W1139,MIN(FIND({0,1,2,3,4,5,6,7,8,9},W1139&amp;"0123456789"))-1)</f>
        <v>$</v>
      </c>
      <c r="Y1139" t="s">
        <v>13357</v>
      </c>
      <c r="Z1139" t="s">
        <v>13752</v>
      </c>
      <c r="AA1139" s="3" cm="1">
        <f t="array" ref="AA1139">_xlfn.XLOOKUP(LEFT(Z1139,MIN(FIND({0,1,2,3,4,5,6,7,8,9},Z1139&amp;"0123456789"))-1), $BB$4:$BB$23, $BC$4:$BC$23)*_xlfn.NUMBERVALUE(TRIM(REPLACE(Z1139,1,MIN(FIND({0,1,2,3,4,5,6,7,8,9},Z1139&amp;"0123456789"))-1,"")), ".", ",")</f>
        <v>1200000</v>
      </c>
      <c r="AB1139" t="s">
        <v>13752</v>
      </c>
      <c r="AC1139" s="3" cm="1">
        <f t="array" ref="AC1139">_xlfn.XLOOKUP(LEFT(AB1139,MIN(FIND({0,1,2,3,4,5,6,7,8,9},AB1139&amp;"0123456789"))-1), $BB$4:$BB$23, $BC$4:$BC$23)*_xlfn.NUMBERVALUE(TRIM(REPLACE(AB1139,1,MIN(FIND({0,1,2,3,4,5,6,7,8,9},AB1139&amp;"0123456789"))-1,"")), ".", ",")</f>
        <v>1200000</v>
      </c>
      <c r="AD1139" t="s">
        <v>8555</v>
      </c>
      <c r="AE1139" t="s">
        <v>8562</v>
      </c>
      <c r="AF1139" t="s">
        <v>15859</v>
      </c>
      <c r="AG1139" t="s">
        <v>17212</v>
      </c>
      <c r="AH1139" t="s">
        <v>17929</v>
      </c>
      <c r="AI1139" t="s">
        <v>18804</v>
      </c>
      <c r="AJ1139" t="s">
        <v>19347</v>
      </c>
      <c r="AK1139" t="s">
        <v>19920</v>
      </c>
      <c r="AL1139" t="s">
        <v>20347</v>
      </c>
      <c r="AM1139" t="s">
        <v>20931</v>
      </c>
      <c r="AN1139" t="s">
        <v>21548</v>
      </c>
      <c r="AO1139" t="s">
        <v>22149</v>
      </c>
      <c r="AP1139" t="s">
        <v>23155</v>
      </c>
      <c r="AQ1139" t="s">
        <v>24251</v>
      </c>
      <c r="AR1139" t="s">
        <v>25112</v>
      </c>
      <c r="AS1139" t="s">
        <v>19152</v>
      </c>
      <c r="BC1139" s="3" t="str" cm="1">
        <f t="array" ref="BC1139">LEFT(BB1139,MIN(FIND({0,1,2,3,4,5,6,7,8,9},BB1139&amp;"0123456789"))-1)</f>
        <v/>
      </c>
      <c r="BY1139" t="s">
        <v>11476</v>
      </c>
      <c r="BZ1139" t="s">
        <v>25690</v>
      </c>
      <c r="CT1139" t="str">
        <f t="shared" si="319"/>
        <v>Analytics</v>
      </c>
      <c r="CU1139" t="str">
        <f t="shared" si="320"/>
        <v>Blockchain</v>
      </c>
      <c r="CV1139" t="str">
        <f t="shared" si="321"/>
        <v/>
      </c>
      <c r="CW1139" t="str">
        <f t="shared" si="322"/>
        <v/>
      </c>
      <c r="CX1139" t="str">
        <f t="shared" si="323"/>
        <v/>
      </c>
      <c r="CY1139" t="str">
        <f t="shared" si="324"/>
        <v/>
      </c>
      <c r="CZ1139" t="str">
        <f t="shared" si="325"/>
        <v/>
      </c>
      <c r="DA1139" t="str">
        <f t="shared" si="326"/>
        <v/>
      </c>
      <c r="DB1139" t="str">
        <f t="shared" si="327"/>
        <v/>
      </c>
      <c r="DC1139" t="str">
        <f t="shared" si="328"/>
        <v/>
      </c>
    </row>
    <row r="1140" spans="1:107" x14ac:dyDescent="0.2">
      <c r="A1140">
        <v>1137</v>
      </c>
      <c r="B1140" t="s">
        <v>1133</v>
      </c>
      <c r="C1140" t="s">
        <v>3306</v>
      </c>
      <c r="D1140" t="s">
        <v>5300</v>
      </c>
      <c r="E1140" t="s">
        <v>6065</v>
      </c>
      <c r="F1140" t="s">
        <v>7203</v>
      </c>
      <c r="G1140" t="s">
        <v>8431</v>
      </c>
      <c r="H1140" t="s">
        <v>8552</v>
      </c>
      <c r="I1140" t="s">
        <v>8554</v>
      </c>
      <c r="J1140" t="s">
        <v>9496</v>
      </c>
      <c r="K1140" t="s">
        <v>10121</v>
      </c>
      <c r="L1140" t="s">
        <v>10358</v>
      </c>
      <c r="M1140" t="s">
        <v>12016</v>
      </c>
      <c r="N1140" t="s">
        <v>12740</v>
      </c>
      <c r="O1140" t="s">
        <v>13309</v>
      </c>
      <c r="P1140" t="s">
        <v>13351</v>
      </c>
      <c r="Q1140">
        <v>1</v>
      </c>
      <c r="R1140" t="s">
        <v>13357</v>
      </c>
      <c r="S1140" t="s">
        <v>13627</v>
      </c>
      <c r="T1140" t="s">
        <v>13810</v>
      </c>
      <c r="U1140" s="3" t="str" cm="1">
        <f t="array" ref="U1140">LEFT(T1140,MIN(FIND({0,1,2,3,4,5,6,7,8,9},T1140&amp;"0123456789"))-1)</f>
        <v>$</v>
      </c>
      <c r="V1140" t="s">
        <v>14422</v>
      </c>
      <c r="W1140" t="s">
        <v>13810</v>
      </c>
      <c r="X1140" s="3" t="str" cm="1">
        <f t="array" ref="X1140">LEFT(W1140,MIN(FIND({0,1,2,3,4,5,6,7,8,9},W1140&amp;"0123456789"))-1)</f>
        <v>$</v>
      </c>
      <c r="Y1140" t="s">
        <v>14422</v>
      </c>
      <c r="Z1140" t="s">
        <v>13810</v>
      </c>
      <c r="AA1140" s="3" cm="1">
        <f t="array" ref="AA1140">_xlfn.XLOOKUP(LEFT(Z1140,MIN(FIND({0,1,2,3,4,5,6,7,8,9},Z1140&amp;"0123456789"))-1), $BB$4:$BB$23, $BC$4:$BC$23)*_xlfn.NUMBERVALUE(TRIM(REPLACE(Z1140,1,MIN(FIND({0,1,2,3,4,5,6,7,8,9},Z1140&amp;"0123456789"))-1,"")), ".", ",")</f>
        <v>1500000</v>
      </c>
      <c r="AB1140" t="s">
        <v>13810</v>
      </c>
      <c r="AC1140" s="3" cm="1">
        <f t="array" ref="AC1140">_xlfn.XLOOKUP(LEFT(AB1140,MIN(FIND({0,1,2,3,4,5,6,7,8,9},AB1140&amp;"0123456789"))-1), $BB$4:$BB$23, $BC$4:$BC$23)*_xlfn.NUMBERVALUE(TRIM(REPLACE(AB1140,1,MIN(FIND({0,1,2,3,4,5,6,7,8,9},AB1140&amp;"0123456789"))-1,"")), ".", ",")</f>
        <v>1500000</v>
      </c>
      <c r="AD1140" t="s">
        <v>4365</v>
      </c>
      <c r="AE1140" t="s">
        <v>4365</v>
      </c>
      <c r="AF1140" t="s">
        <v>4365</v>
      </c>
      <c r="AG1140" t="s">
        <v>17213</v>
      </c>
      <c r="AH1140" t="s">
        <v>17930</v>
      </c>
      <c r="AI1140" t="s">
        <v>18805</v>
      </c>
      <c r="AJ1140" t="s">
        <v>17374</v>
      </c>
      <c r="AK1140" t="s">
        <v>19921</v>
      </c>
      <c r="AL1140" t="s">
        <v>20166</v>
      </c>
      <c r="AM1140" t="s">
        <v>20932</v>
      </c>
      <c r="AN1140" t="s">
        <v>21549</v>
      </c>
      <c r="AO1140" t="s">
        <v>22150</v>
      </c>
      <c r="AP1140" t="s">
        <v>23156</v>
      </c>
      <c r="AQ1140" t="s">
        <v>24252</v>
      </c>
      <c r="AR1140" t="s">
        <v>25113</v>
      </c>
      <c r="AS1140" t="s">
        <v>14835</v>
      </c>
      <c r="BC1140" s="3" t="str" cm="1">
        <f t="array" ref="BC1140">LEFT(BB1140,MIN(FIND({0,1,2,3,4,5,6,7,8,9},BB1140&amp;"0123456789"))-1)</f>
        <v/>
      </c>
      <c r="BY1140" t="s">
        <v>12533</v>
      </c>
      <c r="BZ1140" t="s">
        <v>25716</v>
      </c>
      <c r="CA1140" t="s">
        <v>25405</v>
      </c>
      <c r="CB1140" t="s">
        <v>25408</v>
      </c>
      <c r="CT1140" t="str">
        <f t="shared" si="319"/>
        <v>Enterprise Software</v>
      </c>
      <c r="CU1140" t="str">
        <f t="shared" si="320"/>
        <v>Product Management</v>
      </c>
      <c r="CV1140" t="str">
        <f t="shared" si="321"/>
        <v>Productivity Tools</v>
      </c>
      <c r="CW1140" t="str">
        <f t="shared" si="322"/>
        <v>Software</v>
      </c>
      <c r="CX1140" t="str">
        <f t="shared" si="323"/>
        <v/>
      </c>
      <c r="CY1140" t="str">
        <f t="shared" si="324"/>
        <v/>
      </c>
      <c r="CZ1140" t="str">
        <f t="shared" si="325"/>
        <v/>
      </c>
      <c r="DA1140" t="str">
        <f t="shared" si="326"/>
        <v/>
      </c>
      <c r="DB1140" t="str">
        <f t="shared" si="327"/>
        <v/>
      </c>
      <c r="DC1140" t="str">
        <f t="shared" si="328"/>
        <v/>
      </c>
    </row>
    <row r="1141" spans="1:107" x14ac:dyDescent="0.2">
      <c r="A1141">
        <v>1138</v>
      </c>
      <c r="B1141" t="s">
        <v>1134</v>
      </c>
      <c r="C1141" t="s">
        <v>3307</v>
      </c>
      <c r="D1141" t="s">
        <v>4365</v>
      </c>
      <c r="E1141" t="s">
        <v>6065</v>
      </c>
      <c r="F1141" t="s">
        <v>7204</v>
      </c>
      <c r="G1141" t="s">
        <v>8245</v>
      </c>
      <c r="H1141" t="s">
        <v>8552</v>
      </c>
      <c r="I1141" t="s">
        <v>8557</v>
      </c>
      <c r="J1141" t="s">
        <v>9497</v>
      </c>
      <c r="K1141" t="s">
        <v>10121</v>
      </c>
      <c r="L1141" t="s">
        <v>10243</v>
      </c>
      <c r="M1141" t="s">
        <v>11267</v>
      </c>
      <c r="N1141" t="s">
        <v>12765</v>
      </c>
      <c r="O1141" t="s">
        <v>13306</v>
      </c>
      <c r="P1141" t="s">
        <v>4365</v>
      </c>
      <c r="Q1141">
        <v>3</v>
      </c>
      <c r="R1141" t="s">
        <v>13357</v>
      </c>
      <c r="S1141" t="s">
        <v>8437</v>
      </c>
      <c r="T1141" t="s">
        <v>14024</v>
      </c>
      <c r="U1141" s="3" t="str" cm="1">
        <f t="array" ref="U1141">LEFT(T1141,MIN(FIND({0,1,2,3,4,5,6,7,8,9},T1141&amp;"0123456789"))-1)</f>
        <v>$</v>
      </c>
      <c r="V1141" t="s">
        <v>13357</v>
      </c>
      <c r="W1141" t="s">
        <v>14024</v>
      </c>
      <c r="X1141" s="3" t="str" cm="1">
        <f t="array" ref="X1141">LEFT(W1141,MIN(FIND({0,1,2,3,4,5,6,7,8,9},W1141&amp;"0123456789"))-1)</f>
        <v>$</v>
      </c>
      <c r="Y1141" t="s">
        <v>13357</v>
      </c>
      <c r="Z1141" t="s">
        <v>14024</v>
      </c>
      <c r="AA1141" s="3" cm="1">
        <f t="array" ref="AA1141">_xlfn.XLOOKUP(LEFT(Z1141,MIN(FIND({0,1,2,3,4,5,6,7,8,9},Z1141&amp;"0123456789"))-1), $BB$4:$BB$23, $BC$4:$BC$23)*_xlfn.NUMBERVALUE(TRIM(REPLACE(Z1141,1,MIN(FIND({0,1,2,3,4,5,6,7,8,9},Z1141&amp;"0123456789"))-1,"")), ".", ",")</f>
        <v>2750000</v>
      </c>
      <c r="AB1141" t="s">
        <v>14811</v>
      </c>
      <c r="AC1141" s="3" cm="1">
        <f t="array" ref="AC1141">_xlfn.XLOOKUP(LEFT(AB1141,MIN(FIND({0,1,2,3,4,5,6,7,8,9},AB1141&amp;"0123456789"))-1), $BB$4:$BB$23, $BC$4:$BC$23)*_xlfn.NUMBERVALUE(TRIM(REPLACE(AB1141,1,MIN(FIND({0,1,2,3,4,5,6,7,8,9},AB1141&amp;"0123456789"))-1,"")), ".", ",")</f>
        <v>3180000</v>
      </c>
      <c r="AD1141" t="s">
        <v>8557</v>
      </c>
      <c r="AE1141" t="s">
        <v>8558</v>
      </c>
      <c r="AF1141" t="s">
        <v>15860</v>
      </c>
      <c r="AG1141" t="s">
        <v>4365</v>
      </c>
      <c r="AH1141" t="s">
        <v>4365</v>
      </c>
      <c r="AI1141" t="s">
        <v>4365</v>
      </c>
      <c r="AJ1141" t="s">
        <v>4365</v>
      </c>
      <c r="AK1141" t="s">
        <v>4365</v>
      </c>
      <c r="AL1141" t="s">
        <v>4365</v>
      </c>
      <c r="AM1141" t="s">
        <v>4365</v>
      </c>
      <c r="AN1141" t="s">
        <v>4365</v>
      </c>
      <c r="AO1141" t="s">
        <v>4365</v>
      </c>
      <c r="AP1141" t="s">
        <v>4365</v>
      </c>
      <c r="AQ1141" t="s">
        <v>4365</v>
      </c>
      <c r="AR1141" t="s">
        <v>4365</v>
      </c>
      <c r="AS1141" t="s">
        <v>14821</v>
      </c>
      <c r="BC1141" s="3" t="str" cm="1">
        <f t="array" ref="BC1141">LEFT(BB1141,MIN(FIND({0,1,2,3,4,5,6,7,8,9},BB1141&amp;"0123456789"))-1)</f>
        <v/>
      </c>
      <c r="BY1141" t="s">
        <v>11267</v>
      </c>
      <c r="CT1141" t="str">
        <f t="shared" si="319"/>
        <v>Artificial Intelligence</v>
      </c>
      <c r="CU1141" t="str">
        <f t="shared" si="320"/>
        <v/>
      </c>
      <c r="CV1141" t="str">
        <f t="shared" si="321"/>
        <v/>
      </c>
      <c r="CW1141" t="str">
        <f t="shared" si="322"/>
        <v/>
      </c>
      <c r="CX1141" t="str">
        <f t="shared" si="323"/>
        <v/>
      </c>
      <c r="CY1141" t="str">
        <f t="shared" si="324"/>
        <v/>
      </c>
      <c r="CZ1141" t="str">
        <f t="shared" si="325"/>
        <v/>
      </c>
      <c r="DA1141" t="str">
        <f t="shared" si="326"/>
        <v/>
      </c>
      <c r="DB1141" t="str">
        <f t="shared" si="327"/>
        <v/>
      </c>
      <c r="DC1141" t="str">
        <f t="shared" si="328"/>
        <v/>
      </c>
    </row>
    <row r="1142" spans="1:107" x14ac:dyDescent="0.2">
      <c r="A1142">
        <v>1139</v>
      </c>
      <c r="B1142" t="s">
        <v>1135</v>
      </c>
      <c r="C1142" t="s">
        <v>3308</v>
      </c>
      <c r="D1142" t="s">
        <v>5301</v>
      </c>
      <c r="E1142" t="s">
        <v>4365</v>
      </c>
      <c r="F1142" t="s">
        <v>7205</v>
      </c>
      <c r="G1142" t="s">
        <v>8248</v>
      </c>
      <c r="H1142" t="s">
        <v>8552</v>
      </c>
      <c r="I1142" t="s">
        <v>4365</v>
      </c>
      <c r="J1142" t="s">
        <v>4365</v>
      </c>
      <c r="K1142" t="s">
        <v>4365</v>
      </c>
      <c r="L1142" t="s">
        <v>10587</v>
      </c>
      <c r="M1142" t="s">
        <v>12017</v>
      </c>
      <c r="N1142" t="s">
        <v>12944</v>
      </c>
      <c r="O1142" t="s">
        <v>13319</v>
      </c>
      <c r="P1142" t="s">
        <v>4365</v>
      </c>
      <c r="Q1142">
        <v>1</v>
      </c>
      <c r="R1142" t="s">
        <v>4365</v>
      </c>
      <c r="S1142" t="s">
        <v>13489</v>
      </c>
      <c r="T1142" t="s">
        <v>13811</v>
      </c>
      <c r="U1142" s="3" t="str" cm="1">
        <f t="array" ref="U1142">LEFT(T1142,MIN(FIND({0,1,2,3,4,5,6,7,8,9},T1142&amp;"0123456789"))-1)</f>
        <v>$</v>
      </c>
      <c r="V1142" t="s">
        <v>14419</v>
      </c>
      <c r="W1142" t="s">
        <v>13811</v>
      </c>
      <c r="X1142" s="3" t="str" cm="1">
        <f t="array" ref="X1142">LEFT(W1142,MIN(FIND({0,1,2,3,4,5,6,7,8,9},W1142&amp;"0123456789"))-1)</f>
        <v>$</v>
      </c>
      <c r="Y1142" t="s">
        <v>14419</v>
      </c>
      <c r="Z1142" t="s">
        <v>13811</v>
      </c>
      <c r="AA1142" s="3" cm="1">
        <f t="array" ref="AA1142">_xlfn.XLOOKUP(LEFT(Z1142,MIN(FIND({0,1,2,3,4,5,6,7,8,9},Z1142&amp;"0123456789"))-1), $BB$4:$BB$23, $BC$4:$BC$23)*_xlfn.NUMBERVALUE(TRIM(REPLACE(Z1142,1,MIN(FIND({0,1,2,3,4,5,6,7,8,9},Z1142&amp;"0123456789"))-1,"")), ".", ",")</f>
        <v>3100000</v>
      </c>
      <c r="AB1142" t="s">
        <v>13811</v>
      </c>
      <c r="AC1142" s="3" cm="1">
        <f t="array" ref="AC1142">_xlfn.XLOOKUP(LEFT(AB1142,MIN(FIND({0,1,2,3,4,5,6,7,8,9},AB1142&amp;"0123456789"))-1), $BB$4:$BB$23, $BC$4:$BC$23)*_xlfn.NUMBERVALUE(TRIM(REPLACE(AB1142,1,MIN(FIND({0,1,2,3,4,5,6,7,8,9},AB1142&amp;"0123456789"))-1,"")), ".", ",")</f>
        <v>3100000</v>
      </c>
      <c r="AD1142" t="s">
        <v>8557</v>
      </c>
      <c r="AE1142" t="s">
        <v>8557</v>
      </c>
      <c r="AF1142" t="s">
        <v>15861</v>
      </c>
      <c r="AG1142" t="s">
        <v>17214</v>
      </c>
      <c r="AH1142" t="s">
        <v>16516</v>
      </c>
      <c r="AI1142" t="s">
        <v>18806</v>
      </c>
      <c r="AJ1142" t="s">
        <v>8554</v>
      </c>
      <c r="AK1142" t="s">
        <v>4365</v>
      </c>
      <c r="AL1142" t="s">
        <v>20168</v>
      </c>
      <c r="AM1142" t="s">
        <v>20933</v>
      </c>
      <c r="AN1142" t="s">
        <v>21550</v>
      </c>
      <c r="AO1142" t="s">
        <v>18577</v>
      </c>
      <c r="AP1142" t="s">
        <v>23157</v>
      </c>
      <c r="AQ1142" t="s">
        <v>24253</v>
      </c>
      <c r="AR1142" t="s">
        <v>25114</v>
      </c>
      <c r="AS1142" t="s">
        <v>14833</v>
      </c>
      <c r="BC1142" s="3" t="str" cm="1">
        <f t="array" ref="BC1142">LEFT(BB1142,MIN(FIND({0,1,2,3,4,5,6,7,8,9},BB1142&amp;"0123456789"))-1)</f>
        <v/>
      </c>
      <c r="BY1142" t="s">
        <v>12463</v>
      </c>
      <c r="BZ1142" t="s">
        <v>25502</v>
      </c>
      <c r="CT1142" t="str">
        <f t="shared" si="319"/>
        <v>Online Games</v>
      </c>
      <c r="CU1142" t="str">
        <f t="shared" si="320"/>
        <v>Video Games</v>
      </c>
      <c r="CV1142" t="str">
        <f t="shared" si="321"/>
        <v/>
      </c>
      <c r="CW1142" t="str">
        <f t="shared" si="322"/>
        <v/>
      </c>
      <c r="CX1142" t="str">
        <f t="shared" si="323"/>
        <v/>
      </c>
      <c r="CY1142" t="str">
        <f t="shared" si="324"/>
        <v/>
      </c>
      <c r="CZ1142" t="str">
        <f t="shared" si="325"/>
        <v/>
      </c>
      <c r="DA1142" t="str">
        <f t="shared" si="326"/>
        <v/>
      </c>
      <c r="DB1142" t="str">
        <f t="shared" si="327"/>
        <v/>
      </c>
      <c r="DC1142" t="str">
        <f t="shared" si="328"/>
        <v/>
      </c>
    </row>
    <row r="1143" spans="1:107" x14ac:dyDescent="0.2">
      <c r="A1143">
        <v>1140</v>
      </c>
      <c r="B1143" t="s">
        <v>1136</v>
      </c>
      <c r="C1143" t="s">
        <v>3309</v>
      </c>
      <c r="D1143" t="s">
        <v>5302</v>
      </c>
      <c r="E1143" t="s">
        <v>4365</v>
      </c>
      <c r="F1143" t="s">
        <v>7206</v>
      </c>
      <c r="G1143" t="s">
        <v>8450</v>
      </c>
      <c r="H1143" t="s">
        <v>8552</v>
      </c>
      <c r="I1143" t="s">
        <v>8554</v>
      </c>
      <c r="J1143" t="s">
        <v>9498</v>
      </c>
      <c r="K1143" t="s">
        <v>4365</v>
      </c>
      <c r="L1143" t="s">
        <v>10285</v>
      </c>
      <c r="M1143" t="s">
        <v>10285</v>
      </c>
      <c r="N1143" t="s">
        <v>13000</v>
      </c>
      <c r="O1143" t="s">
        <v>13326</v>
      </c>
      <c r="P1143" t="s">
        <v>4365</v>
      </c>
      <c r="Q1143">
        <v>2</v>
      </c>
      <c r="R1143" t="s">
        <v>13357</v>
      </c>
      <c r="S1143" t="s">
        <v>13467</v>
      </c>
      <c r="T1143" t="s">
        <v>14117</v>
      </c>
      <c r="U1143" s="3" t="str" cm="1">
        <f t="array" ref="U1143">LEFT(T1143,MIN(FIND({0,1,2,3,4,5,6,7,8,9},T1143&amp;"0123456789"))-1)</f>
        <v>A$</v>
      </c>
      <c r="V1143" t="s">
        <v>13357</v>
      </c>
      <c r="W1143" t="s">
        <v>14117</v>
      </c>
      <c r="X1143" s="3" t="str" cm="1">
        <f t="array" ref="X1143">LEFT(W1143,MIN(FIND({0,1,2,3,4,5,6,7,8,9},W1143&amp;"0123456789"))-1)</f>
        <v>A$</v>
      </c>
      <c r="Y1143" t="s">
        <v>13357</v>
      </c>
      <c r="Z1143" t="s">
        <v>14117</v>
      </c>
      <c r="AA1143" s="3" cm="1">
        <f t="array" ref="AA1143">_xlfn.XLOOKUP(LEFT(Z1143,MIN(FIND({0,1,2,3,4,5,6,7,8,9},Z1143&amp;"0123456789"))-1), $BB$4:$BB$23, $BC$4:$BC$23)*_xlfn.NUMBERVALUE(TRIM(REPLACE(Z1143,1,MIN(FIND({0,1,2,3,4,5,6,7,8,9},Z1143&amp;"0123456789"))-1,"")), ".", ",")</f>
        <v>12320000</v>
      </c>
      <c r="AB1143" t="s">
        <v>14117</v>
      </c>
      <c r="AC1143" s="3" cm="1">
        <f t="array" ref="AC1143">_xlfn.XLOOKUP(LEFT(AB1143,MIN(FIND({0,1,2,3,4,5,6,7,8,9},AB1143&amp;"0123456789"))-1), $BB$4:$BB$23, $BC$4:$BC$23)*_xlfn.NUMBERVALUE(TRIM(REPLACE(AB1143,1,MIN(FIND({0,1,2,3,4,5,6,7,8,9},AB1143&amp;"0123456789"))-1,"")), ".", ",")</f>
        <v>12320000</v>
      </c>
      <c r="AD1143" t="s">
        <v>4365</v>
      </c>
      <c r="AE1143" t="s">
        <v>8556</v>
      </c>
      <c r="AF1143" t="s">
        <v>15862</v>
      </c>
      <c r="AG1143" t="s">
        <v>4365</v>
      </c>
      <c r="AH1143" t="s">
        <v>4365</v>
      </c>
      <c r="AI1143" t="s">
        <v>4365</v>
      </c>
      <c r="AJ1143" t="s">
        <v>4365</v>
      </c>
      <c r="AK1143" t="s">
        <v>4365</v>
      </c>
      <c r="AL1143" t="s">
        <v>4365</v>
      </c>
      <c r="AM1143" t="s">
        <v>4365</v>
      </c>
      <c r="AN1143" t="s">
        <v>4365</v>
      </c>
      <c r="AO1143" t="s">
        <v>4365</v>
      </c>
      <c r="AP1143" t="s">
        <v>4365</v>
      </c>
      <c r="AQ1143" t="s">
        <v>4365</v>
      </c>
      <c r="AR1143" t="s">
        <v>4365</v>
      </c>
      <c r="AS1143" t="s">
        <v>8559</v>
      </c>
      <c r="BC1143" s="3" t="str" cm="1">
        <f t="array" ref="BC1143">LEFT(BB1143,MIN(FIND({0,1,2,3,4,5,6,7,8,9},BB1143&amp;"0123456789"))-1)</f>
        <v/>
      </c>
      <c r="BY1143" t="s">
        <v>10285</v>
      </c>
      <c r="CT1143" t="str">
        <f t="shared" si="319"/>
        <v>Food and Beverage</v>
      </c>
      <c r="CU1143" t="str">
        <f t="shared" si="320"/>
        <v/>
      </c>
      <c r="CV1143" t="str">
        <f t="shared" si="321"/>
        <v/>
      </c>
      <c r="CW1143" t="str">
        <f t="shared" si="322"/>
        <v/>
      </c>
      <c r="CX1143" t="str">
        <f t="shared" si="323"/>
        <v/>
      </c>
      <c r="CY1143" t="str">
        <f t="shared" si="324"/>
        <v/>
      </c>
      <c r="CZ1143" t="str">
        <f t="shared" si="325"/>
        <v/>
      </c>
      <c r="DA1143" t="str">
        <f t="shared" si="326"/>
        <v/>
      </c>
      <c r="DB1143" t="str">
        <f t="shared" si="327"/>
        <v/>
      </c>
      <c r="DC1143" t="str">
        <f t="shared" si="328"/>
        <v/>
      </c>
    </row>
    <row r="1144" spans="1:107" x14ac:dyDescent="0.2">
      <c r="A1144">
        <v>1141</v>
      </c>
      <c r="B1144" t="s">
        <v>1137</v>
      </c>
      <c r="C1144" t="s">
        <v>3310</v>
      </c>
      <c r="D1144" t="s">
        <v>5303</v>
      </c>
      <c r="E1144" t="s">
        <v>4365</v>
      </c>
      <c r="F1144" t="s">
        <v>7207</v>
      </c>
      <c r="G1144" t="s">
        <v>8248</v>
      </c>
      <c r="H1144" t="s">
        <v>8552</v>
      </c>
      <c r="I1144" t="s">
        <v>4365</v>
      </c>
      <c r="J1144" t="s">
        <v>4365</v>
      </c>
      <c r="K1144" t="s">
        <v>10119</v>
      </c>
      <c r="L1144" t="s">
        <v>10143</v>
      </c>
      <c r="M1144" t="s">
        <v>10143</v>
      </c>
      <c r="N1144" t="s">
        <v>12800</v>
      </c>
      <c r="O1144" t="s">
        <v>13330</v>
      </c>
      <c r="P1144" t="s">
        <v>13349</v>
      </c>
      <c r="Q1144">
        <v>1</v>
      </c>
      <c r="R1144" t="s">
        <v>13357</v>
      </c>
      <c r="S1144" t="s">
        <v>13461</v>
      </c>
      <c r="T1144" t="s">
        <v>13810</v>
      </c>
      <c r="U1144" s="3" t="str" cm="1">
        <f t="array" ref="U1144">LEFT(T1144,MIN(FIND({0,1,2,3,4,5,6,7,8,9},T1144&amp;"0123456789"))-1)</f>
        <v>$</v>
      </c>
      <c r="V1144" t="s">
        <v>13357</v>
      </c>
      <c r="W1144" t="s">
        <v>13810</v>
      </c>
      <c r="X1144" s="3" t="str" cm="1">
        <f t="array" ref="X1144">LEFT(W1144,MIN(FIND({0,1,2,3,4,5,6,7,8,9},W1144&amp;"0123456789"))-1)</f>
        <v>$</v>
      </c>
      <c r="Y1144" t="s">
        <v>13357</v>
      </c>
      <c r="Z1144" t="s">
        <v>13810</v>
      </c>
      <c r="AA1144" s="3" cm="1">
        <f t="array" ref="AA1144">_xlfn.XLOOKUP(LEFT(Z1144,MIN(FIND({0,1,2,3,4,5,6,7,8,9},Z1144&amp;"0123456789"))-1), $BB$4:$BB$23, $BC$4:$BC$23)*_xlfn.NUMBERVALUE(TRIM(REPLACE(Z1144,1,MIN(FIND({0,1,2,3,4,5,6,7,8,9},Z1144&amp;"0123456789"))-1,"")), ".", ",")</f>
        <v>1500000</v>
      </c>
      <c r="AB1144" t="s">
        <v>13810</v>
      </c>
      <c r="AC1144" s="3" cm="1">
        <f t="array" ref="AC1144">_xlfn.XLOOKUP(LEFT(AB1144,MIN(FIND({0,1,2,3,4,5,6,7,8,9},AB1144&amp;"0123456789"))-1), $BB$4:$BB$23, $BC$4:$BC$23)*_xlfn.NUMBERVALUE(TRIM(REPLACE(AB1144,1,MIN(FIND({0,1,2,3,4,5,6,7,8,9},AB1144&amp;"0123456789"))-1,"")), ".", ",")</f>
        <v>1500000</v>
      </c>
      <c r="AD1144" t="s">
        <v>8555</v>
      </c>
      <c r="AE1144" t="s">
        <v>8555</v>
      </c>
      <c r="AF1144" t="s">
        <v>15863</v>
      </c>
      <c r="AG1144" t="s">
        <v>4365</v>
      </c>
      <c r="AH1144" t="s">
        <v>4365</v>
      </c>
      <c r="AI1144" t="s">
        <v>4365</v>
      </c>
      <c r="AJ1144" t="s">
        <v>4365</v>
      </c>
      <c r="AK1144" t="s">
        <v>4365</v>
      </c>
      <c r="AL1144" t="s">
        <v>4365</v>
      </c>
      <c r="AM1144" t="s">
        <v>4365</v>
      </c>
      <c r="AN1144" t="s">
        <v>4365</v>
      </c>
      <c r="AO1144" t="s">
        <v>4365</v>
      </c>
      <c r="AP1144" t="s">
        <v>4365</v>
      </c>
      <c r="AQ1144" t="s">
        <v>4365</v>
      </c>
      <c r="AR1144" t="s">
        <v>4365</v>
      </c>
      <c r="AS1144" t="s">
        <v>19177</v>
      </c>
      <c r="BC1144" s="3" t="str" cm="1">
        <f t="array" ref="BC1144">LEFT(BB1144,MIN(FIND({0,1,2,3,4,5,6,7,8,9},BB1144&amp;"0123456789"))-1)</f>
        <v/>
      </c>
      <c r="BY1144" t="s">
        <v>10143</v>
      </c>
      <c r="CT1144" t="str">
        <f t="shared" si="319"/>
        <v>Financial Services</v>
      </c>
      <c r="CU1144" t="str">
        <f t="shared" si="320"/>
        <v/>
      </c>
      <c r="CV1144" t="str">
        <f t="shared" si="321"/>
        <v/>
      </c>
      <c r="CW1144" t="str">
        <f t="shared" si="322"/>
        <v/>
      </c>
      <c r="CX1144" t="str">
        <f t="shared" si="323"/>
        <v/>
      </c>
      <c r="CY1144" t="str">
        <f t="shared" si="324"/>
        <v/>
      </c>
      <c r="CZ1144" t="str">
        <f t="shared" si="325"/>
        <v/>
      </c>
      <c r="DA1144" t="str">
        <f t="shared" si="326"/>
        <v/>
      </c>
      <c r="DB1144" t="str">
        <f t="shared" si="327"/>
        <v/>
      </c>
      <c r="DC1144" t="str">
        <f t="shared" si="328"/>
        <v/>
      </c>
    </row>
    <row r="1145" spans="1:107" x14ac:dyDescent="0.2">
      <c r="A1145">
        <v>1142</v>
      </c>
      <c r="B1145" t="s">
        <v>1138</v>
      </c>
      <c r="C1145" t="s">
        <v>3311</v>
      </c>
      <c r="D1145" t="s">
        <v>5304</v>
      </c>
      <c r="E1145" t="s">
        <v>6065</v>
      </c>
      <c r="F1145" t="s">
        <v>7208</v>
      </c>
      <c r="G1145" t="s">
        <v>8451</v>
      </c>
      <c r="H1145" t="s">
        <v>8552</v>
      </c>
      <c r="I1145" t="s">
        <v>8555</v>
      </c>
      <c r="J1145" t="s">
        <v>9499</v>
      </c>
      <c r="K1145" t="s">
        <v>10119</v>
      </c>
      <c r="L1145" t="s">
        <v>10705</v>
      </c>
      <c r="M1145" t="s">
        <v>12018</v>
      </c>
      <c r="N1145" t="s">
        <v>13001</v>
      </c>
      <c r="O1145" t="s">
        <v>4365</v>
      </c>
      <c r="P1145" t="s">
        <v>4365</v>
      </c>
      <c r="Q1145">
        <v>1</v>
      </c>
      <c r="R1145" t="s">
        <v>13357</v>
      </c>
      <c r="S1145" t="s">
        <v>13612</v>
      </c>
      <c r="T1145" t="s">
        <v>13760</v>
      </c>
      <c r="U1145" s="3" t="str" cm="1">
        <f t="array" ref="U1145">LEFT(T1145,MIN(FIND({0,1,2,3,4,5,6,7,8,9},T1145&amp;"0123456789"))-1)</f>
        <v>$</v>
      </c>
      <c r="V1145" t="s">
        <v>13357</v>
      </c>
      <c r="W1145" t="s">
        <v>13760</v>
      </c>
      <c r="X1145" s="3" t="str" cm="1">
        <f t="array" ref="X1145">LEFT(W1145,MIN(FIND({0,1,2,3,4,5,6,7,8,9},W1145&amp;"0123456789"))-1)</f>
        <v>$</v>
      </c>
      <c r="Y1145" t="s">
        <v>13357</v>
      </c>
      <c r="Z1145" t="s">
        <v>13760</v>
      </c>
      <c r="AA1145" s="3" cm="1">
        <f t="array" ref="AA1145">_xlfn.XLOOKUP(LEFT(Z1145,MIN(FIND({0,1,2,3,4,5,6,7,8,9},Z1145&amp;"0123456789"))-1), $BB$4:$BB$23, $BC$4:$BC$23)*_xlfn.NUMBERVALUE(TRIM(REPLACE(Z1145,1,MIN(FIND({0,1,2,3,4,5,6,7,8,9},Z1145&amp;"0123456789"))-1,"")), ".", ",")</f>
        <v>5000000</v>
      </c>
      <c r="AB1145" t="s">
        <v>13760</v>
      </c>
      <c r="AC1145" s="3" cm="1">
        <f t="array" ref="AC1145">_xlfn.XLOOKUP(LEFT(AB1145,MIN(FIND({0,1,2,3,4,5,6,7,8,9},AB1145&amp;"0123456789"))-1), $BB$4:$BB$23, $BC$4:$BC$23)*_xlfn.NUMBERVALUE(TRIM(REPLACE(AB1145,1,MIN(FIND({0,1,2,3,4,5,6,7,8,9},AB1145&amp;"0123456789"))-1,"")), ".", ",")</f>
        <v>5000000</v>
      </c>
      <c r="AD1145" t="s">
        <v>4365</v>
      </c>
      <c r="AE1145" t="s">
        <v>8555</v>
      </c>
      <c r="AF1145" t="s">
        <v>15864</v>
      </c>
      <c r="AG1145" t="s">
        <v>4365</v>
      </c>
      <c r="AH1145" t="s">
        <v>4365</v>
      </c>
      <c r="AI1145" t="s">
        <v>4365</v>
      </c>
      <c r="AJ1145" t="s">
        <v>4365</v>
      </c>
      <c r="AK1145" t="s">
        <v>4365</v>
      </c>
      <c r="AL1145" t="s">
        <v>4365</v>
      </c>
      <c r="AM1145" t="s">
        <v>4365</v>
      </c>
      <c r="AN1145" t="s">
        <v>4365</v>
      </c>
      <c r="AO1145" t="s">
        <v>4365</v>
      </c>
      <c r="AP1145" t="s">
        <v>4365</v>
      </c>
      <c r="AQ1145" t="s">
        <v>4365</v>
      </c>
      <c r="AR1145" t="s">
        <v>4365</v>
      </c>
      <c r="AS1145" t="s">
        <v>14835</v>
      </c>
      <c r="BC1145" s="3" t="str" cm="1">
        <f t="array" ref="BC1145">LEFT(BB1145,MIN(FIND({0,1,2,3,4,5,6,7,8,9},BB1145&amp;"0123456789"))-1)</f>
        <v/>
      </c>
      <c r="BY1145" t="s">
        <v>11267</v>
      </c>
      <c r="BZ1145" t="s">
        <v>25890</v>
      </c>
      <c r="CA1145" t="s">
        <v>25525</v>
      </c>
      <c r="CB1145" t="s">
        <v>25869</v>
      </c>
      <c r="CC1145" t="s">
        <v>25421</v>
      </c>
      <c r="CD1145" t="s">
        <v>25444</v>
      </c>
      <c r="CT1145" t="str">
        <f t="shared" si="319"/>
        <v>Artificial Intelligence</v>
      </c>
      <c r="CU1145" t="str">
        <f t="shared" si="320"/>
        <v>Beauty</v>
      </c>
      <c r="CV1145" t="str">
        <f t="shared" si="321"/>
        <v>Computer Vision</v>
      </c>
      <c r="CW1145" t="str">
        <f t="shared" si="322"/>
        <v>Consumer Applications</v>
      </c>
      <c r="CX1145" t="str">
        <f t="shared" si="323"/>
        <v>E-Commerce</v>
      </c>
      <c r="CY1145" t="str">
        <f t="shared" si="324"/>
        <v>Machine Learning</v>
      </c>
      <c r="CZ1145" t="str">
        <f t="shared" si="325"/>
        <v/>
      </c>
      <c r="DA1145" t="str">
        <f t="shared" si="326"/>
        <v/>
      </c>
      <c r="DB1145" t="str">
        <f t="shared" si="327"/>
        <v/>
      </c>
      <c r="DC1145" t="str">
        <f t="shared" si="328"/>
        <v/>
      </c>
    </row>
    <row r="1146" spans="1:107" x14ac:dyDescent="0.2">
      <c r="A1146">
        <v>1143</v>
      </c>
      <c r="B1146" t="s">
        <v>1139</v>
      </c>
      <c r="C1146" t="s">
        <v>3312</v>
      </c>
      <c r="D1146" t="s">
        <v>3312</v>
      </c>
      <c r="E1146" t="s">
        <v>6065</v>
      </c>
      <c r="F1146" t="s">
        <v>7209</v>
      </c>
      <c r="G1146" t="s">
        <v>8246</v>
      </c>
      <c r="H1146" t="s">
        <v>8552</v>
      </c>
      <c r="I1146" t="s">
        <v>8555</v>
      </c>
      <c r="J1146" t="s">
        <v>9500</v>
      </c>
      <c r="K1146" t="s">
        <v>10121</v>
      </c>
      <c r="L1146" t="s">
        <v>10706</v>
      </c>
      <c r="M1146" t="s">
        <v>12019</v>
      </c>
      <c r="N1146" t="s">
        <v>12832</v>
      </c>
      <c r="O1146" t="s">
        <v>13319</v>
      </c>
      <c r="P1146" t="s">
        <v>4365</v>
      </c>
      <c r="Q1146">
        <v>2</v>
      </c>
      <c r="R1146" t="s">
        <v>13358</v>
      </c>
      <c r="S1146" t="s">
        <v>13587</v>
      </c>
      <c r="T1146" t="s">
        <v>14011</v>
      </c>
      <c r="U1146" s="3" t="str" cm="1">
        <f t="array" ref="U1146">LEFT(T1146,MIN(FIND({0,1,2,3,4,5,6,7,8,9},T1146&amp;"0123456789"))-1)</f>
        <v>₩</v>
      </c>
      <c r="V1146" t="s">
        <v>14416</v>
      </c>
      <c r="W1146" t="s">
        <v>14011</v>
      </c>
      <c r="X1146" s="3" t="str" cm="1">
        <f t="array" ref="X1146">LEFT(W1146,MIN(FIND({0,1,2,3,4,5,6,7,8,9},W1146&amp;"0123456789"))-1)</f>
        <v>₩</v>
      </c>
      <c r="Y1146" t="s">
        <v>14416</v>
      </c>
      <c r="Z1146" t="s">
        <v>14677</v>
      </c>
      <c r="AA1146" s="3" cm="1">
        <f t="array" ref="AA1146">_xlfn.XLOOKUP(LEFT(Z1146,MIN(FIND({0,1,2,3,4,5,6,7,8,9},Z1146&amp;"0123456789"))-1), $BB$4:$BB$23, $BC$4:$BC$23)*_xlfn.NUMBERVALUE(TRIM(REPLACE(Z1146,1,MIN(FIND({0,1,2,3,4,5,6,7,8,9},Z1146&amp;"0123456789"))-1,"")), ".", ",")</f>
        <v>20915000</v>
      </c>
      <c r="AB1146" t="s">
        <v>14677</v>
      </c>
      <c r="AC1146" s="3" cm="1">
        <f t="array" ref="AC1146">_xlfn.XLOOKUP(LEFT(AB1146,MIN(FIND({0,1,2,3,4,5,6,7,8,9},AB1146&amp;"0123456789"))-1), $BB$4:$BB$23, $BC$4:$BC$23)*_xlfn.NUMBERVALUE(TRIM(REPLACE(AB1146,1,MIN(FIND({0,1,2,3,4,5,6,7,8,9},AB1146&amp;"0123456789"))-1,"")), ".", ",")</f>
        <v>20915000</v>
      </c>
      <c r="AD1146" t="s">
        <v>8555</v>
      </c>
      <c r="AE1146" t="s">
        <v>8562</v>
      </c>
      <c r="AF1146" t="s">
        <v>15865</v>
      </c>
      <c r="AG1146" t="s">
        <v>17215</v>
      </c>
      <c r="AH1146" t="s">
        <v>17931</v>
      </c>
      <c r="AI1146" t="s">
        <v>18807</v>
      </c>
      <c r="AJ1146" t="s">
        <v>17252</v>
      </c>
      <c r="AK1146" t="s">
        <v>19922</v>
      </c>
      <c r="AL1146" t="s">
        <v>20342</v>
      </c>
      <c r="AM1146" t="s">
        <v>20934</v>
      </c>
      <c r="AN1146" t="s">
        <v>21551</v>
      </c>
      <c r="AO1146" t="s">
        <v>22151</v>
      </c>
      <c r="AP1146" t="s">
        <v>23158</v>
      </c>
      <c r="AQ1146" t="s">
        <v>24254</v>
      </c>
      <c r="AR1146" t="s">
        <v>25115</v>
      </c>
      <c r="AS1146" t="s">
        <v>19237</v>
      </c>
      <c r="BC1146" s="3" t="str" cm="1">
        <f t="array" ref="BC1146">LEFT(BB1146,MIN(FIND({0,1,2,3,4,5,6,7,8,9},BB1146&amp;"0123456789"))-1)</f>
        <v/>
      </c>
      <c r="BY1146" t="s">
        <v>12019</v>
      </c>
      <c r="CT1146" t="str">
        <f t="shared" si="319"/>
        <v>Laundry and Dry-cleaning</v>
      </c>
      <c r="CU1146" t="str">
        <f t="shared" si="320"/>
        <v/>
      </c>
      <c r="CV1146" t="str">
        <f t="shared" si="321"/>
        <v/>
      </c>
      <c r="CW1146" t="str">
        <f t="shared" si="322"/>
        <v/>
      </c>
      <c r="CX1146" t="str">
        <f t="shared" si="323"/>
        <v/>
      </c>
      <c r="CY1146" t="str">
        <f t="shared" si="324"/>
        <v/>
      </c>
      <c r="CZ1146" t="str">
        <f t="shared" si="325"/>
        <v/>
      </c>
      <c r="DA1146" t="str">
        <f t="shared" si="326"/>
        <v/>
      </c>
      <c r="DB1146" t="str">
        <f t="shared" si="327"/>
        <v/>
      </c>
      <c r="DC1146" t="str">
        <f t="shared" si="328"/>
        <v/>
      </c>
    </row>
    <row r="1147" spans="1:107" x14ac:dyDescent="0.2">
      <c r="A1147">
        <v>1144</v>
      </c>
      <c r="B1147" t="s">
        <v>1140</v>
      </c>
      <c r="C1147" t="s">
        <v>3313</v>
      </c>
      <c r="D1147" t="s">
        <v>5305</v>
      </c>
      <c r="E1147" t="s">
        <v>6065</v>
      </c>
      <c r="F1147" t="s">
        <v>7210</v>
      </c>
      <c r="G1147" t="s">
        <v>8245</v>
      </c>
      <c r="H1147" t="s">
        <v>8552</v>
      </c>
      <c r="I1147" t="s">
        <v>8555</v>
      </c>
      <c r="J1147" t="s">
        <v>9501</v>
      </c>
      <c r="K1147" t="s">
        <v>10119</v>
      </c>
      <c r="L1147" t="s">
        <v>10707</v>
      </c>
      <c r="M1147" t="s">
        <v>12020</v>
      </c>
      <c r="N1147" t="s">
        <v>13002</v>
      </c>
      <c r="O1147" t="s">
        <v>13340</v>
      </c>
      <c r="P1147" t="s">
        <v>4365</v>
      </c>
      <c r="Q1147">
        <v>1</v>
      </c>
      <c r="R1147" t="s">
        <v>13357</v>
      </c>
      <c r="S1147" t="s">
        <v>8451</v>
      </c>
      <c r="T1147" t="s">
        <v>13838</v>
      </c>
      <c r="U1147" s="3" t="str" cm="1">
        <f t="array" ref="U1147">LEFT(T1147,MIN(FIND({0,1,2,3,4,5,6,7,8,9},T1147&amp;"0123456789"))-1)</f>
        <v>$</v>
      </c>
      <c r="V1147" t="s">
        <v>13357</v>
      </c>
      <c r="W1147" t="s">
        <v>13838</v>
      </c>
      <c r="X1147" s="3" t="str" cm="1">
        <f t="array" ref="X1147">LEFT(W1147,MIN(FIND({0,1,2,3,4,5,6,7,8,9},W1147&amp;"0123456789"))-1)</f>
        <v>$</v>
      </c>
      <c r="Y1147" t="s">
        <v>13357</v>
      </c>
      <c r="Z1147" t="s">
        <v>13838</v>
      </c>
      <c r="AA1147" s="3" cm="1">
        <f t="array" ref="AA1147">_xlfn.XLOOKUP(LEFT(Z1147,MIN(FIND({0,1,2,3,4,5,6,7,8,9},Z1147&amp;"0123456789"))-1), $BB$4:$BB$23, $BC$4:$BC$23)*_xlfn.NUMBERVALUE(TRIM(REPLACE(Z1147,1,MIN(FIND({0,1,2,3,4,5,6,7,8,9},Z1147&amp;"0123456789"))-1,"")), ".", ",")</f>
        <v>3750000</v>
      </c>
      <c r="AB1147" t="s">
        <v>13838</v>
      </c>
      <c r="AC1147" s="3" cm="1">
        <f t="array" ref="AC1147">_xlfn.XLOOKUP(LEFT(AB1147,MIN(FIND({0,1,2,3,4,5,6,7,8,9},AB1147&amp;"0123456789"))-1), $BB$4:$BB$23, $BC$4:$BC$23)*_xlfn.NUMBERVALUE(TRIM(REPLACE(AB1147,1,MIN(FIND({0,1,2,3,4,5,6,7,8,9},AB1147&amp;"0123456789"))-1,"")), ".", ",")</f>
        <v>3750000</v>
      </c>
      <c r="AD1147" t="s">
        <v>4365</v>
      </c>
      <c r="AE1147" t="s">
        <v>8557</v>
      </c>
      <c r="AF1147" t="s">
        <v>15866</v>
      </c>
      <c r="AG1147" t="s">
        <v>4365</v>
      </c>
      <c r="AH1147" t="s">
        <v>4365</v>
      </c>
      <c r="AI1147" t="s">
        <v>4365</v>
      </c>
      <c r="AJ1147" t="s">
        <v>4365</v>
      </c>
      <c r="AK1147" t="s">
        <v>4365</v>
      </c>
      <c r="AL1147" t="s">
        <v>4365</v>
      </c>
      <c r="AM1147" t="s">
        <v>4365</v>
      </c>
      <c r="AN1147" t="s">
        <v>4365</v>
      </c>
      <c r="AO1147" t="s">
        <v>4365</v>
      </c>
      <c r="AP1147" t="s">
        <v>4365</v>
      </c>
      <c r="AQ1147" t="s">
        <v>4365</v>
      </c>
      <c r="AR1147" t="s">
        <v>4365</v>
      </c>
      <c r="AS1147" t="s">
        <v>19325</v>
      </c>
      <c r="BC1147" s="3" t="str" cm="1">
        <f t="array" ref="BC1147">LEFT(BB1147,MIN(FIND({0,1,2,3,4,5,6,7,8,9},BB1147&amp;"0123456789"))-1)</f>
        <v/>
      </c>
      <c r="BY1147" t="s">
        <v>11476</v>
      </c>
      <c r="BZ1147" t="s">
        <v>25654</v>
      </c>
      <c r="CT1147" t="str">
        <f t="shared" si="319"/>
        <v>Analytics</v>
      </c>
      <c r="CU1147" t="str">
        <f t="shared" si="320"/>
        <v>Digital Media</v>
      </c>
      <c r="CV1147" t="str">
        <f t="shared" si="321"/>
        <v/>
      </c>
      <c r="CW1147" t="str">
        <f t="shared" si="322"/>
        <v/>
      </c>
      <c r="CX1147" t="str">
        <f t="shared" si="323"/>
        <v/>
      </c>
      <c r="CY1147" t="str">
        <f t="shared" si="324"/>
        <v/>
      </c>
      <c r="CZ1147" t="str">
        <f t="shared" si="325"/>
        <v/>
      </c>
      <c r="DA1147" t="str">
        <f t="shared" si="326"/>
        <v/>
      </c>
      <c r="DB1147" t="str">
        <f t="shared" si="327"/>
        <v/>
      </c>
      <c r="DC1147" t="str">
        <f t="shared" si="328"/>
        <v/>
      </c>
    </row>
    <row r="1148" spans="1:107" x14ac:dyDescent="0.2">
      <c r="A1148">
        <v>1145</v>
      </c>
      <c r="B1148" t="s">
        <v>1141</v>
      </c>
      <c r="C1148" t="s">
        <v>3314</v>
      </c>
      <c r="D1148" t="s">
        <v>5306</v>
      </c>
      <c r="E1148" t="s">
        <v>6065</v>
      </c>
      <c r="F1148" t="s">
        <v>7211</v>
      </c>
      <c r="G1148" t="s">
        <v>8252</v>
      </c>
      <c r="H1148" t="s">
        <v>8552</v>
      </c>
      <c r="I1148" t="s">
        <v>8554</v>
      </c>
      <c r="J1148" t="s">
        <v>9502</v>
      </c>
      <c r="K1148" t="s">
        <v>10121</v>
      </c>
      <c r="L1148" t="s">
        <v>10288</v>
      </c>
      <c r="M1148" t="s">
        <v>11734</v>
      </c>
      <c r="N1148" t="s">
        <v>13003</v>
      </c>
      <c r="O1148" t="s">
        <v>13317</v>
      </c>
      <c r="P1148" t="s">
        <v>4365</v>
      </c>
      <c r="Q1148">
        <v>1</v>
      </c>
      <c r="R1148" t="s">
        <v>13357</v>
      </c>
      <c r="S1148" t="s">
        <v>13598</v>
      </c>
      <c r="T1148" t="s">
        <v>14118</v>
      </c>
      <c r="U1148" s="3" t="str" cm="1">
        <f t="array" ref="U1148">LEFT(T1148,MIN(FIND({0,1,2,3,4,5,6,7,8,9},T1148&amp;"0123456789"))-1)</f>
        <v>$</v>
      </c>
      <c r="V1148" t="s">
        <v>13357</v>
      </c>
      <c r="W1148" t="s">
        <v>14118</v>
      </c>
      <c r="X1148" s="3" t="str" cm="1">
        <f t="array" ref="X1148">LEFT(W1148,MIN(FIND({0,1,2,3,4,5,6,7,8,9},W1148&amp;"0123456789"))-1)</f>
        <v>$</v>
      </c>
      <c r="Y1148" t="s">
        <v>13357</v>
      </c>
      <c r="Z1148" t="s">
        <v>14118</v>
      </c>
      <c r="AA1148" s="3" cm="1">
        <f t="array" ref="AA1148">_xlfn.XLOOKUP(LEFT(Z1148,MIN(FIND({0,1,2,3,4,5,6,7,8,9},Z1148&amp;"0123456789"))-1), $BB$4:$BB$23, $BC$4:$BC$23)*_xlfn.NUMBERVALUE(TRIM(REPLACE(Z1148,1,MIN(FIND({0,1,2,3,4,5,6,7,8,9},Z1148&amp;"0123456789"))-1,"")), ".", ",")</f>
        <v>2167136</v>
      </c>
      <c r="AB1148" t="s">
        <v>14118</v>
      </c>
      <c r="AC1148" s="3" cm="1">
        <f t="array" ref="AC1148">_xlfn.XLOOKUP(LEFT(AB1148,MIN(FIND({0,1,2,3,4,5,6,7,8,9},AB1148&amp;"0123456789"))-1), $BB$4:$BB$23, $BC$4:$BC$23)*_xlfn.NUMBERVALUE(TRIM(REPLACE(AB1148,1,MIN(FIND({0,1,2,3,4,5,6,7,8,9},AB1148&amp;"0123456789"))-1,"")), ".", ",")</f>
        <v>2167136</v>
      </c>
      <c r="AD1148" t="s">
        <v>8555</v>
      </c>
      <c r="AE1148" t="s">
        <v>8554</v>
      </c>
      <c r="AF1148" t="s">
        <v>15867</v>
      </c>
      <c r="AG1148" t="s">
        <v>17216</v>
      </c>
      <c r="AH1148" t="s">
        <v>4365</v>
      </c>
      <c r="AI1148" t="s">
        <v>18808</v>
      </c>
      <c r="AJ1148" t="s">
        <v>8563</v>
      </c>
      <c r="AK1148" t="s">
        <v>4365</v>
      </c>
      <c r="AL1148" t="s">
        <v>8555</v>
      </c>
      <c r="AM1148" t="s">
        <v>18794</v>
      </c>
      <c r="AN1148" t="s">
        <v>18372</v>
      </c>
      <c r="AO1148" t="s">
        <v>18794</v>
      </c>
      <c r="AP1148" t="s">
        <v>23159</v>
      </c>
      <c r="AQ1148" t="s">
        <v>24255</v>
      </c>
      <c r="AR1148" t="s">
        <v>20877</v>
      </c>
      <c r="AS1148" t="s">
        <v>14829</v>
      </c>
      <c r="BC1148" s="3" t="str" cm="1">
        <f t="array" ref="BC1148">LEFT(BB1148,MIN(FIND({0,1,2,3,4,5,6,7,8,9},BB1148&amp;"0123456789"))-1)</f>
        <v/>
      </c>
      <c r="BY1148" t="s">
        <v>25632</v>
      </c>
      <c r="BZ1148" t="s">
        <v>25408</v>
      </c>
      <c r="CT1148" t="str">
        <f t="shared" si="319"/>
        <v>Computer</v>
      </c>
      <c r="CU1148" t="str">
        <f t="shared" si="320"/>
        <v>Software</v>
      </c>
      <c r="CV1148" t="str">
        <f t="shared" si="321"/>
        <v/>
      </c>
      <c r="CW1148" t="str">
        <f t="shared" si="322"/>
        <v/>
      </c>
      <c r="CX1148" t="str">
        <f t="shared" si="323"/>
        <v/>
      </c>
      <c r="CY1148" t="str">
        <f t="shared" si="324"/>
        <v/>
      </c>
      <c r="CZ1148" t="str">
        <f t="shared" si="325"/>
        <v/>
      </c>
      <c r="DA1148" t="str">
        <f t="shared" si="326"/>
        <v/>
      </c>
      <c r="DB1148" t="str">
        <f t="shared" si="327"/>
        <v/>
      </c>
      <c r="DC1148" t="str">
        <f t="shared" si="328"/>
        <v/>
      </c>
    </row>
    <row r="1149" spans="1:107" x14ac:dyDescent="0.2">
      <c r="A1149">
        <v>1146</v>
      </c>
      <c r="B1149" t="s">
        <v>1142</v>
      </c>
      <c r="C1149" t="s">
        <v>3315</v>
      </c>
      <c r="D1149" t="s">
        <v>5307</v>
      </c>
      <c r="E1149" t="s">
        <v>6065</v>
      </c>
      <c r="F1149" t="s">
        <v>7212</v>
      </c>
      <c r="G1149" t="s">
        <v>8452</v>
      </c>
      <c r="H1149" t="s">
        <v>8552</v>
      </c>
      <c r="I1149" t="s">
        <v>8555</v>
      </c>
      <c r="J1149" t="s">
        <v>9503</v>
      </c>
      <c r="K1149" t="s">
        <v>10121</v>
      </c>
      <c r="L1149" t="s">
        <v>10708</v>
      </c>
      <c r="M1149" t="s">
        <v>12021</v>
      </c>
      <c r="N1149" t="s">
        <v>12765</v>
      </c>
      <c r="O1149" t="s">
        <v>13306</v>
      </c>
      <c r="P1149" t="s">
        <v>4365</v>
      </c>
      <c r="Q1149">
        <v>2</v>
      </c>
      <c r="R1149" t="s">
        <v>13357</v>
      </c>
      <c r="S1149" t="s">
        <v>13598</v>
      </c>
      <c r="T1149" t="s">
        <v>4365</v>
      </c>
      <c r="U1149" s="3" t="str" cm="1">
        <f t="array" ref="U1149">LEFT(T1149,MIN(FIND({0,1,2,3,4,5,6,7,8,9},T1149&amp;"0123456789"))-1)</f>
        <v>—</v>
      </c>
      <c r="V1149" t="s">
        <v>13357</v>
      </c>
      <c r="W1149" t="s">
        <v>4365</v>
      </c>
      <c r="X1149" s="3" t="str" cm="1">
        <f t="array" ref="X1149">LEFT(W1149,MIN(FIND({0,1,2,3,4,5,6,7,8,9},W1149&amp;"0123456789"))-1)</f>
        <v>—</v>
      </c>
      <c r="Y1149" t="s">
        <v>13357</v>
      </c>
      <c r="Z1149" t="s">
        <v>14016</v>
      </c>
      <c r="AA1149" s="3" cm="1">
        <f t="array" ref="AA1149">_xlfn.XLOOKUP(LEFT(Z1149,MIN(FIND({0,1,2,3,4,5,6,7,8,9},Z1149&amp;"0123456789"))-1), $BB$4:$BB$23, $BC$4:$BC$23)*_xlfn.NUMBERVALUE(TRIM(REPLACE(Z1149,1,MIN(FIND({0,1,2,3,4,5,6,7,8,9},Z1149&amp;"0123456789"))-1,"")), ".", ",")</f>
        <v>2160000</v>
      </c>
      <c r="AB1149" t="s">
        <v>14016</v>
      </c>
      <c r="AC1149" s="3" cm="1">
        <f t="array" ref="AC1149">_xlfn.XLOOKUP(LEFT(AB1149,MIN(FIND({0,1,2,3,4,5,6,7,8,9},AB1149&amp;"0123456789"))-1), $BB$4:$BB$23, $BC$4:$BC$23)*_xlfn.NUMBERVALUE(TRIM(REPLACE(AB1149,1,MIN(FIND({0,1,2,3,4,5,6,7,8,9},AB1149&amp;"0123456789"))-1,"")), ".", ",")</f>
        <v>2160000</v>
      </c>
      <c r="AD1149" t="s">
        <v>8555</v>
      </c>
      <c r="AE1149" t="s">
        <v>8557</v>
      </c>
      <c r="AF1149" t="s">
        <v>15868</v>
      </c>
      <c r="AG1149" t="s">
        <v>4365</v>
      </c>
      <c r="AH1149" t="s">
        <v>4365</v>
      </c>
      <c r="AI1149" t="s">
        <v>4365</v>
      </c>
      <c r="AJ1149" t="s">
        <v>4365</v>
      </c>
      <c r="AK1149" t="s">
        <v>4365</v>
      </c>
      <c r="AL1149" t="s">
        <v>4365</v>
      </c>
      <c r="AM1149" t="s">
        <v>4365</v>
      </c>
      <c r="AN1149" t="s">
        <v>4365</v>
      </c>
      <c r="AO1149" t="s">
        <v>4365</v>
      </c>
      <c r="AP1149" t="s">
        <v>4365</v>
      </c>
      <c r="AQ1149" t="s">
        <v>4365</v>
      </c>
      <c r="AR1149" t="s">
        <v>4365</v>
      </c>
      <c r="AS1149" t="s">
        <v>19072</v>
      </c>
      <c r="BC1149" s="3" t="str" cm="1">
        <f t="array" ref="BC1149">LEFT(BB1149,MIN(FIND({0,1,2,3,4,5,6,7,8,9},BB1149&amp;"0123456789"))-1)</f>
        <v/>
      </c>
      <c r="BY1149" t="s">
        <v>11476</v>
      </c>
      <c r="BZ1149" t="s">
        <v>25682</v>
      </c>
      <c r="CA1149" t="s">
        <v>25404</v>
      </c>
      <c r="CB1149" t="s">
        <v>25484</v>
      </c>
      <c r="CC1149" t="s">
        <v>25408</v>
      </c>
      <c r="CD1149" t="s">
        <v>25585</v>
      </c>
      <c r="CT1149" t="str">
        <f t="shared" si="319"/>
        <v>Analytics</v>
      </c>
      <c r="CU1149" t="str">
        <f t="shared" si="320"/>
        <v>GreenTech</v>
      </c>
      <c r="CV1149" t="str">
        <f t="shared" si="321"/>
        <v>Information Technology</v>
      </c>
      <c r="CW1149" t="str">
        <f t="shared" si="322"/>
        <v>Internet of Things</v>
      </c>
      <c r="CX1149" t="str">
        <f t="shared" si="323"/>
        <v>Software</v>
      </c>
      <c r="CY1149" t="str">
        <f t="shared" si="324"/>
        <v>Telecommunications</v>
      </c>
      <c r="CZ1149" t="str">
        <f t="shared" si="325"/>
        <v/>
      </c>
      <c r="DA1149" t="str">
        <f t="shared" si="326"/>
        <v/>
      </c>
      <c r="DB1149" t="str">
        <f t="shared" si="327"/>
        <v/>
      </c>
      <c r="DC1149" t="str">
        <f t="shared" si="328"/>
        <v/>
      </c>
    </row>
    <row r="1150" spans="1:107" x14ac:dyDescent="0.2">
      <c r="A1150">
        <v>1147</v>
      </c>
      <c r="B1150" t="s">
        <v>1143</v>
      </c>
      <c r="C1150" t="s">
        <v>3316</v>
      </c>
      <c r="D1150" t="s">
        <v>5308</v>
      </c>
      <c r="E1150" t="s">
        <v>6065</v>
      </c>
      <c r="F1150" t="s">
        <v>7213</v>
      </c>
      <c r="G1150" t="s">
        <v>8254</v>
      </c>
      <c r="H1150" t="s">
        <v>8552</v>
      </c>
      <c r="I1150" t="s">
        <v>8555</v>
      </c>
      <c r="J1150" t="s">
        <v>9504</v>
      </c>
      <c r="K1150" t="s">
        <v>10121</v>
      </c>
      <c r="L1150" t="s">
        <v>10709</v>
      </c>
      <c r="M1150" t="s">
        <v>12022</v>
      </c>
      <c r="N1150" t="s">
        <v>12871</v>
      </c>
      <c r="O1150" t="s">
        <v>13306</v>
      </c>
      <c r="P1150" t="s">
        <v>4365</v>
      </c>
      <c r="Q1150">
        <v>1</v>
      </c>
      <c r="R1150" t="s">
        <v>13357</v>
      </c>
      <c r="S1150" t="s">
        <v>8452</v>
      </c>
      <c r="T1150" t="s">
        <v>14119</v>
      </c>
      <c r="U1150" s="3" t="str" cm="1">
        <f t="array" ref="U1150">LEFT(T1150,MIN(FIND({0,1,2,3,4,5,6,7,8,9},T1150&amp;"0123456789"))-1)</f>
        <v>€</v>
      </c>
      <c r="V1150" t="s">
        <v>13357</v>
      </c>
      <c r="W1150" t="s">
        <v>14119</v>
      </c>
      <c r="X1150" s="3" t="str" cm="1">
        <f t="array" ref="X1150">LEFT(W1150,MIN(FIND({0,1,2,3,4,5,6,7,8,9},W1150&amp;"0123456789"))-1)</f>
        <v>€</v>
      </c>
      <c r="Y1150" t="s">
        <v>13357</v>
      </c>
      <c r="Z1150" t="s">
        <v>14119</v>
      </c>
      <c r="AA1150" s="3" cm="1">
        <f t="array" ref="AA1150">_xlfn.XLOOKUP(LEFT(Z1150,MIN(FIND({0,1,2,3,4,5,6,7,8,9},Z1150&amp;"0123456789"))-1), $BB$4:$BB$23, $BC$4:$BC$23)*_xlfn.NUMBERVALUE(TRIM(REPLACE(Z1150,1,MIN(FIND({0,1,2,3,4,5,6,7,8,9},Z1150&amp;"0123456789"))-1,"")), ".", ",")</f>
        <v>1380000</v>
      </c>
      <c r="AB1150" t="s">
        <v>14119</v>
      </c>
      <c r="AC1150" s="3" cm="1">
        <f t="array" ref="AC1150">_xlfn.XLOOKUP(LEFT(AB1150,MIN(FIND({0,1,2,3,4,5,6,7,8,9},AB1150&amp;"0123456789"))-1), $BB$4:$BB$23, $BC$4:$BC$23)*_xlfn.NUMBERVALUE(TRIM(REPLACE(AB1150,1,MIN(FIND({0,1,2,3,4,5,6,7,8,9},AB1150&amp;"0123456789"))-1,"")), ".", ",")</f>
        <v>1380000</v>
      </c>
      <c r="AD1150" t="s">
        <v>8554</v>
      </c>
      <c r="AE1150" t="s">
        <v>14823</v>
      </c>
      <c r="AF1150" t="s">
        <v>15869</v>
      </c>
      <c r="AG1150" t="s">
        <v>17217</v>
      </c>
      <c r="AH1150" t="s">
        <v>16826</v>
      </c>
      <c r="AI1150" t="s">
        <v>18809</v>
      </c>
      <c r="AJ1150" t="s">
        <v>19217</v>
      </c>
      <c r="AK1150" t="s">
        <v>4365</v>
      </c>
      <c r="AL1150" t="s">
        <v>20107</v>
      </c>
      <c r="AM1150" t="s">
        <v>20935</v>
      </c>
      <c r="AN1150" t="s">
        <v>21552</v>
      </c>
      <c r="AO1150" t="s">
        <v>22152</v>
      </c>
      <c r="AP1150" t="s">
        <v>23160</v>
      </c>
      <c r="AQ1150" t="s">
        <v>24256</v>
      </c>
      <c r="AR1150" t="s">
        <v>25116</v>
      </c>
      <c r="AS1150" t="s">
        <v>19174</v>
      </c>
      <c r="BC1150" s="3" t="str" cm="1">
        <f t="array" ref="BC1150">LEFT(BB1150,MIN(FIND({0,1,2,3,4,5,6,7,8,9},BB1150&amp;"0123456789"))-1)</f>
        <v/>
      </c>
      <c r="BY1150" t="s">
        <v>11311</v>
      </c>
      <c r="BZ1150" t="s">
        <v>25509</v>
      </c>
      <c r="CA1150" t="s">
        <v>25487</v>
      </c>
      <c r="CB1150" t="s">
        <v>25429</v>
      </c>
      <c r="CC1150" t="s">
        <v>25430</v>
      </c>
      <c r="CT1150" t="str">
        <f t="shared" si="319"/>
        <v>Banking</v>
      </c>
      <c r="CU1150" t="str">
        <f t="shared" si="320"/>
        <v>Education</v>
      </c>
      <c r="CV1150" t="str">
        <f t="shared" si="321"/>
        <v>Finance</v>
      </c>
      <c r="CW1150" t="str">
        <f t="shared" si="322"/>
        <v>Financial Services</v>
      </c>
      <c r="CX1150" t="str">
        <f t="shared" si="323"/>
        <v>FinTech</v>
      </c>
      <c r="CY1150" t="str">
        <f t="shared" si="324"/>
        <v/>
      </c>
      <c r="CZ1150" t="str">
        <f t="shared" si="325"/>
        <v/>
      </c>
      <c r="DA1150" t="str">
        <f t="shared" si="326"/>
        <v/>
      </c>
      <c r="DB1150" t="str">
        <f t="shared" si="327"/>
        <v/>
      </c>
      <c r="DC1150" t="str">
        <f t="shared" si="328"/>
        <v/>
      </c>
    </row>
    <row r="1151" spans="1:107" x14ac:dyDescent="0.2">
      <c r="A1151">
        <v>1148</v>
      </c>
      <c r="B1151" t="s">
        <v>1144</v>
      </c>
      <c r="C1151" t="s">
        <v>3317</v>
      </c>
      <c r="D1151" t="s">
        <v>5309</v>
      </c>
      <c r="E1151" t="s">
        <v>4365</v>
      </c>
      <c r="F1151" t="s">
        <v>7214</v>
      </c>
      <c r="G1151" t="s">
        <v>8248</v>
      </c>
      <c r="H1151" t="s">
        <v>8552</v>
      </c>
      <c r="I1151" t="s">
        <v>8554</v>
      </c>
      <c r="J1151" t="s">
        <v>9505</v>
      </c>
      <c r="K1151" t="s">
        <v>10119</v>
      </c>
      <c r="L1151" t="s">
        <v>10441</v>
      </c>
      <c r="M1151" t="s">
        <v>11529</v>
      </c>
      <c r="N1151" t="s">
        <v>12736</v>
      </c>
      <c r="O1151" t="s">
        <v>13305</v>
      </c>
      <c r="P1151" t="s">
        <v>4365</v>
      </c>
      <c r="Q1151">
        <v>1</v>
      </c>
      <c r="R1151" t="s">
        <v>13357</v>
      </c>
      <c r="S1151" t="s">
        <v>13495</v>
      </c>
      <c r="T1151" t="s">
        <v>13831</v>
      </c>
      <c r="U1151" s="3" t="str" cm="1">
        <f t="array" ref="U1151">LEFT(T1151,MIN(FIND({0,1,2,3,4,5,6,7,8,9},T1151&amp;"0123456789"))-1)</f>
        <v>$</v>
      </c>
      <c r="V1151" t="s">
        <v>13357</v>
      </c>
      <c r="W1151" t="s">
        <v>13831</v>
      </c>
      <c r="X1151" s="3" t="str" cm="1">
        <f t="array" ref="X1151">LEFT(W1151,MIN(FIND({0,1,2,3,4,5,6,7,8,9},W1151&amp;"0123456789"))-1)</f>
        <v>$</v>
      </c>
      <c r="Y1151" t="s">
        <v>13357</v>
      </c>
      <c r="Z1151" t="s">
        <v>13831</v>
      </c>
      <c r="AA1151" s="3" cm="1">
        <f t="array" ref="AA1151">_xlfn.XLOOKUP(LEFT(Z1151,MIN(FIND({0,1,2,3,4,5,6,7,8,9},Z1151&amp;"0123456789"))-1), $BB$4:$BB$23, $BC$4:$BC$23)*_xlfn.NUMBERVALUE(TRIM(REPLACE(Z1151,1,MIN(FIND({0,1,2,3,4,5,6,7,8,9},Z1151&amp;"0123456789"))-1,"")), ".", ",")</f>
        <v>1000000</v>
      </c>
      <c r="AB1151" t="s">
        <v>13831</v>
      </c>
      <c r="AC1151" s="3" cm="1">
        <f t="array" ref="AC1151">_xlfn.XLOOKUP(LEFT(AB1151,MIN(FIND({0,1,2,3,4,5,6,7,8,9},AB1151&amp;"0123456789"))-1), $BB$4:$BB$23, $BC$4:$BC$23)*_xlfn.NUMBERVALUE(TRIM(REPLACE(AB1151,1,MIN(FIND({0,1,2,3,4,5,6,7,8,9},AB1151&amp;"0123456789"))-1,"")), ".", ",")</f>
        <v>1000000</v>
      </c>
      <c r="AD1151" t="s">
        <v>8555</v>
      </c>
      <c r="AE1151" t="s">
        <v>8557</v>
      </c>
      <c r="AF1151" t="s">
        <v>15870</v>
      </c>
      <c r="AG1151" t="s">
        <v>17218</v>
      </c>
      <c r="AH1151" t="s">
        <v>17932</v>
      </c>
      <c r="AI1151" t="s">
        <v>18810</v>
      </c>
      <c r="AJ1151" t="s">
        <v>19306</v>
      </c>
      <c r="AK1151" t="s">
        <v>19923</v>
      </c>
      <c r="AL1151" t="s">
        <v>20348</v>
      </c>
      <c r="AM1151" t="s">
        <v>20936</v>
      </c>
      <c r="AN1151" t="s">
        <v>21553</v>
      </c>
      <c r="AO1151" t="s">
        <v>22153</v>
      </c>
      <c r="AP1151" t="s">
        <v>23161</v>
      </c>
      <c r="AQ1151" t="s">
        <v>24257</v>
      </c>
      <c r="AR1151" t="s">
        <v>24763</v>
      </c>
      <c r="AS1151" t="s">
        <v>19072</v>
      </c>
      <c r="BC1151" s="3" t="str" cm="1">
        <f t="array" ref="BC1151">LEFT(BB1151,MIN(FIND({0,1,2,3,4,5,6,7,8,9},BB1151&amp;"0123456789"))-1)</f>
        <v/>
      </c>
      <c r="BY1151" t="s">
        <v>12134</v>
      </c>
      <c r="BZ1151" t="s">
        <v>25429</v>
      </c>
      <c r="CT1151" t="str">
        <f t="shared" si="319"/>
        <v>Blockchain</v>
      </c>
      <c r="CU1151" t="str">
        <f t="shared" si="320"/>
        <v>Financial Services</v>
      </c>
      <c r="CV1151" t="str">
        <f t="shared" si="321"/>
        <v/>
      </c>
      <c r="CW1151" t="str">
        <f t="shared" si="322"/>
        <v/>
      </c>
      <c r="CX1151" t="str">
        <f t="shared" si="323"/>
        <v/>
      </c>
      <c r="CY1151" t="str">
        <f t="shared" si="324"/>
        <v/>
      </c>
      <c r="CZ1151" t="str">
        <f t="shared" si="325"/>
        <v/>
      </c>
      <c r="DA1151" t="str">
        <f t="shared" si="326"/>
        <v/>
      </c>
      <c r="DB1151" t="str">
        <f t="shared" si="327"/>
        <v/>
      </c>
      <c r="DC1151" t="str">
        <f t="shared" si="328"/>
        <v/>
      </c>
    </row>
    <row r="1152" spans="1:107" x14ac:dyDescent="0.2">
      <c r="A1152">
        <v>1149</v>
      </c>
      <c r="B1152" t="s">
        <v>1145</v>
      </c>
      <c r="C1152" t="s">
        <v>3318</v>
      </c>
      <c r="D1152" t="s">
        <v>4365</v>
      </c>
      <c r="E1152" t="s">
        <v>6065</v>
      </c>
      <c r="F1152" t="s">
        <v>7215</v>
      </c>
      <c r="G1152" t="s">
        <v>8245</v>
      </c>
      <c r="H1152" t="s">
        <v>8552</v>
      </c>
      <c r="I1152" t="s">
        <v>4365</v>
      </c>
      <c r="J1152" t="s">
        <v>4365</v>
      </c>
      <c r="K1152" t="s">
        <v>10121</v>
      </c>
      <c r="L1152" t="s">
        <v>10255</v>
      </c>
      <c r="M1152" t="s">
        <v>12023</v>
      </c>
      <c r="N1152" t="s">
        <v>13004</v>
      </c>
      <c r="O1152" t="s">
        <v>13319</v>
      </c>
      <c r="P1152" t="s">
        <v>4365</v>
      </c>
      <c r="Q1152">
        <v>1</v>
      </c>
      <c r="R1152" t="s">
        <v>4365</v>
      </c>
      <c r="S1152" t="s">
        <v>13398</v>
      </c>
      <c r="T1152" t="s">
        <v>14120</v>
      </c>
      <c r="U1152" s="3" t="str" cm="1">
        <f t="array" ref="U1152">LEFT(T1152,MIN(FIND({0,1,2,3,4,5,6,7,8,9},T1152&amp;"0123456789"))-1)</f>
        <v>$</v>
      </c>
      <c r="V1152" t="s">
        <v>14415</v>
      </c>
      <c r="W1152" t="s">
        <v>14120</v>
      </c>
      <c r="X1152" s="3" t="str" cm="1">
        <f t="array" ref="X1152">LEFT(W1152,MIN(FIND({0,1,2,3,4,5,6,7,8,9},W1152&amp;"0123456789"))-1)</f>
        <v>$</v>
      </c>
      <c r="Y1152" t="s">
        <v>14415</v>
      </c>
      <c r="Z1152" t="s">
        <v>14120</v>
      </c>
      <c r="AA1152" s="3" cm="1">
        <f t="array" ref="AA1152">_xlfn.XLOOKUP(LEFT(Z1152,MIN(FIND({0,1,2,3,4,5,6,7,8,9},Z1152&amp;"0123456789"))-1), $BB$4:$BB$23, $BC$4:$BC$23)*_xlfn.NUMBERVALUE(TRIM(REPLACE(Z1152,1,MIN(FIND({0,1,2,3,4,5,6,7,8,9},Z1152&amp;"0123456789"))-1,"")), ".", ",")</f>
        <v>16774138</v>
      </c>
      <c r="AB1152" t="s">
        <v>14120</v>
      </c>
      <c r="AC1152" s="3" cm="1">
        <f t="array" ref="AC1152">_xlfn.XLOOKUP(LEFT(AB1152,MIN(FIND({0,1,2,3,4,5,6,7,8,9},AB1152&amp;"0123456789"))-1), $BB$4:$BB$23, $BC$4:$BC$23)*_xlfn.NUMBERVALUE(TRIM(REPLACE(AB1152,1,MIN(FIND({0,1,2,3,4,5,6,7,8,9},AB1152&amp;"0123456789"))-1,"")), ".", ",")</f>
        <v>16774138</v>
      </c>
      <c r="AD1152" t="s">
        <v>4365</v>
      </c>
      <c r="AE1152" t="s">
        <v>4365</v>
      </c>
      <c r="AF1152" t="s">
        <v>4365</v>
      </c>
      <c r="AG1152" t="s">
        <v>4365</v>
      </c>
      <c r="AH1152" t="s">
        <v>4365</v>
      </c>
      <c r="AI1152" t="s">
        <v>4365</v>
      </c>
      <c r="AJ1152" t="s">
        <v>4365</v>
      </c>
      <c r="AK1152" t="s">
        <v>4365</v>
      </c>
      <c r="AL1152" t="s">
        <v>4365</v>
      </c>
      <c r="AM1152" t="s">
        <v>4365</v>
      </c>
      <c r="AN1152" t="s">
        <v>4365</v>
      </c>
      <c r="AO1152" t="s">
        <v>4365</v>
      </c>
      <c r="AP1152" t="s">
        <v>4365</v>
      </c>
      <c r="AQ1152" t="s">
        <v>4365</v>
      </c>
      <c r="AR1152" t="s">
        <v>4365</v>
      </c>
      <c r="AS1152" t="s">
        <v>8558</v>
      </c>
      <c r="BC1152" s="3" t="str" cm="1">
        <f t="array" ref="BC1152">LEFT(BB1152,MIN(FIND({0,1,2,3,4,5,6,7,8,9},BB1152&amp;"0123456789"))-1)</f>
        <v/>
      </c>
      <c r="BY1152" t="s">
        <v>25745</v>
      </c>
      <c r="BZ1152" t="s">
        <v>25426</v>
      </c>
      <c r="CT1152" t="str">
        <f t="shared" si="319"/>
        <v>Business Development</v>
      </c>
      <c r="CU1152" t="str">
        <f t="shared" si="320"/>
        <v>Venture Capital</v>
      </c>
      <c r="CV1152" t="str">
        <f t="shared" si="321"/>
        <v/>
      </c>
      <c r="CW1152" t="str">
        <f t="shared" si="322"/>
        <v/>
      </c>
      <c r="CX1152" t="str">
        <f t="shared" si="323"/>
        <v/>
      </c>
      <c r="CY1152" t="str">
        <f t="shared" si="324"/>
        <v/>
      </c>
      <c r="CZ1152" t="str">
        <f t="shared" si="325"/>
        <v/>
      </c>
      <c r="DA1152" t="str">
        <f t="shared" si="326"/>
        <v/>
      </c>
      <c r="DB1152" t="str">
        <f t="shared" si="327"/>
        <v/>
      </c>
      <c r="DC1152" t="str">
        <f t="shared" si="328"/>
        <v/>
      </c>
    </row>
    <row r="1153" spans="1:107" x14ac:dyDescent="0.2">
      <c r="A1153">
        <v>1150</v>
      </c>
      <c r="B1153" t="s">
        <v>1146</v>
      </c>
      <c r="C1153" t="s">
        <v>3319</v>
      </c>
      <c r="D1153" t="s">
        <v>5310</v>
      </c>
      <c r="E1153" t="s">
        <v>6065</v>
      </c>
      <c r="F1153" t="s">
        <v>7216</v>
      </c>
      <c r="G1153" t="s">
        <v>8245</v>
      </c>
      <c r="H1153" t="s">
        <v>8552</v>
      </c>
      <c r="I1153" t="s">
        <v>4365</v>
      </c>
      <c r="J1153" t="s">
        <v>4365</v>
      </c>
      <c r="K1153" t="s">
        <v>10119</v>
      </c>
      <c r="L1153" t="s">
        <v>10216</v>
      </c>
      <c r="M1153" t="s">
        <v>12024</v>
      </c>
      <c r="N1153" t="s">
        <v>13005</v>
      </c>
      <c r="O1153" t="s">
        <v>13310</v>
      </c>
      <c r="P1153" t="s">
        <v>4365</v>
      </c>
      <c r="Q1153">
        <v>1</v>
      </c>
      <c r="R1153" t="s">
        <v>13357</v>
      </c>
      <c r="S1153" t="s">
        <v>13596</v>
      </c>
      <c r="T1153" t="s">
        <v>13831</v>
      </c>
      <c r="U1153" s="3" t="str" cm="1">
        <f t="array" ref="U1153">LEFT(T1153,MIN(FIND({0,1,2,3,4,5,6,7,8,9},T1153&amp;"0123456789"))-1)</f>
        <v>$</v>
      </c>
      <c r="V1153" t="s">
        <v>13357</v>
      </c>
      <c r="W1153" t="s">
        <v>13831</v>
      </c>
      <c r="X1153" s="3" t="str" cm="1">
        <f t="array" ref="X1153">LEFT(W1153,MIN(FIND({0,1,2,3,4,5,6,7,8,9},W1153&amp;"0123456789"))-1)</f>
        <v>$</v>
      </c>
      <c r="Y1153" t="s">
        <v>13357</v>
      </c>
      <c r="Z1153" t="s">
        <v>13831</v>
      </c>
      <c r="AA1153" s="3" cm="1">
        <f t="array" ref="AA1153">_xlfn.XLOOKUP(LEFT(Z1153,MIN(FIND({0,1,2,3,4,5,6,7,8,9},Z1153&amp;"0123456789"))-1), $BB$4:$BB$23, $BC$4:$BC$23)*_xlfn.NUMBERVALUE(TRIM(REPLACE(Z1153,1,MIN(FIND({0,1,2,3,4,5,6,7,8,9},Z1153&amp;"0123456789"))-1,"")), ".", ",")</f>
        <v>1000000</v>
      </c>
      <c r="AB1153" t="s">
        <v>13831</v>
      </c>
      <c r="AC1153" s="3" cm="1">
        <f t="array" ref="AC1153">_xlfn.XLOOKUP(LEFT(AB1153,MIN(FIND({0,1,2,3,4,5,6,7,8,9},AB1153&amp;"0123456789"))-1), $BB$4:$BB$23, $BC$4:$BC$23)*_xlfn.NUMBERVALUE(TRIM(REPLACE(AB1153,1,MIN(FIND({0,1,2,3,4,5,6,7,8,9},AB1153&amp;"0123456789"))-1,"")), ".", ",")</f>
        <v>1000000</v>
      </c>
      <c r="AD1153" t="s">
        <v>8555</v>
      </c>
      <c r="AE1153" t="s">
        <v>8555</v>
      </c>
      <c r="AF1153" t="s">
        <v>15871</v>
      </c>
      <c r="AG1153" t="s">
        <v>4365</v>
      </c>
      <c r="AH1153" t="s">
        <v>4365</v>
      </c>
      <c r="AI1153" t="s">
        <v>4365</v>
      </c>
      <c r="AJ1153" t="s">
        <v>4365</v>
      </c>
      <c r="AK1153" t="s">
        <v>4365</v>
      </c>
      <c r="AL1153" t="s">
        <v>4365</v>
      </c>
      <c r="AM1153" t="s">
        <v>4365</v>
      </c>
      <c r="AN1153" t="s">
        <v>4365</v>
      </c>
      <c r="AO1153" t="s">
        <v>4365</v>
      </c>
      <c r="AP1153" t="s">
        <v>4365</v>
      </c>
      <c r="AQ1153" t="s">
        <v>4365</v>
      </c>
      <c r="AR1153" t="s">
        <v>4365</v>
      </c>
      <c r="AS1153" t="s">
        <v>25317</v>
      </c>
      <c r="BC1153" s="3" t="str" cm="1">
        <f t="array" ref="BC1153">LEFT(BB1153,MIN(FIND({0,1,2,3,4,5,6,7,8,9},BB1153&amp;"0123456789"))-1)</f>
        <v/>
      </c>
      <c r="BY1153" t="s">
        <v>11181</v>
      </c>
      <c r="BZ1153" t="s">
        <v>25590</v>
      </c>
      <c r="CT1153" t="str">
        <f t="shared" si="319"/>
        <v>Advertising</v>
      </c>
      <c r="CU1153" t="str">
        <f t="shared" si="320"/>
        <v>Marketing</v>
      </c>
      <c r="CV1153" t="str">
        <f t="shared" si="321"/>
        <v/>
      </c>
      <c r="CW1153" t="str">
        <f t="shared" si="322"/>
        <v/>
      </c>
      <c r="CX1153" t="str">
        <f t="shared" si="323"/>
        <v/>
      </c>
      <c r="CY1153" t="str">
        <f t="shared" si="324"/>
        <v/>
      </c>
      <c r="CZ1153" t="str">
        <f t="shared" si="325"/>
        <v/>
      </c>
      <c r="DA1153" t="str">
        <f t="shared" si="326"/>
        <v/>
      </c>
      <c r="DB1153" t="str">
        <f t="shared" si="327"/>
        <v/>
      </c>
      <c r="DC1153" t="str">
        <f t="shared" si="328"/>
        <v/>
      </c>
    </row>
    <row r="1154" spans="1:107" x14ac:dyDescent="0.2">
      <c r="A1154">
        <v>1151</v>
      </c>
      <c r="B1154" t="s">
        <v>1147</v>
      </c>
      <c r="C1154" t="s">
        <v>3320</v>
      </c>
      <c r="D1154" t="s">
        <v>4365</v>
      </c>
      <c r="E1154" t="s">
        <v>6065</v>
      </c>
      <c r="F1154" t="s">
        <v>7217</v>
      </c>
      <c r="G1154" t="s">
        <v>8248</v>
      </c>
      <c r="H1154" t="s">
        <v>8552</v>
      </c>
      <c r="I1154" t="s">
        <v>8555</v>
      </c>
      <c r="J1154" t="s">
        <v>9506</v>
      </c>
      <c r="K1154" t="s">
        <v>10121</v>
      </c>
      <c r="L1154" t="s">
        <v>10199</v>
      </c>
      <c r="M1154" t="s">
        <v>11379</v>
      </c>
      <c r="N1154" t="s">
        <v>12769</v>
      </c>
      <c r="O1154" t="s">
        <v>13322</v>
      </c>
      <c r="P1154" t="s">
        <v>4365</v>
      </c>
      <c r="Q1154">
        <v>1</v>
      </c>
      <c r="R1154" t="s">
        <v>13357</v>
      </c>
      <c r="S1154" t="s">
        <v>8311</v>
      </c>
      <c r="T1154" t="s">
        <v>13831</v>
      </c>
      <c r="U1154" s="3" t="str" cm="1">
        <f t="array" ref="U1154">LEFT(T1154,MIN(FIND({0,1,2,3,4,5,6,7,8,9},T1154&amp;"0123456789"))-1)</f>
        <v>$</v>
      </c>
      <c r="V1154" t="s">
        <v>14422</v>
      </c>
      <c r="W1154" t="s">
        <v>13831</v>
      </c>
      <c r="X1154" s="3" t="str" cm="1">
        <f t="array" ref="X1154">LEFT(W1154,MIN(FIND({0,1,2,3,4,5,6,7,8,9},W1154&amp;"0123456789"))-1)</f>
        <v>$</v>
      </c>
      <c r="Y1154" t="s">
        <v>14422</v>
      </c>
      <c r="Z1154" t="s">
        <v>13831</v>
      </c>
      <c r="AA1154" s="3" cm="1">
        <f t="array" ref="AA1154">_xlfn.XLOOKUP(LEFT(Z1154,MIN(FIND({0,1,2,3,4,5,6,7,8,9},Z1154&amp;"0123456789"))-1), $BB$4:$BB$23, $BC$4:$BC$23)*_xlfn.NUMBERVALUE(TRIM(REPLACE(Z1154,1,MIN(FIND({0,1,2,3,4,5,6,7,8,9},Z1154&amp;"0123456789"))-1,"")), ".", ",")</f>
        <v>1000000</v>
      </c>
      <c r="AB1154" t="s">
        <v>13831</v>
      </c>
      <c r="AC1154" s="3" cm="1">
        <f t="array" ref="AC1154">_xlfn.XLOOKUP(LEFT(AB1154,MIN(FIND({0,1,2,3,4,5,6,7,8,9},AB1154&amp;"0123456789"))-1), $BB$4:$BB$23, $BC$4:$BC$23)*_xlfn.NUMBERVALUE(TRIM(REPLACE(AB1154,1,MIN(FIND({0,1,2,3,4,5,6,7,8,9},AB1154&amp;"0123456789"))-1,"")), ".", ",")</f>
        <v>1000000</v>
      </c>
      <c r="AD1154" t="s">
        <v>4365</v>
      </c>
      <c r="AE1154" t="s">
        <v>8556</v>
      </c>
      <c r="AF1154" t="s">
        <v>15872</v>
      </c>
      <c r="AG1154" t="s">
        <v>4365</v>
      </c>
      <c r="AH1154" t="s">
        <v>4365</v>
      </c>
      <c r="AI1154" t="s">
        <v>4365</v>
      </c>
      <c r="AJ1154" t="s">
        <v>4365</v>
      </c>
      <c r="AK1154" t="s">
        <v>4365</v>
      </c>
      <c r="AL1154" t="s">
        <v>4365</v>
      </c>
      <c r="AM1154" t="s">
        <v>4365</v>
      </c>
      <c r="AN1154" t="s">
        <v>4365</v>
      </c>
      <c r="AO1154" t="s">
        <v>4365</v>
      </c>
      <c r="AP1154" t="s">
        <v>4365</v>
      </c>
      <c r="AQ1154" t="s">
        <v>4365</v>
      </c>
      <c r="AR1154" t="s">
        <v>4365</v>
      </c>
      <c r="AS1154" t="s">
        <v>8558</v>
      </c>
      <c r="BC1154" s="3" t="str" cm="1">
        <f t="array" ref="BC1154">LEFT(BB1154,MIN(FIND({0,1,2,3,4,5,6,7,8,9},BB1154&amp;"0123456789"))-1)</f>
        <v/>
      </c>
      <c r="BY1154" t="s">
        <v>11581</v>
      </c>
      <c r="BZ1154" t="s">
        <v>25408</v>
      </c>
      <c r="CT1154" t="str">
        <f t="shared" si="319"/>
        <v>Internet</v>
      </c>
      <c r="CU1154" t="str">
        <f t="shared" si="320"/>
        <v>Software</v>
      </c>
      <c r="CV1154" t="str">
        <f t="shared" si="321"/>
        <v/>
      </c>
      <c r="CW1154" t="str">
        <f t="shared" si="322"/>
        <v/>
      </c>
      <c r="CX1154" t="str">
        <f t="shared" si="323"/>
        <v/>
      </c>
      <c r="CY1154" t="str">
        <f t="shared" si="324"/>
        <v/>
      </c>
      <c r="CZ1154" t="str">
        <f t="shared" si="325"/>
        <v/>
      </c>
      <c r="DA1154" t="str">
        <f t="shared" si="326"/>
        <v/>
      </c>
      <c r="DB1154" t="str">
        <f t="shared" si="327"/>
        <v/>
      </c>
      <c r="DC1154" t="str">
        <f t="shared" si="328"/>
        <v/>
      </c>
    </row>
    <row r="1155" spans="1:107" x14ac:dyDescent="0.2">
      <c r="A1155">
        <v>1152</v>
      </c>
      <c r="B1155" t="s">
        <v>1148</v>
      </c>
      <c r="C1155" t="s">
        <v>3321</v>
      </c>
      <c r="D1155" t="s">
        <v>5311</v>
      </c>
      <c r="E1155" t="s">
        <v>6065</v>
      </c>
      <c r="F1155" t="s">
        <v>7218</v>
      </c>
      <c r="G1155" t="s">
        <v>8283</v>
      </c>
      <c r="H1155" t="s">
        <v>8552</v>
      </c>
      <c r="I1155" t="s">
        <v>8555</v>
      </c>
      <c r="J1155" t="s">
        <v>9507</v>
      </c>
      <c r="K1155" t="s">
        <v>10119</v>
      </c>
      <c r="L1155" t="s">
        <v>10710</v>
      </c>
      <c r="M1155" t="s">
        <v>12025</v>
      </c>
      <c r="N1155" t="s">
        <v>13006</v>
      </c>
      <c r="O1155" t="s">
        <v>13326</v>
      </c>
      <c r="P1155" t="s">
        <v>13349</v>
      </c>
      <c r="Q1155">
        <v>1</v>
      </c>
      <c r="R1155" t="s">
        <v>13357</v>
      </c>
      <c r="S1155" t="s">
        <v>8332</v>
      </c>
      <c r="T1155" t="s">
        <v>14121</v>
      </c>
      <c r="U1155" s="3" t="str" cm="1">
        <f t="array" ref="U1155">LEFT(T1155,MIN(FIND({0,1,2,3,4,5,6,7,8,9},T1155&amp;"0123456789"))-1)</f>
        <v>A$</v>
      </c>
      <c r="V1155" t="s">
        <v>13357</v>
      </c>
      <c r="W1155" t="s">
        <v>14121</v>
      </c>
      <c r="X1155" s="3" t="str" cm="1">
        <f t="array" ref="X1155">LEFT(W1155,MIN(FIND({0,1,2,3,4,5,6,7,8,9},W1155&amp;"0123456789"))-1)</f>
        <v>A$</v>
      </c>
      <c r="Y1155" t="s">
        <v>13357</v>
      </c>
      <c r="Z1155" t="s">
        <v>14121</v>
      </c>
      <c r="AA1155" s="3" cm="1">
        <f t="array" ref="AA1155">_xlfn.XLOOKUP(LEFT(Z1155,MIN(FIND({0,1,2,3,4,5,6,7,8,9},Z1155&amp;"0123456789"))-1), $BB$4:$BB$23, $BC$4:$BC$23)*_xlfn.NUMBERVALUE(TRIM(REPLACE(Z1155,1,MIN(FIND({0,1,2,3,4,5,6,7,8,9},Z1155&amp;"0123456789"))-1,"")), ".", ",")</f>
        <v>5005000</v>
      </c>
      <c r="AB1155" t="s">
        <v>14121</v>
      </c>
      <c r="AC1155" s="3" cm="1">
        <f t="array" ref="AC1155">_xlfn.XLOOKUP(LEFT(AB1155,MIN(FIND({0,1,2,3,4,5,6,7,8,9},AB1155&amp;"0123456789"))-1), $BB$4:$BB$23, $BC$4:$BC$23)*_xlfn.NUMBERVALUE(TRIM(REPLACE(AB1155,1,MIN(FIND({0,1,2,3,4,5,6,7,8,9},AB1155&amp;"0123456789"))-1,"")), ".", ",")</f>
        <v>5005000</v>
      </c>
      <c r="AD1155" t="s">
        <v>8554</v>
      </c>
      <c r="AE1155" t="s">
        <v>8557</v>
      </c>
      <c r="AF1155" t="s">
        <v>15873</v>
      </c>
      <c r="AG1155" t="s">
        <v>17219</v>
      </c>
      <c r="AH1155" t="s">
        <v>4365</v>
      </c>
      <c r="AI1155" t="s">
        <v>18811</v>
      </c>
      <c r="AJ1155" t="s">
        <v>8563</v>
      </c>
      <c r="AK1155" t="s">
        <v>4365</v>
      </c>
      <c r="AL1155" t="s">
        <v>8555</v>
      </c>
      <c r="AM1155" t="s">
        <v>18794</v>
      </c>
      <c r="AN1155" t="s">
        <v>18372</v>
      </c>
      <c r="AO1155" t="s">
        <v>18794</v>
      </c>
      <c r="AP1155" t="s">
        <v>23162</v>
      </c>
      <c r="AQ1155" t="s">
        <v>24258</v>
      </c>
      <c r="AR1155" t="s">
        <v>25117</v>
      </c>
      <c r="AS1155" t="s">
        <v>19237</v>
      </c>
      <c r="BC1155" s="3" t="str" cm="1">
        <f t="array" ref="BC1155">LEFT(BB1155,MIN(FIND({0,1,2,3,4,5,6,7,8,9},BB1155&amp;"0123456789"))-1)</f>
        <v/>
      </c>
      <c r="BY1155" t="s">
        <v>12544</v>
      </c>
      <c r="BZ1155" t="s">
        <v>25442</v>
      </c>
      <c r="CA1155" t="s">
        <v>25798</v>
      </c>
      <c r="CB1155" t="s">
        <v>25444</v>
      </c>
      <c r="CC1155" t="s">
        <v>25425</v>
      </c>
      <c r="CT1155" t="str">
        <f t="shared" si="319"/>
        <v>Agriculture</v>
      </c>
      <c r="CU1155" t="str">
        <f t="shared" si="320"/>
        <v>Artificial Intelligence</v>
      </c>
      <c r="CV1155" t="str">
        <f t="shared" si="321"/>
        <v>Farming</v>
      </c>
      <c r="CW1155" t="str">
        <f t="shared" si="322"/>
        <v>Machine Learning</v>
      </c>
      <c r="CX1155" t="str">
        <f t="shared" si="323"/>
        <v>Robotics</v>
      </c>
      <c r="CY1155" t="str">
        <f t="shared" si="324"/>
        <v/>
      </c>
      <c r="CZ1155" t="str">
        <f t="shared" si="325"/>
        <v/>
      </c>
      <c r="DA1155" t="str">
        <f t="shared" si="326"/>
        <v/>
      </c>
      <c r="DB1155" t="str">
        <f t="shared" si="327"/>
        <v/>
      </c>
      <c r="DC1155" t="str">
        <f t="shared" si="328"/>
        <v/>
      </c>
    </row>
    <row r="1156" spans="1:107" x14ac:dyDescent="0.2">
      <c r="A1156">
        <v>1153</v>
      </c>
      <c r="B1156" t="s">
        <v>1149</v>
      </c>
      <c r="C1156" t="s">
        <v>3322</v>
      </c>
      <c r="D1156" t="s">
        <v>4365</v>
      </c>
      <c r="E1156" t="s">
        <v>6065</v>
      </c>
      <c r="F1156" t="s">
        <v>7219</v>
      </c>
      <c r="G1156" t="s">
        <v>8453</v>
      </c>
      <c r="H1156" t="s">
        <v>8552</v>
      </c>
      <c r="I1156" t="s">
        <v>8554</v>
      </c>
      <c r="J1156" t="s">
        <v>9508</v>
      </c>
      <c r="K1156" t="s">
        <v>10121</v>
      </c>
      <c r="L1156" t="s">
        <v>10304</v>
      </c>
      <c r="M1156" t="s">
        <v>12026</v>
      </c>
      <c r="N1156" t="s">
        <v>12751</v>
      </c>
      <c r="O1156" t="s">
        <v>4365</v>
      </c>
      <c r="P1156" t="s">
        <v>4365</v>
      </c>
      <c r="Q1156">
        <v>1</v>
      </c>
      <c r="R1156" t="s">
        <v>13357</v>
      </c>
      <c r="S1156" t="s">
        <v>13373</v>
      </c>
      <c r="T1156" t="s">
        <v>13831</v>
      </c>
      <c r="U1156" s="3" t="str" cm="1">
        <f t="array" ref="U1156">LEFT(T1156,MIN(FIND({0,1,2,3,4,5,6,7,8,9},T1156&amp;"0123456789"))-1)</f>
        <v>$</v>
      </c>
      <c r="V1156" t="s">
        <v>14422</v>
      </c>
      <c r="W1156" t="s">
        <v>13831</v>
      </c>
      <c r="X1156" s="3" t="str" cm="1">
        <f t="array" ref="X1156">LEFT(W1156,MIN(FIND({0,1,2,3,4,5,6,7,8,9},W1156&amp;"0123456789"))-1)</f>
        <v>$</v>
      </c>
      <c r="Y1156" t="s">
        <v>14422</v>
      </c>
      <c r="Z1156" t="s">
        <v>13831</v>
      </c>
      <c r="AA1156" s="3" cm="1">
        <f t="array" ref="AA1156">_xlfn.XLOOKUP(LEFT(Z1156,MIN(FIND({0,1,2,3,4,5,6,7,8,9},Z1156&amp;"0123456789"))-1), $BB$4:$BB$23, $BC$4:$BC$23)*_xlfn.NUMBERVALUE(TRIM(REPLACE(Z1156,1,MIN(FIND({0,1,2,3,4,5,6,7,8,9},Z1156&amp;"0123456789"))-1,"")), ".", ",")</f>
        <v>1000000</v>
      </c>
      <c r="AB1156" t="s">
        <v>13831</v>
      </c>
      <c r="AC1156" s="3" cm="1">
        <f t="array" ref="AC1156">_xlfn.XLOOKUP(LEFT(AB1156,MIN(FIND({0,1,2,3,4,5,6,7,8,9},AB1156&amp;"0123456789"))-1), $BB$4:$BB$23, $BC$4:$BC$23)*_xlfn.NUMBERVALUE(TRIM(REPLACE(AB1156,1,MIN(FIND({0,1,2,3,4,5,6,7,8,9},AB1156&amp;"0123456789"))-1,"")), ".", ",")</f>
        <v>1000000</v>
      </c>
      <c r="AD1156" t="s">
        <v>4365</v>
      </c>
      <c r="AE1156" t="s">
        <v>8555</v>
      </c>
      <c r="AF1156" t="s">
        <v>15874</v>
      </c>
      <c r="AG1156" t="s">
        <v>4365</v>
      </c>
      <c r="AH1156" t="s">
        <v>4365</v>
      </c>
      <c r="AI1156" t="s">
        <v>4365</v>
      </c>
      <c r="AJ1156" t="s">
        <v>4365</v>
      </c>
      <c r="AK1156" t="s">
        <v>4365</v>
      </c>
      <c r="AL1156" t="s">
        <v>4365</v>
      </c>
      <c r="AM1156" t="s">
        <v>4365</v>
      </c>
      <c r="AN1156" t="s">
        <v>4365</v>
      </c>
      <c r="AO1156" t="s">
        <v>4365</v>
      </c>
      <c r="AP1156" t="s">
        <v>4365</v>
      </c>
      <c r="AQ1156" t="s">
        <v>4365</v>
      </c>
      <c r="AR1156" t="s">
        <v>4365</v>
      </c>
      <c r="AS1156" t="s">
        <v>19177</v>
      </c>
      <c r="BC1156" s="3" t="str" cm="1">
        <f t="array" ref="BC1156">LEFT(BB1156,MIN(FIND({0,1,2,3,4,5,6,7,8,9},BB1156&amp;"0123456789"))-1)</f>
        <v/>
      </c>
      <c r="BY1156" t="s">
        <v>25574</v>
      </c>
      <c r="BZ1156" t="s">
        <v>25429</v>
      </c>
      <c r="CA1156" t="s">
        <v>25430</v>
      </c>
      <c r="CB1156" t="s">
        <v>25432</v>
      </c>
      <c r="CT1156" t="str">
        <f t="shared" si="319"/>
        <v>Credit</v>
      </c>
      <c r="CU1156" t="str">
        <f t="shared" si="320"/>
        <v>Financial Services</v>
      </c>
      <c r="CV1156" t="str">
        <f t="shared" si="321"/>
        <v>FinTech</v>
      </c>
      <c r="CW1156" t="str">
        <f t="shared" si="322"/>
        <v>Payments</v>
      </c>
      <c r="CX1156" t="str">
        <f t="shared" si="323"/>
        <v/>
      </c>
      <c r="CY1156" t="str">
        <f t="shared" si="324"/>
        <v/>
      </c>
      <c r="CZ1156" t="str">
        <f t="shared" si="325"/>
        <v/>
      </c>
      <c r="DA1156" t="str">
        <f t="shared" si="326"/>
        <v/>
      </c>
      <c r="DB1156" t="str">
        <f t="shared" si="327"/>
        <v/>
      </c>
      <c r="DC1156" t="str">
        <f t="shared" si="328"/>
        <v/>
      </c>
    </row>
    <row r="1157" spans="1:107" x14ac:dyDescent="0.2">
      <c r="A1157">
        <v>1154</v>
      </c>
      <c r="B1157" t="s">
        <v>1150</v>
      </c>
      <c r="C1157" t="s">
        <v>3323</v>
      </c>
      <c r="D1157" t="s">
        <v>5312</v>
      </c>
      <c r="E1157" t="s">
        <v>6065</v>
      </c>
      <c r="F1157" t="s">
        <v>7220</v>
      </c>
      <c r="G1157" t="s">
        <v>8250</v>
      </c>
      <c r="H1157" t="s">
        <v>8552</v>
      </c>
      <c r="I1157" t="s">
        <v>8554</v>
      </c>
      <c r="J1157" t="s">
        <v>9509</v>
      </c>
      <c r="K1157" t="s">
        <v>10121</v>
      </c>
      <c r="L1157" t="s">
        <v>10156</v>
      </c>
      <c r="M1157" t="s">
        <v>12027</v>
      </c>
      <c r="N1157" t="s">
        <v>12736</v>
      </c>
      <c r="O1157" t="s">
        <v>13305</v>
      </c>
      <c r="P1157" t="s">
        <v>4365</v>
      </c>
      <c r="Q1157">
        <v>1</v>
      </c>
      <c r="R1157" t="s">
        <v>13357</v>
      </c>
      <c r="S1157" t="s">
        <v>13440</v>
      </c>
      <c r="T1157" t="s">
        <v>13752</v>
      </c>
      <c r="U1157" s="3" t="str" cm="1">
        <f t="array" ref="U1157">LEFT(T1157,MIN(FIND({0,1,2,3,4,5,6,7,8,9},T1157&amp;"0123456789"))-1)</f>
        <v>$</v>
      </c>
      <c r="V1157" t="s">
        <v>13357</v>
      </c>
      <c r="W1157" t="s">
        <v>13752</v>
      </c>
      <c r="X1157" s="3" t="str" cm="1">
        <f t="array" ref="X1157">LEFT(W1157,MIN(FIND({0,1,2,3,4,5,6,7,8,9},W1157&amp;"0123456789"))-1)</f>
        <v>$</v>
      </c>
      <c r="Y1157" t="s">
        <v>13357</v>
      </c>
      <c r="Z1157" t="s">
        <v>13752</v>
      </c>
      <c r="AA1157" s="3" cm="1">
        <f t="array" ref="AA1157">_xlfn.XLOOKUP(LEFT(Z1157,MIN(FIND({0,1,2,3,4,5,6,7,8,9},Z1157&amp;"0123456789"))-1), $BB$4:$BB$23, $BC$4:$BC$23)*_xlfn.NUMBERVALUE(TRIM(REPLACE(Z1157,1,MIN(FIND({0,1,2,3,4,5,6,7,8,9},Z1157&amp;"0123456789"))-1,"")), ".", ",")</f>
        <v>1200000</v>
      </c>
      <c r="AB1157" t="s">
        <v>13752</v>
      </c>
      <c r="AC1157" s="3" cm="1">
        <f t="array" ref="AC1157">_xlfn.XLOOKUP(LEFT(AB1157,MIN(FIND({0,1,2,3,4,5,6,7,8,9},AB1157&amp;"0123456789"))-1), $BB$4:$BB$23, $BC$4:$BC$23)*_xlfn.NUMBERVALUE(TRIM(REPLACE(AB1157,1,MIN(FIND({0,1,2,3,4,5,6,7,8,9},AB1157&amp;"0123456789"))-1,"")), ".", ",")</f>
        <v>1200000</v>
      </c>
      <c r="AD1157" t="s">
        <v>8555</v>
      </c>
      <c r="AE1157" t="s">
        <v>8557</v>
      </c>
      <c r="AF1157" t="s">
        <v>15875</v>
      </c>
      <c r="AG1157" t="s">
        <v>4365</v>
      </c>
      <c r="AH1157" t="s">
        <v>4365</v>
      </c>
      <c r="AI1157" t="s">
        <v>4365</v>
      </c>
      <c r="AJ1157" t="s">
        <v>4365</v>
      </c>
      <c r="AK1157" t="s">
        <v>4365</v>
      </c>
      <c r="AL1157" t="s">
        <v>4365</v>
      </c>
      <c r="AM1157" t="s">
        <v>4365</v>
      </c>
      <c r="AN1157" t="s">
        <v>4365</v>
      </c>
      <c r="AO1157" t="s">
        <v>4365</v>
      </c>
      <c r="AP1157" t="s">
        <v>4365</v>
      </c>
      <c r="AQ1157" t="s">
        <v>4365</v>
      </c>
      <c r="AR1157" t="s">
        <v>4365</v>
      </c>
      <c r="AS1157" t="s">
        <v>19323</v>
      </c>
      <c r="BC1157" s="3" t="str" cm="1">
        <f t="array" ref="BC1157">LEFT(BB1157,MIN(FIND({0,1,2,3,4,5,6,7,8,9},BB1157&amp;"0123456789"))-1)</f>
        <v/>
      </c>
      <c r="BY1157" t="s">
        <v>10143</v>
      </c>
      <c r="BZ1157" t="s">
        <v>25430</v>
      </c>
      <c r="CA1157" t="s">
        <v>25408</v>
      </c>
      <c r="CT1157" t="str">
        <f t="shared" ref="CT1157:CT1220" si="329">TRIM(BY1157)</f>
        <v>Financial Services</v>
      </c>
      <c r="CU1157" t="str">
        <f t="shared" ref="CU1157:CU1220" si="330">TRIM(BZ1157)</f>
        <v>FinTech</v>
      </c>
      <c r="CV1157" t="str">
        <f t="shared" ref="CV1157:CV1220" si="331">TRIM(CA1157)</f>
        <v>Software</v>
      </c>
      <c r="CW1157" t="str">
        <f t="shared" ref="CW1157:CW1220" si="332">TRIM(CB1157)</f>
        <v/>
      </c>
      <c r="CX1157" t="str">
        <f t="shared" ref="CX1157:CX1220" si="333">TRIM(CC1157)</f>
        <v/>
      </c>
      <c r="CY1157" t="str">
        <f t="shared" ref="CY1157:CY1220" si="334">TRIM(CD1157)</f>
        <v/>
      </c>
      <c r="CZ1157" t="str">
        <f t="shared" ref="CZ1157:CZ1220" si="335">TRIM(CE1157)</f>
        <v/>
      </c>
      <c r="DA1157" t="str">
        <f t="shared" ref="DA1157:DA1220" si="336">TRIM(CF1157)</f>
        <v/>
      </c>
      <c r="DB1157" t="str">
        <f t="shared" ref="DB1157:DB1220" si="337">TRIM(CG1157)</f>
        <v/>
      </c>
      <c r="DC1157" t="str">
        <f t="shared" ref="DC1157:DC1220" si="338">TRIM(CH1157)</f>
        <v/>
      </c>
    </row>
    <row r="1158" spans="1:107" x14ac:dyDescent="0.2">
      <c r="A1158">
        <v>1155</v>
      </c>
      <c r="B1158" t="s">
        <v>1151</v>
      </c>
      <c r="C1158" t="s">
        <v>3324</v>
      </c>
      <c r="D1158" t="s">
        <v>5313</v>
      </c>
      <c r="E1158" t="s">
        <v>6065</v>
      </c>
      <c r="F1158" t="s">
        <v>7221</v>
      </c>
      <c r="G1158" t="s">
        <v>8454</v>
      </c>
      <c r="H1158" t="s">
        <v>8552</v>
      </c>
      <c r="I1158" t="s">
        <v>8554</v>
      </c>
      <c r="J1158" t="s">
        <v>9510</v>
      </c>
      <c r="K1158" t="s">
        <v>10121</v>
      </c>
      <c r="L1158" t="s">
        <v>10711</v>
      </c>
      <c r="M1158" t="s">
        <v>12028</v>
      </c>
      <c r="N1158" t="s">
        <v>12912</v>
      </c>
      <c r="O1158" t="s">
        <v>13311</v>
      </c>
      <c r="P1158" t="s">
        <v>4365</v>
      </c>
      <c r="Q1158">
        <v>1</v>
      </c>
      <c r="R1158" t="s">
        <v>4365</v>
      </c>
      <c r="S1158" t="s">
        <v>13415</v>
      </c>
      <c r="T1158" t="s">
        <v>13831</v>
      </c>
      <c r="U1158" s="3" t="str" cm="1">
        <f t="array" ref="U1158">LEFT(T1158,MIN(FIND({0,1,2,3,4,5,6,7,8,9},T1158&amp;"0123456789"))-1)</f>
        <v>$</v>
      </c>
      <c r="V1158" t="s">
        <v>14424</v>
      </c>
      <c r="W1158" t="s">
        <v>13831</v>
      </c>
      <c r="X1158" s="3" t="str" cm="1">
        <f t="array" ref="X1158">LEFT(W1158,MIN(FIND({0,1,2,3,4,5,6,7,8,9},W1158&amp;"0123456789"))-1)</f>
        <v>$</v>
      </c>
      <c r="Y1158" t="s">
        <v>14424</v>
      </c>
      <c r="Z1158" t="s">
        <v>13831</v>
      </c>
      <c r="AA1158" s="3" cm="1">
        <f t="array" ref="AA1158">_xlfn.XLOOKUP(LEFT(Z1158,MIN(FIND({0,1,2,3,4,5,6,7,8,9},Z1158&amp;"0123456789"))-1), $BB$4:$BB$23, $BC$4:$BC$23)*_xlfn.NUMBERVALUE(TRIM(REPLACE(Z1158,1,MIN(FIND({0,1,2,3,4,5,6,7,8,9},Z1158&amp;"0123456789"))-1,"")), ".", ",")</f>
        <v>1000000</v>
      </c>
      <c r="AB1158" t="s">
        <v>13831</v>
      </c>
      <c r="AC1158" s="3" cm="1">
        <f t="array" ref="AC1158">_xlfn.XLOOKUP(LEFT(AB1158,MIN(FIND({0,1,2,3,4,5,6,7,8,9},AB1158&amp;"0123456789"))-1), $BB$4:$BB$23, $BC$4:$BC$23)*_xlfn.NUMBERVALUE(TRIM(REPLACE(AB1158,1,MIN(FIND({0,1,2,3,4,5,6,7,8,9},AB1158&amp;"0123456789"))-1,"")), ".", ",")</f>
        <v>1000000</v>
      </c>
      <c r="AD1158" t="s">
        <v>4365</v>
      </c>
      <c r="AE1158" t="s">
        <v>4365</v>
      </c>
      <c r="AF1158" t="s">
        <v>4365</v>
      </c>
      <c r="AG1158" t="s">
        <v>4365</v>
      </c>
      <c r="AH1158" t="s">
        <v>4365</v>
      </c>
      <c r="AI1158" t="s">
        <v>4365</v>
      </c>
      <c r="AJ1158" t="s">
        <v>4365</v>
      </c>
      <c r="AK1158" t="s">
        <v>4365</v>
      </c>
      <c r="AL1158" t="s">
        <v>4365</v>
      </c>
      <c r="AM1158" t="s">
        <v>4365</v>
      </c>
      <c r="AN1158" t="s">
        <v>4365</v>
      </c>
      <c r="AO1158" t="s">
        <v>4365</v>
      </c>
      <c r="AP1158" t="s">
        <v>4365</v>
      </c>
      <c r="AQ1158" t="s">
        <v>4365</v>
      </c>
      <c r="AR1158" t="s">
        <v>4365</v>
      </c>
      <c r="AS1158" t="s">
        <v>19149</v>
      </c>
      <c r="BC1158" s="3" t="str" cm="1">
        <f t="array" ref="BC1158">LEFT(BB1158,MIN(FIND({0,1,2,3,4,5,6,7,8,9},BB1158&amp;"0123456789"))-1)</f>
        <v/>
      </c>
      <c r="BY1158" t="s">
        <v>12465</v>
      </c>
      <c r="BZ1158" t="s">
        <v>25421</v>
      </c>
      <c r="CA1158" t="s">
        <v>25402</v>
      </c>
      <c r="CB1158" t="s">
        <v>25437</v>
      </c>
      <c r="CC1158" t="s">
        <v>25408</v>
      </c>
      <c r="CT1158" t="str">
        <f t="shared" si="329"/>
        <v>Cannabis</v>
      </c>
      <c r="CU1158" t="str">
        <f t="shared" si="330"/>
        <v>E-Commerce</v>
      </c>
      <c r="CV1158" t="str">
        <f t="shared" si="331"/>
        <v>Logistics</v>
      </c>
      <c r="CW1158" t="str">
        <f t="shared" si="332"/>
        <v>SaaS</v>
      </c>
      <c r="CX1158" t="str">
        <f t="shared" si="333"/>
        <v>Software</v>
      </c>
      <c r="CY1158" t="str">
        <f t="shared" si="334"/>
        <v/>
      </c>
      <c r="CZ1158" t="str">
        <f t="shared" si="335"/>
        <v/>
      </c>
      <c r="DA1158" t="str">
        <f t="shared" si="336"/>
        <v/>
      </c>
      <c r="DB1158" t="str">
        <f t="shared" si="337"/>
        <v/>
      </c>
      <c r="DC1158" t="str">
        <f t="shared" si="338"/>
        <v/>
      </c>
    </row>
    <row r="1159" spans="1:107" x14ac:dyDescent="0.2">
      <c r="A1159">
        <v>1156</v>
      </c>
      <c r="B1159" t="s">
        <v>1152</v>
      </c>
      <c r="C1159" t="s">
        <v>3325</v>
      </c>
      <c r="D1159" t="s">
        <v>5314</v>
      </c>
      <c r="E1159" t="s">
        <v>6065</v>
      </c>
      <c r="F1159" t="s">
        <v>7222</v>
      </c>
      <c r="G1159" t="s">
        <v>8455</v>
      </c>
      <c r="H1159" t="s">
        <v>8552</v>
      </c>
      <c r="I1159" t="s">
        <v>8554</v>
      </c>
      <c r="J1159" t="s">
        <v>9511</v>
      </c>
      <c r="K1159" t="s">
        <v>10121</v>
      </c>
      <c r="L1159" t="s">
        <v>10712</v>
      </c>
      <c r="M1159" t="s">
        <v>12029</v>
      </c>
      <c r="N1159" t="s">
        <v>13007</v>
      </c>
      <c r="O1159" t="s">
        <v>13316</v>
      </c>
      <c r="P1159" t="s">
        <v>4365</v>
      </c>
      <c r="Q1159">
        <v>13</v>
      </c>
      <c r="R1159" t="s">
        <v>13357</v>
      </c>
      <c r="S1159" t="s">
        <v>13628</v>
      </c>
      <c r="T1159" t="s">
        <v>14001</v>
      </c>
      <c r="U1159" s="3" t="str" cm="1">
        <f t="array" ref="U1159">LEFT(T1159,MIN(FIND({0,1,2,3,4,5,6,7,8,9},T1159&amp;"0123456789"))-1)</f>
        <v>$</v>
      </c>
      <c r="V1159" t="s">
        <v>13357</v>
      </c>
      <c r="W1159" t="s">
        <v>14001</v>
      </c>
      <c r="X1159" s="3" t="str" cm="1">
        <f t="array" ref="X1159">LEFT(W1159,MIN(FIND({0,1,2,3,4,5,6,7,8,9},W1159&amp;"0123456789"))-1)</f>
        <v>$</v>
      </c>
      <c r="Y1159" t="s">
        <v>13357</v>
      </c>
      <c r="Z1159" t="s">
        <v>14678</v>
      </c>
      <c r="AA1159" s="3" cm="1">
        <f t="array" ref="AA1159">_xlfn.XLOOKUP(LEFT(Z1159,MIN(FIND({0,1,2,3,4,5,6,7,8,9},Z1159&amp;"0123456789"))-1), $BB$4:$BB$23, $BC$4:$BC$23)*_xlfn.NUMBERVALUE(TRIM(REPLACE(Z1159,1,MIN(FIND({0,1,2,3,4,5,6,7,8,9},Z1159&amp;"0123456789"))-1,"")), ".", ",")</f>
        <v>10457568</v>
      </c>
      <c r="AB1159" t="s">
        <v>14678</v>
      </c>
      <c r="AC1159" s="3" cm="1">
        <f t="array" ref="AC1159">_xlfn.XLOOKUP(LEFT(AB1159,MIN(FIND({0,1,2,3,4,5,6,7,8,9},AB1159&amp;"0123456789"))-1), $BB$4:$BB$23, $BC$4:$BC$23)*_xlfn.NUMBERVALUE(TRIM(REPLACE(AB1159,1,MIN(FIND({0,1,2,3,4,5,6,7,8,9},AB1159&amp;"0123456789"))-1,"")), ".", ",")</f>
        <v>10457568</v>
      </c>
      <c r="AD1159" t="s">
        <v>8555</v>
      </c>
      <c r="AE1159" t="s">
        <v>14830</v>
      </c>
      <c r="AF1159" t="s">
        <v>15876</v>
      </c>
      <c r="AG1159" t="s">
        <v>4365</v>
      </c>
      <c r="AH1159" t="s">
        <v>4365</v>
      </c>
      <c r="AI1159" t="s">
        <v>4365</v>
      </c>
      <c r="AJ1159" t="s">
        <v>4365</v>
      </c>
      <c r="AK1159" t="s">
        <v>4365</v>
      </c>
      <c r="AL1159" t="s">
        <v>4365</v>
      </c>
      <c r="AM1159" t="s">
        <v>4365</v>
      </c>
      <c r="AN1159" t="s">
        <v>4365</v>
      </c>
      <c r="AO1159" t="s">
        <v>4365</v>
      </c>
      <c r="AP1159" t="s">
        <v>4365</v>
      </c>
      <c r="AQ1159" t="s">
        <v>4365</v>
      </c>
      <c r="AR1159" t="s">
        <v>4365</v>
      </c>
      <c r="AS1159" t="s">
        <v>14822</v>
      </c>
      <c r="BC1159" s="3" t="str" cm="1">
        <f t="array" ref="BC1159">LEFT(BB1159,MIN(FIND({0,1,2,3,4,5,6,7,8,9},BB1159&amp;"0123456789"))-1)</f>
        <v/>
      </c>
      <c r="BY1159" t="s">
        <v>25891</v>
      </c>
      <c r="BZ1159" t="s">
        <v>25651</v>
      </c>
      <c r="CA1159" t="s">
        <v>25869</v>
      </c>
      <c r="CB1159" t="s">
        <v>25829</v>
      </c>
      <c r="CC1159" t="s">
        <v>25421</v>
      </c>
      <c r="CD1159" t="s">
        <v>25429</v>
      </c>
      <c r="CE1159" t="s">
        <v>25441</v>
      </c>
      <c r="CF1159" t="s">
        <v>25408</v>
      </c>
      <c r="CT1159" t="str">
        <f t="shared" si="329"/>
        <v>App Marketing</v>
      </c>
      <c r="CU1159" t="str">
        <f t="shared" si="330"/>
        <v>Apps</v>
      </c>
      <c r="CV1159" t="str">
        <f t="shared" si="331"/>
        <v>Consumer Applications</v>
      </c>
      <c r="CW1159" t="str">
        <f t="shared" si="332"/>
        <v>Digital Marketing</v>
      </c>
      <c r="CX1159" t="str">
        <f t="shared" si="333"/>
        <v>E-Commerce</v>
      </c>
      <c r="CY1159" t="str">
        <f t="shared" si="334"/>
        <v>Financial Services</v>
      </c>
      <c r="CZ1159" t="str">
        <f t="shared" si="335"/>
        <v>Mobile Apps</v>
      </c>
      <c r="DA1159" t="str">
        <f t="shared" si="336"/>
        <v>Software</v>
      </c>
      <c r="DB1159" t="str">
        <f t="shared" si="337"/>
        <v/>
      </c>
      <c r="DC1159" t="str">
        <f t="shared" si="338"/>
        <v/>
      </c>
    </row>
    <row r="1160" spans="1:107" x14ac:dyDescent="0.2">
      <c r="A1160">
        <v>1157</v>
      </c>
      <c r="B1160" t="s">
        <v>1153</v>
      </c>
      <c r="C1160" t="s">
        <v>3326</v>
      </c>
      <c r="D1160" t="s">
        <v>5315</v>
      </c>
      <c r="E1160" t="s">
        <v>4365</v>
      </c>
      <c r="F1160" t="s">
        <v>7223</v>
      </c>
      <c r="G1160" t="s">
        <v>8248</v>
      </c>
      <c r="H1160" t="s">
        <v>8552</v>
      </c>
      <c r="I1160" t="s">
        <v>4365</v>
      </c>
      <c r="J1160" t="s">
        <v>4365</v>
      </c>
      <c r="K1160" t="s">
        <v>10121</v>
      </c>
      <c r="L1160" t="s">
        <v>10133</v>
      </c>
      <c r="M1160" t="s">
        <v>10133</v>
      </c>
      <c r="N1160" t="s">
        <v>12751</v>
      </c>
      <c r="O1160" t="s">
        <v>4365</v>
      </c>
      <c r="P1160" t="s">
        <v>4365</v>
      </c>
      <c r="Q1160">
        <v>1</v>
      </c>
      <c r="R1160" t="s">
        <v>13357</v>
      </c>
      <c r="S1160" t="s">
        <v>8311</v>
      </c>
      <c r="T1160" t="s">
        <v>13810</v>
      </c>
      <c r="U1160" s="3" t="str" cm="1">
        <f t="array" ref="U1160">LEFT(T1160,MIN(FIND({0,1,2,3,4,5,6,7,8,9},T1160&amp;"0123456789"))-1)</f>
        <v>$</v>
      </c>
      <c r="V1160" t="s">
        <v>13357</v>
      </c>
      <c r="W1160" t="s">
        <v>13810</v>
      </c>
      <c r="X1160" s="3" t="str" cm="1">
        <f t="array" ref="X1160">LEFT(W1160,MIN(FIND({0,1,2,3,4,5,6,7,8,9},W1160&amp;"0123456789"))-1)</f>
        <v>$</v>
      </c>
      <c r="Y1160" t="s">
        <v>13357</v>
      </c>
      <c r="Z1160" t="s">
        <v>13810</v>
      </c>
      <c r="AA1160" s="3" cm="1">
        <f t="array" ref="AA1160">_xlfn.XLOOKUP(LEFT(Z1160,MIN(FIND({0,1,2,3,4,5,6,7,8,9},Z1160&amp;"0123456789"))-1), $BB$4:$BB$23, $BC$4:$BC$23)*_xlfn.NUMBERVALUE(TRIM(REPLACE(Z1160,1,MIN(FIND({0,1,2,3,4,5,6,7,8,9},Z1160&amp;"0123456789"))-1,"")), ".", ",")</f>
        <v>1500000</v>
      </c>
      <c r="AB1160" t="s">
        <v>13810</v>
      </c>
      <c r="AC1160" s="3" cm="1">
        <f t="array" ref="AC1160">_xlfn.XLOOKUP(LEFT(AB1160,MIN(FIND({0,1,2,3,4,5,6,7,8,9},AB1160&amp;"0123456789"))-1), $BB$4:$BB$23, $BC$4:$BC$23)*_xlfn.NUMBERVALUE(TRIM(REPLACE(AB1160,1,MIN(FIND({0,1,2,3,4,5,6,7,8,9},AB1160&amp;"0123456789"))-1,"")), ".", ",")</f>
        <v>1500000</v>
      </c>
      <c r="AD1160" t="s">
        <v>8555</v>
      </c>
      <c r="AE1160" t="s">
        <v>8559</v>
      </c>
      <c r="AF1160" t="s">
        <v>15877</v>
      </c>
      <c r="AG1160" t="s">
        <v>4365</v>
      </c>
      <c r="AH1160" t="s">
        <v>4365</v>
      </c>
      <c r="AI1160" t="s">
        <v>4365</v>
      </c>
      <c r="AJ1160" t="s">
        <v>4365</v>
      </c>
      <c r="AK1160" t="s">
        <v>4365</v>
      </c>
      <c r="AL1160" t="s">
        <v>4365</v>
      </c>
      <c r="AM1160" t="s">
        <v>4365</v>
      </c>
      <c r="AN1160" t="s">
        <v>4365</v>
      </c>
      <c r="AO1160" t="s">
        <v>4365</v>
      </c>
      <c r="AP1160" t="s">
        <v>4365</v>
      </c>
      <c r="AQ1160" t="s">
        <v>4365</v>
      </c>
      <c r="AR1160" t="s">
        <v>4365</v>
      </c>
      <c r="AS1160" t="s">
        <v>14827</v>
      </c>
      <c r="BC1160" s="3" t="str" cm="1">
        <f t="array" ref="BC1160">LEFT(BB1160,MIN(FIND({0,1,2,3,4,5,6,7,8,9},BB1160&amp;"0123456789"))-1)</f>
        <v/>
      </c>
      <c r="BY1160" t="s">
        <v>10331</v>
      </c>
      <c r="BZ1160" t="s">
        <v>25408</v>
      </c>
      <c r="CT1160" t="str">
        <f t="shared" si="329"/>
        <v>Information Technology</v>
      </c>
      <c r="CU1160" t="str">
        <f t="shared" si="330"/>
        <v>Software</v>
      </c>
      <c r="CV1160" t="str">
        <f t="shared" si="331"/>
        <v/>
      </c>
      <c r="CW1160" t="str">
        <f t="shared" si="332"/>
        <v/>
      </c>
      <c r="CX1160" t="str">
        <f t="shared" si="333"/>
        <v/>
      </c>
      <c r="CY1160" t="str">
        <f t="shared" si="334"/>
        <v/>
      </c>
      <c r="CZ1160" t="str">
        <f t="shared" si="335"/>
        <v/>
      </c>
      <c r="DA1160" t="str">
        <f t="shared" si="336"/>
        <v/>
      </c>
      <c r="DB1160" t="str">
        <f t="shared" si="337"/>
        <v/>
      </c>
      <c r="DC1160" t="str">
        <f t="shared" si="338"/>
        <v/>
      </c>
    </row>
    <row r="1161" spans="1:107" x14ac:dyDescent="0.2">
      <c r="A1161">
        <v>1158</v>
      </c>
      <c r="B1161" t="s">
        <v>1154</v>
      </c>
      <c r="C1161" t="s">
        <v>3327</v>
      </c>
      <c r="D1161" t="s">
        <v>5316</v>
      </c>
      <c r="E1161" t="s">
        <v>6065</v>
      </c>
      <c r="F1161" t="s">
        <v>7224</v>
      </c>
      <c r="G1161" t="s">
        <v>8456</v>
      </c>
      <c r="H1161" t="s">
        <v>8552</v>
      </c>
      <c r="I1161" t="s">
        <v>8557</v>
      </c>
      <c r="J1161" t="s">
        <v>9512</v>
      </c>
      <c r="K1161" t="s">
        <v>10121</v>
      </c>
      <c r="L1161" t="s">
        <v>10158</v>
      </c>
      <c r="M1161" t="s">
        <v>12030</v>
      </c>
      <c r="N1161" t="s">
        <v>13008</v>
      </c>
      <c r="O1161" t="s">
        <v>13334</v>
      </c>
      <c r="P1161" t="s">
        <v>4365</v>
      </c>
      <c r="Q1161">
        <v>2</v>
      </c>
      <c r="R1161" t="s">
        <v>13357</v>
      </c>
      <c r="S1161" t="s">
        <v>13538</v>
      </c>
      <c r="T1161" t="s">
        <v>13810</v>
      </c>
      <c r="U1161" s="3" t="str" cm="1">
        <f t="array" ref="U1161">LEFT(T1161,MIN(FIND({0,1,2,3,4,5,6,7,8,9},T1161&amp;"0123456789"))-1)</f>
        <v>$</v>
      </c>
      <c r="V1161" t="s">
        <v>14422</v>
      </c>
      <c r="W1161" t="s">
        <v>13810</v>
      </c>
      <c r="X1161" s="3" t="str" cm="1">
        <f t="array" ref="X1161">LEFT(W1161,MIN(FIND({0,1,2,3,4,5,6,7,8,9},W1161&amp;"0123456789"))-1)</f>
        <v>$</v>
      </c>
      <c r="Y1161" t="s">
        <v>14422</v>
      </c>
      <c r="Z1161" t="s">
        <v>14679</v>
      </c>
      <c r="AA1161" s="3" cm="1">
        <f t="array" ref="AA1161">_xlfn.XLOOKUP(LEFT(Z1161,MIN(FIND({0,1,2,3,4,5,6,7,8,9},Z1161&amp;"0123456789"))-1), $BB$4:$BB$23, $BC$4:$BC$23)*_xlfn.NUMBERVALUE(TRIM(REPLACE(Z1161,1,MIN(FIND({0,1,2,3,4,5,6,7,8,9},Z1161&amp;"0123456789"))-1,"")), ".", ",")</f>
        <v>2030000</v>
      </c>
      <c r="AB1161" t="s">
        <v>14679</v>
      </c>
      <c r="AC1161" s="3" cm="1">
        <f t="array" ref="AC1161">_xlfn.XLOOKUP(LEFT(AB1161,MIN(FIND({0,1,2,3,4,5,6,7,8,9},AB1161&amp;"0123456789"))-1), $BB$4:$BB$23, $BC$4:$BC$23)*_xlfn.NUMBERVALUE(TRIM(REPLACE(AB1161,1,MIN(FIND({0,1,2,3,4,5,6,7,8,9},AB1161&amp;"0123456789"))-1,"")), ".", ",")</f>
        <v>2030000</v>
      </c>
      <c r="AD1161" t="s">
        <v>8555</v>
      </c>
      <c r="AE1161" t="s">
        <v>8562</v>
      </c>
      <c r="AF1161" t="s">
        <v>15878</v>
      </c>
      <c r="AG1161" t="s">
        <v>4365</v>
      </c>
      <c r="AH1161" t="s">
        <v>4365</v>
      </c>
      <c r="AI1161" t="s">
        <v>4365</v>
      </c>
      <c r="AJ1161" t="s">
        <v>4365</v>
      </c>
      <c r="AK1161" t="s">
        <v>4365</v>
      </c>
      <c r="AL1161" t="s">
        <v>4365</v>
      </c>
      <c r="AM1161" t="s">
        <v>4365</v>
      </c>
      <c r="AN1161" t="s">
        <v>4365</v>
      </c>
      <c r="AO1161" t="s">
        <v>4365</v>
      </c>
      <c r="AP1161" t="s">
        <v>4365</v>
      </c>
      <c r="AQ1161" t="s">
        <v>4365</v>
      </c>
      <c r="AR1161" t="s">
        <v>4365</v>
      </c>
      <c r="AS1161" t="s">
        <v>19323</v>
      </c>
      <c r="BC1161" s="3" t="str" cm="1">
        <f t="array" ref="BC1161">LEFT(BB1161,MIN(FIND({0,1,2,3,4,5,6,7,8,9},BB1161&amp;"0123456789"))-1)</f>
        <v/>
      </c>
      <c r="BY1161" t="s">
        <v>11476</v>
      </c>
      <c r="BZ1161" t="s">
        <v>25444</v>
      </c>
      <c r="CA1161" t="s">
        <v>25536</v>
      </c>
      <c r="CB1161" t="s">
        <v>25408</v>
      </c>
      <c r="CT1161" t="str">
        <f t="shared" si="329"/>
        <v>Analytics</v>
      </c>
      <c r="CU1161" t="str">
        <f t="shared" si="330"/>
        <v>Machine Learning</v>
      </c>
      <c r="CV1161" t="str">
        <f t="shared" si="331"/>
        <v>Natural Language Processing</v>
      </c>
      <c r="CW1161" t="str">
        <f t="shared" si="332"/>
        <v>Software</v>
      </c>
      <c r="CX1161" t="str">
        <f t="shared" si="333"/>
        <v/>
      </c>
      <c r="CY1161" t="str">
        <f t="shared" si="334"/>
        <v/>
      </c>
      <c r="CZ1161" t="str">
        <f t="shared" si="335"/>
        <v/>
      </c>
      <c r="DA1161" t="str">
        <f t="shared" si="336"/>
        <v/>
      </c>
      <c r="DB1161" t="str">
        <f t="shared" si="337"/>
        <v/>
      </c>
      <c r="DC1161" t="str">
        <f t="shared" si="338"/>
        <v/>
      </c>
    </row>
    <row r="1162" spans="1:107" x14ac:dyDescent="0.2">
      <c r="A1162">
        <v>1159</v>
      </c>
      <c r="B1162" t="s">
        <v>1155</v>
      </c>
      <c r="C1162" t="s">
        <v>3328</v>
      </c>
      <c r="D1162" t="s">
        <v>5317</v>
      </c>
      <c r="E1162" t="s">
        <v>6065</v>
      </c>
      <c r="F1162" t="s">
        <v>7225</v>
      </c>
      <c r="G1162" t="s">
        <v>8245</v>
      </c>
      <c r="H1162" t="s">
        <v>8552</v>
      </c>
      <c r="I1162" t="s">
        <v>8557</v>
      </c>
      <c r="J1162" t="s">
        <v>9513</v>
      </c>
      <c r="K1162" t="s">
        <v>10121</v>
      </c>
      <c r="L1162" t="s">
        <v>10288</v>
      </c>
      <c r="M1162" t="s">
        <v>10288</v>
      </c>
      <c r="N1162" t="s">
        <v>12758</v>
      </c>
      <c r="O1162" t="s">
        <v>13314</v>
      </c>
      <c r="P1162" t="s">
        <v>4365</v>
      </c>
      <c r="Q1162">
        <v>2</v>
      </c>
      <c r="R1162" t="s">
        <v>13357</v>
      </c>
      <c r="S1162" t="s">
        <v>8470</v>
      </c>
      <c r="T1162" t="s">
        <v>13980</v>
      </c>
      <c r="U1162" s="3" t="str" cm="1">
        <f t="array" ref="U1162">LEFT(T1162,MIN(FIND({0,1,2,3,4,5,6,7,8,9},T1162&amp;"0123456789"))-1)</f>
        <v>$</v>
      </c>
      <c r="V1162" t="s">
        <v>13357</v>
      </c>
      <c r="W1162" t="s">
        <v>13980</v>
      </c>
      <c r="X1162" s="3" t="str" cm="1">
        <f t="array" ref="X1162">LEFT(W1162,MIN(FIND({0,1,2,3,4,5,6,7,8,9},W1162&amp;"0123456789"))-1)</f>
        <v>$</v>
      </c>
      <c r="Y1162" t="s">
        <v>13357</v>
      </c>
      <c r="Z1162" t="s">
        <v>13980</v>
      </c>
      <c r="AA1162" s="3" cm="1">
        <f t="array" ref="AA1162">_xlfn.XLOOKUP(LEFT(Z1162,MIN(FIND({0,1,2,3,4,5,6,7,8,9},Z1162&amp;"0123456789"))-1), $BB$4:$BB$23, $BC$4:$BC$23)*_xlfn.NUMBERVALUE(TRIM(REPLACE(Z1162,1,MIN(FIND({0,1,2,3,4,5,6,7,8,9},Z1162&amp;"0123456789"))-1,"")), ".", ",")</f>
        <v>1600000</v>
      </c>
      <c r="AB1162" t="s">
        <v>13980</v>
      </c>
      <c r="AC1162" s="3" cm="1">
        <f t="array" ref="AC1162">_xlfn.XLOOKUP(LEFT(AB1162,MIN(FIND({0,1,2,3,4,5,6,7,8,9},AB1162&amp;"0123456789"))-1), $BB$4:$BB$23, $BC$4:$BC$23)*_xlfn.NUMBERVALUE(TRIM(REPLACE(AB1162,1,MIN(FIND({0,1,2,3,4,5,6,7,8,9},AB1162&amp;"0123456789"))-1,"")), ".", ",")</f>
        <v>1600000</v>
      </c>
      <c r="AD1162" t="s">
        <v>8555</v>
      </c>
      <c r="AE1162" t="s">
        <v>8557</v>
      </c>
      <c r="AF1162" t="s">
        <v>15879</v>
      </c>
      <c r="AG1162" t="s">
        <v>4365</v>
      </c>
      <c r="AH1162" t="s">
        <v>4365</v>
      </c>
      <c r="AI1162" t="s">
        <v>4365</v>
      </c>
      <c r="AJ1162" t="s">
        <v>4365</v>
      </c>
      <c r="AK1162" t="s">
        <v>4365</v>
      </c>
      <c r="AL1162" t="s">
        <v>4365</v>
      </c>
      <c r="AM1162" t="s">
        <v>4365</v>
      </c>
      <c r="AN1162" t="s">
        <v>4365</v>
      </c>
      <c r="AO1162" t="s">
        <v>4365</v>
      </c>
      <c r="AP1162" t="s">
        <v>4365</v>
      </c>
      <c r="AQ1162" t="s">
        <v>4365</v>
      </c>
      <c r="AR1162" t="s">
        <v>4365</v>
      </c>
      <c r="AS1162" t="s">
        <v>14834</v>
      </c>
      <c r="BC1162" s="3" t="str" cm="1">
        <f t="array" ref="BC1162">LEFT(BB1162,MIN(FIND({0,1,2,3,4,5,6,7,8,9},BB1162&amp;"0123456789"))-1)</f>
        <v/>
      </c>
      <c r="BY1162" t="s">
        <v>25827</v>
      </c>
      <c r="BZ1162" t="s">
        <v>25737</v>
      </c>
      <c r="CA1162" t="s">
        <v>25408</v>
      </c>
      <c r="CT1162" t="str">
        <f t="shared" si="329"/>
        <v>Consumer Electronics</v>
      </c>
      <c r="CU1162" t="str">
        <f t="shared" si="330"/>
        <v>Hardware</v>
      </c>
      <c r="CV1162" t="str">
        <f t="shared" si="331"/>
        <v>Software</v>
      </c>
      <c r="CW1162" t="str">
        <f t="shared" si="332"/>
        <v/>
      </c>
      <c r="CX1162" t="str">
        <f t="shared" si="333"/>
        <v/>
      </c>
      <c r="CY1162" t="str">
        <f t="shared" si="334"/>
        <v/>
      </c>
      <c r="CZ1162" t="str">
        <f t="shared" si="335"/>
        <v/>
      </c>
      <c r="DA1162" t="str">
        <f t="shared" si="336"/>
        <v/>
      </c>
      <c r="DB1162" t="str">
        <f t="shared" si="337"/>
        <v/>
      </c>
      <c r="DC1162" t="str">
        <f t="shared" si="338"/>
        <v/>
      </c>
    </row>
    <row r="1163" spans="1:107" x14ac:dyDescent="0.2">
      <c r="A1163">
        <v>1160</v>
      </c>
      <c r="B1163" t="s">
        <v>1156</v>
      </c>
      <c r="C1163" t="s">
        <v>3329</v>
      </c>
      <c r="D1163" t="s">
        <v>5318</v>
      </c>
      <c r="E1163" t="s">
        <v>6065</v>
      </c>
      <c r="F1163" t="s">
        <v>7226</v>
      </c>
      <c r="G1163" t="s">
        <v>8245</v>
      </c>
      <c r="H1163" t="s">
        <v>8552</v>
      </c>
      <c r="I1163" t="s">
        <v>8554</v>
      </c>
      <c r="J1163" t="s">
        <v>9514</v>
      </c>
      <c r="K1163" t="s">
        <v>10121</v>
      </c>
      <c r="L1163" t="s">
        <v>10713</v>
      </c>
      <c r="M1163" t="s">
        <v>12031</v>
      </c>
      <c r="N1163" t="s">
        <v>12796</v>
      </c>
      <c r="O1163" t="s">
        <v>13326</v>
      </c>
      <c r="P1163" t="s">
        <v>4365</v>
      </c>
      <c r="Q1163">
        <v>1</v>
      </c>
      <c r="R1163" t="s">
        <v>13357</v>
      </c>
      <c r="S1163" t="s">
        <v>8392</v>
      </c>
      <c r="T1163" t="s">
        <v>13793</v>
      </c>
      <c r="U1163" s="3" t="str" cm="1">
        <f t="array" ref="U1163">LEFT(T1163,MIN(FIND({0,1,2,3,4,5,6,7,8,9},T1163&amp;"0123456789"))-1)</f>
        <v>$</v>
      </c>
      <c r="V1163" t="s">
        <v>13357</v>
      </c>
      <c r="W1163" t="s">
        <v>13793</v>
      </c>
      <c r="X1163" s="3" t="str" cm="1">
        <f t="array" ref="X1163">LEFT(W1163,MIN(FIND({0,1,2,3,4,5,6,7,8,9},W1163&amp;"0123456789"))-1)</f>
        <v>$</v>
      </c>
      <c r="Y1163" t="s">
        <v>13357</v>
      </c>
      <c r="Z1163" t="s">
        <v>13793</v>
      </c>
      <c r="AA1163" s="3" cm="1">
        <f t="array" ref="AA1163">_xlfn.XLOOKUP(LEFT(Z1163,MIN(FIND({0,1,2,3,4,5,6,7,8,9},Z1163&amp;"0123456789"))-1), $BB$4:$BB$23, $BC$4:$BC$23)*_xlfn.NUMBERVALUE(TRIM(REPLACE(Z1163,1,MIN(FIND({0,1,2,3,4,5,6,7,8,9},Z1163&amp;"0123456789"))-1,"")), ".", ",")</f>
        <v>2200000</v>
      </c>
      <c r="AB1163" t="s">
        <v>13793</v>
      </c>
      <c r="AC1163" s="3" cm="1">
        <f t="array" ref="AC1163">_xlfn.XLOOKUP(LEFT(AB1163,MIN(FIND({0,1,2,3,4,5,6,7,8,9},AB1163&amp;"0123456789"))-1), $BB$4:$BB$23, $BC$4:$BC$23)*_xlfn.NUMBERVALUE(TRIM(REPLACE(AB1163,1,MIN(FIND({0,1,2,3,4,5,6,7,8,9},AB1163&amp;"0123456789"))-1,"")), ".", ",")</f>
        <v>2200000</v>
      </c>
      <c r="AD1163" t="s">
        <v>8555</v>
      </c>
      <c r="AE1163" t="s">
        <v>8556</v>
      </c>
      <c r="AF1163" t="s">
        <v>15880</v>
      </c>
      <c r="AG1163" t="s">
        <v>17220</v>
      </c>
      <c r="AH1163" t="s">
        <v>4365</v>
      </c>
      <c r="AI1163" t="s">
        <v>4365</v>
      </c>
      <c r="AJ1163" t="s">
        <v>8563</v>
      </c>
      <c r="AK1163" t="s">
        <v>4365</v>
      </c>
      <c r="AL1163" t="s">
        <v>8555</v>
      </c>
      <c r="AM1163" t="s">
        <v>4365</v>
      </c>
      <c r="AN1163" t="s">
        <v>18372</v>
      </c>
      <c r="AO1163" t="s">
        <v>4365</v>
      </c>
      <c r="AP1163" t="s">
        <v>23163</v>
      </c>
      <c r="AQ1163" t="s">
        <v>4365</v>
      </c>
      <c r="AR1163" t="s">
        <v>4365</v>
      </c>
      <c r="AS1163" t="s">
        <v>8562</v>
      </c>
      <c r="BC1163" s="3" t="str" cm="1">
        <f t="array" ref="BC1163">LEFT(BB1163,MIN(FIND({0,1,2,3,4,5,6,7,8,9},BB1163&amp;"0123456789"))-1)</f>
        <v/>
      </c>
      <c r="BY1163" t="s">
        <v>25427</v>
      </c>
      <c r="BZ1163" t="s">
        <v>25837</v>
      </c>
      <c r="CA1163" t="s">
        <v>25431</v>
      </c>
      <c r="CT1163" t="str">
        <f t="shared" si="329"/>
        <v>Employee Benefits</v>
      </c>
      <c r="CU1163" t="str">
        <f t="shared" si="330"/>
        <v>Employment</v>
      </c>
      <c r="CV1163" t="str">
        <f t="shared" si="331"/>
        <v>Human Resources</v>
      </c>
      <c r="CW1163" t="str">
        <f t="shared" si="332"/>
        <v/>
      </c>
      <c r="CX1163" t="str">
        <f t="shared" si="333"/>
        <v/>
      </c>
      <c r="CY1163" t="str">
        <f t="shared" si="334"/>
        <v/>
      </c>
      <c r="CZ1163" t="str">
        <f t="shared" si="335"/>
        <v/>
      </c>
      <c r="DA1163" t="str">
        <f t="shared" si="336"/>
        <v/>
      </c>
      <c r="DB1163" t="str">
        <f t="shared" si="337"/>
        <v/>
      </c>
      <c r="DC1163" t="str">
        <f t="shared" si="338"/>
        <v/>
      </c>
    </row>
    <row r="1164" spans="1:107" x14ac:dyDescent="0.2">
      <c r="A1164">
        <v>1161</v>
      </c>
      <c r="B1164" t="s">
        <v>1157</v>
      </c>
      <c r="C1164" t="s">
        <v>3330</v>
      </c>
      <c r="D1164" t="s">
        <v>5319</v>
      </c>
      <c r="E1164" t="s">
        <v>6065</v>
      </c>
      <c r="F1164" t="s">
        <v>7227</v>
      </c>
      <c r="G1164" t="s">
        <v>8245</v>
      </c>
      <c r="H1164" t="s">
        <v>8552</v>
      </c>
      <c r="I1164" t="s">
        <v>8555</v>
      </c>
      <c r="J1164" t="s">
        <v>9515</v>
      </c>
      <c r="K1164" t="s">
        <v>10121</v>
      </c>
      <c r="L1164" t="s">
        <v>10425</v>
      </c>
      <c r="M1164" t="s">
        <v>12032</v>
      </c>
      <c r="N1164" t="s">
        <v>12741</v>
      </c>
      <c r="O1164" t="s">
        <v>13310</v>
      </c>
      <c r="P1164" t="s">
        <v>4365</v>
      </c>
      <c r="Q1164">
        <v>2</v>
      </c>
      <c r="R1164" t="s">
        <v>13357</v>
      </c>
      <c r="S1164" t="s">
        <v>13453</v>
      </c>
      <c r="T1164" t="s">
        <v>13772</v>
      </c>
      <c r="U1164" s="3" t="str" cm="1">
        <f t="array" ref="U1164">LEFT(T1164,MIN(FIND({0,1,2,3,4,5,6,7,8,9},T1164&amp;"0123456789"))-1)</f>
        <v>$</v>
      </c>
      <c r="V1164" t="s">
        <v>13357</v>
      </c>
      <c r="W1164" t="s">
        <v>13772</v>
      </c>
      <c r="X1164" s="3" t="str" cm="1">
        <f t="array" ref="X1164">LEFT(W1164,MIN(FIND({0,1,2,3,4,5,6,7,8,9},W1164&amp;"0123456789"))-1)</f>
        <v>$</v>
      </c>
      <c r="Y1164" t="s">
        <v>13357</v>
      </c>
      <c r="Z1164" t="s">
        <v>13992</v>
      </c>
      <c r="AA1164" s="3" cm="1">
        <f t="array" ref="AA1164">_xlfn.XLOOKUP(LEFT(Z1164,MIN(FIND({0,1,2,3,4,5,6,7,8,9},Z1164&amp;"0123456789"))-1), $BB$4:$BB$23, $BC$4:$BC$23)*_xlfn.NUMBERVALUE(TRIM(REPLACE(Z1164,1,MIN(FIND({0,1,2,3,4,5,6,7,8,9},Z1164&amp;"0123456789"))-1,"")), ".", ",")</f>
        <v>4600000</v>
      </c>
      <c r="AB1164" t="s">
        <v>13992</v>
      </c>
      <c r="AC1164" s="3" cm="1">
        <f t="array" ref="AC1164">_xlfn.XLOOKUP(LEFT(AB1164,MIN(FIND({0,1,2,3,4,5,6,7,8,9},AB1164&amp;"0123456789"))-1), $BB$4:$BB$23, $BC$4:$BC$23)*_xlfn.NUMBERVALUE(TRIM(REPLACE(AB1164,1,MIN(FIND({0,1,2,3,4,5,6,7,8,9},AB1164&amp;"0123456789"))-1,"")), ".", ",")</f>
        <v>4600000</v>
      </c>
      <c r="AD1164" t="s">
        <v>4365</v>
      </c>
      <c r="AE1164" t="s">
        <v>8557</v>
      </c>
      <c r="AF1164" t="s">
        <v>15881</v>
      </c>
      <c r="AG1164" t="s">
        <v>4365</v>
      </c>
      <c r="AH1164" t="s">
        <v>4365</v>
      </c>
      <c r="AI1164" t="s">
        <v>4365</v>
      </c>
      <c r="AJ1164" t="s">
        <v>4365</v>
      </c>
      <c r="AK1164" t="s">
        <v>4365</v>
      </c>
      <c r="AL1164" t="s">
        <v>4365</v>
      </c>
      <c r="AM1164" t="s">
        <v>4365</v>
      </c>
      <c r="AN1164" t="s">
        <v>4365</v>
      </c>
      <c r="AO1164" t="s">
        <v>4365</v>
      </c>
      <c r="AP1164" t="s">
        <v>4365</v>
      </c>
      <c r="AQ1164" t="s">
        <v>4365</v>
      </c>
      <c r="AR1164" t="s">
        <v>4365</v>
      </c>
      <c r="AS1164" t="s">
        <v>14830</v>
      </c>
      <c r="BC1164" s="3" t="str" cm="1">
        <f t="array" ref="BC1164">LEFT(BB1164,MIN(FIND({0,1,2,3,4,5,6,7,8,9},BB1164&amp;"0123456789"))-1)</f>
        <v/>
      </c>
      <c r="BY1164" t="s">
        <v>10163</v>
      </c>
      <c r="BZ1164" t="s">
        <v>25843</v>
      </c>
      <c r="CA1164" t="s">
        <v>25471</v>
      </c>
      <c r="CT1164" t="str">
        <f t="shared" si="329"/>
        <v>Health Care</v>
      </c>
      <c r="CU1164" t="str">
        <f t="shared" si="330"/>
        <v>Parenting</v>
      </c>
      <c r="CV1164" t="str">
        <f t="shared" si="331"/>
        <v>Personal Health</v>
      </c>
      <c r="CW1164" t="str">
        <f t="shared" si="332"/>
        <v/>
      </c>
      <c r="CX1164" t="str">
        <f t="shared" si="333"/>
        <v/>
      </c>
      <c r="CY1164" t="str">
        <f t="shared" si="334"/>
        <v/>
      </c>
      <c r="CZ1164" t="str">
        <f t="shared" si="335"/>
        <v/>
      </c>
      <c r="DA1164" t="str">
        <f t="shared" si="336"/>
        <v/>
      </c>
      <c r="DB1164" t="str">
        <f t="shared" si="337"/>
        <v/>
      </c>
      <c r="DC1164" t="str">
        <f t="shared" si="338"/>
        <v/>
      </c>
    </row>
    <row r="1165" spans="1:107" x14ac:dyDescent="0.2">
      <c r="A1165">
        <v>1162</v>
      </c>
      <c r="B1165" t="s">
        <v>1158</v>
      </c>
      <c r="C1165" t="s">
        <v>3331</v>
      </c>
      <c r="D1165" t="s">
        <v>5320</v>
      </c>
      <c r="E1165" t="s">
        <v>6065</v>
      </c>
      <c r="F1165" t="s">
        <v>7228</v>
      </c>
      <c r="G1165" t="s">
        <v>8245</v>
      </c>
      <c r="H1165" t="s">
        <v>8552</v>
      </c>
      <c r="I1165" t="s">
        <v>8555</v>
      </c>
      <c r="J1165" t="s">
        <v>9516</v>
      </c>
      <c r="K1165" t="s">
        <v>10121</v>
      </c>
      <c r="L1165" t="s">
        <v>10147</v>
      </c>
      <c r="M1165" t="s">
        <v>11995</v>
      </c>
      <c r="N1165" t="s">
        <v>12741</v>
      </c>
      <c r="O1165" t="s">
        <v>13310</v>
      </c>
      <c r="P1165" t="s">
        <v>4365</v>
      </c>
      <c r="Q1165">
        <v>1</v>
      </c>
      <c r="R1165" t="s">
        <v>13357</v>
      </c>
      <c r="S1165" t="s">
        <v>8335</v>
      </c>
      <c r="T1165" t="s">
        <v>13772</v>
      </c>
      <c r="U1165" s="3" t="str" cm="1">
        <f t="array" ref="U1165">LEFT(T1165,MIN(FIND({0,1,2,3,4,5,6,7,8,9},T1165&amp;"0123456789"))-1)</f>
        <v>$</v>
      </c>
      <c r="V1165" t="s">
        <v>13357</v>
      </c>
      <c r="W1165" t="s">
        <v>13772</v>
      </c>
      <c r="X1165" s="3" t="str" cm="1">
        <f t="array" ref="X1165">LEFT(W1165,MIN(FIND({0,1,2,3,4,5,6,7,8,9},W1165&amp;"0123456789"))-1)</f>
        <v>$</v>
      </c>
      <c r="Y1165" t="s">
        <v>13357</v>
      </c>
      <c r="Z1165" t="s">
        <v>13772</v>
      </c>
      <c r="AA1165" s="3" cm="1">
        <f t="array" ref="AA1165">_xlfn.XLOOKUP(LEFT(Z1165,MIN(FIND({0,1,2,3,4,5,6,7,8,9},Z1165&amp;"0123456789"))-1), $BB$4:$BB$23, $BC$4:$BC$23)*_xlfn.NUMBERVALUE(TRIM(REPLACE(Z1165,1,MIN(FIND({0,1,2,3,4,5,6,7,8,9},Z1165&amp;"0123456789"))-1,"")), ".", ",")</f>
        <v>4000000</v>
      </c>
      <c r="AB1165" t="s">
        <v>13772</v>
      </c>
      <c r="AC1165" s="3" cm="1">
        <f t="array" ref="AC1165">_xlfn.XLOOKUP(LEFT(AB1165,MIN(FIND({0,1,2,3,4,5,6,7,8,9},AB1165&amp;"0123456789"))-1), $BB$4:$BB$23, $BC$4:$BC$23)*_xlfn.NUMBERVALUE(TRIM(REPLACE(AB1165,1,MIN(FIND({0,1,2,3,4,5,6,7,8,9},AB1165&amp;"0123456789"))-1,"")), ".", ",")</f>
        <v>4000000</v>
      </c>
      <c r="AD1165" t="s">
        <v>4365</v>
      </c>
      <c r="AE1165" t="s">
        <v>4365</v>
      </c>
      <c r="AF1165" t="s">
        <v>4365</v>
      </c>
      <c r="AG1165" t="s">
        <v>17221</v>
      </c>
      <c r="AH1165" t="s">
        <v>17933</v>
      </c>
      <c r="AI1165" t="s">
        <v>18812</v>
      </c>
      <c r="AJ1165" t="s">
        <v>19231</v>
      </c>
      <c r="AK1165" t="s">
        <v>19924</v>
      </c>
      <c r="AL1165" t="s">
        <v>20349</v>
      </c>
      <c r="AM1165" t="s">
        <v>20937</v>
      </c>
      <c r="AN1165" t="s">
        <v>21554</v>
      </c>
      <c r="AO1165" t="s">
        <v>22154</v>
      </c>
      <c r="AP1165" t="s">
        <v>23164</v>
      </c>
      <c r="AQ1165" t="s">
        <v>24259</v>
      </c>
      <c r="AR1165" t="s">
        <v>25118</v>
      </c>
      <c r="AS1165" t="s">
        <v>19298</v>
      </c>
      <c r="BC1165" s="3" t="str" cm="1">
        <f t="array" ref="BC1165">LEFT(BB1165,MIN(FIND({0,1,2,3,4,5,6,7,8,9},BB1165&amp;"0123456789"))-1)</f>
        <v/>
      </c>
      <c r="BY1165" t="s">
        <v>11716</v>
      </c>
      <c r="BZ1165" t="s">
        <v>25549</v>
      </c>
      <c r="CT1165" t="str">
        <f t="shared" si="329"/>
        <v>Retail</v>
      </c>
      <c r="CU1165" t="str">
        <f t="shared" si="330"/>
        <v>Shopping</v>
      </c>
      <c r="CV1165" t="str">
        <f t="shared" si="331"/>
        <v/>
      </c>
      <c r="CW1165" t="str">
        <f t="shared" si="332"/>
        <v/>
      </c>
      <c r="CX1165" t="str">
        <f t="shared" si="333"/>
        <v/>
      </c>
      <c r="CY1165" t="str">
        <f t="shared" si="334"/>
        <v/>
      </c>
      <c r="CZ1165" t="str">
        <f t="shared" si="335"/>
        <v/>
      </c>
      <c r="DA1165" t="str">
        <f t="shared" si="336"/>
        <v/>
      </c>
      <c r="DB1165" t="str">
        <f t="shared" si="337"/>
        <v/>
      </c>
      <c r="DC1165" t="str">
        <f t="shared" si="338"/>
        <v/>
      </c>
    </row>
    <row r="1166" spans="1:107" x14ac:dyDescent="0.2">
      <c r="A1166">
        <v>1163</v>
      </c>
      <c r="B1166" t="s">
        <v>1159</v>
      </c>
      <c r="C1166" t="s">
        <v>3332</v>
      </c>
      <c r="D1166" t="s">
        <v>5321</v>
      </c>
      <c r="E1166" t="s">
        <v>6065</v>
      </c>
      <c r="F1166" t="s">
        <v>7229</v>
      </c>
      <c r="G1166" t="s">
        <v>8251</v>
      </c>
      <c r="H1166" t="s">
        <v>8552</v>
      </c>
      <c r="I1166" t="s">
        <v>8557</v>
      </c>
      <c r="J1166" t="s">
        <v>9517</v>
      </c>
      <c r="K1166" t="s">
        <v>10119</v>
      </c>
      <c r="L1166" t="s">
        <v>10248</v>
      </c>
      <c r="M1166" t="s">
        <v>12033</v>
      </c>
      <c r="N1166" t="s">
        <v>12788</v>
      </c>
      <c r="O1166" t="s">
        <v>13316</v>
      </c>
      <c r="P1166" t="s">
        <v>4365</v>
      </c>
      <c r="Q1166">
        <v>1</v>
      </c>
      <c r="R1166" t="s">
        <v>13357</v>
      </c>
      <c r="S1166" t="s">
        <v>13426</v>
      </c>
      <c r="T1166" t="s">
        <v>13980</v>
      </c>
      <c r="U1166" s="3" t="str" cm="1">
        <f t="array" ref="U1166">LEFT(T1166,MIN(FIND({0,1,2,3,4,5,6,7,8,9},T1166&amp;"0123456789"))-1)</f>
        <v>$</v>
      </c>
      <c r="V1166" t="s">
        <v>13357</v>
      </c>
      <c r="W1166" t="s">
        <v>13980</v>
      </c>
      <c r="X1166" s="3" t="str" cm="1">
        <f t="array" ref="X1166">LEFT(W1166,MIN(FIND({0,1,2,3,4,5,6,7,8,9},W1166&amp;"0123456789"))-1)</f>
        <v>$</v>
      </c>
      <c r="Y1166" t="s">
        <v>13357</v>
      </c>
      <c r="Z1166" t="s">
        <v>13980</v>
      </c>
      <c r="AA1166" s="3" cm="1">
        <f t="array" ref="AA1166">_xlfn.XLOOKUP(LEFT(Z1166,MIN(FIND({0,1,2,3,4,5,6,7,8,9},Z1166&amp;"0123456789"))-1), $BB$4:$BB$23, $BC$4:$BC$23)*_xlfn.NUMBERVALUE(TRIM(REPLACE(Z1166,1,MIN(FIND({0,1,2,3,4,5,6,7,8,9},Z1166&amp;"0123456789"))-1,"")), ".", ",")</f>
        <v>1600000</v>
      </c>
      <c r="AB1166" t="s">
        <v>13980</v>
      </c>
      <c r="AC1166" s="3" cm="1">
        <f t="array" ref="AC1166">_xlfn.XLOOKUP(LEFT(AB1166,MIN(FIND({0,1,2,3,4,5,6,7,8,9},AB1166&amp;"0123456789"))-1), $BB$4:$BB$23, $BC$4:$BC$23)*_xlfn.NUMBERVALUE(TRIM(REPLACE(AB1166,1,MIN(FIND({0,1,2,3,4,5,6,7,8,9},AB1166&amp;"0123456789"))-1,"")), ".", ",")</f>
        <v>1600000</v>
      </c>
      <c r="AD1166" t="s">
        <v>4365</v>
      </c>
      <c r="AE1166" t="s">
        <v>8555</v>
      </c>
      <c r="AF1166" t="s">
        <v>15882</v>
      </c>
      <c r="AG1166" t="s">
        <v>16669</v>
      </c>
      <c r="AH1166" t="s">
        <v>4365</v>
      </c>
      <c r="AI1166" t="s">
        <v>4365</v>
      </c>
      <c r="AJ1166" t="s">
        <v>8563</v>
      </c>
      <c r="AK1166" t="s">
        <v>4365</v>
      </c>
      <c r="AL1166" t="s">
        <v>8555</v>
      </c>
      <c r="AM1166" t="s">
        <v>4365</v>
      </c>
      <c r="AN1166" t="s">
        <v>18372</v>
      </c>
      <c r="AO1166" t="s">
        <v>4365</v>
      </c>
      <c r="AP1166" t="s">
        <v>23165</v>
      </c>
      <c r="AQ1166" t="s">
        <v>4365</v>
      </c>
      <c r="AR1166" t="s">
        <v>4365</v>
      </c>
      <c r="AS1166" t="s">
        <v>19302</v>
      </c>
      <c r="BC1166" s="3" t="str" cm="1">
        <f t="array" ref="BC1166">LEFT(BB1166,MIN(FIND({0,1,2,3,4,5,6,7,8,9},BB1166&amp;"0123456789"))-1)</f>
        <v/>
      </c>
      <c r="BY1166" t="s">
        <v>25800</v>
      </c>
      <c r="BZ1166" t="s">
        <v>25416</v>
      </c>
      <c r="CA1166" t="s">
        <v>25517</v>
      </c>
      <c r="CT1166" t="str">
        <f t="shared" si="329"/>
        <v>Computer Vision</v>
      </c>
      <c r="CU1166" t="str">
        <f t="shared" si="330"/>
        <v>Retail</v>
      </c>
      <c r="CV1166" t="str">
        <f t="shared" si="331"/>
        <v>Retail Technology</v>
      </c>
      <c r="CW1166" t="str">
        <f t="shared" si="332"/>
        <v/>
      </c>
      <c r="CX1166" t="str">
        <f t="shared" si="333"/>
        <v/>
      </c>
      <c r="CY1166" t="str">
        <f t="shared" si="334"/>
        <v/>
      </c>
      <c r="CZ1166" t="str">
        <f t="shared" si="335"/>
        <v/>
      </c>
      <c r="DA1166" t="str">
        <f t="shared" si="336"/>
        <v/>
      </c>
      <c r="DB1166" t="str">
        <f t="shared" si="337"/>
        <v/>
      </c>
      <c r="DC1166" t="str">
        <f t="shared" si="338"/>
        <v/>
      </c>
    </row>
    <row r="1167" spans="1:107" x14ac:dyDescent="0.2">
      <c r="A1167">
        <v>1164</v>
      </c>
      <c r="B1167" t="s">
        <v>1160</v>
      </c>
      <c r="C1167" t="s">
        <v>3333</v>
      </c>
      <c r="D1167" t="s">
        <v>5322</v>
      </c>
      <c r="E1167" t="s">
        <v>6065</v>
      </c>
      <c r="F1167" t="s">
        <v>7230</v>
      </c>
      <c r="G1167" t="s">
        <v>8248</v>
      </c>
      <c r="H1167" t="s">
        <v>8552</v>
      </c>
      <c r="I1167" t="s">
        <v>8555</v>
      </c>
      <c r="J1167" t="s">
        <v>9518</v>
      </c>
      <c r="K1167" t="s">
        <v>10121</v>
      </c>
      <c r="L1167" t="s">
        <v>10444</v>
      </c>
      <c r="M1167" t="s">
        <v>12034</v>
      </c>
      <c r="N1167" t="s">
        <v>12768</v>
      </c>
      <c r="O1167" t="s">
        <v>13308</v>
      </c>
      <c r="P1167" t="s">
        <v>4365</v>
      </c>
      <c r="Q1167">
        <v>1</v>
      </c>
      <c r="R1167" t="s">
        <v>13357</v>
      </c>
      <c r="S1167" t="s">
        <v>13436</v>
      </c>
      <c r="T1167" t="s">
        <v>13793</v>
      </c>
      <c r="U1167" s="3" t="str" cm="1">
        <f t="array" ref="U1167">LEFT(T1167,MIN(FIND({0,1,2,3,4,5,6,7,8,9},T1167&amp;"0123456789"))-1)</f>
        <v>$</v>
      </c>
      <c r="V1167" t="s">
        <v>13357</v>
      </c>
      <c r="W1167" t="s">
        <v>13793</v>
      </c>
      <c r="X1167" s="3" t="str" cm="1">
        <f t="array" ref="X1167">LEFT(W1167,MIN(FIND({0,1,2,3,4,5,6,7,8,9},W1167&amp;"0123456789"))-1)</f>
        <v>$</v>
      </c>
      <c r="Y1167" t="s">
        <v>13357</v>
      </c>
      <c r="Z1167" t="s">
        <v>13793</v>
      </c>
      <c r="AA1167" s="3" cm="1">
        <f t="array" ref="AA1167">_xlfn.XLOOKUP(LEFT(Z1167,MIN(FIND({0,1,2,3,4,5,6,7,8,9},Z1167&amp;"0123456789"))-1), $BB$4:$BB$23, $BC$4:$BC$23)*_xlfn.NUMBERVALUE(TRIM(REPLACE(Z1167,1,MIN(FIND({0,1,2,3,4,5,6,7,8,9},Z1167&amp;"0123456789"))-1,"")), ".", ",")</f>
        <v>2200000</v>
      </c>
      <c r="AB1167" t="s">
        <v>13793</v>
      </c>
      <c r="AC1167" s="3" cm="1">
        <f t="array" ref="AC1167">_xlfn.XLOOKUP(LEFT(AB1167,MIN(FIND({0,1,2,3,4,5,6,7,8,9},AB1167&amp;"0123456789"))-1), $BB$4:$BB$23, $BC$4:$BC$23)*_xlfn.NUMBERVALUE(TRIM(REPLACE(AB1167,1,MIN(FIND({0,1,2,3,4,5,6,7,8,9},AB1167&amp;"0123456789"))-1,"")), ".", ",")</f>
        <v>2200000</v>
      </c>
      <c r="AD1167" t="s">
        <v>4365</v>
      </c>
      <c r="AE1167" t="s">
        <v>4365</v>
      </c>
      <c r="AF1167" t="s">
        <v>4365</v>
      </c>
      <c r="AG1167" t="s">
        <v>17222</v>
      </c>
      <c r="AH1167" t="s">
        <v>4365</v>
      </c>
      <c r="AI1167" t="s">
        <v>4365</v>
      </c>
      <c r="AJ1167" t="s">
        <v>8563</v>
      </c>
      <c r="AK1167" t="s">
        <v>4365</v>
      </c>
      <c r="AL1167" t="s">
        <v>8555</v>
      </c>
      <c r="AM1167" t="s">
        <v>4365</v>
      </c>
      <c r="AN1167" t="s">
        <v>18372</v>
      </c>
      <c r="AO1167" t="s">
        <v>4365</v>
      </c>
      <c r="AP1167" t="s">
        <v>23166</v>
      </c>
      <c r="AQ1167" t="s">
        <v>4365</v>
      </c>
      <c r="AR1167" t="s">
        <v>4365</v>
      </c>
      <c r="AS1167" t="s">
        <v>14833</v>
      </c>
      <c r="BC1167" s="3" t="str" cm="1">
        <f t="array" ref="BC1167">LEFT(BB1167,MIN(FIND({0,1,2,3,4,5,6,7,8,9},BB1167&amp;"0123456789"))-1)</f>
        <v/>
      </c>
      <c r="BY1167" t="s">
        <v>10285</v>
      </c>
      <c r="BZ1167" t="s">
        <v>25622</v>
      </c>
      <c r="CA1167" t="s">
        <v>25813</v>
      </c>
      <c r="CB1167" t="s">
        <v>25416</v>
      </c>
      <c r="CT1167" t="str">
        <f t="shared" si="329"/>
        <v>Food and Beverage</v>
      </c>
      <c r="CU1167" t="str">
        <f t="shared" si="330"/>
        <v>Food Processing</v>
      </c>
      <c r="CV1167" t="str">
        <f t="shared" si="331"/>
        <v>Organic Food</v>
      </c>
      <c r="CW1167" t="str">
        <f t="shared" si="332"/>
        <v>Retail</v>
      </c>
      <c r="CX1167" t="str">
        <f t="shared" si="333"/>
        <v/>
      </c>
      <c r="CY1167" t="str">
        <f t="shared" si="334"/>
        <v/>
      </c>
      <c r="CZ1167" t="str">
        <f t="shared" si="335"/>
        <v/>
      </c>
      <c r="DA1167" t="str">
        <f t="shared" si="336"/>
        <v/>
      </c>
      <c r="DB1167" t="str">
        <f t="shared" si="337"/>
        <v/>
      </c>
      <c r="DC1167" t="str">
        <f t="shared" si="338"/>
        <v/>
      </c>
    </row>
    <row r="1168" spans="1:107" x14ac:dyDescent="0.2">
      <c r="A1168">
        <v>1165</v>
      </c>
      <c r="B1168" t="s">
        <v>1161</v>
      </c>
      <c r="C1168" t="s">
        <v>3334</v>
      </c>
      <c r="D1168" t="s">
        <v>5323</v>
      </c>
      <c r="E1168" t="s">
        <v>6065</v>
      </c>
      <c r="F1168" t="s">
        <v>7231</v>
      </c>
      <c r="G1168" t="s">
        <v>8256</v>
      </c>
      <c r="H1168" t="s">
        <v>8552</v>
      </c>
      <c r="I1168" t="s">
        <v>8554</v>
      </c>
      <c r="J1168" t="s">
        <v>9519</v>
      </c>
      <c r="K1168" t="s">
        <v>10121</v>
      </c>
      <c r="L1168" t="s">
        <v>10714</v>
      </c>
      <c r="M1168" t="s">
        <v>12035</v>
      </c>
      <c r="N1168" t="s">
        <v>12743</v>
      </c>
      <c r="O1168" t="s">
        <v>13311</v>
      </c>
      <c r="P1168" t="s">
        <v>13351</v>
      </c>
      <c r="Q1168">
        <v>1</v>
      </c>
      <c r="R1168" t="s">
        <v>13357</v>
      </c>
      <c r="S1168" t="s">
        <v>13557</v>
      </c>
      <c r="T1168" t="s">
        <v>13810</v>
      </c>
      <c r="U1168" s="3" t="str" cm="1">
        <f t="array" ref="U1168">LEFT(T1168,MIN(FIND({0,1,2,3,4,5,6,7,8,9},T1168&amp;"0123456789"))-1)</f>
        <v>$</v>
      </c>
      <c r="V1168" t="s">
        <v>13357</v>
      </c>
      <c r="W1168" t="s">
        <v>13810</v>
      </c>
      <c r="X1168" s="3" t="str" cm="1">
        <f t="array" ref="X1168">LEFT(W1168,MIN(FIND({0,1,2,3,4,5,6,7,8,9},W1168&amp;"0123456789"))-1)</f>
        <v>$</v>
      </c>
      <c r="Y1168" t="s">
        <v>13357</v>
      </c>
      <c r="Z1168" t="s">
        <v>13810</v>
      </c>
      <c r="AA1168" s="3" cm="1">
        <f t="array" ref="AA1168">_xlfn.XLOOKUP(LEFT(Z1168,MIN(FIND({0,1,2,3,4,5,6,7,8,9},Z1168&amp;"0123456789"))-1), $BB$4:$BB$23, $BC$4:$BC$23)*_xlfn.NUMBERVALUE(TRIM(REPLACE(Z1168,1,MIN(FIND({0,1,2,3,4,5,6,7,8,9},Z1168&amp;"0123456789"))-1,"")), ".", ",")</f>
        <v>1500000</v>
      </c>
      <c r="AB1168" t="s">
        <v>13810</v>
      </c>
      <c r="AC1168" s="3" cm="1">
        <f t="array" ref="AC1168">_xlfn.XLOOKUP(LEFT(AB1168,MIN(FIND({0,1,2,3,4,5,6,7,8,9},AB1168&amp;"0123456789"))-1), $BB$4:$BB$23, $BC$4:$BC$23)*_xlfn.NUMBERVALUE(TRIM(REPLACE(AB1168,1,MIN(FIND({0,1,2,3,4,5,6,7,8,9},AB1168&amp;"0123456789"))-1,"")), ".", ",")</f>
        <v>1500000</v>
      </c>
      <c r="AD1168" t="s">
        <v>8555</v>
      </c>
      <c r="AE1168" t="s">
        <v>8557</v>
      </c>
      <c r="AF1168" t="s">
        <v>15883</v>
      </c>
      <c r="AG1168" t="s">
        <v>4365</v>
      </c>
      <c r="AH1168" t="s">
        <v>4365</v>
      </c>
      <c r="AI1168" t="s">
        <v>4365</v>
      </c>
      <c r="AJ1168" t="s">
        <v>4365</v>
      </c>
      <c r="AK1168" t="s">
        <v>4365</v>
      </c>
      <c r="AL1168" t="s">
        <v>4365</v>
      </c>
      <c r="AM1168" t="s">
        <v>4365</v>
      </c>
      <c r="AN1168" t="s">
        <v>4365</v>
      </c>
      <c r="AO1168" t="s">
        <v>4365</v>
      </c>
      <c r="AP1168" t="s">
        <v>4365</v>
      </c>
      <c r="AQ1168" t="s">
        <v>4365</v>
      </c>
      <c r="AR1168" t="s">
        <v>4365</v>
      </c>
      <c r="AS1168" t="s">
        <v>14823</v>
      </c>
      <c r="BC1168" s="3" t="str" cm="1">
        <f t="array" ref="BC1168">LEFT(BB1168,MIN(FIND({0,1,2,3,4,5,6,7,8,9},BB1168&amp;"0123456789"))-1)</f>
        <v/>
      </c>
      <c r="BY1168" t="s">
        <v>25892</v>
      </c>
      <c r="BZ1168" t="s">
        <v>25400</v>
      </c>
      <c r="CA1168" t="s">
        <v>25445</v>
      </c>
      <c r="CT1168" t="str">
        <f t="shared" si="329"/>
        <v>Air Transportation</v>
      </c>
      <c r="CU1168" t="str">
        <f t="shared" si="330"/>
        <v>Electric Vehicle</v>
      </c>
      <c r="CV1168" t="str">
        <f t="shared" si="331"/>
        <v>Electronics</v>
      </c>
      <c r="CW1168" t="str">
        <f t="shared" si="332"/>
        <v/>
      </c>
      <c r="CX1168" t="str">
        <f t="shared" si="333"/>
        <v/>
      </c>
      <c r="CY1168" t="str">
        <f t="shared" si="334"/>
        <v/>
      </c>
      <c r="CZ1168" t="str">
        <f t="shared" si="335"/>
        <v/>
      </c>
      <c r="DA1168" t="str">
        <f t="shared" si="336"/>
        <v/>
      </c>
      <c r="DB1168" t="str">
        <f t="shared" si="337"/>
        <v/>
      </c>
      <c r="DC1168" t="str">
        <f t="shared" si="338"/>
        <v/>
      </c>
    </row>
    <row r="1169" spans="1:107" x14ac:dyDescent="0.2">
      <c r="A1169">
        <v>1166</v>
      </c>
      <c r="B1169" t="s">
        <v>1162</v>
      </c>
      <c r="C1169" t="s">
        <v>3335</v>
      </c>
      <c r="D1169" t="s">
        <v>5324</v>
      </c>
      <c r="E1169" t="s">
        <v>6065</v>
      </c>
      <c r="F1169" t="s">
        <v>7232</v>
      </c>
      <c r="G1169" t="s">
        <v>8332</v>
      </c>
      <c r="H1169" t="s">
        <v>8552</v>
      </c>
      <c r="I1169" t="s">
        <v>8557</v>
      </c>
      <c r="J1169" t="s">
        <v>9520</v>
      </c>
      <c r="K1169" t="s">
        <v>10121</v>
      </c>
      <c r="L1169" t="s">
        <v>10375</v>
      </c>
      <c r="M1169" t="s">
        <v>11417</v>
      </c>
      <c r="N1169" t="s">
        <v>12847</v>
      </c>
      <c r="O1169" t="s">
        <v>13333</v>
      </c>
      <c r="P1169" t="s">
        <v>4365</v>
      </c>
      <c r="Q1169">
        <v>1</v>
      </c>
      <c r="R1169" t="s">
        <v>13357</v>
      </c>
      <c r="S1169" t="s">
        <v>13426</v>
      </c>
      <c r="T1169" t="s">
        <v>14122</v>
      </c>
      <c r="U1169" s="3" t="str" cm="1">
        <f t="array" ref="U1169">LEFT(T1169,MIN(FIND({0,1,2,3,4,5,6,7,8,9},T1169&amp;"0123456789"))-1)</f>
        <v>$</v>
      </c>
      <c r="V1169" t="s">
        <v>13357</v>
      </c>
      <c r="W1169" t="s">
        <v>14122</v>
      </c>
      <c r="X1169" s="3" t="str" cm="1">
        <f t="array" ref="X1169">LEFT(W1169,MIN(FIND({0,1,2,3,4,5,6,7,8,9},W1169&amp;"0123456789"))-1)</f>
        <v>$</v>
      </c>
      <c r="Y1169" t="s">
        <v>13357</v>
      </c>
      <c r="Z1169" t="s">
        <v>14122</v>
      </c>
      <c r="AA1169" s="3" cm="1">
        <f t="array" ref="AA1169">_xlfn.XLOOKUP(LEFT(Z1169,MIN(FIND({0,1,2,3,4,5,6,7,8,9},Z1169&amp;"0123456789"))-1), $BB$4:$BB$23, $BC$4:$BC$23)*_xlfn.NUMBERVALUE(TRIM(REPLACE(Z1169,1,MIN(FIND({0,1,2,3,4,5,6,7,8,9},Z1169&amp;"0123456789"))-1,"")), ".", ",")</f>
        <v>3697816</v>
      </c>
      <c r="AB1169" t="s">
        <v>14122</v>
      </c>
      <c r="AC1169" s="3" cm="1">
        <f t="array" ref="AC1169">_xlfn.XLOOKUP(LEFT(AB1169,MIN(FIND({0,1,2,3,4,5,6,7,8,9},AB1169&amp;"0123456789"))-1), $BB$4:$BB$23, $BC$4:$BC$23)*_xlfn.NUMBERVALUE(TRIM(REPLACE(AB1169,1,MIN(FIND({0,1,2,3,4,5,6,7,8,9},AB1169&amp;"0123456789"))-1,"")), ".", ",")</f>
        <v>3697816</v>
      </c>
      <c r="AD1169" t="s">
        <v>4365</v>
      </c>
      <c r="AE1169" t="s">
        <v>4365</v>
      </c>
      <c r="AF1169" t="s">
        <v>4365</v>
      </c>
      <c r="AG1169" t="s">
        <v>17223</v>
      </c>
      <c r="AH1169" t="s">
        <v>4365</v>
      </c>
      <c r="AI1169" t="s">
        <v>18813</v>
      </c>
      <c r="AJ1169" t="s">
        <v>19348</v>
      </c>
      <c r="AK1169" t="s">
        <v>4365</v>
      </c>
      <c r="AL1169" t="s">
        <v>20350</v>
      </c>
      <c r="AM1169" t="s">
        <v>20938</v>
      </c>
      <c r="AN1169" t="s">
        <v>21555</v>
      </c>
      <c r="AO1169" t="s">
        <v>22155</v>
      </c>
      <c r="AP1169" t="s">
        <v>23167</v>
      </c>
      <c r="AQ1169" t="s">
        <v>24260</v>
      </c>
      <c r="AR1169" t="s">
        <v>21003</v>
      </c>
      <c r="AS1169" t="s">
        <v>19323</v>
      </c>
      <c r="BC1169" s="3" t="str" cm="1">
        <f t="array" ref="BC1169">LEFT(BB1169,MIN(FIND({0,1,2,3,4,5,6,7,8,9},BB1169&amp;"0123456789"))-1)</f>
        <v/>
      </c>
      <c r="BY1169" t="s">
        <v>10331</v>
      </c>
      <c r="BZ1169" t="s">
        <v>25503</v>
      </c>
      <c r="CA1169" t="s">
        <v>25408</v>
      </c>
      <c r="CT1169" t="str">
        <f t="shared" si="329"/>
        <v>Information Technology</v>
      </c>
      <c r="CU1169" t="str">
        <f t="shared" si="330"/>
        <v>Operating Systems</v>
      </c>
      <c r="CV1169" t="str">
        <f t="shared" si="331"/>
        <v>Software</v>
      </c>
      <c r="CW1169" t="str">
        <f t="shared" si="332"/>
        <v/>
      </c>
      <c r="CX1169" t="str">
        <f t="shared" si="333"/>
        <v/>
      </c>
      <c r="CY1169" t="str">
        <f t="shared" si="334"/>
        <v/>
      </c>
      <c r="CZ1169" t="str">
        <f t="shared" si="335"/>
        <v/>
      </c>
      <c r="DA1169" t="str">
        <f t="shared" si="336"/>
        <v/>
      </c>
      <c r="DB1169" t="str">
        <f t="shared" si="337"/>
        <v/>
      </c>
      <c r="DC1169" t="str">
        <f t="shared" si="338"/>
        <v/>
      </c>
    </row>
    <row r="1170" spans="1:107" x14ac:dyDescent="0.2">
      <c r="A1170">
        <v>1167</v>
      </c>
      <c r="B1170" t="s">
        <v>1163</v>
      </c>
      <c r="C1170" t="s">
        <v>3336</v>
      </c>
      <c r="D1170" t="s">
        <v>4365</v>
      </c>
      <c r="E1170" t="s">
        <v>6065</v>
      </c>
      <c r="F1170" t="s">
        <v>7233</v>
      </c>
      <c r="G1170" t="s">
        <v>8253</v>
      </c>
      <c r="H1170" t="s">
        <v>8552</v>
      </c>
      <c r="I1170" t="s">
        <v>4365</v>
      </c>
      <c r="J1170" t="s">
        <v>4365</v>
      </c>
      <c r="K1170" t="s">
        <v>10121</v>
      </c>
      <c r="L1170" t="s">
        <v>10715</v>
      </c>
      <c r="M1170" t="s">
        <v>12036</v>
      </c>
      <c r="N1170" t="s">
        <v>13009</v>
      </c>
      <c r="O1170" t="s">
        <v>13319</v>
      </c>
      <c r="P1170" t="s">
        <v>4365</v>
      </c>
      <c r="Q1170">
        <v>2</v>
      </c>
      <c r="R1170" t="s">
        <v>13357</v>
      </c>
      <c r="S1170" t="s">
        <v>13368</v>
      </c>
      <c r="T1170" t="s">
        <v>13907</v>
      </c>
      <c r="U1170" s="3" t="str" cm="1">
        <f t="array" ref="U1170">LEFT(T1170,MIN(FIND({0,1,2,3,4,5,6,7,8,9},T1170&amp;"0123456789"))-1)</f>
        <v>$</v>
      </c>
      <c r="V1170" t="s">
        <v>13357</v>
      </c>
      <c r="W1170" t="s">
        <v>13907</v>
      </c>
      <c r="X1170" s="3" t="str" cm="1">
        <f t="array" ref="X1170">LEFT(W1170,MIN(FIND({0,1,2,3,4,5,6,7,8,9},W1170&amp;"0123456789"))-1)</f>
        <v>$</v>
      </c>
      <c r="Y1170" t="s">
        <v>13357</v>
      </c>
      <c r="Z1170" t="s">
        <v>13907</v>
      </c>
      <c r="AA1170" s="3" cm="1">
        <f t="array" ref="AA1170">_xlfn.XLOOKUP(LEFT(Z1170,MIN(FIND({0,1,2,3,4,5,6,7,8,9},Z1170&amp;"0123456789"))-1), $BB$4:$BB$23, $BC$4:$BC$23)*_xlfn.NUMBERVALUE(TRIM(REPLACE(Z1170,1,MIN(FIND({0,1,2,3,4,5,6,7,8,9},Z1170&amp;"0123456789"))-1,"")), ".", ",")</f>
        <v>1100000</v>
      </c>
      <c r="AB1170" t="s">
        <v>13907</v>
      </c>
      <c r="AC1170" s="3" cm="1">
        <f t="array" ref="AC1170">_xlfn.XLOOKUP(LEFT(AB1170,MIN(FIND({0,1,2,3,4,5,6,7,8,9},AB1170&amp;"0123456789"))-1), $BB$4:$BB$23, $BC$4:$BC$23)*_xlfn.NUMBERVALUE(TRIM(REPLACE(AB1170,1,MIN(FIND({0,1,2,3,4,5,6,7,8,9},AB1170&amp;"0123456789"))-1,"")), ".", ",")</f>
        <v>1100000</v>
      </c>
      <c r="AD1170" t="s">
        <v>8554</v>
      </c>
      <c r="AE1170" t="s">
        <v>8554</v>
      </c>
      <c r="AF1170" t="s">
        <v>15884</v>
      </c>
      <c r="AG1170" t="s">
        <v>4365</v>
      </c>
      <c r="AH1170" t="s">
        <v>4365</v>
      </c>
      <c r="AI1170" t="s">
        <v>4365</v>
      </c>
      <c r="AJ1170" t="s">
        <v>4365</v>
      </c>
      <c r="AK1170" t="s">
        <v>4365</v>
      </c>
      <c r="AL1170" t="s">
        <v>4365</v>
      </c>
      <c r="AM1170" t="s">
        <v>4365</v>
      </c>
      <c r="AN1170" t="s">
        <v>4365</v>
      </c>
      <c r="AO1170" t="s">
        <v>4365</v>
      </c>
      <c r="AP1170" t="s">
        <v>4365</v>
      </c>
      <c r="AQ1170" t="s">
        <v>4365</v>
      </c>
      <c r="AR1170" t="s">
        <v>4365</v>
      </c>
      <c r="AS1170" t="s">
        <v>14827</v>
      </c>
      <c r="BC1170" s="3" t="str" cm="1">
        <f t="array" ref="BC1170">LEFT(BB1170,MIN(FIND({0,1,2,3,4,5,6,7,8,9},BB1170&amp;"0123456789"))-1)</f>
        <v/>
      </c>
      <c r="BY1170" t="s">
        <v>10901</v>
      </c>
      <c r="BZ1170" t="s">
        <v>25732</v>
      </c>
      <c r="CA1170" t="s">
        <v>25416</v>
      </c>
      <c r="CT1170" t="str">
        <f t="shared" si="329"/>
        <v>Manufacturing</v>
      </c>
      <c r="CU1170" t="str">
        <f t="shared" si="330"/>
        <v>Oil and Gas</v>
      </c>
      <c r="CV1170" t="str">
        <f t="shared" si="331"/>
        <v>Retail</v>
      </c>
      <c r="CW1170" t="str">
        <f t="shared" si="332"/>
        <v/>
      </c>
      <c r="CX1170" t="str">
        <f t="shared" si="333"/>
        <v/>
      </c>
      <c r="CY1170" t="str">
        <f t="shared" si="334"/>
        <v/>
      </c>
      <c r="CZ1170" t="str">
        <f t="shared" si="335"/>
        <v/>
      </c>
      <c r="DA1170" t="str">
        <f t="shared" si="336"/>
        <v/>
      </c>
      <c r="DB1170" t="str">
        <f t="shared" si="337"/>
        <v/>
      </c>
      <c r="DC1170" t="str">
        <f t="shared" si="338"/>
        <v/>
      </c>
    </row>
    <row r="1171" spans="1:107" x14ac:dyDescent="0.2">
      <c r="A1171">
        <v>1168</v>
      </c>
      <c r="B1171" t="s">
        <v>1164</v>
      </c>
      <c r="C1171" t="s">
        <v>3337</v>
      </c>
      <c r="D1171" t="s">
        <v>3337</v>
      </c>
      <c r="E1171" t="s">
        <v>4365</v>
      </c>
      <c r="F1171" t="s">
        <v>7234</v>
      </c>
      <c r="G1171" t="s">
        <v>8248</v>
      </c>
      <c r="H1171" t="s">
        <v>8552</v>
      </c>
      <c r="I1171" t="s">
        <v>4365</v>
      </c>
      <c r="J1171" t="s">
        <v>4365</v>
      </c>
      <c r="K1171" t="s">
        <v>10119</v>
      </c>
      <c r="L1171" t="s">
        <v>10304</v>
      </c>
      <c r="M1171" t="s">
        <v>12037</v>
      </c>
      <c r="N1171" t="s">
        <v>12751</v>
      </c>
      <c r="O1171" t="s">
        <v>4365</v>
      </c>
      <c r="P1171" t="s">
        <v>4365</v>
      </c>
      <c r="Q1171">
        <v>1</v>
      </c>
      <c r="R1171" t="s">
        <v>13357</v>
      </c>
      <c r="S1171" t="s">
        <v>13472</v>
      </c>
      <c r="T1171" t="s">
        <v>13831</v>
      </c>
      <c r="U1171" s="3" t="str" cm="1">
        <f t="array" ref="U1171">LEFT(T1171,MIN(FIND({0,1,2,3,4,5,6,7,8,9},T1171&amp;"0123456789"))-1)</f>
        <v>$</v>
      </c>
      <c r="V1171" t="s">
        <v>13357</v>
      </c>
      <c r="W1171" t="s">
        <v>13831</v>
      </c>
      <c r="X1171" s="3" t="str" cm="1">
        <f t="array" ref="X1171">LEFT(W1171,MIN(FIND({0,1,2,3,4,5,6,7,8,9},W1171&amp;"0123456789"))-1)</f>
        <v>$</v>
      </c>
      <c r="Y1171" t="s">
        <v>13357</v>
      </c>
      <c r="Z1171" t="s">
        <v>13831</v>
      </c>
      <c r="AA1171" s="3" cm="1">
        <f t="array" ref="AA1171">_xlfn.XLOOKUP(LEFT(Z1171,MIN(FIND({0,1,2,3,4,5,6,7,8,9},Z1171&amp;"0123456789"))-1), $BB$4:$BB$23, $BC$4:$BC$23)*_xlfn.NUMBERVALUE(TRIM(REPLACE(Z1171,1,MIN(FIND({0,1,2,3,4,5,6,7,8,9},Z1171&amp;"0123456789"))-1,"")), ".", ",")</f>
        <v>1000000</v>
      </c>
      <c r="AB1171" t="s">
        <v>13831</v>
      </c>
      <c r="AC1171" s="3" cm="1">
        <f t="array" ref="AC1171">_xlfn.XLOOKUP(LEFT(AB1171,MIN(FIND({0,1,2,3,4,5,6,7,8,9},AB1171&amp;"0123456789"))-1), $BB$4:$BB$23, $BC$4:$BC$23)*_xlfn.NUMBERVALUE(TRIM(REPLACE(AB1171,1,MIN(FIND({0,1,2,3,4,5,6,7,8,9},AB1171&amp;"0123456789"))-1,"")), ".", ",")</f>
        <v>1000000</v>
      </c>
      <c r="AD1171" t="s">
        <v>8555</v>
      </c>
      <c r="AE1171" t="s">
        <v>8555</v>
      </c>
      <c r="AF1171" t="s">
        <v>15885</v>
      </c>
      <c r="AG1171" t="s">
        <v>17224</v>
      </c>
      <c r="AH1171" t="s">
        <v>4365</v>
      </c>
      <c r="AI1171" t="s">
        <v>18814</v>
      </c>
      <c r="AJ1171" t="s">
        <v>17259</v>
      </c>
      <c r="AK1171" t="s">
        <v>19925</v>
      </c>
      <c r="AL1171" t="s">
        <v>20351</v>
      </c>
      <c r="AM1171" t="s">
        <v>20939</v>
      </c>
      <c r="AN1171" t="s">
        <v>21556</v>
      </c>
      <c r="AO1171" t="s">
        <v>21227</v>
      </c>
      <c r="AP1171" t="s">
        <v>23168</v>
      </c>
      <c r="AQ1171" t="s">
        <v>24261</v>
      </c>
      <c r="AR1171" t="s">
        <v>25119</v>
      </c>
      <c r="AS1171" t="s">
        <v>14829</v>
      </c>
      <c r="BC1171" s="3" t="str" cm="1">
        <f t="array" ref="BC1171">LEFT(BB1171,MIN(FIND({0,1,2,3,4,5,6,7,8,9},BB1171&amp;"0123456789"))-1)</f>
        <v/>
      </c>
      <c r="BY1171" t="s">
        <v>11311</v>
      </c>
      <c r="BZ1171" t="s">
        <v>25607</v>
      </c>
      <c r="CT1171" t="str">
        <f t="shared" si="329"/>
        <v>Banking</v>
      </c>
      <c r="CU1171" t="str">
        <f t="shared" si="330"/>
        <v>Debit Cards</v>
      </c>
      <c r="CV1171" t="str">
        <f t="shared" si="331"/>
        <v/>
      </c>
      <c r="CW1171" t="str">
        <f t="shared" si="332"/>
        <v/>
      </c>
      <c r="CX1171" t="str">
        <f t="shared" si="333"/>
        <v/>
      </c>
      <c r="CY1171" t="str">
        <f t="shared" si="334"/>
        <v/>
      </c>
      <c r="CZ1171" t="str">
        <f t="shared" si="335"/>
        <v/>
      </c>
      <c r="DA1171" t="str">
        <f t="shared" si="336"/>
        <v/>
      </c>
      <c r="DB1171" t="str">
        <f t="shared" si="337"/>
        <v/>
      </c>
      <c r="DC1171" t="str">
        <f t="shared" si="338"/>
        <v/>
      </c>
    </row>
    <row r="1172" spans="1:107" x14ac:dyDescent="0.2">
      <c r="A1172">
        <v>1169</v>
      </c>
      <c r="B1172" t="s">
        <v>1165</v>
      </c>
      <c r="C1172" t="s">
        <v>3338</v>
      </c>
      <c r="D1172" t="s">
        <v>4365</v>
      </c>
      <c r="E1172" t="s">
        <v>6065</v>
      </c>
      <c r="F1172" t="s">
        <v>7235</v>
      </c>
      <c r="G1172" t="s">
        <v>8248</v>
      </c>
      <c r="H1172" t="s">
        <v>8552</v>
      </c>
      <c r="I1172" t="s">
        <v>8554</v>
      </c>
      <c r="J1172" t="s">
        <v>9521</v>
      </c>
      <c r="K1172" t="s">
        <v>10121</v>
      </c>
      <c r="L1172" t="s">
        <v>10163</v>
      </c>
      <c r="M1172" t="s">
        <v>10163</v>
      </c>
      <c r="N1172" t="s">
        <v>12741</v>
      </c>
      <c r="O1172" t="s">
        <v>13310</v>
      </c>
      <c r="P1172" t="s">
        <v>4365</v>
      </c>
      <c r="Q1172">
        <v>1</v>
      </c>
      <c r="R1172" t="s">
        <v>13357</v>
      </c>
      <c r="S1172" t="s">
        <v>13555</v>
      </c>
      <c r="T1172" t="s">
        <v>14123</v>
      </c>
      <c r="U1172" s="3" t="str" cm="1">
        <f t="array" ref="U1172">LEFT(T1172,MIN(FIND({0,1,2,3,4,5,6,7,8,9},T1172&amp;"0123456789"))-1)</f>
        <v>$</v>
      </c>
      <c r="V1172" t="s">
        <v>13357</v>
      </c>
      <c r="W1172" t="s">
        <v>14123</v>
      </c>
      <c r="X1172" s="3" t="str" cm="1">
        <f t="array" ref="X1172">LEFT(W1172,MIN(FIND({0,1,2,3,4,5,6,7,8,9},W1172&amp;"0123456789"))-1)</f>
        <v>$</v>
      </c>
      <c r="Y1172" t="s">
        <v>13357</v>
      </c>
      <c r="Z1172" t="s">
        <v>14123</v>
      </c>
      <c r="AA1172" s="3" cm="1">
        <f t="array" ref="AA1172">_xlfn.XLOOKUP(LEFT(Z1172,MIN(FIND({0,1,2,3,4,5,6,7,8,9},Z1172&amp;"0123456789"))-1), $BB$4:$BB$23, $BC$4:$BC$23)*_xlfn.NUMBERVALUE(TRIM(REPLACE(Z1172,1,MIN(FIND({0,1,2,3,4,5,6,7,8,9},Z1172&amp;"0123456789"))-1,"")), ".", ",")</f>
        <v>2280003</v>
      </c>
      <c r="AB1172" t="s">
        <v>14123</v>
      </c>
      <c r="AC1172" s="3" cm="1">
        <f t="array" ref="AC1172">_xlfn.XLOOKUP(LEFT(AB1172,MIN(FIND({0,1,2,3,4,5,6,7,8,9},AB1172&amp;"0123456789"))-1), $BB$4:$BB$23, $BC$4:$BC$23)*_xlfn.NUMBERVALUE(TRIM(REPLACE(AB1172,1,MIN(FIND({0,1,2,3,4,5,6,7,8,9},AB1172&amp;"0123456789"))-1,"")), ".", ",")</f>
        <v>2280003</v>
      </c>
      <c r="AD1172" t="s">
        <v>4365</v>
      </c>
      <c r="AE1172" t="s">
        <v>8555</v>
      </c>
      <c r="AF1172" t="s">
        <v>15886</v>
      </c>
      <c r="AG1172" t="s">
        <v>17225</v>
      </c>
      <c r="AH1172" t="s">
        <v>4365</v>
      </c>
      <c r="AI1172" t="s">
        <v>18815</v>
      </c>
      <c r="AJ1172" t="s">
        <v>8563</v>
      </c>
      <c r="AK1172" t="s">
        <v>4365</v>
      </c>
      <c r="AL1172" t="s">
        <v>8555</v>
      </c>
      <c r="AM1172" t="s">
        <v>19950</v>
      </c>
      <c r="AN1172" t="s">
        <v>18372</v>
      </c>
      <c r="AO1172" t="s">
        <v>4365</v>
      </c>
      <c r="AP1172" t="s">
        <v>23169</v>
      </c>
      <c r="AQ1172" t="s">
        <v>24262</v>
      </c>
      <c r="AR1172" t="s">
        <v>24598</v>
      </c>
      <c r="AS1172" t="s">
        <v>14830</v>
      </c>
      <c r="BC1172" s="3" t="str" cm="1">
        <f t="array" ref="BC1172">LEFT(BB1172,MIN(FIND({0,1,2,3,4,5,6,7,8,9},BB1172&amp;"0123456789"))-1)</f>
        <v/>
      </c>
      <c r="BY1172" t="s">
        <v>10163</v>
      </c>
      <c r="CT1172" t="str">
        <f t="shared" si="329"/>
        <v>Health Care</v>
      </c>
      <c r="CU1172" t="str">
        <f t="shared" si="330"/>
        <v/>
      </c>
      <c r="CV1172" t="str">
        <f t="shared" si="331"/>
        <v/>
      </c>
      <c r="CW1172" t="str">
        <f t="shared" si="332"/>
        <v/>
      </c>
      <c r="CX1172" t="str">
        <f t="shared" si="333"/>
        <v/>
      </c>
      <c r="CY1172" t="str">
        <f t="shared" si="334"/>
        <v/>
      </c>
      <c r="CZ1172" t="str">
        <f t="shared" si="335"/>
        <v/>
      </c>
      <c r="DA1172" t="str">
        <f t="shared" si="336"/>
        <v/>
      </c>
      <c r="DB1172" t="str">
        <f t="shared" si="337"/>
        <v/>
      </c>
      <c r="DC1172" t="str">
        <f t="shared" si="338"/>
        <v/>
      </c>
    </row>
    <row r="1173" spans="1:107" x14ac:dyDescent="0.2">
      <c r="A1173">
        <v>1170</v>
      </c>
      <c r="B1173" t="s">
        <v>1166</v>
      </c>
      <c r="C1173" t="s">
        <v>3339</v>
      </c>
      <c r="D1173" t="s">
        <v>5325</v>
      </c>
      <c r="E1173" t="s">
        <v>6065</v>
      </c>
      <c r="F1173" t="s">
        <v>7236</v>
      </c>
      <c r="G1173" t="s">
        <v>8269</v>
      </c>
      <c r="H1173" t="s">
        <v>8552</v>
      </c>
      <c r="I1173" t="s">
        <v>8554</v>
      </c>
      <c r="J1173" t="s">
        <v>9522</v>
      </c>
      <c r="K1173" t="s">
        <v>10119</v>
      </c>
      <c r="L1173" t="s">
        <v>10716</v>
      </c>
      <c r="M1173" t="s">
        <v>12038</v>
      </c>
      <c r="N1173" t="s">
        <v>13010</v>
      </c>
      <c r="O1173" t="s">
        <v>13306</v>
      </c>
      <c r="P1173" t="s">
        <v>13349</v>
      </c>
      <c r="Q1173">
        <v>1</v>
      </c>
      <c r="R1173" t="s">
        <v>13357</v>
      </c>
      <c r="S1173" t="s">
        <v>13372</v>
      </c>
      <c r="T1173" t="s">
        <v>13957</v>
      </c>
      <c r="U1173" s="3" t="str" cm="1">
        <f t="array" ref="U1173">LEFT(T1173,MIN(FIND({0,1,2,3,4,5,6,7,8,9},T1173&amp;"0123456789"))-1)</f>
        <v>$</v>
      </c>
      <c r="V1173" t="s">
        <v>13357</v>
      </c>
      <c r="W1173" t="s">
        <v>13957</v>
      </c>
      <c r="X1173" s="3" t="str" cm="1">
        <f t="array" ref="X1173">LEFT(W1173,MIN(FIND({0,1,2,3,4,5,6,7,8,9},W1173&amp;"0123456789"))-1)</f>
        <v>$</v>
      </c>
      <c r="Y1173" t="s">
        <v>13357</v>
      </c>
      <c r="Z1173" t="s">
        <v>13957</v>
      </c>
      <c r="AA1173" s="3" cm="1">
        <f t="array" ref="AA1173">_xlfn.XLOOKUP(LEFT(Z1173,MIN(FIND({0,1,2,3,4,5,6,7,8,9},Z1173&amp;"0123456789"))-1), $BB$4:$BB$23, $BC$4:$BC$23)*_xlfn.NUMBERVALUE(TRIM(REPLACE(Z1173,1,MIN(FIND({0,1,2,3,4,5,6,7,8,9},Z1173&amp;"0123456789"))-1,"")), ".", ",")</f>
        <v>1300000</v>
      </c>
      <c r="AB1173" t="s">
        <v>13957</v>
      </c>
      <c r="AC1173" s="3" cm="1">
        <f t="array" ref="AC1173">_xlfn.XLOOKUP(LEFT(AB1173,MIN(FIND({0,1,2,3,4,5,6,7,8,9},AB1173&amp;"0123456789"))-1), $BB$4:$BB$23, $BC$4:$BC$23)*_xlfn.NUMBERVALUE(TRIM(REPLACE(AB1173,1,MIN(FIND({0,1,2,3,4,5,6,7,8,9},AB1173&amp;"0123456789"))-1,"")), ".", ",")</f>
        <v>1300000</v>
      </c>
      <c r="AD1173" t="s">
        <v>8555</v>
      </c>
      <c r="AE1173" t="s">
        <v>8562</v>
      </c>
      <c r="AF1173" t="s">
        <v>15887</v>
      </c>
      <c r="AG1173" t="s">
        <v>17226</v>
      </c>
      <c r="AH1173" t="s">
        <v>17934</v>
      </c>
      <c r="AI1173" t="s">
        <v>18816</v>
      </c>
      <c r="AJ1173" t="s">
        <v>14835</v>
      </c>
      <c r="AK1173" t="s">
        <v>19926</v>
      </c>
      <c r="AL1173" t="s">
        <v>20259</v>
      </c>
      <c r="AM1173" t="s">
        <v>20940</v>
      </c>
      <c r="AN1173" t="s">
        <v>21557</v>
      </c>
      <c r="AO1173" t="s">
        <v>22156</v>
      </c>
      <c r="AP1173" t="s">
        <v>23170</v>
      </c>
      <c r="AQ1173" t="s">
        <v>24263</v>
      </c>
      <c r="AR1173" t="s">
        <v>25120</v>
      </c>
      <c r="AS1173" t="s">
        <v>19323</v>
      </c>
      <c r="BC1173" s="3" t="str" cm="1">
        <f t="array" ref="BC1173">LEFT(BB1173,MIN(FIND({0,1,2,3,4,5,6,7,8,9},BB1173&amp;"0123456789"))-1)</f>
        <v/>
      </c>
      <c r="BY1173" t="s">
        <v>11267</v>
      </c>
      <c r="BZ1173" t="s">
        <v>25893</v>
      </c>
      <c r="CA1173" t="s">
        <v>25560</v>
      </c>
      <c r="CB1173" t="s">
        <v>25557</v>
      </c>
      <c r="CC1173" t="s">
        <v>25502</v>
      </c>
      <c r="CD1173" t="s">
        <v>25463</v>
      </c>
      <c r="CT1173" t="str">
        <f t="shared" si="329"/>
        <v>Artificial Intelligence</v>
      </c>
      <c r="CU1173" t="str">
        <f t="shared" si="330"/>
        <v>Broadcasting</v>
      </c>
      <c r="CV1173" t="str">
        <f t="shared" si="331"/>
        <v>eSports</v>
      </c>
      <c r="CW1173" t="str">
        <f t="shared" si="332"/>
        <v>Video</v>
      </c>
      <c r="CX1173" t="str">
        <f t="shared" si="333"/>
        <v>Video Games</v>
      </c>
      <c r="CY1173" t="str">
        <f t="shared" si="334"/>
        <v>Video Streaming</v>
      </c>
      <c r="CZ1173" t="str">
        <f t="shared" si="335"/>
        <v/>
      </c>
      <c r="DA1173" t="str">
        <f t="shared" si="336"/>
        <v/>
      </c>
      <c r="DB1173" t="str">
        <f t="shared" si="337"/>
        <v/>
      </c>
      <c r="DC1173" t="str">
        <f t="shared" si="338"/>
        <v/>
      </c>
    </row>
    <row r="1174" spans="1:107" x14ac:dyDescent="0.2">
      <c r="A1174">
        <v>1171</v>
      </c>
      <c r="B1174" t="s">
        <v>1167</v>
      </c>
      <c r="C1174" t="s">
        <v>3340</v>
      </c>
      <c r="D1174" t="s">
        <v>5326</v>
      </c>
      <c r="E1174" t="s">
        <v>6065</v>
      </c>
      <c r="F1174" t="s">
        <v>7237</v>
      </c>
      <c r="G1174" t="s">
        <v>8245</v>
      </c>
      <c r="H1174" t="s">
        <v>8552</v>
      </c>
      <c r="I1174" t="s">
        <v>8555</v>
      </c>
      <c r="J1174" t="s">
        <v>9523</v>
      </c>
      <c r="K1174" t="s">
        <v>10121</v>
      </c>
      <c r="L1174" t="s">
        <v>10717</v>
      </c>
      <c r="M1174" t="s">
        <v>12039</v>
      </c>
      <c r="N1174" t="s">
        <v>12882</v>
      </c>
      <c r="O1174" t="s">
        <v>13318</v>
      </c>
      <c r="P1174" t="s">
        <v>4365</v>
      </c>
      <c r="Q1174">
        <v>1</v>
      </c>
      <c r="R1174" t="s">
        <v>13357</v>
      </c>
      <c r="S1174" t="s">
        <v>13459</v>
      </c>
      <c r="T1174" t="s">
        <v>14124</v>
      </c>
      <c r="U1174" s="3" t="str" cm="1">
        <f t="array" ref="U1174">LEFT(T1174,MIN(FIND({0,1,2,3,4,5,6,7,8,9},T1174&amp;"0123456789"))-1)</f>
        <v>$</v>
      </c>
      <c r="V1174" t="s">
        <v>13357</v>
      </c>
      <c r="W1174" t="s">
        <v>14124</v>
      </c>
      <c r="X1174" s="3" t="str" cm="1">
        <f t="array" ref="X1174">LEFT(W1174,MIN(FIND({0,1,2,3,4,5,6,7,8,9},W1174&amp;"0123456789"))-1)</f>
        <v>$</v>
      </c>
      <c r="Y1174" t="s">
        <v>13357</v>
      </c>
      <c r="Z1174" t="s">
        <v>14124</v>
      </c>
      <c r="AA1174" s="3" cm="1">
        <f t="array" ref="AA1174">_xlfn.XLOOKUP(LEFT(Z1174,MIN(FIND({0,1,2,3,4,5,6,7,8,9},Z1174&amp;"0123456789"))-1), $BB$4:$BB$23, $BC$4:$BC$23)*_xlfn.NUMBERVALUE(TRIM(REPLACE(Z1174,1,MIN(FIND({0,1,2,3,4,5,6,7,8,9},Z1174&amp;"0123456789"))-1,"")), ".", ",")</f>
        <v>1907983</v>
      </c>
      <c r="AB1174" t="s">
        <v>14124</v>
      </c>
      <c r="AC1174" s="3" cm="1">
        <f t="array" ref="AC1174">_xlfn.XLOOKUP(LEFT(AB1174,MIN(FIND({0,1,2,3,4,5,6,7,8,9},AB1174&amp;"0123456789"))-1), $BB$4:$BB$23, $BC$4:$BC$23)*_xlfn.NUMBERVALUE(TRIM(REPLACE(AB1174,1,MIN(FIND({0,1,2,3,4,5,6,7,8,9},AB1174&amp;"0123456789"))-1,"")), ".", ",")</f>
        <v>1907983</v>
      </c>
      <c r="AD1174" t="s">
        <v>8555</v>
      </c>
      <c r="AE1174" t="s">
        <v>8556</v>
      </c>
      <c r="AF1174" t="s">
        <v>15888</v>
      </c>
      <c r="AG1174" t="s">
        <v>17227</v>
      </c>
      <c r="AH1174" t="s">
        <v>17935</v>
      </c>
      <c r="AI1174" t="s">
        <v>18817</v>
      </c>
      <c r="AJ1174" t="s">
        <v>14824</v>
      </c>
      <c r="AK1174" t="s">
        <v>19927</v>
      </c>
      <c r="AL1174" t="s">
        <v>8554</v>
      </c>
      <c r="AM1174" t="s">
        <v>20941</v>
      </c>
      <c r="AN1174" t="s">
        <v>18794</v>
      </c>
      <c r="AO1174" t="s">
        <v>22157</v>
      </c>
      <c r="AP1174" t="s">
        <v>23171</v>
      </c>
      <c r="AQ1174" t="s">
        <v>24264</v>
      </c>
      <c r="AR1174" t="s">
        <v>25121</v>
      </c>
      <c r="AS1174" t="s">
        <v>19111</v>
      </c>
      <c r="BC1174" s="3" t="str" cm="1">
        <f t="array" ref="BC1174">LEFT(BB1174,MIN(FIND({0,1,2,3,4,5,6,7,8,9},BB1174&amp;"0123456789"))-1)</f>
        <v/>
      </c>
      <c r="BY1174" t="s">
        <v>25800</v>
      </c>
      <c r="BZ1174" t="s">
        <v>25408</v>
      </c>
      <c r="CT1174" t="str">
        <f t="shared" si="329"/>
        <v>Computer Vision</v>
      </c>
      <c r="CU1174" t="str">
        <f t="shared" si="330"/>
        <v>Software</v>
      </c>
      <c r="CV1174" t="str">
        <f t="shared" si="331"/>
        <v/>
      </c>
      <c r="CW1174" t="str">
        <f t="shared" si="332"/>
        <v/>
      </c>
      <c r="CX1174" t="str">
        <f t="shared" si="333"/>
        <v/>
      </c>
      <c r="CY1174" t="str">
        <f t="shared" si="334"/>
        <v/>
      </c>
      <c r="CZ1174" t="str">
        <f t="shared" si="335"/>
        <v/>
      </c>
      <c r="DA1174" t="str">
        <f t="shared" si="336"/>
        <v/>
      </c>
      <c r="DB1174" t="str">
        <f t="shared" si="337"/>
        <v/>
      </c>
      <c r="DC1174" t="str">
        <f t="shared" si="338"/>
        <v/>
      </c>
    </row>
    <row r="1175" spans="1:107" x14ac:dyDescent="0.2">
      <c r="A1175">
        <v>1172</v>
      </c>
      <c r="B1175" t="s">
        <v>1168</v>
      </c>
      <c r="C1175" t="s">
        <v>3341</v>
      </c>
      <c r="D1175" t="s">
        <v>4365</v>
      </c>
      <c r="E1175" t="s">
        <v>6065</v>
      </c>
      <c r="F1175" t="s">
        <v>7238</v>
      </c>
      <c r="G1175" t="s">
        <v>8245</v>
      </c>
      <c r="H1175" t="s">
        <v>8552</v>
      </c>
      <c r="I1175" t="s">
        <v>8554</v>
      </c>
      <c r="J1175" t="s">
        <v>9524</v>
      </c>
      <c r="K1175" t="s">
        <v>10121</v>
      </c>
      <c r="L1175" t="s">
        <v>10202</v>
      </c>
      <c r="M1175" t="s">
        <v>12040</v>
      </c>
      <c r="N1175" t="s">
        <v>12790</v>
      </c>
      <c r="O1175" t="s">
        <v>13310</v>
      </c>
      <c r="P1175" t="s">
        <v>4365</v>
      </c>
      <c r="Q1175">
        <v>1</v>
      </c>
      <c r="R1175" t="s">
        <v>4365</v>
      </c>
      <c r="S1175" t="s">
        <v>13629</v>
      </c>
      <c r="T1175" t="s">
        <v>14125</v>
      </c>
      <c r="U1175" s="3" t="str" cm="1">
        <f t="array" ref="U1175">LEFT(T1175,MIN(FIND({0,1,2,3,4,5,6,7,8,9},T1175&amp;"0123456789"))-1)</f>
        <v>$</v>
      </c>
      <c r="V1175" t="s">
        <v>14415</v>
      </c>
      <c r="W1175" t="s">
        <v>14125</v>
      </c>
      <c r="X1175" s="3" t="str" cm="1">
        <f t="array" ref="X1175">LEFT(W1175,MIN(FIND({0,1,2,3,4,5,6,7,8,9},W1175&amp;"0123456789"))-1)</f>
        <v>$</v>
      </c>
      <c r="Y1175" t="s">
        <v>14415</v>
      </c>
      <c r="Z1175" t="s">
        <v>14125</v>
      </c>
      <c r="AA1175" s="3" cm="1">
        <f t="array" ref="AA1175">_xlfn.XLOOKUP(LEFT(Z1175,MIN(FIND({0,1,2,3,4,5,6,7,8,9},Z1175&amp;"0123456789"))-1), $BB$4:$BB$23, $BC$4:$BC$23)*_xlfn.NUMBERVALUE(TRIM(REPLACE(Z1175,1,MIN(FIND({0,1,2,3,4,5,6,7,8,9},Z1175&amp;"0123456789"))-1,"")), ".", ",")</f>
        <v>4384997</v>
      </c>
      <c r="AB1175" t="s">
        <v>14125</v>
      </c>
      <c r="AC1175" s="3" cm="1">
        <f t="array" ref="AC1175">_xlfn.XLOOKUP(LEFT(AB1175,MIN(FIND({0,1,2,3,4,5,6,7,8,9},AB1175&amp;"0123456789"))-1), $BB$4:$BB$23, $BC$4:$BC$23)*_xlfn.NUMBERVALUE(TRIM(REPLACE(AB1175,1,MIN(FIND({0,1,2,3,4,5,6,7,8,9},AB1175&amp;"0123456789"))-1,"")), ".", ",")</f>
        <v>4384997</v>
      </c>
      <c r="AD1175" t="s">
        <v>4365</v>
      </c>
      <c r="AE1175" t="s">
        <v>4365</v>
      </c>
      <c r="AF1175" t="s">
        <v>4365</v>
      </c>
      <c r="AG1175" t="s">
        <v>16953</v>
      </c>
      <c r="AH1175" t="s">
        <v>4365</v>
      </c>
      <c r="AI1175" t="s">
        <v>4365</v>
      </c>
      <c r="AJ1175" t="s">
        <v>8563</v>
      </c>
      <c r="AK1175" t="s">
        <v>4365</v>
      </c>
      <c r="AL1175" t="s">
        <v>8555</v>
      </c>
      <c r="AM1175" t="s">
        <v>4365</v>
      </c>
      <c r="AN1175" t="s">
        <v>18372</v>
      </c>
      <c r="AO1175" t="s">
        <v>4365</v>
      </c>
      <c r="AP1175" t="s">
        <v>23172</v>
      </c>
      <c r="AQ1175" t="s">
        <v>4365</v>
      </c>
      <c r="AR1175" t="s">
        <v>4365</v>
      </c>
      <c r="AS1175" t="s">
        <v>19237</v>
      </c>
      <c r="BC1175" s="3" t="str" cm="1">
        <f t="array" ref="BC1175">LEFT(BB1175,MIN(FIND({0,1,2,3,4,5,6,7,8,9},BB1175&amp;"0123456789"))-1)</f>
        <v/>
      </c>
      <c r="BY1175" t="s">
        <v>11267</v>
      </c>
      <c r="BZ1175" t="s">
        <v>25443</v>
      </c>
      <c r="CA1175" t="s">
        <v>25894</v>
      </c>
      <c r="CB1175" t="s">
        <v>25425</v>
      </c>
      <c r="CC1175" t="s">
        <v>25408</v>
      </c>
      <c r="CT1175" t="str">
        <f t="shared" si="329"/>
        <v>Artificial Intelligence</v>
      </c>
      <c r="CU1175" t="str">
        <f t="shared" si="330"/>
        <v>Big Data</v>
      </c>
      <c r="CV1175" t="str">
        <f t="shared" si="331"/>
        <v>Marine Technology</v>
      </c>
      <c r="CW1175" t="str">
        <f t="shared" si="332"/>
        <v>Robotics</v>
      </c>
      <c r="CX1175" t="str">
        <f t="shared" si="333"/>
        <v>Software</v>
      </c>
      <c r="CY1175" t="str">
        <f t="shared" si="334"/>
        <v/>
      </c>
      <c r="CZ1175" t="str">
        <f t="shared" si="335"/>
        <v/>
      </c>
      <c r="DA1175" t="str">
        <f t="shared" si="336"/>
        <v/>
      </c>
      <c r="DB1175" t="str">
        <f t="shared" si="337"/>
        <v/>
      </c>
      <c r="DC1175" t="str">
        <f t="shared" si="338"/>
        <v/>
      </c>
    </row>
    <row r="1176" spans="1:107" x14ac:dyDescent="0.2">
      <c r="A1176">
        <v>1173</v>
      </c>
      <c r="B1176" t="s">
        <v>1169</v>
      </c>
      <c r="C1176" t="s">
        <v>3342</v>
      </c>
      <c r="D1176" t="s">
        <v>5327</v>
      </c>
      <c r="E1176" t="s">
        <v>6065</v>
      </c>
      <c r="F1176" t="s">
        <v>7239</v>
      </c>
      <c r="G1176" t="s">
        <v>8245</v>
      </c>
      <c r="H1176" t="s">
        <v>8552</v>
      </c>
      <c r="I1176" t="s">
        <v>8555</v>
      </c>
      <c r="J1176" t="s">
        <v>9525</v>
      </c>
      <c r="K1176" t="s">
        <v>10119</v>
      </c>
      <c r="L1176" t="s">
        <v>10208</v>
      </c>
      <c r="M1176" t="s">
        <v>12041</v>
      </c>
      <c r="N1176" t="s">
        <v>12751</v>
      </c>
      <c r="O1176" t="s">
        <v>4365</v>
      </c>
      <c r="P1176" t="s">
        <v>4365</v>
      </c>
      <c r="Q1176">
        <v>2</v>
      </c>
      <c r="R1176" t="s">
        <v>13358</v>
      </c>
      <c r="S1176" t="s">
        <v>13410</v>
      </c>
      <c r="T1176" t="s">
        <v>14126</v>
      </c>
      <c r="U1176" s="3" t="str" cm="1">
        <f t="array" ref="U1176">LEFT(T1176,MIN(FIND({0,1,2,3,4,5,6,7,8,9},T1176&amp;"0123456789"))-1)</f>
        <v>$</v>
      </c>
      <c r="V1176" t="s">
        <v>14414</v>
      </c>
      <c r="W1176" t="s">
        <v>14126</v>
      </c>
      <c r="X1176" s="3" t="str" cm="1">
        <f t="array" ref="X1176">LEFT(W1176,MIN(FIND({0,1,2,3,4,5,6,7,8,9},W1176&amp;"0123456789"))-1)</f>
        <v>$</v>
      </c>
      <c r="Y1176" t="s">
        <v>14414</v>
      </c>
      <c r="Z1176" t="s">
        <v>14680</v>
      </c>
      <c r="AA1176" s="3" cm="1">
        <f t="array" ref="AA1176">_xlfn.XLOOKUP(LEFT(Z1176,MIN(FIND({0,1,2,3,4,5,6,7,8,9},Z1176&amp;"0123456789"))-1), $BB$4:$BB$23, $BC$4:$BC$23)*_xlfn.NUMBERVALUE(TRIM(REPLACE(Z1176,1,MIN(FIND({0,1,2,3,4,5,6,7,8,9},Z1176&amp;"0123456789"))-1,"")), ".", ",")</f>
        <v>14585000</v>
      </c>
      <c r="AB1176" t="s">
        <v>14680</v>
      </c>
      <c r="AC1176" s="3" cm="1">
        <f t="array" ref="AC1176">_xlfn.XLOOKUP(LEFT(AB1176,MIN(FIND({0,1,2,3,4,5,6,7,8,9},AB1176&amp;"0123456789"))-1), $BB$4:$BB$23, $BC$4:$BC$23)*_xlfn.NUMBERVALUE(TRIM(REPLACE(AB1176,1,MIN(FIND({0,1,2,3,4,5,6,7,8,9},AB1176&amp;"0123456789"))-1,"")), ".", ",")</f>
        <v>14585000</v>
      </c>
      <c r="AD1176" t="s">
        <v>8554</v>
      </c>
      <c r="AE1176" t="s">
        <v>8554</v>
      </c>
      <c r="AF1176" t="s">
        <v>15889</v>
      </c>
      <c r="AG1176" t="s">
        <v>17228</v>
      </c>
      <c r="AH1176" t="s">
        <v>17936</v>
      </c>
      <c r="AI1176" t="s">
        <v>18818</v>
      </c>
      <c r="AJ1176" t="s">
        <v>19117</v>
      </c>
      <c r="AK1176" t="s">
        <v>19928</v>
      </c>
      <c r="AL1176" t="s">
        <v>20174</v>
      </c>
      <c r="AM1176" t="s">
        <v>20942</v>
      </c>
      <c r="AN1176" t="s">
        <v>21558</v>
      </c>
      <c r="AO1176" t="s">
        <v>22158</v>
      </c>
      <c r="AP1176" t="s">
        <v>23173</v>
      </c>
      <c r="AQ1176" t="s">
        <v>24265</v>
      </c>
      <c r="AR1176" t="s">
        <v>25122</v>
      </c>
      <c r="AS1176" t="s">
        <v>19237</v>
      </c>
      <c r="BC1176" s="3" t="str" cm="1">
        <f t="array" ref="BC1176">LEFT(BB1176,MIN(FIND({0,1,2,3,4,5,6,7,8,9},BB1176&amp;"0123456789"))-1)</f>
        <v/>
      </c>
      <c r="BY1176" t="s">
        <v>12657</v>
      </c>
      <c r="BZ1176" t="s">
        <v>25428</v>
      </c>
      <c r="CA1176" t="s">
        <v>25471</v>
      </c>
      <c r="CB1176" t="s">
        <v>25472</v>
      </c>
      <c r="CT1176" t="str">
        <f t="shared" si="329"/>
        <v>Fitness</v>
      </c>
      <c r="CU1176" t="str">
        <f t="shared" si="330"/>
        <v>Health Care</v>
      </c>
      <c r="CV1176" t="str">
        <f t="shared" si="331"/>
        <v>Personal Health</v>
      </c>
      <c r="CW1176" t="str">
        <f t="shared" si="332"/>
        <v>Wellness</v>
      </c>
      <c r="CX1176" t="str">
        <f t="shared" si="333"/>
        <v/>
      </c>
      <c r="CY1176" t="str">
        <f t="shared" si="334"/>
        <v/>
      </c>
      <c r="CZ1176" t="str">
        <f t="shared" si="335"/>
        <v/>
      </c>
      <c r="DA1176" t="str">
        <f t="shared" si="336"/>
        <v/>
      </c>
      <c r="DB1176" t="str">
        <f t="shared" si="337"/>
        <v/>
      </c>
      <c r="DC1176" t="str">
        <f t="shared" si="338"/>
        <v/>
      </c>
    </row>
    <row r="1177" spans="1:107" x14ac:dyDescent="0.2">
      <c r="A1177">
        <v>1174</v>
      </c>
      <c r="B1177" t="s">
        <v>1170</v>
      </c>
      <c r="C1177" t="s">
        <v>3343</v>
      </c>
      <c r="D1177" t="s">
        <v>5328</v>
      </c>
      <c r="E1177" t="s">
        <v>6065</v>
      </c>
      <c r="F1177" t="s">
        <v>7240</v>
      </c>
      <c r="G1177" t="s">
        <v>8450</v>
      </c>
      <c r="H1177" t="s">
        <v>8552</v>
      </c>
      <c r="I1177" t="s">
        <v>8555</v>
      </c>
      <c r="J1177" t="s">
        <v>9526</v>
      </c>
      <c r="K1177" t="s">
        <v>10119</v>
      </c>
      <c r="L1177" t="s">
        <v>10718</v>
      </c>
      <c r="M1177" t="s">
        <v>12042</v>
      </c>
      <c r="N1177" t="s">
        <v>12777</v>
      </c>
      <c r="O1177" t="s">
        <v>13319</v>
      </c>
      <c r="P1177" t="s">
        <v>4365</v>
      </c>
      <c r="Q1177">
        <v>1</v>
      </c>
      <c r="R1177" t="s">
        <v>4365</v>
      </c>
      <c r="S1177" t="s">
        <v>13475</v>
      </c>
      <c r="T1177" t="s">
        <v>13986</v>
      </c>
      <c r="U1177" s="3" t="str" cm="1">
        <f t="array" ref="U1177">LEFT(T1177,MIN(FIND({0,1,2,3,4,5,6,7,8,9},T1177&amp;"0123456789"))-1)</f>
        <v>$</v>
      </c>
      <c r="V1177" t="s">
        <v>14418</v>
      </c>
      <c r="W1177" t="s">
        <v>13986</v>
      </c>
      <c r="X1177" s="3" t="str" cm="1">
        <f t="array" ref="X1177">LEFT(W1177,MIN(FIND({0,1,2,3,4,5,6,7,8,9},W1177&amp;"0123456789"))-1)</f>
        <v>$</v>
      </c>
      <c r="Y1177" t="s">
        <v>14418</v>
      </c>
      <c r="Z1177" t="s">
        <v>13986</v>
      </c>
      <c r="AA1177" s="3" cm="1">
        <f t="array" ref="AA1177">_xlfn.XLOOKUP(LEFT(Z1177,MIN(FIND({0,1,2,3,4,5,6,7,8,9},Z1177&amp;"0123456789"))-1), $BB$4:$BB$23, $BC$4:$BC$23)*_xlfn.NUMBERVALUE(TRIM(REPLACE(Z1177,1,MIN(FIND({0,1,2,3,4,5,6,7,8,9},Z1177&amp;"0123456789"))-1,"")), ".", ",")</f>
        <v>4900000</v>
      </c>
      <c r="AB1177" t="s">
        <v>13986</v>
      </c>
      <c r="AC1177" s="3" cm="1">
        <f t="array" ref="AC1177">_xlfn.XLOOKUP(LEFT(AB1177,MIN(FIND({0,1,2,3,4,5,6,7,8,9},AB1177&amp;"0123456789"))-1), $BB$4:$BB$23, $BC$4:$BC$23)*_xlfn.NUMBERVALUE(TRIM(REPLACE(AB1177,1,MIN(FIND({0,1,2,3,4,5,6,7,8,9},AB1177&amp;"0123456789"))-1,"")), ".", ",")</f>
        <v>4900000</v>
      </c>
      <c r="AD1177" t="s">
        <v>4365</v>
      </c>
      <c r="AE1177" t="s">
        <v>4365</v>
      </c>
      <c r="AF1177" t="s">
        <v>4365</v>
      </c>
      <c r="AG1177" t="s">
        <v>17229</v>
      </c>
      <c r="AH1177" t="s">
        <v>4365</v>
      </c>
      <c r="AI1177" t="s">
        <v>18819</v>
      </c>
      <c r="AJ1177" t="s">
        <v>14819</v>
      </c>
      <c r="AK1177" t="s">
        <v>19929</v>
      </c>
      <c r="AL1177" t="s">
        <v>20113</v>
      </c>
      <c r="AM1177" t="s">
        <v>20943</v>
      </c>
      <c r="AN1177" t="s">
        <v>21559</v>
      </c>
      <c r="AO1177" t="s">
        <v>4365</v>
      </c>
      <c r="AP1177" t="s">
        <v>23174</v>
      </c>
      <c r="AQ1177" t="s">
        <v>24266</v>
      </c>
      <c r="AR1177" t="s">
        <v>25123</v>
      </c>
      <c r="AS1177" t="s">
        <v>19302</v>
      </c>
      <c r="BC1177" s="3" t="str" cm="1">
        <f t="array" ref="BC1177">LEFT(BB1177,MIN(FIND({0,1,2,3,4,5,6,7,8,9},BB1177&amp;"0123456789"))-1)</f>
        <v/>
      </c>
      <c r="BY1177" t="s">
        <v>11181</v>
      </c>
      <c r="BZ1177" t="s">
        <v>25895</v>
      </c>
      <c r="CA1177" t="s">
        <v>25421</v>
      </c>
      <c r="CB1177" t="s">
        <v>25404</v>
      </c>
      <c r="CC1177" t="s">
        <v>25414</v>
      </c>
      <c r="CD1177" t="s">
        <v>25590</v>
      </c>
      <c r="CE1177" t="s">
        <v>25631</v>
      </c>
      <c r="CF1177" t="s">
        <v>25437</v>
      </c>
      <c r="CG1177" t="s">
        <v>25643</v>
      </c>
      <c r="CH1177" t="s">
        <v>25408</v>
      </c>
      <c r="CT1177" t="str">
        <f t="shared" si="329"/>
        <v>Advertising</v>
      </c>
      <c r="CU1177" t="str">
        <f t="shared" si="330"/>
        <v>Analytics</v>
      </c>
      <c r="CV1177" t="str">
        <f t="shared" si="331"/>
        <v>E-Commerce</v>
      </c>
      <c r="CW1177" t="str">
        <f t="shared" si="332"/>
        <v>Information Technology</v>
      </c>
      <c r="CX1177" t="str">
        <f t="shared" si="333"/>
        <v>Internet</v>
      </c>
      <c r="CY1177" t="str">
        <f t="shared" si="334"/>
        <v>Marketing</v>
      </c>
      <c r="CZ1177" t="str">
        <f t="shared" si="335"/>
        <v>Marketing Automation</v>
      </c>
      <c r="DA1177" t="str">
        <f t="shared" si="336"/>
        <v>SaaS</v>
      </c>
      <c r="DB1177" t="str">
        <f t="shared" si="337"/>
        <v>Social Media</v>
      </c>
      <c r="DC1177" t="str">
        <f t="shared" si="338"/>
        <v>Software</v>
      </c>
    </row>
    <row r="1178" spans="1:107" x14ac:dyDescent="0.2">
      <c r="A1178">
        <v>1175</v>
      </c>
      <c r="B1178" t="s">
        <v>1171</v>
      </c>
      <c r="C1178" t="s">
        <v>3344</v>
      </c>
      <c r="D1178" t="s">
        <v>5329</v>
      </c>
      <c r="E1178" t="s">
        <v>6065</v>
      </c>
      <c r="F1178" t="s">
        <v>7241</v>
      </c>
      <c r="G1178" t="s">
        <v>8248</v>
      </c>
      <c r="H1178" t="s">
        <v>8552</v>
      </c>
      <c r="I1178" t="s">
        <v>8557</v>
      </c>
      <c r="J1178" t="s">
        <v>9527</v>
      </c>
      <c r="K1178" t="s">
        <v>10121</v>
      </c>
      <c r="L1178" t="s">
        <v>10243</v>
      </c>
      <c r="M1178" t="s">
        <v>11267</v>
      </c>
      <c r="N1178" t="s">
        <v>13011</v>
      </c>
      <c r="O1178" t="s">
        <v>13306</v>
      </c>
      <c r="P1178" t="s">
        <v>4365</v>
      </c>
      <c r="Q1178">
        <v>1</v>
      </c>
      <c r="R1178" t="s">
        <v>13357</v>
      </c>
      <c r="S1178" t="s">
        <v>13494</v>
      </c>
      <c r="T1178" t="s">
        <v>14127</v>
      </c>
      <c r="U1178" s="3" t="str" cm="1">
        <f t="array" ref="U1178">LEFT(T1178,MIN(FIND({0,1,2,3,4,5,6,7,8,9},T1178&amp;"0123456789"))-1)</f>
        <v>€</v>
      </c>
      <c r="V1178" t="s">
        <v>14422</v>
      </c>
      <c r="W1178" t="s">
        <v>14127</v>
      </c>
      <c r="X1178" s="3" t="str" cm="1">
        <f t="array" ref="X1178">LEFT(W1178,MIN(FIND({0,1,2,3,4,5,6,7,8,9},W1178&amp;"0123456789"))-1)</f>
        <v>€</v>
      </c>
      <c r="Y1178" t="s">
        <v>14422</v>
      </c>
      <c r="Z1178" t="s">
        <v>14127</v>
      </c>
      <c r="AA1178" s="3" cm="1">
        <f t="array" ref="AA1178">_xlfn.XLOOKUP(LEFT(Z1178,MIN(FIND({0,1,2,3,4,5,6,7,8,9},Z1178&amp;"0123456789"))-1), $BB$4:$BB$23, $BC$4:$BC$23)*_xlfn.NUMBERVALUE(TRIM(REPLACE(Z1178,1,MIN(FIND({0,1,2,3,4,5,6,7,8,9},Z1178&amp;"0123456789"))-1,"")), ".", ",")</f>
        <v>1272000</v>
      </c>
      <c r="AB1178" t="s">
        <v>14127</v>
      </c>
      <c r="AC1178" s="3" cm="1">
        <f t="array" ref="AC1178">_xlfn.XLOOKUP(LEFT(AB1178,MIN(FIND({0,1,2,3,4,5,6,7,8,9},AB1178&amp;"0123456789"))-1), $BB$4:$BB$23, $BC$4:$BC$23)*_xlfn.NUMBERVALUE(TRIM(REPLACE(AB1178,1,MIN(FIND({0,1,2,3,4,5,6,7,8,9},AB1178&amp;"0123456789"))-1,"")), ".", ",")</f>
        <v>1272000</v>
      </c>
      <c r="AD1178" t="s">
        <v>8554</v>
      </c>
      <c r="AE1178" t="s">
        <v>8559</v>
      </c>
      <c r="AF1178" t="s">
        <v>15890</v>
      </c>
      <c r="AG1178" t="s">
        <v>4365</v>
      </c>
      <c r="AH1178" t="s">
        <v>4365</v>
      </c>
      <c r="AI1178" t="s">
        <v>4365</v>
      </c>
      <c r="AJ1178" t="s">
        <v>4365</v>
      </c>
      <c r="AK1178" t="s">
        <v>4365</v>
      </c>
      <c r="AL1178" t="s">
        <v>4365</v>
      </c>
      <c r="AM1178" t="s">
        <v>4365</v>
      </c>
      <c r="AN1178" t="s">
        <v>4365</v>
      </c>
      <c r="AO1178" t="s">
        <v>4365</v>
      </c>
      <c r="AP1178" t="s">
        <v>4365</v>
      </c>
      <c r="AQ1178" t="s">
        <v>4365</v>
      </c>
      <c r="AR1178" t="s">
        <v>4365</v>
      </c>
      <c r="AS1178" t="s">
        <v>14831</v>
      </c>
      <c r="BC1178" s="3" t="str" cm="1">
        <f t="array" ref="BC1178">LEFT(BB1178,MIN(FIND({0,1,2,3,4,5,6,7,8,9},BB1178&amp;"0123456789"))-1)</f>
        <v/>
      </c>
      <c r="BY1178" t="s">
        <v>11267</v>
      </c>
      <c r="CT1178" t="str">
        <f t="shared" si="329"/>
        <v>Artificial Intelligence</v>
      </c>
      <c r="CU1178" t="str">
        <f t="shared" si="330"/>
        <v/>
      </c>
      <c r="CV1178" t="str">
        <f t="shared" si="331"/>
        <v/>
      </c>
      <c r="CW1178" t="str">
        <f t="shared" si="332"/>
        <v/>
      </c>
      <c r="CX1178" t="str">
        <f t="shared" si="333"/>
        <v/>
      </c>
      <c r="CY1178" t="str">
        <f t="shared" si="334"/>
        <v/>
      </c>
      <c r="CZ1178" t="str">
        <f t="shared" si="335"/>
        <v/>
      </c>
      <c r="DA1178" t="str">
        <f t="shared" si="336"/>
        <v/>
      </c>
      <c r="DB1178" t="str">
        <f t="shared" si="337"/>
        <v/>
      </c>
      <c r="DC1178" t="str">
        <f t="shared" si="338"/>
        <v/>
      </c>
    </row>
    <row r="1179" spans="1:107" x14ac:dyDescent="0.2">
      <c r="A1179">
        <v>1176</v>
      </c>
      <c r="B1179" t="s">
        <v>1172</v>
      </c>
      <c r="C1179" t="s">
        <v>3345</v>
      </c>
      <c r="D1179" t="s">
        <v>5330</v>
      </c>
      <c r="E1179" t="s">
        <v>6065</v>
      </c>
      <c r="F1179" t="s">
        <v>7242</v>
      </c>
      <c r="G1179" t="s">
        <v>8349</v>
      </c>
      <c r="H1179" t="s">
        <v>8552</v>
      </c>
      <c r="I1179" t="s">
        <v>8555</v>
      </c>
      <c r="J1179" t="s">
        <v>9528</v>
      </c>
      <c r="K1179" t="s">
        <v>10118</v>
      </c>
      <c r="L1179" t="s">
        <v>10719</v>
      </c>
      <c r="M1179" t="s">
        <v>12043</v>
      </c>
      <c r="N1179" t="s">
        <v>12777</v>
      </c>
      <c r="O1179" t="s">
        <v>13319</v>
      </c>
      <c r="P1179" t="s">
        <v>13350</v>
      </c>
      <c r="Q1179">
        <v>1</v>
      </c>
      <c r="R1179" t="s">
        <v>4365</v>
      </c>
      <c r="S1179" t="s">
        <v>13630</v>
      </c>
      <c r="T1179" t="s">
        <v>13736</v>
      </c>
      <c r="U1179" s="3" t="str" cm="1">
        <f t="array" ref="U1179">LEFT(T1179,MIN(FIND({0,1,2,3,4,5,6,7,8,9},T1179&amp;"0123456789"))-1)</f>
        <v>$</v>
      </c>
      <c r="V1179" t="s">
        <v>14418</v>
      </c>
      <c r="W1179" t="s">
        <v>13736</v>
      </c>
      <c r="X1179" s="3" t="str" cm="1">
        <f t="array" ref="X1179">LEFT(W1179,MIN(FIND({0,1,2,3,4,5,6,7,8,9},W1179&amp;"0123456789"))-1)</f>
        <v>$</v>
      </c>
      <c r="Y1179" t="s">
        <v>14418</v>
      </c>
      <c r="Z1179" t="s">
        <v>13736</v>
      </c>
      <c r="AA1179" s="3" cm="1">
        <f t="array" ref="AA1179">_xlfn.XLOOKUP(LEFT(Z1179,MIN(FIND({0,1,2,3,4,5,6,7,8,9},Z1179&amp;"0123456789"))-1), $BB$4:$BB$23, $BC$4:$BC$23)*_xlfn.NUMBERVALUE(TRIM(REPLACE(Z1179,1,MIN(FIND({0,1,2,3,4,5,6,7,8,9},Z1179&amp;"0123456789"))-1,"")), ".", ",")</f>
        <v>10000000</v>
      </c>
      <c r="AB1179" t="s">
        <v>13736</v>
      </c>
      <c r="AC1179" s="3" cm="1">
        <f t="array" ref="AC1179">_xlfn.XLOOKUP(LEFT(AB1179,MIN(FIND({0,1,2,3,4,5,6,7,8,9},AB1179&amp;"0123456789"))-1), $BB$4:$BB$23, $BC$4:$BC$23)*_xlfn.NUMBERVALUE(TRIM(REPLACE(AB1179,1,MIN(FIND({0,1,2,3,4,5,6,7,8,9},AB1179&amp;"0123456789"))-1,"")), ".", ",")</f>
        <v>10000000</v>
      </c>
      <c r="AD1179" t="s">
        <v>8555</v>
      </c>
      <c r="AE1179" t="s">
        <v>8555</v>
      </c>
      <c r="AF1179" t="s">
        <v>15891</v>
      </c>
      <c r="AG1179" t="s">
        <v>17230</v>
      </c>
      <c r="AH1179" t="s">
        <v>17937</v>
      </c>
      <c r="AI1179" t="s">
        <v>18820</v>
      </c>
      <c r="AJ1179" t="s">
        <v>19349</v>
      </c>
      <c r="AK1179" t="s">
        <v>19930</v>
      </c>
      <c r="AL1179" t="s">
        <v>20352</v>
      </c>
      <c r="AM1179" t="s">
        <v>20944</v>
      </c>
      <c r="AN1179" t="s">
        <v>21560</v>
      </c>
      <c r="AO1179" t="s">
        <v>22159</v>
      </c>
      <c r="AP1179" t="s">
        <v>23175</v>
      </c>
      <c r="AQ1179" t="s">
        <v>24267</v>
      </c>
      <c r="AR1179" t="s">
        <v>25124</v>
      </c>
      <c r="AS1179" t="s">
        <v>19206</v>
      </c>
      <c r="BC1179" s="3" t="str" cm="1">
        <f t="array" ref="BC1179">LEFT(BB1179,MIN(FIND({0,1,2,3,4,5,6,7,8,9},BB1179&amp;"0123456789"))-1)</f>
        <v/>
      </c>
      <c r="BY1179" t="s">
        <v>11788</v>
      </c>
      <c r="BZ1179" t="s">
        <v>25411</v>
      </c>
      <c r="CT1179" t="str">
        <f t="shared" si="329"/>
        <v>Communities</v>
      </c>
      <c r="CU1179" t="str">
        <f t="shared" si="330"/>
        <v>Real Estate</v>
      </c>
      <c r="CV1179" t="str">
        <f t="shared" si="331"/>
        <v/>
      </c>
      <c r="CW1179" t="str">
        <f t="shared" si="332"/>
        <v/>
      </c>
      <c r="CX1179" t="str">
        <f t="shared" si="333"/>
        <v/>
      </c>
      <c r="CY1179" t="str">
        <f t="shared" si="334"/>
        <v/>
      </c>
      <c r="CZ1179" t="str">
        <f t="shared" si="335"/>
        <v/>
      </c>
      <c r="DA1179" t="str">
        <f t="shared" si="336"/>
        <v/>
      </c>
      <c r="DB1179" t="str">
        <f t="shared" si="337"/>
        <v/>
      </c>
      <c r="DC1179" t="str">
        <f t="shared" si="338"/>
        <v/>
      </c>
    </row>
    <row r="1180" spans="1:107" x14ac:dyDescent="0.2">
      <c r="A1180">
        <v>1177</v>
      </c>
      <c r="B1180" t="s">
        <v>1173</v>
      </c>
      <c r="C1180" t="s">
        <v>3346</v>
      </c>
      <c r="D1180" t="s">
        <v>5331</v>
      </c>
      <c r="E1180" t="s">
        <v>4365</v>
      </c>
      <c r="F1180" t="s">
        <v>7243</v>
      </c>
      <c r="G1180" t="s">
        <v>8245</v>
      </c>
      <c r="H1180" t="s">
        <v>8552</v>
      </c>
      <c r="I1180" t="s">
        <v>4365</v>
      </c>
      <c r="J1180" t="s">
        <v>4365</v>
      </c>
      <c r="K1180" t="s">
        <v>10119</v>
      </c>
      <c r="L1180" t="s">
        <v>10143</v>
      </c>
      <c r="M1180" t="s">
        <v>10143</v>
      </c>
      <c r="N1180" t="s">
        <v>12788</v>
      </c>
      <c r="O1180" t="s">
        <v>13316</v>
      </c>
      <c r="P1180" t="s">
        <v>4365</v>
      </c>
      <c r="Q1180">
        <v>1</v>
      </c>
      <c r="R1180" t="s">
        <v>13358</v>
      </c>
      <c r="S1180" t="s">
        <v>13430</v>
      </c>
      <c r="T1180" t="s">
        <v>14128</v>
      </c>
      <c r="U1180" s="3" t="str" cm="1">
        <f t="array" ref="U1180">LEFT(T1180,MIN(FIND({0,1,2,3,4,5,6,7,8,9},T1180&amp;"0123456789"))-1)</f>
        <v>R$</v>
      </c>
      <c r="V1180" t="s">
        <v>14414</v>
      </c>
      <c r="W1180" t="s">
        <v>14128</v>
      </c>
      <c r="X1180" s="3" t="str" cm="1">
        <f t="array" ref="X1180">LEFT(W1180,MIN(FIND({0,1,2,3,4,5,6,7,8,9},W1180&amp;"0123456789"))-1)</f>
        <v>R$</v>
      </c>
      <c r="Y1180" t="s">
        <v>14414</v>
      </c>
      <c r="Z1180" t="s">
        <v>14128</v>
      </c>
      <c r="AA1180" s="3" cm="1">
        <f t="array" ref="AA1180">_xlfn.XLOOKUP(LEFT(Z1180,MIN(FIND({0,1,2,3,4,5,6,7,8,9},Z1180&amp;"0123456789"))-1), $BB$4:$BB$23, $BC$4:$BC$23)*_xlfn.NUMBERVALUE(TRIM(REPLACE(Z1180,1,MIN(FIND({0,1,2,3,4,5,6,7,8,9},Z1180&amp;"0123456789"))-1,"")), ".", ",")</f>
        <v>18000000</v>
      </c>
      <c r="AB1180" t="s">
        <v>14128</v>
      </c>
      <c r="AC1180" s="3" cm="1">
        <f t="array" ref="AC1180">_xlfn.XLOOKUP(LEFT(AB1180,MIN(FIND({0,1,2,3,4,5,6,7,8,9},AB1180&amp;"0123456789"))-1), $BB$4:$BB$23, $BC$4:$BC$23)*_xlfn.NUMBERVALUE(TRIM(REPLACE(AB1180,1,MIN(FIND({0,1,2,3,4,5,6,7,8,9},AB1180&amp;"0123456789"))-1,"")), ".", ",")</f>
        <v>18000000</v>
      </c>
      <c r="AD1180" t="s">
        <v>8555</v>
      </c>
      <c r="AE1180" t="s">
        <v>8555</v>
      </c>
      <c r="AF1180" t="s">
        <v>15892</v>
      </c>
      <c r="AG1180" t="s">
        <v>4365</v>
      </c>
      <c r="AH1180" t="s">
        <v>4365</v>
      </c>
      <c r="AI1180" t="s">
        <v>4365</v>
      </c>
      <c r="AJ1180" t="s">
        <v>4365</v>
      </c>
      <c r="AK1180" t="s">
        <v>4365</v>
      </c>
      <c r="AL1180" t="s">
        <v>4365</v>
      </c>
      <c r="AM1180" t="s">
        <v>4365</v>
      </c>
      <c r="AN1180" t="s">
        <v>4365</v>
      </c>
      <c r="AO1180" t="s">
        <v>4365</v>
      </c>
      <c r="AP1180" t="s">
        <v>4365</v>
      </c>
      <c r="AQ1180" t="s">
        <v>4365</v>
      </c>
      <c r="AR1180" t="s">
        <v>4365</v>
      </c>
      <c r="AS1180" t="s">
        <v>19323</v>
      </c>
      <c r="BC1180" s="3" t="str" cm="1">
        <f t="array" ref="BC1180">LEFT(BB1180,MIN(FIND({0,1,2,3,4,5,6,7,8,9},BB1180&amp;"0123456789"))-1)</f>
        <v/>
      </c>
      <c r="BY1180" t="s">
        <v>10143</v>
      </c>
      <c r="CT1180" t="str">
        <f t="shared" si="329"/>
        <v>Financial Services</v>
      </c>
      <c r="CU1180" t="str">
        <f t="shared" si="330"/>
        <v/>
      </c>
      <c r="CV1180" t="str">
        <f t="shared" si="331"/>
        <v/>
      </c>
      <c r="CW1180" t="str">
        <f t="shared" si="332"/>
        <v/>
      </c>
      <c r="CX1180" t="str">
        <f t="shared" si="333"/>
        <v/>
      </c>
      <c r="CY1180" t="str">
        <f t="shared" si="334"/>
        <v/>
      </c>
      <c r="CZ1180" t="str">
        <f t="shared" si="335"/>
        <v/>
      </c>
      <c r="DA1180" t="str">
        <f t="shared" si="336"/>
        <v/>
      </c>
      <c r="DB1180" t="str">
        <f t="shared" si="337"/>
        <v/>
      </c>
      <c r="DC1180" t="str">
        <f t="shared" si="338"/>
        <v/>
      </c>
    </row>
    <row r="1181" spans="1:107" x14ac:dyDescent="0.2">
      <c r="A1181">
        <v>1178</v>
      </c>
      <c r="B1181" t="s">
        <v>1174</v>
      </c>
      <c r="C1181" t="s">
        <v>3347</v>
      </c>
      <c r="D1181" t="s">
        <v>5332</v>
      </c>
      <c r="E1181" t="s">
        <v>6065</v>
      </c>
      <c r="F1181" t="s">
        <v>7244</v>
      </c>
      <c r="G1181" t="s">
        <v>8246</v>
      </c>
      <c r="H1181" t="s">
        <v>8552</v>
      </c>
      <c r="I1181" t="s">
        <v>8557</v>
      </c>
      <c r="J1181" t="s">
        <v>9529</v>
      </c>
      <c r="K1181" t="s">
        <v>10121</v>
      </c>
      <c r="L1181" t="s">
        <v>10226</v>
      </c>
      <c r="M1181" t="s">
        <v>12044</v>
      </c>
      <c r="N1181" t="s">
        <v>12736</v>
      </c>
      <c r="O1181" t="s">
        <v>13305</v>
      </c>
      <c r="P1181" t="s">
        <v>4365</v>
      </c>
      <c r="Q1181">
        <v>3</v>
      </c>
      <c r="R1181" t="s">
        <v>13357</v>
      </c>
      <c r="S1181" t="s">
        <v>13559</v>
      </c>
      <c r="T1181" t="s">
        <v>14129</v>
      </c>
      <c r="U1181" s="3" t="str" cm="1">
        <f t="array" ref="U1181">LEFT(T1181,MIN(FIND({0,1,2,3,4,5,6,7,8,9},T1181&amp;"0123456789"))-1)</f>
        <v>$</v>
      </c>
      <c r="V1181" t="s">
        <v>13357</v>
      </c>
      <c r="W1181" t="s">
        <v>14129</v>
      </c>
      <c r="X1181" s="3" t="str" cm="1">
        <f t="array" ref="X1181">LEFT(W1181,MIN(FIND({0,1,2,3,4,5,6,7,8,9},W1181&amp;"0123456789"))-1)</f>
        <v>$</v>
      </c>
      <c r="Y1181" t="s">
        <v>13357</v>
      </c>
      <c r="Z1181" t="s">
        <v>14681</v>
      </c>
      <c r="AA1181" s="3" cm="1">
        <f t="array" ref="AA1181">_xlfn.XLOOKUP(LEFT(Z1181,MIN(FIND({0,1,2,3,4,5,6,7,8,9},Z1181&amp;"0123456789"))-1), $BB$4:$BB$23, $BC$4:$BC$23)*_xlfn.NUMBERVALUE(TRIM(REPLACE(Z1181,1,MIN(FIND({0,1,2,3,4,5,6,7,8,9},Z1181&amp;"0123456789"))-1,"")), ".", ",")</f>
        <v>6219999</v>
      </c>
      <c r="AB1181" t="s">
        <v>14681</v>
      </c>
      <c r="AC1181" s="3" cm="1">
        <f t="array" ref="AC1181">_xlfn.XLOOKUP(LEFT(AB1181,MIN(FIND({0,1,2,3,4,5,6,7,8,9},AB1181&amp;"0123456789"))-1), $BB$4:$BB$23, $BC$4:$BC$23)*_xlfn.NUMBERVALUE(TRIM(REPLACE(AB1181,1,MIN(FIND({0,1,2,3,4,5,6,7,8,9},AB1181&amp;"0123456789"))-1,"")), ".", ",")</f>
        <v>6219999</v>
      </c>
      <c r="AD1181" t="s">
        <v>4365</v>
      </c>
      <c r="AE1181" t="s">
        <v>8554</v>
      </c>
      <c r="AF1181" t="s">
        <v>15893</v>
      </c>
      <c r="AG1181" t="s">
        <v>4365</v>
      </c>
      <c r="AH1181" t="s">
        <v>4365</v>
      </c>
      <c r="AI1181" t="s">
        <v>4365</v>
      </c>
      <c r="AJ1181" t="s">
        <v>4365</v>
      </c>
      <c r="AK1181" t="s">
        <v>4365</v>
      </c>
      <c r="AL1181" t="s">
        <v>4365</v>
      </c>
      <c r="AM1181" t="s">
        <v>4365</v>
      </c>
      <c r="AN1181" t="s">
        <v>4365</v>
      </c>
      <c r="AO1181" t="s">
        <v>4365</v>
      </c>
      <c r="AP1181" t="s">
        <v>4365</v>
      </c>
      <c r="AQ1181" t="s">
        <v>4365</v>
      </c>
      <c r="AR1181" t="s">
        <v>4365</v>
      </c>
      <c r="AS1181" t="s">
        <v>19090</v>
      </c>
      <c r="BC1181" s="3" t="str" cm="1">
        <f t="array" ref="BC1181">LEFT(BB1181,MIN(FIND({0,1,2,3,4,5,6,7,8,9},BB1181&amp;"0123456789"))-1)</f>
        <v/>
      </c>
      <c r="BY1181" t="s">
        <v>10331</v>
      </c>
      <c r="BZ1181" t="s">
        <v>25466</v>
      </c>
      <c r="CA1181" t="s">
        <v>25408</v>
      </c>
      <c r="CT1181" t="str">
        <f t="shared" si="329"/>
        <v>Information Technology</v>
      </c>
      <c r="CU1181" t="str">
        <f t="shared" si="330"/>
        <v>Small and Medium Businesses</v>
      </c>
      <c r="CV1181" t="str">
        <f t="shared" si="331"/>
        <v>Software</v>
      </c>
      <c r="CW1181" t="str">
        <f t="shared" si="332"/>
        <v/>
      </c>
      <c r="CX1181" t="str">
        <f t="shared" si="333"/>
        <v/>
      </c>
      <c r="CY1181" t="str">
        <f t="shared" si="334"/>
        <v/>
      </c>
      <c r="CZ1181" t="str">
        <f t="shared" si="335"/>
        <v/>
      </c>
      <c r="DA1181" t="str">
        <f t="shared" si="336"/>
        <v/>
      </c>
      <c r="DB1181" t="str">
        <f t="shared" si="337"/>
        <v/>
      </c>
      <c r="DC1181" t="str">
        <f t="shared" si="338"/>
        <v/>
      </c>
    </row>
    <row r="1182" spans="1:107" x14ac:dyDescent="0.2">
      <c r="A1182">
        <v>1179</v>
      </c>
      <c r="B1182" t="s">
        <v>1175</v>
      </c>
      <c r="C1182" t="s">
        <v>3348</v>
      </c>
      <c r="D1182" t="s">
        <v>5333</v>
      </c>
      <c r="E1182" t="s">
        <v>6065</v>
      </c>
      <c r="F1182" t="s">
        <v>7245</v>
      </c>
      <c r="G1182" t="s">
        <v>8457</v>
      </c>
      <c r="H1182" t="s">
        <v>8552</v>
      </c>
      <c r="I1182" t="s">
        <v>8554</v>
      </c>
      <c r="J1182" t="s">
        <v>9530</v>
      </c>
      <c r="K1182" t="s">
        <v>10121</v>
      </c>
      <c r="L1182" t="s">
        <v>10140</v>
      </c>
      <c r="M1182" t="s">
        <v>12045</v>
      </c>
      <c r="N1182" t="s">
        <v>12738</v>
      </c>
      <c r="O1182" t="s">
        <v>13307</v>
      </c>
      <c r="P1182" t="s">
        <v>4365</v>
      </c>
      <c r="Q1182">
        <v>1</v>
      </c>
      <c r="R1182" t="s">
        <v>4365</v>
      </c>
      <c r="S1182" t="s">
        <v>13385</v>
      </c>
      <c r="T1182" t="s">
        <v>14130</v>
      </c>
      <c r="U1182" s="3" t="str" cm="1">
        <f t="array" ref="U1182">LEFT(T1182,MIN(FIND({0,1,2,3,4,5,6,7,8,9},T1182&amp;"0123456789"))-1)</f>
        <v>$</v>
      </c>
      <c r="V1182" t="s">
        <v>14415</v>
      </c>
      <c r="W1182" t="s">
        <v>14130</v>
      </c>
      <c r="X1182" s="3" t="str" cm="1">
        <f t="array" ref="X1182">LEFT(W1182,MIN(FIND({0,1,2,3,4,5,6,7,8,9},W1182&amp;"0123456789"))-1)</f>
        <v>$</v>
      </c>
      <c r="Y1182" t="s">
        <v>14415</v>
      </c>
      <c r="Z1182" t="s">
        <v>14130</v>
      </c>
      <c r="AA1182" s="3" cm="1">
        <f t="array" ref="AA1182">_xlfn.XLOOKUP(LEFT(Z1182,MIN(FIND({0,1,2,3,4,5,6,7,8,9},Z1182&amp;"0123456789"))-1), $BB$4:$BB$23, $BC$4:$BC$23)*_xlfn.NUMBERVALUE(TRIM(REPLACE(Z1182,1,MIN(FIND({0,1,2,3,4,5,6,7,8,9},Z1182&amp;"0123456789"))-1,"")), ".", ",")</f>
        <v>2765000</v>
      </c>
      <c r="AB1182" t="s">
        <v>14130</v>
      </c>
      <c r="AC1182" s="3" cm="1">
        <f t="array" ref="AC1182">_xlfn.XLOOKUP(LEFT(AB1182,MIN(FIND({0,1,2,3,4,5,6,7,8,9},AB1182&amp;"0123456789"))-1), $BB$4:$BB$23, $BC$4:$BC$23)*_xlfn.NUMBERVALUE(TRIM(REPLACE(AB1182,1,MIN(FIND({0,1,2,3,4,5,6,7,8,9},AB1182&amp;"0123456789"))-1,"")), ".", ",")</f>
        <v>2765000</v>
      </c>
      <c r="AD1182" t="s">
        <v>4365</v>
      </c>
      <c r="AE1182" t="s">
        <v>4365</v>
      </c>
      <c r="AF1182" t="s">
        <v>4365</v>
      </c>
      <c r="AG1182" t="s">
        <v>4365</v>
      </c>
      <c r="AH1182" t="s">
        <v>4365</v>
      </c>
      <c r="AI1182" t="s">
        <v>4365</v>
      </c>
      <c r="AJ1182" t="s">
        <v>4365</v>
      </c>
      <c r="AK1182" t="s">
        <v>4365</v>
      </c>
      <c r="AL1182" t="s">
        <v>4365</v>
      </c>
      <c r="AM1182" t="s">
        <v>4365</v>
      </c>
      <c r="AN1182" t="s">
        <v>4365</v>
      </c>
      <c r="AO1182" t="s">
        <v>4365</v>
      </c>
      <c r="AP1182" t="s">
        <v>4365</v>
      </c>
      <c r="AQ1182" t="s">
        <v>4365</v>
      </c>
      <c r="AR1182" t="s">
        <v>4365</v>
      </c>
      <c r="AS1182" t="s">
        <v>4365</v>
      </c>
      <c r="BC1182" s="3" t="str" cm="1">
        <f t="array" ref="BC1182">LEFT(BB1182,MIN(FIND({0,1,2,3,4,5,6,7,8,9},BB1182&amp;"0123456789"))-1)</f>
        <v/>
      </c>
      <c r="BY1182" t="s">
        <v>11348</v>
      </c>
      <c r="BZ1182" t="s">
        <v>25414</v>
      </c>
      <c r="CA1182" t="s">
        <v>25408</v>
      </c>
      <c r="CT1182" t="str">
        <f t="shared" si="329"/>
        <v>FinTech</v>
      </c>
      <c r="CU1182" t="str">
        <f t="shared" si="330"/>
        <v>Internet</v>
      </c>
      <c r="CV1182" t="str">
        <f t="shared" si="331"/>
        <v>Software</v>
      </c>
      <c r="CW1182" t="str">
        <f t="shared" si="332"/>
        <v/>
      </c>
      <c r="CX1182" t="str">
        <f t="shared" si="333"/>
        <v/>
      </c>
      <c r="CY1182" t="str">
        <f t="shared" si="334"/>
        <v/>
      </c>
      <c r="CZ1182" t="str">
        <f t="shared" si="335"/>
        <v/>
      </c>
      <c r="DA1182" t="str">
        <f t="shared" si="336"/>
        <v/>
      </c>
      <c r="DB1182" t="str">
        <f t="shared" si="337"/>
        <v/>
      </c>
      <c r="DC1182" t="str">
        <f t="shared" si="338"/>
        <v/>
      </c>
    </row>
    <row r="1183" spans="1:107" x14ac:dyDescent="0.2">
      <c r="A1183">
        <v>1180</v>
      </c>
      <c r="B1183" t="s">
        <v>1176</v>
      </c>
      <c r="C1183" t="s">
        <v>3349</v>
      </c>
      <c r="D1183" t="s">
        <v>5334</v>
      </c>
      <c r="E1183" t="s">
        <v>6065</v>
      </c>
      <c r="F1183" t="s">
        <v>7246</v>
      </c>
      <c r="G1183" t="s">
        <v>8248</v>
      </c>
      <c r="H1183" t="s">
        <v>8552</v>
      </c>
      <c r="I1183" t="s">
        <v>8555</v>
      </c>
      <c r="J1183" t="s">
        <v>9531</v>
      </c>
      <c r="K1183" t="s">
        <v>10119</v>
      </c>
      <c r="L1183" t="s">
        <v>10720</v>
      </c>
      <c r="M1183" t="s">
        <v>12046</v>
      </c>
      <c r="N1183" t="s">
        <v>12743</v>
      </c>
      <c r="O1183" t="s">
        <v>13311</v>
      </c>
      <c r="P1183" t="s">
        <v>4365</v>
      </c>
      <c r="Q1183">
        <v>2</v>
      </c>
      <c r="R1183" t="s">
        <v>13359</v>
      </c>
      <c r="S1183" t="s">
        <v>13436</v>
      </c>
      <c r="T1183" t="s">
        <v>13769</v>
      </c>
      <c r="U1183" s="3" t="str" cm="1">
        <f t="array" ref="U1183">LEFT(T1183,MIN(FIND({0,1,2,3,4,5,6,7,8,9},T1183&amp;"0123456789"))-1)</f>
        <v>$</v>
      </c>
      <c r="V1183" t="s">
        <v>14414</v>
      </c>
      <c r="W1183" t="s">
        <v>13769</v>
      </c>
      <c r="X1183" s="3" t="str" cm="1">
        <f t="array" ref="X1183">LEFT(W1183,MIN(FIND({0,1,2,3,4,5,6,7,8,9},W1183&amp;"0123456789"))-1)</f>
        <v>$</v>
      </c>
      <c r="Y1183" t="s">
        <v>14414</v>
      </c>
      <c r="Z1183" t="s">
        <v>13769</v>
      </c>
      <c r="AA1183" s="3" cm="1">
        <f t="array" ref="AA1183">_xlfn.XLOOKUP(LEFT(Z1183,MIN(FIND({0,1,2,3,4,5,6,7,8,9},Z1183&amp;"0123456789"))-1), $BB$4:$BB$23, $BC$4:$BC$23)*_xlfn.NUMBERVALUE(TRIM(REPLACE(Z1183,1,MIN(FIND({0,1,2,3,4,5,6,7,8,9},Z1183&amp;"0123456789"))-1,"")), ".", ",")</f>
        <v>7000000</v>
      </c>
      <c r="AB1183" t="s">
        <v>13769</v>
      </c>
      <c r="AC1183" s="3" cm="1">
        <f t="array" ref="AC1183">_xlfn.XLOOKUP(LEFT(AB1183,MIN(FIND({0,1,2,3,4,5,6,7,8,9},AB1183&amp;"0123456789"))-1), $BB$4:$BB$23, $BC$4:$BC$23)*_xlfn.NUMBERVALUE(TRIM(REPLACE(AB1183,1,MIN(FIND({0,1,2,3,4,5,6,7,8,9},AB1183&amp;"0123456789"))-1,"")), ".", ",")</f>
        <v>7000000</v>
      </c>
      <c r="AD1183" t="s">
        <v>4365</v>
      </c>
      <c r="AE1183" t="s">
        <v>4365</v>
      </c>
      <c r="AF1183" t="s">
        <v>4365</v>
      </c>
      <c r="AG1183" t="s">
        <v>4365</v>
      </c>
      <c r="AH1183" t="s">
        <v>4365</v>
      </c>
      <c r="AI1183" t="s">
        <v>4365</v>
      </c>
      <c r="AJ1183" t="s">
        <v>4365</v>
      </c>
      <c r="AK1183" t="s">
        <v>4365</v>
      </c>
      <c r="AL1183" t="s">
        <v>4365</v>
      </c>
      <c r="AM1183" t="s">
        <v>4365</v>
      </c>
      <c r="AN1183" t="s">
        <v>4365</v>
      </c>
      <c r="AO1183" t="s">
        <v>4365</v>
      </c>
      <c r="AP1183" t="s">
        <v>4365</v>
      </c>
      <c r="AQ1183" t="s">
        <v>4365</v>
      </c>
      <c r="AR1183" t="s">
        <v>4365</v>
      </c>
      <c r="AS1183" t="s">
        <v>4365</v>
      </c>
      <c r="BC1183" s="3" t="str" cm="1">
        <f t="array" ref="BC1183">LEFT(BB1183,MIN(FIND({0,1,2,3,4,5,6,7,8,9},BB1183&amp;"0123456789"))-1)</f>
        <v/>
      </c>
      <c r="BY1183" t="s">
        <v>10163</v>
      </c>
      <c r="BZ1183" t="s">
        <v>25404</v>
      </c>
      <c r="CA1183" t="s">
        <v>25422</v>
      </c>
      <c r="CB1183" t="s">
        <v>25418</v>
      </c>
      <c r="CT1183" t="str">
        <f t="shared" si="329"/>
        <v>Health Care</v>
      </c>
      <c r="CU1183" t="str">
        <f t="shared" si="330"/>
        <v>Information Technology</v>
      </c>
      <c r="CV1183" t="str">
        <f t="shared" si="331"/>
        <v>Marketplace</v>
      </c>
      <c r="CW1183" t="str">
        <f t="shared" si="332"/>
        <v>Medical</v>
      </c>
      <c r="CX1183" t="str">
        <f t="shared" si="333"/>
        <v/>
      </c>
      <c r="CY1183" t="str">
        <f t="shared" si="334"/>
        <v/>
      </c>
      <c r="CZ1183" t="str">
        <f t="shared" si="335"/>
        <v/>
      </c>
      <c r="DA1183" t="str">
        <f t="shared" si="336"/>
        <v/>
      </c>
      <c r="DB1183" t="str">
        <f t="shared" si="337"/>
        <v/>
      </c>
      <c r="DC1183" t="str">
        <f t="shared" si="338"/>
        <v/>
      </c>
    </row>
    <row r="1184" spans="1:107" x14ac:dyDescent="0.2">
      <c r="A1184">
        <v>1181</v>
      </c>
      <c r="B1184" t="s">
        <v>1177</v>
      </c>
      <c r="C1184" t="s">
        <v>3350</v>
      </c>
      <c r="D1184" t="s">
        <v>5335</v>
      </c>
      <c r="E1184" t="s">
        <v>6065</v>
      </c>
      <c r="F1184" t="s">
        <v>7247</v>
      </c>
      <c r="G1184" t="s">
        <v>8347</v>
      </c>
      <c r="H1184" t="s">
        <v>8552</v>
      </c>
      <c r="I1184" t="s">
        <v>8557</v>
      </c>
      <c r="J1184" t="s">
        <v>9532</v>
      </c>
      <c r="K1184" t="s">
        <v>10121</v>
      </c>
      <c r="L1184" t="s">
        <v>10163</v>
      </c>
      <c r="M1184" t="s">
        <v>12047</v>
      </c>
      <c r="N1184" t="s">
        <v>12743</v>
      </c>
      <c r="O1184" t="s">
        <v>13311</v>
      </c>
      <c r="P1184" t="s">
        <v>4365</v>
      </c>
      <c r="Q1184">
        <v>1</v>
      </c>
      <c r="R1184" t="s">
        <v>4365</v>
      </c>
      <c r="S1184" t="s">
        <v>13421</v>
      </c>
      <c r="T1184" t="s">
        <v>14131</v>
      </c>
      <c r="U1184" s="3" t="str" cm="1">
        <f t="array" ref="U1184">LEFT(T1184,MIN(FIND({0,1,2,3,4,5,6,7,8,9},T1184&amp;"0123456789"))-1)</f>
        <v>$</v>
      </c>
      <c r="V1184" t="s">
        <v>14415</v>
      </c>
      <c r="W1184" t="s">
        <v>14131</v>
      </c>
      <c r="X1184" s="3" t="str" cm="1">
        <f t="array" ref="X1184">LEFT(W1184,MIN(FIND({0,1,2,3,4,5,6,7,8,9},W1184&amp;"0123456789"))-1)</f>
        <v>$</v>
      </c>
      <c r="Y1184" t="s">
        <v>14415</v>
      </c>
      <c r="Z1184" t="s">
        <v>14131</v>
      </c>
      <c r="AA1184" s="3" cm="1">
        <f t="array" ref="AA1184">_xlfn.XLOOKUP(LEFT(Z1184,MIN(FIND({0,1,2,3,4,5,6,7,8,9},Z1184&amp;"0123456789"))-1), $BB$4:$BB$23, $BC$4:$BC$23)*_xlfn.NUMBERVALUE(TRIM(REPLACE(Z1184,1,MIN(FIND({0,1,2,3,4,5,6,7,8,9},Z1184&amp;"0123456789"))-1,"")), ".", ",")</f>
        <v>2334998</v>
      </c>
      <c r="AB1184" t="s">
        <v>14131</v>
      </c>
      <c r="AC1184" s="3" cm="1">
        <f t="array" ref="AC1184">_xlfn.XLOOKUP(LEFT(AB1184,MIN(FIND({0,1,2,3,4,5,6,7,8,9},AB1184&amp;"0123456789"))-1), $BB$4:$BB$23, $BC$4:$BC$23)*_xlfn.NUMBERVALUE(TRIM(REPLACE(AB1184,1,MIN(FIND({0,1,2,3,4,5,6,7,8,9},AB1184&amp;"0123456789"))-1,"")), ".", ",")</f>
        <v>2334998</v>
      </c>
      <c r="AD1184" t="s">
        <v>4365</v>
      </c>
      <c r="AE1184" t="s">
        <v>4365</v>
      </c>
      <c r="AF1184" t="s">
        <v>4365</v>
      </c>
      <c r="AG1184" t="s">
        <v>4365</v>
      </c>
      <c r="AH1184" t="s">
        <v>4365</v>
      </c>
      <c r="AI1184" t="s">
        <v>4365</v>
      </c>
      <c r="AJ1184" t="s">
        <v>4365</v>
      </c>
      <c r="AK1184" t="s">
        <v>4365</v>
      </c>
      <c r="AL1184" t="s">
        <v>4365</v>
      </c>
      <c r="AM1184" t="s">
        <v>4365</v>
      </c>
      <c r="AN1184" t="s">
        <v>4365</v>
      </c>
      <c r="AO1184" t="s">
        <v>4365</v>
      </c>
      <c r="AP1184" t="s">
        <v>4365</v>
      </c>
      <c r="AQ1184" t="s">
        <v>4365</v>
      </c>
      <c r="AR1184" t="s">
        <v>4365</v>
      </c>
      <c r="AS1184" t="s">
        <v>4365</v>
      </c>
      <c r="BC1184" s="3" t="str" cm="1">
        <f t="array" ref="BC1184">LEFT(BB1184,MIN(FIND({0,1,2,3,4,5,6,7,8,9},BB1184&amp;"0123456789"))-1)</f>
        <v/>
      </c>
      <c r="BY1184" t="s">
        <v>25760</v>
      </c>
      <c r="BZ1184" t="s">
        <v>25428</v>
      </c>
      <c r="CA1184" t="s">
        <v>25418</v>
      </c>
      <c r="CT1184" t="str">
        <f t="shared" si="329"/>
        <v>Fertility</v>
      </c>
      <c r="CU1184" t="str">
        <f t="shared" si="330"/>
        <v>Health Care</v>
      </c>
      <c r="CV1184" t="str">
        <f t="shared" si="331"/>
        <v>Medical</v>
      </c>
      <c r="CW1184" t="str">
        <f t="shared" si="332"/>
        <v/>
      </c>
      <c r="CX1184" t="str">
        <f t="shared" si="333"/>
        <v/>
      </c>
      <c r="CY1184" t="str">
        <f t="shared" si="334"/>
        <v/>
      </c>
      <c r="CZ1184" t="str">
        <f t="shared" si="335"/>
        <v/>
      </c>
      <c r="DA1184" t="str">
        <f t="shared" si="336"/>
        <v/>
      </c>
      <c r="DB1184" t="str">
        <f t="shared" si="337"/>
        <v/>
      </c>
      <c r="DC1184" t="str">
        <f t="shared" si="338"/>
        <v/>
      </c>
    </row>
    <row r="1185" spans="1:107" x14ac:dyDescent="0.2">
      <c r="A1185">
        <v>1182</v>
      </c>
      <c r="B1185" t="s">
        <v>1178</v>
      </c>
      <c r="C1185" t="s">
        <v>3351</v>
      </c>
      <c r="D1185" t="s">
        <v>5336</v>
      </c>
      <c r="E1185" t="s">
        <v>6065</v>
      </c>
      <c r="F1185" t="s">
        <v>7248</v>
      </c>
      <c r="G1185" t="s">
        <v>8248</v>
      </c>
      <c r="H1185" t="s">
        <v>8552</v>
      </c>
      <c r="I1185" t="s">
        <v>4365</v>
      </c>
      <c r="J1185" t="s">
        <v>4365</v>
      </c>
      <c r="K1185" t="s">
        <v>10121</v>
      </c>
      <c r="L1185" t="s">
        <v>10587</v>
      </c>
      <c r="M1185" t="s">
        <v>11926</v>
      </c>
      <c r="N1185" t="s">
        <v>12743</v>
      </c>
      <c r="O1185" t="s">
        <v>13311</v>
      </c>
      <c r="P1185" t="s">
        <v>13349</v>
      </c>
      <c r="Q1185">
        <v>2</v>
      </c>
      <c r="R1185" t="s">
        <v>13357</v>
      </c>
      <c r="S1185" t="s">
        <v>13372</v>
      </c>
      <c r="T1185" t="s">
        <v>13767</v>
      </c>
      <c r="U1185" s="3" t="str" cm="1">
        <f t="array" ref="U1185">LEFT(T1185,MIN(FIND({0,1,2,3,4,5,6,7,8,9},T1185&amp;"0123456789"))-1)</f>
        <v>$</v>
      </c>
      <c r="V1185" t="s">
        <v>13357</v>
      </c>
      <c r="W1185" t="s">
        <v>13767</v>
      </c>
      <c r="X1185" s="3" t="str" cm="1">
        <f t="array" ref="X1185">LEFT(W1185,MIN(FIND({0,1,2,3,4,5,6,7,8,9},W1185&amp;"0123456789"))-1)</f>
        <v>$</v>
      </c>
      <c r="Y1185" t="s">
        <v>13357</v>
      </c>
      <c r="Z1185" t="s">
        <v>13767</v>
      </c>
      <c r="AA1185" s="3" cm="1">
        <f t="array" ref="AA1185">_xlfn.XLOOKUP(LEFT(Z1185,MIN(FIND({0,1,2,3,4,5,6,7,8,9},Z1185&amp;"0123456789"))-1), $BB$4:$BB$23, $BC$4:$BC$23)*_xlfn.NUMBERVALUE(TRIM(REPLACE(Z1185,1,MIN(FIND({0,1,2,3,4,5,6,7,8,9},Z1185&amp;"0123456789"))-1,"")), ".", ",")</f>
        <v>2600000</v>
      </c>
      <c r="AB1185" t="s">
        <v>13767</v>
      </c>
      <c r="AC1185" s="3" cm="1">
        <f t="array" ref="AC1185">_xlfn.XLOOKUP(LEFT(AB1185,MIN(FIND({0,1,2,3,4,5,6,7,8,9},AB1185&amp;"0123456789"))-1), $BB$4:$BB$23, $BC$4:$BC$23)*_xlfn.NUMBERVALUE(TRIM(REPLACE(AB1185,1,MIN(FIND({0,1,2,3,4,5,6,7,8,9},AB1185&amp;"0123456789"))-1,"")), ".", ",")</f>
        <v>2600000</v>
      </c>
      <c r="AD1185" t="s">
        <v>8555</v>
      </c>
      <c r="AE1185" t="s">
        <v>8557</v>
      </c>
      <c r="AF1185" t="s">
        <v>15894</v>
      </c>
      <c r="AG1185" t="s">
        <v>4365</v>
      </c>
      <c r="AH1185" t="s">
        <v>4365</v>
      </c>
      <c r="AI1185" t="s">
        <v>4365</v>
      </c>
      <c r="AJ1185" t="s">
        <v>4365</v>
      </c>
      <c r="AK1185" t="s">
        <v>4365</v>
      </c>
      <c r="AL1185" t="s">
        <v>4365</v>
      </c>
      <c r="AM1185" t="s">
        <v>4365</v>
      </c>
      <c r="AN1185" t="s">
        <v>4365</v>
      </c>
      <c r="AO1185" t="s">
        <v>4365</v>
      </c>
      <c r="AP1185" t="s">
        <v>4365</v>
      </c>
      <c r="AQ1185" t="s">
        <v>4365</v>
      </c>
      <c r="AR1185" t="s">
        <v>4365</v>
      </c>
      <c r="AS1185" t="s">
        <v>8558</v>
      </c>
      <c r="BC1185" s="3" t="str" cm="1">
        <f t="array" ref="BC1185">LEFT(BB1185,MIN(FIND({0,1,2,3,4,5,6,7,8,9},BB1185&amp;"0123456789"))-1)</f>
        <v/>
      </c>
      <c r="BY1185" t="s">
        <v>10587</v>
      </c>
      <c r="BZ1185" t="s">
        <v>25502</v>
      </c>
      <c r="CT1185" t="str">
        <f t="shared" si="329"/>
        <v>Gaming</v>
      </c>
      <c r="CU1185" t="str">
        <f t="shared" si="330"/>
        <v>Video Games</v>
      </c>
      <c r="CV1185" t="str">
        <f t="shared" si="331"/>
        <v/>
      </c>
      <c r="CW1185" t="str">
        <f t="shared" si="332"/>
        <v/>
      </c>
      <c r="CX1185" t="str">
        <f t="shared" si="333"/>
        <v/>
      </c>
      <c r="CY1185" t="str">
        <f t="shared" si="334"/>
        <v/>
      </c>
      <c r="CZ1185" t="str">
        <f t="shared" si="335"/>
        <v/>
      </c>
      <c r="DA1185" t="str">
        <f t="shared" si="336"/>
        <v/>
      </c>
      <c r="DB1185" t="str">
        <f t="shared" si="337"/>
        <v/>
      </c>
      <c r="DC1185" t="str">
        <f t="shared" si="338"/>
        <v/>
      </c>
    </row>
    <row r="1186" spans="1:107" x14ac:dyDescent="0.2">
      <c r="A1186">
        <v>1183</v>
      </c>
      <c r="B1186" t="s">
        <v>1179</v>
      </c>
      <c r="C1186" t="s">
        <v>3352</v>
      </c>
      <c r="D1186" t="s">
        <v>5337</v>
      </c>
      <c r="E1186" t="s">
        <v>6065</v>
      </c>
      <c r="F1186" t="s">
        <v>7249</v>
      </c>
      <c r="G1186" t="s">
        <v>8250</v>
      </c>
      <c r="H1186" t="s">
        <v>8552</v>
      </c>
      <c r="I1186" t="s">
        <v>4365</v>
      </c>
      <c r="J1186" t="s">
        <v>4365</v>
      </c>
      <c r="K1186" t="s">
        <v>10119</v>
      </c>
      <c r="L1186" t="s">
        <v>10721</v>
      </c>
      <c r="M1186" t="s">
        <v>12048</v>
      </c>
      <c r="N1186" t="s">
        <v>13012</v>
      </c>
      <c r="O1186" t="s">
        <v>13318</v>
      </c>
      <c r="P1186" t="s">
        <v>4365</v>
      </c>
      <c r="Q1186">
        <v>1</v>
      </c>
      <c r="R1186" t="s">
        <v>4365</v>
      </c>
      <c r="S1186" t="s">
        <v>13365</v>
      </c>
      <c r="T1186" t="s">
        <v>13884</v>
      </c>
      <c r="U1186" s="3" t="str" cm="1">
        <f t="array" ref="U1186">LEFT(T1186,MIN(FIND({0,1,2,3,4,5,6,7,8,9},T1186&amp;"0123456789"))-1)</f>
        <v>$</v>
      </c>
      <c r="V1186" t="s">
        <v>14415</v>
      </c>
      <c r="W1186" t="s">
        <v>13884</v>
      </c>
      <c r="X1186" s="3" t="str" cm="1">
        <f t="array" ref="X1186">LEFT(W1186,MIN(FIND({0,1,2,3,4,5,6,7,8,9},W1186&amp;"0123456789"))-1)</f>
        <v>$</v>
      </c>
      <c r="Y1186" t="s">
        <v>14415</v>
      </c>
      <c r="Z1186" t="s">
        <v>13884</v>
      </c>
      <c r="AA1186" s="3" cm="1">
        <f t="array" ref="AA1186">_xlfn.XLOOKUP(LEFT(Z1186,MIN(FIND({0,1,2,3,4,5,6,7,8,9},Z1186&amp;"0123456789"))-1), $BB$4:$BB$23, $BC$4:$BC$23)*_xlfn.NUMBERVALUE(TRIM(REPLACE(Z1186,1,MIN(FIND({0,1,2,3,4,5,6,7,8,9},Z1186&amp;"0123456789"))-1,"")), ".", ",")</f>
        <v>1800000</v>
      </c>
      <c r="AB1186" t="s">
        <v>13884</v>
      </c>
      <c r="AC1186" s="3" cm="1">
        <f t="array" ref="AC1186">_xlfn.XLOOKUP(LEFT(AB1186,MIN(FIND({0,1,2,3,4,5,6,7,8,9},AB1186&amp;"0123456789"))-1), $BB$4:$BB$23, $BC$4:$BC$23)*_xlfn.NUMBERVALUE(TRIM(REPLACE(AB1186,1,MIN(FIND({0,1,2,3,4,5,6,7,8,9},AB1186&amp;"0123456789"))-1,"")), ".", ",")</f>
        <v>1800000</v>
      </c>
      <c r="AD1186" t="s">
        <v>4365</v>
      </c>
      <c r="AE1186" t="s">
        <v>4365</v>
      </c>
      <c r="AF1186" t="s">
        <v>4365</v>
      </c>
      <c r="AG1186" t="s">
        <v>17231</v>
      </c>
      <c r="AH1186" t="s">
        <v>4365</v>
      </c>
      <c r="AI1186" t="s">
        <v>18821</v>
      </c>
      <c r="AJ1186" t="s">
        <v>16986</v>
      </c>
      <c r="AK1186" t="s">
        <v>19931</v>
      </c>
      <c r="AL1186" t="s">
        <v>20172</v>
      </c>
      <c r="AM1186" t="s">
        <v>20945</v>
      </c>
      <c r="AN1186" t="s">
        <v>21561</v>
      </c>
      <c r="AO1186" t="s">
        <v>22160</v>
      </c>
      <c r="AP1186" t="s">
        <v>23176</v>
      </c>
      <c r="AQ1186" t="s">
        <v>24268</v>
      </c>
      <c r="AR1186" t="s">
        <v>18856</v>
      </c>
      <c r="AS1186" t="s">
        <v>19154</v>
      </c>
      <c r="BC1186" s="3" t="str" cm="1">
        <f t="array" ref="BC1186">LEFT(BB1186,MIN(FIND({0,1,2,3,4,5,6,7,8,9},BB1186&amp;"0123456789"))-1)</f>
        <v/>
      </c>
      <c r="BY1186" t="s">
        <v>25896</v>
      </c>
      <c r="BZ1186" t="s">
        <v>25521</v>
      </c>
      <c r="CA1186" t="s">
        <v>25734</v>
      </c>
      <c r="CB1186" t="s">
        <v>25668</v>
      </c>
      <c r="CT1186" t="str">
        <f t="shared" si="329"/>
        <v>American Football</v>
      </c>
      <c r="CU1186" t="str">
        <f t="shared" si="330"/>
        <v>Media and Entertainment</v>
      </c>
      <c r="CV1186" t="str">
        <f t="shared" si="331"/>
        <v>Professional Services</v>
      </c>
      <c r="CW1186" t="str">
        <f t="shared" si="332"/>
        <v>Sports</v>
      </c>
      <c r="CX1186" t="str">
        <f t="shared" si="333"/>
        <v/>
      </c>
      <c r="CY1186" t="str">
        <f t="shared" si="334"/>
        <v/>
      </c>
      <c r="CZ1186" t="str">
        <f t="shared" si="335"/>
        <v/>
      </c>
      <c r="DA1186" t="str">
        <f t="shared" si="336"/>
        <v/>
      </c>
      <c r="DB1186" t="str">
        <f t="shared" si="337"/>
        <v/>
      </c>
      <c r="DC1186" t="str">
        <f t="shared" si="338"/>
        <v/>
      </c>
    </row>
    <row r="1187" spans="1:107" x14ac:dyDescent="0.2">
      <c r="A1187">
        <v>1184</v>
      </c>
      <c r="B1187" t="s">
        <v>1180</v>
      </c>
      <c r="C1187" t="s">
        <v>3353</v>
      </c>
      <c r="D1187" t="s">
        <v>4365</v>
      </c>
      <c r="E1187" t="s">
        <v>4365</v>
      </c>
      <c r="F1187" t="s">
        <v>7250</v>
      </c>
      <c r="G1187" t="s">
        <v>8287</v>
      </c>
      <c r="H1187" t="s">
        <v>8552</v>
      </c>
      <c r="I1187" t="s">
        <v>8554</v>
      </c>
      <c r="J1187" t="s">
        <v>9533</v>
      </c>
      <c r="K1187" t="s">
        <v>10121</v>
      </c>
      <c r="L1187" t="s">
        <v>10539</v>
      </c>
      <c r="M1187" t="s">
        <v>12049</v>
      </c>
      <c r="N1187" t="s">
        <v>12769</v>
      </c>
      <c r="O1187" t="s">
        <v>13322</v>
      </c>
      <c r="P1187" t="s">
        <v>4365</v>
      </c>
      <c r="Q1187">
        <v>1</v>
      </c>
      <c r="R1187" t="s">
        <v>13357</v>
      </c>
      <c r="S1187" t="s">
        <v>8393</v>
      </c>
      <c r="T1187" t="s">
        <v>13813</v>
      </c>
      <c r="U1187" s="3" t="str" cm="1">
        <f t="array" ref="U1187">LEFT(T1187,MIN(FIND({0,1,2,3,4,5,6,7,8,9},T1187&amp;"0123456789"))-1)</f>
        <v>$</v>
      </c>
      <c r="V1187" t="s">
        <v>13357</v>
      </c>
      <c r="W1187" t="s">
        <v>13813</v>
      </c>
      <c r="X1187" s="3" t="str" cm="1">
        <f t="array" ref="X1187">LEFT(W1187,MIN(FIND({0,1,2,3,4,5,6,7,8,9},W1187&amp;"0123456789"))-1)</f>
        <v>$</v>
      </c>
      <c r="Y1187" t="s">
        <v>13357</v>
      </c>
      <c r="Z1187" t="s">
        <v>13813</v>
      </c>
      <c r="AA1187" s="3" cm="1">
        <f t="array" ref="AA1187">_xlfn.XLOOKUP(LEFT(Z1187,MIN(FIND({0,1,2,3,4,5,6,7,8,9},Z1187&amp;"0123456789"))-1), $BB$4:$BB$23, $BC$4:$BC$23)*_xlfn.NUMBERVALUE(TRIM(REPLACE(Z1187,1,MIN(FIND({0,1,2,3,4,5,6,7,8,9},Z1187&amp;"0123456789"))-1,"")), ".", ",")</f>
        <v>2000000</v>
      </c>
      <c r="AB1187" t="s">
        <v>13813</v>
      </c>
      <c r="AC1187" s="3" cm="1">
        <f t="array" ref="AC1187">_xlfn.XLOOKUP(LEFT(AB1187,MIN(FIND({0,1,2,3,4,5,6,7,8,9},AB1187&amp;"0123456789"))-1), $BB$4:$BB$23, $BC$4:$BC$23)*_xlfn.NUMBERVALUE(TRIM(REPLACE(AB1187,1,MIN(FIND({0,1,2,3,4,5,6,7,8,9},AB1187&amp;"0123456789"))-1,"")), ".", ",")</f>
        <v>2000000</v>
      </c>
      <c r="AD1187" t="s">
        <v>8555</v>
      </c>
      <c r="AE1187" t="s">
        <v>8562</v>
      </c>
      <c r="AF1187" t="s">
        <v>15895</v>
      </c>
      <c r="AG1187" t="s">
        <v>17232</v>
      </c>
      <c r="AH1187" t="s">
        <v>4365</v>
      </c>
      <c r="AI1187" t="s">
        <v>4365</v>
      </c>
      <c r="AJ1187" t="s">
        <v>8563</v>
      </c>
      <c r="AK1187" t="s">
        <v>4365</v>
      </c>
      <c r="AL1187" t="s">
        <v>8555</v>
      </c>
      <c r="AM1187" t="s">
        <v>4365</v>
      </c>
      <c r="AN1187" t="s">
        <v>18372</v>
      </c>
      <c r="AO1187" t="s">
        <v>4365</v>
      </c>
      <c r="AP1187" t="s">
        <v>23177</v>
      </c>
      <c r="AQ1187" t="s">
        <v>4365</v>
      </c>
      <c r="AR1187" t="s">
        <v>4365</v>
      </c>
      <c r="AS1187" t="s">
        <v>14824</v>
      </c>
      <c r="BC1187" s="3" t="str" cm="1">
        <f t="array" ref="BC1187">LEFT(BB1187,MIN(FIND({0,1,2,3,4,5,6,7,8,9},BB1187&amp;"0123456789"))-1)</f>
        <v/>
      </c>
      <c r="BY1187" t="s">
        <v>12049</v>
      </c>
      <c r="CT1187" t="str">
        <f t="shared" si="329"/>
        <v>Cryptocurrency</v>
      </c>
      <c r="CU1187" t="str">
        <f t="shared" si="330"/>
        <v/>
      </c>
      <c r="CV1187" t="str">
        <f t="shared" si="331"/>
        <v/>
      </c>
      <c r="CW1187" t="str">
        <f t="shared" si="332"/>
        <v/>
      </c>
      <c r="CX1187" t="str">
        <f t="shared" si="333"/>
        <v/>
      </c>
      <c r="CY1187" t="str">
        <f t="shared" si="334"/>
        <v/>
      </c>
      <c r="CZ1187" t="str">
        <f t="shared" si="335"/>
        <v/>
      </c>
      <c r="DA1187" t="str">
        <f t="shared" si="336"/>
        <v/>
      </c>
      <c r="DB1187" t="str">
        <f t="shared" si="337"/>
        <v/>
      </c>
      <c r="DC1187" t="str">
        <f t="shared" si="338"/>
        <v/>
      </c>
    </row>
    <row r="1188" spans="1:107" x14ac:dyDescent="0.2">
      <c r="A1188">
        <v>1185</v>
      </c>
      <c r="B1188" t="s">
        <v>1181</v>
      </c>
      <c r="C1188" t="s">
        <v>3354</v>
      </c>
      <c r="D1188" t="s">
        <v>5338</v>
      </c>
      <c r="E1188" t="s">
        <v>6065</v>
      </c>
      <c r="F1188" t="s">
        <v>7251</v>
      </c>
      <c r="G1188" t="s">
        <v>8245</v>
      </c>
      <c r="H1188" t="s">
        <v>8552</v>
      </c>
      <c r="I1188" t="s">
        <v>8555</v>
      </c>
      <c r="J1188" t="s">
        <v>9534</v>
      </c>
      <c r="K1188" t="s">
        <v>10121</v>
      </c>
      <c r="L1188" t="s">
        <v>10243</v>
      </c>
      <c r="M1188" t="s">
        <v>12050</v>
      </c>
      <c r="N1188" t="s">
        <v>12791</v>
      </c>
      <c r="O1188" t="s">
        <v>4365</v>
      </c>
      <c r="P1188" t="s">
        <v>13349</v>
      </c>
      <c r="Q1188">
        <v>1</v>
      </c>
      <c r="R1188" t="s">
        <v>13357</v>
      </c>
      <c r="S1188" t="s">
        <v>13435</v>
      </c>
      <c r="T1188" t="s">
        <v>13980</v>
      </c>
      <c r="U1188" s="3" t="str" cm="1">
        <f t="array" ref="U1188">LEFT(T1188,MIN(FIND({0,1,2,3,4,5,6,7,8,9},T1188&amp;"0123456789"))-1)</f>
        <v>$</v>
      </c>
      <c r="V1188" t="s">
        <v>13357</v>
      </c>
      <c r="W1188" t="s">
        <v>13980</v>
      </c>
      <c r="X1188" s="3" t="str" cm="1">
        <f t="array" ref="X1188">LEFT(W1188,MIN(FIND({0,1,2,3,4,5,6,7,8,9},W1188&amp;"0123456789"))-1)</f>
        <v>$</v>
      </c>
      <c r="Y1188" t="s">
        <v>13357</v>
      </c>
      <c r="Z1188" t="s">
        <v>13980</v>
      </c>
      <c r="AA1188" s="3" cm="1">
        <f t="array" ref="AA1188">_xlfn.XLOOKUP(LEFT(Z1188,MIN(FIND({0,1,2,3,4,5,6,7,8,9},Z1188&amp;"0123456789"))-1), $BB$4:$BB$23, $BC$4:$BC$23)*_xlfn.NUMBERVALUE(TRIM(REPLACE(Z1188,1,MIN(FIND({0,1,2,3,4,5,6,7,8,9},Z1188&amp;"0123456789"))-1,"")), ".", ",")</f>
        <v>1600000</v>
      </c>
      <c r="AB1188" t="s">
        <v>13980</v>
      </c>
      <c r="AC1188" s="3" cm="1">
        <f t="array" ref="AC1188">_xlfn.XLOOKUP(LEFT(AB1188,MIN(FIND({0,1,2,3,4,5,6,7,8,9},AB1188&amp;"0123456789"))-1), $BB$4:$BB$23, $BC$4:$BC$23)*_xlfn.NUMBERVALUE(TRIM(REPLACE(AB1188,1,MIN(FIND({0,1,2,3,4,5,6,7,8,9},AB1188&amp;"0123456789"))-1,"")), ".", ",")</f>
        <v>1600000</v>
      </c>
      <c r="AD1188" t="s">
        <v>8554</v>
      </c>
      <c r="AE1188" t="s">
        <v>8557</v>
      </c>
      <c r="AF1188" t="s">
        <v>15896</v>
      </c>
      <c r="AG1188" t="s">
        <v>16738</v>
      </c>
      <c r="AH1188" t="s">
        <v>4365</v>
      </c>
      <c r="AI1188" t="s">
        <v>18822</v>
      </c>
      <c r="AJ1188" t="s">
        <v>8563</v>
      </c>
      <c r="AK1188" t="s">
        <v>4365</v>
      </c>
      <c r="AL1188" t="s">
        <v>8555</v>
      </c>
      <c r="AM1188" t="s">
        <v>18794</v>
      </c>
      <c r="AN1188" t="s">
        <v>18372</v>
      </c>
      <c r="AO1188" t="s">
        <v>18794</v>
      </c>
      <c r="AP1188" t="s">
        <v>23178</v>
      </c>
      <c r="AQ1188" t="s">
        <v>24269</v>
      </c>
      <c r="AR1188" t="s">
        <v>25125</v>
      </c>
      <c r="AS1188" t="s">
        <v>19111</v>
      </c>
      <c r="BC1188" s="3" t="str" cm="1">
        <f t="array" ref="BC1188">LEFT(BB1188,MIN(FIND({0,1,2,3,4,5,6,7,8,9},BB1188&amp;"0123456789"))-1)</f>
        <v/>
      </c>
      <c r="BY1188" t="s">
        <v>11267</v>
      </c>
      <c r="BZ1188" t="s">
        <v>25405</v>
      </c>
      <c r="CA1188" t="s">
        <v>25437</v>
      </c>
      <c r="CB1188" t="s">
        <v>25408</v>
      </c>
      <c r="CC1188" t="s">
        <v>25605</v>
      </c>
      <c r="CD1188" t="s">
        <v>25685</v>
      </c>
      <c r="CT1188" t="str">
        <f t="shared" si="329"/>
        <v>Artificial Intelligence</v>
      </c>
      <c r="CU1188" t="str">
        <f t="shared" si="330"/>
        <v>Productivity Tools</v>
      </c>
      <c r="CV1188" t="str">
        <f t="shared" si="331"/>
        <v>SaaS</v>
      </c>
      <c r="CW1188" t="str">
        <f t="shared" si="332"/>
        <v>Software</v>
      </c>
      <c r="CX1188" t="str">
        <f t="shared" si="333"/>
        <v>Software Engineering</v>
      </c>
      <c r="CY1188" t="str">
        <f t="shared" si="334"/>
        <v>Virtual Assistant</v>
      </c>
      <c r="CZ1188" t="str">
        <f t="shared" si="335"/>
        <v/>
      </c>
      <c r="DA1188" t="str">
        <f t="shared" si="336"/>
        <v/>
      </c>
      <c r="DB1188" t="str">
        <f t="shared" si="337"/>
        <v/>
      </c>
      <c r="DC1188" t="str">
        <f t="shared" si="338"/>
        <v/>
      </c>
    </row>
    <row r="1189" spans="1:107" x14ac:dyDescent="0.2">
      <c r="A1189">
        <v>1186</v>
      </c>
      <c r="B1189" t="s">
        <v>1182</v>
      </c>
      <c r="C1189" t="s">
        <v>3355</v>
      </c>
      <c r="D1189" t="s">
        <v>5339</v>
      </c>
      <c r="E1189" t="s">
        <v>6065</v>
      </c>
      <c r="F1189" t="s">
        <v>7252</v>
      </c>
      <c r="G1189" t="s">
        <v>8458</v>
      </c>
      <c r="H1189" t="s">
        <v>8552</v>
      </c>
      <c r="I1189" t="s">
        <v>8555</v>
      </c>
      <c r="J1189" t="s">
        <v>9535</v>
      </c>
      <c r="K1189" t="s">
        <v>10119</v>
      </c>
      <c r="L1189" t="s">
        <v>10722</v>
      </c>
      <c r="M1189" t="s">
        <v>12051</v>
      </c>
      <c r="N1189" t="s">
        <v>12748</v>
      </c>
      <c r="O1189" t="s">
        <v>13315</v>
      </c>
      <c r="P1189" t="s">
        <v>13350</v>
      </c>
      <c r="Q1189">
        <v>1</v>
      </c>
      <c r="R1189" t="s">
        <v>4365</v>
      </c>
      <c r="S1189" t="s">
        <v>13483</v>
      </c>
      <c r="T1189" t="s">
        <v>13734</v>
      </c>
      <c r="U1189" s="3" t="str" cm="1">
        <f t="array" ref="U1189">LEFT(T1189,MIN(FIND({0,1,2,3,4,5,6,7,8,9},T1189&amp;"0123456789"))-1)</f>
        <v>$</v>
      </c>
      <c r="V1189" t="s">
        <v>14415</v>
      </c>
      <c r="W1189" t="s">
        <v>13734</v>
      </c>
      <c r="X1189" s="3" t="str" cm="1">
        <f t="array" ref="X1189">LEFT(W1189,MIN(FIND({0,1,2,3,4,5,6,7,8,9},W1189&amp;"0123456789"))-1)</f>
        <v>$</v>
      </c>
      <c r="Y1189" t="s">
        <v>14415</v>
      </c>
      <c r="Z1189" t="s">
        <v>13734</v>
      </c>
      <c r="AA1189" s="3" cm="1">
        <f t="array" ref="AA1189">_xlfn.XLOOKUP(LEFT(Z1189,MIN(FIND({0,1,2,3,4,5,6,7,8,9},Z1189&amp;"0123456789"))-1), $BB$4:$BB$23, $BC$4:$BC$23)*_xlfn.NUMBERVALUE(TRIM(REPLACE(Z1189,1,MIN(FIND({0,1,2,3,4,5,6,7,8,9},Z1189&amp;"0123456789"))-1,"")), ".", ",")</f>
        <v>50000000</v>
      </c>
      <c r="AB1189" t="s">
        <v>13734</v>
      </c>
      <c r="AC1189" s="3" cm="1">
        <f t="array" ref="AC1189">_xlfn.XLOOKUP(LEFT(AB1189,MIN(FIND({0,1,2,3,4,5,6,7,8,9},AB1189&amp;"0123456789"))-1), $BB$4:$BB$23, $BC$4:$BC$23)*_xlfn.NUMBERVALUE(TRIM(REPLACE(AB1189,1,MIN(FIND({0,1,2,3,4,5,6,7,8,9},AB1189&amp;"0123456789"))-1,"")), ".", ",")</f>
        <v>50000000</v>
      </c>
      <c r="AD1189" t="s">
        <v>8554</v>
      </c>
      <c r="AE1189" t="s">
        <v>8554</v>
      </c>
      <c r="AF1189" t="s">
        <v>15897</v>
      </c>
      <c r="AG1189" t="s">
        <v>4365</v>
      </c>
      <c r="AH1189" t="s">
        <v>4365</v>
      </c>
      <c r="AI1189" t="s">
        <v>4365</v>
      </c>
      <c r="AJ1189" t="s">
        <v>4365</v>
      </c>
      <c r="AK1189" t="s">
        <v>4365</v>
      </c>
      <c r="AL1189" t="s">
        <v>4365</v>
      </c>
      <c r="AM1189" t="s">
        <v>4365</v>
      </c>
      <c r="AN1189" t="s">
        <v>4365</v>
      </c>
      <c r="AO1189" t="s">
        <v>4365</v>
      </c>
      <c r="AP1189" t="s">
        <v>4365</v>
      </c>
      <c r="AQ1189" t="s">
        <v>4365</v>
      </c>
      <c r="AR1189" t="s">
        <v>4365</v>
      </c>
      <c r="AS1189" t="s">
        <v>14830</v>
      </c>
      <c r="BC1189" s="3" t="str" cm="1">
        <f t="array" ref="BC1189">LEFT(BB1189,MIN(FIND({0,1,2,3,4,5,6,7,8,9},BB1189&amp;"0123456789"))-1)</f>
        <v/>
      </c>
      <c r="BY1189" t="s">
        <v>25403</v>
      </c>
      <c r="BZ1189" t="s">
        <v>25428</v>
      </c>
      <c r="CA1189" t="s">
        <v>25532</v>
      </c>
      <c r="CT1189" t="str">
        <f t="shared" si="329"/>
        <v>CRM</v>
      </c>
      <c r="CU1189" t="str">
        <f t="shared" si="330"/>
        <v>Health Care</v>
      </c>
      <c r="CV1189" t="str">
        <f t="shared" si="331"/>
        <v>Mobile</v>
      </c>
      <c r="CW1189" t="str">
        <f t="shared" si="332"/>
        <v/>
      </c>
      <c r="CX1189" t="str">
        <f t="shared" si="333"/>
        <v/>
      </c>
      <c r="CY1189" t="str">
        <f t="shared" si="334"/>
        <v/>
      </c>
      <c r="CZ1189" t="str">
        <f t="shared" si="335"/>
        <v/>
      </c>
      <c r="DA1189" t="str">
        <f t="shared" si="336"/>
        <v/>
      </c>
      <c r="DB1189" t="str">
        <f t="shared" si="337"/>
        <v/>
      </c>
      <c r="DC1189" t="str">
        <f t="shared" si="338"/>
        <v/>
      </c>
    </row>
    <row r="1190" spans="1:107" x14ac:dyDescent="0.2">
      <c r="A1190">
        <v>1187</v>
      </c>
      <c r="B1190" t="s">
        <v>1183</v>
      </c>
      <c r="C1190" t="s">
        <v>3356</v>
      </c>
      <c r="D1190" t="s">
        <v>5340</v>
      </c>
      <c r="E1190" t="s">
        <v>6065</v>
      </c>
      <c r="F1190" t="s">
        <v>7253</v>
      </c>
      <c r="G1190" t="s">
        <v>8245</v>
      </c>
      <c r="H1190" t="s">
        <v>8552</v>
      </c>
      <c r="I1190" t="s">
        <v>4365</v>
      </c>
      <c r="J1190" t="s">
        <v>4365</v>
      </c>
      <c r="K1190" t="s">
        <v>10122</v>
      </c>
      <c r="L1190" t="s">
        <v>10277</v>
      </c>
      <c r="M1190" t="s">
        <v>10277</v>
      </c>
      <c r="N1190" t="s">
        <v>12741</v>
      </c>
      <c r="O1190" t="s">
        <v>13310</v>
      </c>
      <c r="P1190" t="s">
        <v>13349</v>
      </c>
      <c r="Q1190">
        <v>1</v>
      </c>
      <c r="R1190" t="s">
        <v>4365</v>
      </c>
      <c r="S1190" t="s">
        <v>8474</v>
      </c>
      <c r="T1190" t="s">
        <v>13729</v>
      </c>
      <c r="U1190" s="3" t="str" cm="1">
        <f t="array" ref="U1190">LEFT(T1190,MIN(FIND({0,1,2,3,4,5,6,7,8,9},T1190&amp;"0123456789"))-1)</f>
        <v>$</v>
      </c>
      <c r="V1190" t="s">
        <v>14415</v>
      </c>
      <c r="W1190" t="s">
        <v>13729</v>
      </c>
      <c r="X1190" s="3" t="str" cm="1">
        <f t="array" ref="X1190">LEFT(W1190,MIN(FIND({0,1,2,3,4,5,6,7,8,9},W1190&amp;"0123456789"))-1)</f>
        <v>$</v>
      </c>
      <c r="Y1190" t="s">
        <v>14415</v>
      </c>
      <c r="Z1190" t="s">
        <v>13729</v>
      </c>
      <c r="AA1190" s="3" cm="1">
        <f t="array" ref="AA1190">_xlfn.XLOOKUP(LEFT(Z1190,MIN(FIND({0,1,2,3,4,5,6,7,8,9},Z1190&amp;"0123456789"))-1), $BB$4:$BB$23, $BC$4:$BC$23)*_xlfn.NUMBERVALUE(TRIM(REPLACE(Z1190,1,MIN(FIND({0,1,2,3,4,5,6,7,8,9},Z1190&amp;"0123456789"))-1,"")), ".", ",")</f>
        <v>20000000</v>
      </c>
      <c r="AB1190" t="s">
        <v>13729</v>
      </c>
      <c r="AC1190" s="3" cm="1">
        <f t="array" ref="AC1190">_xlfn.XLOOKUP(LEFT(AB1190,MIN(FIND({0,1,2,3,4,5,6,7,8,9},AB1190&amp;"0123456789"))-1), $BB$4:$BB$23, $BC$4:$BC$23)*_xlfn.NUMBERVALUE(TRIM(REPLACE(AB1190,1,MIN(FIND({0,1,2,3,4,5,6,7,8,9},AB1190&amp;"0123456789"))-1,"")), ".", ",")</f>
        <v>20000000</v>
      </c>
      <c r="AD1190" t="s">
        <v>8555</v>
      </c>
      <c r="AE1190" t="s">
        <v>8555</v>
      </c>
      <c r="AF1190" t="s">
        <v>15898</v>
      </c>
      <c r="AG1190" t="s">
        <v>16545</v>
      </c>
      <c r="AH1190" t="s">
        <v>17938</v>
      </c>
      <c r="AI1190" t="s">
        <v>18823</v>
      </c>
      <c r="AJ1190" t="s">
        <v>8563</v>
      </c>
      <c r="AK1190" t="s">
        <v>19932</v>
      </c>
      <c r="AL1190" t="s">
        <v>8555</v>
      </c>
      <c r="AM1190" t="s">
        <v>20946</v>
      </c>
      <c r="AN1190" t="s">
        <v>18372</v>
      </c>
      <c r="AO1190" t="s">
        <v>22161</v>
      </c>
      <c r="AP1190" t="s">
        <v>23179</v>
      </c>
      <c r="AQ1190" t="s">
        <v>24270</v>
      </c>
      <c r="AR1190" t="s">
        <v>25126</v>
      </c>
      <c r="AS1190" t="s">
        <v>19107</v>
      </c>
      <c r="BC1190" s="3" t="str" cm="1">
        <f t="array" ref="BC1190">LEFT(BB1190,MIN(FIND({0,1,2,3,4,5,6,7,8,9},BB1190&amp;"0123456789"))-1)</f>
        <v/>
      </c>
      <c r="BY1190" t="s">
        <v>10163</v>
      </c>
      <c r="BZ1190" t="s">
        <v>25404</v>
      </c>
      <c r="CT1190" t="str">
        <f t="shared" si="329"/>
        <v>Health Care</v>
      </c>
      <c r="CU1190" t="str">
        <f t="shared" si="330"/>
        <v>Information Technology</v>
      </c>
      <c r="CV1190" t="str">
        <f t="shared" si="331"/>
        <v/>
      </c>
      <c r="CW1190" t="str">
        <f t="shared" si="332"/>
        <v/>
      </c>
      <c r="CX1190" t="str">
        <f t="shared" si="333"/>
        <v/>
      </c>
      <c r="CY1190" t="str">
        <f t="shared" si="334"/>
        <v/>
      </c>
      <c r="CZ1190" t="str">
        <f t="shared" si="335"/>
        <v/>
      </c>
      <c r="DA1190" t="str">
        <f t="shared" si="336"/>
        <v/>
      </c>
      <c r="DB1190" t="str">
        <f t="shared" si="337"/>
        <v/>
      </c>
      <c r="DC1190" t="str">
        <f t="shared" si="338"/>
        <v/>
      </c>
    </row>
    <row r="1191" spans="1:107" x14ac:dyDescent="0.2">
      <c r="A1191">
        <v>1188</v>
      </c>
      <c r="B1191" t="s">
        <v>1184</v>
      </c>
      <c r="C1191" t="s">
        <v>3357</v>
      </c>
      <c r="D1191" t="s">
        <v>5341</v>
      </c>
      <c r="E1191" t="s">
        <v>6065</v>
      </c>
      <c r="F1191" t="s">
        <v>7254</v>
      </c>
      <c r="G1191" t="s">
        <v>8333</v>
      </c>
      <c r="H1191" t="s">
        <v>8552</v>
      </c>
      <c r="I1191" t="s">
        <v>8559</v>
      </c>
      <c r="J1191" t="s">
        <v>9536</v>
      </c>
      <c r="K1191" t="s">
        <v>10121</v>
      </c>
      <c r="L1191" t="s">
        <v>10723</v>
      </c>
      <c r="M1191" t="s">
        <v>12052</v>
      </c>
      <c r="N1191" t="s">
        <v>12751</v>
      </c>
      <c r="O1191" t="s">
        <v>4365</v>
      </c>
      <c r="P1191" t="s">
        <v>13349</v>
      </c>
      <c r="Q1191">
        <v>2</v>
      </c>
      <c r="R1191" t="s">
        <v>13357</v>
      </c>
      <c r="S1191" t="s">
        <v>13539</v>
      </c>
      <c r="T1191" t="s">
        <v>14132</v>
      </c>
      <c r="U1191" s="3" t="str" cm="1">
        <f t="array" ref="U1191">LEFT(T1191,MIN(FIND({0,1,2,3,4,5,6,7,8,9},T1191&amp;"0123456789"))-1)</f>
        <v>£</v>
      </c>
      <c r="V1191" t="s">
        <v>13357</v>
      </c>
      <c r="W1191" t="s">
        <v>14132</v>
      </c>
      <c r="X1191" s="3" t="str" cm="1">
        <f t="array" ref="X1191">LEFT(W1191,MIN(FIND({0,1,2,3,4,5,6,7,8,9},W1191&amp;"0123456789"))-1)</f>
        <v>£</v>
      </c>
      <c r="Y1191" t="s">
        <v>13357</v>
      </c>
      <c r="Z1191" t="s">
        <v>14682</v>
      </c>
      <c r="AA1191" s="3" cm="1">
        <f t="array" ref="AA1191">_xlfn.XLOOKUP(LEFT(Z1191,MIN(FIND({0,1,2,3,4,5,6,7,8,9},Z1191&amp;"0123456789"))-1), $BB$4:$BB$23, $BC$4:$BC$23)*_xlfn.NUMBERVALUE(TRIM(REPLACE(Z1191,1,MIN(FIND({0,1,2,3,4,5,6,7,8,9},Z1191&amp;"0123456789"))-1,"")), ".", ",")</f>
        <v>1948126.3</v>
      </c>
      <c r="AB1191" t="s">
        <v>14682</v>
      </c>
      <c r="AC1191" s="3" cm="1">
        <f t="array" ref="AC1191">_xlfn.XLOOKUP(LEFT(AB1191,MIN(FIND({0,1,2,3,4,5,6,7,8,9},AB1191&amp;"0123456789"))-1), $BB$4:$BB$23, $BC$4:$BC$23)*_xlfn.NUMBERVALUE(TRIM(REPLACE(AB1191,1,MIN(FIND({0,1,2,3,4,5,6,7,8,9},AB1191&amp;"0123456789"))-1,"")), ".", ",")</f>
        <v>1948126.3</v>
      </c>
      <c r="AD1191" t="s">
        <v>8555</v>
      </c>
      <c r="AE1191" t="s">
        <v>8557</v>
      </c>
      <c r="AF1191" t="s">
        <v>15899</v>
      </c>
      <c r="AG1191" t="s">
        <v>4365</v>
      </c>
      <c r="AH1191" t="s">
        <v>4365</v>
      </c>
      <c r="AI1191" t="s">
        <v>4365</v>
      </c>
      <c r="AJ1191" t="s">
        <v>4365</v>
      </c>
      <c r="AK1191" t="s">
        <v>4365</v>
      </c>
      <c r="AL1191" t="s">
        <v>4365</v>
      </c>
      <c r="AM1191" t="s">
        <v>4365</v>
      </c>
      <c r="AN1191" t="s">
        <v>4365</v>
      </c>
      <c r="AO1191" t="s">
        <v>4365</v>
      </c>
      <c r="AP1191" t="s">
        <v>4365</v>
      </c>
      <c r="AQ1191" t="s">
        <v>4365</v>
      </c>
      <c r="AR1191" t="s">
        <v>4365</v>
      </c>
      <c r="AS1191" t="s">
        <v>8559</v>
      </c>
      <c r="BC1191" s="3" t="str" cm="1">
        <f t="array" ref="BC1191">LEFT(BB1191,MIN(FIND({0,1,2,3,4,5,6,7,8,9},BB1191&amp;"0123456789"))-1)</f>
        <v/>
      </c>
      <c r="BY1191" t="s">
        <v>11267</v>
      </c>
      <c r="BZ1191" t="s">
        <v>25404</v>
      </c>
      <c r="CA1191" t="s">
        <v>25444</v>
      </c>
      <c r="CB1191" t="s">
        <v>25456</v>
      </c>
      <c r="CC1191" t="s">
        <v>25408</v>
      </c>
      <c r="CT1191" t="str">
        <f t="shared" si="329"/>
        <v>Artificial Intelligence</v>
      </c>
      <c r="CU1191" t="str">
        <f t="shared" si="330"/>
        <v>Information Technology</v>
      </c>
      <c r="CV1191" t="str">
        <f t="shared" si="331"/>
        <v>Machine Learning</v>
      </c>
      <c r="CW1191" t="str">
        <f t="shared" si="332"/>
        <v>Manufacturing</v>
      </c>
      <c r="CX1191" t="str">
        <f t="shared" si="333"/>
        <v>Software</v>
      </c>
      <c r="CY1191" t="str">
        <f t="shared" si="334"/>
        <v/>
      </c>
      <c r="CZ1191" t="str">
        <f t="shared" si="335"/>
        <v/>
      </c>
      <c r="DA1191" t="str">
        <f t="shared" si="336"/>
        <v/>
      </c>
      <c r="DB1191" t="str">
        <f t="shared" si="337"/>
        <v/>
      </c>
      <c r="DC1191" t="str">
        <f t="shared" si="338"/>
        <v/>
      </c>
    </row>
    <row r="1192" spans="1:107" x14ac:dyDescent="0.2">
      <c r="A1192">
        <v>1189</v>
      </c>
      <c r="B1192" t="s">
        <v>1185</v>
      </c>
      <c r="C1192" t="s">
        <v>3358</v>
      </c>
      <c r="D1192" t="s">
        <v>5342</v>
      </c>
      <c r="E1192" t="s">
        <v>6065</v>
      </c>
      <c r="F1192" t="s">
        <v>7255</v>
      </c>
      <c r="G1192" t="s">
        <v>8248</v>
      </c>
      <c r="H1192" t="s">
        <v>8552</v>
      </c>
      <c r="I1192" t="s">
        <v>8554</v>
      </c>
      <c r="J1192" t="s">
        <v>9537</v>
      </c>
      <c r="K1192" t="s">
        <v>10119</v>
      </c>
      <c r="L1192" t="s">
        <v>10724</v>
      </c>
      <c r="M1192" t="s">
        <v>12053</v>
      </c>
      <c r="N1192" t="s">
        <v>13013</v>
      </c>
      <c r="O1192" t="s">
        <v>13306</v>
      </c>
      <c r="P1192" t="s">
        <v>4365</v>
      </c>
      <c r="Q1192">
        <v>1</v>
      </c>
      <c r="R1192" t="s">
        <v>13357</v>
      </c>
      <c r="S1192" t="s">
        <v>8295</v>
      </c>
      <c r="T1192" t="s">
        <v>14133</v>
      </c>
      <c r="U1192" s="3" t="str" cm="1">
        <f t="array" ref="U1192">LEFT(T1192,MIN(FIND({0,1,2,3,4,5,6,7,8,9},T1192&amp;"0123456789"))-1)</f>
        <v>€</v>
      </c>
      <c r="V1192" t="s">
        <v>14422</v>
      </c>
      <c r="W1192" t="s">
        <v>14133</v>
      </c>
      <c r="X1192" s="3" t="str" cm="1">
        <f t="array" ref="X1192">LEFT(W1192,MIN(FIND({0,1,2,3,4,5,6,7,8,9},W1192&amp;"0123456789"))-1)</f>
        <v>€</v>
      </c>
      <c r="Y1192" t="s">
        <v>14422</v>
      </c>
      <c r="Z1192" t="s">
        <v>14133</v>
      </c>
      <c r="AA1192" s="3" cm="1">
        <f t="array" ref="AA1192">_xlfn.XLOOKUP(LEFT(Z1192,MIN(FIND({0,1,2,3,4,5,6,7,8,9},Z1192&amp;"0123456789"))-1), $BB$4:$BB$23, $BC$4:$BC$23)*_xlfn.NUMBERVALUE(TRIM(REPLACE(Z1192,1,MIN(FIND({0,1,2,3,4,5,6,7,8,9},Z1192&amp;"0123456789"))-1,"")), ".", ",")</f>
        <v>1572036</v>
      </c>
      <c r="AB1192" t="s">
        <v>14133</v>
      </c>
      <c r="AC1192" s="3" cm="1">
        <f t="array" ref="AC1192">_xlfn.XLOOKUP(LEFT(AB1192,MIN(FIND({0,1,2,3,4,5,6,7,8,9},AB1192&amp;"0123456789"))-1), $BB$4:$BB$23, $BC$4:$BC$23)*_xlfn.NUMBERVALUE(TRIM(REPLACE(AB1192,1,MIN(FIND({0,1,2,3,4,5,6,7,8,9},AB1192&amp;"0123456789"))-1,"")), ".", ",")</f>
        <v>1572036</v>
      </c>
      <c r="AD1192" t="s">
        <v>4365</v>
      </c>
      <c r="AE1192" t="s">
        <v>4365</v>
      </c>
      <c r="AF1192" t="s">
        <v>4365</v>
      </c>
      <c r="AG1192" t="s">
        <v>4365</v>
      </c>
      <c r="AH1192" t="s">
        <v>4365</v>
      </c>
      <c r="AI1192" t="s">
        <v>4365</v>
      </c>
      <c r="AJ1192" t="s">
        <v>4365</v>
      </c>
      <c r="AK1192" t="s">
        <v>4365</v>
      </c>
      <c r="AL1192" t="s">
        <v>4365</v>
      </c>
      <c r="AM1192" t="s">
        <v>4365</v>
      </c>
      <c r="AN1192" t="s">
        <v>4365</v>
      </c>
      <c r="AO1192" t="s">
        <v>4365</v>
      </c>
      <c r="AP1192" t="s">
        <v>4365</v>
      </c>
      <c r="AQ1192" t="s">
        <v>4365</v>
      </c>
      <c r="AR1192" t="s">
        <v>4365</v>
      </c>
      <c r="AS1192" t="s">
        <v>14823</v>
      </c>
      <c r="BC1192" s="3" t="str" cm="1">
        <f t="array" ref="BC1192">LEFT(BB1192,MIN(FIND({0,1,2,3,4,5,6,7,8,9},BB1192&amp;"0123456789"))-1)</f>
        <v/>
      </c>
      <c r="BY1192" t="s">
        <v>25419</v>
      </c>
      <c r="BZ1192" t="s">
        <v>25428</v>
      </c>
      <c r="CA1192" t="s">
        <v>25404</v>
      </c>
      <c r="CB1192" t="s">
        <v>25514</v>
      </c>
      <c r="CC1192" t="s">
        <v>25472</v>
      </c>
      <c r="CT1192" t="str">
        <f t="shared" si="329"/>
        <v>Apps</v>
      </c>
      <c r="CU1192" t="str">
        <f t="shared" si="330"/>
        <v>Health Care</v>
      </c>
      <c r="CV1192" t="str">
        <f t="shared" si="331"/>
        <v>Information Technology</v>
      </c>
      <c r="CW1192" t="str">
        <f t="shared" si="332"/>
        <v>mHealth</v>
      </c>
      <c r="CX1192" t="str">
        <f t="shared" si="333"/>
        <v>Wellness</v>
      </c>
      <c r="CY1192" t="str">
        <f t="shared" si="334"/>
        <v/>
      </c>
      <c r="CZ1192" t="str">
        <f t="shared" si="335"/>
        <v/>
      </c>
      <c r="DA1192" t="str">
        <f t="shared" si="336"/>
        <v/>
      </c>
      <c r="DB1192" t="str">
        <f t="shared" si="337"/>
        <v/>
      </c>
      <c r="DC1192" t="str">
        <f t="shared" si="338"/>
        <v/>
      </c>
    </row>
    <row r="1193" spans="1:107" x14ac:dyDescent="0.2">
      <c r="A1193">
        <v>1190</v>
      </c>
      <c r="B1193" t="s">
        <v>1186</v>
      </c>
      <c r="C1193" t="s">
        <v>3359</v>
      </c>
      <c r="D1193" t="s">
        <v>4365</v>
      </c>
      <c r="E1193" t="s">
        <v>6065</v>
      </c>
      <c r="F1193" t="s">
        <v>7256</v>
      </c>
      <c r="G1193" t="s">
        <v>8266</v>
      </c>
      <c r="H1193" t="s">
        <v>8552</v>
      </c>
      <c r="I1193" t="s">
        <v>8554</v>
      </c>
      <c r="J1193" t="s">
        <v>9538</v>
      </c>
      <c r="K1193" t="s">
        <v>10119</v>
      </c>
      <c r="L1193" t="s">
        <v>10725</v>
      </c>
      <c r="M1193" t="s">
        <v>12054</v>
      </c>
      <c r="N1193" t="s">
        <v>12768</v>
      </c>
      <c r="O1193" t="s">
        <v>13308</v>
      </c>
      <c r="P1193" t="s">
        <v>4365</v>
      </c>
      <c r="Q1193">
        <v>2</v>
      </c>
      <c r="R1193" t="s">
        <v>13357</v>
      </c>
      <c r="S1193" t="s">
        <v>8384</v>
      </c>
      <c r="T1193" t="s">
        <v>13831</v>
      </c>
      <c r="U1193" s="3" t="str" cm="1">
        <f t="array" ref="U1193">LEFT(T1193,MIN(FIND({0,1,2,3,4,5,6,7,8,9},T1193&amp;"0123456789"))-1)</f>
        <v>$</v>
      </c>
      <c r="V1193" t="s">
        <v>13357</v>
      </c>
      <c r="W1193" t="s">
        <v>13831</v>
      </c>
      <c r="X1193" s="3" t="str" cm="1">
        <f t="array" ref="X1193">LEFT(W1193,MIN(FIND({0,1,2,3,4,5,6,7,8,9},W1193&amp;"0123456789"))-1)</f>
        <v>$</v>
      </c>
      <c r="Y1193" t="s">
        <v>13357</v>
      </c>
      <c r="Z1193" t="s">
        <v>14520</v>
      </c>
      <c r="AA1193" s="3" cm="1">
        <f t="array" ref="AA1193">_xlfn.XLOOKUP(LEFT(Z1193,MIN(FIND({0,1,2,3,4,5,6,7,8,9},Z1193&amp;"0123456789"))-1), $BB$4:$BB$23, $BC$4:$BC$23)*_xlfn.NUMBERVALUE(TRIM(REPLACE(Z1193,1,MIN(FIND({0,1,2,3,4,5,6,7,8,9},Z1193&amp;"0123456789"))-1,"")), ".", ",")</f>
        <v>1245000</v>
      </c>
      <c r="AB1193" t="s">
        <v>14520</v>
      </c>
      <c r="AC1193" s="3" cm="1">
        <f t="array" ref="AC1193">_xlfn.XLOOKUP(LEFT(AB1193,MIN(FIND({0,1,2,3,4,5,6,7,8,9},AB1193&amp;"0123456789"))-1), $BB$4:$BB$23, $BC$4:$BC$23)*_xlfn.NUMBERVALUE(TRIM(REPLACE(AB1193,1,MIN(FIND({0,1,2,3,4,5,6,7,8,9},AB1193&amp;"0123456789"))-1,"")), ".", ",")</f>
        <v>1245000</v>
      </c>
      <c r="AD1193" t="s">
        <v>8555</v>
      </c>
      <c r="AE1193" t="s">
        <v>8554</v>
      </c>
      <c r="AF1193" t="s">
        <v>15900</v>
      </c>
      <c r="AG1193" t="s">
        <v>17233</v>
      </c>
      <c r="AH1193" t="s">
        <v>17939</v>
      </c>
      <c r="AI1193" t="s">
        <v>18824</v>
      </c>
      <c r="AJ1193" t="s">
        <v>19350</v>
      </c>
      <c r="AK1193" t="s">
        <v>4365</v>
      </c>
      <c r="AL1193" t="s">
        <v>20148</v>
      </c>
      <c r="AM1193" t="s">
        <v>20947</v>
      </c>
      <c r="AN1193" t="s">
        <v>21562</v>
      </c>
      <c r="AO1193" t="s">
        <v>22162</v>
      </c>
      <c r="AP1193" t="s">
        <v>23180</v>
      </c>
      <c r="AQ1193" t="s">
        <v>24271</v>
      </c>
      <c r="AR1193" t="s">
        <v>25127</v>
      </c>
      <c r="AS1193" t="s">
        <v>19073</v>
      </c>
      <c r="BC1193" s="3" t="str" cm="1">
        <f t="array" ref="BC1193">LEFT(BB1193,MIN(FIND({0,1,2,3,4,5,6,7,8,9},BB1193&amp;"0123456789"))-1)</f>
        <v/>
      </c>
      <c r="BY1193" t="s">
        <v>11476</v>
      </c>
      <c r="BZ1193" t="s">
        <v>25421</v>
      </c>
      <c r="CA1193" t="s">
        <v>25404</v>
      </c>
      <c r="CB1193" t="s">
        <v>25414</v>
      </c>
      <c r="CC1193" t="s">
        <v>25444</v>
      </c>
      <c r="CD1193" t="s">
        <v>25437</v>
      </c>
      <c r="CE1193" t="s">
        <v>25408</v>
      </c>
      <c r="CT1193" t="str">
        <f t="shared" si="329"/>
        <v>Analytics</v>
      </c>
      <c r="CU1193" t="str">
        <f t="shared" si="330"/>
        <v>E-Commerce</v>
      </c>
      <c r="CV1193" t="str">
        <f t="shared" si="331"/>
        <v>Information Technology</v>
      </c>
      <c r="CW1193" t="str">
        <f t="shared" si="332"/>
        <v>Internet</v>
      </c>
      <c r="CX1193" t="str">
        <f t="shared" si="333"/>
        <v>Machine Learning</v>
      </c>
      <c r="CY1193" t="str">
        <f t="shared" si="334"/>
        <v>SaaS</v>
      </c>
      <c r="CZ1193" t="str">
        <f t="shared" si="335"/>
        <v>Software</v>
      </c>
      <c r="DA1193" t="str">
        <f t="shared" si="336"/>
        <v/>
      </c>
      <c r="DB1193" t="str">
        <f t="shared" si="337"/>
        <v/>
      </c>
      <c r="DC1193" t="str">
        <f t="shared" si="338"/>
        <v/>
      </c>
    </row>
    <row r="1194" spans="1:107" x14ac:dyDescent="0.2">
      <c r="A1194">
        <v>1191</v>
      </c>
      <c r="B1194" t="s">
        <v>1187</v>
      </c>
      <c r="C1194" t="s">
        <v>3360</v>
      </c>
      <c r="D1194" t="s">
        <v>5343</v>
      </c>
      <c r="E1194" t="s">
        <v>6065</v>
      </c>
      <c r="F1194" t="s">
        <v>7257</v>
      </c>
      <c r="G1194" t="s">
        <v>8245</v>
      </c>
      <c r="H1194" t="s">
        <v>8552</v>
      </c>
      <c r="I1194" t="s">
        <v>8554</v>
      </c>
      <c r="J1194" t="s">
        <v>9539</v>
      </c>
      <c r="K1194" t="s">
        <v>10119</v>
      </c>
      <c r="L1194" t="s">
        <v>10288</v>
      </c>
      <c r="M1194" t="s">
        <v>11734</v>
      </c>
      <c r="N1194" t="s">
        <v>12767</v>
      </c>
      <c r="O1194" t="s">
        <v>4365</v>
      </c>
      <c r="P1194" t="s">
        <v>4365</v>
      </c>
      <c r="Q1194">
        <v>1</v>
      </c>
      <c r="R1194" t="s">
        <v>13357</v>
      </c>
      <c r="S1194" t="s">
        <v>13631</v>
      </c>
      <c r="T1194" t="s">
        <v>13761</v>
      </c>
      <c r="U1194" s="3" t="str" cm="1">
        <f t="array" ref="U1194">LEFT(T1194,MIN(FIND({0,1,2,3,4,5,6,7,8,9},T1194&amp;"0123456789"))-1)</f>
        <v>$</v>
      </c>
      <c r="V1194" t="s">
        <v>13357</v>
      </c>
      <c r="W1194" t="s">
        <v>13761</v>
      </c>
      <c r="X1194" s="3" t="str" cm="1">
        <f t="array" ref="X1194">LEFT(W1194,MIN(FIND({0,1,2,3,4,5,6,7,8,9},W1194&amp;"0123456789"))-1)</f>
        <v>$</v>
      </c>
      <c r="Y1194" t="s">
        <v>13357</v>
      </c>
      <c r="Z1194" t="s">
        <v>13761</v>
      </c>
      <c r="AA1194" s="3" cm="1">
        <f t="array" ref="AA1194">_xlfn.XLOOKUP(LEFT(Z1194,MIN(FIND({0,1,2,3,4,5,6,7,8,9},Z1194&amp;"0123456789"))-1), $BB$4:$BB$23, $BC$4:$BC$23)*_xlfn.NUMBERVALUE(TRIM(REPLACE(Z1194,1,MIN(FIND({0,1,2,3,4,5,6,7,8,9},Z1194&amp;"0123456789"))-1,"")), ".", ",")</f>
        <v>4500000</v>
      </c>
      <c r="AB1194" t="s">
        <v>13761</v>
      </c>
      <c r="AC1194" s="3" cm="1">
        <f t="array" ref="AC1194">_xlfn.XLOOKUP(LEFT(AB1194,MIN(FIND({0,1,2,3,4,5,6,7,8,9},AB1194&amp;"0123456789"))-1), $BB$4:$BB$23, $BC$4:$BC$23)*_xlfn.NUMBERVALUE(TRIM(REPLACE(AB1194,1,MIN(FIND({0,1,2,3,4,5,6,7,8,9},AB1194&amp;"0123456789"))-1,"")), ".", ",")</f>
        <v>4500000</v>
      </c>
      <c r="AD1194" t="s">
        <v>8555</v>
      </c>
      <c r="AE1194" t="s">
        <v>8559</v>
      </c>
      <c r="AF1194" t="s">
        <v>15901</v>
      </c>
      <c r="AG1194" t="s">
        <v>6111</v>
      </c>
      <c r="AH1194" t="s">
        <v>4365</v>
      </c>
      <c r="AI1194" t="s">
        <v>4365</v>
      </c>
      <c r="AJ1194" t="s">
        <v>8563</v>
      </c>
      <c r="AK1194" t="s">
        <v>4365</v>
      </c>
      <c r="AL1194" t="s">
        <v>8555</v>
      </c>
      <c r="AM1194" t="s">
        <v>4365</v>
      </c>
      <c r="AN1194" t="s">
        <v>18372</v>
      </c>
      <c r="AO1194" t="s">
        <v>4365</v>
      </c>
      <c r="AP1194" t="s">
        <v>23181</v>
      </c>
      <c r="AQ1194" t="s">
        <v>4365</v>
      </c>
      <c r="AR1194" t="s">
        <v>4365</v>
      </c>
      <c r="AS1194" t="s">
        <v>8556</v>
      </c>
      <c r="BC1194" s="3" t="str" cm="1">
        <f t="array" ref="BC1194">LEFT(BB1194,MIN(FIND({0,1,2,3,4,5,6,7,8,9},BB1194&amp;"0123456789"))-1)</f>
        <v/>
      </c>
      <c r="BY1194" t="s">
        <v>25632</v>
      </c>
      <c r="BZ1194" t="s">
        <v>25408</v>
      </c>
      <c r="CT1194" t="str">
        <f t="shared" si="329"/>
        <v>Computer</v>
      </c>
      <c r="CU1194" t="str">
        <f t="shared" si="330"/>
        <v>Software</v>
      </c>
      <c r="CV1194" t="str">
        <f t="shared" si="331"/>
        <v/>
      </c>
      <c r="CW1194" t="str">
        <f t="shared" si="332"/>
        <v/>
      </c>
      <c r="CX1194" t="str">
        <f t="shared" si="333"/>
        <v/>
      </c>
      <c r="CY1194" t="str">
        <f t="shared" si="334"/>
        <v/>
      </c>
      <c r="CZ1194" t="str">
        <f t="shared" si="335"/>
        <v/>
      </c>
      <c r="DA1194" t="str">
        <f t="shared" si="336"/>
        <v/>
      </c>
      <c r="DB1194" t="str">
        <f t="shared" si="337"/>
        <v/>
      </c>
      <c r="DC1194" t="str">
        <f t="shared" si="338"/>
        <v/>
      </c>
    </row>
    <row r="1195" spans="1:107" x14ac:dyDescent="0.2">
      <c r="A1195">
        <v>1192</v>
      </c>
      <c r="B1195" t="s">
        <v>1188</v>
      </c>
      <c r="C1195" t="s">
        <v>3361</v>
      </c>
      <c r="D1195" t="s">
        <v>5344</v>
      </c>
      <c r="E1195" t="s">
        <v>6065</v>
      </c>
      <c r="F1195" t="s">
        <v>7258</v>
      </c>
      <c r="G1195" t="s">
        <v>8256</v>
      </c>
      <c r="H1195" t="s">
        <v>8552</v>
      </c>
      <c r="I1195" t="s">
        <v>8555</v>
      </c>
      <c r="J1195" t="s">
        <v>9540</v>
      </c>
      <c r="K1195" t="s">
        <v>10121</v>
      </c>
      <c r="L1195" t="s">
        <v>10228</v>
      </c>
      <c r="M1195" t="s">
        <v>12055</v>
      </c>
      <c r="N1195" t="s">
        <v>13014</v>
      </c>
      <c r="O1195" t="s">
        <v>13338</v>
      </c>
      <c r="P1195" t="s">
        <v>4365</v>
      </c>
      <c r="Q1195">
        <v>3</v>
      </c>
      <c r="R1195" t="s">
        <v>13357</v>
      </c>
      <c r="S1195" t="s">
        <v>13425</v>
      </c>
      <c r="T1195" t="s">
        <v>13810</v>
      </c>
      <c r="U1195" s="3" t="str" cm="1">
        <f t="array" ref="U1195">LEFT(T1195,MIN(FIND({0,1,2,3,4,5,6,7,8,9},T1195&amp;"0123456789"))-1)</f>
        <v>$</v>
      </c>
      <c r="V1195" t="s">
        <v>13357</v>
      </c>
      <c r="W1195" t="s">
        <v>13810</v>
      </c>
      <c r="X1195" s="3" t="str" cm="1">
        <f t="array" ref="X1195">LEFT(W1195,MIN(FIND({0,1,2,3,4,5,6,7,8,9},W1195&amp;"0123456789"))-1)</f>
        <v>$</v>
      </c>
      <c r="Y1195" t="s">
        <v>13357</v>
      </c>
      <c r="Z1195" t="s">
        <v>14683</v>
      </c>
      <c r="AA1195" s="3" cm="1">
        <f t="array" ref="AA1195">_xlfn.XLOOKUP(LEFT(Z1195,MIN(FIND({0,1,2,3,4,5,6,7,8,9},Z1195&amp;"0123456789"))-1), $BB$4:$BB$23, $BC$4:$BC$23)*_xlfn.NUMBERVALUE(TRIM(REPLACE(Z1195,1,MIN(FIND({0,1,2,3,4,5,6,7,8,9},Z1195&amp;"0123456789"))-1,"")), ".", ",")</f>
        <v>1620000</v>
      </c>
      <c r="AB1195" t="s">
        <v>14683</v>
      </c>
      <c r="AC1195" s="3" cm="1">
        <f t="array" ref="AC1195">_xlfn.XLOOKUP(LEFT(AB1195,MIN(FIND({0,1,2,3,4,5,6,7,8,9},AB1195&amp;"0123456789"))-1), $BB$4:$BB$23, $BC$4:$BC$23)*_xlfn.NUMBERVALUE(TRIM(REPLACE(AB1195,1,MIN(FIND({0,1,2,3,4,5,6,7,8,9},AB1195&amp;"0123456789"))-1,"")), ".", ",")</f>
        <v>1620000</v>
      </c>
      <c r="AD1195" t="s">
        <v>8554</v>
      </c>
      <c r="AE1195" t="s">
        <v>8558</v>
      </c>
      <c r="AF1195" t="s">
        <v>15902</v>
      </c>
      <c r="AG1195" t="s">
        <v>4365</v>
      </c>
      <c r="AH1195" t="s">
        <v>4365</v>
      </c>
      <c r="AI1195" t="s">
        <v>4365</v>
      </c>
      <c r="AJ1195" t="s">
        <v>4365</v>
      </c>
      <c r="AK1195" t="s">
        <v>4365</v>
      </c>
      <c r="AL1195" t="s">
        <v>4365</v>
      </c>
      <c r="AM1195" t="s">
        <v>4365</v>
      </c>
      <c r="AN1195" t="s">
        <v>4365</v>
      </c>
      <c r="AO1195" t="s">
        <v>4365</v>
      </c>
      <c r="AP1195" t="s">
        <v>4365</v>
      </c>
      <c r="AQ1195" t="s">
        <v>4365</v>
      </c>
      <c r="AR1195" t="s">
        <v>4365</v>
      </c>
      <c r="AS1195" t="s">
        <v>19184</v>
      </c>
      <c r="BC1195" s="3" t="str" cm="1">
        <f t="array" ref="BC1195">LEFT(BB1195,MIN(FIND({0,1,2,3,4,5,6,7,8,9},BB1195&amp;"0123456789"))-1)</f>
        <v/>
      </c>
      <c r="BY1195" t="s">
        <v>10163</v>
      </c>
      <c r="BZ1195" t="s">
        <v>25710</v>
      </c>
      <c r="CA1195" t="s">
        <v>25472</v>
      </c>
      <c r="CT1195" t="str">
        <f t="shared" si="329"/>
        <v>Health Care</v>
      </c>
      <c r="CU1195" t="str">
        <f t="shared" si="330"/>
        <v>Subscription Service</v>
      </c>
      <c r="CV1195" t="str">
        <f t="shared" si="331"/>
        <v>Wellness</v>
      </c>
      <c r="CW1195" t="str">
        <f t="shared" si="332"/>
        <v/>
      </c>
      <c r="CX1195" t="str">
        <f t="shared" si="333"/>
        <v/>
      </c>
      <c r="CY1195" t="str">
        <f t="shared" si="334"/>
        <v/>
      </c>
      <c r="CZ1195" t="str">
        <f t="shared" si="335"/>
        <v/>
      </c>
      <c r="DA1195" t="str">
        <f t="shared" si="336"/>
        <v/>
      </c>
      <c r="DB1195" t="str">
        <f t="shared" si="337"/>
        <v/>
      </c>
      <c r="DC1195" t="str">
        <f t="shared" si="338"/>
        <v/>
      </c>
    </row>
    <row r="1196" spans="1:107" x14ac:dyDescent="0.2">
      <c r="A1196">
        <v>1193</v>
      </c>
      <c r="B1196" t="s">
        <v>1189</v>
      </c>
      <c r="C1196" t="s">
        <v>3362</v>
      </c>
      <c r="D1196" t="s">
        <v>5345</v>
      </c>
      <c r="E1196" t="s">
        <v>6065</v>
      </c>
      <c r="F1196" t="s">
        <v>7259</v>
      </c>
      <c r="G1196" t="s">
        <v>8263</v>
      </c>
      <c r="H1196" t="s">
        <v>8552</v>
      </c>
      <c r="I1196" t="s">
        <v>8555</v>
      </c>
      <c r="J1196" t="s">
        <v>9541</v>
      </c>
      <c r="K1196" t="s">
        <v>10119</v>
      </c>
      <c r="L1196" t="s">
        <v>10726</v>
      </c>
      <c r="M1196" t="s">
        <v>12056</v>
      </c>
      <c r="N1196" t="s">
        <v>12783</v>
      </c>
      <c r="O1196" t="s">
        <v>13314</v>
      </c>
      <c r="P1196" t="s">
        <v>4365</v>
      </c>
      <c r="Q1196">
        <v>1</v>
      </c>
      <c r="R1196" t="s">
        <v>13357</v>
      </c>
      <c r="S1196" t="s">
        <v>8393</v>
      </c>
      <c r="T1196" t="s">
        <v>14134</v>
      </c>
      <c r="U1196" s="3" t="str" cm="1">
        <f t="array" ref="U1196">LEFT(T1196,MIN(FIND({0,1,2,3,4,5,6,7,8,9},T1196&amp;"0123456789"))-1)</f>
        <v>$</v>
      </c>
      <c r="V1196" t="s">
        <v>13357</v>
      </c>
      <c r="W1196" t="s">
        <v>14134</v>
      </c>
      <c r="X1196" s="3" t="str" cm="1">
        <f t="array" ref="X1196">LEFT(W1196,MIN(FIND({0,1,2,3,4,5,6,7,8,9},W1196&amp;"0123456789"))-1)</f>
        <v>$</v>
      </c>
      <c r="Y1196" t="s">
        <v>13357</v>
      </c>
      <c r="Z1196" t="s">
        <v>14134</v>
      </c>
      <c r="AA1196" s="3" cm="1">
        <f t="array" ref="AA1196">_xlfn.XLOOKUP(LEFT(Z1196,MIN(FIND({0,1,2,3,4,5,6,7,8,9},Z1196&amp;"0123456789"))-1), $BB$4:$BB$23, $BC$4:$BC$23)*_xlfn.NUMBERVALUE(TRIM(REPLACE(Z1196,1,MIN(FIND({0,1,2,3,4,5,6,7,8,9},Z1196&amp;"0123456789"))-1,"")), ".", ",")</f>
        <v>4400000</v>
      </c>
      <c r="AB1196" t="s">
        <v>14134</v>
      </c>
      <c r="AC1196" s="3" cm="1">
        <f t="array" ref="AC1196">_xlfn.XLOOKUP(LEFT(AB1196,MIN(FIND({0,1,2,3,4,5,6,7,8,9},AB1196&amp;"0123456789"))-1), $BB$4:$BB$23, $BC$4:$BC$23)*_xlfn.NUMBERVALUE(TRIM(REPLACE(AB1196,1,MIN(FIND({0,1,2,3,4,5,6,7,8,9},AB1196&amp;"0123456789"))-1,"")), ".", ",")</f>
        <v>4400000</v>
      </c>
      <c r="AD1196" t="s">
        <v>8555</v>
      </c>
      <c r="AE1196" t="s">
        <v>8556</v>
      </c>
      <c r="AF1196" t="s">
        <v>15903</v>
      </c>
      <c r="AG1196" t="s">
        <v>4365</v>
      </c>
      <c r="AH1196" t="s">
        <v>4365</v>
      </c>
      <c r="AI1196" t="s">
        <v>4365</v>
      </c>
      <c r="AJ1196" t="s">
        <v>4365</v>
      </c>
      <c r="AK1196" t="s">
        <v>4365</v>
      </c>
      <c r="AL1196" t="s">
        <v>4365</v>
      </c>
      <c r="AM1196" t="s">
        <v>4365</v>
      </c>
      <c r="AN1196" t="s">
        <v>4365</v>
      </c>
      <c r="AO1196" t="s">
        <v>4365</v>
      </c>
      <c r="AP1196" t="s">
        <v>4365</v>
      </c>
      <c r="AQ1196" t="s">
        <v>4365</v>
      </c>
      <c r="AR1196" t="s">
        <v>4365</v>
      </c>
      <c r="AS1196" t="s">
        <v>4365</v>
      </c>
      <c r="BC1196" s="3" t="str" cm="1">
        <f t="array" ref="BC1196">LEFT(BB1196,MIN(FIND({0,1,2,3,4,5,6,7,8,9},BB1196&amp;"0123456789"))-1)</f>
        <v/>
      </c>
      <c r="BY1196" t="s">
        <v>25547</v>
      </c>
      <c r="BZ1196" t="s">
        <v>25492</v>
      </c>
      <c r="CA1196" t="s">
        <v>25404</v>
      </c>
      <c r="CB1196" t="s">
        <v>25408</v>
      </c>
      <c r="CT1196" t="str">
        <f t="shared" si="329"/>
        <v>Content</v>
      </c>
      <c r="CU1196" t="str">
        <f t="shared" si="330"/>
        <v>Cyber Security</v>
      </c>
      <c r="CV1196" t="str">
        <f t="shared" si="331"/>
        <v>Information Technology</v>
      </c>
      <c r="CW1196" t="str">
        <f t="shared" si="332"/>
        <v>Software</v>
      </c>
      <c r="CX1196" t="str">
        <f t="shared" si="333"/>
        <v/>
      </c>
      <c r="CY1196" t="str">
        <f t="shared" si="334"/>
        <v/>
      </c>
      <c r="CZ1196" t="str">
        <f t="shared" si="335"/>
        <v/>
      </c>
      <c r="DA1196" t="str">
        <f t="shared" si="336"/>
        <v/>
      </c>
      <c r="DB1196" t="str">
        <f t="shared" si="337"/>
        <v/>
      </c>
      <c r="DC1196" t="str">
        <f t="shared" si="338"/>
        <v/>
      </c>
    </row>
    <row r="1197" spans="1:107" x14ac:dyDescent="0.2">
      <c r="A1197">
        <v>1194</v>
      </c>
      <c r="B1197" t="s">
        <v>1190</v>
      </c>
      <c r="C1197" t="s">
        <v>3363</v>
      </c>
      <c r="D1197" t="s">
        <v>5346</v>
      </c>
      <c r="E1197" t="s">
        <v>6065</v>
      </c>
      <c r="F1197" t="s">
        <v>7260</v>
      </c>
      <c r="G1197" t="s">
        <v>8245</v>
      </c>
      <c r="H1197" t="s">
        <v>8552</v>
      </c>
      <c r="I1197" t="s">
        <v>8555</v>
      </c>
      <c r="J1197" t="s">
        <v>9542</v>
      </c>
      <c r="K1197" t="s">
        <v>10121</v>
      </c>
      <c r="L1197" t="s">
        <v>10163</v>
      </c>
      <c r="M1197" t="s">
        <v>12057</v>
      </c>
      <c r="N1197" t="s">
        <v>12741</v>
      </c>
      <c r="O1197" t="s">
        <v>13310</v>
      </c>
      <c r="P1197" t="s">
        <v>4365</v>
      </c>
      <c r="Q1197">
        <v>1</v>
      </c>
      <c r="R1197" t="s">
        <v>4365</v>
      </c>
      <c r="S1197" t="s">
        <v>13374</v>
      </c>
      <c r="T1197" t="s">
        <v>14135</v>
      </c>
      <c r="U1197" s="3" t="str" cm="1">
        <f t="array" ref="U1197">LEFT(T1197,MIN(FIND({0,1,2,3,4,5,6,7,8,9},T1197&amp;"0123456789"))-1)</f>
        <v>$</v>
      </c>
      <c r="V1197" t="s">
        <v>14415</v>
      </c>
      <c r="W1197" t="s">
        <v>14135</v>
      </c>
      <c r="X1197" s="3" t="str" cm="1">
        <f t="array" ref="X1197">LEFT(W1197,MIN(FIND({0,1,2,3,4,5,6,7,8,9},W1197&amp;"0123456789"))-1)</f>
        <v>$</v>
      </c>
      <c r="Y1197" t="s">
        <v>14415</v>
      </c>
      <c r="Z1197" t="s">
        <v>14135</v>
      </c>
      <c r="AA1197" s="3" cm="1">
        <f t="array" ref="AA1197">_xlfn.XLOOKUP(LEFT(Z1197,MIN(FIND({0,1,2,3,4,5,6,7,8,9},Z1197&amp;"0123456789"))-1), $BB$4:$BB$23, $BC$4:$BC$23)*_xlfn.NUMBERVALUE(TRIM(REPLACE(Z1197,1,MIN(FIND({0,1,2,3,4,5,6,7,8,9},Z1197&amp;"0123456789"))-1,"")), ".", ",")</f>
        <v>2675017</v>
      </c>
      <c r="AB1197" t="s">
        <v>14135</v>
      </c>
      <c r="AC1197" s="3" cm="1">
        <f t="array" ref="AC1197">_xlfn.XLOOKUP(LEFT(AB1197,MIN(FIND({0,1,2,3,4,5,6,7,8,9},AB1197&amp;"0123456789"))-1), $BB$4:$BB$23, $BC$4:$BC$23)*_xlfn.NUMBERVALUE(TRIM(REPLACE(AB1197,1,MIN(FIND({0,1,2,3,4,5,6,7,8,9},AB1197&amp;"0123456789"))-1,"")), ".", ",")</f>
        <v>2675017</v>
      </c>
      <c r="AD1197" t="s">
        <v>4365</v>
      </c>
      <c r="AE1197" t="s">
        <v>4365</v>
      </c>
      <c r="AF1197" t="s">
        <v>4365</v>
      </c>
      <c r="AG1197" t="s">
        <v>4365</v>
      </c>
      <c r="AH1197" t="s">
        <v>4365</v>
      </c>
      <c r="AI1197" t="s">
        <v>4365</v>
      </c>
      <c r="AJ1197" t="s">
        <v>4365</v>
      </c>
      <c r="AK1197" t="s">
        <v>4365</v>
      </c>
      <c r="AL1197" t="s">
        <v>4365</v>
      </c>
      <c r="AM1197" t="s">
        <v>4365</v>
      </c>
      <c r="AN1197" t="s">
        <v>4365</v>
      </c>
      <c r="AO1197" t="s">
        <v>4365</v>
      </c>
      <c r="AP1197" t="s">
        <v>4365</v>
      </c>
      <c r="AQ1197" t="s">
        <v>4365</v>
      </c>
      <c r="AR1197" t="s">
        <v>4365</v>
      </c>
      <c r="AS1197" t="s">
        <v>19162</v>
      </c>
      <c r="BC1197" s="3" t="str" cm="1">
        <f t="array" ref="BC1197">LEFT(BB1197,MIN(FIND({0,1,2,3,4,5,6,7,8,9},BB1197&amp;"0123456789"))-1)</f>
        <v/>
      </c>
      <c r="BY1197" t="s">
        <v>10163</v>
      </c>
      <c r="BZ1197" t="s">
        <v>25418</v>
      </c>
      <c r="CA1197" t="s">
        <v>25537</v>
      </c>
      <c r="CB1197" t="s">
        <v>25472</v>
      </c>
      <c r="CT1197" t="str">
        <f t="shared" si="329"/>
        <v>Health Care</v>
      </c>
      <c r="CU1197" t="str">
        <f t="shared" si="330"/>
        <v>Medical</v>
      </c>
      <c r="CV1197" t="str">
        <f t="shared" si="331"/>
        <v>Pharmaceutical</v>
      </c>
      <c r="CW1197" t="str">
        <f t="shared" si="332"/>
        <v>Wellness</v>
      </c>
      <c r="CX1197" t="str">
        <f t="shared" si="333"/>
        <v/>
      </c>
      <c r="CY1197" t="str">
        <f t="shared" si="334"/>
        <v/>
      </c>
      <c r="CZ1197" t="str">
        <f t="shared" si="335"/>
        <v/>
      </c>
      <c r="DA1197" t="str">
        <f t="shared" si="336"/>
        <v/>
      </c>
      <c r="DB1197" t="str">
        <f t="shared" si="337"/>
        <v/>
      </c>
      <c r="DC1197" t="str">
        <f t="shared" si="338"/>
        <v/>
      </c>
    </row>
    <row r="1198" spans="1:107" x14ac:dyDescent="0.2">
      <c r="A1198">
        <v>1195</v>
      </c>
      <c r="B1198" t="s">
        <v>1191</v>
      </c>
      <c r="C1198" t="s">
        <v>3364</v>
      </c>
      <c r="D1198" t="s">
        <v>5347</v>
      </c>
      <c r="E1198" t="s">
        <v>6065</v>
      </c>
      <c r="F1198" t="s">
        <v>7261</v>
      </c>
      <c r="G1198" t="s">
        <v>8245</v>
      </c>
      <c r="H1198" t="s">
        <v>8552</v>
      </c>
      <c r="I1198" t="s">
        <v>8554</v>
      </c>
      <c r="J1198" t="s">
        <v>9543</v>
      </c>
      <c r="K1198" t="s">
        <v>10121</v>
      </c>
      <c r="L1198" t="s">
        <v>10143</v>
      </c>
      <c r="M1198" t="s">
        <v>11151</v>
      </c>
      <c r="N1198" t="s">
        <v>12738</v>
      </c>
      <c r="O1198" t="s">
        <v>13307</v>
      </c>
      <c r="P1198" t="s">
        <v>13350</v>
      </c>
      <c r="Q1198">
        <v>1</v>
      </c>
      <c r="R1198" t="s">
        <v>13357</v>
      </c>
      <c r="S1198" t="s">
        <v>8463</v>
      </c>
      <c r="T1198" t="s">
        <v>13752</v>
      </c>
      <c r="U1198" s="3" t="str" cm="1">
        <f t="array" ref="U1198">LEFT(T1198,MIN(FIND({0,1,2,3,4,5,6,7,8,9},T1198&amp;"0123456789"))-1)</f>
        <v>$</v>
      </c>
      <c r="V1198" t="s">
        <v>13357</v>
      </c>
      <c r="W1198" t="s">
        <v>13752</v>
      </c>
      <c r="X1198" s="3" t="str" cm="1">
        <f t="array" ref="X1198">LEFT(W1198,MIN(FIND({0,1,2,3,4,5,6,7,8,9},W1198&amp;"0123456789"))-1)</f>
        <v>$</v>
      </c>
      <c r="Y1198" t="s">
        <v>13357</v>
      </c>
      <c r="Z1198" t="s">
        <v>13752</v>
      </c>
      <c r="AA1198" s="3" cm="1">
        <f t="array" ref="AA1198">_xlfn.XLOOKUP(LEFT(Z1198,MIN(FIND({0,1,2,3,4,5,6,7,8,9},Z1198&amp;"0123456789"))-1), $BB$4:$BB$23, $BC$4:$BC$23)*_xlfn.NUMBERVALUE(TRIM(REPLACE(Z1198,1,MIN(FIND({0,1,2,3,4,5,6,7,8,9},Z1198&amp;"0123456789"))-1,"")), ".", ",")</f>
        <v>1200000</v>
      </c>
      <c r="AB1198" t="s">
        <v>13752</v>
      </c>
      <c r="AC1198" s="3" cm="1">
        <f t="array" ref="AC1198">_xlfn.XLOOKUP(LEFT(AB1198,MIN(FIND({0,1,2,3,4,5,6,7,8,9},AB1198&amp;"0123456789"))-1), $BB$4:$BB$23, $BC$4:$BC$23)*_xlfn.NUMBERVALUE(TRIM(REPLACE(AB1198,1,MIN(FIND({0,1,2,3,4,5,6,7,8,9},AB1198&amp;"0123456789"))-1,"")), ".", ",")</f>
        <v>1200000</v>
      </c>
      <c r="AD1198" t="s">
        <v>8554</v>
      </c>
      <c r="AE1198" t="s">
        <v>8554</v>
      </c>
      <c r="AF1198" t="s">
        <v>15904</v>
      </c>
      <c r="AG1198" t="s">
        <v>17234</v>
      </c>
      <c r="AH1198" t="s">
        <v>17940</v>
      </c>
      <c r="AI1198" t="s">
        <v>18825</v>
      </c>
      <c r="AJ1198" t="s">
        <v>14819</v>
      </c>
      <c r="AK1198" t="s">
        <v>19933</v>
      </c>
      <c r="AL1198" t="s">
        <v>20113</v>
      </c>
      <c r="AM1198" t="s">
        <v>20948</v>
      </c>
      <c r="AN1198" t="s">
        <v>21563</v>
      </c>
      <c r="AO1198" t="s">
        <v>22163</v>
      </c>
      <c r="AP1198" t="s">
        <v>23182</v>
      </c>
      <c r="AQ1198" t="s">
        <v>24272</v>
      </c>
      <c r="AR1198" t="s">
        <v>19049</v>
      </c>
      <c r="AS1198" t="s">
        <v>14829</v>
      </c>
      <c r="BC1198" s="3" t="str" cm="1">
        <f t="array" ref="BC1198">LEFT(BB1198,MIN(FIND({0,1,2,3,4,5,6,7,8,9},BB1198&amp;"0123456789"))-1)</f>
        <v/>
      </c>
      <c r="BY1198" t="s">
        <v>10143</v>
      </c>
      <c r="BZ1198" t="s">
        <v>25430</v>
      </c>
      <c r="CT1198" t="str">
        <f t="shared" si="329"/>
        <v>Financial Services</v>
      </c>
      <c r="CU1198" t="str">
        <f t="shared" si="330"/>
        <v>FinTech</v>
      </c>
      <c r="CV1198" t="str">
        <f t="shared" si="331"/>
        <v/>
      </c>
      <c r="CW1198" t="str">
        <f t="shared" si="332"/>
        <v/>
      </c>
      <c r="CX1198" t="str">
        <f t="shared" si="333"/>
        <v/>
      </c>
      <c r="CY1198" t="str">
        <f t="shared" si="334"/>
        <v/>
      </c>
      <c r="CZ1198" t="str">
        <f t="shared" si="335"/>
        <v/>
      </c>
      <c r="DA1198" t="str">
        <f t="shared" si="336"/>
        <v/>
      </c>
      <c r="DB1198" t="str">
        <f t="shared" si="337"/>
        <v/>
      </c>
      <c r="DC1198" t="str">
        <f t="shared" si="338"/>
        <v/>
      </c>
    </row>
    <row r="1199" spans="1:107" x14ac:dyDescent="0.2">
      <c r="A1199">
        <v>1196</v>
      </c>
      <c r="B1199" t="s">
        <v>1192</v>
      </c>
      <c r="C1199" t="s">
        <v>3365</v>
      </c>
      <c r="D1199" t="s">
        <v>5348</v>
      </c>
      <c r="E1199" t="s">
        <v>6065</v>
      </c>
      <c r="F1199" t="s">
        <v>7262</v>
      </c>
      <c r="G1199" t="s">
        <v>8252</v>
      </c>
      <c r="H1199" t="s">
        <v>8552</v>
      </c>
      <c r="I1199" t="s">
        <v>8557</v>
      </c>
      <c r="J1199" t="s">
        <v>9544</v>
      </c>
      <c r="K1199" t="s">
        <v>10121</v>
      </c>
      <c r="L1199" t="s">
        <v>10163</v>
      </c>
      <c r="M1199" t="s">
        <v>10163</v>
      </c>
      <c r="N1199" t="s">
        <v>12767</v>
      </c>
      <c r="O1199" t="s">
        <v>4365</v>
      </c>
      <c r="P1199" t="s">
        <v>4365</v>
      </c>
      <c r="Q1199">
        <v>1</v>
      </c>
      <c r="R1199" t="s">
        <v>13357</v>
      </c>
      <c r="S1199" t="s">
        <v>13596</v>
      </c>
      <c r="T1199" t="s">
        <v>13760</v>
      </c>
      <c r="U1199" s="3" t="str" cm="1">
        <f t="array" ref="U1199">LEFT(T1199,MIN(FIND({0,1,2,3,4,5,6,7,8,9},T1199&amp;"0123456789"))-1)</f>
        <v>$</v>
      </c>
      <c r="V1199" t="s">
        <v>13357</v>
      </c>
      <c r="W1199" t="s">
        <v>13760</v>
      </c>
      <c r="X1199" s="3" t="str" cm="1">
        <f t="array" ref="X1199">LEFT(W1199,MIN(FIND({0,1,2,3,4,5,6,7,8,9},W1199&amp;"0123456789"))-1)</f>
        <v>$</v>
      </c>
      <c r="Y1199" t="s">
        <v>13357</v>
      </c>
      <c r="Z1199" t="s">
        <v>13760</v>
      </c>
      <c r="AA1199" s="3" cm="1">
        <f t="array" ref="AA1199">_xlfn.XLOOKUP(LEFT(Z1199,MIN(FIND({0,1,2,3,4,5,6,7,8,9},Z1199&amp;"0123456789"))-1), $BB$4:$BB$23, $BC$4:$BC$23)*_xlfn.NUMBERVALUE(TRIM(REPLACE(Z1199,1,MIN(FIND({0,1,2,3,4,5,6,7,8,9},Z1199&amp;"0123456789"))-1,"")), ".", ",")</f>
        <v>5000000</v>
      </c>
      <c r="AB1199" t="s">
        <v>13760</v>
      </c>
      <c r="AC1199" s="3" cm="1">
        <f t="array" ref="AC1199">_xlfn.XLOOKUP(LEFT(AB1199,MIN(FIND({0,1,2,3,4,5,6,7,8,9},AB1199&amp;"0123456789"))-1), $BB$4:$BB$23, $BC$4:$BC$23)*_xlfn.NUMBERVALUE(TRIM(REPLACE(AB1199,1,MIN(FIND({0,1,2,3,4,5,6,7,8,9},AB1199&amp;"0123456789"))-1,"")), ".", ",")</f>
        <v>5000000</v>
      </c>
      <c r="AD1199" t="s">
        <v>8555</v>
      </c>
      <c r="AE1199" t="s">
        <v>8555</v>
      </c>
      <c r="AF1199" t="s">
        <v>15905</v>
      </c>
      <c r="AG1199" t="s">
        <v>4365</v>
      </c>
      <c r="AH1199" t="s">
        <v>4365</v>
      </c>
      <c r="AI1199" t="s">
        <v>4365</v>
      </c>
      <c r="AJ1199" t="s">
        <v>4365</v>
      </c>
      <c r="AK1199" t="s">
        <v>4365</v>
      </c>
      <c r="AL1199" t="s">
        <v>4365</v>
      </c>
      <c r="AM1199" t="s">
        <v>4365</v>
      </c>
      <c r="AN1199" t="s">
        <v>4365</v>
      </c>
      <c r="AO1199" t="s">
        <v>4365</v>
      </c>
      <c r="AP1199" t="s">
        <v>4365</v>
      </c>
      <c r="AQ1199" t="s">
        <v>4365</v>
      </c>
      <c r="AR1199" t="s">
        <v>4365</v>
      </c>
      <c r="AS1199" t="s">
        <v>14822</v>
      </c>
      <c r="BC1199" s="3" t="str" cm="1">
        <f t="array" ref="BC1199">LEFT(BB1199,MIN(FIND({0,1,2,3,4,5,6,7,8,9},BB1199&amp;"0123456789"))-1)</f>
        <v/>
      </c>
      <c r="BY1199" t="s">
        <v>10163</v>
      </c>
      <c r="CT1199" t="str">
        <f t="shared" si="329"/>
        <v>Health Care</v>
      </c>
      <c r="CU1199" t="str">
        <f t="shared" si="330"/>
        <v/>
      </c>
      <c r="CV1199" t="str">
        <f t="shared" si="331"/>
        <v/>
      </c>
      <c r="CW1199" t="str">
        <f t="shared" si="332"/>
        <v/>
      </c>
      <c r="CX1199" t="str">
        <f t="shared" si="333"/>
        <v/>
      </c>
      <c r="CY1199" t="str">
        <f t="shared" si="334"/>
        <v/>
      </c>
      <c r="CZ1199" t="str">
        <f t="shared" si="335"/>
        <v/>
      </c>
      <c r="DA1199" t="str">
        <f t="shared" si="336"/>
        <v/>
      </c>
      <c r="DB1199" t="str">
        <f t="shared" si="337"/>
        <v/>
      </c>
      <c r="DC1199" t="str">
        <f t="shared" si="338"/>
        <v/>
      </c>
    </row>
    <row r="1200" spans="1:107" x14ac:dyDescent="0.2">
      <c r="A1200">
        <v>1197</v>
      </c>
      <c r="B1200" t="s">
        <v>1193</v>
      </c>
      <c r="C1200" t="s">
        <v>3366</v>
      </c>
      <c r="D1200" t="s">
        <v>5349</v>
      </c>
      <c r="E1200" t="s">
        <v>6065</v>
      </c>
      <c r="F1200" t="s">
        <v>7263</v>
      </c>
      <c r="G1200" t="s">
        <v>8262</v>
      </c>
      <c r="H1200" t="s">
        <v>8552</v>
      </c>
      <c r="I1200" t="s">
        <v>8554</v>
      </c>
      <c r="J1200" t="s">
        <v>9545</v>
      </c>
      <c r="K1200" t="s">
        <v>10121</v>
      </c>
      <c r="L1200" t="s">
        <v>10189</v>
      </c>
      <c r="M1200" t="s">
        <v>12058</v>
      </c>
      <c r="N1200" t="s">
        <v>12800</v>
      </c>
      <c r="O1200" t="s">
        <v>13330</v>
      </c>
      <c r="P1200" t="s">
        <v>4365</v>
      </c>
      <c r="Q1200">
        <v>1</v>
      </c>
      <c r="R1200" t="s">
        <v>13357</v>
      </c>
      <c r="S1200" t="s">
        <v>8460</v>
      </c>
      <c r="T1200" t="s">
        <v>13879</v>
      </c>
      <c r="U1200" s="3" t="str" cm="1">
        <f t="array" ref="U1200">LEFT(T1200,MIN(FIND({0,1,2,3,4,5,6,7,8,9},T1200&amp;"0123456789"))-1)</f>
        <v>$</v>
      </c>
      <c r="V1200" t="s">
        <v>13357</v>
      </c>
      <c r="W1200" t="s">
        <v>13879</v>
      </c>
      <c r="X1200" s="3" t="str" cm="1">
        <f t="array" ref="X1200">LEFT(W1200,MIN(FIND({0,1,2,3,4,5,6,7,8,9},W1200&amp;"0123456789"))-1)</f>
        <v>$</v>
      </c>
      <c r="Y1200" t="s">
        <v>13357</v>
      </c>
      <c r="Z1200" t="s">
        <v>13879</v>
      </c>
      <c r="AA1200" s="3" cm="1">
        <f t="array" ref="AA1200">_xlfn.XLOOKUP(LEFT(Z1200,MIN(FIND({0,1,2,3,4,5,6,7,8,9},Z1200&amp;"0123456789"))-1), $BB$4:$BB$23, $BC$4:$BC$23)*_xlfn.NUMBERVALUE(TRIM(REPLACE(Z1200,1,MIN(FIND({0,1,2,3,4,5,6,7,8,9},Z1200&amp;"0123456789"))-1,"")), ".", ",")</f>
        <v>2300000</v>
      </c>
      <c r="AB1200" t="s">
        <v>13879</v>
      </c>
      <c r="AC1200" s="3" cm="1">
        <f t="array" ref="AC1200">_xlfn.XLOOKUP(LEFT(AB1200,MIN(FIND({0,1,2,3,4,5,6,7,8,9},AB1200&amp;"0123456789"))-1), $BB$4:$BB$23, $BC$4:$BC$23)*_xlfn.NUMBERVALUE(TRIM(REPLACE(AB1200,1,MIN(FIND({0,1,2,3,4,5,6,7,8,9},AB1200&amp;"0123456789"))-1,"")), ".", ",")</f>
        <v>2300000</v>
      </c>
      <c r="AD1200" t="s">
        <v>8555</v>
      </c>
      <c r="AE1200" t="s">
        <v>8554</v>
      </c>
      <c r="AF1200" t="s">
        <v>15906</v>
      </c>
      <c r="AG1200" t="s">
        <v>4365</v>
      </c>
      <c r="AH1200" t="s">
        <v>4365</v>
      </c>
      <c r="AI1200" t="s">
        <v>4365</v>
      </c>
      <c r="AJ1200" t="s">
        <v>4365</v>
      </c>
      <c r="AK1200" t="s">
        <v>4365</v>
      </c>
      <c r="AL1200" t="s">
        <v>4365</v>
      </c>
      <c r="AM1200" t="s">
        <v>4365</v>
      </c>
      <c r="AN1200" t="s">
        <v>4365</v>
      </c>
      <c r="AO1200" t="s">
        <v>4365</v>
      </c>
      <c r="AP1200" t="s">
        <v>4365</v>
      </c>
      <c r="AQ1200" t="s">
        <v>4365</v>
      </c>
      <c r="AR1200" t="s">
        <v>4365</v>
      </c>
      <c r="AS1200" t="s">
        <v>8558</v>
      </c>
      <c r="BC1200" s="3" t="str" cm="1">
        <f t="array" ref="BC1200">LEFT(BB1200,MIN(FIND({0,1,2,3,4,5,6,7,8,9},BB1200&amp;"0123456789"))-1)</f>
        <v/>
      </c>
      <c r="BY1200" t="s">
        <v>25718</v>
      </c>
      <c r="BZ1200" t="s">
        <v>25429</v>
      </c>
      <c r="CA1200" t="s">
        <v>25430</v>
      </c>
      <c r="CT1200" t="str">
        <f t="shared" si="329"/>
        <v>Consumer Lending</v>
      </c>
      <c r="CU1200" t="str">
        <f t="shared" si="330"/>
        <v>Financial Services</v>
      </c>
      <c r="CV1200" t="str">
        <f t="shared" si="331"/>
        <v>FinTech</v>
      </c>
      <c r="CW1200" t="str">
        <f t="shared" si="332"/>
        <v/>
      </c>
      <c r="CX1200" t="str">
        <f t="shared" si="333"/>
        <v/>
      </c>
      <c r="CY1200" t="str">
        <f t="shared" si="334"/>
        <v/>
      </c>
      <c r="CZ1200" t="str">
        <f t="shared" si="335"/>
        <v/>
      </c>
      <c r="DA1200" t="str">
        <f t="shared" si="336"/>
        <v/>
      </c>
      <c r="DB1200" t="str">
        <f t="shared" si="337"/>
        <v/>
      </c>
      <c r="DC1200" t="str">
        <f t="shared" si="338"/>
        <v/>
      </c>
    </row>
    <row r="1201" spans="1:107" x14ac:dyDescent="0.2">
      <c r="A1201">
        <v>1198</v>
      </c>
      <c r="B1201" t="s">
        <v>1194</v>
      </c>
      <c r="C1201" t="s">
        <v>3367</v>
      </c>
      <c r="D1201" t="s">
        <v>5350</v>
      </c>
      <c r="E1201" t="s">
        <v>6065</v>
      </c>
      <c r="F1201" t="s">
        <v>7264</v>
      </c>
      <c r="G1201" t="s">
        <v>8245</v>
      </c>
      <c r="H1201" t="s">
        <v>8552</v>
      </c>
      <c r="I1201" t="s">
        <v>8554</v>
      </c>
      <c r="J1201" t="s">
        <v>9546</v>
      </c>
      <c r="K1201" t="s">
        <v>10121</v>
      </c>
      <c r="L1201" t="s">
        <v>10682</v>
      </c>
      <c r="M1201" t="s">
        <v>12059</v>
      </c>
      <c r="N1201" t="s">
        <v>12769</v>
      </c>
      <c r="O1201" t="s">
        <v>13322</v>
      </c>
      <c r="P1201" t="s">
        <v>4365</v>
      </c>
      <c r="Q1201">
        <v>1</v>
      </c>
      <c r="R1201" t="s">
        <v>13357</v>
      </c>
      <c r="S1201" t="s">
        <v>8360</v>
      </c>
      <c r="T1201" t="s">
        <v>13879</v>
      </c>
      <c r="U1201" s="3" t="str" cm="1">
        <f t="array" ref="U1201">LEFT(T1201,MIN(FIND({0,1,2,3,4,5,6,7,8,9},T1201&amp;"0123456789"))-1)</f>
        <v>$</v>
      </c>
      <c r="V1201" t="s">
        <v>13357</v>
      </c>
      <c r="W1201" t="s">
        <v>13879</v>
      </c>
      <c r="X1201" s="3" t="str" cm="1">
        <f t="array" ref="X1201">LEFT(W1201,MIN(FIND({0,1,2,3,4,5,6,7,8,9},W1201&amp;"0123456789"))-1)</f>
        <v>$</v>
      </c>
      <c r="Y1201" t="s">
        <v>13357</v>
      </c>
      <c r="Z1201" t="s">
        <v>13879</v>
      </c>
      <c r="AA1201" s="3" cm="1">
        <f t="array" ref="AA1201">_xlfn.XLOOKUP(LEFT(Z1201,MIN(FIND({0,1,2,3,4,5,6,7,8,9},Z1201&amp;"0123456789"))-1), $BB$4:$BB$23, $BC$4:$BC$23)*_xlfn.NUMBERVALUE(TRIM(REPLACE(Z1201,1,MIN(FIND({0,1,2,3,4,5,6,7,8,9},Z1201&amp;"0123456789"))-1,"")), ".", ",")</f>
        <v>2300000</v>
      </c>
      <c r="AB1201" t="s">
        <v>13879</v>
      </c>
      <c r="AC1201" s="3" cm="1">
        <f t="array" ref="AC1201">_xlfn.XLOOKUP(LEFT(AB1201,MIN(FIND({0,1,2,3,4,5,6,7,8,9},AB1201&amp;"0123456789"))-1), $BB$4:$BB$23, $BC$4:$BC$23)*_xlfn.NUMBERVALUE(TRIM(REPLACE(AB1201,1,MIN(FIND({0,1,2,3,4,5,6,7,8,9},AB1201&amp;"0123456789"))-1,"")), ".", ",")</f>
        <v>2300000</v>
      </c>
      <c r="AD1201" t="s">
        <v>8555</v>
      </c>
      <c r="AE1201" t="s">
        <v>14820</v>
      </c>
      <c r="AF1201" t="s">
        <v>15907</v>
      </c>
      <c r="AG1201" t="s">
        <v>17235</v>
      </c>
      <c r="AH1201" t="s">
        <v>17941</v>
      </c>
      <c r="AI1201" t="s">
        <v>18826</v>
      </c>
      <c r="AJ1201" t="s">
        <v>8557</v>
      </c>
      <c r="AK1201" t="s">
        <v>19934</v>
      </c>
      <c r="AL1201" t="s">
        <v>20276</v>
      </c>
      <c r="AM1201" t="s">
        <v>20949</v>
      </c>
      <c r="AN1201" t="s">
        <v>21564</v>
      </c>
      <c r="AO1201" t="s">
        <v>22164</v>
      </c>
      <c r="AP1201" t="s">
        <v>23183</v>
      </c>
      <c r="AQ1201" t="s">
        <v>24273</v>
      </c>
      <c r="AR1201" t="s">
        <v>21053</v>
      </c>
      <c r="AS1201" t="s">
        <v>19149</v>
      </c>
      <c r="BC1201" s="3" t="str" cm="1">
        <f t="array" ref="BC1201">LEFT(BB1201,MIN(FIND({0,1,2,3,4,5,6,7,8,9},BB1201&amp;"0123456789"))-1)</f>
        <v/>
      </c>
      <c r="BY1201" t="s">
        <v>25870</v>
      </c>
      <c r="BZ1201" t="s">
        <v>25743</v>
      </c>
      <c r="CA1201" t="s">
        <v>25710</v>
      </c>
      <c r="CT1201" t="str">
        <f t="shared" si="329"/>
        <v>Content Creators</v>
      </c>
      <c r="CU1201" t="str">
        <f t="shared" si="330"/>
        <v>Podcast</v>
      </c>
      <c r="CV1201" t="str">
        <f t="shared" si="331"/>
        <v>Subscription Service</v>
      </c>
      <c r="CW1201" t="str">
        <f t="shared" si="332"/>
        <v/>
      </c>
      <c r="CX1201" t="str">
        <f t="shared" si="333"/>
        <v/>
      </c>
      <c r="CY1201" t="str">
        <f t="shared" si="334"/>
        <v/>
      </c>
      <c r="CZ1201" t="str">
        <f t="shared" si="335"/>
        <v/>
      </c>
      <c r="DA1201" t="str">
        <f t="shared" si="336"/>
        <v/>
      </c>
      <c r="DB1201" t="str">
        <f t="shared" si="337"/>
        <v/>
      </c>
      <c r="DC1201" t="str">
        <f t="shared" si="338"/>
        <v/>
      </c>
    </row>
    <row r="1202" spans="1:107" x14ac:dyDescent="0.2">
      <c r="A1202">
        <v>1199</v>
      </c>
      <c r="B1202" t="s">
        <v>1195</v>
      </c>
      <c r="C1202" t="s">
        <v>3368</v>
      </c>
      <c r="D1202" t="s">
        <v>5351</v>
      </c>
      <c r="E1202" t="s">
        <v>6065</v>
      </c>
      <c r="F1202" t="s">
        <v>7265</v>
      </c>
      <c r="G1202" t="s">
        <v>8245</v>
      </c>
      <c r="H1202" t="s">
        <v>8552</v>
      </c>
      <c r="I1202" t="s">
        <v>8557</v>
      </c>
      <c r="J1202" t="s">
        <v>9547</v>
      </c>
      <c r="K1202" t="s">
        <v>10121</v>
      </c>
      <c r="L1202" t="s">
        <v>10727</v>
      </c>
      <c r="M1202" t="s">
        <v>12060</v>
      </c>
      <c r="N1202" t="s">
        <v>13015</v>
      </c>
      <c r="O1202" t="s">
        <v>13307</v>
      </c>
      <c r="P1202" t="s">
        <v>13351</v>
      </c>
      <c r="Q1202">
        <v>2</v>
      </c>
      <c r="R1202" t="s">
        <v>13357</v>
      </c>
      <c r="S1202" t="s">
        <v>8375</v>
      </c>
      <c r="T1202" t="s">
        <v>14136</v>
      </c>
      <c r="U1202" s="3" t="str" cm="1">
        <f t="array" ref="U1202">LEFT(T1202,MIN(FIND({0,1,2,3,4,5,6,7,8,9},T1202&amp;"0123456789"))-1)</f>
        <v>$</v>
      </c>
      <c r="V1202" t="s">
        <v>14422</v>
      </c>
      <c r="W1202" t="s">
        <v>14136</v>
      </c>
      <c r="X1202" s="3" t="str" cm="1">
        <f t="array" ref="X1202">LEFT(W1202,MIN(FIND({0,1,2,3,4,5,6,7,8,9},W1202&amp;"0123456789"))-1)</f>
        <v>$</v>
      </c>
      <c r="Y1202" t="s">
        <v>14422</v>
      </c>
      <c r="Z1202" t="s">
        <v>13752</v>
      </c>
      <c r="AA1202" s="3" cm="1">
        <f t="array" ref="AA1202">_xlfn.XLOOKUP(LEFT(Z1202,MIN(FIND({0,1,2,3,4,5,6,7,8,9},Z1202&amp;"0123456789"))-1), $BB$4:$BB$23, $BC$4:$BC$23)*_xlfn.NUMBERVALUE(TRIM(REPLACE(Z1202,1,MIN(FIND({0,1,2,3,4,5,6,7,8,9},Z1202&amp;"0123456789"))-1,"")), ".", ",")</f>
        <v>1200000</v>
      </c>
      <c r="AB1202" t="s">
        <v>13752</v>
      </c>
      <c r="AC1202" s="3" cm="1">
        <f t="array" ref="AC1202">_xlfn.XLOOKUP(LEFT(AB1202,MIN(FIND({0,1,2,3,4,5,6,7,8,9},AB1202&amp;"0123456789"))-1), $BB$4:$BB$23, $BC$4:$BC$23)*_xlfn.NUMBERVALUE(TRIM(REPLACE(AB1202,1,MIN(FIND({0,1,2,3,4,5,6,7,8,9},AB1202&amp;"0123456789"))-1,"")), ".", ",")</f>
        <v>1200000</v>
      </c>
      <c r="AD1202" t="s">
        <v>4365</v>
      </c>
      <c r="AE1202" t="s">
        <v>8558</v>
      </c>
      <c r="AF1202" t="s">
        <v>15908</v>
      </c>
      <c r="AG1202" t="s">
        <v>4365</v>
      </c>
      <c r="AH1202" t="s">
        <v>4365</v>
      </c>
      <c r="AI1202" t="s">
        <v>4365</v>
      </c>
      <c r="AJ1202" t="s">
        <v>4365</v>
      </c>
      <c r="AK1202" t="s">
        <v>4365</v>
      </c>
      <c r="AL1202" t="s">
        <v>4365</v>
      </c>
      <c r="AM1202" t="s">
        <v>4365</v>
      </c>
      <c r="AN1202" t="s">
        <v>4365</v>
      </c>
      <c r="AO1202" t="s">
        <v>4365</v>
      </c>
      <c r="AP1202" t="s">
        <v>4365</v>
      </c>
      <c r="AQ1202" t="s">
        <v>4365</v>
      </c>
      <c r="AR1202" t="s">
        <v>4365</v>
      </c>
      <c r="AS1202" t="s">
        <v>8558</v>
      </c>
      <c r="BC1202" s="3" t="str" cm="1">
        <f t="array" ref="BC1202">LEFT(BB1202,MIN(FIND({0,1,2,3,4,5,6,7,8,9},BB1202&amp;"0123456789"))-1)</f>
        <v/>
      </c>
      <c r="BY1202" t="s">
        <v>12657</v>
      </c>
      <c r="BZ1202" t="s">
        <v>25428</v>
      </c>
      <c r="CA1202" t="s">
        <v>25408</v>
      </c>
      <c r="CB1202" t="s">
        <v>25754</v>
      </c>
      <c r="CC1202" t="s">
        <v>25472</v>
      </c>
      <c r="CT1202" t="str">
        <f t="shared" si="329"/>
        <v>Fitness</v>
      </c>
      <c r="CU1202" t="str">
        <f t="shared" si="330"/>
        <v>Health Care</v>
      </c>
      <c r="CV1202" t="str">
        <f t="shared" si="331"/>
        <v>Software</v>
      </c>
      <c r="CW1202" t="str">
        <f t="shared" si="332"/>
        <v>Wearables</v>
      </c>
      <c r="CX1202" t="str">
        <f t="shared" si="333"/>
        <v>Wellness</v>
      </c>
      <c r="CY1202" t="str">
        <f t="shared" si="334"/>
        <v/>
      </c>
      <c r="CZ1202" t="str">
        <f t="shared" si="335"/>
        <v/>
      </c>
      <c r="DA1202" t="str">
        <f t="shared" si="336"/>
        <v/>
      </c>
      <c r="DB1202" t="str">
        <f t="shared" si="337"/>
        <v/>
      </c>
      <c r="DC1202" t="str">
        <f t="shared" si="338"/>
        <v/>
      </c>
    </row>
    <row r="1203" spans="1:107" x14ac:dyDescent="0.2">
      <c r="A1203">
        <v>1200</v>
      </c>
      <c r="B1203" t="s">
        <v>1196</v>
      </c>
      <c r="C1203" t="s">
        <v>3369</v>
      </c>
      <c r="D1203" t="s">
        <v>5352</v>
      </c>
      <c r="E1203" t="s">
        <v>6065</v>
      </c>
      <c r="F1203" t="s">
        <v>7266</v>
      </c>
      <c r="G1203" t="s">
        <v>8426</v>
      </c>
      <c r="H1203" t="s">
        <v>8552</v>
      </c>
      <c r="I1203" t="s">
        <v>8556</v>
      </c>
      <c r="J1203" t="s">
        <v>9548</v>
      </c>
      <c r="K1203" t="s">
        <v>10119</v>
      </c>
      <c r="L1203" t="s">
        <v>10167</v>
      </c>
      <c r="M1203" t="s">
        <v>11340</v>
      </c>
      <c r="N1203" t="s">
        <v>12785</v>
      </c>
      <c r="O1203" t="s">
        <v>4365</v>
      </c>
      <c r="P1203" t="s">
        <v>4365</v>
      </c>
      <c r="Q1203">
        <v>1</v>
      </c>
      <c r="R1203" t="s">
        <v>13357</v>
      </c>
      <c r="S1203" t="s">
        <v>8457</v>
      </c>
      <c r="T1203" t="s">
        <v>14137</v>
      </c>
      <c r="U1203" s="3" t="str" cm="1">
        <f t="array" ref="U1203">LEFT(T1203,MIN(FIND({0,1,2,3,4,5,6,7,8,9},T1203&amp;"0123456789"))-1)</f>
        <v>CHF</v>
      </c>
      <c r="V1203" t="s">
        <v>14422</v>
      </c>
      <c r="W1203" t="s">
        <v>14137</v>
      </c>
      <c r="X1203" s="3" t="str" cm="1">
        <f t="array" ref="X1203">LEFT(W1203,MIN(FIND({0,1,2,3,4,5,6,7,8,9},W1203&amp;"0123456789"))-1)</f>
        <v>CHF</v>
      </c>
      <c r="Y1203" t="s">
        <v>14422</v>
      </c>
      <c r="Z1203" t="s">
        <v>14137</v>
      </c>
      <c r="AA1203" s="3" cm="1">
        <f t="array" ref="AA1203">_xlfn.XLOOKUP(LEFT(Z1203,MIN(FIND({0,1,2,3,4,5,6,7,8,9},Z1203&amp;"0123456789"))-1), $BB$4:$BB$23, $BC$4:$BC$23)*_xlfn.NUMBERVALUE(TRIM(REPLACE(Z1203,1,MIN(FIND({0,1,2,3,4,5,6,7,8,9},Z1203&amp;"0123456789"))-1,"")), ".", ",")</f>
        <v>1221000</v>
      </c>
      <c r="AB1203" t="s">
        <v>14137</v>
      </c>
      <c r="AC1203" s="3" cm="1">
        <f t="array" ref="AC1203">_xlfn.XLOOKUP(LEFT(AB1203,MIN(FIND({0,1,2,3,4,5,6,7,8,9},AB1203&amp;"0123456789"))-1), $BB$4:$BB$23, $BC$4:$BC$23)*_xlfn.NUMBERVALUE(TRIM(REPLACE(AB1203,1,MIN(FIND({0,1,2,3,4,5,6,7,8,9},AB1203&amp;"0123456789"))-1,"")), ".", ",")</f>
        <v>1221000</v>
      </c>
      <c r="AD1203" t="s">
        <v>8555</v>
      </c>
      <c r="AE1203" t="s">
        <v>8557</v>
      </c>
      <c r="AF1203" t="s">
        <v>15909</v>
      </c>
      <c r="AG1203" t="s">
        <v>17236</v>
      </c>
      <c r="AH1203" t="s">
        <v>17942</v>
      </c>
      <c r="AI1203" t="s">
        <v>18827</v>
      </c>
      <c r="AJ1203" t="s">
        <v>16555</v>
      </c>
      <c r="AK1203" t="s">
        <v>4365</v>
      </c>
      <c r="AL1203" t="s">
        <v>20208</v>
      </c>
      <c r="AM1203" t="s">
        <v>20950</v>
      </c>
      <c r="AN1203" t="s">
        <v>21565</v>
      </c>
      <c r="AO1203" t="s">
        <v>22165</v>
      </c>
      <c r="AP1203" t="s">
        <v>23184</v>
      </c>
      <c r="AQ1203" t="s">
        <v>24274</v>
      </c>
      <c r="AR1203" t="s">
        <v>20556</v>
      </c>
      <c r="AS1203" t="s">
        <v>14826</v>
      </c>
      <c r="BC1203" s="3" t="str" cm="1">
        <f t="array" ref="BC1203">LEFT(BB1203,MIN(FIND({0,1,2,3,4,5,6,7,8,9},BB1203&amp;"0123456789"))-1)</f>
        <v/>
      </c>
      <c r="BY1203" t="s">
        <v>3721</v>
      </c>
      <c r="BZ1203" t="s">
        <v>25408</v>
      </c>
      <c r="CT1203" t="str">
        <f t="shared" si="329"/>
        <v>SaaS</v>
      </c>
      <c r="CU1203" t="str">
        <f t="shared" si="330"/>
        <v>Software</v>
      </c>
      <c r="CV1203" t="str">
        <f t="shared" si="331"/>
        <v/>
      </c>
      <c r="CW1203" t="str">
        <f t="shared" si="332"/>
        <v/>
      </c>
      <c r="CX1203" t="str">
        <f t="shared" si="333"/>
        <v/>
      </c>
      <c r="CY1203" t="str">
        <f t="shared" si="334"/>
        <v/>
      </c>
      <c r="CZ1203" t="str">
        <f t="shared" si="335"/>
        <v/>
      </c>
      <c r="DA1203" t="str">
        <f t="shared" si="336"/>
        <v/>
      </c>
      <c r="DB1203" t="str">
        <f t="shared" si="337"/>
        <v/>
      </c>
      <c r="DC1203" t="str">
        <f t="shared" si="338"/>
        <v/>
      </c>
    </row>
    <row r="1204" spans="1:107" x14ac:dyDescent="0.2">
      <c r="A1204">
        <v>1201</v>
      </c>
      <c r="B1204" t="s">
        <v>1197</v>
      </c>
      <c r="C1204" t="s">
        <v>3370</v>
      </c>
      <c r="D1204" t="s">
        <v>5353</v>
      </c>
      <c r="E1204" t="s">
        <v>6065</v>
      </c>
      <c r="F1204" t="s">
        <v>7267</v>
      </c>
      <c r="G1204" t="s">
        <v>8246</v>
      </c>
      <c r="H1204" t="s">
        <v>8552</v>
      </c>
      <c r="I1204" t="s">
        <v>8555</v>
      </c>
      <c r="J1204" t="s">
        <v>9549</v>
      </c>
      <c r="K1204" t="s">
        <v>10121</v>
      </c>
      <c r="L1204" t="s">
        <v>10728</v>
      </c>
      <c r="M1204" t="s">
        <v>12061</v>
      </c>
      <c r="N1204" t="s">
        <v>12750</v>
      </c>
      <c r="O1204" t="s">
        <v>13317</v>
      </c>
      <c r="P1204" t="s">
        <v>4365</v>
      </c>
      <c r="Q1204">
        <v>1</v>
      </c>
      <c r="R1204" t="s">
        <v>4365</v>
      </c>
      <c r="S1204" t="s">
        <v>13606</v>
      </c>
      <c r="T1204" t="s">
        <v>14138</v>
      </c>
      <c r="U1204" s="3" t="str" cm="1">
        <f t="array" ref="U1204">LEFT(T1204,MIN(FIND({0,1,2,3,4,5,6,7,8,9},T1204&amp;"0123456789"))-1)</f>
        <v>$</v>
      </c>
      <c r="V1204" t="s">
        <v>14415</v>
      </c>
      <c r="W1204" t="s">
        <v>14138</v>
      </c>
      <c r="X1204" s="3" t="str" cm="1">
        <f t="array" ref="X1204">LEFT(W1204,MIN(FIND({0,1,2,3,4,5,6,7,8,9},W1204&amp;"0123456789"))-1)</f>
        <v>$</v>
      </c>
      <c r="Y1204" t="s">
        <v>14415</v>
      </c>
      <c r="Z1204" t="s">
        <v>14138</v>
      </c>
      <c r="AA1204" s="3" cm="1">
        <f t="array" ref="AA1204">_xlfn.XLOOKUP(LEFT(Z1204,MIN(FIND({0,1,2,3,4,5,6,7,8,9},Z1204&amp;"0123456789"))-1), $BB$4:$BB$23, $BC$4:$BC$23)*_xlfn.NUMBERVALUE(TRIM(REPLACE(Z1204,1,MIN(FIND({0,1,2,3,4,5,6,7,8,9},Z1204&amp;"0123456789"))-1,"")), ".", ",")</f>
        <v>1749999</v>
      </c>
      <c r="AB1204" t="s">
        <v>14138</v>
      </c>
      <c r="AC1204" s="3" cm="1">
        <f t="array" ref="AC1204">_xlfn.XLOOKUP(LEFT(AB1204,MIN(FIND({0,1,2,3,4,5,6,7,8,9},AB1204&amp;"0123456789"))-1), $BB$4:$BB$23, $BC$4:$BC$23)*_xlfn.NUMBERVALUE(TRIM(REPLACE(AB1204,1,MIN(FIND({0,1,2,3,4,5,6,7,8,9},AB1204&amp;"0123456789"))-1,"")), ".", ",")</f>
        <v>1749999</v>
      </c>
      <c r="AD1204" t="s">
        <v>4365</v>
      </c>
      <c r="AE1204" t="s">
        <v>4365</v>
      </c>
      <c r="AF1204" t="s">
        <v>4365</v>
      </c>
      <c r="AG1204" t="s">
        <v>4365</v>
      </c>
      <c r="AH1204" t="s">
        <v>4365</v>
      </c>
      <c r="AI1204" t="s">
        <v>4365</v>
      </c>
      <c r="AJ1204" t="s">
        <v>4365</v>
      </c>
      <c r="AK1204" t="s">
        <v>4365</v>
      </c>
      <c r="AL1204" t="s">
        <v>4365</v>
      </c>
      <c r="AM1204" t="s">
        <v>4365</v>
      </c>
      <c r="AN1204" t="s">
        <v>4365</v>
      </c>
      <c r="AO1204" t="s">
        <v>4365</v>
      </c>
      <c r="AP1204" t="s">
        <v>4365</v>
      </c>
      <c r="AQ1204" t="s">
        <v>4365</v>
      </c>
      <c r="AR1204" t="s">
        <v>4365</v>
      </c>
      <c r="AS1204" t="s">
        <v>14823</v>
      </c>
      <c r="BC1204" s="3" t="str" cm="1">
        <f t="array" ref="BC1204">LEFT(BB1204,MIN(FIND({0,1,2,3,4,5,6,7,8,9},BB1204&amp;"0123456789"))-1)</f>
        <v/>
      </c>
      <c r="BY1204" t="s">
        <v>11305</v>
      </c>
      <c r="BZ1204" t="s">
        <v>25741</v>
      </c>
      <c r="CA1204" t="s">
        <v>25421</v>
      </c>
      <c r="CB1204" t="s">
        <v>25537</v>
      </c>
      <c r="CT1204" t="str">
        <f t="shared" si="329"/>
        <v>Beauty</v>
      </c>
      <c r="CU1204" t="str">
        <f t="shared" si="330"/>
        <v>Brand Marketing</v>
      </c>
      <c r="CV1204" t="str">
        <f t="shared" si="331"/>
        <v>E-Commerce</v>
      </c>
      <c r="CW1204" t="str">
        <f t="shared" si="332"/>
        <v>Pharmaceutical</v>
      </c>
      <c r="CX1204" t="str">
        <f t="shared" si="333"/>
        <v/>
      </c>
      <c r="CY1204" t="str">
        <f t="shared" si="334"/>
        <v/>
      </c>
      <c r="CZ1204" t="str">
        <f t="shared" si="335"/>
        <v/>
      </c>
      <c r="DA1204" t="str">
        <f t="shared" si="336"/>
        <v/>
      </c>
      <c r="DB1204" t="str">
        <f t="shared" si="337"/>
        <v/>
      </c>
      <c r="DC1204" t="str">
        <f t="shared" si="338"/>
        <v/>
      </c>
    </row>
    <row r="1205" spans="1:107" x14ac:dyDescent="0.2">
      <c r="A1205">
        <v>1202</v>
      </c>
      <c r="B1205" t="s">
        <v>1198</v>
      </c>
      <c r="C1205" t="s">
        <v>3371</v>
      </c>
      <c r="D1205" t="s">
        <v>3371</v>
      </c>
      <c r="E1205" t="s">
        <v>6065</v>
      </c>
      <c r="F1205" t="s">
        <v>7268</v>
      </c>
      <c r="G1205" t="s">
        <v>8346</v>
      </c>
      <c r="H1205" t="s">
        <v>8552</v>
      </c>
      <c r="I1205" t="s">
        <v>8555</v>
      </c>
      <c r="J1205" t="s">
        <v>9550</v>
      </c>
      <c r="K1205" t="s">
        <v>10121</v>
      </c>
      <c r="L1205" t="s">
        <v>10729</v>
      </c>
      <c r="M1205" t="s">
        <v>12062</v>
      </c>
      <c r="N1205" t="s">
        <v>13016</v>
      </c>
      <c r="O1205" t="s">
        <v>4365</v>
      </c>
      <c r="P1205" t="s">
        <v>4365</v>
      </c>
      <c r="Q1205">
        <v>1</v>
      </c>
      <c r="R1205" t="s">
        <v>13358</v>
      </c>
      <c r="S1205" t="s">
        <v>8366</v>
      </c>
      <c r="T1205" t="s">
        <v>13831</v>
      </c>
      <c r="U1205" s="3" t="str" cm="1">
        <f t="array" ref="U1205">LEFT(T1205,MIN(FIND({0,1,2,3,4,5,6,7,8,9},T1205&amp;"0123456789"))-1)</f>
        <v>$</v>
      </c>
      <c r="V1205" t="s">
        <v>14414</v>
      </c>
      <c r="W1205" t="s">
        <v>13831</v>
      </c>
      <c r="X1205" s="3" t="str" cm="1">
        <f t="array" ref="X1205">LEFT(W1205,MIN(FIND({0,1,2,3,4,5,6,7,8,9},W1205&amp;"0123456789"))-1)</f>
        <v>$</v>
      </c>
      <c r="Y1205" t="s">
        <v>14414</v>
      </c>
      <c r="Z1205" t="s">
        <v>13831</v>
      </c>
      <c r="AA1205" s="3" cm="1">
        <f t="array" ref="AA1205">_xlfn.XLOOKUP(LEFT(Z1205,MIN(FIND({0,1,2,3,4,5,6,7,8,9},Z1205&amp;"0123456789"))-1), $BB$4:$BB$23, $BC$4:$BC$23)*_xlfn.NUMBERVALUE(TRIM(REPLACE(Z1205,1,MIN(FIND({0,1,2,3,4,5,6,7,8,9},Z1205&amp;"0123456789"))-1,"")), ".", ",")</f>
        <v>1000000</v>
      </c>
      <c r="AB1205" t="s">
        <v>13831</v>
      </c>
      <c r="AC1205" s="3" cm="1">
        <f t="array" ref="AC1205">_xlfn.XLOOKUP(LEFT(AB1205,MIN(FIND({0,1,2,3,4,5,6,7,8,9},AB1205&amp;"0123456789"))-1), $BB$4:$BB$23, $BC$4:$BC$23)*_xlfn.NUMBERVALUE(TRIM(REPLACE(AB1205,1,MIN(FIND({0,1,2,3,4,5,6,7,8,9},AB1205&amp;"0123456789"))-1,"")), ".", ",")</f>
        <v>1000000</v>
      </c>
      <c r="AD1205" t="s">
        <v>4365</v>
      </c>
      <c r="AE1205" t="s">
        <v>4365</v>
      </c>
      <c r="AF1205" t="s">
        <v>4365</v>
      </c>
      <c r="AG1205" t="s">
        <v>4365</v>
      </c>
      <c r="AH1205" t="s">
        <v>4365</v>
      </c>
      <c r="AI1205" t="s">
        <v>4365</v>
      </c>
      <c r="AJ1205" t="s">
        <v>4365</v>
      </c>
      <c r="AK1205" t="s">
        <v>4365</v>
      </c>
      <c r="AL1205" t="s">
        <v>4365</v>
      </c>
      <c r="AM1205" t="s">
        <v>4365</v>
      </c>
      <c r="AN1205" t="s">
        <v>4365</v>
      </c>
      <c r="AO1205" t="s">
        <v>4365</v>
      </c>
      <c r="AP1205" t="s">
        <v>4365</v>
      </c>
      <c r="AQ1205" t="s">
        <v>4365</v>
      </c>
      <c r="AR1205" t="s">
        <v>4365</v>
      </c>
      <c r="AS1205" t="s">
        <v>4365</v>
      </c>
      <c r="BC1205" s="3" t="str" cm="1">
        <f t="array" ref="BC1205">LEFT(BB1205,MIN(FIND({0,1,2,3,4,5,6,7,8,9},BB1205&amp;"0123456789"))-1)</f>
        <v/>
      </c>
      <c r="BY1205" t="s">
        <v>25543</v>
      </c>
      <c r="BZ1205" t="s">
        <v>25590</v>
      </c>
      <c r="CA1205" t="s">
        <v>25897</v>
      </c>
      <c r="CB1205" t="s">
        <v>25643</v>
      </c>
      <c r="CC1205" t="s">
        <v>25750</v>
      </c>
      <c r="CD1205" t="s">
        <v>25519</v>
      </c>
      <c r="CT1205" t="str">
        <f t="shared" si="329"/>
        <v>Digital Marketing</v>
      </c>
      <c r="CU1205" t="str">
        <f t="shared" si="330"/>
        <v>Marketing</v>
      </c>
      <c r="CV1205" t="str">
        <f t="shared" si="331"/>
        <v>SEO</v>
      </c>
      <c r="CW1205" t="str">
        <f t="shared" si="332"/>
        <v>Social Media</v>
      </c>
      <c r="CX1205" t="str">
        <f t="shared" si="333"/>
        <v>Web Design</v>
      </c>
      <c r="CY1205" t="str">
        <f t="shared" si="334"/>
        <v>Web Development</v>
      </c>
      <c r="CZ1205" t="str">
        <f t="shared" si="335"/>
        <v/>
      </c>
      <c r="DA1205" t="str">
        <f t="shared" si="336"/>
        <v/>
      </c>
      <c r="DB1205" t="str">
        <f t="shared" si="337"/>
        <v/>
      </c>
      <c r="DC1205" t="str">
        <f t="shared" si="338"/>
        <v/>
      </c>
    </row>
    <row r="1206" spans="1:107" x14ac:dyDescent="0.2">
      <c r="A1206">
        <v>1203</v>
      </c>
      <c r="B1206" t="s">
        <v>1199</v>
      </c>
      <c r="C1206" t="s">
        <v>3372</v>
      </c>
      <c r="D1206" t="s">
        <v>5354</v>
      </c>
      <c r="E1206" t="s">
        <v>6065</v>
      </c>
      <c r="F1206" t="s">
        <v>7269</v>
      </c>
      <c r="G1206" t="s">
        <v>8444</v>
      </c>
      <c r="H1206" t="s">
        <v>8552</v>
      </c>
      <c r="I1206" t="s">
        <v>8557</v>
      </c>
      <c r="J1206" t="s">
        <v>9551</v>
      </c>
      <c r="K1206" t="s">
        <v>10119</v>
      </c>
      <c r="L1206" t="s">
        <v>10226</v>
      </c>
      <c r="M1206" t="s">
        <v>12063</v>
      </c>
      <c r="N1206" t="s">
        <v>12747</v>
      </c>
      <c r="O1206" t="s">
        <v>13314</v>
      </c>
      <c r="P1206" t="s">
        <v>13349</v>
      </c>
      <c r="Q1206">
        <v>1</v>
      </c>
      <c r="R1206" t="s">
        <v>13357</v>
      </c>
      <c r="S1206" t="s">
        <v>8374</v>
      </c>
      <c r="T1206" t="s">
        <v>13766</v>
      </c>
      <c r="U1206" s="3" t="str" cm="1">
        <f t="array" ref="U1206">LEFT(T1206,MIN(FIND({0,1,2,3,4,5,6,7,8,9},T1206&amp;"0123456789"))-1)</f>
        <v>$</v>
      </c>
      <c r="V1206" t="s">
        <v>13357</v>
      </c>
      <c r="W1206" t="s">
        <v>13766</v>
      </c>
      <c r="X1206" s="3" t="str" cm="1">
        <f t="array" ref="X1206">LEFT(W1206,MIN(FIND({0,1,2,3,4,5,6,7,8,9},W1206&amp;"0123456789"))-1)</f>
        <v>$</v>
      </c>
      <c r="Y1206" t="s">
        <v>13357</v>
      </c>
      <c r="Z1206" t="s">
        <v>13766</v>
      </c>
      <c r="AA1206" s="3" cm="1">
        <f t="array" ref="AA1206">_xlfn.XLOOKUP(LEFT(Z1206,MIN(FIND({0,1,2,3,4,5,6,7,8,9},Z1206&amp;"0123456789"))-1), $BB$4:$BB$23, $BC$4:$BC$23)*_xlfn.NUMBERVALUE(TRIM(REPLACE(Z1206,1,MIN(FIND({0,1,2,3,4,5,6,7,8,9},Z1206&amp;"0123456789"))-1,"")), ".", ",")</f>
        <v>7500000</v>
      </c>
      <c r="AB1206" t="s">
        <v>13766</v>
      </c>
      <c r="AC1206" s="3" cm="1">
        <f t="array" ref="AC1206">_xlfn.XLOOKUP(LEFT(AB1206,MIN(FIND({0,1,2,3,4,5,6,7,8,9},AB1206&amp;"0123456789"))-1), $BB$4:$BB$23, $BC$4:$BC$23)*_xlfn.NUMBERVALUE(TRIM(REPLACE(AB1206,1,MIN(FIND({0,1,2,3,4,5,6,7,8,9},AB1206&amp;"0123456789"))-1,"")), ".", ",")</f>
        <v>7500000</v>
      </c>
      <c r="AD1206" t="s">
        <v>8555</v>
      </c>
      <c r="AE1206" t="s">
        <v>8557</v>
      </c>
      <c r="AF1206" t="s">
        <v>15910</v>
      </c>
      <c r="AG1206" t="s">
        <v>17237</v>
      </c>
      <c r="AH1206" t="s">
        <v>4365</v>
      </c>
      <c r="AI1206" t="s">
        <v>4365</v>
      </c>
      <c r="AJ1206" t="s">
        <v>8563</v>
      </c>
      <c r="AK1206" t="s">
        <v>4365</v>
      </c>
      <c r="AL1206" t="s">
        <v>8555</v>
      </c>
      <c r="AM1206" t="s">
        <v>4365</v>
      </c>
      <c r="AN1206" t="s">
        <v>18372</v>
      </c>
      <c r="AO1206" t="s">
        <v>4365</v>
      </c>
      <c r="AP1206" t="s">
        <v>23185</v>
      </c>
      <c r="AQ1206" t="s">
        <v>4365</v>
      </c>
      <c r="AR1206" t="s">
        <v>4365</v>
      </c>
      <c r="AS1206" t="s">
        <v>14830</v>
      </c>
      <c r="BC1206" s="3" t="str" cm="1">
        <f t="array" ref="BC1206">LEFT(BB1206,MIN(FIND({0,1,2,3,4,5,6,7,8,9},BB1206&amp;"0123456789"))-1)</f>
        <v/>
      </c>
      <c r="BY1206" t="s">
        <v>25898</v>
      </c>
      <c r="BZ1206" t="s">
        <v>25404</v>
      </c>
      <c r="CA1206" t="s">
        <v>25700</v>
      </c>
      <c r="CB1206" t="s">
        <v>25437</v>
      </c>
      <c r="CC1206" t="s">
        <v>25408</v>
      </c>
      <c r="CT1206" t="str">
        <f t="shared" si="329"/>
        <v>Enterprise</v>
      </c>
      <c r="CU1206" t="str">
        <f t="shared" si="330"/>
        <v>Information Technology</v>
      </c>
      <c r="CV1206" t="str">
        <f t="shared" si="331"/>
        <v>Infrastructure</v>
      </c>
      <c r="CW1206" t="str">
        <f t="shared" si="332"/>
        <v>SaaS</v>
      </c>
      <c r="CX1206" t="str">
        <f t="shared" si="333"/>
        <v>Software</v>
      </c>
      <c r="CY1206" t="str">
        <f t="shared" si="334"/>
        <v/>
      </c>
      <c r="CZ1206" t="str">
        <f t="shared" si="335"/>
        <v/>
      </c>
      <c r="DA1206" t="str">
        <f t="shared" si="336"/>
        <v/>
      </c>
      <c r="DB1206" t="str">
        <f t="shared" si="337"/>
        <v/>
      </c>
      <c r="DC1206" t="str">
        <f t="shared" si="338"/>
        <v/>
      </c>
    </row>
    <row r="1207" spans="1:107" x14ac:dyDescent="0.2">
      <c r="A1207">
        <v>1204</v>
      </c>
      <c r="B1207" t="s">
        <v>1200</v>
      </c>
      <c r="C1207" t="s">
        <v>3373</v>
      </c>
      <c r="D1207" t="s">
        <v>4365</v>
      </c>
      <c r="E1207" t="s">
        <v>6065</v>
      </c>
      <c r="F1207" t="s">
        <v>7270</v>
      </c>
      <c r="G1207" t="s">
        <v>8245</v>
      </c>
      <c r="H1207" t="s">
        <v>8552</v>
      </c>
      <c r="I1207" t="s">
        <v>8556</v>
      </c>
      <c r="J1207" t="s">
        <v>9552</v>
      </c>
      <c r="K1207" t="s">
        <v>10121</v>
      </c>
      <c r="L1207" t="s">
        <v>10167</v>
      </c>
      <c r="M1207" t="s">
        <v>10167</v>
      </c>
      <c r="N1207" t="s">
        <v>13017</v>
      </c>
      <c r="O1207" t="s">
        <v>13306</v>
      </c>
      <c r="P1207" t="s">
        <v>4365</v>
      </c>
      <c r="Q1207">
        <v>1</v>
      </c>
      <c r="R1207" t="s">
        <v>13357</v>
      </c>
      <c r="S1207" t="s">
        <v>8453</v>
      </c>
      <c r="T1207" t="s">
        <v>13828</v>
      </c>
      <c r="U1207" s="3" t="str" cm="1">
        <f t="array" ref="U1207">LEFT(T1207,MIN(FIND({0,1,2,3,4,5,6,7,8,9},T1207&amp;"0123456789"))-1)</f>
        <v>€</v>
      </c>
      <c r="V1207" t="s">
        <v>14422</v>
      </c>
      <c r="W1207" t="s">
        <v>13828</v>
      </c>
      <c r="X1207" s="3" t="str" cm="1">
        <f t="array" ref="X1207">LEFT(W1207,MIN(FIND({0,1,2,3,4,5,6,7,8,9},W1207&amp;"0123456789"))-1)</f>
        <v>€</v>
      </c>
      <c r="Y1207" t="s">
        <v>14422</v>
      </c>
      <c r="Z1207" t="s">
        <v>13828</v>
      </c>
      <c r="AA1207" s="3" cm="1">
        <f t="array" ref="AA1207">_xlfn.XLOOKUP(LEFT(Z1207,MIN(FIND({0,1,2,3,4,5,6,7,8,9},Z1207&amp;"0123456789"))-1), $BB$4:$BB$23, $BC$4:$BC$23)*_xlfn.NUMBERVALUE(TRIM(REPLACE(Z1207,1,MIN(FIND({0,1,2,3,4,5,6,7,8,9},Z1207&amp;"0123456789"))-1,"")), ".", ",")</f>
        <v>1800000</v>
      </c>
      <c r="AB1207" t="s">
        <v>13828</v>
      </c>
      <c r="AC1207" s="3" cm="1">
        <f t="array" ref="AC1207">_xlfn.XLOOKUP(LEFT(AB1207,MIN(FIND({0,1,2,3,4,5,6,7,8,9},AB1207&amp;"0123456789"))-1), $BB$4:$BB$23, $BC$4:$BC$23)*_xlfn.NUMBERVALUE(TRIM(REPLACE(AB1207,1,MIN(FIND({0,1,2,3,4,5,6,7,8,9},AB1207&amp;"0123456789"))-1,"")), ".", ",")</f>
        <v>1800000</v>
      </c>
      <c r="AD1207" t="s">
        <v>4365</v>
      </c>
      <c r="AE1207" t="s">
        <v>8558</v>
      </c>
      <c r="AF1207" t="s">
        <v>15911</v>
      </c>
      <c r="AG1207" t="s">
        <v>16484</v>
      </c>
      <c r="AH1207" t="s">
        <v>4365</v>
      </c>
      <c r="AI1207" t="s">
        <v>18828</v>
      </c>
      <c r="AJ1207" t="s">
        <v>19300</v>
      </c>
      <c r="AK1207" t="s">
        <v>19935</v>
      </c>
      <c r="AL1207" t="s">
        <v>20301</v>
      </c>
      <c r="AM1207" t="s">
        <v>20951</v>
      </c>
      <c r="AN1207" t="s">
        <v>21566</v>
      </c>
      <c r="AO1207" t="s">
        <v>22166</v>
      </c>
      <c r="AP1207" t="s">
        <v>23186</v>
      </c>
      <c r="AQ1207" t="s">
        <v>24275</v>
      </c>
      <c r="AR1207" t="s">
        <v>25128</v>
      </c>
      <c r="AS1207" t="s">
        <v>19072</v>
      </c>
      <c r="BC1207" s="3" t="str" cm="1">
        <f t="array" ref="BC1207">LEFT(BB1207,MIN(FIND({0,1,2,3,4,5,6,7,8,9},BB1207&amp;"0123456789"))-1)</f>
        <v/>
      </c>
      <c r="BY1207" t="s">
        <v>10167</v>
      </c>
      <c r="CT1207" t="str">
        <f t="shared" si="329"/>
        <v>Software</v>
      </c>
      <c r="CU1207" t="str">
        <f t="shared" si="330"/>
        <v/>
      </c>
      <c r="CV1207" t="str">
        <f t="shared" si="331"/>
        <v/>
      </c>
      <c r="CW1207" t="str">
        <f t="shared" si="332"/>
        <v/>
      </c>
      <c r="CX1207" t="str">
        <f t="shared" si="333"/>
        <v/>
      </c>
      <c r="CY1207" t="str">
        <f t="shared" si="334"/>
        <v/>
      </c>
      <c r="CZ1207" t="str">
        <f t="shared" si="335"/>
        <v/>
      </c>
      <c r="DA1207" t="str">
        <f t="shared" si="336"/>
        <v/>
      </c>
      <c r="DB1207" t="str">
        <f t="shared" si="337"/>
        <v/>
      </c>
      <c r="DC1207" t="str">
        <f t="shared" si="338"/>
        <v/>
      </c>
    </row>
    <row r="1208" spans="1:107" x14ac:dyDescent="0.2">
      <c r="A1208">
        <v>1205</v>
      </c>
      <c r="B1208" t="s">
        <v>1201</v>
      </c>
      <c r="C1208" t="s">
        <v>3374</v>
      </c>
      <c r="D1208" t="s">
        <v>5355</v>
      </c>
      <c r="E1208" t="s">
        <v>6065</v>
      </c>
      <c r="F1208" t="s">
        <v>7271</v>
      </c>
      <c r="G1208" t="s">
        <v>8459</v>
      </c>
      <c r="H1208" t="s">
        <v>8552</v>
      </c>
      <c r="I1208" t="s">
        <v>8554</v>
      </c>
      <c r="J1208" t="s">
        <v>9553</v>
      </c>
      <c r="K1208" t="s">
        <v>10119</v>
      </c>
      <c r="L1208" t="s">
        <v>10730</v>
      </c>
      <c r="M1208" t="s">
        <v>12064</v>
      </c>
      <c r="N1208" t="s">
        <v>12771</v>
      </c>
      <c r="O1208" t="s">
        <v>13306</v>
      </c>
      <c r="P1208" t="s">
        <v>4365</v>
      </c>
      <c r="Q1208">
        <v>4</v>
      </c>
      <c r="R1208" t="s">
        <v>13358</v>
      </c>
      <c r="S1208" t="s">
        <v>13610</v>
      </c>
      <c r="T1208" t="s">
        <v>13942</v>
      </c>
      <c r="U1208" s="3" t="str" cm="1">
        <f t="array" ref="U1208">LEFT(T1208,MIN(FIND({0,1,2,3,4,5,6,7,8,9},T1208&amp;"0123456789"))-1)</f>
        <v>€</v>
      </c>
      <c r="V1208" t="s">
        <v>14416</v>
      </c>
      <c r="W1208" t="s">
        <v>13942</v>
      </c>
      <c r="X1208" s="3" t="str" cm="1">
        <f t="array" ref="X1208">LEFT(W1208,MIN(FIND({0,1,2,3,4,5,6,7,8,9},W1208&amp;"0123456789"))-1)</f>
        <v>€</v>
      </c>
      <c r="Y1208" t="s">
        <v>14416</v>
      </c>
      <c r="Z1208" t="s">
        <v>14147</v>
      </c>
      <c r="AA1208" s="3" cm="1">
        <f t="array" ref="AA1208">_xlfn.XLOOKUP(LEFT(Z1208,MIN(FIND({0,1,2,3,4,5,6,7,8,9},Z1208&amp;"0123456789"))-1), $BB$4:$BB$23, $BC$4:$BC$23)*_xlfn.NUMBERVALUE(TRIM(REPLACE(Z1208,1,MIN(FIND({0,1,2,3,4,5,6,7,8,9},Z1208&amp;"0123456789"))-1,"")), ".", ",")</f>
        <v>36000000</v>
      </c>
      <c r="AB1208" t="s">
        <v>14147</v>
      </c>
      <c r="AC1208" s="3" cm="1">
        <f t="array" ref="AC1208">_xlfn.XLOOKUP(LEFT(AB1208,MIN(FIND({0,1,2,3,4,5,6,7,8,9},AB1208&amp;"0123456789"))-1), $BB$4:$BB$23, $BC$4:$BC$23)*_xlfn.NUMBERVALUE(TRIM(REPLACE(AB1208,1,MIN(FIND({0,1,2,3,4,5,6,7,8,9},AB1208&amp;"0123456789"))-1,"")), ".", ",")</f>
        <v>36000000</v>
      </c>
      <c r="AD1208" t="s">
        <v>8557</v>
      </c>
      <c r="AE1208" t="s">
        <v>8557</v>
      </c>
      <c r="AF1208" t="s">
        <v>15912</v>
      </c>
      <c r="AG1208" t="s">
        <v>4365</v>
      </c>
      <c r="AH1208" t="s">
        <v>4365</v>
      </c>
      <c r="AI1208" t="s">
        <v>4365</v>
      </c>
      <c r="AJ1208" t="s">
        <v>4365</v>
      </c>
      <c r="AK1208" t="s">
        <v>4365</v>
      </c>
      <c r="AL1208" t="s">
        <v>4365</v>
      </c>
      <c r="AM1208" t="s">
        <v>4365</v>
      </c>
      <c r="AN1208" t="s">
        <v>4365</v>
      </c>
      <c r="AO1208" t="s">
        <v>4365</v>
      </c>
      <c r="AP1208" t="s">
        <v>4365</v>
      </c>
      <c r="AQ1208" t="s">
        <v>4365</v>
      </c>
      <c r="AR1208" t="s">
        <v>4365</v>
      </c>
      <c r="AS1208" t="s">
        <v>8557</v>
      </c>
      <c r="BC1208" s="3" t="str" cm="1">
        <f t="array" ref="BC1208">LEFT(BB1208,MIN(FIND({0,1,2,3,4,5,6,7,8,9},BB1208&amp;"0123456789"))-1)</f>
        <v/>
      </c>
      <c r="BY1208" t="s">
        <v>11181</v>
      </c>
      <c r="BZ1208" t="s">
        <v>25741</v>
      </c>
      <c r="CA1208" t="s">
        <v>25829</v>
      </c>
      <c r="CB1208" t="s">
        <v>25421</v>
      </c>
      <c r="CC1208" t="s">
        <v>25414</v>
      </c>
      <c r="CD1208" t="s">
        <v>25823</v>
      </c>
      <c r="CE1208" t="s">
        <v>25590</v>
      </c>
      <c r="CF1208" t="s">
        <v>25411</v>
      </c>
      <c r="CT1208" t="str">
        <f t="shared" si="329"/>
        <v>Advertising</v>
      </c>
      <c r="CU1208" t="str">
        <f t="shared" si="330"/>
        <v>Brand Marketing</v>
      </c>
      <c r="CV1208" t="str">
        <f t="shared" si="331"/>
        <v>Digital Marketing</v>
      </c>
      <c r="CW1208" t="str">
        <f t="shared" si="332"/>
        <v>E-Commerce</v>
      </c>
      <c r="CX1208" t="str">
        <f t="shared" si="333"/>
        <v>Internet</v>
      </c>
      <c r="CY1208" t="str">
        <f t="shared" si="334"/>
        <v>Leisure</v>
      </c>
      <c r="CZ1208" t="str">
        <f t="shared" si="335"/>
        <v>Marketing</v>
      </c>
      <c r="DA1208" t="str">
        <f t="shared" si="336"/>
        <v>Real Estate</v>
      </c>
      <c r="DB1208" t="str">
        <f t="shared" si="337"/>
        <v/>
      </c>
      <c r="DC1208" t="str">
        <f t="shared" si="338"/>
        <v/>
      </c>
    </row>
    <row r="1209" spans="1:107" x14ac:dyDescent="0.2">
      <c r="A1209">
        <v>1206</v>
      </c>
      <c r="B1209" t="s">
        <v>154</v>
      </c>
      <c r="C1209" t="s">
        <v>3375</v>
      </c>
      <c r="D1209" t="s">
        <v>5356</v>
      </c>
      <c r="E1209" t="s">
        <v>6065</v>
      </c>
      <c r="F1209" t="s">
        <v>7272</v>
      </c>
      <c r="G1209" t="s">
        <v>8245</v>
      </c>
      <c r="H1209" t="s">
        <v>8552</v>
      </c>
      <c r="I1209" t="s">
        <v>4365</v>
      </c>
      <c r="J1209" t="s">
        <v>4365</v>
      </c>
      <c r="K1209" t="s">
        <v>10119</v>
      </c>
      <c r="L1209" t="s">
        <v>10731</v>
      </c>
      <c r="M1209" t="s">
        <v>12065</v>
      </c>
      <c r="N1209" t="s">
        <v>12743</v>
      </c>
      <c r="O1209" t="s">
        <v>13311</v>
      </c>
      <c r="P1209" t="s">
        <v>4365</v>
      </c>
      <c r="Q1209">
        <v>1</v>
      </c>
      <c r="R1209" t="s">
        <v>13357</v>
      </c>
      <c r="S1209" t="s">
        <v>13632</v>
      </c>
      <c r="T1209" t="s">
        <v>13753</v>
      </c>
      <c r="U1209" s="3" t="str" cm="1">
        <f t="array" ref="U1209">LEFT(T1209,MIN(FIND({0,1,2,3,4,5,6,7,8,9},T1209&amp;"0123456789"))-1)</f>
        <v>$</v>
      </c>
      <c r="V1209" t="s">
        <v>13357</v>
      </c>
      <c r="W1209" t="s">
        <v>13753</v>
      </c>
      <c r="X1209" s="3" t="str" cm="1">
        <f t="array" ref="X1209">LEFT(W1209,MIN(FIND({0,1,2,3,4,5,6,7,8,9},W1209&amp;"0123456789"))-1)</f>
        <v>$</v>
      </c>
      <c r="Y1209" t="s">
        <v>13357</v>
      </c>
      <c r="Z1209" t="s">
        <v>13753</v>
      </c>
      <c r="AA1209" s="3" cm="1">
        <f t="array" ref="AA1209">_xlfn.XLOOKUP(LEFT(Z1209,MIN(FIND({0,1,2,3,4,5,6,7,8,9},Z1209&amp;"0123456789"))-1), $BB$4:$BB$23, $BC$4:$BC$23)*_xlfn.NUMBERVALUE(TRIM(REPLACE(Z1209,1,MIN(FIND({0,1,2,3,4,5,6,7,8,9},Z1209&amp;"0123456789"))-1,"")), ".", ",")</f>
        <v>3500000</v>
      </c>
      <c r="AB1209" t="s">
        <v>13753</v>
      </c>
      <c r="AC1209" s="3" cm="1">
        <f t="array" ref="AC1209">_xlfn.XLOOKUP(LEFT(AB1209,MIN(FIND({0,1,2,3,4,5,6,7,8,9},AB1209&amp;"0123456789"))-1), $BB$4:$BB$23, $BC$4:$BC$23)*_xlfn.NUMBERVALUE(TRIM(REPLACE(AB1209,1,MIN(FIND({0,1,2,3,4,5,6,7,8,9},AB1209&amp;"0123456789"))-1,"")), ".", ",")</f>
        <v>3500000</v>
      </c>
      <c r="AD1209" t="s">
        <v>8555</v>
      </c>
      <c r="AE1209" t="s">
        <v>8555</v>
      </c>
      <c r="AF1209" t="s">
        <v>15913</v>
      </c>
      <c r="AG1209" t="s">
        <v>4365</v>
      </c>
      <c r="AH1209" t="s">
        <v>4365</v>
      </c>
      <c r="AI1209" t="s">
        <v>4365</v>
      </c>
      <c r="AJ1209" t="s">
        <v>4365</v>
      </c>
      <c r="AK1209" t="s">
        <v>4365</v>
      </c>
      <c r="AL1209" t="s">
        <v>4365</v>
      </c>
      <c r="AM1209" t="s">
        <v>4365</v>
      </c>
      <c r="AN1209" t="s">
        <v>4365</v>
      </c>
      <c r="AO1209" t="s">
        <v>4365</v>
      </c>
      <c r="AP1209" t="s">
        <v>4365</v>
      </c>
      <c r="AQ1209" t="s">
        <v>4365</v>
      </c>
      <c r="AR1209" t="s">
        <v>4365</v>
      </c>
      <c r="AS1209" t="s">
        <v>19302</v>
      </c>
      <c r="BC1209" s="3" t="str" cm="1">
        <f t="array" ref="BC1209">LEFT(BB1209,MIN(FIND({0,1,2,3,4,5,6,7,8,9},BB1209&amp;"0123456789"))-1)</f>
        <v/>
      </c>
      <c r="BY1209" t="s">
        <v>25664</v>
      </c>
      <c r="BZ1209" t="s">
        <v>25625</v>
      </c>
      <c r="CA1209" t="s">
        <v>25615</v>
      </c>
      <c r="CB1209" t="s">
        <v>25422</v>
      </c>
      <c r="CC1209" t="s">
        <v>25899</v>
      </c>
      <c r="CD1209" t="s">
        <v>25900</v>
      </c>
      <c r="CT1209" t="str">
        <f t="shared" si="329"/>
        <v>Catering</v>
      </c>
      <c r="CU1209" t="str">
        <f t="shared" si="330"/>
        <v>Events</v>
      </c>
      <c r="CV1209" t="str">
        <f t="shared" si="331"/>
        <v>Hospitality</v>
      </c>
      <c r="CW1209" t="str">
        <f t="shared" si="332"/>
        <v>Marketplace</v>
      </c>
      <c r="CX1209" t="str">
        <f t="shared" si="333"/>
        <v>Music Venues</v>
      </c>
      <c r="CY1209" t="str">
        <f t="shared" si="334"/>
        <v>Wedding</v>
      </c>
      <c r="CZ1209" t="str">
        <f t="shared" si="335"/>
        <v/>
      </c>
      <c r="DA1209" t="str">
        <f t="shared" si="336"/>
        <v/>
      </c>
      <c r="DB1209" t="str">
        <f t="shared" si="337"/>
        <v/>
      </c>
      <c r="DC1209" t="str">
        <f t="shared" si="338"/>
        <v/>
      </c>
    </row>
    <row r="1210" spans="1:107" x14ac:dyDescent="0.2">
      <c r="A1210">
        <v>1207</v>
      </c>
      <c r="B1210" t="s">
        <v>1202</v>
      </c>
      <c r="C1210" t="s">
        <v>3376</v>
      </c>
      <c r="D1210" t="s">
        <v>5357</v>
      </c>
      <c r="E1210" t="s">
        <v>6065</v>
      </c>
      <c r="F1210" t="s">
        <v>7273</v>
      </c>
      <c r="G1210" t="s">
        <v>8245</v>
      </c>
      <c r="H1210" t="s">
        <v>8552</v>
      </c>
      <c r="I1210" t="s">
        <v>8555</v>
      </c>
      <c r="J1210" t="s">
        <v>9554</v>
      </c>
      <c r="K1210" t="s">
        <v>10121</v>
      </c>
      <c r="L1210" t="s">
        <v>10189</v>
      </c>
      <c r="M1210" t="s">
        <v>12058</v>
      </c>
      <c r="N1210" t="s">
        <v>12751</v>
      </c>
      <c r="O1210" t="s">
        <v>4365</v>
      </c>
      <c r="P1210" t="s">
        <v>4365</v>
      </c>
      <c r="Q1210">
        <v>1</v>
      </c>
      <c r="R1210" t="s">
        <v>13357</v>
      </c>
      <c r="S1210" t="s">
        <v>13618</v>
      </c>
      <c r="T1210" t="s">
        <v>13856</v>
      </c>
      <c r="U1210" s="3" t="str" cm="1">
        <f t="array" ref="U1210">LEFT(T1210,MIN(FIND({0,1,2,3,4,5,6,7,8,9},T1210&amp;"0123456789"))-1)</f>
        <v>£</v>
      </c>
      <c r="V1210" t="s">
        <v>13357</v>
      </c>
      <c r="W1210" t="s">
        <v>13856</v>
      </c>
      <c r="X1210" s="3" t="str" cm="1">
        <f t="array" ref="X1210">LEFT(W1210,MIN(FIND({0,1,2,3,4,5,6,7,8,9},W1210&amp;"0123456789"))-1)</f>
        <v>£</v>
      </c>
      <c r="Y1210" t="s">
        <v>13357</v>
      </c>
      <c r="Z1210" t="s">
        <v>13856</v>
      </c>
      <c r="AA1210" s="3" cm="1">
        <f t="array" ref="AA1210">_xlfn.XLOOKUP(LEFT(Z1210,MIN(FIND({0,1,2,3,4,5,6,7,8,9},Z1210&amp;"0123456789"))-1), $BB$4:$BB$23, $BC$4:$BC$23)*_xlfn.NUMBERVALUE(TRIM(REPLACE(Z1210,1,MIN(FIND({0,1,2,3,4,5,6,7,8,9},Z1210&amp;"0123456789"))-1,"")), ".", ",")</f>
        <v>1370000</v>
      </c>
      <c r="AB1210" t="s">
        <v>13856</v>
      </c>
      <c r="AC1210" s="3" cm="1">
        <f t="array" ref="AC1210">_xlfn.XLOOKUP(LEFT(AB1210,MIN(FIND({0,1,2,3,4,5,6,7,8,9},AB1210&amp;"0123456789"))-1), $BB$4:$BB$23, $BC$4:$BC$23)*_xlfn.NUMBERVALUE(TRIM(REPLACE(AB1210,1,MIN(FIND({0,1,2,3,4,5,6,7,8,9},AB1210&amp;"0123456789"))-1,"")), ".", ",")</f>
        <v>1370000</v>
      </c>
      <c r="AD1210" t="s">
        <v>4365</v>
      </c>
      <c r="AE1210" t="s">
        <v>8560</v>
      </c>
      <c r="AF1210" t="s">
        <v>15914</v>
      </c>
      <c r="AG1210" t="s">
        <v>4365</v>
      </c>
      <c r="AH1210" t="s">
        <v>4365</v>
      </c>
      <c r="AI1210" t="s">
        <v>4365</v>
      </c>
      <c r="AJ1210" t="s">
        <v>4365</v>
      </c>
      <c r="AK1210" t="s">
        <v>4365</v>
      </c>
      <c r="AL1210" t="s">
        <v>4365</v>
      </c>
      <c r="AM1210" t="s">
        <v>4365</v>
      </c>
      <c r="AN1210" t="s">
        <v>4365</v>
      </c>
      <c r="AO1210" t="s">
        <v>4365</v>
      </c>
      <c r="AP1210" t="s">
        <v>4365</v>
      </c>
      <c r="AQ1210" t="s">
        <v>4365</v>
      </c>
      <c r="AR1210" t="s">
        <v>4365</v>
      </c>
      <c r="AS1210" t="s">
        <v>14819</v>
      </c>
      <c r="BC1210" s="3" t="str" cm="1">
        <f t="array" ref="BC1210">LEFT(BB1210,MIN(FIND({0,1,2,3,4,5,6,7,8,9},BB1210&amp;"0123456789"))-1)</f>
        <v/>
      </c>
      <c r="BY1210" t="s">
        <v>25718</v>
      </c>
      <c r="BZ1210" t="s">
        <v>25429</v>
      </c>
      <c r="CA1210" t="s">
        <v>25430</v>
      </c>
      <c r="CT1210" t="str">
        <f t="shared" si="329"/>
        <v>Consumer Lending</v>
      </c>
      <c r="CU1210" t="str">
        <f t="shared" si="330"/>
        <v>Financial Services</v>
      </c>
      <c r="CV1210" t="str">
        <f t="shared" si="331"/>
        <v>FinTech</v>
      </c>
      <c r="CW1210" t="str">
        <f t="shared" si="332"/>
        <v/>
      </c>
      <c r="CX1210" t="str">
        <f t="shared" si="333"/>
        <v/>
      </c>
      <c r="CY1210" t="str">
        <f t="shared" si="334"/>
        <v/>
      </c>
      <c r="CZ1210" t="str">
        <f t="shared" si="335"/>
        <v/>
      </c>
      <c r="DA1210" t="str">
        <f t="shared" si="336"/>
        <v/>
      </c>
      <c r="DB1210" t="str">
        <f t="shared" si="337"/>
        <v/>
      </c>
      <c r="DC1210" t="str">
        <f t="shared" si="338"/>
        <v/>
      </c>
    </row>
    <row r="1211" spans="1:107" x14ac:dyDescent="0.2">
      <c r="A1211">
        <v>1208</v>
      </c>
      <c r="B1211" t="s">
        <v>1203</v>
      </c>
      <c r="C1211" t="s">
        <v>3377</v>
      </c>
      <c r="D1211" t="s">
        <v>5358</v>
      </c>
      <c r="E1211" t="s">
        <v>4365</v>
      </c>
      <c r="F1211" t="s">
        <v>7274</v>
      </c>
      <c r="G1211" t="s">
        <v>8245</v>
      </c>
      <c r="H1211" t="s">
        <v>8552</v>
      </c>
      <c r="I1211" t="s">
        <v>4365</v>
      </c>
      <c r="J1211" t="s">
        <v>4365</v>
      </c>
      <c r="K1211" t="s">
        <v>10121</v>
      </c>
      <c r="L1211" t="s">
        <v>10167</v>
      </c>
      <c r="M1211" t="s">
        <v>10167</v>
      </c>
      <c r="N1211" t="s">
        <v>12751</v>
      </c>
      <c r="O1211" t="s">
        <v>4365</v>
      </c>
      <c r="P1211" t="s">
        <v>4365</v>
      </c>
      <c r="Q1211">
        <v>1</v>
      </c>
      <c r="R1211" t="s">
        <v>13357</v>
      </c>
      <c r="S1211" t="s">
        <v>8449</v>
      </c>
      <c r="T1211" t="s">
        <v>13959</v>
      </c>
      <c r="U1211" s="3" t="str" cm="1">
        <f t="array" ref="U1211">LEFT(T1211,MIN(FIND({0,1,2,3,4,5,6,7,8,9},T1211&amp;"0123456789"))-1)</f>
        <v>£</v>
      </c>
      <c r="V1211" t="s">
        <v>14422</v>
      </c>
      <c r="W1211" t="s">
        <v>13959</v>
      </c>
      <c r="X1211" s="3" t="str" cm="1">
        <f t="array" ref="X1211">LEFT(W1211,MIN(FIND({0,1,2,3,4,5,6,7,8,9},W1211&amp;"0123456789"))-1)</f>
        <v>£</v>
      </c>
      <c r="Y1211" t="s">
        <v>14422</v>
      </c>
      <c r="Z1211" t="s">
        <v>13959</v>
      </c>
      <c r="AA1211" s="3" cm="1">
        <f t="array" ref="AA1211">_xlfn.XLOOKUP(LEFT(Z1211,MIN(FIND({0,1,2,3,4,5,6,7,8,9},Z1211&amp;"0123456789"))-1), $BB$4:$BB$23, $BC$4:$BC$23)*_xlfn.NUMBERVALUE(TRIM(REPLACE(Z1211,1,MIN(FIND({0,1,2,3,4,5,6,7,8,9},Z1211&amp;"0123456789"))-1,"")), ".", ",")</f>
        <v>1644000.0000000002</v>
      </c>
      <c r="AB1211" t="s">
        <v>13959</v>
      </c>
      <c r="AC1211" s="3" cm="1">
        <f t="array" ref="AC1211">_xlfn.XLOOKUP(LEFT(AB1211,MIN(FIND({0,1,2,3,4,5,6,7,8,9},AB1211&amp;"0123456789"))-1), $BB$4:$BB$23, $BC$4:$BC$23)*_xlfn.NUMBERVALUE(TRIM(REPLACE(AB1211,1,MIN(FIND({0,1,2,3,4,5,6,7,8,9},AB1211&amp;"0123456789"))-1,"")), ".", ",")</f>
        <v>1644000.0000000002</v>
      </c>
      <c r="AD1211" t="s">
        <v>4365</v>
      </c>
      <c r="AE1211" t="s">
        <v>8556</v>
      </c>
      <c r="AF1211" t="s">
        <v>15915</v>
      </c>
      <c r="AG1211" t="s">
        <v>17238</v>
      </c>
      <c r="AH1211" t="s">
        <v>4365</v>
      </c>
      <c r="AI1211" t="s">
        <v>18829</v>
      </c>
      <c r="AJ1211" t="s">
        <v>8563</v>
      </c>
      <c r="AK1211" t="s">
        <v>4365</v>
      </c>
      <c r="AL1211" t="s">
        <v>8555</v>
      </c>
      <c r="AM1211" t="s">
        <v>20952</v>
      </c>
      <c r="AN1211" t="s">
        <v>18372</v>
      </c>
      <c r="AO1211" t="s">
        <v>22167</v>
      </c>
      <c r="AP1211" t="s">
        <v>23187</v>
      </c>
      <c r="AQ1211" t="s">
        <v>24276</v>
      </c>
      <c r="AR1211" t="s">
        <v>25129</v>
      </c>
      <c r="AS1211" t="s">
        <v>19111</v>
      </c>
      <c r="BC1211" s="3" t="str" cm="1">
        <f t="array" ref="BC1211">LEFT(BB1211,MIN(FIND({0,1,2,3,4,5,6,7,8,9},BB1211&amp;"0123456789"))-1)</f>
        <v/>
      </c>
      <c r="BY1211" t="s">
        <v>10167</v>
      </c>
      <c r="CT1211" t="str">
        <f t="shared" si="329"/>
        <v>Software</v>
      </c>
      <c r="CU1211" t="str">
        <f t="shared" si="330"/>
        <v/>
      </c>
      <c r="CV1211" t="str">
        <f t="shared" si="331"/>
        <v/>
      </c>
      <c r="CW1211" t="str">
        <f t="shared" si="332"/>
        <v/>
      </c>
      <c r="CX1211" t="str">
        <f t="shared" si="333"/>
        <v/>
      </c>
      <c r="CY1211" t="str">
        <f t="shared" si="334"/>
        <v/>
      </c>
      <c r="CZ1211" t="str">
        <f t="shared" si="335"/>
        <v/>
      </c>
      <c r="DA1211" t="str">
        <f t="shared" si="336"/>
        <v/>
      </c>
      <c r="DB1211" t="str">
        <f t="shared" si="337"/>
        <v/>
      </c>
      <c r="DC1211" t="str">
        <f t="shared" si="338"/>
        <v/>
      </c>
    </row>
    <row r="1212" spans="1:107" x14ac:dyDescent="0.2">
      <c r="A1212">
        <v>1209</v>
      </c>
      <c r="B1212" t="s">
        <v>1204</v>
      </c>
      <c r="C1212" t="s">
        <v>3378</v>
      </c>
      <c r="D1212" t="s">
        <v>5359</v>
      </c>
      <c r="E1212" t="s">
        <v>6065</v>
      </c>
      <c r="F1212" t="s">
        <v>7275</v>
      </c>
      <c r="G1212" t="s">
        <v>8254</v>
      </c>
      <c r="H1212" t="s">
        <v>8552</v>
      </c>
      <c r="I1212" t="s">
        <v>4365</v>
      </c>
      <c r="J1212" t="s">
        <v>4365</v>
      </c>
      <c r="K1212" t="s">
        <v>10122</v>
      </c>
      <c r="L1212" t="s">
        <v>10665</v>
      </c>
      <c r="M1212" t="s">
        <v>12066</v>
      </c>
      <c r="N1212" t="s">
        <v>12935</v>
      </c>
      <c r="O1212" t="s">
        <v>13319</v>
      </c>
      <c r="P1212" t="s">
        <v>4365</v>
      </c>
      <c r="Q1212">
        <v>1</v>
      </c>
      <c r="R1212" t="s">
        <v>13358</v>
      </c>
      <c r="S1212" t="s">
        <v>13633</v>
      </c>
      <c r="T1212" t="s">
        <v>14139</v>
      </c>
      <c r="U1212" s="3" t="str" cm="1">
        <f t="array" ref="U1212">LEFT(T1212,MIN(FIND({0,1,2,3,4,5,6,7,8,9},T1212&amp;"0123456789"))-1)</f>
        <v>CN¥</v>
      </c>
      <c r="V1212" t="s">
        <v>14414</v>
      </c>
      <c r="W1212" t="s">
        <v>14139</v>
      </c>
      <c r="X1212" s="3" t="str" cm="1">
        <f t="array" ref="X1212">LEFT(W1212,MIN(FIND({0,1,2,3,4,5,6,7,8,9},W1212&amp;"0123456789"))-1)</f>
        <v>CN¥</v>
      </c>
      <c r="Y1212" t="s">
        <v>14414</v>
      </c>
      <c r="Z1212" t="s">
        <v>14139</v>
      </c>
      <c r="AA1212" s="3" cm="1">
        <f t="array" ref="AA1212">_xlfn.XLOOKUP(LEFT(Z1212,MIN(FIND({0,1,2,3,4,5,6,7,8,9},Z1212&amp;"0123456789"))-1), $BB$4:$BB$23, $BC$4:$BC$23)*_xlfn.NUMBERVALUE(TRIM(REPLACE(Z1212,1,MIN(FIND({0,1,2,3,4,5,6,7,8,9},Z1212&amp;"0123456789"))-1,"")), ".", ",")</f>
        <v>1464000000</v>
      </c>
      <c r="AB1212" t="s">
        <v>14139</v>
      </c>
      <c r="AC1212" s="3" cm="1">
        <f t="array" ref="AC1212">_xlfn.XLOOKUP(LEFT(AB1212,MIN(FIND({0,1,2,3,4,5,6,7,8,9},AB1212&amp;"0123456789"))-1), $BB$4:$BB$23, $BC$4:$BC$23)*_xlfn.NUMBERVALUE(TRIM(REPLACE(AB1212,1,MIN(FIND({0,1,2,3,4,5,6,7,8,9},AB1212&amp;"0123456789"))-1,"")), ".", ",")</f>
        <v>1464000000</v>
      </c>
      <c r="AD1212" t="s">
        <v>8556</v>
      </c>
      <c r="AE1212" t="s">
        <v>8560</v>
      </c>
      <c r="AF1212" t="s">
        <v>15916</v>
      </c>
      <c r="AG1212" t="s">
        <v>17239</v>
      </c>
      <c r="AH1212" t="s">
        <v>4365</v>
      </c>
      <c r="AI1212" t="s">
        <v>18830</v>
      </c>
      <c r="AJ1212" t="s">
        <v>19327</v>
      </c>
      <c r="AK1212" t="s">
        <v>19611</v>
      </c>
      <c r="AL1212" t="s">
        <v>20353</v>
      </c>
      <c r="AM1212" t="s">
        <v>20953</v>
      </c>
      <c r="AN1212" t="s">
        <v>21567</v>
      </c>
      <c r="AO1212" t="s">
        <v>22168</v>
      </c>
      <c r="AP1212" t="s">
        <v>23188</v>
      </c>
      <c r="AQ1212" t="s">
        <v>24277</v>
      </c>
      <c r="AR1212" t="s">
        <v>25130</v>
      </c>
      <c r="AS1212" t="s">
        <v>14823</v>
      </c>
      <c r="BC1212" s="3" t="str" cm="1">
        <f t="array" ref="BC1212">LEFT(BB1212,MIN(FIND({0,1,2,3,4,5,6,7,8,9},BB1212&amp;"0123456789"))-1)</f>
        <v/>
      </c>
      <c r="BY1212" t="s">
        <v>25901</v>
      </c>
      <c r="BZ1212" t="s">
        <v>25641</v>
      </c>
      <c r="CA1212" t="s">
        <v>25610</v>
      </c>
      <c r="CT1212" t="str">
        <f t="shared" si="329"/>
        <v>Public Transportation</v>
      </c>
      <c r="CU1212" t="str">
        <f t="shared" si="330"/>
        <v>Renewable Energy</v>
      </c>
      <c r="CV1212" t="str">
        <f t="shared" si="331"/>
        <v>Ride Sharing</v>
      </c>
      <c r="CW1212" t="str">
        <f t="shared" si="332"/>
        <v/>
      </c>
      <c r="CX1212" t="str">
        <f t="shared" si="333"/>
        <v/>
      </c>
      <c r="CY1212" t="str">
        <f t="shared" si="334"/>
        <v/>
      </c>
      <c r="CZ1212" t="str">
        <f t="shared" si="335"/>
        <v/>
      </c>
      <c r="DA1212" t="str">
        <f t="shared" si="336"/>
        <v/>
      </c>
      <c r="DB1212" t="str">
        <f t="shared" si="337"/>
        <v/>
      </c>
      <c r="DC1212" t="str">
        <f t="shared" si="338"/>
        <v/>
      </c>
    </row>
    <row r="1213" spans="1:107" x14ac:dyDescent="0.2">
      <c r="A1213">
        <v>1210</v>
      </c>
      <c r="B1213" t="s">
        <v>1205</v>
      </c>
      <c r="C1213" t="s">
        <v>3379</v>
      </c>
      <c r="D1213" t="s">
        <v>5360</v>
      </c>
      <c r="E1213" t="s">
        <v>6065</v>
      </c>
      <c r="F1213" t="s">
        <v>7276</v>
      </c>
      <c r="G1213" t="s">
        <v>8460</v>
      </c>
      <c r="H1213" t="s">
        <v>8552</v>
      </c>
      <c r="I1213" t="s">
        <v>8559</v>
      </c>
      <c r="J1213" t="s">
        <v>9555</v>
      </c>
      <c r="K1213" t="s">
        <v>10121</v>
      </c>
      <c r="L1213" t="s">
        <v>10732</v>
      </c>
      <c r="M1213" t="s">
        <v>10732</v>
      </c>
      <c r="N1213" t="s">
        <v>12750</v>
      </c>
      <c r="O1213" t="s">
        <v>13317</v>
      </c>
      <c r="P1213" t="s">
        <v>4365</v>
      </c>
      <c r="Q1213">
        <v>1</v>
      </c>
      <c r="R1213" t="s">
        <v>13357</v>
      </c>
      <c r="S1213" t="s">
        <v>8460</v>
      </c>
      <c r="T1213" t="s">
        <v>14023</v>
      </c>
      <c r="U1213" s="3" t="str" cm="1">
        <f t="array" ref="U1213">LEFT(T1213,MIN(FIND({0,1,2,3,4,5,6,7,8,9},T1213&amp;"0123456789"))-1)</f>
        <v>$</v>
      </c>
      <c r="V1213" t="s">
        <v>13357</v>
      </c>
      <c r="W1213" t="s">
        <v>14023</v>
      </c>
      <c r="X1213" s="3" t="str" cm="1">
        <f t="array" ref="X1213">LEFT(W1213,MIN(FIND({0,1,2,3,4,5,6,7,8,9},W1213&amp;"0123456789"))-1)</f>
        <v>$</v>
      </c>
      <c r="Y1213" t="s">
        <v>13357</v>
      </c>
      <c r="Z1213" t="s">
        <v>14023</v>
      </c>
      <c r="AA1213" s="3" cm="1">
        <f t="array" ref="AA1213">_xlfn.XLOOKUP(LEFT(Z1213,MIN(FIND({0,1,2,3,4,5,6,7,8,9},Z1213&amp;"0123456789"))-1), $BB$4:$BB$23, $BC$4:$BC$23)*_xlfn.NUMBERVALUE(TRIM(REPLACE(Z1213,1,MIN(FIND({0,1,2,3,4,5,6,7,8,9},Z1213&amp;"0123456789"))-1,"")), ".", ",")</f>
        <v>1400000</v>
      </c>
      <c r="AB1213" t="s">
        <v>14023</v>
      </c>
      <c r="AC1213" s="3" cm="1">
        <f t="array" ref="AC1213">_xlfn.XLOOKUP(LEFT(AB1213,MIN(FIND({0,1,2,3,4,5,6,7,8,9},AB1213&amp;"0123456789"))-1), $BB$4:$BB$23, $BC$4:$BC$23)*_xlfn.NUMBERVALUE(TRIM(REPLACE(AB1213,1,MIN(FIND({0,1,2,3,4,5,6,7,8,9},AB1213&amp;"0123456789"))-1,"")), ".", ",")</f>
        <v>1400000</v>
      </c>
      <c r="AD1213" t="s">
        <v>4365</v>
      </c>
      <c r="AE1213" t="s">
        <v>8555</v>
      </c>
      <c r="AF1213" t="s">
        <v>15917</v>
      </c>
      <c r="AG1213" t="s">
        <v>4365</v>
      </c>
      <c r="AH1213" t="s">
        <v>4365</v>
      </c>
      <c r="AI1213" t="s">
        <v>4365</v>
      </c>
      <c r="AJ1213" t="s">
        <v>4365</v>
      </c>
      <c r="AK1213" t="s">
        <v>4365</v>
      </c>
      <c r="AL1213" t="s">
        <v>4365</v>
      </c>
      <c r="AM1213" t="s">
        <v>4365</v>
      </c>
      <c r="AN1213" t="s">
        <v>4365</v>
      </c>
      <c r="AO1213" t="s">
        <v>4365</v>
      </c>
      <c r="AP1213" t="s">
        <v>4365</v>
      </c>
      <c r="AQ1213" t="s">
        <v>4365</v>
      </c>
      <c r="AR1213" t="s">
        <v>4365</v>
      </c>
      <c r="AS1213" t="s">
        <v>19238</v>
      </c>
      <c r="BC1213" s="3" t="str" cm="1">
        <f t="array" ref="BC1213">LEFT(BB1213,MIN(FIND({0,1,2,3,4,5,6,7,8,9},BB1213&amp;"0123456789"))-1)</f>
        <v/>
      </c>
      <c r="BY1213" t="s">
        <v>10904</v>
      </c>
      <c r="BZ1213" t="s">
        <v>25408</v>
      </c>
      <c r="CT1213" t="str">
        <f t="shared" si="329"/>
        <v>Energy</v>
      </c>
      <c r="CU1213" t="str">
        <f t="shared" si="330"/>
        <v>Software</v>
      </c>
      <c r="CV1213" t="str">
        <f t="shared" si="331"/>
        <v/>
      </c>
      <c r="CW1213" t="str">
        <f t="shared" si="332"/>
        <v/>
      </c>
      <c r="CX1213" t="str">
        <f t="shared" si="333"/>
        <v/>
      </c>
      <c r="CY1213" t="str">
        <f t="shared" si="334"/>
        <v/>
      </c>
      <c r="CZ1213" t="str">
        <f t="shared" si="335"/>
        <v/>
      </c>
      <c r="DA1213" t="str">
        <f t="shared" si="336"/>
        <v/>
      </c>
      <c r="DB1213" t="str">
        <f t="shared" si="337"/>
        <v/>
      </c>
      <c r="DC1213" t="str">
        <f t="shared" si="338"/>
        <v/>
      </c>
    </row>
    <row r="1214" spans="1:107" x14ac:dyDescent="0.2">
      <c r="A1214">
        <v>1211</v>
      </c>
      <c r="B1214" t="s">
        <v>1206</v>
      </c>
      <c r="C1214" t="s">
        <v>3380</v>
      </c>
      <c r="D1214" t="s">
        <v>5361</v>
      </c>
      <c r="E1214" t="s">
        <v>6065</v>
      </c>
      <c r="F1214" t="s">
        <v>7277</v>
      </c>
      <c r="G1214" t="s">
        <v>8245</v>
      </c>
      <c r="H1214" t="s">
        <v>8552</v>
      </c>
      <c r="I1214" t="s">
        <v>8554</v>
      </c>
      <c r="J1214" t="s">
        <v>9556</v>
      </c>
      <c r="K1214" t="s">
        <v>10119</v>
      </c>
      <c r="L1214" t="s">
        <v>10733</v>
      </c>
      <c r="M1214" t="s">
        <v>12067</v>
      </c>
      <c r="N1214" t="s">
        <v>12752</v>
      </c>
      <c r="O1214" t="s">
        <v>13305</v>
      </c>
      <c r="P1214" t="s">
        <v>13351</v>
      </c>
      <c r="Q1214">
        <v>1</v>
      </c>
      <c r="R1214" t="s">
        <v>4365</v>
      </c>
      <c r="S1214" t="s">
        <v>8331</v>
      </c>
      <c r="T1214" t="s">
        <v>14140</v>
      </c>
      <c r="U1214" s="3" t="str" cm="1">
        <f t="array" ref="U1214">LEFT(T1214,MIN(FIND({0,1,2,3,4,5,6,7,8,9},T1214&amp;"0123456789"))-1)</f>
        <v>$</v>
      </c>
      <c r="V1214" t="s">
        <v>14415</v>
      </c>
      <c r="W1214" t="s">
        <v>14140</v>
      </c>
      <c r="X1214" s="3" t="str" cm="1">
        <f t="array" ref="X1214">LEFT(W1214,MIN(FIND({0,1,2,3,4,5,6,7,8,9},W1214&amp;"0123456789"))-1)</f>
        <v>$</v>
      </c>
      <c r="Y1214" t="s">
        <v>14415</v>
      </c>
      <c r="Z1214" t="s">
        <v>14140</v>
      </c>
      <c r="AA1214" s="3" cm="1">
        <f t="array" ref="AA1214">_xlfn.XLOOKUP(LEFT(Z1214,MIN(FIND({0,1,2,3,4,5,6,7,8,9},Z1214&amp;"0123456789"))-1), $BB$4:$BB$23, $BC$4:$BC$23)*_xlfn.NUMBERVALUE(TRIM(REPLACE(Z1214,1,MIN(FIND({0,1,2,3,4,5,6,7,8,9},Z1214&amp;"0123456789"))-1,"")), ".", ",")</f>
        <v>22449979</v>
      </c>
      <c r="AB1214" t="s">
        <v>14140</v>
      </c>
      <c r="AC1214" s="3" cm="1">
        <f t="array" ref="AC1214">_xlfn.XLOOKUP(LEFT(AB1214,MIN(FIND({0,1,2,3,4,5,6,7,8,9},AB1214&amp;"0123456789"))-1), $BB$4:$BB$23, $BC$4:$BC$23)*_xlfn.NUMBERVALUE(TRIM(REPLACE(AB1214,1,MIN(FIND({0,1,2,3,4,5,6,7,8,9},AB1214&amp;"0123456789"))-1,"")), ".", ",")</f>
        <v>22449979</v>
      </c>
      <c r="AD1214" t="s">
        <v>4365</v>
      </c>
      <c r="AE1214" t="s">
        <v>4365</v>
      </c>
      <c r="AF1214" t="s">
        <v>4365</v>
      </c>
      <c r="AG1214" t="s">
        <v>4365</v>
      </c>
      <c r="AH1214" t="s">
        <v>4365</v>
      </c>
      <c r="AI1214" t="s">
        <v>4365</v>
      </c>
      <c r="AJ1214" t="s">
        <v>4365</v>
      </c>
      <c r="AK1214" t="s">
        <v>4365</v>
      </c>
      <c r="AL1214" t="s">
        <v>4365</v>
      </c>
      <c r="AM1214" t="s">
        <v>4365</v>
      </c>
      <c r="AN1214" t="s">
        <v>4365</v>
      </c>
      <c r="AO1214" t="s">
        <v>4365</v>
      </c>
      <c r="AP1214" t="s">
        <v>4365</v>
      </c>
      <c r="AQ1214" t="s">
        <v>4365</v>
      </c>
      <c r="AR1214" t="s">
        <v>4365</v>
      </c>
      <c r="AS1214" t="s">
        <v>4365</v>
      </c>
      <c r="BC1214" s="3" t="str" cm="1">
        <f t="array" ref="BC1214">LEFT(BB1214,MIN(FIND({0,1,2,3,4,5,6,7,8,9},BB1214&amp;"0123456789"))-1)</f>
        <v/>
      </c>
      <c r="BY1214" t="s">
        <v>12478</v>
      </c>
      <c r="BZ1214" t="s">
        <v>25555</v>
      </c>
      <c r="CA1214" t="s">
        <v>25446</v>
      </c>
      <c r="CT1214" t="str">
        <f t="shared" si="329"/>
        <v>Electronics</v>
      </c>
      <c r="CU1214" t="str">
        <f t="shared" si="330"/>
        <v>Product Design</v>
      </c>
      <c r="CV1214" t="str">
        <f t="shared" si="331"/>
        <v>Semiconductor</v>
      </c>
      <c r="CW1214" t="str">
        <f t="shared" si="332"/>
        <v/>
      </c>
      <c r="CX1214" t="str">
        <f t="shared" si="333"/>
        <v/>
      </c>
      <c r="CY1214" t="str">
        <f t="shared" si="334"/>
        <v/>
      </c>
      <c r="CZ1214" t="str">
        <f t="shared" si="335"/>
        <v/>
      </c>
      <c r="DA1214" t="str">
        <f t="shared" si="336"/>
        <v/>
      </c>
      <c r="DB1214" t="str">
        <f t="shared" si="337"/>
        <v/>
      </c>
      <c r="DC1214" t="str">
        <f t="shared" si="338"/>
        <v/>
      </c>
    </row>
    <row r="1215" spans="1:107" x14ac:dyDescent="0.2">
      <c r="A1215">
        <v>1212</v>
      </c>
      <c r="B1215" t="s">
        <v>1207</v>
      </c>
      <c r="C1215" t="s">
        <v>3381</v>
      </c>
      <c r="D1215" t="s">
        <v>5362</v>
      </c>
      <c r="E1215" t="s">
        <v>6065</v>
      </c>
      <c r="F1215" t="s">
        <v>7278</v>
      </c>
      <c r="G1215" t="s">
        <v>8245</v>
      </c>
      <c r="H1215" t="s">
        <v>8552</v>
      </c>
      <c r="I1215" t="s">
        <v>8555</v>
      </c>
      <c r="J1215" t="s">
        <v>9557</v>
      </c>
      <c r="K1215" t="s">
        <v>10119</v>
      </c>
      <c r="L1215" t="s">
        <v>10734</v>
      </c>
      <c r="M1215" t="s">
        <v>12068</v>
      </c>
      <c r="N1215" t="s">
        <v>12913</v>
      </c>
      <c r="O1215" t="s">
        <v>13311</v>
      </c>
      <c r="P1215" t="s">
        <v>4365</v>
      </c>
      <c r="Q1215">
        <v>3</v>
      </c>
      <c r="R1215" t="s">
        <v>4365</v>
      </c>
      <c r="S1215" t="s">
        <v>13443</v>
      </c>
      <c r="T1215" t="s">
        <v>14141</v>
      </c>
      <c r="U1215" s="3" t="str" cm="1">
        <f t="array" ref="U1215">LEFT(T1215,MIN(FIND({0,1,2,3,4,5,6,7,8,9},T1215&amp;"0123456789"))-1)</f>
        <v>$</v>
      </c>
      <c r="V1215" t="s">
        <v>14415</v>
      </c>
      <c r="W1215" t="s">
        <v>14141</v>
      </c>
      <c r="X1215" s="3" t="str" cm="1">
        <f t="array" ref="X1215">LEFT(W1215,MIN(FIND({0,1,2,3,4,5,6,7,8,9},W1215&amp;"0123456789"))-1)</f>
        <v>$</v>
      </c>
      <c r="Y1215" t="s">
        <v>14415</v>
      </c>
      <c r="Z1215" t="s">
        <v>14141</v>
      </c>
      <c r="AA1215" s="3" cm="1">
        <f t="array" ref="AA1215">_xlfn.XLOOKUP(LEFT(Z1215,MIN(FIND({0,1,2,3,4,5,6,7,8,9},Z1215&amp;"0123456789"))-1), $BB$4:$BB$23, $BC$4:$BC$23)*_xlfn.NUMBERVALUE(TRIM(REPLACE(Z1215,1,MIN(FIND({0,1,2,3,4,5,6,7,8,9},Z1215&amp;"0123456789"))-1,"")), ".", ",")</f>
        <v>22524250</v>
      </c>
      <c r="AB1215" t="s">
        <v>14141</v>
      </c>
      <c r="AC1215" s="3" cm="1">
        <f t="array" ref="AC1215">_xlfn.XLOOKUP(LEFT(AB1215,MIN(FIND({0,1,2,3,4,5,6,7,8,9},AB1215&amp;"0123456789"))-1), $BB$4:$BB$23, $BC$4:$BC$23)*_xlfn.NUMBERVALUE(TRIM(REPLACE(AB1215,1,MIN(FIND({0,1,2,3,4,5,6,7,8,9},AB1215&amp;"0123456789"))-1,"")), ".", ",")</f>
        <v>22524250</v>
      </c>
      <c r="AD1215" t="s">
        <v>4365</v>
      </c>
      <c r="AE1215" t="s">
        <v>8554</v>
      </c>
      <c r="AF1215" t="s">
        <v>15918</v>
      </c>
      <c r="AG1215" t="s">
        <v>4365</v>
      </c>
      <c r="AH1215" t="s">
        <v>4365</v>
      </c>
      <c r="AI1215" t="s">
        <v>4365</v>
      </c>
      <c r="AJ1215" t="s">
        <v>4365</v>
      </c>
      <c r="AK1215" t="s">
        <v>4365</v>
      </c>
      <c r="AL1215" t="s">
        <v>4365</v>
      </c>
      <c r="AM1215" t="s">
        <v>4365</v>
      </c>
      <c r="AN1215" t="s">
        <v>4365</v>
      </c>
      <c r="AO1215" t="s">
        <v>4365</v>
      </c>
      <c r="AP1215" t="s">
        <v>4365</v>
      </c>
      <c r="AQ1215" t="s">
        <v>4365</v>
      </c>
      <c r="AR1215" t="s">
        <v>4365</v>
      </c>
      <c r="AS1215" t="s">
        <v>19206</v>
      </c>
      <c r="BC1215" s="3" t="str" cm="1">
        <f t="array" ref="BC1215">LEFT(BB1215,MIN(FIND({0,1,2,3,4,5,6,7,8,9},BB1215&amp;"0123456789"))-1)</f>
        <v/>
      </c>
      <c r="BY1215" t="s">
        <v>10285</v>
      </c>
      <c r="BZ1215" t="s">
        <v>25902</v>
      </c>
      <c r="CA1215" t="s">
        <v>25903</v>
      </c>
      <c r="CT1215" t="str">
        <f t="shared" si="329"/>
        <v>Food and Beverage</v>
      </c>
      <c r="CU1215" t="str">
        <f t="shared" si="330"/>
        <v>Water</v>
      </c>
      <c r="CV1215" t="str">
        <f t="shared" si="331"/>
        <v>Water Purification</v>
      </c>
      <c r="CW1215" t="str">
        <f t="shared" si="332"/>
        <v/>
      </c>
      <c r="CX1215" t="str">
        <f t="shared" si="333"/>
        <v/>
      </c>
      <c r="CY1215" t="str">
        <f t="shared" si="334"/>
        <v/>
      </c>
      <c r="CZ1215" t="str">
        <f t="shared" si="335"/>
        <v/>
      </c>
      <c r="DA1215" t="str">
        <f t="shared" si="336"/>
        <v/>
      </c>
      <c r="DB1215" t="str">
        <f t="shared" si="337"/>
        <v/>
      </c>
      <c r="DC1215" t="str">
        <f t="shared" si="338"/>
        <v/>
      </c>
    </row>
    <row r="1216" spans="1:107" x14ac:dyDescent="0.2">
      <c r="A1216">
        <v>1213</v>
      </c>
      <c r="B1216" t="s">
        <v>1208</v>
      </c>
      <c r="C1216" t="s">
        <v>3382</v>
      </c>
      <c r="D1216" t="s">
        <v>5363</v>
      </c>
      <c r="E1216" t="s">
        <v>4365</v>
      </c>
      <c r="F1216" t="s">
        <v>7279</v>
      </c>
      <c r="G1216" t="s">
        <v>8245</v>
      </c>
      <c r="H1216" t="s">
        <v>8552</v>
      </c>
      <c r="I1216" t="s">
        <v>4365</v>
      </c>
      <c r="J1216" t="s">
        <v>4365</v>
      </c>
      <c r="K1216" t="s">
        <v>10121</v>
      </c>
      <c r="L1216" t="s">
        <v>10735</v>
      </c>
      <c r="M1216" t="s">
        <v>12069</v>
      </c>
      <c r="N1216" t="s">
        <v>12751</v>
      </c>
      <c r="O1216" t="s">
        <v>4365</v>
      </c>
      <c r="P1216" t="s">
        <v>4365</v>
      </c>
      <c r="Q1216">
        <v>1</v>
      </c>
      <c r="R1216" t="s">
        <v>13357</v>
      </c>
      <c r="S1216" t="s">
        <v>13634</v>
      </c>
      <c r="T1216" t="s">
        <v>13831</v>
      </c>
      <c r="U1216" s="3" t="str" cm="1">
        <f t="array" ref="U1216">LEFT(T1216,MIN(FIND({0,1,2,3,4,5,6,7,8,9},T1216&amp;"0123456789"))-1)</f>
        <v>$</v>
      </c>
      <c r="V1216" t="s">
        <v>14417</v>
      </c>
      <c r="W1216" t="s">
        <v>13831</v>
      </c>
      <c r="X1216" s="3" t="str" cm="1">
        <f t="array" ref="X1216">LEFT(W1216,MIN(FIND({0,1,2,3,4,5,6,7,8,9},W1216&amp;"0123456789"))-1)</f>
        <v>$</v>
      </c>
      <c r="Y1216" t="s">
        <v>14417</v>
      </c>
      <c r="Z1216" t="s">
        <v>13831</v>
      </c>
      <c r="AA1216" s="3" cm="1">
        <f t="array" ref="AA1216">_xlfn.XLOOKUP(LEFT(Z1216,MIN(FIND({0,1,2,3,4,5,6,7,8,9},Z1216&amp;"0123456789"))-1), $BB$4:$BB$23, $BC$4:$BC$23)*_xlfn.NUMBERVALUE(TRIM(REPLACE(Z1216,1,MIN(FIND({0,1,2,3,4,5,6,7,8,9},Z1216&amp;"0123456789"))-1,"")), ".", ",")</f>
        <v>1000000</v>
      </c>
      <c r="AB1216" t="s">
        <v>13831</v>
      </c>
      <c r="AC1216" s="3" cm="1">
        <f t="array" ref="AC1216">_xlfn.XLOOKUP(LEFT(AB1216,MIN(FIND({0,1,2,3,4,5,6,7,8,9},AB1216&amp;"0123456789"))-1), $BB$4:$BB$23, $BC$4:$BC$23)*_xlfn.NUMBERVALUE(TRIM(REPLACE(AB1216,1,MIN(FIND({0,1,2,3,4,5,6,7,8,9},AB1216&amp;"0123456789"))-1,"")), ".", ",")</f>
        <v>1000000</v>
      </c>
      <c r="AD1216" t="s">
        <v>4365</v>
      </c>
      <c r="AE1216" t="s">
        <v>8558</v>
      </c>
      <c r="AF1216" t="s">
        <v>15919</v>
      </c>
      <c r="AG1216" t="s">
        <v>17240</v>
      </c>
      <c r="AH1216" t="s">
        <v>4365</v>
      </c>
      <c r="AI1216" t="s">
        <v>18831</v>
      </c>
      <c r="AJ1216" t="s">
        <v>8563</v>
      </c>
      <c r="AK1216" t="s">
        <v>4365</v>
      </c>
      <c r="AL1216" t="s">
        <v>8555</v>
      </c>
      <c r="AM1216" t="s">
        <v>18794</v>
      </c>
      <c r="AN1216" t="s">
        <v>18372</v>
      </c>
      <c r="AO1216" t="s">
        <v>18794</v>
      </c>
      <c r="AP1216" t="s">
        <v>23189</v>
      </c>
      <c r="AQ1216" t="s">
        <v>24278</v>
      </c>
      <c r="AR1216" t="s">
        <v>25131</v>
      </c>
      <c r="AS1216" t="s">
        <v>8557</v>
      </c>
      <c r="BC1216" s="3" t="str" cm="1">
        <f t="array" ref="BC1216">LEFT(BB1216,MIN(FIND({0,1,2,3,4,5,6,7,8,9},BB1216&amp;"0123456789"))-1)</f>
        <v/>
      </c>
      <c r="BY1216" t="s">
        <v>25419</v>
      </c>
      <c r="BZ1216" t="s">
        <v>25756</v>
      </c>
      <c r="CA1216" t="s">
        <v>25408</v>
      </c>
      <c r="CT1216" t="str">
        <f t="shared" si="329"/>
        <v>Apps</v>
      </c>
      <c r="CU1216" t="str">
        <f t="shared" si="330"/>
        <v>Dating</v>
      </c>
      <c r="CV1216" t="str">
        <f t="shared" si="331"/>
        <v>Software</v>
      </c>
      <c r="CW1216" t="str">
        <f t="shared" si="332"/>
        <v/>
      </c>
      <c r="CX1216" t="str">
        <f t="shared" si="333"/>
        <v/>
      </c>
      <c r="CY1216" t="str">
        <f t="shared" si="334"/>
        <v/>
      </c>
      <c r="CZ1216" t="str">
        <f t="shared" si="335"/>
        <v/>
      </c>
      <c r="DA1216" t="str">
        <f t="shared" si="336"/>
        <v/>
      </c>
      <c r="DB1216" t="str">
        <f t="shared" si="337"/>
        <v/>
      </c>
      <c r="DC1216" t="str">
        <f t="shared" si="338"/>
        <v/>
      </c>
    </row>
    <row r="1217" spans="1:107" x14ac:dyDescent="0.2">
      <c r="A1217">
        <v>1214</v>
      </c>
      <c r="B1217" t="s">
        <v>1209</v>
      </c>
      <c r="C1217" t="s">
        <v>3383</v>
      </c>
      <c r="D1217" t="s">
        <v>5364</v>
      </c>
      <c r="E1217" t="s">
        <v>6065</v>
      </c>
      <c r="F1217" t="s">
        <v>7280</v>
      </c>
      <c r="G1217" t="s">
        <v>8254</v>
      </c>
      <c r="H1217" t="s">
        <v>8552</v>
      </c>
      <c r="I1217" t="s">
        <v>4365</v>
      </c>
      <c r="J1217" t="s">
        <v>4365</v>
      </c>
      <c r="K1217" t="s">
        <v>10121</v>
      </c>
      <c r="L1217" t="s">
        <v>10167</v>
      </c>
      <c r="M1217" t="s">
        <v>3721</v>
      </c>
      <c r="N1217" t="s">
        <v>12818</v>
      </c>
      <c r="O1217" t="s">
        <v>13304</v>
      </c>
      <c r="P1217" t="s">
        <v>4365</v>
      </c>
      <c r="Q1217">
        <v>1</v>
      </c>
      <c r="R1217" t="s">
        <v>13357</v>
      </c>
      <c r="S1217" t="s">
        <v>13376</v>
      </c>
      <c r="T1217" t="s">
        <v>13846</v>
      </c>
      <c r="U1217" s="3" t="str" cm="1">
        <f t="array" ref="U1217">LEFT(T1217,MIN(FIND({0,1,2,3,4,5,6,7,8,9},T1217&amp;"0123456789"))-1)</f>
        <v>€</v>
      </c>
      <c r="V1217" t="s">
        <v>14422</v>
      </c>
      <c r="W1217" t="s">
        <v>13846</v>
      </c>
      <c r="X1217" s="3" t="str" cm="1">
        <f t="array" ref="X1217">LEFT(W1217,MIN(FIND({0,1,2,3,4,5,6,7,8,9},W1217&amp;"0123456789"))-1)</f>
        <v>€</v>
      </c>
      <c r="Y1217" t="s">
        <v>14422</v>
      </c>
      <c r="Z1217" t="s">
        <v>13846</v>
      </c>
      <c r="AA1217" s="3" cm="1">
        <f t="array" ref="AA1217">_xlfn.XLOOKUP(LEFT(Z1217,MIN(FIND({0,1,2,3,4,5,6,7,8,9},Z1217&amp;"0123456789"))-1), $BB$4:$BB$23, $BC$4:$BC$23)*_xlfn.NUMBERVALUE(TRIM(REPLACE(Z1217,1,MIN(FIND({0,1,2,3,4,5,6,7,8,9},Z1217&amp;"0123456789"))-1,"")), ".", ",")</f>
        <v>1200000</v>
      </c>
      <c r="AB1217" t="s">
        <v>13846</v>
      </c>
      <c r="AC1217" s="3" cm="1">
        <f t="array" ref="AC1217">_xlfn.XLOOKUP(LEFT(AB1217,MIN(FIND({0,1,2,3,4,5,6,7,8,9},AB1217&amp;"0123456789"))-1), $BB$4:$BB$23, $BC$4:$BC$23)*_xlfn.NUMBERVALUE(TRIM(REPLACE(AB1217,1,MIN(FIND({0,1,2,3,4,5,6,7,8,9},AB1217&amp;"0123456789"))-1,"")), ".", ",")</f>
        <v>1200000</v>
      </c>
      <c r="AD1217" t="s">
        <v>8555</v>
      </c>
      <c r="AE1217" t="s">
        <v>8554</v>
      </c>
      <c r="AF1217" t="s">
        <v>15920</v>
      </c>
      <c r="AG1217" t="s">
        <v>17241</v>
      </c>
      <c r="AH1217" t="s">
        <v>17943</v>
      </c>
      <c r="AI1217" t="s">
        <v>18832</v>
      </c>
      <c r="AJ1217" t="s">
        <v>8563</v>
      </c>
      <c r="AK1217" t="s">
        <v>19936</v>
      </c>
      <c r="AL1217" t="s">
        <v>8555</v>
      </c>
      <c r="AM1217" t="s">
        <v>18794</v>
      </c>
      <c r="AN1217" t="s">
        <v>18372</v>
      </c>
      <c r="AO1217" t="s">
        <v>18794</v>
      </c>
      <c r="AP1217" t="s">
        <v>23190</v>
      </c>
      <c r="AQ1217" t="s">
        <v>24279</v>
      </c>
      <c r="AR1217" t="s">
        <v>25132</v>
      </c>
      <c r="AS1217" t="s">
        <v>14825</v>
      </c>
      <c r="BC1217" s="3" t="str" cm="1">
        <f t="array" ref="BC1217">LEFT(BB1217,MIN(FIND({0,1,2,3,4,5,6,7,8,9},BB1217&amp;"0123456789"))-1)</f>
        <v/>
      </c>
      <c r="BY1217" t="s">
        <v>3721</v>
      </c>
      <c r="CT1217" t="str">
        <f t="shared" si="329"/>
        <v>SaaS</v>
      </c>
      <c r="CU1217" t="str">
        <f t="shared" si="330"/>
        <v/>
      </c>
      <c r="CV1217" t="str">
        <f t="shared" si="331"/>
        <v/>
      </c>
      <c r="CW1217" t="str">
        <f t="shared" si="332"/>
        <v/>
      </c>
      <c r="CX1217" t="str">
        <f t="shared" si="333"/>
        <v/>
      </c>
      <c r="CY1217" t="str">
        <f t="shared" si="334"/>
        <v/>
      </c>
      <c r="CZ1217" t="str">
        <f t="shared" si="335"/>
        <v/>
      </c>
      <c r="DA1217" t="str">
        <f t="shared" si="336"/>
        <v/>
      </c>
      <c r="DB1217" t="str">
        <f t="shared" si="337"/>
        <v/>
      </c>
      <c r="DC1217" t="str">
        <f t="shared" si="338"/>
        <v/>
      </c>
    </row>
    <row r="1218" spans="1:107" x14ac:dyDescent="0.2">
      <c r="A1218">
        <v>1215</v>
      </c>
      <c r="B1218" t="s">
        <v>1210</v>
      </c>
      <c r="C1218" t="s">
        <v>3384</v>
      </c>
      <c r="D1218" t="s">
        <v>5365</v>
      </c>
      <c r="E1218" t="s">
        <v>6065</v>
      </c>
      <c r="F1218" t="s">
        <v>7281</v>
      </c>
      <c r="G1218" t="s">
        <v>8246</v>
      </c>
      <c r="H1218" t="s">
        <v>8552</v>
      </c>
      <c r="I1218" t="s">
        <v>8557</v>
      </c>
      <c r="J1218" t="s">
        <v>9558</v>
      </c>
      <c r="K1218" t="s">
        <v>10119</v>
      </c>
      <c r="L1218" t="s">
        <v>10736</v>
      </c>
      <c r="M1218" t="s">
        <v>12070</v>
      </c>
      <c r="N1218" t="s">
        <v>12788</v>
      </c>
      <c r="O1218" t="s">
        <v>13316</v>
      </c>
      <c r="P1218" t="s">
        <v>13351</v>
      </c>
      <c r="Q1218">
        <v>3</v>
      </c>
      <c r="R1218" t="s">
        <v>4365</v>
      </c>
      <c r="S1218" t="s">
        <v>8437</v>
      </c>
      <c r="T1218" t="s">
        <v>4365</v>
      </c>
      <c r="U1218" s="3" t="str" cm="1">
        <f t="array" ref="U1218">LEFT(T1218,MIN(FIND({0,1,2,3,4,5,6,7,8,9},T1218&amp;"0123456789"))-1)</f>
        <v>—</v>
      </c>
      <c r="V1218" t="s">
        <v>14415</v>
      </c>
      <c r="W1218" t="s">
        <v>4365</v>
      </c>
      <c r="X1218" s="3" t="str" cm="1">
        <f t="array" ref="X1218">LEFT(W1218,MIN(FIND({0,1,2,3,4,5,6,7,8,9},W1218&amp;"0123456789"))-1)</f>
        <v>—</v>
      </c>
      <c r="Y1218" t="s">
        <v>14415</v>
      </c>
      <c r="Z1218" t="s">
        <v>14684</v>
      </c>
      <c r="AA1218" s="3" cm="1">
        <f t="array" ref="AA1218">_xlfn.XLOOKUP(LEFT(Z1218,MIN(FIND({0,1,2,3,4,5,6,7,8,9},Z1218&amp;"0123456789"))-1), $BB$4:$BB$23, $BC$4:$BC$23)*_xlfn.NUMBERVALUE(TRIM(REPLACE(Z1218,1,MIN(FIND({0,1,2,3,4,5,6,7,8,9},Z1218&amp;"0123456789"))-1,"")), ".", ",")</f>
        <v>1092583</v>
      </c>
      <c r="AB1218" t="s">
        <v>14684</v>
      </c>
      <c r="AC1218" s="3" cm="1">
        <f t="array" ref="AC1218">_xlfn.XLOOKUP(LEFT(AB1218,MIN(FIND({0,1,2,3,4,5,6,7,8,9},AB1218&amp;"0123456789"))-1), $BB$4:$BB$23, $BC$4:$BC$23)*_xlfn.NUMBERVALUE(TRIM(REPLACE(AB1218,1,MIN(FIND({0,1,2,3,4,5,6,7,8,9},AB1218&amp;"0123456789"))-1,"")), ".", ",")</f>
        <v>1092583</v>
      </c>
      <c r="AD1218" t="s">
        <v>8555</v>
      </c>
      <c r="AE1218" t="s">
        <v>8556</v>
      </c>
      <c r="AF1218" t="s">
        <v>15921</v>
      </c>
      <c r="AG1218" t="s">
        <v>17242</v>
      </c>
      <c r="AH1218" t="s">
        <v>17944</v>
      </c>
      <c r="AI1218" t="s">
        <v>18833</v>
      </c>
      <c r="AJ1218" t="s">
        <v>19351</v>
      </c>
      <c r="AK1218" t="s">
        <v>19937</v>
      </c>
      <c r="AL1218" t="s">
        <v>20293</v>
      </c>
      <c r="AM1218" t="s">
        <v>20954</v>
      </c>
      <c r="AN1218" t="s">
        <v>19493</v>
      </c>
      <c r="AO1218" t="s">
        <v>19875</v>
      </c>
      <c r="AP1218" t="s">
        <v>23191</v>
      </c>
      <c r="AQ1218" t="s">
        <v>24280</v>
      </c>
      <c r="AR1218" t="s">
        <v>25133</v>
      </c>
      <c r="AS1218" t="s">
        <v>25322</v>
      </c>
      <c r="BC1218" s="3" t="str" cm="1">
        <f t="array" ref="BC1218">LEFT(BB1218,MIN(FIND({0,1,2,3,4,5,6,7,8,9},BB1218&amp;"0123456789"))-1)</f>
        <v/>
      </c>
      <c r="BY1218" t="s">
        <v>10163</v>
      </c>
      <c r="BZ1218" t="s">
        <v>25649</v>
      </c>
      <c r="CA1218" t="s">
        <v>25404</v>
      </c>
      <c r="CB1218" t="s">
        <v>25401</v>
      </c>
      <c r="CC1218" t="s">
        <v>25418</v>
      </c>
      <c r="CD1218" t="s">
        <v>25535</v>
      </c>
      <c r="CE1218" t="s">
        <v>25538</v>
      </c>
      <c r="CT1218" t="str">
        <f t="shared" si="329"/>
        <v>Health Care</v>
      </c>
      <c r="CU1218" t="str">
        <f t="shared" si="330"/>
        <v>Home Health Care</v>
      </c>
      <c r="CV1218" t="str">
        <f t="shared" si="331"/>
        <v>Information Technology</v>
      </c>
      <c r="CW1218" t="str">
        <f t="shared" si="332"/>
        <v>Last Mile Transportation</v>
      </c>
      <c r="CX1218" t="str">
        <f t="shared" si="333"/>
        <v>Medical</v>
      </c>
      <c r="CY1218" t="str">
        <f t="shared" si="334"/>
        <v>Medical Device</v>
      </c>
      <c r="CZ1218" t="str">
        <f t="shared" si="335"/>
        <v>Procurement</v>
      </c>
      <c r="DA1218" t="str">
        <f t="shared" si="336"/>
        <v/>
      </c>
      <c r="DB1218" t="str">
        <f t="shared" si="337"/>
        <v/>
      </c>
      <c r="DC1218" t="str">
        <f t="shared" si="338"/>
        <v/>
      </c>
    </row>
    <row r="1219" spans="1:107" x14ac:dyDescent="0.2">
      <c r="A1219">
        <v>1216</v>
      </c>
      <c r="B1219" t="s">
        <v>1211</v>
      </c>
      <c r="C1219" t="s">
        <v>3385</v>
      </c>
      <c r="D1219" t="s">
        <v>5366</v>
      </c>
      <c r="E1219" t="s">
        <v>6065</v>
      </c>
      <c r="F1219" t="s">
        <v>7282</v>
      </c>
      <c r="G1219" t="s">
        <v>8245</v>
      </c>
      <c r="H1219" t="s">
        <v>8552</v>
      </c>
      <c r="I1219" t="s">
        <v>8554</v>
      </c>
      <c r="J1219" t="s">
        <v>9559</v>
      </c>
      <c r="K1219" t="s">
        <v>10121</v>
      </c>
      <c r="L1219" t="s">
        <v>10737</v>
      </c>
      <c r="M1219" t="s">
        <v>12071</v>
      </c>
      <c r="N1219" t="s">
        <v>13018</v>
      </c>
      <c r="O1219" t="s">
        <v>13317</v>
      </c>
      <c r="P1219" t="s">
        <v>13349</v>
      </c>
      <c r="Q1219">
        <v>1</v>
      </c>
      <c r="R1219" t="s">
        <v>13357</v>
      </c>
      <c r="S1219" t="s">
        <v>8281</v>
      </c>
      <c r="T1219" t="s">
        <v>13760</v>
      </c>
      <c r="U1219" s="3" t="str" cm="1">
        <f t="array" ref="U1219">LEFT(T1219,MIN(FIND({0,1,2,3,4,5,6,7,8,9},T1219&amp;"0123456789"))-1)</f>
        <v>$</v>
      </c>
      <c r="V1219" t="s">
        <v>13357</v>
      </c>
      <c r="W1219" t="s">
        <v>13760</v>
      </c>
      <c r="X1219" s="3" t="str" cm="1">
        <f t="array" ref="X1219">LEFT(W1219,MIN(FIND({0,1,2,3,4,5,6,7,8,9},W1219&amp;"0123456789"))-1)</f>
        <v>$</v>
      </c>
      <c r="Y1219" t="s">
        <v>13357</v>
      </c>
      <c r="Z1219" t="s">
        <v>13760</v>
      </c>
      <c r="AA1219" s="3" cm="1">
        <f t="array" ref="AA1219">_xlfn.XLOOKUP(LEFT(Z1219,MIN(FIND({0,1,2,3,4,5,6,7,8,9},Z1219&amp;"0123456789"))-1), $BB$4:$BB$23, $BC$4:$BC$23)*_xlfn.NUMBERVALUE(TRIM(REPLACE(Z1219,1,MIN(FIND({0,1,2,3,4,5,6,7,8,9},Z1219&amp;"0123456789"))-1,"")), ".", ",")</f>
        <v>5000000</v>
      </c>
      <c r="AB1219" t="s">
        <v>13760</v>
      </c>
      <c r="AC1219" s="3" cm="1">
        <f t="array" ref="AC1219">_xlfn.XLOOKUP(LEFT(AB1219,MIN(FIND({0,1,2,3,4,5,6,7,8,9},AB1219&amp;"0123456789"))-1), $BB$4:$BB$23, $BC$4:$BC$23)*_xlfn.NUMBERVALUE(TRIM(REPLACE(AB1219,1,MIN(FIND({0,1,2,3,4,5,6,7,8,9},AB1219&amp;"0123456789"))-1,"")), ".", ",")</f>
        <v>5000000</v>
      </c>
      <c r="AD1219" t="s">
        <v>4365</v>
      </c>
      <c r="AE1219" t="s">
        <v>8556</v>
      </c>
      <c r="AF1219" t="s">
        <v>15922</v>
      </c>
      <c r="AG1219" t="s">
        <v>17243</v>
      </c>
      <c r="AH1219" t="s">
        <v>17945</v>
      </c>
      <c r="AI1219" t="s">
        <v>18834</v>
      </c>
      <c r="AJ1219" t="s">
        <v>17210</v>
      </c>
      <c r="AK1219" t="s">
        <v>19938</v>
      </c>
      <c r="AL1219" t="s">
        <v>20354</v>
      </c>
      <c r="AM1219" t="s">
        <v>20955</v>
      </c>
      <c r="AN1219" t="s">
        <v>21568</v>
      </c>
      <c r="AO1219" t="s">
        <v>22169</v>
      </c>
      <c r="AP1219" t="s">
        <v>23192</v>
      </c>
      <c r="AQ1219" t="s">
        <v>24281</v>
      </c>
      <c r="AR1219" t="s">
        <v>25134</v>
      </c>
      <c r="AS1219" t="s">
        <v>19199</v>
      </c>
      <c r="BC1219" s="3" t="str" cm="1">
        <f t="array" ref="BC1219">LEFT(BB1219,MIN(FIND({0,1,2,3,4,5,6,7,8,9},BB1219&amp;"0123456789"))-1)</f>
        <v/>
      </c>
      <c r="BY1219" t="s">
        <v>25835</v>
      </c>
      <c r="BZ1219" t="s">
        <v>25602</v>
      </c>
      <c r="CA1219" t="s">
        <v>25615</v>
      </c>
      <c r="CT1219" t="str">
        <f t="shared" si="329"/>
        <v>CleanTech</v>
      </c>
      <c r="CU1219" t="str">
        <f t="shared" si="330"/>
        <v>Consumer Goods</v>
      </c>
      <c r="CV1219" t="str">
        <f t="shared" si="331"/>
        <v>Hospitality</v>
      </c>
      <c r="CW1219" t="str">
        <f t="shared" si="332"/>
        <v/>
      </c>
      <c r="CX1219" t="str">
        <f t="shared" si="333"/>
        <v/>
      </c>
      <c r="CY1219" t="str">
        <f t="shared" si="334"/>
        <v/>
      </c>
      <c r="CZ1219" t="str">
        <f t="shared" si="335"/>
        <v/>
      </c>
      <c r="DA1219" t="str">
        <f t="shared" si="336"/>
        <v/>
      </c>
      <c r="DB1219" t="str">
        <f t="shared" si="337"/>
        <v/>
      </c>
      <c r="DC1219" t="str">
        <f t="shared" si="338"/>
        <v/>
      </c>
    </row>
    <row r="1220" spans="1:107" x14ac:dyDescent="0.2">
      <c r="A1220">
        <v>1217</v>
      </c>
      <c r="B1220" t="s">
        <v>1212</v>
      </c>
      <c r="C1220" t="s">
        <v>3386</v>
      </c>
      <c r="D1220" t="s">
        <v>5367</v>
      </c>
      <c r="E1220" t="s">
        <v>6065</v>
      </c>
      <c r="F1220" t="s">
        <v>7283</v>
      </c>
      <c r="G1220" t="s">
        <v>8283</v>
      </c>
      <c r="H1220" t="s">
        <v>8552</v>
      </c>
      <c r="I1220" t="s">
        <v>4365</v>
      </c>
      <c r="J1220" t="s">
        <v>4365</v>
      </c>
      <c r="K1220" t="s">
        <v>10119</v>
      </c>
      <c r="L1220" t="s">
        <v>10247</v>
      </c>
      <c r="M1220" t="s">
        <v>12072</v>
      </c>
      <c r="N1220" t="s">
        <v>12768</v>
      </c>
      <c r="O1220" t="s">
        <v>13308</v>
      </c>
      <c r="P1220" t="s">
        <v>4365</v>
      </c>
      <c r="Q1220">
        <v>2</v>
      </c>
      <c r="R1220" t="s">
        <v>13357</v>
      </c>
      <c r="S1220" t="s">
        <v>13464</v>
      </c>
      <c r="T1220" t="s">
        <v>13831</v>
      </c>
      <c r="U1220" s="3" t="str" cm="1">
        <f t="array" ref="U1220">LEFT(T1220,MIN(FIND({0,1,2,3,4,5,6,7,8,9},T1220&amp;"0123456789"))-1)</f>
        <v>$</v>
      </c>
      <c r="V1220" t="s">
        <v>13357</v>
      </c>
      <c r="W1220" t="s">
        <v>13831</v>
      </c>
      <c r="X1220" s="3" t="str" cm="1">
        <f t="array" ref="X1220">LEFT(W1220,MIN(FIND({0,1,2,3,4,5,6,7,8,9},W1220&amp;"0123456789"))-1)</f>
        <v>$</v>
      </c>
      <c r="Y1220" t="s">
        <v>13357</v>
      </c>
      <c r="Z1220" t="s">
        <v>13831</v>
      </c>
      <c r="AA1220" s="3" cm="1">
        <f t="array" ref="AA1220">_xlfn.XLOOKUP(LEFT(Z1220,MIN(FIND({0,1,2,3,4,5,6,7,8,9},Z1220&amp;"0123456789"))-1), $BB$4:$BB$23, $BC$4:$BC$23)*_xlfn.NUMBERVALUE(TRIM(REPLACE(Z1220,1,MIN(FIND({0,1,2,3,4,5,6,7,8,9},Z1220&amp;"0123456789"))-1,"")), ".", ",")</f>
        <v>1000000</v>
      </c>
      <c r="AB1220" t="s">
        <v>13831</v>
      </c>
      <c r="AC1220" s="3" cm="1">
        <f t="array" ref="AC1220">_xlfn.XLOOKUP(LEFT(AB1220,MIN(FIND({0,1,2,3,4,5,6,7,8,9},AB1220&amp;"0123456789"))-1), $BB$4:$BB$23, $BC$4:$BC$23)*_xlfn.NUMBERVALUE(TRIM(REPLACE(AB1220,1,MIN(FIND({0,1,2,3,4,5,6,7,8,9},AB1220&amp;"0123456789"))-1,"")), ".", ",")</f>
        <v>1000000</v>
      </c>
      <c r="AD1220" t="s">
        <v>8555</v>
      </c>
      <c r="AE1220" t="s">
        <v>8557</v>
      </c>
      <c r="AF1220" t="s">
        <v>15923</v>
      </c>
      <c r="AG1220" t="s">
        <v>16926</v>
      </c>
      <c r="AH1220" t="s">
        <v>4365</v>
      </c>
      <c r="AI1220" t="s">
        <v>4365</v>
      </c>
      <c r="AJ1220" t="s">
        <v>6106</v>
      </c>
      <c r="AK1220" t="s">
        <v>4365</v>
      </c>
      <c r="AL1220" t="s">
        <v>8554</v>
      </c>
      <c r="AM1220" t="s">
        <v>4365</v>
      </c>
      <c r="AN1220" t="s">
        <v>18794</v>
      </c>
      <c r="AO1220" t="s">
        <v>4365</v>
      </c>
      <c r="AP1220" t="s">
        <v>23193</v>
      </c>
      <c r="AQ1220" t="s">
        <v>4365</v>
      </c>
      <c r="AR1220" t="s">
        <v>4365</v>
      </c>
      <c r="AS1220" t="s">
        <v>19236</v>
      </c>
      <c r="BC1220" s="3" t="str" cm="1">
        <f t="array" ref="BC1220">LEFT(BB1220,MIN(FIND({0,1,2,3,4,5,6,7,8,9},BB1220&amp;"0123456789"))-1)</f>
        <v/>
      </c>
      <c r="BY1220" t="s">
        <v>11260</v>
      </c>
      <c r="BZ1220" t="s">
        <v>25461</v>
      </c>
      <c r="CA1220" t="s">
        <v>25404</v>
      </c>
      <c r="CB1220" t="s">
        <v>25408</v>
      </c>
      <c r="CT1220" t="str">
        <f t="shared" si="329"/>
        <v>Cyber Security</v>
      </c>
      <c r="CU1220" t="str">
        <f t="shared" si="330"/>
        <v>Information Services</v>
      </c>
      <c r="CV1220" t="str">
        <f t="shared" si="331"/>
        <v>Information Technology</v>
      </c>
      <c r="CW1220" t="str">
        <f t="shared" si="332"/>
        <v>Software</v>
      </c>
      <c r="CX1220" t="str">
        <f t="shared" si="333"/>
        <v/>
      </c>
      <c r="CY1220" t="str">
        <f t="shared" si="334"/>
        <v/>
      </c>
      <c r="CZ1220" t="str">
        <f t="shared" si="335"/>
        <v/>
      </c>
      <c r="DA1220" t="str">
        <f t="shared" si="336"/>
        <v/>
      </c>
      <c r="DB1220" t="str">
        <f t="shared" si="337"/>
        <v/>
      </c>
      <c r="DC1220" t="str">
        <f t="shared" si="338"/>
        <v/>
      </c>
    </row>
    <row r="1221" spans="1:107" x14ac:dyDescent="0.2">
      <c r="A1221">
        <v>1218</v>
      </c>
      <c r="B1221" t="s">
        <v>1213</v>
      </c>
      <c r="C1221" t="s">
        <v>3387</v>
      </c>
      <c r="D1221" t="s">
        <v>5368</v>
      </c>
      <c r="E1221" t="s">
        <v>6065</v>
      </c>
      <c r="F1221" t="s">
        <v>7284</v>
      </c>
      <c r="G1221" t="s">
        <v>8245</v>
      </c>
      <c r="H1221" t="s">
        <v>8552</v>
      </c>
      <c r="I1221" t="s">
        <v>8554</v>
      </c>
      <c r="J1221" t="s">
        <v>9560</v>
      </c>
      <c r="K1221" t="s">
        <v>10121</v>
      </c>
      <c r="L1221" t="s">
        <v>10738</v>
      </c>
      <c r="M1221" t="s">
        <v>12073</v>
      </c>
      <c r="N1221" t="s">
        <v>12804</v>
      </c>
      <c r="O1221" t="s">
        <v>13304</v>
      </c>
      <c r="P1221" t="s">
        <v>4365</v>
      </c>
      <c r="Q1221">
        <v>1</v>
      </c>
      <c r="R1221" t="s">
        <v>13357</v>
      </c>
      <c r="S1221" t="s">
        <v>8453</v>
      </c>
      <c r="T1221" t="s">
        <v>14004</v>
      </c>
      <c r="U1221" s="3" t="str" cm="1">
        <f t="array" ref="U1221">LEFT(T1221,MIN(FIND({0,1,2,3,4,5,6,7,8,9},T1221&amp;"0123456789"))-1)</f>
        <v>SEK</v>
      </c>
      <c r="V1221" t="s">
        <v>13357</v>
      </c>
      <c r="W1221" t="s">
        <v>14004</v>
      </c>
      <c r="X1221" s="3" t="str" cm="1">
        <f t="array" ref="X1221">LEFT(W1221,MIN(FIND({0,1,2,3,4,5,6,7,8,9},W1221&amp;"0123456789"))-1)</f>
        <v>SEK</v>
      </c>
      <c r="Y1221" t="s">
        <v>13357</v>
      </c>
      <c r="Z1221" t="s">
        <v>14004</v>
      </c>
      <c r="AA1221" s="3" cm="1">
        <f t="array" ref="AA1221">_xlfn.XLOOKUP(LEFT(Z1221,MIN(FIND({0,1,2,3,4,5,6,7,8,9},Z1221&amp;"0123456789"))-1), $BB$4:$BB$23, $BC$4:$BC$23)*_xlfn.NUMBERVALUE(TRIM(REPLACE(Z1221,1,MIN(FIND({0,1,2,3,4,5,6,7,8,9},Z1221&amp;"0123456789"))-1,"")), ".", ",")</f>
        <v>1140000</v>
      </c>
      <c r="AB1221" t="s">
        <v>14004</v>
      </c>
      <c r="AC1221" s="3" cm="1">
        <f t="array" ref="AC1221">_xlfn.XLOOKUP(LEFT(AB1221,MIN(FIND({0,1,2,3,4,5,6,7,8,9},AB1221&amp;"0123456789"))-1), $BB$4:$BB$23, $BC$4:$BC$23)*_xlfn.NUMBERVALUE(TRIM(REPLACE(AB1221,1,MIN(FIND({0,1,2,3,4,5,6,7,8,9},AB1221&amp;"0123456789"))-1,"")), ".", ",")</f>
        <v>1140000</v>
      </c>
      <c r="AD1221" t="s">
        <v>4365</v>
      </c>
      <c r="AE1221" t="s">
        <v>8557</v>
      </c>
      <c r="AF1221" t="s">
        <v>15924</v>
      </c>
      <c r="AG1221" t="s">
        <v>4365</v>
      </c>
      <c r="AH1221" t="s">
        <v>4365</v>
      </c>
      <c r="AI1221" t="s">
        <v>4365</v>
      </c>
      <c r="AJ1221" t="s">
        <v>4365</v>
      </c>
      <c r="AK1221" t="s">
        <v>4365</v>
      </c>
      <c r="AL1221" t="s">
        <v>4365</v>
      </c>
      <c r="AM1221" t="s">
        <v>4365</v>
      </c>
      <c r="AN1221" t="s">
        <v>4365</v>
      </c>
      <c r="AO1221" t="s">
        <v>4365</v>
      </c>
      <c r="AP1221" t="s">
        <v>4365</v>
      </c>
      <c r="AQ1221" t="s">
        <v>4365</v>
      </c>
      <c r="AR1221" t="s">
        <v>4365</v>
      </c>
      <c r="AS1221" t="s">
        <v>19177</v>
      </c>
      <c r="BC1221" s="3" t="str" cm="1">
        <f t="array" ref="BC1221">LEFT(BB1221,MIN(FIND({0,1,2,3,4,5,6,7,8,9},BB1221&amp;"0123456789"))-1)</f>
        <v/>
      </c>
      <c r="BY1221" t="s">
        <v>25835</v>
      </c>
      <c r="BZ1221" t="s">
        <v>25852</v>
      </c>
      <c r="CA1221" t="s">
        <v>25904</v>
      </c>
      <c r="CB1221" t="s">
        <v>25673</v>
      </c>
      <c r="CC1221" t="s">
        <v>25437</v>
      </c>
      <c r="CD1221" t="s">
        <v>25440</v>
      </c>
      <c r="CT1221" t="str">
        <f t="shared" ref="CT1221:CT1284" si="339">TRIM(BY1221)</f>
        <v>CleanTech</v>
      </c>
      <c r="CU1221" t="str">
        <f t="shared" ref="CU1221:CU1284" si="340">TRIM(BZ1221)</f>
        <v>Environmental Consulting</v>
      </c>
      <c r="CV1221" t="str">
        <f t="shared" ref="CV1221:CV1284" si="341">TRIM(CA1221)</f>
        <v>Gamification</v>
      </c>
      <c r="CW1221" t="str">
        <f t="shared" ref="CW1221:CW1284" si="342">TRIM(CB1221)</f>
        <v>Recycling</v>
      </c>
      <c r="CX1221" t="str">
        <f t="shared" ref="CX1221:CX1284" si="343">TRIM(CC1221)</f>
        <v>SaaS</v>
      </c>
      <c r="CY1221" t="str">
        <f t="shared" ref="CY1221:CY1284" si="344">TRIM(CD1221)</f>
        <v>Waste Management</v>
      </c>
      <c r="CZ1221" t="str">
        <f t="shared" ref="CZ1221:CZ1284" si="345">TRIM(CE1221)</f>
        <v/>
      </c>
      <c r="DA1221" t="str">
        <f t="shared" ref="DA1221:DA1284" si="346">TRIM(CF1221)</f>
        <v/>
      </c>
      <c r="DB1221" t="str">
        <f t="shared" ref="DB1221:DB1284" si="347">TRIM(CG1221)</f>
        <v/>
      </c>
      <c r="DC1221" t="str">
        <f t="shared" ref="DC1221:DC1284" si="348">TRIM(CH1221)</f>
        <v/>
      </c>
    </row>
    <row r="1222" spans="1:107" x14ac:dyDescent="0.2">
      <c r="A1222">
        <v>1219</v>
      </c>
      <c r="B1222" t="s">
        <v>1214</v>
      </c>
      <c r="C1222" t="s">
        <v>3388</v>
      </c>
      <c r="D1222" t="s">
        <v>5369</v>
      </c>
      <c r="E1222" t="s">
        <v>6065</v>
      </c>
      <c r="F1222" t="s">
        <v>7285</v>
      </c>
      <c r="G1222" t="s">
        <v>8278</v>
      </c>
      <c r="H1222" t="s">
        <v>8552</v>
      </c>
      <c r="I1222" t="s">
        <v>8554</v>
      </c>
      <c r="J1222" t="s">
        <v>9561</v>
      </c>
      <c r="K1222" t="s">
        <v>10121</v>
      </c>
      <c r="L1222" t="s">
        <v>10739</v>
      </c>
      <c r="M1222" t="s">
        <v>12074</v>
      </c>
      <c r="N1222" t="s">
        <v>12926</v>
      </c>
      <c r="O1222" t="s">
        <v>13329</v>
      </c>
      <c r="P1222" t="s">
        <v>4365</v>
      </c>
      <c r="Q1222">
        <v>1</v>
      </c>
      <c r="R1222" t="s">
        <v>13357</v>
      </c>
      <c r="S1222" t="s">
        <v>13499</v>
      </c>
      <c r="T1222" t="s">
        <v>14023</v>
      </c>
      <c r="U1222" s="3" t="str" cm="1">
        <f t="array" ref="U1222">LEFT(T1222,MIN(FIND({0,1,2,3,4,5,6,7,8,9},T1222&amp;"0123456789"))-1)</f>
        <v>$</v>
      </c>
      <c r="V1222" t="s">
        <v>14422</v>
      </c>
      <c r="W1222" t="s">
        <v>14023</v>
      </c>
      <c r="X1222" s="3" t="str" cm="1">
        <f t="array" ref="X1222">LEFT(W1222,MIN(FIND({0,1,2,3,4,5,6,7,8,9},W1222&amp;"0123456789"))-1)</f>
        <v>$</v>
      </c>
      <c r="Y1222" t="s">
        <v>14422</v>
      </c>
      <c r="Z1222" t="s">
        <v>14023</v>
      </c>
      <c r="AA1222" s="3" cm="1">
        <f t="array" ref="AA1222">_xlfn.XLOOKUP(LEFT(Z1222,MIN(FIND({0,1,2,3,4,5,6,7,8,9},Z1222&amp;"0123456789"))-1), $BB$4:$BB$23, $BC$4:$BC$23)*_xlfn.NUMBERVALUE(TRIM(REPLACE(Z1222,1,MIN(FIND({0,1,2,3,4,5,6,7,8,9},Z1222&amp;"0123456789"))-1,"")), ".", ",")</f>
        <v>1400000</v>
      </c>
      <c r="AB1222" t="s">
        <v>14023</v>
      </c>
      <c r="AC1222" s="3" cm="1">
        <f t="array" ref="AC1222">_xlfn.XLOOKUP(LEFT(AB1222,MIN(FIND({0,1,2,3,4,5,6,7,8,9},AB1222&amp;"0123456789"))-1), $BB$4:$BB$23, $BC$4:$BC$23)*_xlfn.NUMBERVALUE(TRIM(REPLACE(AB1222,1,MIN(FIND({0,1,2,3,4,5,6,7,8,9},AB1222&amp;"0123456789"))-1,"")), ".", ",")</f>
        <v>1400000</v>
      </c>
      <c r="AD1222" t="s">
        <v>8555</v>
      </c>
      <c r="AE1222" t="s">
        <v>8560</v>
      </c>
      <c r="AF1222" t="s">
        <v>15925</v>
      </c>
      <c r="AG1222" t="s">
        <v>17244</v>
      </c>
      <c r="AH1222" t="s">
        <v>17946</v>
      </c>
      <c r="AI1222" t="s">
        <v>18835</v>
      </c>
      <c r="AJ1222" t="s">
        <v>6125</v>
      </c>
      <c r="AK1222" t="s">
        <v>19939</v>
      </c>
      <c r="AL1222" t="s">
        <v>20355</v>
      </c>
      <c r="AM1222" t="s">
        <v>20956</v>
      </c>
      <c r="AN1222" t="s">
        <v>21498</v>
      </c>
      <c r="AO1222" t="s">
        <v>22170</v>
      </c>
      <c r="AP1222" t="s">
        <v>23194</v>
      </c>
      <c r="AQ1222" t="s">
        <v>24282</v>
      </c>
      <c r="AR1222" t="s">
        <v>24532</v>
      </c>
      <c r="AS1222" t="s">
        <v>19172</v>
      </c>
      <c r="BC1222" s="3" t="str" cm="1">
        <f t="array" ref="BC1222">LEFT(BB1222,MIN(FIND({0,1,2,3,4,5,6,7,8,9},BB1222&amp;"0123456789"))-1)</f>
        <v/>
      </c>
      <c r="BY1222" t="s">
        <v>11134</v>
      </c>
      <c r="BZ1222" t="s">
        <v>25433</v>
      </c>
      <c r="CA1222" t="s">
        <v>25437</v>
      </c>
      <c r="CB1222" t="s">
        <v>25408</v>
      </c>
      <c r="CT1222" t="str">
        <f t="shared" si="339"/>
        <v>E-Learning</v>
      </c>
      <c r="CU1222" t="str">
        <f t="shared" si="340"/>
        <v>Recruiting</v>
      </c>
      <c r="CV1222" t="str">
        <f t="shared" si="341"/>
        <v>SaaS</v>
      </c>
      <c r="CW1222" t="str">
        <f t="shared" si="342"/>
        <v>Software</v>
      </c>
      <c r="CX1222" t="str">
        <f t="shared" si="343"/>
        <v/>
      </c>
      <c r="CY1222" t="str">
        <f t="shared" si="344"/>
        <v/>
      </c>
      <c r="CZ1222" t="str">
        <f t="shared" si="345"/>
        <v/>
      </c>
      <c r="DA1222" t="str">
        <f t="shared" si="346"/>
        <v/>
      </c>
      <c r="DB1222" t="str">
        <f t="shared" si="347"/>
        <v/>
      </c>
      <c r="DC1222" t="str">
        <f t="shared" si="348"/>
        <v/>
      </c>
    </row>
    <row r="1223" spans="1:107" x14ac:dyDescent="0.2">
      <c r="A1223">
        <v>1220</v>
      </c>
      <c r="B1223" t="s">
        <v>1215</v>
      </c>
      <c r="C1223" t="s">
        <v>3389</v>
      </c>
      <c r="D1223" t="s">
        <v>5370</v>
      </c>
      <c r="E1223" t="s">
        <v>6065</v>
      </c>
      <c r="F1223" t="s">
        <v>7286</v>
      </c>
      <c r="G1223" t="s">
        <v>8255</v>
      </c>
      <c r="H1223" t="s">
        <v>8552</v>
      </c>
      <c r="I1223" t="s">
        <v>4365</v>
      </c>
      <c r="J1223" t="s">
        <v>4365</v>
      </c>
      <c r="K1223" t="s">
        <v>10121</v>
      </c>
      <c r="L1223" t="s">
        <v>10740</v>
      </c>
      <c r="M1223" t="s">
        <v>12075</v>
      </c>
      <c r="N1223" t="s">
        <v>12803</v>
      </c>
      <c r="O1223" t="s">
        <v>13319</v>
      </c>
      <c r="P1223" t="s">
        <v>4365</v>
      </c>
      <c r="Q1223">
        <v>2</v>
      </c>
      <c r="R1223" t="s">
        <v>4365</v>
      </c>
      <c r="S1223" t="s">
        <v>13454</v>
      </c>
      <c r="T1223" t="s">
        <v>4365</v>
      </c>
      <c r="U1223" s="3" t="str" cm="1">
        <f t="array" ref="U1223">LEFT(T1223,MIN(FIND({0,1,2,3,4,5,6,7,8,9},T1223&amp;"0123456789"))-1)</f>
        <v>—</v>
      </c>
      <c r="V1223" t="s">
        <v>14415</v>
      </c>
      <c r="W1223" t="s">
        <v>4365</v>
      </c>
      <c r="X1223" s="3" t="str" cm="1">
        <f t="array" ref="X1223">LEFT(W1223,MIN(FIND({0,1,2,3,4,5,6,7,8,9},W1223&amp;"0123456789"))-1)</f>
        <v>—</v>
      </c>
      <c r="Y1223" t="s">
        <v>14415</v>
      </c>
      <c r="Z1223" t="s">
        <v>14685</v>
      </c>
      <c r="AA1223" s="3" cm="1">
        <f t="array" ref="AA1223">_xlfn.XLOOKUP(LEFT(Z1223,MIN(FIND({0,1,2,3,4,5,6,7,8,9},Z1223&amp;"0123456789"))-1), $BB$4:$BB$23, $BC$4:$BC$23)*_xlfn.NUMBERVALUE(TRIM(REPLACE(Z1223,1,MIN(FIND({0,1,2,3,4,5,6,7,8,9},Z1223&amp;"0123456789"))-1,"")), ".", ",")</f>
        <v>7600000</v>
      </c>
      <c r="AB1223" t="s">
        <v>14685</v>
      </c>
      <c r="AC1223" s="3" cm="1">
        <f t="array" ref="AC1223">_xlfn.XLOOKUP(LEFT(AB1223,MIN(FIND({0,1,2,3,4,5,6,7,8,9},AB1223&amp;"0123456789"))-1), $BB$4:$BB$23, $BC$4:$BC$23)*_xlfn.NUMBERVALUE(TRIM(REPLACE(AB1223,1,MIN(FIND({0,1,2,3,4,5,6,7,8,9},AB1223&amp;"0123456789"))-1,"")), ".", ",")</f>
        <v>7600000</v>
      </c>
      <c r="AD1223" t="s">
        <v>4365</v>
      </c>
      <c r="AE1223" t="s">
        <v>8562</v>
      </c>
      <c r="AF1223" t="s">
        <v>15926</v>
      </c>
      <c r="AG1223" t="s">
        <v>17245</v>
      </c>
      <c r="AH1223" t="s">
        <v>4365</v>
      </c>
      <c r="AI1223" t="s">
        <v>4365</v>
      </c>
      <c r="AJ1223" t="s">
        <v>19159</v>
      </c>
      <c r="AK1223" t="s">
        <v>4365</v>
      </c>
      <c r="AL1223" t="s">
        <v>8559</v>
      </c>
      <c r="AM1223" t="s">
        <v>4365</v>
      </c>
      <c r="AN1223" t="s">
        <v>18794</v>
      </c>
      <c r="AO1223" t="s">
        <v>4365</v>
      </c>
      <c r="AP1223" t="s">
        <v>23195</v>
      </c>
      <c r="AQ1223" t="s">
        <v>4365</v>
      </c>
      <c r="AR1223" t="s">
        <v>4365</v>
      </c>
      <c r="AS1223" t="s">
        <v>19323</v>
      </c>
      <c r="BC1223" s="3" t="str" cm="1">
        <f t="array" ref="BC1223">LEFT(BB1223,MIN(FIND({0,1,2,3,4,5,6,7,8,9},BB1223&amp;"0123456789"))-1)</f>
        <v/>
      </c>
      <c r="BY1223" t="s">
        <v>12694</v>
      </c>
      <c r="BZ1223" t="s">
        <v>25404</v>
      </c>
      <c r="CA1223" t="s">
        <v>25802</v>
      </c>
      <c r="CT1223" t="str">
        <f t="shared" si="339"/>
        <v>Consulting</v>
      </c>
      <c r="CU1223" t="str">
        <f t="shared" si="340"/>
        <v>Information Technology</v>
      </c>
      <c r="CV1223" t="str">
        <f t="shared" si="341"/>
        <v>Photography</v>
      </c>
      <c r="CW1223" t="str">
        <f t="shared" si="342"/>
        <v/>
      </c>
      <c r="CX1223" t="str">
        <f t="shared" si="343"/>
        <v/>
      </c>
      <c r="CY1223" t="str">
        <f t="shared" si="344"/>
        <v/>
      </c>
      <c r="CZ1223" t="str">
        <f t="shared" si="345"/>
        <v/>
      </c>
      <c r="DA1223" t="str">
        <f t="shared" si="346"/>
        <v/>
      </c>
      <c r="DB1223" t="str">
        <f t="shared" si="347"/>
        <v/>
      </c>
      <c r="DC1223" t="str">
        <f t="shared" si="348"/>
        <v/>
      </c>
    </row>
    <row r="1224" spans="1:107" x14ac:dyDescent="0.2">
      <c r="A1224">
        <v>1221</v>
      </c>
      <c r="B1224" t="s">
        <v>1216</v>
      </c>
      <c r="C1224" t="s">
        <v>3390</v>
      </c>
      <c r="D1224" t="s">
        <v>5371</v>
      </c>
      <c r="E1224" t="s">
        <v>6065</v>
      </c>
      <c r="F1224" t="s">
        <v>7287</v>
      </c>
      <c r="G1224" t="s">
        <v>8248</v>
      </c>
      <c r="H1224" t="s">
        <v>8552</v>
      </c>
      <c r="I1224" t="s">
        <v>8554</v>
      </c>
      <c r="J1224" t="s">
        <v>9562</v>
      </c>
      <c r="K1224" t="s">
        <v>10119</v>
      </c>
      <c r="L1224" t="s">
        <v>10741</v>
      </c>
      <c r="M1224" t="s">
        <v>12076</v>
      </c>
      <c r="N1224" t="s">
        <v>13019</v>
      </c>
      <c r="O1224" t="s">
        <v>13311</v>
      </c>
      <c r="P1224" t="s">
        <v>13349</v>
      </c>
      <c r="Q1224">
        <v>5</v>
      </c>
      <c r="R1224" t="s">
        <v>13357</v>
      </c>
      <c r="S1224" t="s">
        <v>8383</v>
      </c>
      <c r="T1224" t="s">
        <v>14142</v>
      </c>
      <c r="U1224" s="3" t="str" cm="1">
        <f t="array" ref="U1224">LEFT(T1224,MIN(FIND({0,1,2,3,4,5,6,7,8,9},T1224&amp;"0123456789"))-1)</f>
        <v>$</v>
      </c>
      <c r="V1224" t="s">
        <v>14417</v>
      </c>
      <c r="W1224" t="s">
        <v>14142</v>
      </c>
      <c r="X1224" s="3" t="str" cm="1">
        <f t="array" ref="X1224">LEFT(W1224,MIN(FIND({0,1,2,3,4,5,6,7,8,9},W1224&amp;"0123456789"))-1)</f>
        <v>$</v>
      </c>
      <c r="Y1224" t="s">
        <v>14417</v>
      </c>
      <c r="Z1224" t="s">
        <v>14686</v>
      </c>
      <c r="AA1224" s="3" cm="1">
        <f t="array" ref="AA1224">_xlfn.XLOOKUP(LEFT(Z1224,MIN(FIND({0,1,2,3,4,5,6,7,8,9},Z1224&amp;"0123456789"))-1), $BB$4:$BB$23, $BC$4:$BC$23)*_xlfn.NUMBERVALUE(TRIM(REPLACE(Z1224,1,MIN(FIND({0,1,2,3,4,5,6,7,8,9},Z1224&amp;"0123456789"))-1,"")), ".", ",")</f>
        <v>22070000</v>
      </c>
      <c r="AB1224" t="s">
        <v>14686</v>
      </c>
      <c r="AC1224" s="3" cm="1">
        <f t="array" ref="AC1224">_xlfn.XLOOKUP(LEFT(AB1224,MIN(FIND({0,1,2,3,4,5,6,7,8,9},AB1224&amp;"0123456789"))-1), $BB$4:$BB$23, $BC$4:$BC$23)*_xlfn.NUMBERVALUE(TRIM(REPLACE(AB1224,1,MIN(FIND({0,1,2,3,4,5,6,7,8,9},AB1224&amp;"0123456789"))-1,"")), ".", ",")</f>
        <v>22070000</v>
      </c>
      <c r="AD1224" t="s">
        <v>8557</v>
      </c>
      <c r="AE1224" t="s">
        <v>8556</v>
      </c>
      <c r="AF1224" t="s">
        <v>15927</v>
      </c>
      <c r="AG1224" t="s">
        <v>4365</v>
      </c>
      <c r="AH1224" t="s">
        <v>4365</v>
      </c>
      <c r="AI1224" t="s">
        <v>4365</v>
      </c>
      <c r="AJ1224" t="s">
        <v>4365</v>
      </c>
      <c r="AK1224" t="s">
        <v>4365</v>
      </c>
      <c r="AL1224" t="s">
        <v>4365</v>
      </c>
      <c r="AM1224" t="s">
        <v>4365</v>
      </c>
      <c r="AN1224" t="s">
        <v>4365</v>
      </c>
      <c r="AO1224" t="s">
        <v>4365</v>
      </c>
      <c r="AP1224" t="s">
        <v>4365</v>
      </c>
      <c r="AQ1224" t="s">
        <v>4365</v>
      </c>
      <c r="AR1224" t="s">
        <v>4365</v>
      </c>
      <c r="AS1224" t="s">
        <v>14825</v>
      </c>
      <c r="BC1224" s="3" t="str" cm="1">
        <f t="array" ref="BC1224">LEFT(BB1224,MIN(FIND({0,1,2,3,4,5,6,7,8,9},BB1224&amp;"0123456789"))-1)</f>
        <v/>
      </c>
      <c r="BY1224" t="s">
        <v>25835</v>
      </c>
      <c r="BZ1224" t="s">
        <v>25421</v>
      </c>
      <c r="CA1224" t="s">
        <v>25590</v>
      </c>
      <c r="CB1224" t="s">
        <v>25573</v>
      </c>
      <c r="CT1224" t="str">
        <f t="shared" si="339"/>
        <v>CleanTech</v>
      </c>
      <c r="CU1224" t="str">
        <f t="shared" si="340"/>
        <v>E-Commerce</v>
      </c>
      <c r="CV1224" t="str">
        <f t="shared" si="341"/>
        <v>Marketing</v>
      </c>
      <c r="CW1224" t="str">
        <f t="shared" si="342"/>
        <v>Sustainability</v>
      </c>
      <c r="CX1224" t="str">
        <f t="shared" si="343"/>
        <v/>
      </c>
      <c r="CY1224" t="str">
        <f t="shared" si="344"/>
        <v/>
      </c>
      <c r="CZ1224" t="str">
        <f t="shared" si="345"/>
        <v/>
      </c>
      <c r="DA1224" t="str">
        <f t="shared" si="346"/>
        <v/>
      </c>
      <c r="DB1224" t="str">
        <f t="shared" si="347"/>
        <v/>
      </c>
      <c r="DC1224" t="str">
        <f t="shared" si="348"/>
        <v/>
      </c>
    </row>
    <row r="1225" spans="1:107" x14ac:dyDescent="0.2">
      <c r="A1225">
        <v>1222</v>
      </c>
      <c r="B1225" t="s">
        <v>1217</v>
      </c>
      <c r="C1225" t="s">
        <v>3391</v>
      </c>
      <c r="D1225" t="s">
        <v>5372</v>
      </c>
      <c r="E1225" t="s">
        <v>6065</v>
      </c>
      <c r="F1225" t="s">
        <v>7288</v>
      </c>
      <c r="G1225" t="s">
        <v>8461</v>
      </c>
      <c r="H1225" t="s">
        <v>8552</v>
      </c>
      <c r="I1225" t="s">
        <v>8555</v>
      </c>
      <c r="J1225" t="s">
        <v>9563</v>
      </c>
      <c r="K1225" t="s">
        <v>10121</v>
      </c>
      <c r="L1225" t="s">
        <v>10144</v>
      </c>
      <c r="M1225" t="s">
        <v>12077</v>
      </c>
      <c r="N1225" t="s">
        <v>12736</v>
      </c>
      <c r="O1225" t="s">
        <v>13305</v>
      </c>
      <c r="P1225" t="s">
        <v>4365</v>
      </c>
      <c r="Q1225">
        <v>2</v>
      </c>
      <c r="R1225" t="s">
        <v>13357</v>
      </c>
      <c r="S1225" t="s">
        <v>13501</v>
      </c>
      <c r="T1225" t="s">
        <v>13813</v>
      </c>
      <c r="U1225" s="3" t="str" cm="1">
        <f t="array" ref="U1225">LEFT(T1225,MIN(FIND({0,1,2,3,4,5,6,7,8,9},T1225&amp;"0123456789"))-1)</f>
        <v>$</v>
      </c>
      <c r="V1225" t="s">
        <v>13357</v>
      </c>
      <c r="W1225" t="s">
        <v>13813</v>
      </c>
      <c r="X1225" s="3" t="str" cm="1">
        <f t="array" ref="X1225">LEFT(W1225,MIN(FIND({0,1,2,3,4,5,6,7,8,9},W1225&amp;"0123456789"))-1)</f>
        <v>$</v>
      </c>
      <c r="Y1225" t="s">
        <v>13357</v>
      </c>
      <c r="Z1225" t="s">
        <v>13813</v>
      </c>
      <c r="AA1225" s="3" cm="1">
        <f t="array" ref="AA1225">_xlfn.XLOOKUP(LEFT(Z1225,MIN(FIND({0,1,2,3,4,5,6,7,8,9},Z1225&amp;"0123456789"))-1), $BB$4:$BB$23, $BC$4:$BC$23)*_xlfn.NUMBERVALUE(TRIM(REPLACE(Z1225,1,MIN(FIND({0,1,2,3,4,5,6,7,8,9},Z1225&amp;"0123456789"))-1,"")), ".", ",")</f>
        <v>2000000</v>
      </c>
      <c r="AB1225" t="s">
        <v>13813</v>
      </c>
      <c r="AC1225" s="3" cm="1">
        <f t="array" ref="AC1225">_xlfn.XLOOKUP(LEFT(AB1225,MIN(FIND({0,1,2,3,4,5,6,7,8,9},AB1225&amp;"0123456789"))-1), $BB$4:$BB$23, $BC$4:$BC$23)*_xlfn.NUMBERVALUE(TRIM(REPLACE(AB1225,1,MIN(FIND({0,1,2,3,4,5,6,7,8,9},AB1225&amp;"0123456789"))-1,"")), ".", ",")</f>
        <v>2000000</v>
      </c>
      <c r="AD1225" t="s">
        <v>8554</v>
      </c>
      <c r="AE1225" t="s">
        <v>8554</v>
      </c>
      <c r="AF1225" t="s">
        <v>15928</v>
      </c>
      <c r="AG1225" t="s">
        <v>16696</v>
      </c>
      <c r="AH1225" t="s">
        <v>4365</v>
      </c>
      <c r="AI1225" t="s">
        <v>4365</v>
      </c>
      <c r="AJ1225" t="s">
        <v>19352</v>
      </c>
      <c r="AK1225" t="s">
        <v>4365</v>
      </c>
      <c r="AL1225" t="s">
        <v>8554</v>
      </c>
      <c r="AM1225" t="s">
        <v>4365</v>
      </c>
      <c r="AN1225" t="s">
        <v>18794</v>
      </c>
      <c r="AO1225" t="s">
        <v>4365</v>
      </c>
      <c r="AP1225" t="s">
        <v>23196</v>
      </c>
      <c r="AQ1225" t="s">
        <v>4365</v>
      </c>
      <c r="AR1225" t="s">
        <v>4365</v>
      </c>
      <c r="AS1225" t="s">
        <v>14829</v>
      </c>
      <c r="BC1225" s="3" t="str" cm="1">
        <f t="array" ref="BC1225">LEFT(BB1225,MIN(FIND({0,1,2,3,4,5,6,7,8,9},BB1225&amp;"0123456789"))-1)</f>
        <v/>
      </c>
      <c r="BY1225" t="s">
        <v>11267</v>
      </c>
      <c r="BZ1225" t="s">
        <v>25700</v>
      </c>
      <c r="CA1225" t="s">
        <v>25444</v>
      </c>
      <c r="CB1225" t="s">
        <v>25408</v>
      </c>
      <c r="CT1225" t="str">
        <f t="shared" si="339"/>
        <v>Artificial Intelligence</v>
      </c>
      <c r="CU1225" t="str">
        <f t="shared" si="340"/>
        <v>Infrastructure</v>
      </c>
      <c r="CV1225" t="str">
        <f t="shared" si="341"/>
        <v>Machine Learning</v>
      </c>
      <c r="CW1225" t="str">
        <f t="shared" si="342"/>
        <v>Software</v>
      </c>
      <c r="CX1225" t="str">
        <f t="shared" si="343"/>
        <v/>
      </c>
      <c r="CY1225" t="str">
        <f t="shared" si="344"/>
        <v/>
      </c>
      <c r="CZ1225" t="str">
        <f t="shared" si="345"/>
        <v/>
      </c>
      <c r="DA1225" t="str">
        <f t="shared" si="346"/>
        <v/>
      </c>
      <c r="DB1225" t="str">
        <f t="shared" si="347"/>
        <v/>
      </c>
      <c r="DC1225" t="str">
        <f t="shared" si="348"/>
        <v/>
      </c>
    </row>
    <row r="1226" spans="1:107" x14ac:dyDescent="0.2">
      <c r="A1226">
        <v>1223</v>
      </c>
      <c r="B1226" t="s">
        <v>1218</v>
      </c>
      <c r="C1226" t="s">
        <v>3392</v>
      </c>
      <c r="D1226" t="s">
        <v>5373</v>
      </c>
      <c r="E1226" t="s">
        <v>6065</v>
      </c>
      <c r="F1226" t="s">
        <v>7289</v>
      </c>
      <c r="G1226" t="s">
        <v>8245</v>
      </c>
      <c r="H1226" t="s">
        <v>8552</v>
      </c>
      <c r="I1226" t="s">
        <v>8555</v>
      </c>
      <c r="J1226" t="s">
        <v>9564</v>
      </c>
      <c r="K1226" t="s">
        <v>10119</v>
      </c>
      <c r="L1226" t="s">
        <v>10328</v>
      </c>
      <c r="M1226" t="s">
        <v>12078</v>
      </c>
      <c r="N1226" t="s">
        <v>12743</v>
      </c>
      <c r="O1226" t="s">
        <v>13311</v>
      </c>
      <c r="P1226" t="s">
        <v>4365</v>
      </c>
      <c r="Q1226">
        <v>1</v>
      </c>
      <c r="R1226" t="s">
        <v>4365</v>
      </c>
      <c r="S1226" t="s">
        <v>13621</v>
      </c>
      <c r="T1226" t="s">
        <v>14143</v>
      </c>
      <c r="U1226" s="3" t="str" cm="1">
        <f t="array" ref="U1226">LEFT(T1226,MIN(FIND({0,1,2,3,4,5,6,7,8,9},T1226&amp;"0123456789"))-1)</f>
        <v>$</v>
      </c>
      <c r="V1226" t="s">
        <v>14415</v>
      </c>
      <c r="W1226" t="s">
        <v>14143</v>
      </c>
      <c r="X1226" s="3" t="str" cm="1">
        <f t="array" ref="X1226">LEFT(W1226,MIN(FIND({0,1,2,3,4,5,6,7,8,9},W1226&amp;"0123456789"))-1)</f>
        <v>$</v>
      </c>
      <c r="Y1226" t="s">
        <v>14415</v>
      </c>
      <c r="Z1226" t="s">
        <v>14143</v>
      </c>
      <c r="AA1226" s="3" cm="1">
        <f t="array" ref="AA1226">_xlfn.XLOOKUP(LEFT(Z1226,MIN(FIND({0,1,2,3,4,5,6,7,8,9},Z1226&amp;"0123456789"))-1), $BB$4:$BB$23, $BC$4:$BC$23)*_xlfn.NUMBERVALUE(TRIM(REPLACE(Z1226,1,MIN(FIND({0,1,2,3,4,5,6,7,8,9},Z1226&amp;"0123456789"))-1,"")), ".", ",")</f>
        <v>6999999</v>
      </c>
      <c r="AB1226" t="s">
        <v>14143</v>
      </c>
      <c r="AC1226" s="3" cm="1">
        <f t="array" ref="AC1226">_xlfn.XLOOKUP(LEFT(AB1226,MIN(FIND({0,1,2,3,4,5,6,7,8,9},AB1226&amp;"0123456789"))-1), $BB$4:$BB$23, $BC$4:$BC$23)*_xlfn.NUMBERVALUE(TRIM(REPLACE(AB1226,1,MIN(FIND({0,1,2,3,4,5,6,7,8,9},AB1226&amp;"0123456789"))-1,"")), ".", ",")</f>
        <v>6999999</v>
      </c>
      <c r="AD1226" t="s">
        <v>4365</v>
      </c>
      <c r="AE1226" t="s">
        <v>4365</v>
      </c>
      <c r="AF1226" t="s">
        <v>4365</v>
      </c>
      <c r="AG1226" t="s">
        <v>4365</v>
      </c>
      <c r="AH1226" t="s">
        <v>4365</v>
      </c>
      <c r="AI1226" t="s">
        <v>4365</v>
      </c>
      <c r="AJ1226" t="s">
        <v>4365</v>
      </c>
      <c r="AK1226" t="s">
        <v>4365</v>
      </c>
      <c r="AL1226" t="s">
        <v>4365</v>
      </c>
      <c r="AM1226" t="s">
        <v>4365</v>
      </c>
      <c r="AN1226" t="s">
        <v>4365</v>
      </c>
      <c r="AO1226" t="s">
        <v>4365</v>
      </c>
      <c r="AP1226" t="s">
        <v>4365</v>
      </c>
      <c r="AQ1226" t="s">
        <v>4365</v>
      </c>
      <c r="AR1226" t="s">
        <v>4365</v>
      </c>
      <c r="AS1226" t="s">
        <v>8560</v>
      </c>
      <c r="BC1226" s="3" t="str" cm="1">
        <f t="array" ref="BC1226">LEFT(BB1226,MIN(FIND({0,1,2,3,4,5,6,7,8,9},BB1226&amp;"0123456789"))-1)</f>
        <v/>
      </c>
      <c r="BY1226" t="s">
        <v>10285</v>
      </c>
      <c r="BZ1226" t="s">
        <v>25453</v>
      </c>
      <c r="CA1226" t="s">
        <v>25493</v>
      </c>
      <c r="CT1226" t="str">
        <f t="shared" si="339"/>
        <v>Food and Beverage</v>
      </c>
      <c r="CU1226" t="str">
        <f t="shared" si="340"/>
        <v>Food Delivery</v>
      </c>
      <c r="CV1226" t="str">
        <f t="shared" si="341"/>
        <v>Restaurants</v>
      </c>
      <c r="CW1226" t="str">
        <f t="shared" si="342"/>
        <v/>
      </c>
      <c r="CX1226" t="str">
        <f t="shared" si="343"/>
        <v/>
      </c>
      <c r="CY1226" t="str">
        <f t="shared" si="344"/>
        <v/>
      </c>
      <c r="CZ1226" t="str">
        <f t="shared" si="345"/>
        <v/>
      </c>
      <c r="DA1226" t="str">
        <f t="shared" si="346"/>
        <v/>
      </c>
      <c r="DB1226" t="str">
        <f t="shared" si="347"/>
        <v/>
      </c>
      <c r="DC1226" t="str">
        <f t="shared" si="348"/>
        <v/>
      </c>
    </row>
    <row r="1227" spans="1:107" x14ac:dyDescent="0.2">
      <c r="A1227">
        <v>1224</v>
      </c>
      <c r="B1227" t="s">
        <v>1219</v>
      </c>
      <c r="C1227" t="s">
        <v>3393</v>
      </c>
      <c r="D1227" t="s">
        <v>5374</v>
      </c>
      <c r="E1227" t="s">
        <v>6065</v>
      </c>
      <c r="F1227" t="s">
        <v>7290</v>
      </c>
      <c r="G1227" t="s">
        <v>8245</v>
      </c>
      <c r="H1227" t="s">
        <v>8552</v>
      </c>
      <c r="I1227" t="s">
        <v>8554</v>
      </c>
      <c r="J1227" t="s">
        <v>9565</v>
      </c>
      <c r="K1227" t="s">
        <v>10119</v>
      </c>
      <c r="L1227" t="s">
        <v>10143</v>
      </c>
      <c r="M1227" t="s">
        <v>12079</v>
      </c>
      <c r="N1227" t="s">
        <v>12944</v>
      </c>
      <c r="O1227" t="s">
        <v>13319</v>
      </c>
      <c r="P1227" t="s">
        <v>4365</v>
      </c>
      <c r="Q1227">
        <v>2</v>
      </c>
      <c r="R1227" t="s">
        <v>13357</v>
      </c>
      <c r="S1227" t="s">
        <v>8399</v>
      </c>
      <c r="T1227" t="s">
        <v>13740</v>
      </c>
      <c r="U1227" s="3" t="str" cm="1">
        <f t="array" ref="U1227">LEFT(T1227,MIN(FIND({0,1,2,3,4,5,6,7,8,9},T1227&amp;"0123456789"))-1)</f>
        <v>$</v>
      </c>
      <c r="V1227" t="s">
        <v>13357</v>
      </c>
      <c r="W1227" t="s">
        <v>13740</v>
      </c>
      <c r="X1227" s="3" t="str" cm="1">
        <f t="array" ref="X1227">LEFT(W1227,MIN(FIND({0,1,2,3,4,5,6,7,8,9},W1227&amp;"0123456789"))-1)</f>
        <v>$</v>
      </c>
      <c r="Y1227" t="s">
        <v>13357</v>
      </c>
      <c r="Z1227" t="s">
        <v>13898</v>
      </c>
      <c r="AA1227" s="3" cm="1">
        <f t="array" ref="AA1227">_xlfn.XLOOKUP(LEFT(Z1227,MIN(FIND({0,1,2,3,4,5,6,7,8,9},Z1227&amp;"0123456789"))-1), $BB$4:$BB$23, $BC$4:$BC$23)*_xlfn.NUMBERVALUE(TRIM(REPLACE(Z1227,1,MIN(FIND({0,1,2,3,4,5,6,7,8,9},Z1227&amp;"0123456789"))-1,"")), ".", ",")</f>
        <v>5200000</v>
      </c>
      <c r="AB1227" t="s">
        <v>13898</v>
      </c>
      <c r="AC1227" s="3" cm="1">
        <f t="array" ref="AC1227">_xlfn.XLOOKUP(LEFT(AB1227,MIN(FIND({0,1,2,3,4,5,6,7,8,9},AB1227&amp;"0123456789"))-1), $BB$4:$BB$23, $BC$4:$BC$23)*_xlfn.NUMBERVALUE(TRIM(REPLACE(AB1227,1,MIN(FIND({0,1,2,3,4,5,6,7,8,9},AB1227&amp;"0123456789"))-1,"")), ".", ",")</f>
        <v>5200000</v>
      </c>
      <c r="AD1227" t="s">
        <v>8556</v>
      </c>
      <c r="AE1227" t="s">
        <v>8556</v>
      </c>
      <c r="AF1227" t="s">
        <v>15929</v>
      </c>
      <c r="AG1227" t="s">
        <v>4365</v>
      </c>
      <c r="AH1227" t="s">
        <v>4365</v>
      </c>
      <c r="AI1227" t="s">
        <v>4365</v>
      </c>
      <c r="AJ1227" t="s">
        <v>4365</v>
      </c>
      <c r="AK1227" t="s">
        <v>4365</v>
      </c>
      <c r="AL1227" t="s">
        <v>4365</v>
      </c>
      <c r="AM1227" t="s">
        <v>4365</v>
      </c>
      <c r="AN1227" t="s">
        <v>4365</v>
      </c>
      <c r="AO1227" t="s">
        <v>4365</v>
      </c>
      <c r="AP1227" t="s">
        <v>4365</v>
      </c>
      <c r="AQ1227" t="s">
        <v>4365</v>
      </c>
      <c r="AR1227" t="s">
        <v>4365</v>
      </c>
      <c r="AS1227" t="s">
        <v>14834</v>
      </c>
      <c r="BC1227" s="3" t="str" cm="1">
        <f t="array" ref="BC1227">LEFT(BB1227,MIN(FIND({0,1,2,3,4,5,6,7,8,9},BB1227&amp;"0123456789"))-1)</f>
        <v/>
      </c>
      <c r="BY1227" t="s">
        <v>25600</v>
      </c>
      <c r="BZ1227" t="s">
        <v>25429</v>
      </c>
      <c r="CA1227" t="s">
        <v>25430</v>
      </c>
      <c r="CB1227" t="s">
        <v>25633</v>
      </c>
      <c r="CT1227" t="str">
        <f t="shared" si="339"/>
        <v>Asset Management</v>
      </c>
      <c r="CU1227" t="str">
        <f t="shared" si="340"/>
        <v>Financial Services</v>
      </c>
      <c r="CV1227" t="str">
        <f t="shared" si="341"/>
        <v>FinTech</v>
      </c>
      <c r="CW1227" t="str">
        <f t="shared" si="342"/>
        <v>Wealth Management</v>
      </c>
      <c r="CX1227" t="str">
        <f t="shared" si="343"/>
        <v/>
      </c>
      <c r="CY1227" t="str">
        <f t="shared" si="344"/>
        <v/>
      </c>
      <c r="CZ1227" t="str">
        <f t="shared" si="345"/>
        <v/>
      </c>
      <c r="DA1227" t="str">
        <f t="shared" si="346"/>
        <v/>
      </c>
      <c r="DB1227" t="str">
        <f t="shared" si="347"/>
        <v/>
      </c>
      <c r="DC1227" t="str">
        <f t="shared" si="348"/>
        <v/>
      </c>
    </row>
    <row r="1228" spans="1:107" x14ac:dyDescent="0.2">
      <c r="A1228">
        <v>1225</v>
      </c>
      <c r="B1228" t="s">
        <v>1220</v>
      </c>
      <c r="C1228" t="s">
        <v>3394</v>
      </c>
      <c r="D1228" t="s">
        <v>5375</v>
      </c>
      <c r="E1228" t="s">
        <v>4365</v>
      </c>
      <c r="F1228" t="s">
        <v>7291</v>
      </c>
      <c r="G1228" t="s">
        <v>8248</v>
      </c>
      <c r="H1228" t="s">
        <v>8552</v>
      </c>
      <c r="I1228" t="s">
        <v>4365</v>
      </c>
      <c r="J1228" t="s">
        <v>4365</v>
      </c>
      <c r="K1228" t="s">
        <v>10122</v>
      </c>
      <c r="L1228" t="s">
        <v>10742</v>
      </c>
      <c r="M1228" t="s">
        <v>12080</v>
      </c>
      <c r="N1228" t="s">
        <v>12834</v>
      </c>
      <c r="O1228" t="s">
        <v>13319</v>
      </c>
      <c r="P1228" t="s">
        <v>4365</v>
      </c>
      <c r="Q1228">
        <v>1</v>
      </c>
      <c r="R1228" t="s">
        <v>13357</v>
      </c>
      <c r="S1228" t="s">
        <v>13440</v>
      </c>
      <c r="T1228" t="s">
        <v>13831</v>
      </c>
      <c r="U1228" s="3" t="str" cm="1">
        <f t="array" ref="U1228">LEFT(T1228,MIN(FIND({0,1,2,3,4,5,6,7,8,9},T1228&amp;"0123456789"))-1)</f>
        <v>$</v>
      </c>
      <c r="V1228" t="s">
        <v>13357</v>
      </c>
      <c r="W1228" t="s">
        <v>13831</v>
      </c>
      <c r="X1228" s="3" t="str" cm="1">
        <f t="array" ref="X1228">LEFT(W1228,MIN(FIND({0,1,2,3,4,5,6,7,8,9},W1228&amp;"0123456789"))-1)</f>
        <v>$</v>
      </c>
      <c r="Y1228" t="s">
        <v>13357</v>
      </c>
      <c r="Z1228" t="s">
        <v>13831</v>
      </c>
      <c r="AA1228" s="3" cm="1">
        <f t="array" ref="AA1228">_xlfn.XLOOKUP(LEFT(Z1228,MIN(FIND({0,1,2,3,4,5,6,7,8,9},Z1228&amp;"0123456789"))-1), $BB$4:$BB$23, $BC$4:$BC$23)*_xlfn.NUMBERVALUE(TRIM(REPLACE(Z1228,1,MIN(FIND({0,1,2,3,4,5,6,7,8,9},Z1228&amp;"0123456789"))-1,"")), ".", ",")</f>
        <v>1000000</v>
      </c>
      <c r="AB1228" t="s">
        <v>13831</v>
      </c>
      <c r="AC1228" s="3" cm="1">
        <f t="array" ref="AC1228">_xlfn.XLOOKUP(LEFT(AB1228,MIN(FIND({0,1,2,3,4,5,6,7,8,9},AB1228&amp;"0123456789"))-1), $BB$4:$BB$23, $BC$4:$BC$23)*_xlfn.NUMBERVALUE(TRIM(REPLACE(AB1228,1,MIN(FIND({0,1,2,3,4,5,6,7,8,9},AB1228&amp;"0123456789"))-1,"")), ".", ",")</f>
        <v>1000000</v>
      </c>
      <c r="AD1228" t="s">
        <v>8555</v>
      </c>
      <c r="AE1228" t="s">
        <v>8555</v>
      </c>
      <c r="AF1228" t="s">
        <v>15422</v>
      </c>
      <c r="AG1228" t="s">
        <v>16862</v>
      </c>
      <c r="AH1228" t="s">
        <v>17947</v>
      </c>
      <c r="AI1228" t="s">
        <v>18836</v>
      </c>
      <c r="AJ1228" t="s">
        <v>16662</v>
      </c>
      <c r="AK1228" t="s">
        <v>4365</v>
      </c>
      <c r="AL1228" t="s">
        <v>20136</v>
      </c>
      <c r="AM1228" t="s">
        <v>20957</v>
      </c>
      <c r="AN1228" t="s">
        <v>20610</v>
      </c>
      <c r="AO1228" t="s">
        <v>19505</v>
      </c>
      <c r="AP1228" t="s">
        <v>23197</v>
      </c>
      <c r="AQ1228" t="s">
        <v>24283</v>
      </c>
      <c r="AR1228" t="s">
        <v>25135</v>
      </c>
      <c r="AS1228" t="s">
        <v>14827</v>
      </c>
      <c r="BC1228" s="3" t="str" cm="1">
        <f t="array" ref="BC1228">LEFT(BB1228,MIN(FIND({0,1,2,3,4,5,6,7,8,9},BB1228&amp;"0123456789"))-1)</f>
        <v/>
      </c>
      <c r="BY1228" t="s">
        <v>25772</v>
      </c>
      <c r="BZ1228" t="s">
        <v>25421</v>
      </c>
      <c r="CA1228" t="s">
        <v>25468</v>
      </c>
      <c r="CT1228" t="str">
        <f t="shared" si="339"/>
        <v>AgTech</v>
      </c>
      <c r="CU1228" t="str">
        <f t="shared" si="340"/>
        <v>E-Commerce</v>
      </c>
      <c r="CV1228" t="str">
        <f t="shared" si="341"/>
        <v>Food and Beverage</v>
      </c>
      <c r="CW1228" t="str">
        <f t="shared" si="342"/>
        <v/>
      </c>
      <c r="CX1228" t="str">
        <f t="shared" si="343"/>
        <v/>
      </c>
      <c r="CY1228" t="str">
        <f t="shared" si="344"/>
        <v/>
      </c>
      <c r="CZ1228" t="str">
        <f t="shared" si="345"/>
        <v/>
      </c>
      <c r="DA1228" t="str">
        <f t="shared" si="346"/>
        <v/>
      </c>
      <c r="DB1228" t="str">
        <f t="shared" si="347"/>
        <v/>
      </c>
      <c r="DC1228" t="str">
        <f t="shared" si="348"/>
        <v/>
      </c>
    </row>
    <row r="1229" spans="1:107" x14ac:dyDescent="0.2">
      <c r="A1229">
        <v>1226</v>
      </c>
      <c r="B1229" t="s">
        <v>1221</v>
      </c>
      <c r="C1229" t="s">
        <v>3395</v>
      </c>
      <c r="D1229" t="s">
        <v>5376</v>
      </c>
      <c r="E1229" t="s">
        <v>6065</v>
      </c>
      <c r="F1229" t="s">
        <v>7292</v>
      </c>
      <c r="G1229" t="s">
        <v>8245</v>
      </c>
      <c r="H1229" t="s">
        <v>8552</v>
      </c>
      <c r="I1229" t="s">
        <v>8560</v>
      </c>
      <c r="J1229" t="s">
        <v>9566</v>
      </c>
      <c r="K1229" t="s">
        <v>10121</v>
      </c>
      <c r="L1229" t="s">
        <v>10167</v>
      </c>
      <c r="M1229" t="s">
        <v>10167</v>
      </c>
      <c r="N1229" t="s">
        <v>12743</v>
      </c>
      <c r="O1229" t="s">
        <v>13311</v>
      </c>
      <c r="P1229" t="s">
        <v>13349</v>
      </c>
      <c r="Q1229">
        <v>1</v>
      </c>
      <c r="R1229" t="s">
        <v>13357</v>
      </c>
      <c r="S1229" t="s">
        <v>8397</v>
      </c>
      <c r="T1229" t="s">
        <v>13815</v>
      </c>
      <c r="U1229" s="3" t="str" cm="1">
        <f t="array" ref="U1229">LEFT(T1229,MIN(FIND({0,1,2,3,4,5,6,7,8,9},T1229&amp;"0123456789"))-1)</f>
        <v>$</v>
      </c>
      <c r="V1229" t="s">
        <v>13357</v>
      </c>
      <c r="W1229" t="s">
        <v>13815</v>
      </c>
      <c r="X1229" s="3" t="str" cm="1">
        <f t="array" ref="X1229">LEFT(W1229,MIN(FIND({0,1,2,3,4,5,6,7,8,9},W1229&amp;"0123456789"))-1)</f>
        <v>$</v>
      </c>
      <c r="Y1229" t="s">
        <v>13357</v>
      </c>
      <c r="Z1229" t="s">
        <v>13815</v>
      </c>
      <c r="AA1229" s="3" cm="1">
        <f t="array" ref="AA1229">_xlfn.XLOOKUP(LEFT(Z1229,MIN(FIND({0,1,2,3,4,5,6,7,8,9},Z1229&amp;"0123456789"))-1), $BB$4:$BB$23, $BC$4:$BC$23)*_xlfn.NUMBERVALUE(TRIM(REPLACE(Z1229,1,MIN(FIND({0,1,2,3,4,5,6,7,8,9},Z1229&amp;"0123456789"))-1,"")), ".", ",")</f>
        <v>5600000</v>
      </c>
      <c r="AB1229" t="s">
        <v>13815</v>
      </c>
      <c r="AC1229" s="3" cm="1">
        <f t="array" ref="AC1229">_xlfn.XLOOKUP(LEFT(AB1229,MIN(FIND({0,1,2,3,4,5,6,7,8,9},AB1229&amp;"0123456789"))-1), $BB$4:$BB$23, $BC$4:$BC$23)*_xlfn.NUMBERVALUE(TRIM(REPLACE(AB1229,1,MIN(FIND({0,1,2,3,4,5,6,7,8,9},AB1229&amp;"0123456789"))-1,"")), ".", ",")</f>
        <v>5600000</v>
      </c>
      <c r="AD1229" t="s">
        <v>4365</v>
      </c>
      <c r="AE1229" t="s">
        <v>8557</v>
      </c>
      <c r="AF1229" t="s">
        <v>15930</v>
      </c>
      <c r="AG1229" t="s">
        <v>4365</v>
      </c>
      <c r="AH1229" t="s">
        <v>4365</v>
      </c>
      <c r="AI1229" t="s">
        <v>4365</v>
      </c>
      <c r="AJ1229" t="s">
        <v>4365</v>
      </c>
      <c r="AK1229" t="s">
        <v>4365</v>
      </c>
      <c r="AL1229" t="s">
        <v>4365</v>
      </c>
      <c r="AM1229" t="s">
        <v>4365</v>
      </c>
      <c r="AN1229" t="s">
        <v>4365</v>
      </c>
      <c r="AO1229" t="s">
        <v>4365</v>
      </c>
      <c r="AP1229" t="s">
        <v>4365</v>
      </c>
      <c r="AQ1229" t="s">
        <v>4365</v>
      </c>
      <c r="AR1229" t="s">
        <v>4365</v>
      </c>
      <c r="AS1229" t="s">
        <v>8557</v>
      </c>
      <c r="BC1229" s="3" t="str" cm="1">
        <f t="array" ref="BC1229">LEFT(BB1229,MIN(FIND({0,1,2,3,4,5,6,7,8,9},BB1229&amp;"0123456789"))-1)</f>
        <v/>
      </c>
      <c r="BY1229" t="s">
        <v>10167</v>
      </c>
      <c r="CT1229" t="str">
        <f t="shared" si="339"/>
        <v>Software</v>
      </c>
      <c r="CU1229" t="str">
        <f t="shared" si="340"/>
        <v/>
      </c>
      <c r="CV1229" t="str">
        <f t="shared" si="341"/>
        <v/>
      </c>
      <c r="CW1229" t="str">
        <f t="shared" si="342"/>
        <v/>
      </c>
      <c r="CX1229" t="str">
        <f t="shared" si="343"/>
        <v/>
      </c>
      <c r="CY1229" t="str">
        <f t="shared" si="344"/>
        <v/>
      </c>
      <c r="CZ1229" t="str">
        <f t="shared" si="345"/>
        <v/>
      </c>
      <c r="DA1229" t="str">
        <f t="shared" si="346"/>
        <v/>
      </c>
      <c r="DB1229" t="str">
        <f t="shared" si="347"/>
        <v/>
      </c>
      <c r="DC1229" t="str">
        <f t="shared" si="348"/>
        <v/>
      </c>
    </row>
    <row r="1230" spans="1:107" x14ac:dyDescent="0.2">
      <c r="A1230">
        <v>1227</v>
      </c>
      <c r="B1230" t="s">
        <v>1222</v>
      </c>
      <c r="C1230" t="s">
        <v>3396</v>
      </c>
      <c r="D1230" t="s">
        <v>5377</v>
      </c>
      <c r="E1230" t="s">
        <v>6065</v>
      </c>
      <c r="F1230" t="s">
        <v>7293</v>
      </c>
      <c r="G1230" t="s">
        <v>8285</v>
      </c>
      <c r="H1230" t="s">
        <v>8552</v>
      </c>
      <c r="I1230" t="s">
        <v>8555</v>
      </c>
      <c r="J1230" t="s">
        <v>9567</v>
      </c>
      <c r="K1230" t="s">
        <v>10121</v>
      </c>
      <c r="L1230" t="s">
        <v>10743</v>
      </c>
      <c r="M1230" t="s">
        <v>12081</v>
      </c>
      <c r="N1230" t="s">
        <v>13020</v>
      </c>
      <c r="O1230" t="s">
        <v>13305</v>
      </c>
      <c r="P1230" t="s">
        <v>4365</v>
      </c>
      <c r="Q1230">
        <v>3</v>
      </c>
      <c r="R1230" t="s">
        <v>13357</v>
      </c>
      <c r="S1230" t="s">
        <v>13408</v>
      </c>
      <c r="T1230" t="s">
        <v>13923</v>
      </c>
      <c r="U1230" s="3" t="str" cm="1">
        <f t="array" ref="U1230">LEFT(T1230,MIN(FIND({0,1,2,3,4,5,6,7,8,9},T1230&amp;"0123456789"))-1)</f>
        <v>$</v>
      </c>
      <c r="V1230" t="s">
        <v>14422</v>
      </c>
      <c r="W1230" t="s">
        <v>13923</v>
      </c>
      <c r="X1230" s="3" t="str" cm="1">
        <f t="array" ref="X1230">LEFT(W1230,MIN(FIND({0,1,2,3,4,5,6,7,8,9},W1230&amp;"0123456789"))-1)</f>
        <v>$</v>
      </c>
      <c r="Y1230" t="s">
        <v>14422</v>
      </c>
      <c r="Z1230" t="s">
        <v>13813</v>
      </c>
      <c r="AA1230" s="3" cm="1">
        <f t="array" ref="AA1230">_xlfn.XLOOKUP(LEFT(Z1230,MIN(FIND({0,1,2,3,4,5,6,7,8,9},Z1230&amp;"0123456789"))-1), $BB$4:$BB$23, $BC$4:$BC$23)*_xlfn.NUMBERVALUE(TRIM(REPLACE(Z1230,1,MIN(FIND({0,1,2,3,4,5,6,7,8,9},Z1230&amp;"0123456789"))-1,"")), ".", ",")</f>
        <v>2000000</v>
      </c>
      <c r="AB1230" t="s">
        <v>13813</v>
      </c>
      <c r="AC1230" s="3" cm="1">
        <f t="array" ref="AC1230">_xlfn.XLOOKUP(LEFT(AB1230,MIN(FIND({0,1,2,3,4,5,6,7,8,9},AB1230&amp;"0123456789"))-1), $BB$4:$BB$23, $BC$4:$BC$23)*_xlfn.NUMBERVALUE(TRIM(REPLACE(AB1230,1,MIN(FIND({0,1,2,3,4,5,6,7,8,9},AB1230&amp;"0123456789"))-1,"")), ".", ",")</f>
        <v>2000000</v>
      </c>
      <c r="AD1230" t="s">
        <v>4365</v>
      </c>
      <c r="AE1230" t="s">
        <v>4365</v>
      </c>
      <c r="AF1230" t="s">
        <v>4365</v>
      </c>
      <c r="AG1230" t="s">
        <v>4365</v>
      </c>
      <c r="AH1230" t="s">
        <v>4365</v>
      </c>
      <c r="AI1230" t="s">
        <v>4365</v>
      </c>
      <c r="AJ1230" t="s">
        <v>4365</v>
      </c>
      <c r="AK1230" t="s">
        <v>4365</v>
      </c>
      <c r="AL1230" t="s">
        <v>4365</v>
      </c>
      <c r="AM1230" t="s">
        <v>4365</v>
      </c>
      <c r="AN1230" t="s">
        <v>4365</v>
      </c>
      <c r="AO1230" t="s">
        <v>4365</v>
      </c>
      <c r="AP1230" t="s">
        <v>4365</v>
      </c>
      <c r="AQ1230" t="s">
        <v>4365</v>
      </c>
      <c r="AR1230" t="s">
        <v>4365</v>
      </c>
      <c r="AS1230" t="s">
        <v>19149</v>
      </c>
      <c r="BC1230" s="3" t="str" cm="1">
        <f t="array" ref="BC1230">LEFT(BB1230,MIN(FIND({0,1,2,3,4,5,6,7,8,9},BB1230&amp;"0123456789"))-1)</f>
        <v/>
      </c>
      <c r="BY1230" t="s">
        <v>25489</v>
      </c>
      <c r="BZ1230" t="s">
        <v>25492</v>
      </c>
      <c r="CA1230" t="s">
        <v>25591</v>
      </c>
      <c r="CB1230" t="s">
        <v>25528</v>
      </c>
      <c r="CC1230" t="s">
        <v>25437</v>
      </c>
      <c r="CT1230" t="str">
        <f t="shared" si="339"/>
        <v>B2B</v>
      </c>
      <c r="CU1230" t="str">
        <f t="shared" si="340"/>
        <v>Cyber Security</v>
      </c>
      <c r="CV1230" t="str">
        <f t="shared" si="341"/>
        <v>InsurTech</v>
      </c>
      <c r="CW1230" t="str">
        <f t="shared" si="342"/>
        <v>Risk Management</v>
      </c>
      <c r="CX1230" t="str">
        <f t="shared" si="343"/>
        <v>SaaS</v>
      </c>
      <c r="CY1230" t="str">
        <f t="shared" si="344"/>
        <v/>
      </c>
      <c r="CZ1230" t="str">
        <f t="shared" si="345"/>
        <v/>
      </c>
      <c r="DA1230" t="str">
        <f t="shared" si="346"/>
        <v/>
      </c>
      <c r="DB1230" t="str">
        <f t="shared" si="347"/>
        <v/>
      </c>
      <c r="DC1230" t="str">
        <f t="shared" si="348"/>
        <v/>
      </c>
    </row>
    <row r="1231" spans="1:107" x14ac:dyDescent="0.2">
      <c r="A1231">
        <v>1228</v>
      </c>
      <c r="B1231" t="s">
        <v>1223</v>
      </c>
      <c r="C1231" t="s">
        <v>3397</v>
      </c>
      <c r="D1231" t="s">
        <v>3397</v>
      </c>
      <c r="E1231" t="s">
        <v>4365</v>
      </c>
      <c r="F1231" t="s">
        <v>7294</v>
      </c>
      <c r="G1231" t="s">
        <v>8245</v>
      </c>
      <c r="H1231" t="s">
        <v>8552</v>
      </c>
      <c r="I1231" t="s">
        <v>4365</v>
      </c>
      <c r="J1231" t="s">
        <v>4365</v>
      </c>
      <c r="K1231" t="s">
        <v>10118</v>
      </c>
      <c r="L1231" t="s">
        <v>10174</v>
      </c>
      <c r="M1231" t="s">
        <v>12082</v>
      </c>
      <c r="N1231" t="s">
        <v>12751</v>
      </c>
      <c r="O1231" t="s">
        <v>4365</v>
      </c>
      <c r="P1231" t="s">
        <v>4365</v>
      </c>
      <c r="Q1231">
        <v>1</v>
      </c>
      <c r="R1231" t="s">
        <v>4365</v>
      </c>
      <c r="S1231" t="s">
        <v>13537</v>
      </c>
      <c r="T1231" t="s">
        <v>13769</v>
      </c>
      <c r="U1231" s="3" t="str" cm="1">
        <f t="array" ref="U1231">LEFT(T1231,MIN(FIND({0,1,2,3,4,5,6,7,8,9},T1231&amp;"0123456789"))-1)</f>
        <v>$</v>
      </c>
      <c r="V1231" t="s">
        <v>14415</v>
      </c>
      <c r="W1231" t="s">
        <v>13769</v>
      </c>
      <c r="X1231" s="3" t="str" cm="1">
        <f t="array" ref="X1231">LEFT(W1231,MIN(FIND({0,1,2,3,4,5,6,7,8,9},W1231&amp;"0123456789"))-1)</f>
        <v>$</v>
      </c>
      <c r="Y1231" t="s">
        <v>14415</v>
      </c>
      <c r="Z1231" t="s">
        <v>13769</v>
      </c>
      <c r="AA1231" s="3" cm="1">
        <f t="array" ref="AA1231">_xlfn.XLOOKUP(LEFT(Z1231,MIN(FIND({0,1,2,3,4,5,6,7,8,9},Z1231&amp;"0123456789"))-1), $BB$4:$BB$23, $BC$4:$BC$23)*_xlfn.NUMBERVALUE(TRIM(REPLACE(Z1231,1,MIN(FIND({0,1,2,3,4,5,6,7,8,9},Z1231&amp;"0123456789"))-1,"")), ".", ",")</f>
        <v>7000000</v>
      </c>
      <c r="AB1231" t="s">
        <v>13769</v>
      </c>
      <c r="AC1231" s="3" cm="1">
        <f t="array" ref="AC1231">_xlfn.XLOOKUP(LEFT(AB1231,MIN(FIND({0,1,2,3,4,5,6,7,8,9},AB1231&amp;"0123456789"))-1), $BB$4:$BB$23, $BC$4:$BC$23)*_xlfn.NUMBERVALUE(TRIM(REPLACE(AB1231,1,MIN(FIND({0,1,2,3,4,5,6,7,8,9},AB1231&amp;"0123456789"))-1,"")), ".", ",")</f>
        <v>7000000</v>
      </c>
      <c r="AD1231" t="s">
        <v>8555</v>
      </c>
      <c r="AE1231" t="s">
        <v>8555</v>
      </c>
      <c r="AF1231" t="s">
        <v>15931</v>
      </c>
      <c r="AG1231" t="s">
        <v>7243</v>
      </c>
      <c r="AH1231" t="s">
        <v>17948</v>
      </c>
      <c r="AI1231" t="s">
        <v>18837</v>
      </c>
      <c r="AJ1231" t="s">
        <v>19353</v>
      </c>
      <c r="AK1231" t="s">
        <v>19940</v>
      </c>
      <c r="AL1231" t="s">
        <v>20331</v>
      </c>
      <c r="AM1231" t="s">
        <v>20958</v>
      </c>
      <c r="AN1231" t="s">
        <v>21569</v>
      </c>
      <c r="AO1231" t="s">
        <v>20644</v>
      </c>
      <c r="AP1231" t="s">
        <v>23198</v>
      </c>
      <c r="AQ1231" t="s">
        <v>24284</v>
      </c>
      <c r="AR1231" t="s">
        <v>20509</v>
      </c>
      <c r="AS1231" t="s">
        <v>14819</v>
      </c>
      <c r="BC1231" s="3" t="str" cm="1">
        <f t="array" ref="BC1231">LEFT(BB1231,MIN(FIND({0,1,2,3,4,5,6,7,8,9},BB1231&amp;"0123456789"))-1)</f>
        <v/>
      </c>
      <c r="BY1231" t="s">
        <v>11134</v>
      </c>
      <c r="BZ1231" t="s">
        <v>25509</v>
      </c>
      <c r="CA1231" t="s">
        <v>25694</v>
      </c>
      <c r="CT1231" t="str">
        <f t="shared" si="339"/>
        <v>E-Learning</v>
      </c>
      <c r="CU1231" t="str">
        <f t="shared" si="340"/>
        <v>Education</v>
      </c>
      <c r="CV1231" t="str">
        <f t="shared" si="341"/>
        <v>Higher Education</v>
      </c>
      <c r="CW1231" t="str">
        <f t="shared" si="342"/>
        <v/>
      </c>
      <c r="CX1231" t="str">
        <f t="shared" si="343"/>
        <v/>
      </c>
      <c r="CY1231" t="str">
        <f t="shared" si="344"/>
        <v/>
      </c>
      <c r="CZ1231" t="str">
        <f t="shared" si="345"/>
        <v/>
      </c>
      <c r="DA1231" t="str">
        <f t="shared" si="346"/>
        <v/>
      </c>
      <c r="DB1231" t="str">
        <f t="shared" si="347"/>
        <v/>
      </c>
      <c r="DC1231" t="str">
        <f t="shared" si="348"/>
        <v/>
      </c>
    </row>
    <row r="1232" spans="1:107" x14ac:dyDescent="0.2">
      <c r="A1232">
        <v>1229</v>
      </c>
      <c r="B1232" t="s">
        <v>1224</v>
      </c>
      <c r="C1232" t="s">
        <v>3398</v>
      </c>
      <c r="D1232" t="s">
        <v>5378</v>
      </c>
      <c r="E1232" t="s">
        <v>6065</v>
      </c>
      <c r="F1232" t="s">
        <v>7295</v>
      </c>
      <c r="G1232" t="s">
        <v>8245</v>
      </c>
      <c r="H1232" t="s">
        <v>8552</v>
      </c>
      <c r="I1232" t="s">
        <v>8554</v>
      </c>
      <c r="J1232" t="s">
        <v>9568</v>
      </c>
      <c r="K1232" t="s">
        <v>10121</v>
      </c>
      <c r="L1232" t="s">
        <v>10744</v>
      </c>
      <c r="M1232" t="s">
        <v>12083</v>
      </c>
      <c r="N1232" t="s">
        <v>12759</v>
      </c>
      <c r="O1232" t="s">
        <v>13320</v>
      </c>
      <c r="P1232" t="s">
        <v>4365</v>
      </c>
      <c r="Q1232">
        <v>2</v>
      </c>
      <c r="R1232" t="s">
        <v>13357</v>
      </c>
      <c r="S1232" t="s">
        <v>13549</v>
      </c>
      <c r="T1232" t="s">
        <v>13813</v>
      </c>
      <c r="U1232" s="3" t="str" cm="1">
        <f t="array" ref="U1232">LEFT(T1232,MIN(FIND({0,1,2,3,4,5,6,7,8,9},T1232&amp;"0123456789"))-1)</f>
        <v>$</v>
      </c>
      <c r="V1232" t="s">
        <v>13357</v>
      </c>
      <c r="W1232" t="s">
        <v>13813</v>
      </c>
      <c r="X1232" s="3" t="str" cm="1">
        <f t="array" ref="X1232">LEFT(W1232,MIN(FIND({0,1,2,3,4,5,6,7,8,9},W1232&amp;"0123456789"))-1)</f>
        <v>$</v>
      </c>
      <c r="Y1232" t="s">
        <v>13357</v>
      </c>
      <c r="Z1232" t="s">
        <v>14001</v>
      </c>
      <c r="AA1232" s="3" cm="1">
        <f t="array" ref="AA1232">_xlfn.XLOOKUP(LEFT(Z1232,MIN(FIND({0,1,2,3,4,5,6,7,8,9},Z1232&amp;"0123456789"))-1), $BB$4:$BB$23, $BC$4:$BC$23)*_xlfn.NUMBERVALUE(TRIM(REPLACE(Z1232,1,MIN(FIND({0,1,2,3,4,5,6,7,8,9},Z1232&amp;"0123456789"))-1,"")), ".", ",")</f>
        <v>2150000</v>
      </c>
      <c r="AB1232" t="s">
        <v>14001</v>
      </c>
      <c r="AC1232" s="3" cm="1">
        <f t="array" ref="AC1232">_xlfn.XLOOKUP(LEFT(AB1232,MIN(FIND({0,1,2,3,4,5,6,7,8,9},AB1232&amp;"0123456789"))-1), $BB$4:$BB$23, $BC$4:$BC$23)*_xlfn.NUMBERVALUE(TRIM(REPLACE(AB1232,1,MIN(FIND({0,1,2,3,4,5,6,7,8,9},AB1232&amp;"0123456789"))-1,"")), ".", ",")</f>
        <v>2150000</v>
      </c>
      <c r="AD1232" t="s">
        <v>8554</v>
      </c>
      <c r="AE1232" t="s">
        <v>8556</v>
      </c>
      <c r="AF1232" t="s">
        <v>15932</v>
      </c>
      <c r="AG1232" t="s">
        <v>6141</v>
      </c>
      <c r="AH1232" t="s">
        <v>4365</v>
      </c>
      <c r="AI1232" t="s">
        <v>18838</v>
      </c>
      <c r="AJ1232" t="s">
        <v>19206</v>
      </c>
      <c r="AK1232" t="s">
        <v>19941</v>
      </c>
      <c r="AL1232" t="s">
        <v>20156</v>
      </c>
      <c r="AM1232" t="s">
        <v>19554</v>
      </c>
      <c r="AN1232" t="s">
        <v>20488</v>
      </c>
      <c r="AO1232" t="s">
        <v>18794</v>
      </c>
      <c r="AP1232" t="s">
        <v>23199</v>
      </c>
      <c r="AQ1232" t="s">
        <v>24285</v>
      </c>
      <c r="AR1232" t="s">
        <v>25136</v>
      </c>
      <c r="AS1232" t="s">
        <v>19238</v>
      </c>
      <c r="BC1232" s="3" t="str" cm="1">
        <f t="array" ref="BC1232">LEFT(BB1232,MIN(FIND({0,1,2,3,4,5,6,7,8,9},BB1232&amp;"0123456789"))-1)</f>
        <v/>
      </c>
      <c r="BY1232" t="s">
        <v>25632</v>
      </c>
      <c r="BZ1232" t="s">
        <v>25430</v>
      </c>
      <c r="CA1232" t="s">
        <v>25408</v>
      </c>
      <c r="CT1232" t="str">
        <f t="shared" si="339"/>
        <v>Computer</v>
      </c>
      <c r="CU1232" t="str">
        <f t="shared" si="340"/>
        <v>FinTech</v>
      </c>
      <c r="CV1232" t="str">
        <f t="shared" si="341"/>
        <v>Software</v>
      </c>
      <c r="CW1232" t="str">
        <f t="shared" si="342"/>
        <v/>
      </c>
      <c r="CX1232" t="str">
        <f t="shared" si="343"/>
        <v/>
      </c>
      <c r="CY1232" t="str">
        <f t="shared" si="344"/>
        <v/>
      </c>
      <c r="CZ1232" t="str">
        <f t="shared" si="345"/>
        <v/>
      </c>
      <c r="DA1232" t="str">
        <f t="shared" si="346"/>
        <v/>
      </c>
      <c r="DB1232" t="str">
        <f t="shared" si="347"/>
        <v/>
      </c>
      <c r="DC1232" t="str">
        <f t="shared" si="348"/>
        <v/>
      </c>
    </row>
    <row r="1233" spans="1:107" x14ac:dyDescent="0.2">
      <c r="A1233">
        <v>1230</v>
      </c>
      <c r="B1233" t="s">
        <v>1225</v>
      </c>
      <c r="C1233" t="s">
        <v>3399</v>
      </c>
      <c r="D1233" t="s">
        <v>5379</v>
      </c>
      <c r="E1233" t="s">
        <v>6065</v>
      </c>
      <c r="F1233" t="s">
        <v>7296</v>
      </c>
      <c r="G1233" t="s">
        <v>8309</v>
      </c>
      <c r="H1233" t="s">
        <v>8552</v>
      </c>
      <c r="I1233" t="s">
        <v>4365</v>
      </c>
      <c r="J1233" t="s">
        <v>4365</v>
      </c>
      <c r="K1233" t="s">
        <v>10119</v>
      </c>
      <c r="L1233" t="s">
        <v>10745</v>
      </c>
      <c r="M1233" t="s">
        <v>12084</v>
      </c>
      <c r="N1233" t="s">
        <v>13021</v>
      </c>
      <c r="O1233" t="s">
        <v>4365</v>
      </c>
      <c r="P1233" t="s">
        <v>13350</v>
      </c>
      <c r="Q1233">
        <v>2</v>
      </c>
      <c r="R1233" t="s">
        <v>13357</v>
      </c>
      <c r="S1233" t="s">
        <v>8449</v>
      </c>
      <c r="T1233" t="s">
        <v>14144</v>
      </c>
      <c r="U1233" s="3" t="str" cm="1">
        <f t="array" ref="U1233">LEFT(T1233,MIN(FIND({0,1,2,3,4,5,6,7,8,9},T1233&amp;"0123456789"))-1)</f>
        <v>£</v>
      </c>
      <c r="V1233" t="s">
        <v>13357</v>
      </c>
      <c r="W1233" t="s">
        <v>14144</v>
      </c>
      <c r="X1233" s="3" t="str" cm="1">
        <f t="array" ref="X1233">LEFT(W1233,MIN(FIND({0,1,2,3,4,5,6,7,8,9},W1233&amp;"0123456789"))-1)</f>
        <v>£</v>
      </c>
      <c r="Y1233" t="s">
        <v>13357</v>
      </c>
      <c r="Z1233" t="s">
        <v>13984</v>
      </c>
      <c r="AA1233" s="3" cm="1">
        <f t="array" ref="AA1233">_xlfn.XLOOKUP(LEFT(Z1233,MIN(FIND({0,1,2,3,4,5,6,7,8,9},Z1233&amp;"0123456789"))-1), $BB$4:$BB$23, $BC$4:$BC$23)*_xlfn.NUMBERVALUE(TRIM(REPLACE(Z1233,1,MIN(FIND({0,1,2,3,4,5,6,7,8,9},Z1233&amp;"0123456789"))-1,"")), ".", ",")</f>
        <v>2192000</v>
      </c>
      <c r="AB1233" t="s">
        <v>13984</v>
      </c>
      <c r="AC1233" s="3" cm="1">
        <f t="array" ref="AC1233">_xlfn.XLOOKUP(LEFT(AB1233,MIN(FIND({0,1,2,3,4,5,6,7,8,9},AB1233&amp;"0123456789"))-1), $BB$4:$BB$23, $BC$4:$BC$23)*_xlfn.NUMBERVALUE(TRIM(REPLACE(AB1233,1,MIN(FIND({0,1,2,3,4,5,6,7,8,9},AB1233&amp;"0123456789"))-1,"")), ".", ",")</f>
        <v>2192000</v>
      </c>
      <c r="AD1233" t="s">
        <v>8556</v>
      </c>
      <c r="AE1233" t="s">
        <v>8556</v>
      </c>
      <c r="AF1233" t="s">
        <v>15933</v>
      </c>
      <c r="AG1233" t="s">
        <v>17246</v>
      </c>
      <c r="AH1233" t="s">
        <v>17949</v>
      </c>
      <c r="AI1233" t="s">
        <v>18839</v>
      </c>
      <c r="AJ1233" t="s">
        <v>19354</v>
      </c>
      <c r="AK1233" t="s">
        <v>19942</v>
      </c>
      <c r="AL1233" t="s">
        <v>20258</v>
      </c>
      <c r="AM1233" t="s">
        <v>20959</v>
      </c>
      <c r="AN1233" t="s">
        <v>18310</v>
      </c>
      <c r="AO1233" t="s">
        <v>22171</v>
      </c>
      <c r="AP1233" t="s">
        <v>23200</v>
      </c>
      <c r="AQ1233" t="s">
        <v>24286</v>
      </c>
      <c r="AR1233" t="s">
        <v>25137</v>
      </c>
      <c r="AS1233" t="s">
        <v>19177</v>
      </c>
      <c r="BC1233" s="3" t="str" cm="1">
        <f t="array" ref="BC1233">LEFT(BB1233,MIN(FIND({0,1,2,3,4,5,6,7,8,9},BB1233&amp;"0123456789"))-1)</f>
        <v/>
      </c>
      <c r="BY1233" t="s">
        <v>12011</v>
      </c>
      <c r="BZ1233" t="s">
        <v>25801</v>
      </c>
      <c r="CA1233" t="s">
        <v>25428</v>
      </c>
      <c r="CB1233" t="s">
        <v>25422</v>
      </c>
      <c r="CT1233" t="str">
        <f t="shared" si="339"/>
        <v>Alternative Medicine</v>
      </c>
      <c r="CU1233" t="str">
        <f t="shared" si="340"/>
        <v>Cannabis</v>
      </c>
      <c r="CV1233" t="str">
        <f t="shared" si="341"/>
        <v>Health Care</v>
      </c>
      <c r="CW1233" t="str">
        <f t="shared" si="342"/>
        <v>Marketplace</v>
      </c>
      <c r="CX1233" t="str">
        <f t="shared" si="343"/>
        <v/>
      </c>
      <c r="CY1233" t="str">
        <f t="shared" si="344"/>
        <v/>
      </c>
      <c r="CZ1233" t="str">
        <f t="shared" si="345"/>
        <v/>
      </c>
      <c r="DA1233" t="str">
        <f t="shared" si="346"/>
        <v/>
      </c>
      <c r="DB1233" t="str">
        <f t="shared" si="347"/>
        <v/>
      </c>
      <c r="DC1233" t="str">
        <f t="shared" si="348"/>
        <v/>
      </c>
    </row>
    <row r="1234" spans="1:107" x14ac:dyDescent="0.2">
      <c r="A1234">
        <v>1231</v>
      </c>
      <c r="B1234" t="s">
        <v>1226</v>
      </c>
      <c r="C1234" t="s">
        <v>3400</v>
      </c>
      <c r="D1234" t="s">
        <v>4365</v>
      </c>
      <c r="E1234" t="s">
        <v>6065</v>
      </c>
      <c r="F1234" t="s">
        <v>7297</v>
      </c>
      <c r="G1234" t="s">
        <v>8245</v>
      </c>
      <c r="H1234" t="s">
        <v>8552</v>
      </c>
      <c r="I1234" t="s">
        <v>8554</v>
      </c>
      <c r="J1234" t="s">
        <v>9569</v>
      </c>
      <c r="K1234" t="s">
        <v>10119</v>
      </c>
      <c r="L1234" t="s">
        <v>10746</v>
      </c>
      <c r="M1234" t="s">
        <v>12085</v>
      </c>
      <c r="N1234" t="s">
        <v>12765</v>
      </c>
      <c r="O1234" t="s">
        <v>13306</v>
      </c>
      <c r="P1234" t="s">
        <v>13351</v>
      </c>
      <c r="Q1234">
        <v>2</v>
      </c>
      <c r="R1234" t="s">
        <v>13357</v>
      </c>
      <c r="S1234" t="s">
        <v>8440</v>
      </c>
      <c r="T1234" t="s">
        <v>13941</v>
      </c>
      <c r="U1234" s="3" t="str" cm="1">
        <f t="array" ref="U1234">LEFT(T1234,MIN(FIND({0,1,2,3,4,5,6,7,8,9},T1234&amp;"0123456789"))-1)</f>
        <v>€</v>
      </c>
      <c r="V1234" t="s">
        <v>14422</v>
      </c>
      <c r="W1234" t="s">
        <v>13941</v>
      </c>
      <c r="X1234" s="3" t="str" cm="1">
        <f t="array" ref="X1234">LEFT(W1234,MIN(FIND({0,1,2,3,4,5,6,7,8,9},W1234&amp;"0123456789"))-1)</f>
        <v>€</v>
      </c>
      <c r="Y1234" t="s">
        <v>14422</v>
      </c>
      <c r="Z1234" t="s">
        <v>14119</v>
      </c>
      <c r="AA1234" s="3" cm="1">
        <f t="array" ref="AA1234">_xlfn.XLOOKUP(LEFT(Z1234,MIN(FIND({0,1,2,3,4,5,6,7,8,9},Z1234&amp;"0123456789"))-1), $BB$4:$BB$23, $BC$4:$BC$23)*_xlfn.NUMBERVALUE(TRIM(REPLACE(Z1234,1,MIN(FIND({0,1,2,3,4,5,6,7,8,9},Z1234&amp;"0123456789"))-1,"")), ".", ",")</f>
        <v>1380000</v>
      </c>
      <c r="AB1234" t="s">
        <v>14119</v>
      </c>
      <c r="AC1234" s="3" cm="1">
        <f t="array" ref="AC1234">_xlfn.XLOOKUP(LEFT(AB1234,MIN(FIND({0,1,2,3,4,5,6,7,8,9},AB1234&amp;"0123456789"))-1), $BB$4:$BB$23, $BC$4:$BC$23)*_xlfn.NUMBERVALUE(TRIM(REPLACE(AB1234,1,MIN(FIND({0,1,2,3,4,5,6,7,8,9},AB1234&amp;"0123456789"))-1,"")), ".", ",")</f>
        <v>1380000</v>
      </c>
      <c r="AD1234" t="s">
        <v>4365</v>
      </c>
      <c r="AE1234" t="s">
        <v>4365</v>
      </c>
      <c r="AF1234" t="s">
        <v>4365</v>
      </c>
      <c r="AG1234" t="s">
        <v>4365</v>
      </c>
      <c r="AH1234" t="s">
        <v>4365</v>
      </c>
      <c r="AI1234" t="s">
        <v>4365</v>
      </c>
      <c r="AJ1234" t="s">
        <v>4365</v>
      </c>
      <c r="AK1234" t="s">
        <v>4365</v>
      </c>
      <c r="AL1234" t="s">
        <v>4365</v>
      </c>
      <c r="AM1234" t="s">
        <v>4365</v>
      </c>
      <c r="AN1234" t="s">
        <v>4365</v>
      </c>
      <c r="AO1234" t="s">
        <v>4365</v>
      </c>
      <c r="AP1234" t="s">
        <v>4365</v>
      </c>
      <c r="AQ1234" t="s">
        <v>4365</v>
      </c>
      <c r="AR1234" t="s">
        <v>4365</v>
      </c>
      <c r="AS1234" t="s">
        <v>19073</v>
      </c>
      <c r="BC1234" s="3" t="str" cm="1">
        <f t="array" ref="BC1234">LEFT(BB1234,MIN(FIND({0,1,2,3,4,5,6,7,8,9},BB1234&amp;"0123456789"))-1)</f>
        <v/>
      </c>
      <c r="BY1234" t="s">
        <v>10331</v>
      </c>
      <c r="BZ1234" t="s">
        <v>25414</v>
      </c>
      <c r="CA1234" t="s">
        <v>25411</v>
      </c>
      <c r="CB1234" t="s">
        <v>25647</v>
      </c>
      <c r="CC1234" t="s">
        <v>25437</v>
      </c>
      <c r="CT1234" t="str">
        <f t="shared" si="339"/>
        <v>Information Technology</v>
      </c>
      <c r="CU1234" t="str">
        <f t="shared" si="340"/>
        <v>Internet</v>
      </c>
      <c r="CV1234" t="str">
        <f t="shared" si="341"/>
        <v>Real Estate</v>
      </c>
      <c r="CW1234" t="str">
        <f t="shared" si="342"/>
        <v>Real Estate Investment</v>
      </c>
      <c r="CX1234" t="str">
        <f t="shared" si="343"/>
        <v>SaaS</v>
      </c>
      <c r="CY1234" t="str">
        <f t="shared" si="344"/>
        <v/>
      </c>
      <c r="CZ1234" t="str">
        <f t="shared" si="345"/>
        <v/>
      </c>
      <c r="DA1234" t="str">
        <f t="shared" si="346"/>
        <v/>
      </c>
      <c r="DB1234" t="str">
        <f t="shared" si="347"/>
        <v/>
      </c>
      <c r="DC1234" t="str">
        <f t="shared" si="348"/>
        <v/>
      </c>
    </row>
    <row r="1235" spans="1:107" x14ac:dyDescent="0.2">
      <c r="A1235">
        <v>1232</v>
      </c>
      <c r="B1235" t="s">
        <v>1227</v>
      </c>
      <c r="C1235" t="s">
        <v>3401</v>
      </c>
      <c r="D1235" t="s">
        <v>5380</v>
      </c>
      <c r="E1235" t="s">
        <v>4365</v>
      </c>
      <c r="F1235" t="s">
        <v>7298</v>
      </c>
      <c r="G1235" t="s">
        <v>8248</v>
      </c>
      <c r="H1235" t="s">
        <v>8552</v>
      </c>
      <c r="I1235" t="s">
        <v>8556</v>
      </c>
      <c r="J1235" t="s">
        <v>9570</v>
      </c>
      <c r="K1235" t="s">
        <v>10121</v>
      </c>
      <c r="L1235" t="s">
        <v>10127</v>
      </c>
      <c r="M1235" t="s">
        <v>10127</v>
      </c>
      <c r="N1235" t="s">
        <v>12743</v>
      </c>
      <c r="O1235" t="s">
        <v>13311</v>
      </c>
      <c r="P1235" t="s">
        <v>4365</v>
      </c>
      <c r="Q1235">
        <v>2</v>
      </c>
      <c r="R1235" t="s">
        <v>4365</v>
      </c>
      <c r="S1235" t="s">
        <v>13465</v>
      </c>
      <c r="T1235" t="s">
        <v>14145</v>
      </c>
      <c r="U1235" s="3" t="str" cm="1">
        <f t="array" ref="U1235">LEFT(T1235,MIN(FIND({0,1,2,3,4,5,6,7,8,9},T1235&amp;"0123456789"))-1)</f>
        <v>$</v>
      </c>
      <c r="V1235" t="s">
        <v>14415</v>
      </c>
      <c r="W1235" t="s">
        <v>14145</v>
      </c>
      <c r="X1235" s="3" t="str" cm="1">
        <f t="array" ref="X1235">LEFT(W1235,MIN(FIND({0,1,2,3,4,5,6,7,8,9},W1235&amp;"0123456789"))-1)</f>
        <v>$</v>
      </c>
      <c r="Y1235" t="s">
        <v>14415</v>
      </c>
      <c r="Z1235" t="s">
        <v>14687</v>
      </c>
      <c r="AA1235" s="3" cm="1">
        <f t="array" ref="AA1235">_xlfn.XLOOKUP(LEFT(Z1235,MIN(FIND({0,1,2,3,4,5,6,7,8,9},Z1235&amp;"0123456789"))-1), $BB$4:$BB$23, $BC$4:$BC$23)*_xlfn.NUMBERVALUE(TRIM(REPLACE(Z1235,1,MIN(FIND({0,1,2,3,4,5,6,7,8,9},Z1235&amp;"0123456789"))-1,"")), ".", ",")</f>
        <v>7399995</v>
      </c>
      <c r="AB1235" t="s">
        <v>14687</v>
      </c>
      <c r="AC1235" s="3" cm="1">
        <f t="array" ref="AC1235">_xlfn.XLOOKUP(LEFT(AB1235,MIN(FIND({0,1,2,3,4,5,6,7,8,9},AB1235&amp;"0123456789"))-1), $BB$4:$BB$23, $BC$4:$BC$23)*_xlfn.NUMBERVALUE(TRIM(REPLACE(AB1235,1,MIN(FIND({0,1,2,3,4,5,6,7,8,9},AB1235&amp;"0123456789"))-1,"")), ".", ",")</f>
        <v>7399995</v>
      </c>
      <c r="AD1235" t="s">
        <v>4365</v>
      </c>
      <c r="AE1235" t="s">
        <v>8555</v>
      </c>
      <c r="AF1235" t="s">
        <v>15672</v>
      </c>
      <c r="AG1235" t="s">
        <v>4365</v>
      </c>
      <c r="AH1235" t="s">
        <v>4365</v>
      </c>
      <c r="AI1235" t="s">
        <v>4365</v>
      </c>
      <c r="AJ1235" t="s">
        <v>4365</v>
      </c>
      <c r="AK1235" t="s">
        <v>4365</v>
      </c>
      <c r="AL1235" t="s">
        <v>4365</v>
      </c>
      <c r="AM1235" t="s">
        <v>4365</v>
      </c>
      <c r="AN1235" t="s">
        <v>4365</v>
      </c>
      <c r="AO1235" t="s">
        <v>4365</v>
      </c>
      <c r="AP1235" t="s">
        <v>4365</v>
      </c>
      <c r="AQ1235" t="s">
        <v>4365</v>
      </c>
      <c r="AR1235" t="s">
        <v>4365</v>
      </c>
      <c r="AS1235" t="s">
        <v>8559</v>
      </c>
      <c r="BC1235" s="3" t="str" cm="1">
        <f t="array" ref="BC1235">LEFT(BB1235,MIN(FIND({0,1,2,3,4,5,6,7,8,9},BB1235&amp;"0123456789"))-1)</f>
        <v/>
      </c>
      <c r="BY1235" t="s">
        <v>10127</v>
      </c>
      <c r="CT1235" t="str">
        <f t="shared" si="339"/>
        <v>Transportation</v>
      </c>
      <c r="CU1235" t="str">
        <f t="shared" si="340"/>
        <v/>
      </c>
      <c r="CV1235" t="str">
        <f t="shared" si="341"/>
        <v/>
      </c>
      <c r="CW1235" t="str">
        <f t="shared" si="342"/>
        <v/>
      </c>
      <c r="CX1235" t="str">
        <f t="shared" si="343"/>
        <v/>
      </c>
      <c r="CY1235" t="str">
        <f t="shared" si="344"/>
        <v/>
      </c>
      <c r="CZ1235" t="str">
        <f t="shared" si="345"/>
        <v/>
      </c>
      <c r="DA1235" t="str">
        <f t="shared" si="346"/>
        <v/>
      </c>
      <c r="DB1235" t="str">
        <f t="shared" si="347"/>
        <v/>
      </c>
      <c r="DC1235" t="str">
        <f t="shared" si="348"/>
        <v/>
      </c>
    </row>
    <row r="1236" spans="1:107" x14ac:dyDescent="0.2">
      <c r="A1236">
        <v>1233</v>
      </c>
      <c r="B1236" t="s">
        <v>1228</v>
      </c>
      <c r="C1236" t="s">
        <v>3402</v>
      </c>
      <c r="D1236" t="s">
        <v>5381</v>
      </c>
      <c r="E1236" t="s">
        <v>6065</v>
      </c>
      <c r="F1236" t="s">
        <v>7299</v>
      </c>
      <c r="G1236" t="s">
        <v>8302</v>
      </c>
      <c r="H1236" t="s">
        <v>8552</v>
      </c>
      <c r="I1236" t="s">
        <v>8557</v>
      </c>
      <c r="J1236" t="s">
        <v>9571</v>
      </c>
      <c r="K1236" t="s">
        <v>10121</v>
      </c>
      <c r="L1236" t="s">
        <v>10747</v>
      </c>
      <c r="M1236" t="s">
        <v>12086</v>
      </c>
      <c r="N1236" t="s">
        <v>12741</v>
      </c>
      <c r="O1236" t="s">
        <v>13310</v>
      </c>
      <c r="P1236" t="s">
        <v>4365</v>
      </c>
      <c r="Q1236">
        <v>2</v>
      </c>
      <c r="R1236" t="s">
        <v>13357</v>
      </c>
      <c r="S1236" t="s">
        <v>13431</v>
      </c>
      <c r="T1236" t="s">
        <v>14077</v>
      </c>
      <c r="U1236" s="3" t="str" cm="1">
        <f t="array" ref="U1236">LEFT(T1236,MIN(FIND({0,1,2,3,4,5,6,7,8,9},T1236&amp;"0123456789"))-1)</f>
        <v>$</v>
      </c>
      <c r="V1236" t="s">
        <v>13357</v>
      </c>
      <c r="W1236" t="s">
        <v>14077</v>
      </c>
      <c r="X1236" s="3" t="str" cm="1">
        <f t="array" ref="X1236">LEFT(W1236,MIN(FIND({0,1,2,3,4,5,6,7,8,9},W1236&amp;"0123456789"))-1)</f>
        <v>$</v>
      </c>
      <c r="Y1236" t="s">
        <v>13357</v>
      </c>
      <c r="Z1236" t="s">
        <v>13907</v>
      </c>
      <c r="AA1236" s="3" cm="1">
        <f t="array" ref="AA1236">_xlfn.XLOOKUP(LEFT(Z1236,MIN(FIND({0,1,2,3,4,5,6,7,8,9},Z1236&amp;"0123456789"))-1), $BB$4:$BB$23, $BC$4:$BC$23)*_xlfn.NUMBERVALUE(TRIM(REPLACE(Z1236,1,MIN(FIND({0,1,2,3,4,5,6,7,8,9},Z1236&amp;"0123456789"))-1,"")), ".", ",")</f>
        <v>1100000</v>
      </c>
      <c r="AB1236" t="s">
        <v>13907</v>
      </c>
      <c r="AC1236" s="3" cm="1">
        <f t="array" ref="AC1236">_xlfn.XLOOKUP(LEFT(AB1236,MIN(FIND({0,1,2,3,4,5,6,7,8,9},AB1236&amp;"0123456789"))-1), $BB$4:$BB$23, $BC$4:$BC$23)*_xlfn.NUMBERVALUE(TRIM(REPLACE(AB1236,1,MIN(FIND({0,1,2,3,4,5,6,7,8,9},AB1236&amp;"0123456789"))-1,"")), ".", ",")</f>
        <v>1100000</v>
      </c>
      <c r="AD1236" t="s">
        <v>4365</v>
      </c>
      <c r="AE1236" t="s">
        <v>4365</v>
      </c>
      <c r="AF1236" t="s">
        <v>4365</v>
      </c>
      <c r="AG1236" t="s">
        <v>4365</v>
      </c>
      <c r="AH1236" t="s">
        <v>4365</v>
      </c>
      <c r="AI1236" t="s">
        <v>4365</v>
      </c>
      <c r="AJ1236" t="s">
        <v>4365</v>
      </c>
      <c r="AK1236" t="s">
        <v>4365</v>
      </c>
      <c r="AL1236" t="s">
        <v>4365</v>
      </c>
      <c r="AM1236" t="s">
        <v>4365</v>
      </c>
      <c r="AN1236" t="s">
        <v>4365</v>
      </c>
      <c r="AO1236" t="s">
        <v>4365</v>
      </c>
      <c r="AP1236" t="s">
        <v>4365</v>
      </c>
      <c r="AQ1236" t="s">
        <v>4365</v>
      </c>
      <c r="AR1236" t="s">
        <v>4365</v>
      </c>
      <c r="AS1236" t="s">
        <v>14836</v>
      </c>
      <c r="BC1236" s="3" t="str" cm="1">
        <f t="array" ref="BC1236">LEFT(BB1236,MIN(FIND({0,1,2,3,4,5,6,7,8,9},BB1236&amp;"0123456789"))-1)</f>
        <v/>
      </c>
      <c r="BY1236" t="s">
        <v>10356</v>
      </c>
      <c r="BZ1236" t="s">
        <v>25437</v>
      </c>
      <c r="CA1236" t="s">
        <v>25408</v>
      </c>
      <c r="CB1236" t="s">
        <v>25722</v>
      </c>
      <c r="CT1236" t="str">
        <f t="shared" si="339"/>
        <v>Real Estate</v>
      </c>
      <c r="CU1236" t="str">
        <f t="shared" si="340"/>
        <v>SaaS</v>
      </c>
      <c r="CV1236" t="str">
        <f t="shared" si="341"/>
        <v>Software</v>
      </c>
      <c r="CW1236" t="str">
        <f t="shared" si="342"/>
        <v>Transaction Processing</v>
      </c>
      <c r="CX1236" t="str">
        <f t="shared" si="343"/>
        <v/>
      </c>
      <c r="CY1236" t="str">
        <f t="shared" si="344"/>
        <v/>
      </c>
      <c r="CZ1236" t="str">
        <f t="shared" si="345"/>
        <v/>
      </c>
      <c r="DA1236" t="str">
        <f t="shared" si="346"/>
        <v/>
      </c>
      <c r="DB1236" t="str">
        <f t="shared" si="347"/>
        <v/>
      </c>
      <c r="DC1236" t="str">
        <f t="shared" si="348"/>
        <v/>
      </c>
    </row>
    <row r="1237" spans="1:107" x14ac:dyDescent="0.2">
      <c r="A1237">
        <v>1234</v>
      </c>
      <c r="B1237" t="s">
        <v>1229</v>
      </c>
      <c r="C1237" t="s">
        <v>3403</v>
      </c>
      <c r="D1237" t="s">
        <v>5382</v>
      </c>
      <c r="E1237" t="s">
        <v>6065</v>
      </c>
      <c r="F1237" t="s">
        <v>7300</v>
      </c>
      <c r="G1237" t="s">
        <v>8251</v>
      </c>
      <c r="H1237" t="s">
        <v>8552</v>
      </c>
      <c r="I1237" t="s">
        <v>8555</v>
      </c>
      <c r="J1237" t="s">
        <v>9572</v>
      </c>
      <c r="K1237" t="s">
        <v>10121</v>
      </c>
      <c r="L1237" t="s">
        <v>10189</v>
      </c>
      <c r="M1237" t="s">
        <v>11286</v>
      </c>
      <c r="N1237" t="s">
        <v>12789</v>
      </c>
      <c r="O1237" t="s">
        <v>13307</v>
      </c>
      <c r="P1237" t="s">
        <v>4365</v>
      </c>
      <c r="Q1237">
        <v>1</v>
      </c>
      <c r="R1237" t="s">
        <v>4365</v>
      </c>
      <c r="S1237" t="s">
        <v>8306</v>
      </c>
      <c r="T1237" t="s">
        <v>13741</v>
      </c>
      <c r="U1237" s="3" t="str" cm="1">
        <f t="array" ref="U1237">LEFT(T1237,MIN(FIND({0,1,2,3,4,5,6,7,8,9},T1237&amp;"0123456789"))-1)</f>
        <v>$</v>
      </c>
      <c r="V1237" t="s">
        <v>14415</v>
      </c>
      <c r="W1237" t="s">
        <v>13741</v>
      </c>
      <c r="X1237" s="3" t="str" cm="1">
        <f t="array" ref="X1237">LEFT(W1237,MIN(FIND({0,1,2,3,4,5,6,7,8,9},W1237&amp;"0123456789"))-1)</f>
        <v>$</v>
      </c>
      <c r="Y1237" t="s">
        <v>14415</v>
      </c>
      <c r="Z1237" t="s">
        <v>13741</v>
      </c>
      <c r="AA1237" s="3" cm="1">
        <f t="array" ref="AA1237">_xlfn.XLOOKUP(LEFT(Z1237,MIN(FIND({0,1,2,3,4,5,6,7,8,9},Z1237&amp;"0123456789"))-1), $BB$4:$BB$23, $BC$4:$BC$23)*_xlfn.NUMBERVALUE(TRIM(REPLACE(Z1237,1,MIN(FIND({0,1,2,3,4,5,6,7,8,9},Z1237&amp;"0123456789"))-1,"")), ".", ",")</f>
        <v>6000000</v>
      </c>
      <c r="AB1237" t="s">
        <v>13741</v>
      </c>
      <c r="AC1237" s="3" cm="1">
        <f t="array" ref="AC1237">_xlfn.XLOOKUP(LEFT(AB1237,MIN(FIND({0,1,2,3,4,5,6,7,8,9},AB1237&amp;"0123456789"))-1), $BB$4:$BB$23, $BC$4:$BC$23)*_xlfn.NUMBERVALUE(TRIM(REPLACE(AB1237,1,MIN(FIND({0,1,2,3,4,5,6,7,8,9},AB1237&amp;"0123456789"))-1,"")), ".", ",")</f>
        <v>6000000</v>
      </c>
      <c r="AD1237" t="s">
        <v>8555</v>
      </c>
      <c r="AE1237" t="s">
        <v>8555</v>
      </c>
      <c r="AF1237" t="s">
        <v>15934</v>
      </c>
      <c r="AG1237" t="s">
        <v>4365</v>
      </c>
      <c r="AH1237" t="s">
        <v>4365</v>
      </c>
      <c r="AI1237" t="s">
        <v>4365</v>
      </c>
      <c r="AJ1237" t="s">
        <v>4365</v>
      </c>
      <c r="AK1237" t="s">
        <v>4365</v>
      </c>
      <c r="AL1237" t="s">
        <v>4365</v>
      </c>
      <c r="AM1237" t="s">
        <v>4365</v>
      </c>
      <c r="AN1237" t="s">
        <v>4365</v>
      </c>
      <c r="AO1237" t="s">
        <v>4365</v>
      </c>
      <c r="AP1237" t="s">
        <v>4365</v>
      </c>
      <c r="AQ1237" t="s">
        <v>4365</v>
      </c>
      <c r="AR1237" t="s">
        <v>4365</v>
      </c>
      <c r="AS1237" t="s">
        <v>14835</v>
      </c>
      <c r="BC1237" s="3" t="str" cm="1">
        <f t="array" ref="BC1237">LEFT(BB1237,MIN(FIND({0,1,2,3,4,5,6,7,8,9},BB1237&amp;"0123456789"))-1)</f>
        <v/>
      </c>
      <c r="BY1237" t="s">
        <v>11311</v>
      </c>
      <c r="BZ1237" t="s">
        <v>25487</v>
      </c>
      <c r="CA1237" t="s">
        <v>25429</v>
      </c>
      <c r="CB1237" t="s">
        <v>25430</v>
      </c>
      <c r="CT1237" t="str">
        <f t="shared" si="339"/>
        <v>Banking</v>
      </c>
      <c r="CU1237" t="str">
        <f t="shared" si="340"/>
        <v>Finance</v>
      </c>
      <c r="CV1237" t="str">
        <f t="shared" si="341"/>
        <v>Financial Services</v>
      </c>
      <c r="CW1237" t="str">
        <f t="shared" si="342"/>
        <v>FinTech</v>
      </c>
      <c r="CX1237" t="str">
        <f t="shared" si="343"/>
        <v/>
      </c>
      <c r="CY1237" t="str">
        <f t="shared" si="344"/>
        <v/>
      </c>
      <c r="CZ1237" t="str">
        <f t="shared" si="345"/>
        <v/>
      </c>
      <c r="DA1237" t="str">
        <f t="shared" si="346"/>
        <v/>
      </c>
      <c r="DB1237" t="str">
        <f t="shared" si="347"/>
        <v/>
      </c>
      <c r="DC1237" t="str">
        <f t="shared" si="348"/>
        <v/>
      </c>
    </row>
    <row r="1238" spans="1:107" x14ac:dyDescent="0.2">
      <c r="A1238">
        <v>1235</v>
      </c>
      <c r="B1238" t="s">
        <v>1230</v>
      </c>
      <c r="C1238" t="s">
        <v>3404</v>
      </c>
      <c r="D1238" t="s">
        <v>5383</v>
      </c>
      <c r="E1238" t="s">
        <v>4365</v>
      </c>
      <c r="F1238" t="s">
        <v>7301</v>
      </c>
      <c r="G1238" t="s">
        <v>8245</v>
      </c>
      <c r="H1238" t="s">
        <v>8552</v>
      </c>
      <c r="I1238" t="s">
        <v>4365</v>
      </c>
      <c r="J1238" t="s">
        <v>4365</v>
      </c>
      <c r="K1238" t="s">
        <v>4365</v>
      </c>
      <c r="L1238" t="s">
        <v>10438</v>
      </c>
      <c r="M1238" t="s">
        <v>12087</v>
      </c>
      <c r="N1238" t="s">
        <v>4365</v>
      </c>
      <c r="O1238" t="s">
        <v>4365</v>
      </c>
      <c r="P1238" t="s">
        <v>4365</v>
      </c>
      <c r="Q1238">
        <v>1</v>
      </c>
      <c r="R1238" t="s">
        <v>13357</v>
      </c>
      <c r="S1238" t="s">
        <v>13457</v>
      </c>
      <c r="T1238" t="s">
        <v>13813</v>
      </c>
      <c r="U1238" s="3" t="str" cm="1">
        <f t="array" ref="U1238">LEFT(T1238,MIN(FIND({0,1,2,3,4,5,6,7,8,9},T1238&amp;"0123456789"))-1)</f>
        <v>$</v>
      </c>
      <c r="V1238" t="s">
        <v>13357</v>
      </c>
      <c r="W1238" t="s">
        <v>13813</v>
      </c>
      <c r="X1238" s="3" t="str" cm="1">
        <f t="array" ref="X1238">LEFT(W1238,MIN(FIND({0,1,2,3,4,5,6,7,8,9},W1238&amp;"0123456789"))-1)</f>
        <v>$</v>
      </c>
      <c r="Y1238" t="s">
        <v>13357</v>
      </c>
      <c r="Z1238" t="s">
        <v>13813</v>
      </c>
      <c r="AA1238" s="3" cm="1">
        <f t="array" ref="AA1238">_xlfn.XLOOKUP(LEFT(Z1238,MIN(FIND({0,1,2,3,4,5,6,7,8,9},Z1238&amp;"0123456789"))-1), $BB$4:$BB$23, $BC$4:$BC$23)*_xlfn.NUMBERVALUE(TRIM(REPLACE(Z1238,1,MIN(FIND({0,1,2,3,4,5,6,7,8,9},Z1238&amp;"0123456789"))-1,"")), ".", ",")</f>
        <v>2000000</v>
      </c>
      <c r="AB1238" t="s">
        <v>13813</v>
      </c>
      <c r="AC1238" s="3" cm="1">
        <f t="array" ref="AC1238">_xlfn.XLOOKUP(LEFT(AB1238,MIN(FIND({0,1,2,3,4,5,6,7,8,9},AB1238&amp;"0123456789"))-1), $BB$4:$BB$23, $BC$4:$BC$23)*_xlfn.NUMBERVALUE(TRIM(REPLACE(AB1238,1,MIN(FIND({0,1,2,3,4,5,6,7,8,9},AB1238&amp;"0123456789"))-1,"")), ".", ",")</f>
        <v>2000000</v>
      </c>
      <c r="AD1238" t="s">
        <v>4365</v>
      </c>
      <c r="AE1238" t="s">
        <v>4365</v>
      </c>
      <c r="AF1238" t="s">
        <v>4365</v>
      </c>
      <c r="AG1238" t="s">
        <v>4365</v>
      </c>
      <c r="AH1238" t="s">
        <v>4365</v>
      </c>
      <c r="AI1238" t="s">
        <v>4365</v>
      </c>
      <c r="AJ1238" t="s">
        <v>4365</v>
      </c>
      <c r="AK1238" t="s">
        <v>4365</v>
      </c>
      <c r="AL1238" t="s">
        <v>4365</v>
      </c>
      <c r="AM1238" t="s">
        <v>4365</v>
      </c>
      <c r="AN1238" t="s">
        <v>4365</v>
      </c>
      <c r="AO1238" t="s">
        <v>4365</v>
      </c>
      <c r="AP1238" t="s">
        <v>4365</v>
      </c>
      <c r="AQ1238" t="s">
        <v>4365</v>
      </c>
      <c r="AR1238" t="s">
        <v>4365</v>
      </c>
      <c r="AS1238" t="s">
        <v>14826</v>
      </c>
      <c r="BC1238" s="3" t="str" cm="1">
        <f t="array" ref="BC1238">LEFT(BB1238,MIN(FIND({0,1,2,3,4,5,6,7,8,9},BB1238&amp;"0123456789"))-1)</f>
        <v/>
      </c>
      <c r="BY1238" t="s">
        <v>25419</v>
      </c>
      <c r="BZ1238" t="s">
        <v>25429</v>
      </c>
      <c r="CT1238" t="str">
        <f t="shared" si="339"/>
        <v>Apps</v>
      </c>
      <c r="CU1238" t="str">
        <f t="shared" si="340"/>
        <v>Financial Services</v>
      </c>
      <c r="CV1238" t="str">
        <f t="shared" si="341"/>
        <v/>
      </c>
      <c r="CW1238" t="str">
        <f t="shared" si="342"/>
        <v/>
      </c>
      <c r="CX1238" t="str">
        <f t="shared" si="343"/>
        <v/>
      </c>
      <c r="CY1238" t="str">
        <f t="shared" si="344"/>
        <v/>
      </c>
      <c r="CZ1238" t="str">
        <f t="shared" si="345"/>
        <v/>
      </c>
      <c r="DA1238" t="str">
        <f t="shared" si="346"/>
        <v/>
      </c>
      <c r="DB1238" t="str">
        <f t="shared" si="347"/>
        <v/>
      </c>
      <c r="DC1238" t="str">
        <f t="shared" si="348"/>
        <v/>
      </c>
    </row>
    <row r="1239" spans="1:107" x14ac:dyDescent="0.2">
      <c r="A1239">
        <v>1236</v>
      </c>
      <c r="B1239" t="s">
        <v>1231</v>
      </c>
      <c r="C1239" t="s">
        <v>3405</v>
      </c>
      <c r="D1239" t="s">
        <v>5384</v>
      </c>
      <c r="E1239" t="s">
        <v>6065</v>
      </c>
      <c r="F1239" t="s">
        <v>7302</v>
      </c>
      <c r="G1239" t="s">
        <v>8256</v>
      </c>
      <c r="H1239" t="s">
        <v>8552</v>
      </c>
      <c r="I1239" t="s">
        <v>8559</v>
      </c>
      <c r="J1239" t="s">
        <v>9573</v>
      </c>
      <c r="K1239" t="s">
        <v>10119</v>
      </c>
      <c r="L1239" t="s">
        <v>10380</v>
      </c>
      <c r="M1239" t="s">
        <v>12088</v>
      </c>
      <c r="N1239" t="s">
        <v>12816</v>
      </c>
      <c r="O1239" t="s">
        <v>13306</v>
      </c>
      <c r="P1239" t="s">
        <v>4365</v>
      </c>
      <c r="Q1239">
        <v>1</v>
      </c>
      <c r="R1239" t="s">
        <v>13357</v>
      </c>
      <c r="S1239" t="s">
        <v>13403</v>
      </c>
      <c r="T1239" t="s">
        <v>13779</v>
      </c>
      <c r="U1239" s="3" t="str" cm="1">
        <f t="array" ref="U1239">LEFT(T1239,MIN(FIND({0,1,2,3,4,5,6,7,8,9},T1239&amp;"0123456789"))-1)</f>
        <v>€</v>
      </c>
      <c r="V1239" t="s">
        <v>13357</v>
      </c>
      <c r="W1239" t="s">
        <v>13779</v>
      </c>
      <c r="X1239" s="3" t="str" cm="1">
        <f t="array" ref="X1239">LEFT(W1239,MIN(FIND({0,1,2,3,4,5,6,7,8,9},W1239&amp;"0123456789"))-1)</f>
        <v>€</v>
      </c>
      <c r="Y1239" t="s">
        <v>13357</v>
      </c>
      <c r="Z1239" t="s">
        <v>13779</v>
      </c>
      <c r="AA1239" s="3" cm="1">
        <f t="array" ref="AA1239">_xlfn.XLOOKUP(LEFT(Z1239,MIN(FIND({0,1,2,3,4,5,6,7,8,9},Z1239&amp;"0123456789"))-1), $BB$4:$BB$23, $BC$4:$BC$23)*_xlfn.NUMBERVALUE(TRIM(REPLACE(Z1239,1,MIN(FIND({0,1,2,3,4,5,6,7,8,9},Z1239&amp;"0123456789"))-1,"")), ".", ",")</f>
        <v>2400000</v>
      </c>
      <c r="AB1239" t="s">
        <v>13779</v>
      </c>
      <c r="AC1239" s="3" cm="1">
        <f t="array" ref="AC1239">_xlfn.XLOOKUP(LEFT(AB1239,MIN(FIND({0,1,2,3,4,5,6,7,8,9},AB1239&amp;"0123456789"))-1), $BB$4:$BB$23, $BC$4:$BC$23)*_xlfn.NUMBERVALUE(TRIM(REPLACE(AB1239,1,MIN(FIND({0,1,2,3,4,5,6,7,8,9},AB1239&amp;"0123456789"))-1,"")), ".", ",")</f>
        <v>2400000</v>
      </c>
      <c r="AD1239" t="s">
        <v>4365</v>
      </c>
      <c r="AE1239" t="s">
        <v>8554</v>
      </c>
      <c r="AF1239" t="s">
        <v>15935</v>
      </c>
      <c r="AG1239" t="s">
        <v>17247</v>
      </c>
      <c r="AH1239" t="s">
        <v>4365</v>
      </c>
      <c r="AI1239" t="s">
        <v>18840</v>
      </c>
      <c r="AJ1239" t="s">
        <v>17486</v>
      </c>
      <c r="AK1239" t="s">
        <v>19943</v>
      </c>
      <c r="AL1239" t="s">
        <v>20348</v>
      </c>
      <c r="AM1239" t="s">
        <v>20960</v>
      </c>
      <c r="AN1239" t="s">
        <v>21570</v>
      </c>
      <c r="AO1239" t="s">
        <v>22172</v>
      </c>
      <c r="AP1239" t="s">
        <v>23201</v>
      </c>
      <c r="AQ1239" t="s">
        <v>24287</v>
      </c>
      <c r="AR1239" t="s">
        <v>25138</v>
      </c>
      <c r="AS1239" t="s">
        <v>19184</v>
      </c>
      <c r="BC1239" s="3" t="str" cm="1">
        <f t="array" ref="BC1239">LEFT(BB1239,MIN(FIND({0,1,2,3,4,5,6,7,8,9},BB1239&amp;"0123456789"))-1)</f>
        <v/>
      </c>
      <c r="BY1239" t="s">
        <v>11267</v>
      </c>
      <c r="BZ1239" t="s">
        <v>25428</v>
      </c>
      <c r="CA1239" t="s">
        <v>25687</v>
      </c>
      <c r="CB1239" t="s">
        <v>25444</v>
      </c>
      <c r="CC1239" t="s">
        <v>25408</v>
      </c>
      <c r="CT1239" t="str">
        <f t="shared" si="339"/>
        <v>Artificial Intelligence</v>
      </c>
      <c r="CU1239" t="str">
        <f t="shared" si="340"/>
        <v>Health Care</v>
      </c>
      <c r="CV1239" t="str">
        <f t="shared" si="341"/>
        <v>Hospital</v>
      </c>
      <c r="CW1239" t="str">
        <f t="shared" si="342"/>
        <v>Machine Learning</v>
      </c>
      <c r="CX1239" t="str">
        <f t="shared" si="343"/>
        <v>Software</v>
      </c>
      <c r="CY1239" t="str">
        <f t="shared" si="344"/>
        <v/>
      </c>
      <c r="CZ1239" t="str">
        <f t="shared" si="345"/>
        <v/>
      </c>
      <c r="DA1239" t="str">
        <f t="shared" si="346"/>
        <v/>
      </c>
      <c r="DB1239" t="str">
        <f t="shared" si="347"/>
        <v/>
      </c>
      <c r="DC1239" t="str">
        <f t="shared" si="348"/>
        <v/>
      </c>
    </row>
    <row r="1240" spans="1:107" x14ac:dyDescent="0.2">
      <c r="A1240">
        <v>1237</v>
      </c>
      <c r="B1240" t="s">
        <v>1232</v>
      </c>
      <c r="C1240" t="s">
        <v>3406</v>
      </c>
      <c r="D1240" t="s">
        <v>5385</v>
      </c>
      <c r="E1240" t="s">
        <v>4365</v>
      </c>
      <c r="F1240" t="s">
        <v>7303</v>
      </c>
      <c r="G1240" t="s">
        <v>8248</v>
      </c>
      <c r="H1240" t="s">
        <v>8552</v>
      </c>
      <c r="I1240" t="s">
        <v>8555</v>
      </c>
      <c r="J1240" t="s">
        <v>9574</v>
      </c>
      <c r="K1240" t="s">
        <v>10121</v>
      </c>
      <c r="L1240" t="s">
        <v>10291</v>
      </c>
      <c r="M1240" t="s">
        <v>12089</v>
      </c>
      <c r="N1240" t="s">
        <v>12769</v>
      </c>
      <c r="O1240" t="s">
        <v>13322</v>
      </c>
      <c r="P1240" t="s">
        <v>4365</v>
      </c>
      <c r="Q1240">
        <v>1</v>
      </c>
      <c r="R1240" t="s">
        <v>13357</v>
      </c>
      <c r="S1240" t="s">
        <v>13461</v>
      </c>
      <c r="T1240" t="s">
        <v>13986</v>
      </c>
      <c r="U1240" s="3" t="str" cm="1">
        <f t="array" ref="U1240">LEFT(T1240,MIN(FIND({0,1,2,3,4,5,6,7,8,9},T1240&amp;"0123456789"))-1)</f>
        <v>$</v>
      </c>
      <c r="V1240" t="s">
        <v>13357</v>
      </c>
      <c r="W1240" t="s">
        <v>13986</v>
      </c>
      <c r="X1240" s="3" t="str" cm="1">
        <f t="array" ref="X1240">LEFT(W1240,MIN(FIND({0,1,2,3,4,5,6,7,8,9},W1240&amp;"0123456789"))-1)</f>
        <v>$</v>
      </c>
      <c r="Y1240" t="s">
        <v>13357</v>
      </c>
      <c r="Z1240" t="s">
        <v>13986</v>
      </c>
      <c r="AA1240" s="3" cm="1">
        <f t="array" ref="AA1240">_xlfn.XLOOKUP(LEFT(Z1240,MIN(FIND({0,1,2,3,4,5,6,7,8,9},Z1240&amp;"0123456789"))-1), $BB$4:$BB$23, $BC$4:$BC$23)*_xlfn.NUMBERVALUE(TRIM(REPLACE(Z1240,1,MIN(FIND({0,1,2,3,4,5,6,7,8,9},Z1240&amp;"0123456789"))-1,"")), ".", ",")</f>
        <v>4900000</v>
      </c>
      <c r="AB1240" t="s">
        <v>13986</v>
      </c>
      <c r="AC1240" s="3" cm="1">
        <f t="array" ref="AC1240">_xlfn.XLOOKUP(LEFT(AB1240,MIN(FIND({0,1,2,3,4,5,6,7,8,9},AB1240&amp;"0123456789"))-1), $BB$4:$BB$23, $BC$4:$BC$23)*_xlfn.NUMBERVALUE(TRIM(REPLACE(AB1240,1,MIN(FIND({0,1,2,3,4,5,6,7,8,9},AB1240&amp;"0123456789"))-1,"")), ".", ",")</f>
        <v>4900000</v>
      </c>
      <c r="AD1240" t="s">
        <v>8555</v>
      </c>
      <c r="AE1240" t="s">
        <v>8554</v>
      </c>
      <c r="AF1240" t="s">
        <v>15936</v>
      </c>
      <c r="AG1240" t="s">
        <v>17248</v>
      </c>
      <c r="AH1240" t="s">
        <v>4365</v>
      </c>
      <c r="AI1240" t="s">
        <v>4365</v>
      </c>
      <c r="AJ1240" t="s">
        <v>8563</v>
      </c>
      <c r="AK1240" t="s">
        <v>4365</v>
      </c>
      <c r="AL1240" t="s">
        <v>8555</v>
      </c>
      <c r="AM1240" t="s">
        <v>4365</v>
      </c>
      <c r="AN1240" t="s">
        <v>18372</v>
      </c>
      <c r="AO1240" t="s">
        <v>4365</v>
      </c>
      <c r="AP1240" t="s">
        <v>23202</v>
      </c>
      <c r="AQ1240" t="s">
        <v>4365</v>
      </c>
      <c r="AR1240" t="s">
        <v>4365</v>
      </c>
      <c r="AS1240" t="s">
        <v>14832</v>
      </c>
      <c r="BC1240" s="3" t="str" cm="1">
        <f t="array" ref="BC1240">LEFT(BB1240,MIN(FIND({0,1,2,3,4,5,6,7,8,9},BB1240&amp;"0123456789"))-1)</f>
        <v/>
      </c>
      <c r="BY1240" t="s">
        <v>11348</v>
      </c>
      <c r="BZ1240" t="s">
        <v>25404</v>
      </c>
      <c r="CA1240" t="s">
        <v>25408</v>
      </c>
      <c r="CT1240" t="str">
        <f t="shared" si="339"/>
        <v>FinTech</v>
      </c>
      <c r="CU1240" t="str">
        <f t="shared" si="340"/>
        <v>Information Technology</v>
      </c>
      <c r="CV1240" t="str">
        <f t="shared" si="341"/>
        <v>Software</v>
      </c>
      <c r="CW1240" t="str">
        <f t="shared" si="342"/>
        <v/>
      </c>
      <c r="CX1240" t="str">
        <f t="shared" si="343"/>
        <v/>
      </c>
      <c r="CY1240" t="str">
        <f t="shared" si="344"/>
        <v/>
      </c>
      <c r="CZ1240" t="str">
        <f t="shared" si="345"/>
        <v/>
      </c>
      <c r="DA1240" t="str">
        <f t="shared" si="346"/>
        <v/>
      </c>
      <c r="DB1240" t="str">
        <f t="shared" si="347"/>
        <v/>
      </c>
      <c r="DC1240" t="str">
        <f t="shared" si="348"/>
        <v/>
      </c>
    </row>
    <row r="1241" spans="1:107" x14ac:dyDescent="0.2">
      <c r="A1241">
        <v>1238</v>
      </c>
      <c r="B1241" t="s">
        <v>1233</v>
      </c>
      <c r="C1241" t="s">
        <v>3407</v>
      </c>
      <c r="D1241" t="s">
        <v>3407</v>
      </c>
      <c r="E1241" t="s">
        <v>6065</v>
      </c>
      <c r="F1241" t="s">
        <v>7304</v>
      </c>
      <c r="G1241" t="s">
        <v>8245</v>
      </c>
      <c r="H1241" t="s">
        <v>8552</v>
      </c>
      <c r="I1241" t="s">
        <v>8554</v>
      </c>
      <c r="J1241" t="s">
        <v>9575</v>
      </c>
      <c r="K1241" t="s">
        <v>10119</v>
      </c>
      <c r="L1241" t="s">
        <v>10748</v>
      </c>
      <c r="M1241" t="s">
        <v>12090</v>
      </c>
      <c r="N1241" t="s">
        <v>12768</v>
      </c>
      <c r="O1241" t="s">
        <v>13308</v>
      </c>
      <c r="P1241" t="s">
        <v>13349</v>
      </c>
      <c r="Q1241">
        <v>1</v>
      </c>
      <c r="R1241" t="s">
        <v>13357</v>
      </c>
      <c r="S1241" t="s">
        <v>8510</v>
      </c>
      <c r="T1241" t="s">
        <v>13810</v>
      </c>
      <c r="U1241" s="3" t="str" cm="1">
        <f t="array" ref="U1241">LEFT(T1241,MIN(FIND({0,1,2,3,4,5,6,7,8,9},T1241&amp;"0123456789"))-1)</f>
        <v>$</v>
      </c>
      <c r="V1241" t="s">
        <v>13357</v>
      </c>
      <c r="W1241" t="s">
        <v>13810</v>
      </c>
      <c r="X1241" s="3" t="str" cm="1">
        <f t="array" ref="X1241">LEFT(W1241,MIN(FIND({0,1,2,3,4,5,6,7,8,9},W1241&amp;"0123456789"))-1)</f>
        <v>$</v>
      </c>
      <c r="Y1241" t="s">
        <v>13357</v>
      </c>
      <c r="Z1241" t="s">
        <v>13810</v>
      </c>
      <c r="AA1241" s="3" cm="1">
        <f t="array" ref="AA1241">_xlfn.XLOOKUP(LEFT(Z1241,MIN(FIND({0,1,2,3,4,5,6,7,8,9},Z1241&amp;"0123456789"))-1), $BB$4:$BB$23, $BC$4:$BC$23)*_xlfn.NUMBERVALUE(TRIM(REPLACE(Z1241,1,MIN(FIND({0,1,2,3,4,5,6,7,8,9},Z1241&amp;"0123456789"))-1,"")), ".", ",")</f>
        <v>1500000</v>
      </c>
      <c r="AB1241" t="s">
        <v>13810</v>
      </c>
      <c r="AC1241" s="3" cm="1">
        <f t="array" ref="AC1241">_xlfn.XLOOKUP(LEFT(AB1241,MIN(FIND({0,1,2,3,4,5,6,7,8,9},AB1241&amp;"0123456789"))-1), $BB$4:$BB$23, $BC$4:$BC$23)*_xlfn.NUMBERVALUE(TRIM(REPLACE(AB1241,1,MIN(FIND({0,1,2,3,4,5,6,7,8,9},AB1241&amp;"0123456789"))-1,"")), ".", ",")</f>
        <v>1500000</v>
      </c>
      <c r="AD1241" t="s">
        <v>8555</v>
      </c>
      <c r="AE1241" t="s">
        <v>8555</v>
      </c>
      <c r="AF1241" t="s">
        <v>15937</v>
      </c>
      <c r="AG1241" t="s">
        <v>17249</v>
      </c>
      <c r="AH1241" t="s">
        <v>4365</v>
      </c>
      <c r="AI1241" t="s">
        <v>18841</v>
      </c>
      <c r="AJ1241" t="s">
        <v>8560</v>
      </c>
      <c r="AK1241" t="s">
        <v>4365</v>
      </c>
      <c r="AL1241" t="s">
        <v>20156</v>
      </c>
      <c r="AM1241" t="s">
        <v>20961</v>
      </c>
      <c r="AN1241" t="s">
        <v>21571</v>
      </c>
      <c r="AO1241" t="s">
        <v>19553</v>
      </c>
      <c r="AP1241" t="s">
        <v>23203</v>
      </c>
      <c r="AQ1241" t="s">
        <v>24288</v>
      </c>
      <c r="AR1241" t="s">
        <v>25139</v>
      </c>
      <c r="AS1241" t="s">
        <v>19162</v>
      </c>
      <c r="BC1241" s="3" t="str" cm="1">
        <f t="array" ref="BC1241">LEFT(BB1241,MIN(FIND({0,1,2,3,4,5,6,7,8,9},BB1241&amp;"0123456789"))-1)</f>
        <v/>
      </c>
      <c r="BY1241" t="s">
        <v>11993</v>
      </c>
      <c r="BZ1241" t="s">
        <v>25414</v>
      </c>
      <c r="CA1241" t="s">
        <v>25484</v>
      </c>
      <c r="CB1241" t="s">
        <v>25408</v>
      </c>
      <c r="CT1241" t="str">
        <f t="shared" si="339"/>
        <v>Automotive</v>
      </c>
      <c r="CU1241" t="str">
        <f t="shared" si="340"/>
        <v>Internet</v>
      </c>
      <c r="CV1241" t="str">
        <f t="shared" si="341"/>
        <v>Internet of Things</v>
      </c>
      <c r="CW1241" t="str">
        <f t="shared" si="342"/>
        <v>Software</v>
      </c>
      <c r="CX1241" t="str">
        <f t="shared" si="343"/>
        <v/>
      </c>
      <c r="CY1241" t="str">
        <f t="shared" si="344"/>
        <v/>
      </c>
      <c r="CZ1241" t="str">
        <f t="shared" si="345"/>
        <v/>
      </c>
      <c r="DA1241" t="str">
        <f t="shared" si="346"/>
        <v/>
      </c>
      <c r="DB1241" t="str">
        <f t="shared" si="347"/>
        <v/>
      </c>
      <c r="DC1241" t="str">
        <f t="shared" si="348"/>
        <v/>
      </c>
    </row>
    <row r="1242" spans="1:107" x14ac:dyDescent="0.2">
      <c r="A1242">
        <v>1239</v>
      </c>
      <c r="B1242" t="s">
        <v>1234</v>
      </c>
      <c r="C1242" t="s">
        <v>3408</v>
      </c>
      <c r="D1242" t="s">
        <v>5386</v>
      </c>
      <c r="E1242" t="s">
        <v>6065</v>
      </c>
      <c r="F1242" t="s">
        <v>7305</v>
      </c>
      <c r="G1242" t="s">
        <v>8245</v>
      </c>
      <c r="H1242" t="s">
        <v>8552</v>
      </c>
      <c r="I1242" t="s">
        <v>8555</v>
      </c>
      <c r="J1242" t="s">
        <v>9576</v>
      </c>
      <c r="K1242" t="s">
        <v>10119</v>
      </c>
      <c r="L1242" t="s">
        <v>10156</v>
      </c>
      <c r="M1242" t="s">
        <v>11117</v>
      </c>
      <c r="N1242" t="s">
        <v>13022</v>
      </c>
      <c r="O1242" t="s">
        <v>13311</v>
      </c>
      <c r="P1242" t="s">
        <v>4365</v>
      </c>
      <c r="Q1242">
        <v>1</v>
      </c>
      <c r="R1242" t="s">
        <v>4365</v>
      </c>
      <c r="S1242" t="s">
        <v>8494</v>
      </c>
      <c r="T1242" t="s">
        <v>14146</v>
      </c>
      <c r="U1242" s="3" t="str" cm="1">
        <f t="array" ref="U1242">LEFT(T1242,MIN(FIND({0,1,2,3,4,5,6,7,8,9},T1242&amp;"0123456789"))-1)</f>
        <v>$</v>
      </c>
      <c r="V1242" t="s">
        <v>14418</v>
      </c>
      <c r="W1242" t="s">
        <v>14146</v>
      </c>
      <c r="X1242" s="3" t="str" cm="1">
        <f t="array" ref="X1242">LEFT(W1242,MIN(FIND({0,1,2,3,4,5,6,7,8,9},W1242&amp;"0123456789"))-1)</f>
        <v>$</v>
      </c>
      <c r="Y1242" t="s">
        <v>14418</v>
      </c>
      <c r="Z1242" t="s">
        <v>14146</v>
      </c>
      <c r="AA1242" s="3" cm="1">
        <f t="array" ref="AA1242">_xlfn.XLOOKUP(LEFT(Z1242,MIN(FIND({0,1,2,3,4,5,6,7,8,9},Z1242&amp;"0123456789"))-1), $BB$4:$BB$23, $BC$4:$BC$23)*_xlfn.NUMBERVALUE(TRIM(REPLACE(Z1242,1,MIN(FIND({0,1,2,3,4,5,6,7,8,9},Z1242&amp;"0123456789"))-1,"")), ".", ",")</f>
        <v>4250000</v>
      </c>
      <c r="AB1242" t="s">
        <v>14146</v>
      </c>
      <c r="AC1242" s="3" cm="1">
        <f t="array" ref="AC1242">_xlfn.XLOOKUP(LEFT(AB1242,MIN(FIND({0,1,2,3,4,5,6,7,8,9},AB1242&amp;"0123456789"))-1), $BB$4:$BB$23, $BC$4:$BC$23)*_xlfn.NUMBERVALUE(TRIM(REPLACE(AB1242,1,MIN(FIND({0,1,2,3,4,5,6,7,8,9},AB1242&amp;"0123456789"))-1,"")), ".", ",")</f>
        <v>4250000</v>
      </c>
      <c r="AD1242" t="s">
        <v>8555</v>
      </c>
      <c r="AE1242" t="s">
        <v>8555</v>
      </c>
      <c r="AF1242" t="s">
        <v>15938</v>
      </c>
      <c r="AG1242" t="s">
        <v>17250</v>
      </c>
      <c r="AH1242" t="s">
        <v>4365</v>
      </c>
      <c r="AI1242" t="s">
        <v>4365</v>
      </c>
      <c r="AJ1242" t="s">
        <v>8563</v>
      </c>
      <c r="AK1242" t="s">
        <v>4365</v>
      </c>
      <c r="AL1242" t="s">
        <v>8555</v>
      </c>
      <c r="AM1242" t="s">
        <v>4365</v>
      </c>
      <c r="AN1242" t="s">
        <v>18372</v>
      </c>
      <c r="AO1242" t="s">
        <v>4365</v>
      </c>
      <c r="AP1242" t="s">
        <v>23204</v>
      </c>
      <c r="AQ1242" t="s">
        <v>4365</v>
      </c>
      <c r="AR1242" t="s">
        <v>4365</v>
      </c>
      <c r="AS1242" t="s">
        <v>19323</v>
      </c>
      <c r="BC1242" s="3" t="str" cm="1">
        <f t="array" ref="BC1242">LEFT(BB1242,MIN(FIND({0,1,2,3,4,5,6,7,8,9},BB1242&amp;"0123456789"))-1)</f>
        <v/>
      </c>
      <c r="BY1242" t="s">
        <v>11348</v>
      </c>
      <c r="BZ1242" t="s">
        <v>25437</v>
      </c>
      <c r="CA1242" t="s">
        <v>25408</v>
      </c>
      <c r="CT1242" t="str">
        <f t="shared" si="339"/>
        <v>FinTech</v>
      </c>
      <c r="CU1242" t="str">
        <f t="shared" si="340"/>
        <v>SaaS</v>
      </c>
      <c r="CV1242" t="str">
        <f t="shared" si="341"/>
        <v>Software</v>
      </c>
      <c r="CW1242" t="str">
        <f t="shared" si="342"/>
        <v/>
      </c>
      <c r="CX1242" t="str">
        <f t="shared" si="343"/>
        <v/>
      </c>
      <c r="CY1242" t="str">
        <f t="shared" si="344"/>
        <v/>
      </c>
      <c r="CZ1242" t="str">
        <f t="shared" si="345"/>
        <v/>
      </c>
      <c r="DA1242" t="str">
        <f t="shared" si="346"/>
        <v/>
      </c>
      <c r="DB1242" t="str">
        <f t="shared" si="347"/>
        <v/>
      </c>
      <c r="DC1242" t="str">
        <f t="shared" si="348"/>
        <v/>
      </c>
    </row>
    <row r="1243" spans="1:107" x14ac:dyDescent="0.2">
      <c r="A1243">
        <v>1240</v>
      </c>
      <c r="B1243" t="s">
        <v>1235</v>
      </c>
      <c r="C1243" t="s">
        <v>3409</v>
      </c>
      <c r="D1243" t="s">
        <v>5387</v>
      </c>
      <c r="E1243" t="s">
        <v>6065</v>
      </c>
      <c r="F1243" t="s">
        <v>7306</v>
      </c>
      <c r="G1243" t="s">
        <v>8246</v>
      </c>
      <c r="H1243" t="s">
        <v>8552</v>
      </c>
      <c r="I1243" t="s">
        <v>8555</v>
      </c>
      <c r="J1243" t="s">
        <v>9577</v>
      </c>
      <c r="K1243" t="s">
        <v>10121</v>
      </c>
      <c r="L1243" t="s">
        <v>10749</v>
      </c>
      <c r="M1243" t="s">
        <v>12091</v>
      </c>
      <c r="N1243" t="s">
        <v>12740</v>
      </c>
      <c r="O1243" t="s">
        <v>13309</v>
      </c>
      <c r="P1243" t="s">
        <v>4365</v>
      </c>
      <c r="Q1243">
        <v>2</v>
      </c>
      <c r="R1243" t="s">
        <v>13357</v>
      </c>
      <c r="S1243" t="s">
        <v>13443</v>
      </c>
      <c r="T1243" t="s">
        <v>13782</v>
      </c>
      <c r="U1243" s="3" t="str" cm="1">
        <f t="array" ref="U1243">LEFT(T1243,MIN(FIND({0,1,2,3,4,5,6,7,8,9},T1243&amp;"0123456789"))-1)</f>
        <v>$</v>
      </c>
      <c r="V1243" t="s">
        <v>13357</v>
      </c>
      <c r="W1243" t="s">
        <v>13782</v>
      </c>
      <c r="X1243" s="3" t="str" cm="1">
        <f t="array" ref="X1243">LEFT(W1243,MIN(FIND({0,1,2,3,4,5,6,7,8,9},W1243&amp;"0123456789"))-1)</f>
        <v>$</v>
      </c>
      <c r="Y1243" t="s">
        <v>13357</v>
      </c>
      <c r="Z1243" t="s">
        <v>13782</v>
      </c>
      <c r="AA1243" s="3" cm="1">
        <f t="array" ref="AA1243">_xlfn.XLOOKUP(LEFT(Z1243,MIN(FIND({0,1,2,3,4,5,6,7,8,9},Z1243&amp;"0123456789"))-1), $BB$4:$BB$23, $BC$4:$BC$23)*_xlfn.NUMBERVALUE(TRIM(REPLACE(Z1243,1,MIN(FIND({0,1,2,3,4,5,6,7,8,9},Z1243&amp;"0123456789"))-1,"")), ".", ",")</f>
        <v>1250000</v>
      </c>
      <c r="AB1243" t="s">
        <v>13782</v>
      </c>
      <c r="AC1243" s="3" cm="1">
        <f t="array" ref="AC1243">_xlfn.XLOOKUP(LEFT(AB1243,MIN(FIND({0,1,2,3,4,5,6,7,8,9},AB1243&amp;"0123456789"))-1), $BB$4:$BB$23, $BC$4:$BC$23)*_xlfn.NUMBERVALUE(TRIM(REPLACE(AB1243,1,MIN(FIND({0,1,2,3,4,5,6,7,8,9},AB1243&amp;"0123456789"))-1,"")), ".", ",")</f>
        <v>1250000</v>
      </c>
      <c r="AD1243" t="s">
        <v>8554</v>
      </c>
      <c r="AE1243" t="s">
        <v>8554</v>
      </c>
      <c r="AF1243" t="s">
        <v>15939</v>
      </c>
      <c r="AG1243" t="s">
        <v>17251</v>
      </c>
      <c r="AH1243" t="s">
        <v>17950</v>
      </c>
      <c r="AI1243" t="s">
        <v>18842</v>
      </c>
      <c r="AJ1243" t="s">
        <v>19335</v>
      </c>
      <c r="AK1243" t="s">
        <v>19944</v>
      </c>
      <c r="AL1243" t="s">
        <v>20356</v>
      </c>
      <c r="AM1243" t="s">
        <v>20962</v>
      </c>
      <c r="AN1243" t="s">
        <v>21572</v>
      </c>
      <c r="AO1243" t="s">
        <v>22173</v>
      </c>
      <c r="AP1243" t="s">
        <v>23205</v>
      </c>
      <c r="AQ1243" t="s">
        <v>24289</v>
      </c>
      <c r="AR1243" t="s">
        <v>25140</v>
      </c>
      <c r="AS1243" t="s">
        <v>19180</v>
      </c>
      <c r="BC1243" s="3" t="str" cm="1">
        <f t="array" ref="BC1243">LEFT(BB1243,MIN(FIND({0,1,2,3,4,5,6,7,8,9},BB1243&amp;"0123456789"))-1)</f>
        <v/>
      </c>
      <c r="BY1243" t="s">
        <v>25663</v>
      </c>
      <c r="BZ1243" t="s">
        <v>25421</v>
      </c>
      <c r="CA1243" t="s">
        <v>25865</v>
      </c>
      <c r="CT1243" t="str">
        <f t="shared" si="339"/>
        <v>Children</v>
      </c>
      <c r="CU1243" t="str">
        <f t="shared" si="340"/>
        <v>E-Commerce</v>
      </c>
      <c r="CV1243" t="str">
        <f t="shared" si="341"/>
        <v>Publishing</v>
      </c>
      <c r="CW1243" t="str">
        <f t="shared" si="342"/>
        <v/>
      </c>
      <c r="CX1243" t="str">
        <f t="shared" si="343"/>
        <v/>
      </c>
      <c r="CY1243" t="str">
        <f t="shared" si="344"/>
        <v/>
      </c>
      <c r="CZ1243" t="str">
        <f t="shared" si="345"/>
        <v/>
      </c>
      <c r="DA1243" t="str">
        <f t="shared" si="346"/>
        <v/>
      </c>
      <c r="DB1243" t="str">
        <f t="shared" si="347"/>
        <v/>
      </c>
      <c r="DC1243" t="str">
        <f t="shared" si="348"/>
        <v/>
      </c>
    </row>
    <row r="1244" spans="1:107" x14ac:dyDescent="0.2">
      <c r="A1244">
        <v>1241</v>
      </c>
      <c r="B1244" t="s">
        <v>1236</v>
      </c>
      <c r="C1244" t="s">
        <v>3410</v>
      </c>
      <c r="D1244" t="s">
        <v>5388</v>
      </c>
      <c r="E1244" t="s">
        <v>4365</v>
      </c>
      <c r="F1244" t="s">
        <v>7307</v>
      </c>
      <c r="G1244" t="s">
        <v>8258</v>
      </c>
      <c r="H1244" t="s">
        <v>8552</v>
      </c>
      <c r="I1244" t="s">
        <v>8554</v>
      </c>
      <c r="J1244" t="s">
        <v>9578</v>
      </c>
      <c r="K1244" t="s">
        <v>4365</v>
      </c>
      <c r="L1244" t="s">
        <v>10750</v>
      </c>
      <c r="M1244" t="s">
        <v>12092</v>
      </c>
      <c r="N1244" t="s">
        <v>13023</v>
      </c>
      <c r="O1244" t="s">
        <v>13307</v>
      </c>
      <c r="P1244" t="s">
        <v>4365</v>
      </c>
      <c r="Q1244">
        <v>1</v>
      </c>
      <c r="R1244" t="s">
        <v>4365</v>
      </c>
      <c r="S1244" t="s">
        <v>13395</v>
      </c>
      <c r="T1244" t="s">
        <v>13898</v>
      </c>
      <c r="U1244" s="3" t="str" cm="1">
        <f t="array" ref="U1244">LEFT(T1244,MIN(FIND({0,1,2,3,4,5,6,7,8,9},T1244&amp;"0123456789"))-1)</f>
        <v>$</v>
      </c>
      <c r="V1244" t="s">
        <v>14415</v>
      </c>
      <c r="W1244" t="s">
        <v>13898</v>
      </c>
      <c r="X1244" s="3" t="str" cm="1">
        <f t="array" ref="X1244">LEFT(W1244,MIN(FIND({0,1,2,3,4,5,6,7,8,9},W1244&amp;"0123456789"))-1)</f>
        <v>$</v>
      </c>
      <c r="Y1244" t="s">
        <v>14415</v>
      </c>
      <c r="Z1244" t="s">
        <v>13898</v>
      </c>
      <c r="AA1244" s="3" cm="1">
        <f t="array" ref="AA1244">_xlfn.XLOOKUP(LEFT(Z1244,MIN(FIND({0,1,2,3,4,5,6,7,8,9},Z1244&amp;"0123456789"))-1), $BB$4:$BB$23, $BC$4:$BC$23)*_xlfn.NUMBERVALUE(TRIM(REPLACE(Z1244,1,MIN(FIND({0,1,2,3,4,5,6,7,8,9},Z1244&amp;"0123456789"))-1,"")), ".", ",")</f>
        <v>5200000</v>
      </c>
      <c r="AB1244" t="s">
        <v>13898</v>
      </c>
      <c r="AC1244" s="3" cm="1">
        <f t="array" ref="AC1244">_xlfn.XLOOKUP(LEFT(AB1244,MIN(FIND({0,1,2,3,4,5,6,7,8,9},AB1244&amp;"0123456789"))-1), $BB$4:$BB$23, $BC$4:$BC$23)*_xlfn.NUMBERVALUE(TRIM(REPLACE(AB1244,1,MIN(FIND({0,1,2,3,4,5,6,7,8,9},AB1244&amp;"0123456789"))-1,"")), ".", ",")</f>
        <v>5200000</v>
      </c>
      <c r="AD1244" t="s">
        <v>4365</v>
      </c>
      <c r="AE1244" t="s">
        <v>4365</v>
      </c>
      <c r="AF1244" t="s">
        <v>4365</v>
      </c>
      <c r="AG1244" t="s">
        <v>4365</v>
      </c>
      <c r="AH1244" t="s">
        <v>4365</v>
      </c>
      <c r="AI1244" t="s">
        <v>4365</v>
      </c>
      <c r="AJ1244" t="s">
        <v>4365</v>
      </c>
      <c r="AK1244" t="s">
        <v>4365</v>
      </c>
      <c r="AL1244" t="s">
        <v>4365</v>
      </c>
      <c r="AM1244" t="s">
        <v>4365</v>
      </c>
      <c r="AN1244" t="s">
        <v>4365</v>
      </c>
      <c r="AO1244" t="s">
        <v>4365</v>
      </c>
      <c r="AP1244" t="s">
        <v>4365</v>
      </c>
      <c r="AQ1244" t="s">
        <v>4365</v>
      </c>
      <c r="AR1244" t="s">
        <v>4365</v>
      </c>
      <c r="AS1244" t="s">
        <v>14828</v>
      </c>
      <c r="BC1244" s="3" t="str" cm="1">
        <f t="array" ref="BC1244">LEFT(BB1244,MIN(FIND({0,1,2,3,4,5,6,7,8,9},BB1244&amp;"0123456789"))-1)</f>
        <v/>
      </c>
      <c r="BY1244" t="s">
        <v>12465</v>
      </c>
      <c r="BZ1244" t="s">
        <v>25456</v>
      </c>
      <c r="CA1244" t="s">
        <v>25573</v>
      </c>
      <c r="CT1244" t="str">
        <f t="shared" si="339"/>
        <v>Cannabis</v>
      </c>
      <c r="CU1244" t="str">
        <f t="shared" si="340"/>
        <v>Manufacturing</v>
      </c>
      <c r="CV1244" t="str">
        <f t="shared" si="341"/>
        <v>Sustainability</v>
      </c>
      <c r="CW1244" t="str">
        <f t="shared" si="342"/>
        <v/>
      </c>
      <c r="CX1244" t="str">
        <f t="shared" si="343"/>
        <v/>
      </c>
      <c r="CY1244" t="str">
        <f t="shared" si="344"/>
        <v/>
      </c>
      <c r="CZ1244" t="str">
        <f t="shared" si="345"/>
        <v/>
      </c>
      <c r="DA1244" t="str">
        <f t="shared" si="346"/>
        <v/>
      </c>
      <c r="DB1244" t="str">
        <f t="shared" si="347"/>
        <v/>
      </c>
      <c r="DC1244" t="str">
        <f t="shared" si="348"/>
        <v/>
      </c>
    </row>
    <row r="1245" spans="1:107" x14ac:dyDescent="0.2">
      <c r="A1245">
        <v>1242</v>
      </c>
      <c r="B1245" t="s">
        <v>1237</v>
      </c>
      <c r="C1245" t="s">
        <v>3411</v>
      </c>
      <c r="D1245" t="s">
        <v>5389</v>
      </c>
      <c r="E1245" t="s">
        <v>6065</v>
      </c>
      <c r="F1245" t="s">
        <v>7308</v>
      </c>
      <c r="G1245" t="s">
        <v>8248</v>
      </c>
      <c r="H1245" t="s">
        <v>8552</v>
      </c>
      <c r="I1245" t="s">
        <v>8554</v>
      </c>
      <c r="J1245" t="s">
        <v>9579</v>
      </c>
      <c r="K1245" t="s">
        <v>10119</v>
      </c>
      <c r="L1245" t="s">
        <v>10163</v>
      </c>
      <c r="M1245" t="s">
        <v>11817</v>
      </c>
      <c r="N1245" t="s">
        <v>12773</v>
      </c>
      <c r="O1245" t="s">
        <v>13306</v>
      </c>
      <c r="P1245" t="s">
        <v>4365</v>
      </c>
      <c r="Q1245">
        <v>1</v>
      </c>
      <c r="R1245" t="s">
        <v>13358</v>
      </c>
      <c r="S1245" t="s">
        <v>8542</v>
      </c>
      <c r="T1245" t="s">
        <v>14147</v>
      </c>
      <c r="U1245" s="3" t="str" cm="1">
        <f t="array" ref="U1245">LEFT(T1245,MIN(FIND({0,1,2,3,4,5,6,7,8,9},T1245&amp;"0123456789"))-1)</f>
        <v>€</v>
      </c>
      <c r="V1245" t="s">
        <v>14414</v>
      </c>
      <c r="W1245" t="s">
        <v>14147</v>
      </c>
      <c r="X1245" s="3" t="str" cm="1">
        <f t="array" ref="X1245">LEFT(W1245,MIN(FIND({0,1,2,3,4,5,6,7,8,9},W1245&amp;"0123456789"))-1)</f>
        <v>€</v>
      </c>
      <c r="Y1245" t="s">
        <v>14414</v>
      </c>
      <c r="Z1245" t="s">
        <v>14147</v>
      </c>
      <c r="AA1245" s="3" cm="1">
        <f t="array" ref="AA1245">_xlfn.XLOOKUP(LEFT(Z1245,MIN(FIND({0,1,2,3,4,5,6,7,8,9},Z1245&amp;"0123456789"))-1), $BB$4:$BB$23, $BC$4:$BC$23)*_xlfn.NUMBERVALUE(TRIM(REPLACE(Z1245,1,MIN(FIND({0,1,2,3,4,5,6,7,8,9},Z1245&amp;"0123456789"))-1,"")), ".", ",")</f>
        <v>36000000</v>
      </c>
      <c r="AB1245" t="s">
        <v>14147</v>
      </c>
      <c r="AC1245" s="3" cm="1">
        <f t="array" ref="AC1245">_xlfn.XLOOKUP(LEFT(AB1245,MIN(FIND({0,1,2,3,4,5,6,7,8,9},AB1245&amp;"0123456789"))-1), $BB$4:$BB$23, $BC$4:$BC$23)*_xlfn.NUMBERVALUE(TRIM(REPLACE(AB1245,1,MIN(FIND({0,1,2,3,4,5,6,7,8,9},AB1245&amp;"0123456789"))-1,"")), ".", ",")</f>
        <v>36000000</v>
      </c>
      <c r="AD1245" t="s">
        <v>8556</v>
      </c>
      <c r="AE1245" t="s">
        <v>8556</v>
      </c>
      <c r="AF1245" t="s">
        <v>15940</v>
      </c>
      <c r="AG1245" t="s">
        <v>4365</v>
      </c>
      <c r="AH1245" t="s">
        <v>4365</v>
      </c>
      <c r="AI1245" t="s">
        <v>4365</v>
      </c>
      <c r="AJ1245" t="s">
        <v>4365</v>
      </c>
      <c r="AK1245" t="s">
        <v>4365</v>
      </c>
      <c r="AL1245" t="s">
        <v>4365</v>
      </c>
      <c r="AM1245" t="s">
        <v>4365</v>
      </c>
      <c r="AN1245" t="s">
        <v>4365</v>
      </c>
      <c r="AO1245" t="s">
        <v>4365</v>
      </c>
      <c r="AP1245" t="s">
        <v>4365</v>
      </c>
      <c r="AQ1245" t="s">
        <v>4365</v>
      </c>
      <c r="AR1245" t="s">
        <v>4365</v>
      </c>
      <c r="AS1245" t="s">
        <v>14834</v>
      </c>
      <c r="BC1245" s="3" t="str" cm="1">
        <f t="array" ref="BC1245">LEFT(BB1245,MIN(FIND({0,1,2,3,4,5,6,7,8,9},BB1245&amp;"0123456789"))-1)</f>
        <v/>
      </c>
      <c r="BY1245" t="s">
        <v>10163</v>
      </c>
      <c r="BZ1245" t="s">
        <v>25418</v>
      </c>
      <c r="CA1245" t="s">
        <v>25537</v>
      </c>
      <c r="CT1245" t="str">
        <f t="shared" si="339"/>
        <v>Health Care</v>
      </c>
      <c r="CU1245" t="str">
        <f t="shared" si="340"/>
        <v>Medical</v>
      </c>
      <c r="CV1245" t="str">
        <f t="shared" si="341"/>
        <v>Pharmaceutical</v>
      </c>
      <c r="CW1245" t="str">
        <f t="shared" si="342"/>
        <v/>
      </c>
      <c r="CX1245" t="str">
        <f t="shared" si="343"/>
        <v/>
      </c>
      <c r="CY1245" t="str">
        <f t="shared" si="344"/>
        <v/>
      </c>
      <c r="CZ1245" t="str">
        <f t="shared" si="345"/>
        <v/>
      </c>
      <c r="DA1245" t="str">
        <f t="shared" si="346"/>
        <v/>
      </c>
      <c r="DB1245" t="str">
        <f t="shared" si="347"/>
        <v/>
      </c>
      <c r="DC1245" t="str">
        <f t="shared" si="348"/>
        <v/>
      </c>
    </row>
    <row r="1246" spans="1:107" x14ac:dyDescent="0.2">
      <c r="A1246">
        <v>1243</v>
      </c>
      <c r="B1246" t="s">
        <v>1238</v>
      </c>
      <c r="C1246" t="s">
        <v>3412</v>
      </c>
      <c r="D1246" t="s">
        <v>5390</v>
      </c>
      <c r="E1246" t="s">
        <v>4365</v>
      </c>
      <c r="F1246" t="s">
        <v>7309</v>
      </c>
      <c r="G1246" t="s">
        <v>8245</v>
      </c>
      <c r="H1246" t="s">
        <v>8552</v>
      </c>
      <c r="I1246" t="s">
        <v>4365</v>
      </c>
      <c r="J1246" t="s">
        <v>4365</v>
      </c>
      <c r="K1246" t="s">
        <v>10119</v>
      </c>
      <c r="L1246" t="s">
        <v>10147</v>
      </c>
      <c r="M1246" t="s">
        <v>11107</v>
      </c>
      <c r="N1246" t="s">
        <v>12751</v>
      </c>
      <c r="O1246" t="s">
        <v>4365</v>
      </c>
      <c r="P1246" t="s">
        <v>4365</v>
      </c>
      <c r="Q1246">
        <v>2</v>
      </c>
      <c r="R1246" t="s">
        <v>13357</v>
      </c>
      <c r="S1246" t="s">
        <v>13456</v>
      </c>
      <c r="T1246" t="s">
        <v>14021</v>
      </c>
      <c r="U1246" s="3" t="str" cm="1">
        <f t="array" ref="U1246">LEFT(T1246,MIN(FIND({0,1,2,3,4,5,6,7,8,9},T1246&amp;"0123456789"))-1)</f>
        <v>£</v>
      </c>
      <c r="V1246" t="s">
        <v>13357</v>
      </c>
      <c r="W1246" t="s">
        <v>14021</v>
      </c>
      <c r="X1246" s="3" t="str" cm="1">
        <f t="array" ref="X1246">LEFT(W1246,MIN(FIND({0,1,2,3,4,5,6,7,8,9},W1246&amp;"0123456789"))-1)</f>
        <v>£</v>
      </c>
      <c r="Y1246" t="s">
        <v>13357</v>
      </c>
      <c r="Z1246" t="s">
        <v>14021</v>
      </c>
      <c r="AA1246" s="3" cm="1">
        <f t="array" ref="AA1246">_xlfn.XLOOKUP(LEFT(Z1246,MIN(FIND({0,1,2,3,4,5,6,7,8,9},Z1246&amp;"0123456789"))-1), $BB$4:$BB$23, $BC$4:$BC$23)*_xlfn.NUMBERVALUE(TRIM(REPLACE(Z1246,1,MIN(FIND({0,1,2,3,4,5,6,7,8,9},Z1246&amp;"0123456789"))-1,"")), ".", ",")</f>
        <v>2740000</v>
      </c>
      <c r="AB1246" t="s">
        <v>14021</v>
      </c>
      <c r="AC1246" s="3" cm="1">
        <f t="array" ref="AC1246">_xlfn.XLOOKUP(LEFT(AB1246,MIN(FIND({0,1,2,3,4,5,6,7,8,9},AB1246&amp;"0123456789"))-1), $BB$4:$BB$23, $BC$4:$BC$23)*_xlfn.NUMBERVALUE(TRIM(REPLACE(AB1246,1,MIN(FIND({0,1,2,3,4,5,6,7,8,9},AB1246&amp;"0123456789"))-1,"")), ".", ",")</f>
        <v>2740000</v>
      </c>
      <c r="AD1246" t="s">
        <v>8555</v>
      </c>
      <c r="AE1246" t="s">
        <v>8557</v>
      </c>
      <c r="AF1246" t="s">
        <v>15941</v>
      </c>
      <c r="AG1246" t="s">
        <v>4365</v>
      </c>
      <c r="AH1246" t="s">
        <v>4365</v>
      </c>
      <c r="AI1246" t="s">
        <v>4365</v>
      </c>
      <c r="AJ1246" t="s">
        <v>4365</v>
      </c>
      <c r="AK1246" t="s">
        <v>4365</v>
      </c>
      <c r="AL1246" t="s">
        <v>4365</v>
      </c>
      <c r="AM1246" t="s">
        <v>4365</v>
      </c>
      <c r="AN1246" t="s">
        <v>4365</v>
      </c>
      <c r="AO1246" t="s">
        <v>4365</v>
      </c>
      <c r="AP1246" t="s">
        <v>4365</v>
      </c>
      <c r="AQ1246" t="s">
        <v>4365</v>
      </c>
      <c r="AR1246" t="s">
        <v>4365</v>
      </c>
      <c r="AS1246" t="s">
        <v>14832</v>
      </c>
      <c r="BC1246" s="3" t="str" cm="1">
        <f t="array" ref="BC1246">LEFT(BB1246,MIN(FIND({0,1,2,3,4,5,6,7,8,9},BB1246&amp;"0123456789"))-1)</f>
        <v/>
      </c>
      <c r="BY1246" t="s">
        <v>11107</v>
      </c>
      <c r="CT1246" t="str">
        <f t="shared" si="339"/>
        <v>Marketplace</v>
      </c>
      <c r="CU1246" t="str">
        <f t="shared" si="340"/>
        <v/>
      </c>
      <c r="CV1246" t="str">
        <f t="shared" si="341"/>
        <v/>
      </c>
      <c r="CW1246" t="str">
        <f t="shared" si="342"/>
        <v/>
      </c>
      <c r="CX1246" t="str">
        <f t="shared" si="343"/>
        <v/>
      </c>
      <c r="CY1246" t="str">
        <f t="shared" si="344"/>
        <v/>
      </c>
      <c r="CZ1246" t="str">
        <f t="shared" si="345"/>
        <v/>
      </c>
      <c r="DA1246" t="str">
        <f t="shared" si="346"/>
        <v/>
      </c>
      <c r="DB1246" t="str">
        <f t="shared" si="347"/>
        <v/>
      </c>
      <c r="DC1246" t="str">
        <f t="shared" si="348"/>
        <v/>
      </c>
    </row>
    <row r="1247" spans="1:107" x14ac:dyDescent="0.2">
      <c r="A1247">
        <v>1244</v>
      </c>
      <c r="B1247" t="s">
        <v>1239</v>
      </c>
      <c r="C1247" t="s">
        <v>3413</v>
      </c>
      <c r="D1247" t="s">
        <v>5391</v>
      </c>
      <c r="E1247" t="s">
        <v>6065</v>
      </c>
      <c r="F1247" t="s">
        <v>7310</v>
      </c>
      <c r="G1247" t="s">
        <v>8245</v>
      </c>
      <c r="H1247" t="s">
        <v>8552</v>
      </c>
      <c r="I1247" t="s">
        <v>8554</v>
      </c>
      <c r="J1247" t="s">
        <v>9580</v>
      </c>
      <c r="K1247" t="s">
        <v>10121</v>
      </c>
      <c r="L1247" t="s">
        <v>10751</v>
      </c>
      <c r="M1247" t="s">
        <v>12093</v>
      </c>
      <c r="N1247" t="s">
        <v>12765</v>
      </c>
      <c r="O1247" t="s">
        <v>13306</v>
      </c>
      <c r="P1247" t="s">
        <v>4365</v>
      </c>
      <c r="Q1247">
        <v>1</v>
      </c>
      <c r="R1247" t="s">
        <v>13357</v>
      </c>
      <c r="S1247" t="s">
        <v>13607</v>
      </c>
      <c r="T1247" t="s">
        <v>13813</v>
      </c>
      <c r="U1247" s="3" t="str" cm="1">
        <f t="array" ref="U1247">LEFT(T1247,MIN(FIND({0,1,2,3,4,5,6,7,8,9},T1247&amp;"0123456789"))-1)</f>
        <v>$</v>
      </c>
      <c r="V1247" t="s">
        <v>13357</v>
      </c>
      <c r="W1247" t="s">
        <v>13813</v>
      </c>
      <c r="X1247" s="3" t="str" cm="1">
        <f t="array" ref="X1247">LEFT(W1247,MIN(FIND({0,1,2,3,4,5,6,7,8,9},W1247&amp;"0123456789"))-1)</f>
        <v>$</v>
      </c>
      <c r="Y1247" t="s">
        <v>13357</v>
      </c>
      <c r="Z1247" t="s">
        <v>13813</v>
      </c>
      <c r="AA1247" s="3" cm="1">
        <f t="array" ref="AA1247">_xlfn.XLOOKUP(LEFT(Z1247,MIN(FIND({0,1,2,3,4,5,6,7,8,9},Z1247&amp;"0123456789"))-1), $BB$4:$BB$23, $BC$4:$BC$23)*_xlfn.NUMBERVALUE(TRIM(REPLACE(Z1247,1,MIN(FIND({0,1,2,3,4,5,6,7,8,9},Z1247&amp;"0123456789"))-1,"")), ".", ",")</f>
        <v>2000000</v>
      </c>
      <c r="AB1247" t="s">
        <v>13813</v>
      </c>
      <c r="AC1247" s="3" cm="1">
        <f t="array" ref="AC1247">_xlfn.XLOOKUP(LEFT(AB1247,MIN(FIND({0,1,2,3,4,5,6,7,8,9},AB1247&amp;"0123456789"))-1), $BB$4:$BB$23, $BC$4:$BC$23)*_xlfn.NUMBERVALUE(TRIM(REPLACE(AB1247,1,MIN(FIND({0,1,2,3,4,5,6,7,8,9},AB1247&amp;"0123456789"))-1,"")), ".", ",")</f>
        <v>2000000</v>
      </c>
      <c r="AD1247" t="s">
        <v>8555</v>
      </c>
      <c r="AE1247" t="s">
        <v>8559</v>
      </c>
      <c r="AF1247" t="s">
        <v>15942</v>
      </c>
      <c r="AG1247" t="s">
        <v>17252</v>
      </c>
      <c r="AH1247" t="s">
        <v>4365</v>
      </c>
      <c r="AI1247" t="s">
        <v>4365</v>
      </c>
      <c r="AJ1247" t="s">
        <v>19231</v>
      </c>
      <c r="AK1247" t="s">
        <v>4365</v>
      </c>
      <c r="AL1247" t="s">
        <v>8554</v>
      </c>
      <c r="AM1247" t="s">
        <v>4365</v>
      </c>
      <c r="AN1247" t="s">
        <v>18794</v>
      </c>
      <c r="AO1247" t="s">
        <v>4365</v>
      </c>
      <c r="AP1247" t="s">
        <v>23206</v>
      </c>
      <c r="AQ1247" t="s">
        <v>4365</v>
      </c>
      <c r="AR1247" t="s">
        <v>4365</v>
      </c>
      <c r="AS1247" t="s">
        <v>14824</v>
      </c>
      <c r="BC1247" s="3" t="str" cm="1">
        <f t="array" ref="BC1247">LEFT(BB1247,MIN(FIND({0,1,2,3,4,5,6,7,8,9},BB1247&amp;"0123456789"))-1)</f>
        <v/>
      </c>
      <c r="BY1247" t="s">
        <v>12134</v>
      </c>
      <c r="BZ1247" t="s">
        <v>25429</v>
      </c>
      <c r="CA1247" t="s">
        <v>25408</v>
      </c>
      <c r="CT1247" t="str">
        <f t="shared" si="339"/>
        <v>Blockchain</v>
      </c>
      <c r="CU1247" t="str">
        <f t="shared" si="340"/>
        <v>Financial Services</v>
      </c>
      <c r="CV1247" t="str">
        <f t="shared" si="341"/>
        <v>Software</v>
      </c>
      <c r="CW1247" t="str">
        <f t="shared" si="342"/>
        <v/>
      </c>
      <c r="CX1247" t="str">
        <f t="shared" si="343"/>
        <v/>
      </c>
      <c r="CY1247" t="str">
        <f t="shared" si="344"/>
        <v/>
      </c>
      <c r="CZ1247" t="str">
        <f t="shared" si="345"/>
        <v/>
      </c>
      <c r="DA1247" t="str">
        <f t="shared" si="346"/>
        <v/>
      </c>
      <c r="DB1247" t="str">
        <f t="shared" si="347"/>
        <v/>
      </c>
      <c r="DC1247" t="str">
        <f t="shared" si="348"/>
        <v/>
      </c>
    </row>
    <row r="1248" spans="1:107" x14ac:dyDescent="0.2">
      <c r="A1248">
        <v>1245</v>
      </c>
      <c r="B1248" t="s">
        <v>1240</v>
      </c>
      <c r="C1248" t="s">
        <v>3414</v>
      </c>
      <c r="D1248" t="s">
        <v>3414</v>
      </c>
      <c r="E1248" t="s">
        <v>6065</v>
      </c>
      <c r="F1248" t="s">
        <v>7311</v>
      </c>
      <c r="G1248" t="s">
        <v>8245</v>
      </c>
      <c r="H1248" t="s">
        <v>8552</v>
      </c>
      <c r="I1248" t="s">
        <v>8554</v>
      </c>
      <c r="J1248" t="s">
        <v>9581</v>
      </c>
      <c r="K1248" t="s">
        <v>10119</v>
      </c>
      <c r="L1248" t="s">
        <v>10127</v>
      </c>
      <c r="M1248" t="s">
        <v>12094</v>
      </c>
      <c r="N1248" t="s">
        <v>12769</v>
      </c>
      <c r="O1248" t="s">
        <v>13322</v>
      </c>
      <c r="P1248" t="s">
        <v>4365</v>
      </c>
      <c r="Q1248">
        <v>1</v>
      </c>
      <c r="R1248" t="s">
        <v>13357</v>
      </c>
      <c r="S1248" t="s">
        <v>8464</v>
      </c>
      <c r="T1248" t="s">
        <v>13740</v>
      </c>
      <c r="U1248" s="3" t="str" cm="1">
        <f t="array" ref="U1248">LEFT(T1248,MIN(FIND({0,1,2,3,4,5,6,7,8,9},T1248&amp;"0123456789"))-1)</f>
        <v>$</v>
      </c>
      <c r="V1248" t="s">
        <v>13357</v>
      </c>
      <c r="W1248" t="s">
        <v>13740</v>
      </c>
      <c r="X1248" s="3" t="str" cm="1">
        <f t="array" ref="X1248">LEFT(W1248,MIN(FIND({0,1,2,3,4,5,6,7,8,9},W1248&amp;"0123456789"))-1)</f>
        <v>$</v>
      </c>
      <c r="Y1248" t="s">
        <v>13357</v>
      </c>
      <c r="Z1248" t="s">
        <v>13740</v>
      </c>
      <c r="AA1248" s="3" cm="1">
        <f t="array" ref="AA1248">_xlfn.XLOOKUP(LEFT(Z1248,MIN(FIND({0,1,2,3,4,5,6,7,8,9},Z1248&amp;"0123456789"))-1), $BB$4:$BB$23, $BC$4:$BC$23)*_xlfn.NUMBERVALUE(TRIM(REPLACE(Z1248,1,MIN(FIND({0,1,2,3,4,5,6,7,8,9},Z1248&amp;"0123456789"))-1,"")), ".", ",")</f>
        <v>3000000</v>
      </c>
      <c r="AB1248" t="s">
        <v>13740</v>
      </c>
      <c r="AC1248" s="3" cm="1">
        <f t="array" ref="AC1248">_xlfn.XLOOKUP(LEFT(AB1248,MIN(FIND({0,1,2,3,4,5,6,7,8,9},AB1248&amp;"0123456789"))-1), $BB$4:$BB$23, $BC$4:$BC$23)*_xlfn.NUMBERVALUE(TRIM(REPLACE(AB1248,1,MIN(FIND({0,1,2,3,4,5,6,7,8,9},AB1248&amp;"0123456789"))-1,"")), ".", ",")</f>
        <v>3000000</v>
      </c>
      <c r="AD1248" t="s">
        <v>8555</v>
      </c>
      <c r="AE1248" t="s">
        <v>8554</v>
      </c>
      <c r="AF1248" t="s">
        <v>15943</v>
      </c>
      <c r="AG1248" t="s">
        <v>17253</v>
      </c>
      <c r="AH1248" t="s">
        <v>4365</v>
      </c>
      <c r="AI1248" t="s">
        <v>4365</v>
      </c>
      <c r="AJ1248" t="s">
        <v>8563</v>
      </c>
      <c r="AK1248" t="s">
        <v>4365</v>
      </c>
      <c r="AL1248" t="s">
        <v>8555</v>
      </c>
      <c r="AM1248" t="s">
        <v>4365</v>
      </c>
      <c r="AN1248" t="s">
        <v>18372</v>
      </c>
      <c r="AO1248" t="s">
        <v>4365</v>
      </c>
      <c r="AP1248" t="s">
        <v>23207</v>
      </c>
      <c r="AQ1248" t="s">
        <v>4365</v>
      </c>
      <c r="AR1248" t="s">
        <v>4365</v>
      </c>
      <c r="AS1248" t="s">
        <v>14833</v>
      </c>
      <c r="BC1248" s="3" t="str" cm="1">
        <f t="array" ref="BC1248">LEFT(BB1248,MIN(FIND({0,1,2,3,4,5,6,7,8,9},BB1248&amp;"0123456789"))-1)</f>
        <v/>
      </c>
      <c r="BY1248" t="s">
        <v>25883</v>
      </c>
      <c r="BZ1248" t="s">
        <v>25402</v>
      </c>
      <c r="CT1248" t="str">
        <f t="shared" si="339"/>
        <v>Freight Service</v>
      </c>
      <c r="CU1248" t="str">
        <f t="shared" si="340"/>
        <v>Logistics</v>
      </c>
      <c r="CV1248" t="str">
        <f t="shared" si="341"/>
        <v/>
      </c>
      <c r="CW1248" t="str">
        <f t="shared" si="342"/>
        <v/>
      </c>
      <c r="CX1248" t="str">
        <f t="shared" si="343"/>
        <v/>
      </c>
      <c r="CY1248" t="str">
        <f t="shared" si="344"/>
        <v/>
      </c>
      <c r="CZ1248" t="str">
        <f t="shared" si="345"/>
        <v/>
      </c>
      <c r="DA1248" t="str">
        <f t="shared" si="346"/>
        <v/>
      </c>
      <c r="DB1248" t="str">
        <f t="shared" si="347"/>
        <v/>
      </c>
      <c r="DC1248" t="str">
        <f t="shared" si="348"/>
        <v/>
      </c>
    </row>
    <row r="1249" spans="1:107" x14ac:dyDescent="0.2">
      <c r="A1249">
        <v>1246</v>
      </c>
      <c r="B1249" t="s">
        <v>1241</v>
      </c>
      <c r="C1249" t="s">
        <v>3415</v>
      </c>
      <c r="D1249" t="s">
        <v>5392</v>
      </c>
      <c r="E1249" t="s">
        <v>6065</v>
      </c>
      <c r="F1249" t="s">
        <v>7312</v>
      </c>
      <c r="G1249" t="s">
        <v>8246</v>
      </c>
      <c r="H1249" t="s">
        <v>8552</v>
      </c>
      <c r="I1249" t="s">
        <v>8557</v>
      </c>
      <c r="J1249" t="s">
        <v>9582</v>
      </c>
      <c r="K1249" t="s">
        <v>10119</v>
      </c>
      <c r="L1249" t="s">
        <v>10752</v>
      </c>
      <c r="M1249" t="s">
        <v>12095</v>
      </c>
      <c r="N1249" t="s">
        <v>12780</v>
      </c>
      <c r="O1249" t="s">
        <v>13319</v>
      </c>
      <c r="P1249" t="s">
        <v>13351</v>
      </c>
      <c r="Q1249">
        <v>2</v>
      </c>
      <c r="R1249" t="s">
        <v>13357</v>
      </c>
      <c r="S1249" t="s">
        <v>13635</v>
      </c>
      <c r="T1249" t="s">
        <v>13831</v>
      </c>
      <c r="U1249" s="3" t="str" cm="1">
        <f t="array" ref="U1249">LEFT(T1249,MIN(FIND({0,1,2,3,4,5,6,7,8,9},T1249&amp;"0123456789"))-1)</f>
        <v>$</v>
      </c>
      <c r="V1249" t="s">
        <v>13357</v>
      </c>
      <c r="W1249" t="s">
        <v>13831</v>
      </c>
      <c r="X1249" s="3" t="str" cm="1">
        <f t="array" ref="X1249">LEFT(W1249,MIN(FIND({0,1,2,3,4,5,6,7,8,9},W1249&amp;"0123456789"))-1)</f>
        <v>$</v>
      </c>
      <c r="Y1249" t="s">
        <v>13357</v>
      </c>
      <c r="Z1249" t="s">
        <v>14031</v>
      </c>
      <c r="AA1249" s="3" cm="1">
        <f t="array" ref="AA1249">_xlfn.XLOOKUP(LEFT(Z1249,MIN(FIND({0,1,2,3,4,5,6,7,8,9},Z1249&amp;"0123456789"))-1), $BB$4:$BB$23, $BC$4:$BC$23)*_xlfn.NUMBERVALUE(TRIM(REPLACE(Z1249,1,MIN(FIND({0,1,2,3,4,5,6,7,8,9},Z1249&amp;"0123456789"))-1,"")), ".", ",")</f>
        <v>1150000</v>
      </c>
      <c r="AB1249" t="s">
        <v>14031</v>
      </c>
      <c r="AC1249" s="3" cm="1">
        <f t="array" ref="AC1249">_xlfn.XLOOKUP(LEFT(AB1249,MIN(FIND({0,1,2,3,4,5,6,7,8,9},AB1249&amp;"0123456789"))-1), $BB$4:$BB$23, $BC$4:$BC$23)*_xlfn.NUMBERVALUE(TRIM(REPLACE(AB1249,1,MIN(FIND({0,1,2,3,4,5,6,7,8,9},AB1249&amp;"0123456789"))-1,"")), ".", ",")</f>
        <v>1150000</v>
      </c>
      <c r="AD1249" t="s">
        <v>4365</v>
      </c>
      <c r="AE1249" t="s">
        <v>8557</v>
      </c>
      <c r="AF1249" t="s">
        <v>15944</v>
      </c>
      <c r="AG1249" t="s">
        <v>16905</v>
      </c>
      <c r="AH1249" t="s">
        <v>4365</v>
      </c>
      <c r="AI1249" t="s">
        <v>18843</v>
      </c>
      <c r="AJ1249" t="s">
        <v>19152</v>
      </c>
      <c r="AK1249" t="s">
        <v>4365</v>
      </c>
      <c r="AL1249" t="s">
        <v>20149</v>
      </c>
      <c r="AM1249" t="s">
        <v>20963</v>
      </c>
      <c r="AN1249" t="s">
        <v>20090</v>
      </c>
      <c r="AO1249" t="s">
        <v>19641</v>
      </c>
      <c r="AP1249" t="s">
        <v>23208</v>
      </c>
      <c r="AQ1249" t="s">
        <v>24290</v>
      </c>
      <c r="AR1249" t="s">
        <v>18466</v>
      </c>
      <c r="AS1249" t="s">
        <v>19177</v>
      </c>
      <c r="BC1249" s="3" t="str" cm="1">
        <f t="array" ref="BC1249">LEFT(BB1249,MIN(FIND({0,1,2,3,4,5,6,7,8,9},BB1249&amp;"0123456789"))-1)</f>
        <v/>
      </c>
      <c r="BY1249" t="s">
        <v>25489</v>
      </c>
      <c r="BZ1249" t="s">
        <v>25429</v>
      </c>
      <c r="CA1249" t="s">
        <v>25430</v>
      </c>
      <c r="CB1249" t="s">
        <v>25905</v>
      </c>
      <c r="CC1249" t="s">
        <v>25408</v>
      </c>
      <c r="CT1249" t="str">
        <f t="shared" si="339"/>
        <v>B2B</v>
      </c>
      <c r="CU1249" t="str">
        <f t="shared" si="340"/>
        <v>Financial Services</v>
      </c>
      <c r="CV1249" t="str">
        <f t="shared" si="341"/>
        <v>FinTech</v>
      </c>
      <c r="CW1249" t="str">
        <f t="shared" si="342"/>
        <v>Management Consulting</v>
      </c>
      <c r="CX1249" t="str">
        <f t="shared" si="343"/>
        <v>Software</v>
      </c>
      <c r="CY1249" t="str">
        <f t="shared" si="344"/>
        <v/>
      </c>
      <c r="CZ1249" t="str">
        <f t="shared" si="345"/>
        <v/>
      </c>
      <c r="DA1249" t="str">
        <f t="shared" si="346"/>
        <v/>
      </c>
      <c r="DB1249" t="str">
        <f t="shared" si="347"/>
        <v/>
      </c>
      <c r="DC1249" t="str">
        <f t="shared" si="348"/>
        <v/>
      </c>
    </row>
    <row r="1250" spans="1:107" x14ac:dyDescent="0.2">
      <c r="A1250">
        <v>1247</v>
      </c>
      <c r="B1250" t="s">
        <v>1242</v>
      </c>
      <c r="C1250" t="s">
        <v>3416</v>
      </c>
      <c r="D1250" t="s">
        <v>4365</v>
      </c>
      <c r="E1250" t="s">
        <v>6065</v>
      </c>
      <c r="F1250" t="s">
        <v>7313</v>
      </c>
      <c r="G1250" t="s">
        <v>8462</v>
      </c>
      <c r="H1250" t="s">
        <v>8552</v>
      </c>
      <c r="I1250" t="s">
        <v>4365</v>
      </c>
      <c r="J1250" t="s">
        <v>4365</v>
      </c>
      <c r="K1250" t="s">
        <v>10121</v>
      </c>
      <c r="L1250" t="s">
        <v>10129</v>
      </c>
      <c r="M1250" t="s">
        <v>12096</v>
      </c>
      <c r="N1250" t="s">
        <v>12851</v>
      </c>
      <c r="O1250" t="s">
        <v>13336</v>
      </c>
      <c r="P1250" t="s">
        <v>4365</v>
      </c>
      <c r="Q1250">
        <v>1</v>
      </c>
      <c r="R1250" t="s">
        <v>13357</v>
      </c>
      <c r="S1250" t="s">
        <v>13452</v>
      </c>
      <c r="T1250" t="s">
        <v>13831</v>
      </c>
      <c r="U1250" s="3" t="str" cm="1">
        <f t="array" ref="U1250">LEFT(T1250,MIN(FIND({0,1,2,3,4,5,6,7,8,9},T1250&amp;"0123456789"))-1)</f>
        <v>$</v>
      </c>
      <c r="V1250" t="s">
        <v>13357</v>
      </c>
      <c r="W1250" t="s">
        <v>13831</v>
      </c>
      <c r="X1250" s="3" t="str" cm="1">
        <f t="array" ref="X1250">LEFT(W1250,MIN(FIND({0,1,2,3,4,5,6,7,8,9},W1250&amp;"0123456789"))-1)</f>
        <v>$</v>
      </c>
      <c r="Y1250" t="s">
        <v>13357</v>
      </c>
      <c r="Z1250" t="s">
        <v>13831</v>
      </c>
      <c r="AA1250" s="3" cm="1">
        <f t="array" ref="AA1250">_xlfn.XLOOKUP(LEFT(Z1250,MIN(FIND({0,1,2,3,4,5,6,7,8,9},Z1250&amp;"0123456789"))-1), $BB$4:$BB$23, $BC$4:$BC$23)*_xlfn.NUMBERVALUE(TRIM(REPLACE(Z1250,1,MIN(FIND({0,1,2,3,4,5,6,7,8,9},Z1250&amp;"0123456789"))-1,"")), ".", ",")</f>
        <v>1000000</v>
      </c>
      <c r="AB1250" t="s">
        <v>13831</v>
      </c>
      <c r="AC1250" s="3" cm="1">
        <f t="array" ref="AC1250">_xlfn.XLOOKUP(LEFT(AB1250,MIN(FIND({0,1,2,3,4,5,6,7,8,9},AB1250&amp;"0123456789"))-1), $BB$4:$BB$23, $BC$4:$BC$23)*_xlfn.NUMBERVALUE(TRIM(REPLACE(AB1250,1,MIN(FIND({0,1,2,3,4,5,6,7,8,9},AB1250&amp;"0123456789"))-1,"")), ".", ",")</f>
        <v>1000000</v>
      </c>
      <c r="AD1250" t="s">
        <v>4365</v>
      </c>
      <c r="AE1250" t="s">
        <v>4365</v>
      </c>
      <c r="AF1250" t="s">
        <v>4365</v>
      </c>
      <c r="AG1250" t="s">
        <v>17254</v>
      </c>
      <c r="AH1250" t="s">
        <v>4365</v>
      </c>
      <c r="AI1250" t="s">
        <v>18844</v>
      </c>
      <c r="AJ1250" t="s">
        <v>8563</v>
      </c>
      <c r="AK1250" t="s">
        <v>4365</v>
      </c>
      <c r="AL1250" t="s">
        <v>8555</v>
      </c>
      <c r="AM1250" t="s">
        <v>20868</v>
      </c>
      <c r="AN1250" t="s">
        <v>18372</v>
      </c>
      <c r="AO1250" t="s">
        <v>20488</v>
      </c>
      <c r="AP1250" t="s">
        <v>23209</v>
      </c>
      <c r="AQ1250" t="s">
        <v>24291</v>
      </c>
      <c r="AR1250" t="s">
        <v>25141</v>
      </c>
      <c r="AS1250" t="s">
        <v>14826</v>
      </c>
      <c r="BC1250" s="3" t="str" cm="1">
        <f t="array" ref="BC1250">LEFT(BB1250,MIN(FIND({0,1,2,3,4,5,6,7,8,9},BB1250&amp;"0123456789"))-1)</f>
        <v/>
      </c>
      <c r="BY1250" t="s">
        <v>11273</v>
      </c>
      <c r="BZ1250" t="s">
        <v>25411</v>
      </c>
      <c r="CA1250" t="s">
        <v>25647</v>
      </c>
      <c r="CT1250" t="str">
        <f t="shared" si="339"/>
        <v>Finance</v>
      </c>
      <c r="CU1250" t="str">
        <f t="shared" si="340"/>
        <v>Real Estate</v>
      </c>
      <c r="CV1250" t="str">
        <f t="shared" si="341"/>
        <v>Real Estate Investment</v>
      </c>
      <c r="CW1250" t="str">
        <f t="shared" si="342"/>
        <v/>
      </c>
      <c r="CX1250" t="str">
        <f t="shared" si="343"/>
        <v/>
      </c>
      <c r="CY1250" t="str">
        <f t="shared" si="344"/>
        <v/>
      </c>
      <c r="CZ1250" t="str">
        <f t="shared" si="345"/>
        <v/>
      </c>
      <c r="DA1250" t="str">
        <f t="shared" si="346"/>
        <v/>
      </c>
      <c r="DB1250" t="str">
        <f t="shared" si="347"/>
        <v/>
      </c>
      <c r="DC1250" t="str">
        <f t="shared" si="348"/>
        <v/>
      </c>
    </row>
    <row r="1251" spans="1:107" x14ac:dyDescent="0.2">
      <c r="A1251">
        <v>1248</v>
      </c>
      <c r="B1251" t="s">
        <v>1243</v>
      </c>
      <c r="C1251" t="s">
        <v>3417</v>
      </c>
      <c r="D1251" t="s">
        <v>4365</v>
      </c>
      <c r="E1251" t="s">
        <v>4365</v>
      </c>
      <c r="F1251" t="s">
        <v>7314</v>
      </c>
      <c r="G1251" t="s">
        <v>8245</v>
      </c>
      <c r="H1251" t="s">
        <v>8552</v>
      </c>
      <c r="I1251" t="s">
        <v>8554</v>
      </c>
      <c r="J1251" t="s">
        <v>9583</v>
      </c>
      <c r="K1251" t="s">
        <v>10121</v>
      </c>
      <c r="L1251" t="s">
        <v>10331</v>
      </c>
      <c r="M1251" t="s">
        <v>11807</v>
      </c>
      <c r="N1251" t="s">
        <v>12738</v>
      </c>
      <c r="O1251" t="s">
        <v>13307</v>
      </c>
      <c r="P1251" t="s">
        <v>4365</v>
      </c>
      <c r="Q1251">
        <v>1</v>
      </c>
      <c r="R1251" t="s">
        <v>13357</v>
      </c>
      <c r="S1251" t="s">
        <v>13537</v>
      </c>
      <c r="T1251" t="s">
        <v>13740</v>
      </c>
      <c r="U1251" s="3" t="str" cm="1">
        <f t="array" ref="U1251">LEFT(T1251,MIN(FIND({0,1,2,3,4,5,6,7,8,9},T1251&amp;"0123456789"))-1)</f>
        <v>$</v>
      </c>
      <c r="V1251" t="s">
        <v>13357</v>
      </c>
      <c r="W1251" t="s">
        <v>13740</v>
      </c>
      <c r="X1251" s="3" t="str" cm="1">
        <f t="array" ref="X1251">LEFT(W1251,MIN(FIND({0,1,2,3,4,5,6,7,8,9},W1251&amp;"0123456789"))-1)</f>
        <v>$</v>
      </c>
      <c r="Y1251" t="s">
        <v>13357</v>
      </c>
      <c r="Z1251" t="s">
        <v>13740</v>
      </c>
      <c r="AA1251" s="3" cm="1">
        <f t="array" ref="AA1251">_xlfn.XLOOKUP(LEFT(Z1251,MIN(FIND({0,1,2,3,4,5,6,7,8,9},Z1251&amp;"0123456789"))-1), $BB$4:$BB$23, $BC$4:$BC$23)*_xlfn.NUMBERVALUE(TRIM(REPLACE(Z1251,1,MIN(FIND({0,1,2,3,4,5,6,7,8,9},Z1251&amp;"0123456789"))-1,"")), ".", ",")</f>
        <v>3000000</v>
      </c>
      <c r="AB1251" t="s">
        <v>13740</v>
      </c>
      <c r="AC1251" s="3" cm="1">
        <f t="array" ref="AC1251">_xlfn.XLOOKUP(LEFT(AB1251,MIN(FIND({0,1,2,3,4,5,6,7,8,9},AB1251&amp;"0123456789"))-1), $BB$4:$BB$23, $BC$4:$BC$23)*_xlfn.NUMBERVALUE(TRIM(REPLACE(AB1251,1,MIN(FIND({0,1,2,3,4,5,6,7,8,9},AB1251&amp;"0123456789"))-1,"")), ".", ",")</f>
        <v>3000000</v>
      </c>
      <c r="AD1251" t="s">
        <v>8554</v>
      </c>
      <c r="AE1251" t="s">
        <v>8554</v>
      </c>
      <c r="AF1251" t="s">
        <v>15945</v>
      </c>
      <c r="AG1251" t="s">
        <v>17255</v>
      </c>
      <c r="AH1251" t="s">
        <v>4365</v>
      </c>
      <c r="AI1251" t="s">
        <v>18845</v>
      </c>
      <c r="AJ1251" t="s">
        <v>19355</v>
      </c>
      <c r="AK1251" t="s">
        <v>4365</v>
      </c>
      <c r="AL1251" t="s">
        <v>20319</v>
      </c>
      <c r="AM1251" t="s">
        <v>20964</v>
      </c>
      <c r="AN1251" t="s">
        <v>21573</v>
      </c>
      <c r="AO1251" t="s">
        <v>20705</v>
      </c>
      <c r="AP1251" t="s">
        <v>23210</v>
      </c>
      <c r="AQ1251" t="s">
        <v>24292</v>
      </c>
      <c r="AR1251" t="s">
        <v>25142</v>
      </c>
      <c r="AS1251" t="s">
        <v>19238</v>
      </c>
      <c r="BC1251" s="3" t="str" cm="1">
        <f t="array" ref="BC1251">LEFT(BB1251,MIN(FIND({0,1,2,3,4,5,6,7,8,9},BB1251&amp;"0123456789"))-1)</f>
        <v/>
      </c>
      <c r="BY1251" t="s">
        <v>25667</v>
      </c>
      <c r="BZ1251" t="s">
        <v>25404</v>
      </c>
      <c r="CT1251" t="str">
        <f t="shared" si="339"/>
        <v>Information Services</v>
      </c>
      <c r="CU1251" t="str">
        <f t="shared" si="340"/>
        <v>Information Technology</v>
      </c>
      <c r="CV1251" t="str">
        <f t="shared" si="341"/>
        <v/>
      </c>
      <c r="CW1251" t="str">
        <f t="shared" si="342"/>
        <v/>
      </c>
      <c r="CX1251" t="str">
        <f t="shared" si="343"/>
        <v/>
      </c>
      <c r="CY1251" t="str">
        <f t="shared" si="344"/>
        <v/>
      </c>
      <c r="CZ1251" t="str">
        <f t="shared" si="345"/>
        <v/>
      </c>
      <c r="DA1251" t="str">
        <f t="shared" si="346"/>
        <v/>
      </c>
      <c r="DB1251" t="str">
        <f t="shared" si="347"/>
        <v/>
      </c>
      <c r="DC1251" t="str">
        <f t="shared" si="348"/>
        <v/>
      </c>
    </row>
    <row r="1252" spans="1:107" x14ac:dyDescent="0.2">
      <c r="A1252">
        <v>1249</v>
      </c>
      <c r="B1252" t="s">
        <v>1244</v>
      </c>
      <c r="C1252" t="s">
        <v>3418</v>
      </c>
      <c r="D1252" t="s">
        <v>5393</v>
      </c>
      <c r="E1252" t="s">
        <v>4365</v>
      </c>
      <c r="F1252" t="s">
        <v>7315</v>
      </c>
      <c r="G1252" t="s">
        <v>8245</v>
      </c>
      <c r="H1252" t="s">
        <v>8552</v>
      </c>
      <c r="I1252" t="s">
        <v>4365</v>
      </c>
      <c r="J1252" t="s">
        <v>4365</v>
      </c>
      <c r="K1252" t="s">
        <v>4365</v>
      </c>
      <c r="L1252" t="s">
        <v>10261</v>
      </c>
      <c r="M1252" t="s">
        <v>12097</v>
      </c>
      <c r="N1252" t="s">
        <v>12910</v>
      </c>
      <c r="O1252" t="s">
        <v>13304</v>
      </c>
      <c r="P1252" t="s">
        <v>4365</v>
      </c>
      <c r="Q1252">
        <v>1</v>
      </c>
      <c r="R1252" t="s">
        <v>13357</v>
      </c>
      <c r="S1252" t="s">
        <v>13368</v>
      </c>
      <c r="T1252" t="s">
        <v>14148</v>
      </c>
      <c r="U1252" s="3" t="str" cm="1">
        <f t="array" ref="U1252">LEFT(T1252,MIN(FIND({0,1,2,3,4,5,6,7,8,9},T1252&amp;"0123456789"))-1)</f>
        <v>SEK</v>
      </c>
      <c r="V1252" t="s">
        <v>13357</v>
      </c>
      <c r="W1252" t="s">
        <v>14148</v>
      </c>
      <c r="X1252" s="3" t="str" cm="1">
        <f t="array" ref="X1252">LEFT(W1252,MIN(FIND({0,1,2,3,4,5,6,7,8,9},W1252&amp;"0123456789"))-1)</f>
        <v>SEK</v>
      </c>
      <c r="Y1252" t="s">
        <v>13357</v>
      </c>
      <c r="Z1252" t="s">
        <v>14148</v>
      </c>
      <c r="AA1252" s="3" cm="1">
        <f t="array" ref="AA1252">_xlfn.XLOOKUP(LEFT(Z1252,MIN(FIND({0,1,2,3,4,5,6,7,8,9},Z1252&amp;"0123456789"))-1), $BB$4:$BB$23, $BC$4:$BC$23)*_xlfn.NUMBERVALUE(TRIM(REPLACE(Z1252,1,MIN(FIND({0,1,2,3,4,5,6,7,8,9},Z1252&amp;"0123456789"))-1,"")), ".", ",")</f>
        <v>1008000</v>
      </c>
      <c r="AB1252" t="s">
        <v>14148</v>
      </c>
      <c r="AC1252" s="3" cm="1">
        <f t="array" ref="AC1252">_xlfn.XLOOKUP(LEFT(AB1252,MIN(FIND({0,1,2,3,4,5,6,7,8,9},AB1252&amp;"0123456789"))-1), $BB$4:$BB$23, $BC$4:$BC$23)*_xlfn.NUMBERVALUE(TRIM(REPLACE(AB1252,1,MIN(FIND({0,1,2,3,4,5,6,7,8,9},AB1252&amp;"0123456789"))-1,"")), ".", ",")</f>
        <v>1008000</v>
      </c>
      <c r="AD1252" t="s">
        <v>4365</v>
      </c>
      <c r="AE1252" t="s">
        <v>8556</v>
      </c>
      <c r="AF1252" t="s">
        <v>15946</v>
      </c>
      <c r="AG1252" t="s">
        <v>4365</v>
      </c>
      <c r="AH1252" t="s">
        <v>4365</v>
      </c>
      <c r="AI1252" t="s">
        <v>4365</v>
      </c>
      <c r="AJ1252" t="s">
        <v>4365</v>
      </c>
      <c r="AK1252" t="s">
        <v>4365</v>
      </c>
      <c r="AL1252" t="s">
        <v>4365</v>
      </c>
      <c r="AM1252" t="s">
        <v>4365</v>
      </c>
      <c r="AN1252" t="s">
        <v>4365</v>
      </c>
      <c r="AO1252" t="s">
        <v>4365</v>
      </c>
      <c r="AP1252" t="s">
        <v>4365</v>
      </c>
      <c r="AQ1252" t="s">
        <v>4365</v>
      </c>
      <c r="AR1252" t="s">
        <v>4365</v>
      </c>
      <c r="AS1252" t="s">
        <v>14824</v>
      </c>
      <c r="BC1252" s="3" t="str" cm="1">
        <f t="array" ref="BC1252">LEFT(BB1252,MIN(FIND({0,1,2,3,4,5,6,7,8,9},BB1252&amp;"0123456789"))-1)</f>
        <v/>
      </c>
      <c r="BY1252" t="s">
        <v>25906</v>
      </c>
      <c r="BZ1252" t="s">
        <v>25428</v>
      </c>
      <c r="CA1252" t="s">
        <v>25534</v>
      </c>
      <c r="CT1252" t="str">
        <f t="shared" si="339"/>
        <v>Eyewear</v>
      </c>
      <c r="CU1252" t="str">
        <f t="shared" si="340"/>
        <v>Health Care</v>
      </c>
      <c r="CV1252" t="str">
        <f t="shared" si="341"/>
        <v>Health Diagnostics</v>
      </c>
      <c r="CW1252" t="str">
        <f t="shared" si="342"/>
        <v/>
      </c>
      <c r="CX1252" t="str">
        <f t="shared" si="343"/>
        <v/>
      </c>
      <c r="CY1252" t="str">
        <f t="shared" si="344"/>
        <v/>
      </c>
      <c r="CZ1252" t="str">
        <f t="shared" si="345"/>
        <v/>
      </c>
      <c r="DA1252" t="str">
        <f t="shared" si="346"/>
        <v/>
      </c>
      <c r="DB1252" t="str">
        <f t="shared" si="347"/>
        <v/>
      </c>
      <c r="DC1252" t="str">
        <f t="shared" si="348"/>
        <v/>
      </c>
    </row>
    <row r="1253" spans="1:107" x14ac:dyDescent="0.2">
      <c r="A1253">
        <v>1250</v>
      </c>
      <c r="B1253" t="s">
        <v>1245</v>
      </c>
      <c r="C1253" t="s">
        <v>3419</v>
      </c>
      <c r="D1253" t="s">
        <v>5394</v>
      </c>
      <c r="E1253" t="s">
        <v>6065</v>
      </c>
      <c r="F1253" t="s">
        <v>7316</v>
      </c>
      <c r="G1253" t="s">
        <v>8302</v>
      </c>
      <c r="H1253" t="s">
        <v>8552</v>
      </c>
      <c r="I1253" t="s">
        <v>8554</v>
      </c>
      <c r="J1253" t="s">
        <v>9584</v>
      </c>
      <c r="K1253" t="s">
        <v>10119</v>
      </c>
      <c r="L1253" t="s">
        <v>10753</v>
      </c>
      <c r="M1253" t="s">
        <v>12098</v>
      </c>
      <c r="N1253" t="s">
        <v>12736</v>
      </c>
      <c r="O1253" t="s">
        <v>13305</v>
      </c>
      <c r="P1253" t="s">
        <v>4365</v>
      </c>
      <c r="Q1253">
        <v>2</v>
      </c>
      <c r="R1253" t="s">
        <v>13357</v>
      </c>
      <c r="S1253" t="s">
        <v>8250</v>
      </c>
      <c r="T1253" t="s">
        <v>13813</v>
      </c>
      <c r="U1253" s="3" t="str" cm="1">
        <f t="array" ref="U1253">LEFT(T1253,MIN(FIND({0,1,2,3,4,5,6,7,8,9},T1253&amp;"0123456789"))-1)</f>
        <v>$</v>
      </c>
      <c r="V1253" t="s">
        <v>13357</v>
      </c>
      <c r="W1253" t="s">
        <v>13813</v>
      </c>
      <c r="X1253" s="3" t="str" cm="1">
        <f t="array" ref="X1253">LEFT(W1253,MIN(FIND({0,1,2,3,4,5,6,7,8,9},W1253&amp;"0123456789"))-1)</f>
        <v>$</v>
      </c>
      <c r="Y1253" t="s">
        <v>13357</v>
      </c>
      <c r="Z1253" t="s">
        <v>13740</v>
      </c>
      <c r="AA1253" s="3" cm="1">
        <f t="array" ref="AA1253">_xlfn.XLOOKUP(LEFT(Z1253,MIN(FIND({0,1,2,3,4,5,6,7,8,9},Z1253&amp;"0123456789"))-1), $BB$4:$BB$23, $BC$4:$BC$23)*_xlfn.NUMBERVALUE(TRIM(REPLACE(Z1253,1,MIN(FIND({0,1,2,3,4,5,6,7,8,9},Z1253&amp;"0123456789"))-1,"")), ".", ",")</f>
        <v>3000000</v>
      </c>
      <c r="AB1253" t="s">
        <v>13740</v>
      </c>
      <c r="AC1253" s="3" cm="1">
        <f t="array" ref="AC1253">_xlfn.XLOOKUP(LEFT(AB1253,MIN(FIND({0,1,2,3,4,5,6,7,8,9},AB1253&amp;"0123456789"))-1), $BB$4:$BB$23, $BC$4:$BC$23)*_xlfn.NUMBERVALUE(TRIM(REPLACE(AB1253,1,MIN(FIND({0,1,2,3,4,5,6,7,8,9},AB1253&amp;"0123456789"))-1,"")), ".", ",")</f>
        <v>3000000</v>
      </c>
      <c r="AD1253" t="s">
        <v>8555</v>
      </c>
      <c r="AE1253" t="s">
        <v>8555</v>
      </c>
      <c r="AF1253" t="s">
        <v>15913</v>
      </c>
      <c r="AG1253" t="s">
        <v>17256</v>
      </c>
      <c r="AH1253" t="s">
        <v>17951</v>
      </c>
      <c r="AI1253" t="s">
        <v>18846</v>
      </c>
      <c r="AJ1253" t="s">
        <v>8559</v>
      </c>
      <c r="AK1253" t="s">
        <v>19945</v>
      </c>
      <c r="AL1253" t="s">
        <v>20157</v>
      </c>
      <c r="AM1253" t="s">
        <v>20965</v>
      </c>
      <c r="AN1253" t="s">
        <v>21574</v>
      </c>
      <c r="AO1253" t="s">
        <v>22174</v>
      </c>
      <c r="AP1253" t="s">
        <v>23211</v>
      </c>
      <c r="AQ1253" t="s">
        <v>24293</v>
      </c>
      <c r="AR1253" t="s">
        <v>19800</v>
      </c>
      <c r="AS1253" t="s">
        <v>19162</v>
      </c>
      <c r="BC1253" s="3" t="str" cm="1">
        <f t="array" ref="BC1253">LEFT(BB1253,MIN(FIND({0,1,2,3,4,5,6,7,8,9},BB1253&amp;"0123456789"))-1)</f>
        <v/>
      </c>
      <c r="BY1253" t="s">
        <v>12194</v>
      </c>
      <c r="BZ1253" t="s">
        <v>25668</v>
      </c>
      <c r="CT1253" t="str">
        <f t="shared" si="339"/>
        <v>Social Network</v>
      </c>
      <c r="CU1253" t="str">
        <f t="shared" si="340"/>
        <v>Sports</v>
      </c>
      <c r="CV1253" t="str">
        <f t="shared" si="341"/>
        <v/>
      </c>
      <c r="CW1253" t="str">
        <f t="shared" si="342"/>
        <v/>
      </c>
      <c r="CX1253" t="str">
        <f t="shared" si="343"/>
        <v/>
      </c>
      <c r="CY1253" t="str">
        <f t="shared" si="344"/>
        <v/>
      </c>
      <c r="CZ1253" t="str">
        <f t="shared" si="345"/>
        <v/>
      </c>
      <c r="DA1253" t="str">
        <f t="shared" si="346"/>
        <v/>
      </c>
      <c r="DB1253" t="str">
        <f t="shared" si="347"/>
        <v/>
      </c>
      <c r="DC1253" t="str">
        <f t="shared" si="348"/>
        <v/>
      </c>
    </row>
    <row r="1254" spans="1:107" x14ac:dyDescent="0.2">
      <c r="A1254">
        <v>1251</v>
      </c>
      <c r="B1254" t="s">
        <v>1246</v>
      </c>
      <c r="C1254" t="s">
        <v>3420</v>
      </c>
      <c r="D1254" t="s">
        <v>5395</v>
      </c>
      <c r="E1254" t="s">
        <v>6065</v>
      </c>
      <c r="F1254" t="s">
        <v>7317</v>
      </c>
      <c r="G1254" t="s">
        <v>8248</v>
      </c>
      <c r="H1254" t="s">
        <v>8552</v>
      </c>
      <c r="I1254" t="s">
        <v>8555</v>
      </c>
      <c r="J1254" t="s">
        <v>9585</v>
      </c>
      <c r="K1254" t="s">
        <v>10121</v>
      </c>
      <c r="L1254" t="s">
        <v>10143</v>
      </c>
      <c r="M1254" t="s">
        <v>11348</v>
      </c>
      <c r="N1254" t="s">
        <v>12743</v>
      </c>
      <c r="O1254" t="s">
        <v>13311</v>
      </c>
      <c r="P1254" t="s">
        <v>4365</v>
      </c>
      <c r="Q1254">
        <v>2</v>
      </c>
      <c r="R1254" t="s">
        <v>13357</v>
      </c>
      <c r="S1254" t="s">
        <v>13409</v>
      </c>
      <c r="T1254" t="s">
        <v>13907</v>
      </c>
      <c r="U1254" s="3" t="str" cm="1">
        <f t="array" ref="U1254">LEFT(T1254,MIN(FIND({0,1,2,3,4,5,6,7,8,9},T1254&amp;"0123456789"))-1)</f>
        <v>$</v>
      </c>
      <c r="V1254" t="s">
        <v>13357</v>
      </c>
      <c r="W1254" t="s">
        <v>13907</v>
      </c>
      <c r="X1254" s="3" t="str" cm="1">
        <f t="array" ref="X1254">LEFT(W1254,MIN(FIND({0,1,2,3,4,5,6,7,8,9},W1254&amp;"0123456789"))-1)</f>
        <v>$</v>
      </c>
      <c r="Y1254" t="s">
        <v>13357</v>
      </c>
      <c r="Z1254" t="s">
        <v>13907</v>
      </c>
      <c r="AA1254" s="3" cm="1">
        <f t="array" ref="AA1254">_xlfn.XLOOKUP(LEFT(Z1254,MIN(FIND({0,1,2,3,4,5,6,7,8,9},Z1254&amp;"0123456789"))-1), $BB$4:$BB$23, $BC$4:$BC$23)*_xlfn.NUMBERVALUE(TRIM(REPLACE(Z1254,1,MIN(FIND({0,1,2,3,4,5,6,7,8,9},Z1254&amp;"0123456789"))-1,"")), ".", ",")</f>
        <v>1100000</v>
      </c>
      <c r="AB1254" t="s">
        <v>13907</v>
      </c>
      <c r="AC1254" s="3" cm="1">
        <f t="array" ref="AC1254">_xlfn.XLOOKUP(LEFT(AB1254,MIN(FIND({0,1,2,3,4,5,6,7,8,9},AB1254&amp;"0123456789"))-1), $BB$4:$BB$23, $BC$4:$BC$23)*_xlfn.NUMBERVALUE(TRIM(REPLACE(AB1254,1,MIN(FIND({0,1,2,3,4,5,6,7,8,9},AB1254&amp;"0123456789"))-1,"")), ".", ",")</f>
        <v>1100000</v>
      </c>
      <c r="AD1254" t="s">
        <v>8555</v>
      </c>
      <c r="AE1254" t="s">
        <v>8554</v>
      </c>
      <c r="AF1254" t="s">
        <v>15947</v>
      </c>
      <c r="AG1254" t="s">
        <v>4365</v>
      </c>
      <c r="AH1254" t="s">
        <v>4365</v>
      </c>
      <c r="AI1254" t="s">
        <v>4365</v>
      </c>
      <c r="AJ1254" t="s">
        <v>4365</v>
      </c>
      <c r="AK1254" t="s">
        <v>4365</v>
      </c>
      <c r="AL1254" t="s">
        <v>4365</v>
      </c>
      <c r="AM1254" t="s">
        <v>4365</v>
      </c>
      <c r="AN1254" t="s">
        <v>4365</v>
      </c>
      <c r="AO1254" t="s">
        <v>4365</v>
      </c>
      <c r="AP1254" t="s">
        <v>4365</v>
      </c>
      <c r="AQ1254" t="s">
        <v>4365</v>
      </c>
      <c r="AR1254" t="s">
        <v>4365</v>
      </c>
      <c r="AS1254" t="s">
        <v>19079</v>
      </c>
      <c r="BC1254" s="3" t="str" cm="1">
        <f t="array" ref="BC1254">LEFT(BB1254,MIN(FIND({0,1,2,3,4,5,6,7,8,9},BB1254&amp;"0123456789"))-1)</f>
        <v/>
      </c>
      <c r="BY1254" t="s">
        <v>11348</v>
      </c>
      <c r="CT1254" t="str">
        <f t="shared" si="339"/>
        <v>FinTech</v>
      </c>
      <c r="CU1254" t="str">
        <f t="shared" si="340"/>
        <v/>
      </c>
      <c r="CV1254" t="str">
        <f t="shared" si="341"/>
        <v/>
      </c>
      <c r="CW1254" t="str">
        <f t="shared" si="342"/>
        <v/>
      </c>
      <c r="CX1254" t="str">
        <f t="shared" si="343"/>
        <v/>
      </c>
      <c r="CY1254" t="str">
        <f t="shared" si="344"/>
        <v/>
      </c>
      <c r="CZ1254" t="str">
        <f t="shared" si="345"/>
        <v/>
      </c>
      <c r="DA1254" t="str">
        <f t="shared" si="346"/>
        <v/>
      </c>
      <c r="DB1254" t="str">
        <f t="shared" si="347"/>
        <v/>
      </c>
      <c r="DC1254" t="str">
        <f t="shared" si="348"/>
        <v/>
      </c>
    </row>
    <row r="1255" spans="1:107" x14ac:dyDescent="0.2">
      <c r="A1255">
        <v>1252</v>
      </c>
      <c r="B1255" t="s">
        <v>1247</v>
      </c>
      <c r="C1255" t="s">
        <v>3421</v>
      </c>
      <c r="D1255" t="s">
        <v>5396</v>
      </c>
      <c r="E1255" t="s">
        <v>6065</v>
      </c>
      <c r="F1255" t="s">
        <v>7318</v>
      </c>
      <c r="G1255" t="s">
        <v>8283</v>
      </c>
      <c r="H1255" t="s">
        <v>8552</v>
      </c>
      <c r="I1255" t="s">
        <v>8557</v>
      </c>
      <c r="J1255" t="s">
        <v>9586</v>
      </c>
      <c r="K1255" t="s">
        <v>10121</v>
      </c>
      <c r="L1255" t="s">
        <v>10163</v>
      </c>
      <c r="M1255" t="s">
        <v>11909</v>
      </c>
      <c r="N1255" t="s">
        <v>13024</v>
      </c>
      <c r="O1255" t="s">
        <v>4365</v>
      </c>
      <c r="P1255" t="s">
        <v>4365</v>
      </c>
      <c r="Q1255">
        <v>6</v>
      </c>
      <c r="R1255" t="s">
        <v>13358</v>
      </c>
      <c r="S1255" t="s">
        <v>13438</v>
      </c>
      <c r="T1255" t="s">
        <v>14149</v>
      </c>
      <c r="U1255" s="3" t="str" cm="1">
        <f t="array" ref="U1255">LEFT(T1255,MIN(FIND({0,1,2,3,4,5,6,7,8,9},T1255&amp;"0123456789"))-1)</f>
        <v>CHF</v>
      </c>
      <c r="V1255" t="s">
        <v>14414</v>
      </c>
      <c r="W1255" t="s">
        <v>14149</v>
      </c>
      <c r="X1255" s="3" t="str" cm="1">
        <f t="array" ref="X1255">LEFT(W1255,MIN(FIND({0,1,2,3,4,5,6,7,8,9},W1255&amp;"0123456789"))-1)</f>
        <v>CHF</v>
      </c>
      <c r="Y1255" t="s">
        <v>14414</v>
      </c>
      <c r="Z1255" t="s">
        <v>14688</v>
      </c>
      <c r="AA1255" s="3" cm="1">
        <f t="array" ref="AA1255">_xlfn.XLOOKUP(LEFT(Z1255,MIN(FIND({0,1,2,3,4,5,6,7,8,9},Z1255&amp;"0123456789"))-1), $BB$4:$BB$23, $BC$4:$BC$23)*_xlfn.NUMBERVALUE(TRIM(REPLACE(Z1255,1,MIN(FIND({0,1,2,3,4,5,6,7,8,9},Z1255&amp;"0123456789"))-1,"")), ".", ",")</f>
        <v>22477500.000000004</v>
      </c>
      <c r="AB1255" t="s">
        <v>14812</v>
      </c>
      <c r="AC1255" s="3" cm="1">
        <f t="array" ref="AC1255">_xlfn.XLOOKUP(LEFT(AB1255,MIN(FIND({0,1,2,3,4,5,6,7,8,9},AB1255&amp;"0123456789"))-1), $BB$4:$BB$23, $BC$4:$BC$23)*_xlfn.NUMBERVALUE(TRIM(REPLACE(AB1255,1,MIN(FIND({0,1,2,3,4,5,6,7,8,9},AB1255&amp;"0123456789"))-1,"")), ".", ",")</f>
        <v>22488600.000000004</v>
      </c>
      <c r="AD1255" t="s">
        <v>8557</v>
      </c>
      <c r="AE1255" t="s">
        <v>14823</v>
      </c>
      <c r="AF1255" t="s">
        <v>15948</v>
      </c>
      <c r="AG1255" t="s">
        <v>17257</v>
      </c>
      <c r="AH1255" t="s">
        <v>4365</v>
      </c>
      <c r="AI1255" t="s">
        <v>18847</v>
      </c>
      <c r="AJ1255" t="s">
        <v>8563</v>
      </c>
      <c r="AK1255" t="s">
        <v>4365</v>
      </c>
      <c r="AL1255" t="s">
        <v>8555</v>
      </c>
      <c r="AM1255" t="s">
        <v>18794</v>
      </c>
      <c r="AN1255" t="s">
        <v>18372</v>
      </c>
      <c r="AO1255" t="s">
        <v>18794</v>
      </c>
      <c r="AP1255" t="s">
        <v>23212</v>
      </c>
      <c r="AQ1255" t="s">
        <v>24294</v>
      </c>
      <c r="AR1255" t="s">
        <v>25143</v>
      </c>
      <c r="AS1255" t="s">
        <v>14828</v>
      </c>
      <c r="BC1255" s="3" t="str" cm="1">
        <f t="array" ref="BC1255">LEFT(BB1255,MIN(FIND({0,1,2,3,4,5,6,7,8,9},BB1255&amp;"0123456789"))-1)</f>
        <v/>
      </c>
      <c r="BY1255" t="s">
        <v>10163</v>
      </c>
      <c r="BZ1255" t="s">
        <v>25418</v>
      </c>
      <c r="CA1255" t="s">
        <v>25554</v>
      </c>
      <c r="CT1255" t="str">
        <f t="shared" si="339"/>
        <v>Health Care</v>
      </c>
      <c r="CU1255" t="str">
        <f t="shared" si="340"/>
        <v>Medical</v>
      </c>
      <c r="CV1255" t="str">
        <f t="shared" si="341"/>
        <v>Therapeutics</v>
      </c>
      <c r="CW1255" t="str">
        <f t="shared" si="342"/>
        <v/>
      </c>
      <c r="CX1255" t="str">
        <f t="shared" si="343"/>
        <v/>
      </c>
      <c r="CY1255" t="str">
        <f t="shared" si="344"/>
        <v/>
      </c>
      <c r="CZ1255" t="str">
        <f t="shared" si="345"/>
        <v/>
      </c>
      <c r="DA1255" t="str">
        <f t="shared" si="346"/>
        <v/>
      </c>
      <c r="DB1255" t="str">
        <f t="shared" si="347"/>
        <v/>
      </c>
      <c r="DC1255" t="str">
        <f t="shared" si="348"/>
        <v/>
      </c>
    </row>
    <row r="1256" spans="1:107" x14ac:dyDescent="0.2">
      <c r="A1256">
        <v>1253</v>
      </c>
      <c r="B1256" t="s">
        <v>1248</v>
      </c>
      <c r="C1256" t="s">
        <v>3422</v>
      </c>
      <c r="D1256" t="s">
        <v>5397</v>
      </c>
      <c r="E1256" t="s">
        <v>6065</v>
      </c>
      <c r="F1256" t="s">
        <v>7319</v>
      </c>
      <c r="G1256" t="s">
        <v>8245</v>
      </c>
      <c r="H1256" t="s">
        <v>8552</v>
      </c>
      <c r="I1256" t="s">
        <v>8557</v>
      </c>
      <c r="J1256" t="s">
        <v>9587</v>
      </c>
      <c r="K1256" t="s">
        <v>10121</v>
      </c>
      <c r="L1256" t="s">
        <v>10243</v>
      </c>
      <c r="M1256" t="s">
        <v>11214</v>
      </c>
      <c r="N1256" t="s">
        <v>12746</v>
      </c>
      <c r="O1256" t="s">
        <v>13313</v>
      </c>
      <c r="P1256" t="s">
        <v>13351</v>
      </c>
      <c r="Q1256">
        <v>1</v>
      </c>
      <c r="R1256" t="s">
        <v>13357</v>
      </c>
      <c r="S1256" t="s">
        <v>8293</v>
      </c>
      <c r="T1256" t="s">
        <v>13840</v>
      </c>
      <c r="U1256" s="3" t="str" cm="1">
        <f t="array" ref="U1256">LEFT(T1256,MIN(FIND({0,1,2,3,4,5,6,7,8,9},T1256&amp;"0123456789"))-1)</f>
        <v>$</v>
      </c>
      <c r="V1256" t="s">
        <v>13357</v>
      </c>
      <c r="W1256" t="s">
        <v>13840</v>
      </c>
      <c r="X1256" s="3" t="str" cm="1">
        <f t="array" ref="X1256">LEFT(W1256,MIN(FIND({0,1,2,3,4,5,6,7,8,9},W1256&amp;"0123456789"))-1)</f>
        <v>$</v>
      </c>
      <c r="Y1256" t="s">
        <v>13357</v>
      </c>
      <c r="Z1256" t="s">
        <v>13840</v>
      </c>
      <c r="AA1256" s="3" cm="1">
        <f t="array" ref="AA1256">_xlfn.XLOOKUP(LEFT(Z1256,MIN(FIND({0,1,2,3,4,5,6,7,8,9},Z1256&amp;"0123456789"))-1), $BB$4:$BB$23, $BC$4:$BC$23)*_xlfn.NUMBERVALUE(TRIM(REPLACE(Z1256,1,MIN(FIND({0,1,2,3,4,5,6,7,8,9},Z1256&amp;"0123456789"))-1,"")), ".", ",")</f>
        <v>3250000</v>
      </c>
      <c r="AB1256" t="s">
        <v>13840</v>
      </c>
      <c r="AC1256" s="3" cm="1">
        <f t="array" ref="AC1256">_xlfn.XLOOKUP(LEFT(AB1256,MIN(FIND({0,1,2,3,4,5,6,7,8,9},AB1256&amp;"0123456789"))-1), $BB$4:$BB$23, $BC$4:$BC$23)*_xlfn.NUMBERVALUE(TRIM(REPLACE(AB1256,1,MIN(FIND({0,1,2,3,4,5,6,7,8,9},AB1256&amp;"0123456789"))-1,"")), ".", ",")</f>
        <v>3250000</v>
      </c>
      <c r="AD1256" t="s">
        <v>8555</v>
      </c>
      <c r="AE1256" t="s">
        <v>14824</v>
      </c>
      <c r="AF1256" t="s">
        <v>15949</v>
      </c>
      <c r="AG1256" t="s">
        <v>4365</v>
      </c>
      <c r="AH1256" t="s">
        <v>4365</v>
      </c>
      <c r="AI1256" t="s">
        <v>4365</v>
      </c>
      <c r="AJ1256" t="s">
        <v>4365</v>
      </c>
      <c r="AK1256" t="s">
        <v>4365</v>
      </c>
      <c r="AL1256" t="s">
        <v>4365</v>
      </c>
      <c r="AM1256" t="s">
        <v>4365</v>
      </c>
      <c r="AN1256" t="s">
        <v>4365</v>
      </c>
      <c r="AO1256" t="s">
        <v>4365</v>
      </c>
      <c r="AP1256" t="s">
        <v>4365</v>
      </c>
      <c r="AQ1256" t="s">
        <v>4365</v>
      </c>
      <c r="AR1256" t="s">
        <v>4365</v>
      </c>
      <c r="AS1256" t="s">
        <v>8559</v>
      </c>
      <c r="BC1256" s="3" t="str" cm="1">
        <f t="array" ref="BC1256">LEFT(BB1256,MIN(FIND({0,1,2,3,4,5,6,7,8,9},BB1256&amp;"0123456789"))-1)</f>
        <v/>
      </c>
      <c r="BY1256" t="s">
        <v>11267</v>
      </c>
      <c r="BZ1256" t="s">
        <v>25444</v>
      </c>
      <c r="CA1256" t="s">
        <v>25408</v>
      </c>
      <c r="CT1256" t="str">
        <f t="shared" si="339"/>
        <v>Artificial Intelligence</v>
      </c>
      <c r="CU1256" t="str">
        <f t="shared" si="340"/>
        <v>Machine Learning</v>
      </c>
      <c r="CV1256" t="str">
        <f t="shared" si="341"/>
        <v>Software</v>
      </c>
      <c r="CW1256" t="str">
        <f t="shared" si="342"/>
        <v/>
      </c>
      <c r="CX1256" t="str">
        <f t="shared" si="343"/>
        <v/>
      </c>
      <c r="CY1256" t="str">
        <f t="shared" si="344"/>
        <v/>
      </c>
      <c r="CZ1256" t="str">
        <f t="shared" si="345"/>
        <v/>
      </c>
      <c r="DA1256" t="str">
        <f t="shared" si="346"/>
        <v/>
      </c>
      <c r="DB1256" t="str">
        <f t="shared" si="347"/>
        <v/>
      </c>
      <c r="DC1256" t="str">
        <f t="shared" si="348"/>
        <v/>
      </c>
    </row>
    <row r="1257" spans="1:107" x14ac:dyDescent="0.2">
      <c r="A1257">
        <v>1254</v>
      </c>
      <c r="B1257" t="s">
        <v>1249</v>
      </c>
      <c r="C1257" t="s">
        <v>3423</v>
      </c>
      <c r="D1257" t="s">
        <v>5398</v>
      </c>
      <c r="E1257" t="s">
        <v>6065</v>
      </c>
      <c r="F1257" t="s">
        <v>7320</v>
      </c>
      <c r="G1257" t="s">
        <v>8245</v>
      </c>
      <c r="H1257" t="s">
        <v>8552</v>
      </c>
      <c r="I1257" t="s">
        <v>8555</v>
      </c>
      <c r="J1257" t="s">
        <v>9588</v>
      </c>
      <c r="K1257" t="s">
        <v>10121</v>
      </c>
      <c r="L1257" t="s">
        <v>10587</v>
      </c>
      <c r="M1257" t="s">
        <v>12099</v>
      </c>
      <c r="N1257" t="s">
        <v>13025</v>
      </c>
      <c r="O1257" t="s">
        <v>13313</v>
      </c>
      <c r="P1257" t="s">
        <v>13349</v>
      </c>
      <c r="Q1257">
        <v>2</v>
      </c>
      <c r="R1257" t="s">
        <v>13358</v>
      </c>
      <c r="S1257" t="s">
        <v>13570</v>
      </c>
      <c r="T1257" t="s">
        <v>13736</v>
      </c>
      <c r="U1257" s="3" t="str" cm="1">
        <f t="array" ref="U1257">LEFT(T1257,MIN(FIND({0,1,2,3,4,5,6,7,8,9},T1257&amp;"0123456789"))-1)</f>
        <v>$</v>
      </c>
      <c r="V1257" t="s">
        <v>14414</v>
      </c>
      <c r="W1257" t="s">
        <v>13736</v>
      </c>
      <c r="X1257" s="3" t="str" cm="1">
        <f t="array" ref="X1257">LEFT(W1257,MIN(FIND({0,1,2,3,4,5,6,7,8,9},W1257&amp;"0123456789"))-1)</f>
        <v>$</v>
      </c>
      <c r="Y1257" t="s">
        <v>14414</v>
      </c>
      <c r="Z1257" t="s">
        <v>14689</v>
      </c>
      <c r="AA1257" s="3" cm="1">
        <f t="array" ref="AA1257">_xlfn.XLOOKUP(LEFT(Z1257,MIN(FIND({0,1,2,3,4,5,6,7,8,9},Z1257&amp;"0123456789"))-1), $BB$4:$BB$23, $BC$4:$BC$23)*_xlfn.NUMBERVALUE(TRIM(REPLACE(Z1257,1,MIN(FIND({0,1,2,3,4,5,6,7,8,9},Z1257&amp;"0123456789"))-1,"")), ".", ",")</f>
        <v>12700000</v>
      </c>
      <c r="AB1257" t="s">
        <v>14689</v>
      </c>
      <c r="AC1257" s="3" cm="1">
        <f t="array" ref="AC1257">_xlfn.XLOOKUP(LEFT(AB1257,MIN(FIND({0,1,2,3,4,5,6,7,8,9},AB1257&amp;"0123456789"))-1), $BB$4:$BB$23, $BC$4:$BC$23)*_xlfn.NUMBERVALUE(TRIM(REPLACE(AB1257,1,MIN(FIND({0,1,2,3,4,5,6,7,8,9},AB1257&amp;"0123456789"))-1,"")), ".", ",")</f>
        <v>12700000</v>
      </c>
      <c r="AD1257" t="s">
        <v>8554</v>
      </c>
      <c r="AE1257" t="s">
        <v>8556</v>
      </c>
      <c r="AF1257" t="s">
        <v>15950</v>
      </c>
      <c r="AG1257" t="s">
        <v>4365</v>
      </c>
      <c r="AH1257" t="s">
        <v>4365</v>
      </c>
      <c r="AI1257" t="s">
        <v>4365</v>
      </c>
      <c r="AJ1257" t="s">
        <v>4365</v>
      </c>
      <c r="AK1257" t="s">
        <v>4365</v>
      </c>
      <c r="AL1257" t="s">
        <v>4365</v>
      </c>
      <c r="AM1257" t="s">
        <v>4365</v>
      </c>
      <c r="AN1257" t="s">
        <v>4365</v>
      </c>
      <c r="AO1257" t="s">
        <v>4365</v>
      </c>
      <c r="AP1257" t="s">
        <v>4365</v>
      </c>
      <c r="AQ1257" t="s">
        <v>4365</v>
      </c>
      <c r="AR1257" t="s">
        <v>4365</v>
      </c>
      <c r="AS1257" t="s">
        <v>14835</v>
      </c>
      <c r="BC1257" s="3" t="str" cm="1">
        <f t="array" ref="BC1257">LEFT(BB1257,MIN(FIND({0,1,2,3,4,5,6,7,8,9},BB1257&amp;"0123456789"))-1)</f>
        <v/>
      </c>
      <c r="BY1257" t="s">
        <v>12099</v>
      </c>
      <c r="CT1257" t="str">
        <f t="shared" si="339"/>
        <v>PC Games</v>
      </c>
      <c r="CU1257" t="str">
        <f t="shared" si="340"/>
        <v/>
      </c>
      <c r="CV1257" t="str">
        <f t="shared" si="341"/>
        <v/>
      </c>
      <c r="CW1257" t="str">
        <f t="shared" si="342"/>
        <v/>
      </c>
      <c r="CX1257" t="str">
        <f t="shared" si="343"/>
        <v/>
      </c>
      <c r="CY1257" t="str">
        <f t="shared" si="344"/>
        <v/>
      </c>
      <c r="CZ1257" t="str">
        <f t="shared" si="345"/>
        <v/>
      </c>
      <c r="DA1257" t="str">
        <f t="shared" si="346"/>
        <v/>
      </c>
      <c r="DB1257" t="str">
        <f t="shared" si="347"/>
        <v/>
      </c>
      <c r="DC1257" t="str">
        <f t="shared" si="348"/>
        <v/>
      </c>
    </row>
    <row r="1258" spans="1:107" x14ac:dyDescent="0.2">
      <c r="A1258">
        <v>1255</v>
      </c>
      <c r="B1258" t="s">
        <v>1250</v>
      </c>
      <c r="C1258" t="s">
        <v>3424</v>
      </c>
      <c r="D1258" t="s">
        <v>3424</v>
      </c>
      <c r="E1258" t="s">
        <v>4365</v>
      </c>
      <c r="F1258" t="s">
        <v>7321</v>
      </c>
      <c r="G1258" t="s">
        <v>8245</v>
      </c>
      <c r="H1258" t="s">
        <v>8552</v>
      </c>
      <c r="I1258" t="s">
        <v>8555</v>
      </c>
      <c r="J1258" t="s">
        <v>9589</v>
      </c>
      <c r="K1258" t="s">
        <v>10119</v>
      </c>
      <c r="L1258" t="s">
        <v>10484</v>
      </c>
      <c r="M1258" t="s">
        <v>12100</v>
      </c>
      <c r="N1258" t="s">
        <v>12743</v>
      </c>
      <c r="O1258" t="s">
        <v>13311</v>
      </c>
      <c r="P1258" t="s">
        <v>4365</v>
      </c>
      <c r="Q1258">
        <v>2</v>
      </c>
      <c r="R1258" t="s">
        <v>13358</v>
      </c>
      <c r="S1258" t="s">
        <v>13428</v>
      </c>
      <c r="T1258" t="s">
        <v>13967</v>
      </c>
      <c r="U1258" s="3" t="str" cm="1">
        <f t="array" ref="U1258">LEFT(T1258,MIN(FIND({0,1,2,3,4,5,6,7,8,9},T1258&amp;"0123456789"))-1)</f>
        <v>$</v>
      </c>
      <c r="V1258" t="s">
        <v>14414</v>
      </c>
      <c r="W1258" t="s">
        <v>13967</v>
      </c>
      <c r="X1258" s="3" t="str" cm="1">
        <f t="array" ref="X1258">LEFT(W1258,MIN(FIND({0,1,2,3,4,5,6,7,8,9},W1258&amp;"0123456789"))-1)</f>
        <v>$</v>
      </c>
      <c r="Y1258" t="s">
        <v>14414</v>
      </c>
      <c r="Z1258" t="s">
        <v>14268</v>
      </c>
      <c r="AA1258" s="3" cm="1">
        <f t="array" ref="AA1258">_xlfn.XLOOKUP(LEFT(Z1258,MIN(FIND({0,1,2,3,4,5,6,7,8,9},Z1258&amp;"0123456789"))-1), $BB$4:$BB$23, $BC$4:$BC$23)*_xlfn.NUMBERVALUE(TRIM(REPLACE(Z1258,1,MIN(FIND({0,1,2,3,4,5,6,7,8,9},Z1258&amp;"0123456789"))-1,"")), ".", ",")</f>
        <v>7900000</v>
      </c>
      <c r="AB1258" t="s">
        <v>14268</v>
      </c>
      <c r="AC1258" s="3" cm="1">
        <f t="array" ref="AC1258">_xlfn.XLOOKUP(LEFT(AB1258,MIN(FIND({0,1,2,3,4,5,6,7,8,9},AB1258&amp;"0123456789"))-1), $BB$4:$BB$23, $BC$4:$BC$23)*_xlfn.NUMBERVALUE(TRIM(REPLACE(AB1258,1,MIN(FIND({0,1,2,3,4,5,6,7,8,9},AB1258&amp;"0123456789"))-1,"")), ".", ",")</f>
        <v>7900000</v>
      </c>
      <c r="AD1258" t="s">
        <v>8555</v>
      </c>
      <c r="AE1258" t="s">
        <v>8557</v>
      </c>
      <c r="AF1258" t="s">
        <v>15951</v>
      </c>
      <c r="AG1258" t="s">
        <v>17258</v>
      </c>
      <c r="AH1258" t="s">
        <v>17952</v>
      </c>
      <c r="AI1258" t="s">
        <v>18848</v>
      </c>
      <c r="AJ1258" t="s">
        <v>19356</v>
      </c>
      <c r="AK1258" t="s">
        <v>19946</v>
      </c>
      <c r="AL1258" t="s">
        <v>20232</v>
      </c>
      <c r="AM1258" t="s">
        <v>20966</v>
      </c>
      <c r="AN1258" t="s">
        <v>21575</v>
      </c>
      <c r="AO1258" t="s">
        <v>22175</v>
      </c>
      <c r="AP1258" t="s">
        <v>23213</v>
      </c>
      <c r="AQ1258" t="s">
        <v>24295</v>
      </c>
      <c r="AR1258" t="s">
        <v>25144</v>
      </c>
      <c r="AS1258" t="s">
        <v>14822</v>
      </c>
      <c r="BC1258" s="3" t="str" cm="1">
        <f t="array" ref="BC1258">LEFT(BB1258,MIN(FIND({0,1,2,3,4,5,6,7,8,9},BB1258&amp;"0123456789"))-1)</f>
        <v/>
      </c>
      <c r="BY1258" t="s">
        <v>25510</v>
      </c>
      <c r="BZ1258" t="s">
        <v>25822</v>
      </c>
      <c r="CA1258" t="s">
        <v>25728</v>
      </c>
      <c r="CT1258" t="str">
        <f t="shared" si="339"/>
        <v>Audio</v>
      </c>
      <c r="CU1258" t="str">
        <f t="shared" si="340"/>
        <v>Digital Entertainment</v>
      </c>
      <c r="CV1258" t="str">
        <f t="shared" si="341"/>
        <v>Music</v>
      </c>
      <c r="CW1258" t="str">
        <f t="shared" si="342"/>
        <v/>
      </c>
      <c r="CX1258" t="str">
        <f t="shared" si="343"/>
        <v/>
      </c>
      <c r="CY1258" t="str">
        <f t="shared" si="344"/>
        <v/>
      </c>
      <c r="CZ1258" t="str">
        <f t="shared" si="345"/>
        <v/>
      </c>
      <c r="DA1258" t="str">
        <f t="shared" si="346"/>
        <v/>
      </c>
      <c r="DB1258" t="str">
        <f t="shared" si="347"/>
        <v/>
      </c>
      <c r="DC1258" t="str">
        <f t="shared" si="348"/>
        <v/>
      </c>
    </row>
    <row r="1259" spans="1:107" x14ac:dyDescent="0.2">
      <c r="A1259">
        <v>1256</v>
      </c>
      <c r="B1259" t="s">
        <v>1251</v>
      </c>
      <c r="C1259" t="s">
        <v>3425</v>
      </c>
      <c r="D1259" t="s">
        <v>5399</v>
      </c>
      <c r="E1259" t="s">
        <v>6065</v>
      </c>
      <c r="F1259" t="s">
        <v>7322</v>
      </c>
      <c r="G1259" t="s">
        <v>8278</v>
      </c>
      <c r="H1259" t="s">
        <v>8552</v>
      </c>
      <c r="I1259" t="s">
        <v>4365</v>
      </c>
      <c r="J1259" t="s">
        <v>4365</v>
      </c>
      <c r="K1259" t="s">
        <v>10120</v>
      </c>
      <c r="L1259" t="s">
        <v>10328</v>
      </c>
      <c r="M1259" t="s">
        <v>12078</v>
      </c>
      <c r="N1259" t="s">
        <v>13026</v>
      </c>
      <c r="O1259" t="s">
        <v>13308</v>
      </c>
      <c r="P1259" t="s">
        <v>4365</v>
      </c>
      <c r="Q1259">
        <v>2</v>
      </c>
      <c r="R1259" t="s">
        <v>13357</v>
      </c>
      <c r="S1259" t="s">
        <v>13476</v>
      </c>
      <c r="T1259" t="s">
        <v>14023</v>
      </c>
      <c r="U1259" s="3" t="str" cm="1">
        <f t="array" ref="U1259">LEFT(T1259,MIN(FIND({0,1,2,3,4,5,6,7,8,9},T1259&amp;"0123456789"))-1)</f>
        <v>$</v>
      </c>
      <c r="V1259" t="s">
        <v>13357</v>
      </c>
      <c r="W1259" t="s">
        <v>14023</v>
      </c>
      <c r="X1259" s="3" t="str" cm="1">
        <f t="array" ref="X1259">LEFT(W1259,MIN(FIND({0,1,2,3,4,5,6,7,8,9},W1259&amp;"0123456789"))-1)</f>
        <v>$</v>
      </c>
      <c r="Y1259" t="s">
        <v>13357</v>
      </c>
      <c r="Z1259" t="s">
        <v>13980</v>
      </c>
      <c r="AA1259" s="3" cm="1">
        <f t="array" ref="AA1259">_xlfn.XLOOKUP(LEFT(Z1259,MIN(FIND({0,1,2,3,4,5,6,7,8,9},Z1259&amp;"0123456789"))-1), $BB$4:$BB$23, $BC$4:$BC$23)*_xlfn.NUMBERVALUE(TRIM(REPLACE(Z1259,1,MIN(FIND({0,1,2,3,4,5,6,7,8,9},Z1259&amp;"0123456789"))-1,"")), ".", ",")</f>
        <v>1600000</v>
      </c>
      <c r="AB1259" t="s">
        <v>13980</v>
      </c>
      <c r="AC1259" s="3" cm="1">
        <f t="array" ref="AC1259">_xlfn.XLOOKUP(LEFT(AB1259,MIN(FIND({0,1,2,3,4,5,6,7,8,9},AB1259&amp;"0123456789"))-1), $BB$4:$BB$23, $BC$4:$BC$23)*_xlfn.NUMBERVALUE(TRIM(REPLACE(AB1259,1,MIN(FIND({0,1,2,3,4,5,6,7,8,9},AB1259&amp;"0123456789"))-1,"")), ".", ",")</f>
        <v>1600000</v>
      </c>
      <c r="AD1259" t="s">
        <v>4365</v>
      </c>
      <c r="AE1259" t="s">
        <v>4365</v>
      </c>
      <c r="AF1259" t="s">
        <v>4365</v>
      </c>
      <c r="AG1259" t="s">
        <v>17259</v>
      </c>
      <c r="AH1259" t="s">
        <v>17953</v>
      </c>
      <c r="AI1259" t="s">
        <v>18849</v>
      </c>
      <c r="AJ1259" t="s">
        <v>8563</v>
      </c>
      <c r="AK1259" t="s">
        <v>4365</v>
      </c>
      <c r="AL1259" t="s">
        <v>8555</v>
      </c>
      <c r="AM1259" t="s">
        <v>18794</v>
      </c>
      <c r="AN1259" t="s">
        <v>18372</v>
      </c>
      <c r="AO1259" t="s">
        <v>18794</v>
      </c>
      <c r="AP1259" t="s">
        <v>23214</v>
      </c>
      <c r="AQ1259" t="s">
        <v>24296</v>
      </c>
      <c r="AR1259" t="s">
        <v>25145</v>
      </c>
      <c r="AS1259" t="s">
        <v>19072</v>
      </c>
      <c r="BC1259" s="3" t="str" cm="1">
        <f t="array" ref="BC1259">LEFT(BB1259,MIN(FIND({0,1,2,3,4,5,6,7,8,9},BB1259&amp;"0123456789"))-1)</f>
        <v/>
      </c>
      <c r="BY1259" t="s">
        <v>10285</v>
      </c>
      <c r="BZ1259" t="s">
        <v>25453</v>
      </c>
      <c r="CA1259" t="s">
        <v>25493</v>
      </c>
      <c r="CT1259" t="str">
        <f t="shared" si="339"/>
        <v>Food and Beverage</v>
      </c>
      <c r="CU1259" t="str">
        <f t="shared" si="340"/>
        <v>Food Delivery</v>
      </c>
      <c r="CV1259" t="str">
        <f t="shared" si="341"/>
        <v>Restaurants</v>
      </c>
      <c r="CW1259" t="str">
        <f t="shared" si="342"/>
        <v/>
      </c>
      <c r="CX1259" t="str">
        <f t="shared" si="343"/>
        <v/>
      </c>
      <c r="CY1259" t="str">
        <f t="shared" si="344"/>
        <v/>
      </c>
      <c r="CZ1259" t="str">
        <f t="shared" si="345"/>
        <v/>
      </c>
      <c r="DA1259" t="str">
        <f t="shared" si="346"/>
        <v/>
      </c>
      <c r="DB1259" t="str">
        <f t="shared" si="347"/>
        <v/>
      </c>
      <c r="DC1259" t="str">
        <f t="shared" si="348"/>
        <v/>
      </c>
    </row>
    <row r="1260" spans="1:107" x14ac:dyDescent="0.2">
      <c r="A1260">
        <v>1257</v>
      </c>
      <c r="B1260" t="s">
        <v>1252</v>
      </c>
      <c r="C1260" t="s">
        <v>3426</v>
      </c>
      <c r="D1260" t="s">
        <v>5400</v>
      </c>
      <c r="E1260" t="s">
        <v>6065</v>
      </c>
      <c r="F1260" t="s">
        <v>7323</v>
      </c>
      <c r="G1260" t="s">
        <v>8431</v>
      </c>
      <c r="H1260" t="s">
        <v>8552</v>
      </c>
      <c r="I1260" t="s">
        <v>4365</v>
      </c>
      <c r="J1260" t="s">
        <v>4365</v>
      </c>
      <c r="K1260" t="s">
        <v>4365</v>
      </c>
      <c r="L1260" t="s">
        <v>10754</v>
      </c>
      <c r="M1260" t="s">
        <v>12101</v>
      </c>
      <c r="N1260" t="s">
        <v>12803</v>
      </c>
      <c r="O1260" t="s">
        <v>13319</v>
      </c>
      <c r="P1260" t="s">
        <v>4365</v>
      </c>
      <c r="Q1260">
        <v>1</v>
      </c>
      <c r="R1260" t="s">
        <v>13357</v>
      </c>
      <c r="S1260" t="s">
        <v>13489</v>
      </c>
      <c r="T1260" t="s">
        <v>14150</v>
      </c>
      <c r="U1260" s="3" t="str" cm="1">
        <f t="array" ref="U1260">LEFT(T1260,MIN(FIND({0,1,2,3,4,5,6,7,8,9},T1260&amp;"0123456789"))-1)</f>
        <v>¥</v>
      </c>
      <c r="V1260" t="s">
        <v>13357</v>
      </c>
      <c r="W1260" t="s">
        <v>14150</v>
      </c>
      <c r="X1260" s="3" t="str" cm="1">
        <f t="array" ref="X1260">LEFT(W1260,MIN(FIND({0,1,2,3,4,5,6,7,8,9},W1260&amp;"0123456789"))-1)</f>
        <v>¥</v>
      </c>
      <c r="Y1260" t="s">
        <v>13357</v>
      </c>
      <c r="Z1260" t="s">
        <v>14150</v>
      </c>
      <c r="AA1260" s="3" cm="1">
        <f t="array" ref="AA1260">_xlfn.XLOOKUP(LEFT(Z1260,MIN(FIND({0,1,2,3,4,5,6,7,8,9},Z1260&amp;"0123456789"))-1), $BB$4:$BB$23, $BC$4:$BC$23)*_xlfn.NUMBERVALUE(TRIM(REPLACE(Z1260,1,MIN(FIND({0,1,2,3,4,5,6,7,8,9},Z1260&amp;"0123456789"))-1,"")), ".", ",")</f>
        <v>6175000</v>
      </c>
      <c r="AB1260" t="s">
        <v>14150</v>
      </c>
      <c r="AC1260" s="3" cm="1">
        <f t="array" ref="AC1260">_xlfn.XLOOKUP(LEFT(AB1260,MIN(FIND({0,1,2,3,4,5,6,7,8,9},AB1260&amp;"0123456789"))-1), $BB$4:$BB$23, $BC$4:$BC$23)*_xlfn.NUMBERVALUE(TRIM(REPLACE(AB1260,1,MIN(FIND({0,1,2,3,4,5,6,7,8,9},AB1260&amp;"0123456789"))-1,"")), ".", ",")</f>
        <v>6175000</v>
      </c>
      <c r="AD1260" t="s">
        <v>4365</v>
      </c>
      <c r="AE1260" t="s">
        <v>8559</v>
      </c>
      <c r="AF1260" t="s">
        <v>15952</v>
      </c>
      <c r="AG1260" t="s">
        <v>4365</v>
      </c>
      <c r="AH1260" t="s">
        <v>4365</v>
      </c>
      <c r="AI1260" t="s">
        <v>4365</v>
      </c>
      <c r="AJ1260" t="s">
        <v>4365</v>
      </c>
      <c r="AK1260" t="s">
        <v>4365</v>
      </c>
      <c r="AL1260" t="s">
        <v>4365</v>
      </c>
      <c r="AM1260" t="s">
        <v>4365</v>
      </c>
      <c r="AN1260" t="s">
        <v>4365</v>
      </c>
      <c r="AO1260" t="s">
        <v>4365</v>
      </c>
      <c r="AP1260" t="s">
        <v>4365</v>
      </c>
      <c r="AQ1260" t="s">
        <v>4365</v>
      </c>
      <c r="AR1260" t="s">
        <v>4365</v>
      </c>
      <c r="AS1260" t="s">
        <v>8557</v>
      </c>
      <c r="BC1260" s="3" t="str" cm="1">
        <f t="array" ref="BC1260">LEFT(BB1260,MIN(FIND({0,1,2,3,4,5,6,7,8,9},BB1260&amp;"0123456789"))-1)</f>
        <v/>
      </c>
      <c r="BY1260" t="s">
        <v>11699</v>
      </c>
      <c r="BZ1260" t="s">
        <v>25414</v>
      </c>
      <c r="CA1260" t="s">
        <v>25408</v>
      </c>
      <c r="CT1260" t="str">
        <f t="shared" si="339"/>
        <v>Food Delivery</v>
      </c>
      <c r="CU1260" t="str">
        <f t="shared" si="340"/>
        <v>Internet</v>
      </c>
      <c r="CV1260" t="str">
        <f t="shared" si="341"/>
        <v>Software</v>
      </c>
      <c r="CW1260" t="str">
        <f t="shared" si="342"/>
        <v/>
      </c>
      <c r="CX1260" t="str">
        <f t="shared" si="343"/>
        <v/>
      </c>
      <c r="CY1260" t="str">
        <f t="shared" si="344"/>
        <v/>
      </c>
      <c r="CZ1260" t="str">
        <f t="shared" si="345"/>
        <v/>
      </c>
      <c r="DA1260" t="str">
        <f t="shared" si="346"/>
        <v/>
      </c>
      <c r="DB1260" t="str">
        <f t="shared" si="347"/>
        <v/>
      </c>
      <c r="DC1260" t="str">
        <f t="shared" si="348"/>
        <v/>
      </c>
    </row>
    <row r="1261" spans="1:107" x14ac:dyDescent="0.2">
      <c r="A1261">
        <v>1258</v>
      </c>
      <c r="B1261" t="s">
        <v>1253</v>
      </c>
      <c r="C1261" t="s">
        <v>3427</v>
      </c>
      <c r="D1261" t="s">
        <v>5401</v>
      </c>
      <c r="E1261" t="s">
        <v>6065</v>
      </c>
      <c r="F1261" t="s">
        <v>7324</v>
      </c>
      <c r="G1261" t="s">
        <v>8245</v>
      </c>
      <c r="H1261" t="s">
        <v>8552</v>
      </c>
      <c r="I1261" t="s">
        <v>8557</v>
      </c>
      <c r="J1261" t="s">
        <v>9590</v>
      </c>
      <c r="K1261" t="s">
        <v>10121</v>
      </c>
      <c r="L1261" t="s">
        <v>10135</v>
      </c>
      <c r="M1261" t="s">
        <v>12102</v>
      </c>
      <c r="N1261" t="s">
        <v>12851</v>
      </c>
      <c r="O1261" t="s">
        <v>13336</v>
      </c>
      <c r="P1261" t="s">
        <v>4365</v>
      </c>
      <c r="Q1261">
        <v>2</v>
      </c>
      <c r="R1261" t="s">
        <v>13357</v>
      </c>
      <c r="S1261" t="s">
        <v>13434</v>
      </c>
      <c r="T1261" t="s">
        <v>14151</v>
      </c>
      <c r="U1261" s="3" t="str" cm="1">
        <f t="array" ref="U1261">LEFT(T1261,MIN(FIND({0,1,2,3,4,5,6,7,8,9},T1261&amp;"0123456789"))-1)</f>
        <v>$</v>
      </c>
      <c r="V1261" t="s">
        <v>13357</v>
      </c>
      <c r="W1261" t="s">
        <v>14151</v>
      </c>
      <c r="X1261" s="3" t="str" cm="1">
        <f t="array" ref="X1261">LEFT(W1261,MIN(FIND({0,1,2,3,4,5,6,7,8,9},W1261&amp;"0123456789"))-1)</f>
        <v>$</v>
      </c>
      <c r="Y1261" t="s">
        <v>13357</v>
      </c>
      <c r="Z1261" t="s">
        <v>13879</v>
      </c>
      <c r="AA1261" s="3" cm="1">
        <f t="array" ref="AA1261">_xlfn.XLOOKUP(LEFT(Z1261,MIN(FIND({0,1,2,3,4,5,6,7,8,9},Z1261&amp;"0123456789"))-1), $BB$4:$BB$23, $BC$4:$BC$23)*_xlfn.NUMBERVALUE(TRIM(REPLACE(Z1261,1,MIN(FIND({0,1,2,3,4,5,6,7,8,9},Z1261&amp;"0123456789"))-1,"")), ".", ",")</f>
        <v>2300000</v>
      </c>
      <c r="AB1261" t="s">
        <v>13879</v>
      </c>
      <c r="AC1261" s="3" cm="1">
        <f t="array" ref="AC1261">_xlfn.XLOOKUP(LEFT(AB1261,MIN(FIND({0,1,2,3,4,5,6,7,8,9},AB1261&amp;"0123456789"))-1), $BB$4:$BB$23, $BC$4:$BC$23)*_xlfn.NUMBERVALUE(TRIM(REPLACE(AB1261,1,MIN(FIND({0,1,2,3,4,5,6,7,8,9},AB1261&amp;"0123456789"))-1,"")), ".", ",")</f>
        <v>2300000</v>
      </c>
      <c r="AD1261" t="s">
        <v>4365</v>
      </c>
      <c r="AE1261" t="s">
        <v>4365</v>
      </c>
      <c r="AF1261" t="s">
        <v>4365</v>
      </c>
      <c r="AG1261" t="s">
        <v>4365</v>
      </c>
      <c r="AH1261" t="s">
        <v>4365</v>
      </c>
      <c r="AI1261" t="s">
        <v>4365</v>
      </c>
      <c r="AJ1261" t="s">
        <v>4365</v>
      </c>
      <c r="AK1261" t="s">
        <v>4365</v>
      </c>
      <c r="AL1261" t="s">
        <v>4365</v>
      </c>
      <c r="AM1261" t="s">
        <v>4365</v>
      </c>
      <c r="AN1261" t="s">
        <v>4365</v>
      </c>
      <c r="AO1261" t="s">
        <v>4365</v>
      </c>
      <c r="AP1261" t="s">
        <v>4365</v>
      </c>
      <c r="AQ1261" t="s">
        <v>4365</v>
      </c>
      <c r="AR1261" t="s">
        <v>4365</v>
      </c>
      <c r="AS1261" t="s">
        <v>19184</v>
      </c>
      <c r="BC1261" s="3" t="str" cm="1">
        <f t="array" ref="BC1261">LEFT(BB1261,MIN(FIND({0,1,2,3,4,5,6,7,8,9},BB1261&amp;"0123456789"))-1)</f>
        <v/>
      </c>
      <c r="BY1261" t="s">
        <v>10163</v>
      </c>
      <c r="BZ1261" t="s">
        <v>25418</v>
      </c>
      <c r="CA1261" t="s">
        <v>25537</v>
      </c>
      <c r="CB1261" t="s">
        <v>25628</v>
      </c>
      <c r="CT1261" t="str">
        <f t="shared" si="339"/>
        <v>Health Care</v>
      </c>
      <c r="CU1261" t="str">
        <f t="shared" si="340"/>
        <v>Medical</v>
      </c>
      <c r="CV1261" t="str">
        <f t="shared" si="341"/>
        <v>Pharmaceutical</v>
      </c>
      <c r="CW1261" t="str">
        <f t="shared" si="342"/>
        <v>Staffing Agency</v>
      </c>
      <c r="CX1261" t="str">
        <f t="shared" si="343"/>
        <v/>
      </c>
      <c r="CY1261" t="str">
        <f t="shared" si="344"/>
        <v/>
      </c>
      <c r="CZ1261" t="str">
        <f t="shared" si="345"/>
        <v/>
      </c>
      <c r="DA1261" t="str">
        <f t="shared" si="346"/>
        <v/>
      </c>
      <c r="DB1261" t="str">
        <f t="shared" si="347"/>
        <v/>
      </c>
      <c r="DC1261" t="str">
        <f t="shared" si="348"/>
        <v/>
      </c>
    </row>
    <row r="1262" spans="1:107" x14ac:dyDescent="0.2">
      <c r="A1262">
        <v>1259</v>
      </c>
      <c r="B1262" t="s">
        <v>1254</v>
      </c>
      <c r="C1262" t="s">
        <v>3428</v>
      </c>
      <c r="D1262" t="s">
        <v>5402</v>
      </c>
      <c r="E1262" t="s">
        <v>6065</v>
      </c>
      <c r="F1262" t="s">
        <v>7325</v>
      </c>
      <c r="G1262" t="s">
        <v>8463</v>
      </c>
      <c r="H1262" t="s">
        <v>8552</v>
      </c>
      <c r="I1262" t="s">
        <v>4365</v>
      </c>
      <c r="J1262" t="s">
        <v>4365</v>
      </c>
      <c r="K1262" t="s">
        <v>10121</v>
      </c>
      <c r="L1262" t="s">
        <v>10755</v>
      </c>
      <c r="M1262" t="s">
        <v>12103</v>
      </c>
      <c r="N1262" t="s">
        <v>12827</v>
      </c>
      <c r="O1262" t="s">
        <v>13306</v>
      </c>
      <c r="P1262" t="s">
        <v>4365</v>
      </c>
      <c r="Q1262">
        <v>2</v>
      </c>
      <c r="R1262" t="s">
        <v>13357</v>
      </c>
      <c r="S1262" t="s">
        <v>13393</v>
      </c>
      <c r="T1262" t="s">
        <v>14152</v>
      </c>
      <c r="U1262" s="3" t="str" cm="1">
        <f t="array" ref="U1262">LEFT(T1262,MIN(FIND({0,1,2,3,4,5,6,7,8,9},T1262&amp;"0123456789"))-1)</f>
        <v>€</v>
      </c>
      <c r="V1262" t="s">
        <v>14422</v>
      </c>
      <c r="W1262" t="s">
        <v>14152</v>
      </c>
      <c r="X1262" s="3" t="str" cm="1">
        <f t="array" ref="X1262">LEFT(W1262,MIN(FIND({0,1,2,3,4,5,6,7,8,9},W1262&amp;"0123456789"))-1)</f>
        <v>€</v>
      </c>
      <c r="Y1262" t="s">
        <v>14422</v>
      </c>
      <c r="Z1262" t="s">
        <v>14690</v>
      </c>
      <c r="AA1262" s="3" cm="1">
        <f t="array" ref="AA1262">_xlfn.XLOOKUP(LEFT(Z1262,MIN(FIND({0,1,2,3,4,5,6,7,8,9},Z1262&amp;"0123456789"))-1), $BB$4:$BB$23, $BC$4:$BC$23)*_xlfn.NUMBERVALUE(TRIM(REPLACE(Z1262,1,MIN(FIND({0,1,2,3,4,5,6,7,8,9},Z1262&amp;"0123456789"))-1,"")), ".", ",")</f>
        <v>1080000</v>
      </c>
      <c r="AB1262" t="s">
        <v>14690</v>
      </c>
      <c r="AC1262" s="3" cm="1">
        <f t="array" ref="AC1262">_xlfn.XLOOKUP(LEFT(AB1262,MIN(FIND({0,1,2,3,4,5,6,7,8,9},AB1262&amp;"0123456789"))-1), $BB$4:$BB$23, $BC$4:$BC$23)*_xlfn.NUMBERVALUE(TRIM(REPLACE(AB1262,1,MIN(FIND({0,1,2,3,4,5,6,7,8,9},AB1262&amp;"0123456789"))-1,"")), ".", ",")</f>
        <v>1080000</v>
      </c>
      <c r="AD1262" t="s">
        <v>8555</v>
      </c>
      <c r="AE1262" t="s">
        <v>8557</v>
      </c>
      <c r="AF1262" t="s">
        <v>15953</v>
      </c>
      <c r="AG1262" t="s">
        <v>4365</v>
      </c>
      <c r="AH1262" t="s">
        <v>4365</v>
      </c>
      <c r="AI1262" t="s">
        <v>4365</v>
      </c>
      <c r="AJ1262" t="s">
        <v>4365</v>
      </c>
      <c r="AK1262" t="s">
        <v>4365</v>
      </c>
      <c r="AL1262" t="s">
        <v>4365</v>
      </c>
      <c r="AM1262" t="s">
        <v>4365</v>
      </c>
      <c r="AN1262" t="s">
        <v>4365</v>
      </c>
      <c r="AO1262" t="s">
        <v>4365</v>
      </c>
      <c r="AP1262" t="s">
        <v>4365</v>
      </c>
      <c r="AQ1262" t="s">
        <v>4365</v>
      </c>
      <c r="AR1262" t="s">
        <v>4365</v>
      </c>
      <c r="AS1262" t="s">
        <v>19085</v>
      </c>
      <c r="BC1262" s="3" t="str" cm="1">
        <f t="array" ref="BC1262">LEFT(BB1262,MIN(FIND({0,1,2,3,4,5,6,7,8,9},BB1262&amp;"0123456789"))-1)</f>
        <v/>
      </c>
      <c r="BY1262" t="s">
        <v>12383</v>
      </c>
      <c r="BZ1262" t="s">
        <v>25414</v>
      </c>
      <c r="CA1262" t="s">
        <v>25630</v>
      </c>
      <c r="CB1262" t="s">
        <v>25481</v>
      </c>
      <c r="CC1262" t="s">
        <v>25726</v>
      </c>
      <c r="CD1262" t="s">
        <v>25710</v>
      </c>
      <c r="CT1262" t="str">
        <f t="shared" si="339"/>
        <v>Fashion</v>
      </c>
      <c r="CU1262" t="str">
        <f t="shared" si="340"/>
        <v>Internet</v>
      </c>
      <c r="CV1262" t="str">
        <f t="shared" si="341"/>
        <v>Leasing</v>
      </c>
      <c r="CW1262" t="str">
        <f t="shared" si="342"/>
        <v>Rental</v>
      </c>
      <c r="CX1262" t="str">
        <f t="shared" si="343"/>
        <v>Social Impact</v>
      </c>
      <c r="CY1262" t="str">
        <f t="shared" si="344"/>
        <v>Subscription Service</v>
      </c>
      <c r="CZ1262" t="str">
        <f t="shared" si="345"/>
        <v/>
      </c>
      <c r="DA1262" t="str">
        <f t="shared" si="346"/>
        <v/>
      </c>
      <c r="DB1262" t="str">
        <f t="shared" si="347"/>
        <v/>
      </c>
      <c r="DC1262" t="str">
        <f t="shared" si="348"/>
        <v/>
      </c>
    </row>
    <row r="1263" spans="1:107" x14ac:dyDescent="0.2">
      <c r="A1263">
        <v>1260</v>
      </c>
      <c r="B1263" t="s">
        <v>1255</v>
      </c>
      <c r="C1263" t="s">
        <v>3429</v>
      </c>
      <c r="D1263" t="s">
        <v>5403</v>
      </c>
      <c r="E1263" t="s">
        <v>6065</v>
      </c>
      <c r="F1263" t="s">
        <v>7326</v>
      </c>
      <c r="G1263" t="s">
        <v>8245</v>
      </c>
      <c r="H1263" t="s">
        <v>8552</v>
      </c>
      <c r="I1263" t="s">
        <v>4365</v>
      </c>
      <c r="J1263" t="s">
        <v>4365</v>
      </c>
      <c r="K1263" t="s">
        <v>10119</v>
      </c>
      <c r="L1263" t="s">
        <v>10508</v>
      </c>
      <c r="M1263" t="s">
        <v>12104</v>
      </c>
      <c r="N1263" t="s">
        <v>12742</v>
      </c>
      <c r="O1263" t="s">
        <v>13306</v>
      </c>
      <c r="P1263" t="s">
        <v>4365</v>
      </c>
      <c r="Q1263">
        <v>1</v>
      </c>
      <c r="R1263" t="s">
        <v>13357</v>
      </c>
      <c r="S1263" t="s">
        <v>13569</v>
      </c>
      <c r="T1263" t="s">
        <v>13846</v>
      </c>
      <c r="U1263" s="3" t="str" cm="1">
        <f t="array" ref="U1263">LEFT(T1263,MIN(FIND({0,1,2,3,4,5,6,7,8,9},T1263&amp;"0123456789"))-1)</f>
        <v>€</v>
      </c>
      <c r="V1263" t="s">
        <v>13357</v>
      </c>
      <c r="W1263" t="s">
        <v>13846</v>
      </c>
      <c r="X1263" s="3" t="str" cm="1">
        <f t="array" ref="X1263">LEFT(W1263,MIN(FIND({0,1,2,3,4,5,6,7,8,9},W1263&amp;"0123456789"))-1)</f>
        <v>€</v>
      </c>
      <c r="Y1263" t="s">
        <v>13357</v>
      </c>
      <c r="Z1263" t="s">
        <v>13846</v>
      </c>
      <c r="AA1263" s="3" cm="1">
        <f t="array" ref="AA1263">_xlfn.XLOOKUP(LEFT(Z1263,MIN(FIND({0,1,2,3,4,5,6,7,8,9},Z1263&amp;"0123456789"))-1), $BB$4:$BB$23, $BC$4:$BC$23)*_xlfn.NUMBERVALUE(TRIM(REPLACE(Z1263,1,MIN(FIND({0,1,2,3,4,5,6,7,8,9},Z1263&amp;"0123456789"))-1,"")), ".", ",")</f>
        <v>1200000</v>
      </c>
      <c r="AB1263" t="s">
        <v>13846</v>
      </c>
      <c r="AC1263" s="3" cm="1">
        <f t="array" ref="AC1263">_xlfn.XLOOKUP(LEFT(AB1263,MIN(FIND({0,1,2,3,4,5,6,7,8,9},AB1263&amp;"0123456789"))-1), $BB$4:$BB$23, $BC$4:$BC$23)*_xlfn.NUMBERVALUE(TRIM(REPLACE(AB1263,1,MIN(FIND({0,1,2,3,4,5,6,7,8,9},AB1263&amp;"0123456789"))-1,"")), ".", ",")</f>
        <v>1200000</v>
      </c>
      <c r="AD1263" t="s">
        <v>8555</v>
      </c>
      <c r="AE1263" t="s">
        <v>8556</v>
      </c>
      <c r="AF1263" t="s">
        <v>15954</v>
      </c>
      <c r="AG1263" t="s">
        <v>4365</v>
      </c>
      <c r="AH1263" t="s">
        <v>4365</v>
      </c>
      <c r="AI1263" t="s">
        <v>4365</v>
      </c>
      <c r="AJ1263" t="s">
        <v>4365</v>
      </c>
      <c r="AK1263" t="s">
        <v>4365</v>
      </c>
      <c r="AL1263" t="s">
        <v>4365</v>
      </c>
      <c r="AM1263" t="s">
        <v>4365</v>
      </c>
      <c r="AN1263" t="s">
        <v>4365</v>
      </c>
      <c r="AO1263" t="s">
        <v>4365</v>
      </c>
      <c r="AP1263" t="s">
        <v>4365</v>
      </c>
      <c r="AQ1263" t="s">
        <v>4365</v>
      </c>
      <c r="AR1263" t="s">
        <v>4365</v>
      </c>
      <c r="AS1263" t="s">
        <v>14833</v>
      </c>
      <c r="BC1263" s="3" t="str" cm="1">
        <f t="array" ref="BC1263">LEFT(BB1263,MIN(FIND({0,1,2,3,4,5,6,7,8,9},BB1263&amp;"0123456789"))-1)</f>
        <v/>
      </c>
      <c r="BY1263" t="s">
        <v>12275</v>
      </c>
      <c r="BZ1263" t="s">
        <v>25481</v>
      </c>
      <c r="CA1263" t="s">
        <v>25683</v>
      </c>
      <c r="CT1263" t="str">
        <f t="shared" si="339"/>
        <v>Logistics</v>
      </c>
      <c r="CU1263" t="str">
        <f t="shared" si="340"/>
        <v>Rental</v>
      </c>
      <c r="CV1263" t="str">
        <f t="shared" si="341"/>
        <v>Supply Chain Management</v>
      </c>
      <c r="CW1263" t="str">
        <f t="shared" si="342"/>
        <v/>
      </c>
      <c r="CX1263" t="str">
        <f t="shared" si="343"/>
        <v/>
      </c>
      <c r="CY1263" t="str">
        <f t="shared" si="344"/>
        <v/>
      </c>
      <c r="CZ1263" t="str">
        <f t="shared" si="345"/>
        <v/>
      </c>
      <c r="DA1263" t="str">
        <f t="shared" si="346"/>
        <v/>
      </c>
      <c r="DB1263" t="str">
        <f t="shared" si="347"/>
        <v/>
      </c>
      <c r="DC1263" t="str">
        <f t="shared" si="348"/>
        <v/>
      </c>
    </row>
    <row r="1264" spans="1:107" x14ac:dyDescent="0.2">
      <c r="A1264">
        <v>1261</v>
      </c>
      <c r="B1264" t="s">
        <v>1256</v>
      </c>
      <c r="C1264" t="s">
        <v>3430</v>
      </c>
      <c r="D1264" t="s">
        <v>5404</v>
      </c>
      <c r="E1264" t="s">
        <v>6065</v>
      </c>
      <c r="F1264" t="s">
        <v>7327</v>
      </c>
      <c r="G1264" t="s">
        <v>8245</v>
      </c>
      <c r="H1264" t="s">
        <v>8552</v>
      </c>
      <c r="I1264" t="s">
        <v>8555</v>
      </c>
      <c r="J1264" t="s">
        <v>9591</v>
      </c>
      <c r="K1264" t="s">
        <v>10119</v>
      </c>
      <c r="L1264" t="s">
        <v>10438</v>
      </c>
      <c r="M1264" t="s">
        <v>12087</v>
      </c>
      <c r="N1264" t="s">
        <v>12885</v>
      </c>
      <c r="O1264" t="s">
        <v>4365</v>
      </c>
      <c r="P1264" t="s">
        <v>13349</v>
      </c>
      <c r="Q1264">
        <v>1</v>
      </c>
      <c r="R1264" t="s">
        <v>13357</v>
      </c>
      <c r="S1264" t="s">
        <v>8482</v>
      </c>
      <c r="T1264" t="s">
        <v>13813</v>
      </c>
      <c r="U1264" s="3" t="str" cm="1">
        <f t="array" ref="U1264">LEFT(T1264,MIN(FIND({0,1,2,3,4,5,6,7,8,9},T1264&amp;"0123456789"))-1)</f>
        <v>$</v>
      </c>
      <c r="V1264" t="s">
        <v>13357</v>
      </c>
      <c r="W1264" t="s">
        <v>13813</v>
      </c>
      <c r="X1264" s="3" t="str" cm="1">
        <f t="array" ref="X1264">LEFT(W1264,MIN(FIND({0,1,2,3,4,5,6,7,8,9},W1264&amp;"0123456789"))-1)</f>
        <v>$</v>
      </c>
      <c r="Y1264" t="s">
        <v>13357</v>
      </c>
      <c r="Z1264" t="s">
        <v>13813</v>
      </c>
      <c r="AA1264" s="3" cm="1">
        <f t="array" ref="AA1264">_xlfn.XLOOKUP(LEFT(Z1264,MIN(FIND({0,1,2,3,4,5,6,7,8,9},Z1264&amp;"0123456789"))-1), $BB$4:$BB$23, $BC$4:$BC$23)*_xlfn.NUMBERVALUE(TRIM(REPLACE(Z1264,1,MIN(FIND({0,1,2,3,4,5,6,7,8,9},Z1264&amp;"0123456789"))-1,"")), ".", ",")</f>
        <v>2000000</v>
      </c>
      <c r="AB1264" t="s">
        <v>13813</v>
      </c>
      <c r="AC1264" s="3" cm="1">
        <f t="array" ref="AC1264">_xlfn.XLOOKUP(LEFT(AB1264,MIN(FIND({0,1,2,3,4,5,6,7,8,9},AB1264&amp;"0123456789"))-1), $BB$4:$BB$23, $BC$4:$BC$23)*_xlfn.NUMBERVALUE(TRIM(REPLACE(AB1264,1,MIN(FIND({0,1,2,3,4,5,6,7,8,9},AB1264&amp;"0123456789"))-1,"")), ".", ",")</f>
        <v>2000000</v>
      </c>
      <c r="AD1264" t="s">
        <v>8555</v>
      </c>
      <c r="AE1264" t="s">
        <v>8555</v>
      </c>
      <c r="AF1264" t="s">
        <v>15955</v>
      </c>
      <c r="AG1264" t="s">
        <v>4365</v>
      </c>
      <c r="AH1264" t="s">
        <v>4365</v>
      </c>
      <c r="AI1264" t="s">
        <v>4365</v>
      </c>
      <c r="AJ1264" t="s">
        <v>4365</v>
      </c>
      <c r="AK1264" t="s">
        <v>4365</v>
      </c>
      <c r="AL1264" t="s">
        <v>4365</v>
      </c>
      <c r="AM1264" t="s">
        <v>4365</v>
      </c>
      <c r="AN1264" t="s">
        <v>4365</v>
      </c>
      <c r="AO1264" t="s">
        <v>4365</v>
      </c>
      <c r="AP1264" t="s">
        <v>4365</v>
      </c>
      <c r="AQ1264" t="s">
        <v>4365</v>
      </c>
      <c r="AR1264" t="s">
        <v>4365</v>
      </c>
      <c r="AS1264" t="s">
        <v>14835</v>
      </c>
      <c r="BC1264" s="3" t="str" cm="1">
        <f t="array" ref="BC1264">LEFT(BB1264,MIN(FIND({0,1,2,3,4,5,6,7,8,9},BB1264&amp;"0123456789"))-1)</f>
        <v/>
      </c>
      <c r="BY1264" t="s">
        <v>25419</v>
      </c>
      <c r="BZ1264" t="s">
        <v>25429</v>
      </c>
      <c r="CT1264" t="str">
        <f t="shared" si="339"/>
        <v>Apps</v>
      </c>
      <c r="CU1264" t="str">
        <f t="shared" si="340"/>
        <v>Financial Services</v>
      </c>
      <c r="CV1264" t="str">
        <f t="shared" si="341"/>
        <v/>
      </c>
      <c r="CW1264" t="str">
        <f t="shared" si="342"/>
        <v/>
      </c>
      <c r="CX1264" t="str">
        <f t="shared" si="343"/>
        <v/>
      </c>
      <c r="CY1264" t="str">
        <f t="shared" si="344"/>
        <v/>
      </c>
      <c r="CZ1264" t="str">
        <f t="shared" si="345"/>
        <v/>
      </c>
      <c r="DA1264" t="str">
        <f t="shared" si="346"/>
        <v/>
      </c>
      <c r="DB1264" t="str">
        <f t="shared" si="347"/>
        <v/>
      </c>
      <c r="DC1264" t="str">
        <f t="shared" si="348"/>
        <v/>
      </c>
    </row>
    <row r="1265" spans="1:107" x14ac:dyDescent="0.2">
      <c r="A1265">
        <v>1262</v>
      </c>
      <c r="B1265" t="s">
        <v>1257</v>
      </c>
      <c r="C1265" t="s">
        <v>3431</v>
      </c>
      <c r="D1265" t="s">
        <v>4365</v>
      </c>
      <c r="E1265" t="s">
        <v>6065</v>
      </c>
      <c r="F1265" t="s">
        <v>7328</v>
      </c>
      <c r="G1265" t="s">
        <v>8397</v>
      </c>
      <c r="H1265" t="s">
        <v>8552</v>
      </c>
      <c r="I1265" t="s">
        <v>8557</v>
      </c>
      <c r="J1265" t="s">
        <v>9592</v>
      </c>
      <c r="K1265" t="s">
        <v>10119</v>
      </c>
      <c r="L1265" t="s">
        <v>10756</v>
      </c>
      <c r="M1265" t="s">
        <v>12105</v>
      </c>
      <c r="N1265" t="s">
        <v>12742</v>
      </c>
      <c r="O1265" t="s">
        <v>13306</v>
      </c>
      <c r="P1265" t="s">
        <v>4365</v>
      </c>
      <c r="Q1265">
        <v>2</v>
      </c>
      <c r="R1265" t="s">
        <v>13357</v>
      </c>
      <c r="S1265" t="s">
        <v>8370</v>
      </c>
      <c r="T1265" t="s">
        <v>13779</v>
      </c>
      <c r="U1265" s="3" t="str" cm="1">
        <f t="array" ref="U1265">LEFT(T1265,MIN(FIND({0,1,2,3,4,5,6,7,8,9},T1265&amp;"0123456789"))-1)</f>
        <v>€</v>
      </c>
      <c r="V1265" t="s">
        <v>13357</v>
      </c>
      <c r="W1265" t="s">
        <v>13779</v>
      </c>
      <c r="X1265" s="3" t="str" cm="1">
        <f t="array" ref="X1265">LEFT(W1265,MIN(FIND({0,1,2,3,4,5,6,7,8,9},W1265&amp;"0123456789"))-1)</f>
        <v>€</v>
      </c>
      <c r="Y1265" t="s">
        <v>13357</v>
      </c>
      <c r="Z1265" t="s">
        <v>13779</v>
      </c>
      <c r="AA1265" s="3" cm="1">
        <f t="array" ref="AA1265">_xlfn.XLOOKUP(LEFT(Z1265,MIN(FIND({0,1,2,3,4,5,6,7,8,9},Z1265&amp;"0123456789"))-1), $BB$4:$BB$23, $BC$4:$BC$23)*_xlfn.NUMBERVALUE(TRIM(REPLACE(Z1265,1,MIN(FIND({0,1,2,3,4,5,6,7,8,9},Z1265&amp;"0123456789"))-1,"")), ".", ",")</f>
        <v>2400000</v>
      </c>
      <c r="AB1265" t="s">
        <v>13779</v>
      </c>
      <c r="AC1265" s="3" cm="1">
        <f t="array" ref="AC1265">_xlfn.XLOOKUP(LEFT(AB1265,MIN(FIND({0,1,2,3,4,5,6,7,8,9},AB1265&amp;"0123456789"))-1), $BB$4:$BB$23, $BC$4:$BC$23)*_xlfn.NUMBERVALUE(TRIM(REPLACE(AB1265,1,MIN(FIND({0,1,2,3,4,5,6,7,8,9},AB1265&amp;"0123456789"))-1,"")), ".", ",")</f>
        <v>2400000</v>
      </c>
      <c r="AD1265" t="s">
        <v>8555</v>
      </c>
      <c r="AE1265" t="s">
        <v>8556</v>
      </c>
      <c r="AF1265" t="s">
        <v>15956</v>
      </c>
      <c r="AG1265" t="s">
        <v>4365</v>
      </c>
      <c r="AH1265" t="s">
        <v>4365</v>
      </c>
      <c r="AI1265" t="s">
        <v>4365</v>
      </c>
      <c r="AJ1265" t="s">
        <v>4365</v>
      </c>
      <c r="AK1265" t="s">
        <v>4365</v>
      </c>
      <c r="AL1265" t="s">
        <v>4365</v>
      </c>
      <c r="AM1265" t="s">
        <v>4365</v>
      </c>
      <c r="AN1265" t="s">
        <v>4365</v>
      </c>
      <c r="AO1265" t="s">
        <v>4365</v>
      </c>
      <c r="AP1265" t="s">
        <v>4365</v>
      </c>
      <c r="AQ1265" t="s">
        <v>4365</v>
      </c>
      <c r="AR1265" t="s">
        <v>4365</v>
      </c>
      <c r="AS1265" t="s">
        <v>14822</v>
      </c>
      <c r="BC1265" s="3" t="str" cm="1">
        <f t="array" ref="BC1265">LEFT(BB1265,MIN(FIND({0,1,2,3,4,5,6,7,8,9},BB1265&amp;"0123456789"))-1)</f>
        <v/>
      </c>
      <c r="BY1265" t="s">
        <v>11476</v>
      </c>
      <c r="BZ1265" t="s">
        <v>25444</v>
      </c>
      <c r="CA1265" t="s">
        <v>25548</v>
      </c>
      <c r="CB1265" t="s">
        <v>25408</v>
      </c>
      <c r="CT1265" t="str">
        <f t="shared" si="339"/>
        <v>Analytics</v>
      </c>
      <c r="CU1265" t="str">
        <f t="shared" si="340"/>
        <v>Machine Learning</v>
      </c>
      <c r="CV1265" t="str">
        <f t="shared" si="341"/>
        <v>Privacy</v>
      </c>
      <c r="CW1265" t="str">
        <f t="shared" si="342"/>
        <v>Software</v>
      </c>
      <c r="CX1265" t="str">
        <f t="shared" si="343"/>
        <v/>
      </c>
      <c r="CY1265" t="str">
        <f t="shared" si="344"/>
        <v/>
      </c>
      <c r="CZ1265" t="str">
        <f t="shared" si="345"/>
        <v/>
      </c>
      <c r="DA1265" t="str">
        <f t="shared" si="346"/>
        <v/>
      </c>
      <c r="DB1265" t="str">
        <f t="shared" si="347"/>
        <v/>
      </c>
      <c r="DC1265" t="str">
        <f t="shared" si="348"/>
        <v/>
      </c>
    </row>
    <row r="1266" spans="1:107" x14ac:dyDescent="0.2">
      <c r="A1266">
        <v>1263</v>
      </c>
      <c r="B1266" t="s">
        <v>1258</v>
      </c>
      <c r="C1266" t="s">
        <v>3432</v>
      </c>
      <c r="D1266" t="s">
        <v>5405</v>
      </c>
      <c r="E1266" t="s">
        <v>6065</v>
      </c>
      <c r="F1266" t="s">
        <v>7329</v>
      </c>
      <c r="G1266" t="s">
        <v>8248</v>
      </c>
      <c r="H1266" t="s">
        <v>8552</v>
      </c>
      <c r="I1266" t="s">
        <v>8557</v>
      </c>
      <c r="J1266" t="s">
        <v>9593</v>
      </c>
      <c r="K1266" t="s">
        <v>10119</v>
      </c>
      <c r="L1266" t="s">
        <v>10757</v>
      </c>
      <c r="M1266" t="s">
        <v>12106</v>
      </c>
      <c r="N1266" t="s">
        <v>12754</v>
      </c>
      <c r="O1266" t="s">
        <v>13307</v>
      </c>
      <c r="P1266" t="s">
        <v>4365</v>
      </c>
      <c r="Q1266">
        <v>1</v>
      </c>
      <c r="R1266" t="s">
        <v>13357</v>
      </c>
      <c r="S1266" t="s">
        <v>13447</v>
      </c>
      <c r="T1266" t="s">
        <v>13761</v>
      </c>
      <c r="U1266" s="3" t="str" cm="1">
        <f t="array" ref="U1266">LEFT(T1266,MIN(FIND({0,1,2,3,4,5,6,7,8,9},T1266&amp;"0123456789"))-1)</f>
        <v>$</v>
      </c>
      <c r="V1266" t="s">
        <v>13357</v>
      </c>
      <c r="W1266" t="s">
        <v>13761</v>
      </c>
      <c r="X1266" s="3" t="str" cm="1">
        <f t="array" ref="X1266">LEFT(W1266,MIN(FIND({0,1,2,3,4,5,6,7,8,9},W1266&amp;"0123456789"))-1)</f>
        <v>$</v>
      </c>
      <c r="Y1266" t="s">
        <v>13357</v>
      </c>
      <c r="Z1266" t="s">
        <v>13761</v>
      </c>
      <c r="AA1266" s="3" cm="1">
        <f t="array" ref="AA1266">_xlfn.XLOOKUP(LEFT(Z1266,MIN(FIND({0,1,2,3,4,5,6,7,8,9},Z1266&amp;"0123456789"))-1), $BB$4:$BB$23, $BC$4:$BC$23)*_xlfn.NUMBERVALUE(TRIM(REPLACE(Z1266,1,MIN(FIND({0,1,2,3,4,5,6,7,8,9},Z1266&amp;"0123456789"))-1,"")), ".", ",")</f>
        <v>4500000</v>
      </c>
      <c r="AB1266" t="s">
        <v>13761</v>
      </c>
      <c r="AC1266" s="3" cm="1">
        <f t="array" ref="AC1266">_xlfn.XLOOKUP(LEFT(AB1266,MIN(FIND({0,1,2,3,4,5,6,7,8,9},AB1266&amp;"0123456789"))-1), $BB$4:$BB$23, $BC$4:$BC$23)*_xlfn.NUMBERVALUE(TRIM(REPLACE(AB1266,1,MIN(FIND({0,1,2,3,4,5,6,7,8,9},AB1266&amp;"0123456789"))-1,"")), ".", ",")</f>
        <v>4500000</v>
      </c>
      <c r="AD1266" t="s">
        <v>8555</v>
      </c>
      <c r="AE1266" t="s">
        <v>8555</v>
      </c>
      <c r="AF1266" t="s">
        <v>15957</v>
      </c>
      <c r="AG1266" t="s">
        <v>17260</v>
      </c>
      <c r="AH1266" t="s">
        <v>4365</v>
      </c>
      <c r="AI1266" t="s">
        <v>18850</v>
      </c>
      <c r="AJ1266" t="s">
        <v>19118</v>
      </c>
      <c r="AK1266" t="s">
        <v>19947</v>
      </c>
      <c r="AL1266" t="s">
        <v>8554</v>
      </c>
      <c r="AM1266" t="s">
        <v>20967</v>
      </c>
      <c r="AN1266" t="s">
        <v>18794</v>
      </c>
      <c r="AO1266" t="s">
        <v>4365</v>
      </c>
      <c r="AP1266" t="s">
        <v>23215</v>
      </c>
      <c r="AQ1266" t="s">
        <v>24297</v>
      </c>
      <c r="AR1266" t="s">
        <v>25120</v>
      </c>
      <c r="AS1266" t="s">
        <v>14828</v>
      </c>
      <c r="BC1266" s="3" t="str" cm="1">
        <f t="array" ref="BC1266">LEFT(BB1266,MIN(FIND({0,1,2,3,4,5,6,7,8,9},BB1266&amp;"0123456789"))-1)</f>
        <v/>
      </c>
      <c r="BY1266" t="s">
        <v>11994</v>
      </c>
      <c r="BZ1266" t="s">
        <v>25907</v>
      </c>
      <c r="CA1266" t="s">
        <v>25581</v>
      </c>
      <c r="CT1266" t="str">
        <f t="shared" si="339"/>
        <v>Architecture</v>
      </c>
      <c r="CU1266" t="str">
        <f t="shared" si="340"/>
        <v>Civil Engineering</v>
      </c>
      <c r="CV1266" t="str">
        <f t="shared" si="341"/>
        <v>Construction</v>
      </c>
      <c r="CW1266" t="str">
        <f t="shared" si="342"/>
        <v/>
      </c>
      <c r="CX1266" t="str">
        <f t="shared" si="343"/>
        <v/>
      </c>
      <c r="CY1266" t="str">
        <f t="shared" si="344"/>
        <v/>
      </c>
      <c r="CZ1266" t="str">
        <f t="shared" si="345"/>
        <v/>
      </c>
      <c r="DA1266" t="str">
        <f t="shared" si="346"/>
        <v/>
      </c>
      <c r="DB1266" t="str">
        <f t="shared" si="347"/>
        <v/>
      </c>
      <c r="DC1266" t="str">
        <f t="shared" si="348"/>
        <v/>
      </c>
    </row>
    <row r="1267" spans="1:107" x14ac:dyDescent="0.2">
      <c r="A1267">
        <v>1264</v>
      </c>
      <c r="B1267" t="s">
        <v>1259</v>
      </c>
      <c r="C1267" t="s">
        <v>3433</v>
      </c>
      <c r="D1267" t="s">
        <v>5406</v>
      </c>
      <c r="E1267" t="s">
        <v>6065</v>
      </c>
      <c r="F1267" t="s">
        <v>7330</v>
      </c>
      <c r="G1267" t="s">
        <v>8300</v>
      </c>
      <c r="H1267" t="s">
        <v>8552</v>
      </c>
      <c r="I1267" t="s">
        <v>8555</v>
      </c>
      <c r="J1267" t="s">
        <v>9594</v>
      </c>
      <c r="K1267" t="s">
        <v>10121</v>
      </c>
      <c r="L1267" t="s">
        <v>10758</v>
      </c>
      <c r="M1267" t="s">
        <v>12107</v>
      </c>
      <c r="N1267" t="s">
        <v>12736</v>
      </c>
      <c r="O1267" t="s">
        <v>13305</v>
      </c>
      <c r="P1267" t="s">
        <v>4365</v>
      </c>
      <c r="Q1267">
        <v>1</v>
      </c>
      <c r="R1267" t="s">
        <v>13357</v>
      </c>
      <c r="S1267" t="s">
        <v>13398</v>
      </c>
      <c r="T1267" t="s">
        <v>13810</v>
      </c>
      <c r="U1267" s="3" t="str" cm="1">
        <f t="array" ref="U1267">LEFT(T1267,MIN(FIND({0,1,2,3,4,5,6,7,8,9},T1267&amp;"0123456789"))-1)</f>
        <v>$</v>
      </c>
      <c r="V1267" t="s">
        <v>14422</v>
      </c>
      <c r="W1267" t="s">
        <v>13810</v>
      </c>
      <c r="X1267" s="3" t="str" cm="1">
        <f t="array" ref="X1267">LEFT(W1267,MIN(FIND({0,1,2,3,4,5,6,7,8,9},W1267&amp;"0123456789"))-1)</f>
        <v>$</v>
      </c>
      <c r="Y1267" t="s">
        <v>14422</v>
      </c>
      <c r="Z1267" t="s">
        <v>13810</v>
      </c>
      <c r="AA1267" s="3" cm="1">
        <f t="array" ref="AA1267">_xlfn.XLOOKUP(LEFT(Z1267,MIN(FIND({0,1,2,3,4,5,6,7,8,9},Z1267&amp;"0123456789"))-1), $BB$4:$BB$23, $BC$4:$BC$23)*_xlfn.NUMBERVALUE(TRIM(REPLACE(Z1267,1,MIN(FIND({0,1,2,3,4,5,6,7,8,9},Z1267&amp;"0123456789"))-1,"")), ".", ",")</f>
        <v>1500000</v>
      </c>
      <c r="AB1267" t="s">
        <v>13810</v>
      </c>
      <c r="AC1267" s="3" cm="1">
        <f t="array" ref="AC1267">_xlfn.XLOOKUP(LEFT(AB1267,MIN(FIND({0,1,2,3,4,5,6,7,8,9},AB1267&amp;"0123456789"))-1), $BB$4:$BB$23, $BC$4:$BC$23)*_xlfn.NUMBERVALUE(TRIM(REPLACE(AB1267,1,MIN(FIND({0,1,2,3,4,5,6,7,8,9},AB1267&amp;"0123456789"))-1,"")), ".", ",")</f>
        <v>1500000</v>
      </c>
      <c r="AD1267" t="s">
        <v>8555</v>
      </c>
      <c r="AE1267" t="s">
        <v>8562</v>
      </c>
      <c r="AF1267" t="s">
        <v>15958</v>
      </c>
      <c r="AG1267" t="s">
        <v>17261</v>
      </c>
      <c r="AH1267" t="s">
        <v>17954</v>
      </c>
      <c r="AI1267" t="s">
        <v>18851</v>
      </c>
      <c r="AJ1267" t="s">
        <v>17242</v>
      </c>
      <c r="AK1267" t="s">
        <v>19948</v>
      </c>
      <c r="AL1267" t="s">
        <v>20239</v>
      </c>
      <c r="AM1267" t="s">
        <v>20968</v>
      </c>
      <c r="AN1267" t="s">
        <v>21576</v>
      </c>
      <c r="AO1267" t="s">
        <v>22176</v>
      </c>
      <c r="AP1267" t="s">
        <v>23216</v>
      </c>
      <c r="AQ1267" t="s">
        <v>19147</v>
      </c>
      <c r="AR1267" t="s">
        <v>25146</v>
      </c>
      <c r="AS1267" t="s">
        <v>14835</v>
      </c>
      <c r="BC1267" s="3" t="str" cm="1">
        <f t="array" ref="BC1267">LEFT(BB1267,MIN(FIND({0,1,2,3,4,5,6,7,8,9},BB1267&amp;"0123456789"))-1)</f>
        <v/>
      </c>
      <c r="BY1267" t="s">
        <v>10163</v>
      </c>
      <c r="BZ1267" t="s">
        <v>25404</v>
      </c>
      <c r="CA1267" t="s">
        <v>25471</v>
      </c>
      <c r="CB1267" t="s">
        <v>25408</v>
      </c>
      <c r="CC1267" t="s">
        <v>25472</v>
      </c>
      <c r="CT1267" t="str">
        <f t="shared" si="339"/>
        <v>Health Care</v>
      </c>
      <c r="CU1267" t="str">
        <f t="shared" si="340"/>
        <v>Information Technology</v>
      </c>
      <c r="CV1267" t="str">
        <f t="shared" si="341"/>
        <v>Personal Health</v>
      </c>
      <c r="CW1267" t="str">
        <f t="shared" si="342"/>
        <v>Software</v>
      </c>
      <c r="CX1267" t="str">
        <f t="shared" si="343"/>
        <v>Wellness</v>
      </c>
      <c r="CY1267" t="str">
        <f t="shared" si="344"/>
        <v/>
      </c>
      <c r="CZ1267" t="str">
        <f t="shared" si="345"/>
        <v/>
      </c>
      <c r="DA1267" t="str">
        <f t="shared" si="346"/>
        <v/>
      </c>
      <c r="DB1267" t="str">
        <f t="shared" si="347"/>
        <v/>
      </c>
      <c r="DC1267" t="str">
        <f t="shared" si="348"/>
        <v/>
      </c>
    </row>
    <row r="1268" spans="1:107" x14ac:dyDescent="0.2">
      <c r="A1268">
        <v>1265</v>
      </c>
      <c r="B1268" t="s">
        <v>1260</v>
      </c>
      <c r="C1268" t="s">
        <v>3434</v>
      </c>
      <c r="D1268" t="s">
        <v>5407</v>
      </c>
      <c r="E1268" t="s">
        <v>6065</v>
      </c>
      <c r="F1268" t="s">
        <v>7331</v>
      </c>
      <c r="G1268" t="s">
        <v>8308</v>
      </c>
      <c r="H1268" t="s">
        <v>8552</v>
      </c>
      <c r="I1268" t="s">
        <v>4365</v>
      </c>
      <c r="J1268" t="s">
        <v>4365</v>
      </c>
      <c r="K1268" t="s">
        <v>10119</v>
      </c>
      <c r="L1268" t="s">
        <v>10143</v>
      </c>
      <c r="M1268" t="s">
        <v>11323</v>
      </c>
      <c r="N1268" t="s">
        <v>12749</v>
      </c>
      <c r="O1268" t="s">
        <v>13316</v>
      </c>
      <c r="P1268" t="s">
        <v>4365</v>
      </c>
      <c r="Q1268">
        <v>1</v>
      </c>
      <c r="R1268" t="s">
        <v>13357</v>
      </c>
      <c r="S1268" t="s">
        <v>8308</v>
      </c>
      <c r="T1268" t="s">
        <v>13810</v>
      </c>
      <c r="U1268" s="3" t="str" cm="1">
        <f t="array" ref="U1268">LEFT(T1268,MIN(FIND({0,1,2,3,4,5,6,7,8,9},T1268&amp;"0123456789"))-1)</f>
        <v>$</v>
      </c>
      <c r="V1268" t="s">
        <v>13357</v>
      </c>
      <c r="W1268" t="s">
        <v>13810</v>
      </c>
      <c r="X1268" s="3" t="str" cm="1">
        <f t="array" ref="X1268">LEFT(W1268,MIN(FIND({0,1,2,3,4,5,6,7,8,9},W1268&amp;"0123456789"))-1)</f>
        <v>$</v>
      </c>
      <c r="Y1268" t="s">
        <v>13357</v>
      </c>
      <c r="Z1268" t="s">
        <v>13810</v>
      </c>
      <c r="AA1268" s="3" cm="1">
        <f t="array" ref="AA1268">_xlfn.XLOOKUP(LEFT(Z1268,MIN(FIND({0,1,2,3,4,5,6,7,8,9},Z1268&amp;"0123456789"))-1), $BB$4:$BB$23, $BC$4:$BC$23)*_xlfn.NUMBERVALUE(TRIM(REPLACE(Z1268,1,MIN(FIND({0,1,2,3,4,5,6,7,8,9},Z1268&amp;"0123456789"))-1,"")), ".", ",")</f>
        <v>1500000</v>
      </c>
      <c r="AB1268" t="s">
        <v>13810</v>
      </c>
      <c r="AC1268" s="3" cm="1">
        <f t="array" ref="AC1268">_xlfn.XLOOKUP(LEFT(AB1268,MIN(FIND({0,1,2,3,4,5,6,7,8,9},AB1268&amp;"0123456789"))-1), $BB$4:$BB$23, $BC$4:$BC$23)*_xlfn.NUMBERVALUE(TRIM(REPLACE(AB1268,1,MIN(FIND({0,1,2,3,4,5,6,7,8,9},AB1268&amp;"0123456789"))-1,"")), ".", ",")</f>
        <v>1500000</v>
      </c>
      <c r="AD1268" t="s">
        <v>8555</v>
      </c>
      <c r="AE1268" t="s">
        <v>8555</v>
      </c>
      <c r="AF1268" t="s">
        <v>15959</v>
      </c>
      <c r="AG1268" t="s">
        <v>17262</v>
      </c>
      <c r="AH1268" t="s">
        <v>17955</v>
      </c>
      <c r="AI1268" t="s">
        <v>18852</v>
      </c>
      <c r="AJ1268" t="s">
        <v>19357</v>
      </c>
      <c r="AK1268" t="s">
        <v>19949</v>
      </c>
      <c r="AL1268" t="s">
        <v>20357</v>
      </c>
      <c r="AM1268" t="s">
        <v>18946</v>
      </c>
      <c r="AN1268" t="s">
        <v>21577</v>
      </c>
      <c r="AO1268" t="s">
        <v>19485</v>
      </c>
      <c r="AP1268" t="s">
        <v>23217</v>
      </c>
      <c r="AQ1268" t="s">
        <v>24298</v>
      </c>
      <c r="AR1268" t="s">
        <v>25147</v>
      </c>
      <c r="AS1268" t="s">
        <v>19302</v>
      </c>
      <c r="BC1268" s="3" t="str" cm="1">
        <f t="array" ref="BC1268">LEFT(BB1268,MIN(FIND({0,1,2,3,4,5,6,7,8,9},BB1268&amp;"0123456789"))-1)</f>
        <v/>
      </c>
      <c r="BY1268" t="s">
        <v>10143</v>
      </c>
      <c r="BZ1268" t="s">
        <v>25430</v>
      </c>
      <c r="CA1268" t="s">
        <v>25579</v>
      </c>
      <c r="CT1268" t="str">
        <f t="shared" si="339"/>
        <v>Financial Services</v>
      </c>
      <c r="CU1268" t="str">
        <f t="shared" si="340"/>
        <v>FinTech</v>
      </c>
      <c r="CV1268" t="str">
        <f t="shared" si="341"/>
        <v>Personal Finance</v>
      </c>
      <c r="CW1268" t="str">
        <f t="shared" si="342"/>
        <v/>
      </c>
      <c r="CX1268" t="str">
        <f t="shared" si="343"/>
        <v/>
      </c>
      <c r="CY1268" t="str">
        <f t="shared" si="344"/>
        <v/>
      </c>
      <c r="CZ1268" t="str">
        <f t="shared" si="345"/>
        <v/>
      </c>
      <c r="DA1268" t="str">
        <f t="shared" si="346"/>
        <v/>
      </c>
      <c r="DB1268" t="str">
        <f t="shared" si="347"/>
        <v/>
      </c>
      <c r="DC1268" t="str">
        <f t="shared" si="348"/>
        <v/>
      </c>
    </row>
    <row r="1269" spans="1:107" x14ac:dyDescent="0.2">
      <c r="A1269">
        <v>1266</v>
      </c>
      <c r="B1269" t="s">
        <v>1261</v>
      </c>
      <c r="C1269" t="s">
        <v>3435</v>
      </c>
      <c r="D1269" t="s">
        <v>5408</v>
      </c>
      <c r="E1269" t="s">
        <v>6065</v>
      </c>
      <c r="F1269" t="s">
        <v>7332</v>
      </c>
      <c r="G1269" t="s">
        <v>8313</v>
      </c>
      <c r="H1269" t="s">
        <v>8552</v>
      </c>
      <c r="I1269" t="s">
        <v>8557</v>
      </c>
      <c r="J1269" t="s">
        <v>9595</v>
      </c>
      <c r="K1269" t="s">
        <v>10121</v>
      </c>
      <c r="L1269" t="s">
        <v>10167</v>
      </c>
      <c r="M1269" t="s">
        <v>10167</v>
      </c>
      <c r="N1269" t="s">
        <v>12741</v>
      </c>
      <c r="O1269" t="s">
        <v>13310</v>
      </c>
      <c r="P1269" t="s">
        <v>4365</v>
      </c>
      <c r="Q1269">
        <v>1</v>
      </c>
      <c r="R1269" t="s">
        <v>13357</v>
      </c>
      <c r="S1269" t="s">
        <v>13529</v>
      </c>
      <c r="T1269" t="s">
        <v>14153</v>
      </c>
      <c r="U1269" s="3" t="str" cm="1">
        <f t="array" ref="U1269">LEFT(T1269,MIN(FIND({0,1,2,3,4,5,6,7,8,9},T1269&amp;"0123456789"))-1)</f>
        <v>$</v>
      </c>
      <c r="V1269" t="s">
        <v>13357</v>
      </c>
      <c r="W1269" t="s">
        <v>14153</v>
      </c>
      <c r="X1269" s="3" t="str" cm="1">
        <f t="array" ref="X1269">LEFT(W1269,MIN(FIND({0,1,2,3,4,5,6,7,8,9},W1269&amp;"0123456789"))-1)</f>
        <v>$</v>
      </c>
      <c r="Y1269" t="s">
        <v>13357</v>
      </c>
      <c r="Z1269" t="s">
        <v>14153</v>
      </c>
      <c r="AA1269" s="3" cm="1">
        <f t="array" ref="AA1269">_xlfn.XLOOKUP(LEFT(Z1269,MIN(FIND({0,1,2,3,4,5,6,7,8,9},Z1269&amp;"0123456789"))-1), $BB$4:$BB$23, $BC$4:$BC$23)*_xlfn.NUMBERVALUE(TRIM(REPLACE(Z1269,1,MIN(FIND({0,1,2,3,4,5,6,7,8,9},Z1269&amp;"0123456789"))-1,"")), ".", ",")</f>
        <v>2499987</v>
      </c>
      <c r="AB1269" t="s">
        <v>14153</v>
      </c>
      <c r="AC1269" s="3" cm="1">
        <f t="array" ref="AC1269">_xlfn.XLOOKUP(LEFT(AB1269,MIN(FIND({0,1,2,3,4,5,6,7,8,9},AB1269&amp;"0123456789"))-1), $BB$4:$BB$23, $BC$4:$BC$23)*_xlfn.NUMBERVALUE(TRIM(REPLACE(AB1269,1,MIN(FIND({0,1,2,3,4,5,6,7,8,9},AB1269&amp;"0123456789"))-1,"")), ".", ",")</f>
        <v>2499987</v>
      </c>
      <c r="AD1269" t="s">
        <v>4365</v>
      </c>
      <c r="AE1269" t="s">
        <v>4365</v>
      </c>
      <c r="AF1269" t="s">
        <v>4365</v>
      </c>
      <c r="AG1269" t="s">
        <v>4365</v>
      </c>
      <c r="AH1269" t="s">
        <v>4365</v>
      </c>
      <c r="AI1269" t="s">
        <v>4365</v>
      </c>
      <c r="AJ1269" t="s">
        <v>4365</v>
      </c>
      <c r="AK1269" t="s">
        <v>4365</v>
      </c>
      <c r="AL1269" t="s">
        <v>4365</v>
      </c>
      <c r="AM1269" t="s">
        <v>4365</v>
      </c>
      <c r="AN1269" t="s">
        <v>4365</v>
      </c>
      <c r="AO1269" t="s">
        <v>4365</v>
      </c>
      <c r="AP1269" t="s">
        <v>4365</v>
      </c>
      <c r="AQ1269" t="s">
        <v>4365</v>
      </c>
      <c r="AR1269" t="s">
        <v>4365</v>
      </c>
      <c r="AS1269" t="s">
        <v>8562</v>
      </c>
      <c r="BC1269" s="3" t="str" cm="1">
        <f t="array" ref="BC1269">LEFT(BB1269,MIN(FIND({0,1,2,3,4,5,6,7,8,9},BB1269&amp;"0123456789"))-1)</f>
        <v/>
      </c>
      <c r="BY1269" t="s">
        <v>10167</v>
      </c>
      <c r="CT1269" t="str">
        <f t="shared" si="339"/>
        <v>Software</v>
      </c>
      <c r="CU1269" t="str">
        <f t="shared" si="340"/>
        <v/>
      </c>
      <c r="CV1269" t="str">
        <f t="shared" si="341"/>
        <v/>
      </c>
      <c r="CW1269" t="str">
        <f t="shared" si="342"/>
        <v/>
      </c>
      <c r="CX1269" t="str">
        <f t="shared" si="343"/>
        <v/>
      </c>
      <c r="CY1269" t="str">
        <f t="shared" si="344"/>
        <v/>
      </c>
      <c r="CZ1269" t="str">
        <f t="shared" si="345"/>
        <v/>
      </c>
      <c r="DA1269" t="str">
        <f t="shared" si="346"/>
        <v/>
      </c>
      <c r="DB1269" t="str">
        <f t="shared" si="347"/>
        <v/>
      </c>
      <c r="DC1269" t="str">
        <f t="shared" si="348"/>
        <v/>
      </c>
    </row>
    <row r="1270" spans="1:107" x14ac:dyDescent="0.2">
      <c r="A1270">
        <v>1267</v>
      </c>
      <c r="B1270" t="s">
        <v>1262</v>
      </c>
      <c r="C1270" t="s">
        <v>3436</v>
      </c>
      <c r="D1270" t="s">
        <v>5409</v>
      </c>
      <c r="E1270" t="s">
        <v>4365</v>
      </c>
      <c r="F1270" t="s">
        <v>7333</v>
      </c>
      <c r="G1270" t="s">
        <v>8248</v>
      </c>
      <c r="H1270" t="s">
        <v>8552</v>
      </c>
      <c r="I1270" t="s">
        <v>8554</v>
      </c>
      <c r="J1270" t="s">
        <v>9596</v>
      </c>
      <c r="K1270" t="s">
        <v>10121</v>
      </c>
      <c r="L1270" t="s">
        <v>10759</v>
      </c>
      <c r="M1270" t="s">
        <v>12108</v>
      </c>
      <c r="N1270" t="s">
        <v>12757</v>
      </c>
      <c r="O1270" t="s">
        <v>13314</v>
      </c>
      <c r="P1270" t="s">
        <v>4365</v>
      </c>
      <c r="Q1270">
        <v>1</v>
      </c>
      <c r="R1270" t="s">
        <v>4365</v>
      </c>
      <c r="S1270" t="s">
        <v>13408</v>
      </c>
      <c r="T1270" t="s">
        <v>14154</v>
      </c>
      <c r="U1270" s="3" t="str" cm="1">
        <f t="array" ref="U1270">LEFT(T1270,MIN(FIND({0,1,2,3,4,5,6,7,8,9},T1270&amp;"0123456789"))-1)</f>
        <v>$</v>
      </c>
      <c r="V1270" t="s">
        <v>14415</v>
      </c>
      <c r="W1270" t="s">
        <v>14154</v>
      </c>
      <c r="X1270" s="3" t="str" cm="1">
        <f t="array" ref="X1270">LEFT(W1270,MIN(FIND({0,1,2,3,4,5,6,7,8,9},W1270&amp;"0123456789"))-1)</f>
        <v>$</v>
      </c>
      <c r="Y1270" t="s">
        <v>14415</v>
      </c>
      <c r="Z1270" t="s">
        <v>14154</v>
      </c>
      <c r="AA1270" s="3" cm="1">
        <f t="array" ref="AA1270">_xlfn.XLOOKUP(LEFT(Z1270,MIN(FIND({0,1,2,3,4,5,6,7,8,9},Z1270&amp;"0123456789"))-1), $BB$4:$BB$23, $BC$4:$BC$23)*_xlfn.NUMBERVALUE(TRIM(REPLACE(Z1270,1,MIN(FIND({0,1,2,3,4,5,6,7,8,9},Z1270&amp;"0123456789"))-1,"")), ".", ",")</f>
        <v>2000003</v>
      </c>
      <c r="AB1270" t="s">
        <v>14154</v>
      </c>
      <c r="AC1270" s="3" cm="1">
        <f t="array" ref="AC1270">_xlfn.XLOOKUP(LEFT(AB1270,MIN(FIND({0,1,2,3,4,5,6,7,8,9},AB1270&amp;"0123456789"))-1), $BB$4:$BB$23, $BC$4:$BC$23)*_xlfn.NUMBERVALUE(TRIM(REPLACE(AB1270,1,MIN(FIND({0,1,2,3,4,5,6,7,8,9},AB1270&amp;"0123456789"))-1,"")), ".", ",")</f>
        <v>2000003</v>
      </c>
      <c r="AD1270" t="s">
        <v>4365</v>
      </c>
      <c r="AE1270" t="s">
        <v>4365</v>
      </c>
      <c r="AF1270" t="s">
        <v>4365</v>
      </c>
      <c r="AG1270" t="s">
        <v>16571</v>
      </c>
      <c r="AH1270" t="s">
        <v>4365</v>
      </c>
      <c r="AI1270" t="s">
        <v>4365</v>
      </c>
      <c r="AJ1270" t="s">
        <v>8563</v>
      </c>
      <c r="AK1270" t="s">
        <v>4365</v>
      </c>
      <c r="AL1270" t="s">
        <v>8555</v>
      </c>
      <c r="AM1270" t="s">
        <v>4365</v>
      </c>
      <c r="AN1270" t="s">
        <v>18372</v>
      </c>
      <c r="AO1270" t="s">
        <v>4365</v>
      </c>
      <c r="AP1270" t="s">
        <v>23218</v>
      </c>
      <c r="AQ1270" t="s">
        <v>4365</v>
      </c>
      <c r="AR1270" t="s">
        <v>4365</v>
      </c>
      <c r="AS1270" t="s">
        <v>14835</v>
      </c>
      <c r="BC1270" s="3" t="str" cm="1">
        <f t="array" ref="BC1270">LEFT(BB1270,MIN(FIND({0,1,2,3,4,5,6,7,8,9},BB1270&amp;"0123456789"))-1)</f>
        <v/>
      </c>
      <c r="BY1270" t="s">
        <v>25482</v>
      </c>
      <c r="BZ1270" t="s">
        <v>25461</v>
      </c>
      <c r="CA1270" t="s">
        <v>25716</v>
      </c>
      <c r="CB1270" t="s">
        <v>25809</v>
      </c>
      <c r="CT1270" t="str">
        <f t="shared" si="339"/>
        <v>Cloud Infrastructure</v>
      </c>
      <c r="CU1270" t="str">
        <f t="shared" si="340"/>
        <v>Information Services</v>
      </c>
      <c r="CV1270" t="str">
        <f t="shared" si="341"/>
        <v>Product Management</v>
      </c>
      <c r="CW1270" t="str">
        <f t="shared" si="342"/>
        <v>Product Research</v>
      </c>
      <c r="CX1270" t="str">
        <f t="shared" si="343"/>
        <v/>
      </c>
      <c r="CY1270" t="str">
        <f t="shared" si="344"/>
        <v/>
      </c>
      <c r="CZ1270" t="str">
        <f t="shared" si="345"/>
        <v/>
      </c>
      <c r="DA1270" t="str">
        <f t="shared" si="346"/>
        <v/>
      </c>
      <c r="DB1270" t="str">
        <f t="shared" si="347"/>
        <v/>
      </c>
      <c r="DC1270" t="str">
        <f t="shared" si="348"/>
        <v/>
      </c>
    </row>
    <row r="1271" spans="1:107" x14ac:dyDescent="0.2">
      <c r="A1271">
        <v>1268</v>
      </c>
      <c r="B1271" t="s">
        <v>1263</v>
      </c>
      <c r="C1271" t="s">
        <v>3437</v>
      </c>
      <c r="D1271" t="s">
        <v>5410</v>
      </c>
      <c r="E1271" t="s">
        <v>6065</v>
      </c>
      <c r="F1271" t="s">
        <v>7334</v>
      </c>
      <c r="G1271" t="s">
        <v>8245</v>
      </c>
      <c r="H1271" t="s">
        <v>8552</v>
      </c>
      <c r="I1271" t="s">
        <v>4365</v>
      </c>
      <c r="J1271" t="s">
        <v>4365</v>
      </c>
      <c r="K1271" t="s">
        <v>10121</v>
      </c>
      <c r="L1271" t="s">
        <v>10758</v>
      </c>
      <c r="M1271" t="s">
        <v>10758</v>
      </c>
      <c r="N1271" t="s">
        <v>12741</v>
      </c>
      <c r="O1271" t="s">
        <v>13310</v>
      </c>
      <c r="P1271" t="s">
        <v>4365</v>
      </c>
      <c r="Q1271">
        <v>1</v>
      </c>
      <c r="R1271" t="s">
        <v>4365</v>
      </c>
      <c r="S1271" t="s">
        <v>13615</v>
      </c>
      <c r="T1271" t="s">
        <v>14155</v>
      </c>
      <c r="U1271" s="3" t="str" cm="1">
        <f t="array" ref="U1271">LEFT(T1271,MIN(FIND({0,1,2,3,4,5,6,7,8,9},T1271&amp;"0123456789"))-1)</f>
        <v>$</v>
      </c>
      <c r="V1271" t="s">
        <v>14415</v>
      </c>
      <c r="W1271" t="s">
        <v>14155</v>
      </c>
      <c r="X1271" s="3" t="str" cm="1">
        <f t="array" ref="X1271">LEFT(W1271,MIN(FIND({0,1,2,3,4,5,6,7,8,9},W1271&amp;"0123456789"))-1)</f>
        <v>$</v>
      </c>
      <c r="Y1271" t="s">
        <v>14415</v>
      </c>
      <c r="Z1271" t="s">
        <v>14155</v>
      </c>
      <c r="AA1271" s="3" cm="1">
        <f t="array" ref="AA1271">_xlfn.XLOOKUP(LEFT(Z1271,MIN(FIND({0,1,2,3,4,5,6,7,8,9},Z1271&amp;"0123456789"))-1), $BB$4:$BB$23, $BC$4:$BC$23)*_xlfn.NUMBERVALUE(TRIM(REPLACE(Z1271,1,MIN(FIND({0,1,2,3,4,5,6,7,8,9},Z1271&amp;"0123456789"))-1,"")), ".", ",")</f>
        <v>13600000</v>
      </c>
      <c r="AB1271" t="s">
        <v>14155</v>
      </c>
      <c r="AC1271" s="3" cm="1">
        <f t="array" ref="AC1271">_xlfn.XLOOKUP(LEFT(AB1271,MIN(FIND({0,1,2,3,4,5,6,7,8,9},AB1271&amp;"0123456789"))-1), $BB$4:$BB$23, $BC$4:$BC$23)*_xlfn.NUMBERVALUE(TRIM(REPLACE(AB1271,1,MIN(FIND({0,1,2,3,4,5,6,7,8,9},AB1271&amp;"0123456789"))-1,"")), ".", ",")</f>
        <v>13600000</v>
      </c>
      <c r="AD1271" t="s">
        <v>4365</v>
      </c>
      <c r="AE1271" t="s">
        <v>4365</v>
      </c>
      <c r="AF1271" t="s">
        <v>4365</v>
      </c>
      <c r="AG1271" t="s">
        <v>17263</v>
      </c>
      <c r="AH1271" t="s">
        <v>4365</v>
      </c>
      <c r="AI1271" t="s">
        <v>18853</v>
      </c>
      <c r="AJ1271" t="s">
        <v>19236</v>
      </c>
      <c r="AK1271" t="s">
        <v>19950</v>
      </c>
      <c r="AL1271" t="s">
        <v>8554</v>
      </c>
      <c r="AM1271" t="s">
        <v>20969</v>
      </c>
      <c r="AN1271" t="s">
        <v>18794</v>
      </c>
      <c r="AO1271" t="s">
        <v>19498</v>
      </c>
      <c r="AP1271" t="s">
        <v>23219</v>
      </c>
      <c r="AQ1271" t="s">
        <v>24299</v>
      </c>
      <c r="AR1271" t="s">
        <v>19570</v>
      </c>
      <c r="AS1271" t="s">
        <v>14832</v>
      </c>
      <c r="BC1271" s="3" t="str" cm="1">
        <f t="array" ref="BC1271">LEFT(BB1271,MIN(FIND({0,1,2,3,4,5,6,7,8,9},BB1271&amp;"0123456789"))-1)</f>
        <v/>
      </c>
      <c r="BY1271" t="s">
        <v>10163</v>
      </c>
      <c r="BZ1271" t="s">
        <v>25404</v>
      </c>
      <c r="CA1271" t="s">
        <v>25408</v>
      </c>
      <c r="CT1271" t="str">
        <f t="shared" si="339"/>
        <v>Health Care</v>
      </c>
      <c r="CU1271" t="str">
        <f t="shared" si="340"/>
        <v>Information Technology</v>
      </c>
      <c r="CV1271" t="str">
        <f t="shared" si="341"/>
        <v>Software</v>
      </c>
      <c r="CW1271" t="str">
        <f t="shared" si="342"/>
        <v/>
      </c>
      <c r="CX1271" t="str">
        <f t="shared" si="343"/>
        <v/>
      </c>
      <c r="CY1271" t="str">
        <f t="shared" si="344"/>
        <v/>
      </c>
      <c r="CZ1271" t="str">
        <f t="shared" si="345"/>
        <v/>
      </c>
      <c r="DA1271" t="str">
        <f t="shared" si="346"/>
        <v/>
      </c>
      <c r="DB1271" t="str">
        <f t="shared" si="347"/>
        <v/>
      </c>
      <c r="DC1271" t="str">
        <f t="shared" si="348"/>
        <v/>
      </c>
    </row>
    <row r="1272" spans="1:107" x14ac:dyDescent="0.2">
      <c r="A1272">
        <v>1269</v>
      </c>
      <c r="B1272" t="s">
        <v>1264</v>
      </c>
      <c r="C1272" t="s">
        <v>3438</v>
      </c>
      <c r="D1272" t="s">
        <v>3438</v>
      </c>
      <c r="E1272" t="s">
        <v>4365</v>
      </c>
      <c r="F1272" t="s">
        <v>7335</v>
      </c>
      <c r="G1272" t="s">
        <v>8248</v>
      </c>
      <c r="H1272" t="s">
        <v>8552</v>
      </c>
      <c r="I1272" t="s">
        <v>4365</v>
      </c>
      <c r="J1272" t="s">
        <v>4365</v>
      </c>
      <c r="K1272" t="s">
        <v>10121</v>
      </c>
      <c r="L1272" t="s">
        <v>10243</v>
      </c>
      <c r="M1272" t="s">
        <v>11599</v>
      </c>
      <c r="N1272" t="s">
        <v>13027</v>
      </c>
      <c r="O1272" t="s">
        <v>4365</v>
      </c>
      <c r="P1272" t="s">
        <v>4365</v>
      </c>
      <c r="Q1272">
        <v>2</v>
      </c>
      <c r="R1272" t="s">
        <v>13357</v>
      </c>
      <c r="S1272" t="s">
        <v>13390</v>
      </c>
      <c r="T1272" t="s">
        <v>14156</v>
      </c>
      <c r="U1272" s="3" t="str" cm="1">
        <f t="array" ref="U1272">LEFT(T1272,MIN(FIND({0,1,2,3,4,5,6,7,8,9},T1272&amp;"0123456789"))-1)</f>
        <v>£</v>
      </c>
      <c r="V1272" t="s">
        <v>13357</v>
      </c>
      <c r="W1272" t="s">
        <v>14156</v>
      </c>
      <c r="X1272" s="3" t="str" cm="1">
        <f t="array" ref="X1272">LEFT(W1272,MIN(FIND({0,1,2,3,4,5,6,7,8,9},W1272&amp;"0123456789"))-1)</f>
        <v>£</v>
      </c>
      <c r="Y1272" t="s">
        <v>13357</v>
      </c>
      <c r="Z1272" t="s">
        <v>14691</v>
      </c>
      <c r="AA1272" s="3" cm="1">
        <f t="array" ref="AA1272">_xlfn.XLOOKUP(LEFT(Z1272,MIN(FIND({0,1,2,3,4,5,6,7,8,9},Z1272&amp;"0123456789"))-1), $BB$4:$BB$23, $BC$4:$BC$23)*_xlfn.NUMBERVALUE(TRIM(REPLACE(Z1272,1,MIN(FIND({0,1,2,3,4,5,6,7,8,9},Z1272&amp;"0123456789"))-1,"")), ".", ",")</f>
        <v>3192100.0000000005</v>
      </c>
      <c r="AB1272" t="s">
        <v>14691</v>
      </c>
      <c r="AC1272" s="3" cm="1">
        <f t="array" ref="AC1272">_xlfn.XLOOKUP(LEFT(AB1272,MIN(FIND({0,1,2,3,4,5,6,7,8,9},AB1272&amp;"0123456789"))-1), $BB$4:$BB$23, $BC$4:$BC$23)*_xlfn.NUMBERVALUE(TRIM(REPLACE(AB1272,1,MIN(FIND({0,1,2,3,4,5,6,7,8,9},AB1272&amp;"0123456789"))-1,"")), ".", ",")</f>
        <v>3192100.0000000005</v>
      </c>
      <c r="AD1272" t="s">
        <v>8554</v>
      </c>
      <c r="AE1272" t="s">
        <v>8559</v>
      </c>
      <c r="AF1272" t="s">
        <v>15960</v>
      </c>
      <c r="AG1272" t="s">
        <v>4365</v>
      </c>
      <c r="AH1272" t="s">
        <v>4365</v>
      </c>
      <c r="AI1272" t="s">
        <v>4365</v>
      </c>
      <c r="AJ1272" t="s">
        <v>4365</v>
      </c>
      <c r="AK1272" t="s">
        <v>4365</v>
      </c>
      <c r="AL1272" t="s">
        <v>4365</v>
      </c>
      <c r="AM1272" t="s">
        <v>4365</v>
      </c>
      <c r="AN1272" t="s">
        <v>4365</v>
      </c>
      <c r="AO1272" t="s">
        <v>4365</v>
      </c>
      <c r="AP1272" t="s">
        <v>4365</v>
      </c>
      <c r="AQ1272" t="s">
        <v>4365</v>
      </c>
      <c r="AR1272" t="s">
        <v>4365</v>
      </c>
      <c r="AS1272" t="s">
        <v>14831</v>
      </c>
      <c r="BC1272" s="3" t="str" cm="1">
        <f t="array" ref="BC1272">LEFT(BB1272,MIN(FIND({0,1,2,3,4,5,6,7,8,9},BB1272&amp;"0123456789"))-1)</f>
        <v/>
      </c>
      <c r="BY1272" t="s">
        <v>11267</v>
      </c>
      <c r="BZ1272" t="s">
        <v>25408</v>
      </c>
      <c r="CT1272" t="str">
        <f t="shared" si="339"/>
        <v>Artificial Intelligence</v>
      </c>
      <c r="CU1272" t="str">
        <f t="shared" si="340"/>
        <v>Software</v>
      </c>
      <c r="CV1272" t="str">
        <f t="shared" si="341"/>
        <v/>
      </c>
      <c r="CW1272" t="str">
        <f t="shared" si="342"/>
        <v/>
      </c>
      <c r="CX1272" t="str">
        <f t="shared" si="343"/>
        <v/>
      </c>
      <c r="CY1272" t="str">
        <f t="shared" si="344"/>
        <v/>
      </c>
      <c r="CZ1272" t="str">
        <f t="shared" si="345"/>
        <v/>
      </c>
      <c r="DA1272" t="str">
        <f t="shared" si="346"/>
        <v/>
      </c>
      <c r="DB1272" t="str">
        <f t="shared" si="347"/>
        <v/>
      </c>
      <c r="DC1272" t="str">
        <f t="shared" si="348"/>
        <v/>
      </c>
    </row>
    <row r="1273" spans="1:107" x14ac:dyDescent="0.2">
      <c r="A1273">
        <v>1270</v>
      </c>
      <c r="B1273" t="s">
        <v>1265</v>
      </c>
      <c r="C1273" t="s">
        <v>3439</v>
      </c>
      <c r="D1273" t="s">
        <v>4365</v>
      </c>
      <c r="E1273" t="s">
        <v>6065</v>
      </c>
      <c r="F1273" t="s">
        <v>7336</v>
      </c>
      <c r="G1273" t="s">
        <v>8248</v>
      </c>
      <c r="H1273" t="s">
        <v>8552</v>
      </c>
      <c r="I1273" t="s">
        <v>8555</v>
      </c>
      <c r="J1273" t="s">
        <v>9597</v>
      </c>
      <c r="K1273" t="s">
        <v>10121</v>
      </c>
      <c r="L1273" t="s">
        <v>10174</v>
      </c>
      <c r="M1273" t="s">
        <v>11152</v>
      </c>
      <c r="N1273" t="s">
        <v>12750</v>
      </c>
      <c r="O1273" t="s">
        <v>13317</v>
      </c>
      <c r="P1273" t="s">
        <v>4365</v>
      </c>
      <c r="Q1273">
        <v>1</v>
      </c>
      <c r="R1273" t="s">
        <v>13357</v>
      </c>
      <c r="S1273" t="s">
        <v>13438</v>
      </c>
      <c r="T1273" t="s">
        <v>14157</v>
      </c>
      <c r="U1273" s="3" t="str" cm="1">
        <f t="array" ref="U1273">LEFT(T1273,MIN(FIND({0,1,2,3,4,5,6,7,8,9},T1273&amp;"0123456789"))-1)</f>
        <v>$</v>
      </c>
      <c r="V1273" t="s">
        <v>13357</v>
      </c>
      <c r="W1273" t="s">
        <v>14157</v>
      </c>
      <c r="X1273" s="3" t="str" cm="1">
        <f t="array" ref="X1273">LEFT(W1273,MIN(FIND({0,1,2,3,4,5,6,7,8,9},W1273&amp;"0123456789"))-1)</f>
        <v>$</v>
      </c>
      <c r="Y1273" t="s">
        <v>13357</v>
      </c>
      <c r="Z1273" t="s">
        <v>14157</v>
      </c>
      <c r="AA1273" s="3" cm="1">
        <f t="array" ref="AA1273">_xlfn.XLOOKUP(LEFT(Z1273,MIN(FIND({0,1,2,3,4,5,6,7,8,9},Z1273&amp;"0123456789"))-1), $BB$4:$BB$23, $BC$4:$BC$23)*_xlfn.NUMBERVALUE(TRIM(REPLACE(Z1273,1,MIN(FIND({0,1,2,3,4,5,6,7,8,9},Z1273&amp;"0123456789"))-1,"")), ".", ",")</f>
        <v>4322477</v>
      </c>
      <c r="AB1273" t="s">
        <v>14157</v>
      </c>
      <c r="AC1273" s="3" cm="1">
        <f t="array" ref="AC1273">_xlfn.XLOOKUP(LEFT(AB1273,MIN(FIND({0,1,2,3,4,5,6,7,8,9},AB1273&amp;"0123456789"))-1), $BB$4:$BB$23, $BC$4:$BC$23)*_xlfn.NUMBERVALUE(TRIM(REPLACE(AB1273,1,MIN(FIND({0,1,2,3,4,5,6,7,8,9},AB1273&amp;"0123456789"))-1,"")), ".", ",")</f>
        <v>4322477</v>
      </c>
      <c r="AD1273" t="s">
        <v>4365</v>
      </c>
      <c r="AE1273" t="s">
        <v>4365</v>
      </c>
      <c r="AF1273" t="s">
        <v>4365</v>
      </c>
      <c r="AG1273" t="s">
        <v>4365</v>
      </c>
      <c r="AH1273" t="s">
        <v>4365</v>
      </c>
      <c r="AI1273" t="s">
        <v>4365</v>
      </c>
      <c r="AJ1273" t="s">
        <v>4365</v>
      </c>
      <c r="AK1273" t="s">
        <v>4365</v>
      </c>
      <c r="AL1273" t="s">
        <v>4365</v>
      </c>
      <c r="AM1273" t="s">
        <v>4365</v>
      </c>
      <c r="AN1273" t="s">
        <v>4365</v>
      </c>
      <c r="AO1273" t="s">
        <v>4365</v>
      </c>
      <c r="AP1273" t="s">
        <v>4365</v>
      </c>
      <c r="AQ1273" t="s">
        <v>4365</v>
      </c>
      <c r="AR1273" t="s">
        <v>4365</v>
      </c>
      <c r="AS1273" t="s">
        <v>4365</v>
      </c>
      <c r="BC1273" s="3" t="str" cm="1">
        <f t="array" ref="BC1273">LEFT(BB1273,MIN(FIND({0,1,2,3,4,5,6,7,8,9},BB1273&amp;"0123456789"))-1)</f>
        <v/>
      </c>
      <c r="BY1273" t="s">
        <v>11134</v>
      </c>
      <c r="BZ1273" t="s">
        <v>25508</v>
      </c>
      <c r="CA1273" t="s">
        <v>25509</v>
      </c>
      <c r="CT1273" t="str">
        <f t="shared" si="339"/>
        <v>E-Learning</v>
      </c>
      <c r="CU1273" t="str">
        <f t="shared" si="340"/>
        <v>EdTech</v>
      </c>
      <c r="CV1273" t="str">
        <f t="shared" si="341"/>
        <v>Education</v>
      </c>
      <c r="CW1273" t="str">
        <f t="shared" si="342"/>
        <v/>
      </c>
      <c r="CX1273" t="str">
        <f t="shared" si="343"/>
        <v/>
      </c>
      <c r="CY1273" t="str">
        <f t="shared" si="344"/>
        <v/>
      </c>
      <c r="CZ1273" t="str">
        <f t="shared" si="345"/>
        <v/>
      </c>
      <c r="DA1273" t="str">
        <f t="shared" si="346"/>
        <v/>
      </c>
      <c r="DB1273" t="str">
        <f t="shared" si="347"/>
        <v/>
      </c>
      <c r="DC1273" t="str">
        <f t="shared" si="348"/>
        <v/>
      </c>
    </row>
    <row r="1274" spans="1:107" x14ac:dyDescent="0.2">
      <c r="A1274">
        <v>1271</v>
      </c>
      <c r="B1274" t="s">
        <v>1266</v>
      </c>
      <c r="C1274" t="s">
        <v>3440</v>
      </c>
      <c r="D1274" t="s">
        <v>5411</v>
      </c>
      <c r="E1274" t="s">
        <v>4365</v>
      </c>
      <c r="F1274" t="s">
        <v>7337</v>
      </c>
      <c r="G1274" t="s">
        <v>8245</v>
      </c>
      <c r="H1274" t="s">
        <v>8552</v>
      </c>
      <c r="I1274" t="s">
        <v>8554</v>
      </c>
      <c r="J1274" t="s">
        <v>9598</v>
      </c>
      <c r="K1274" t="s">
        <v>4365</v>
      </c>
      <c r="L1274" t="s">
        <v>10760</v>
      </c>
      <c r="M1274" t="s">
        <v>12109</v>
      </c>
      <c r="N1274" t="s">
        <v>12752</v>
      </c>
      <c r="O1274" t="s">
        <v>13305</v>
      </c>
      <c r="P1274" t="s">
        <v>4365</v>
      </c>
      <c r="Q1274">
        <v>1</v>
      </c>
      <c r="R1274" t="s">
        <v>4365</v>
      </c>
      <c r="S1274" t="s">
        <v>13385</v>
      </c>
      <c r="T1274" t="s">
        <v>14158</v>
      </c>
      <c r="U1274" s="3" t="str" cm="1">
        <f t="array" ref="U1274">LEFT(T1274,MIN(FIND({0,1,2,3,4,5,6,7,8,9},T1274&amp;"0123456789"))-1)</f>
        <v>$</v>
      </c>
      <c r="V1274" t="s">
        <v>14415</v>
      </c>
      <c r="W1274" t="s">
        <v>14158</v>
      </c>
      <c r="X1274" s="3" t="str" cm="1">
        <f t="array" ref="X1274">LEFT(W1274,MIN(FIND({0,1,2,3,4,5,6,7,8,9},W1274&amp;"0123456789"))-1)</f>
        <v>$</v>
      </c>
      <c r="Y1274" t="s">
        <v>14415</v>
      </c>
      <c r="Z1274" t="s">
        <v>14158</v>
      </c>
      <c r="AA1274" s="3" cm="1">
        <f t="array" ref="AA1274">_xlfn.XLOOKUP(LEFT(Z1274,MIN(FIND({0,1,2,3,4,5,6,7,8,9},Z1274&amp;"0123456789"))-1), $BB$4:$BB$23, $BC$4:$BC$23)*_xlfn.NUMBERVALUE(TRIM(REPLACE(Z1274,1,MIN(FIND({0,1,2,3,4,5,6,7,8,9},Z1274&amp;"0123456789"))-1,"")), ".", ",")</f>
        <v>8059996</v>
      </c>
      <c r="AB1274" t="s">
        <v>14158</v>
      </c>
      <c r="AC1274" s="3" cm="1">
        <f t="array" ref="AC1274">_xlfn.XLOOKUP(LEFT(AB1274,MIN(FIND({0,1,2,3,4,5,6,7,8,9},AB1274&amp;"0123456789"))-1), $BB$4:$BB$23, $BC$4:$BC$23)*_xlfn.NUMBERVALUE(TRIM(REPLACE(AB1274,1,MIN(FIND({0,1,2,3,4,5,6,7,8,9},AB1274&amp;"0123456789"))-1,"")), ".", ",")</f>
        <v>8059996</v>
      </c>
      <c r="AD1274" t="s">
        <v>4365</v>
      </c>
      <c r="AE1274" t="s">
        <v>4365</v>
      </c>
      <c r="AF1274" t="s">
        <v>4365</v>
      </c>
      <c r="AG1274" t="s">
        <v>4365</v>
      </c>
      <c r="AH1274" t="s">
        <v>4365</v>
      </c>
      <c r="AI1274" t="s">
        <v>4365</v>
      </c>
      <c r="AJ1274" t="s">
        <v>4365</v>
      </c>
      <c r="AK1274" t="s">
        <v>4365</v>
      </c>
      <c r="AL1274" t="s">
        <v>4365</v>
      </c>
      <c r="AM1274" t="s">
        <v>4365</v>
      </c>
      <c r="AN1274" t="s">
        <v>4365</v>
      </c>
      <c r="AO1274" t="s">
        <v>4365</v>
      </c>
      <c r="AP1274" t="s">
        <v>4365</v>
      </c>
      <c r="AQ1274" t="s">
        <v>4365</v>
      </c>
      <c r="AR1274" t="s">
        <v>4365</v>
      </c>
      <c r="AS1274" t="s">
        <v>4365</v>
      </c>
      <c r="BC1274" s="3" t="str" cm="1">
        <f t="array" ref="BC1274">LEFT(BB1274,MIN(FIND({0,1,2,3,4,5,6,7,8,9},BB1274&amp;"0123456789"))-1)</f>
        <v/>
      </c>
      <c r="BY1274" t="s">
        <v>12706</v>
      </c>
      <c r="BZ1274" t="s">
        <v>25581</v>
      </c>
      <c r="CA1274" t="s">
        <v>25455</v>
      </c>
      <c r="CT1274" t="str">
        <f t="shared" si="339"/>
        <v>Commercial</v>
      </c>
      <c r="CU1274" t="str">
        <f t="shared" si="340"/>
        <v>Construction</v>
      </c>
      <c r="CV1274" t="str">
        <f t="shared" si="341"/>
        <v>Industrial</v>
      </c>
      <c r="CW1274" t="str">
        <f t="shared" si="342"/>
        <v/>
      </c>
      <c r="CX1274" t="str">
        <f t="shared" si="343"/>
        <v/>
      </c>
      <c r="CY1274" t="str">
        <f t="shared" si="344"/>
        <v/>
      </c>
      <c r="CZ1274" t="str">
        <f t="shared" si="345"/>
        <v/>
      </c>
      <c r="DA1274" t="str">
        <f t="shared" si="346"/>
        <v/>
      </c>
      <c r="DB1274" t="str">
        <f t="shared" si="347"/>
        <v/>
      </c>
      <c r="DC1274" t="str">
        <f t="shared" si="348"/>
        <v/>
      </c>
    </row>
    <row r="1275" spans="1:107" x14ac:dyDescent="0.2">
      <c r="A1275">
        <v>1272</v>
      </c>
      <c r="B1275" t="s">
        <v>1267</v>
      </c>
      <c r="C1275" t="s">
        <v>3441</v>
      </c>
      <c r="D1275" t="s">
        <v>5412</v>
      </c>
      <c r="E1275" t="s">
        <v>6065</v>
      </c>
      <c r="F1275" t="s">
        <v>7338</v>
      </c>
      <c r="G1275" t="s">
        <v>8283</v>
      </c>
      <c r="H1275" t="s">
        <v>8552</v>
      </c>
      <c r="I1275" t="s">
        <v>8557</v>
      </c>
      <c r="J1275" t="s">
        <v>9599</v>
      </c>
      <c r="K1275" t="s">
        <v>10119</v>
      </c>
      <c r="L1275" t="s">
        <v>10412</v>
      </c>
      <c r="M1275" t="s">
        <v>11481</v>
      </c>
      <c r="N1275" t="s">
        <v>12750</v>
      </c>
      <c r="O1275" t="s">
        <v>13317</v>
      </c>
      <c r="P1275" t="s">
        <v>13349</v>
      </c>
      <c r="Q1275">
        <v>1</v>
      </c>
      <c r="R1275" t="s">
        <v>13357</v>
      </c>
      <c r="S1275" t="s">
        <v>13509</v>
      </c>
      <c r="T1275" t="s">
        <v>13772</v>
      </c>
      <c r="U1275" s="3" t="str" cm="1">
        <f t="array" ref="U1275">LEFT(T1275,MIN(FIND({0,1,2,3,4,5,6,7,8,9},T1275&amp;"0123456789"))-1)</f>
        <v>$</v>
      </c>
      <c r="V1275" t="s">
        <v>13357</v>
      </c>
      <c r="W1275" t="s">
        <v>13772</v>
      </c>
      <c r="X1275" s="3" t="str" cm="1">
        <f t="array" ref="X1275">LEFT(W1275,MIN(FIND({0,1,2,3,4,5,6,7,8,9},W1275&amp;"0123456789"))-1)</f>
        <v>$</v>
      </c>
      <c r="Y1275" t="s">
        <v>13357</v>
      </c>
      <c r="Z1275" t="s">
        <v>13772</v>
      </c>
      <c r="AA1275" s="3" cm="1">
        <f t="array" ref="AA1275">_xlfn.XLOOKUP(LEFT(Z1275,MIN(FIND({0,1,2,3,4,5,6,7,8,9},Z1275&amp;"0123456789"))-1), $BB$4:$BB$23, $BC$4:$BC$23)*_xlfn.NUMBERVALUE(TRIM(REPLACE(Z1275,1,MIN(FIND({0,1,2,3,4,5,6,7,8,9},Z1275&amp;"0123456789"))-1,"")), ".", ",")</f>
        <v>4000000</v>
      </c>
      <c r="AB1275" t="s">
        <v>13772</v>
      </c>
      <c r="AC1275" s="3" cm="1">
        <f t="array" ref="AC1275">_xlfn.XLOOKUP(LEFT(AB1275,MIN(FIND({0,1,2,3,4,5,6,7,8,9},AB1275&amp;"0123456789"))-1), $BB$4:$BB$23, $BC$4:$BC$23)*_xlfn.NUMBERVALUE(TRIM(REPLACE(AB1275,1,MIN(FIND({0,1,2,3,4,5,6,7,8,9},AB1275&amp;"0123456789"))-1,"")), ".", ",")</f>
        <v>4000000</v>
      </c>
      <c r="AD1275" t="s">
        <v>8554</v>
      </c>
      <c r="AE1275" t="s">
        <v>8554</v>
      </c>
      <c r="AF1275" t="s">
        <v>15961</v>
      </c>
      <c r="AG1275" t="s">
        <v>17264</v>
      </c>
      <c r="AH1275" t="s">
        <v>4365</v>
      </c>
      <c r="AI1275" t="s">
        <v>18854</v>
      </c>
      <c r="AJ1275" t="s">
        <v>8563</v>
      </c>
      <c r="AK1275" t="s">
        <v>4365</v>
      </c>
      <c r="AL1275" t="s">
        <v>8555</v>
      </c>
      <c r="AM1275" t="s">
        <v>19950</v>
      </c>
      <c r="AN1275" t="s">
        <v>18372</v>
      </c>
      <c r="AO1275" t="s">
        <v>4365</v>
      </c>
      <c r="AP1275" t="s">
        <v>23220</v>
      </c>
      <c r="AQ1275" t="s">
        <v>24300</v>
      </c>
      <c r="AR1275" t="s">
        <v>25148</v>
      </c>
      <c r="AS1275" t="s">
        <v>19111</v>
      </c>
      <c r="BC1275" s="3" t="str" cm="1">
        <f t="array" ref="BC1275">LEFT(BB1275,MIN(FIND({0,1,2,3,4,5,6,7,8,9},BB1275&amp;"0123456789"))-1)</f>
        <v/>
      </c>
      <c r="BY1275" t="s">
        <v>12134</v>
      </c>
      <c r="BZ1275" t="s">
        <v>25404</v>
      </c>
      <c r="CT1275" t="str">
        <f t="shared" si="339"/>
        <v>Blockchain</v>
      </c>
      <c r="CU1275" t="str">
        <f t="shared" si="340"/>
        <v>Information Technology</v>
      </c>
      <c r="CV1275" t="str">
        <f t="shared" si="341"/>
        <v/>
      </c>
      <c r="CW1275" t="str">
        <f t="shared" si="342"/>
        <v/>
      </c>
      <c r="CX1275" t="str">
        <f t="shared" si="343"/>
        <v/>
      </c>
      <c r="CY1275" t="str">
        <f t="shared" si="344"/>
        <v/>
      </c>
      <c r="CZ1275" t="str">
        <f t="shared" si="345"/>
        <v/>
      </c>
      <c r="DA1275" t="str">
        <f t="shared" si="346"/>
        <v/>
      </c>
      <c r="DB1275" t="str">
        <f t="shared" si="347"/>
        <v/>
      </c>
      <c r="DC1275" t="str">
        <f t="shared" si="348"/>
        <v/>
      </c>
    </row>
    <row r="1276" spans="1:107" x14ac:dyDescent="0.2">
      <c r="A1276">
        <v>1273</v>
      </c>
      <c r="B1276" t="s">
        <v>1268</v>
      </c>
      <c r="C1276" t="s">
        <v>3442</v>
      </c>
      <c r="D1276" t="s">
        <v>5413</v>
      </c>
      <c r="E1276" t="s">
        <v>6065</v>
      </c>
      <c r="F1276" t="s">
        <v>7339</v>
      </c>
      <c r="G1276" t="s">
        <v>8248</v>
      </c>
      <c r="H1276" t="s">
        <v>8552</v>
      </c>
      <c r="I1276" t="s">
        <v>4365</v>
      </c>
      <c r="J1276" t="s">
        <v>4365</v>
      </c>
      <c r="K1276" t="s">
        <v>10119</v>
      </c>
      <c r="L1276" t="s">
        <v>10761</v>
      </c>
      <c r="M1276" t="s">
        <v>12110</v>
      </c>
      <c r="N1276" t="s">
        <v>12882</v>
      </c>
      <c r="O1276" t="s">
        <v>13318</v>
      </c>
      <c r="P1276" t="s">
        <v>4365</v>
      </c>
      <c r="Q1276">
        <v>2</v>
      </c>
      <c r="R1276" t="s">
        <v>13357</v>
      </c>
      <c r="S1276" t="s">
        <v>13559</v>
      </c>
      <c r="T1276" t="s">
        <v>4365</v>
      </c>
      <c r="U1276" s="3" t="str" cm="1">
        <f t="array" ref="U1276">LEFT(T1276,MIN(FIND({0,1,2,3,4,5,6,7,8,9},T1276&amp;"0123456789"))-1)</f>
        <v>—</v>
      </c>
      <c r="V1276" t="s">
        <v>13357</v>
      </c>
      <c r="W1276" t="s">
        <v>4365</v>
      </c>
      <c r="X1276" s="3" t="str" cm="1">
        <f t="array" ref="X1276">LEFT(W1276,MIN(FIND({0,1,2,3,4,5,6,7,8,9},W1276&amp;"0123456789"))-1)</f>
        <v>—</v>
      </c>
      <c r="Y1276" t="s">
        <v>13357</v>
      </c>
      <c r="Z1276" t="s">
        <v>14692</v>
      </c>
      <c r="AA1276" s="3" cm="1">
        <f t="array" ref="AA1276">_xlfn.XLOOKUP(LEFT(Z1276,MIN(FIND({0,1,2,3,4,5,6,7,8,9},Z1276&amp;"0123456789"))-1), $BB$4:$BB$23, $BC$4:$BC$23)*_xlfn.NUMBERVALUE(TRIM(REPLACE(Z1276,1,MIN(FIND({0,1,2,3,4,5,6,7,8,9},Z1276&amp;"0123456789"))-1,"")), ".", ",")</f>
        <v>2800004</v>
      </c>
      <c r="AB1276" t="s">
        <v>14692</v>
      </c>
      <c r="AC1276" s="3" cm="1">
        <f t="array" ref="AC1276">_xlfn.XLOOKUP(LEFT(AB1276,MIN(FIND({0,1,2,3,4,5,6,7,8,9},AB1276&amp;"0123456789"))-1), $BB$4:$BB$23, $BC$4:$BC$23)*_xlfn.NUMBERVALUE(TRIM(REPLACE(AB1276,1,MIN(FIND({0,1,2,3,4,5,6,7,8,9},AB1276&amp;"0123456789"))-1,"")), ".", ",")</f>
        <v>2800004</v>
      </c>
      <c r="AD1276" t="s">
        <v>4365</v>
      </c>
      <c r="AE1276" t="s">
        <v>8555</v>
      </c>
      <c r="AF1276" t="s">
        <v>15962</v>
      </c>
      <c r="AG1276" t="s">
        <v>17265</v>
      </c>
      <c r="AH1276" t="s">
        <v>4365</v>
      </c>
      <c r="AI1276" t="s">
        <v>18855</v>
      </c>
      <c r="AJ1276" t="s">
        <v>19358</v>
      </c>
      <c r="AK1276" t="s">
        <v>19951</v>
      </c>
      <c r="AL1276" t="s">
        <v>20326</v>
      </c>
      <c r="AM1276" t="s">
        <v>20970</v>
      </c>
      <c r="AN1276" t="s">
        <v>20439</v>
      </c>
      <c r="AO1276" t="s">
        <v>4365</v>
      </c>
      <c r="AP1276" t="s">
        <v>23221</v>
      </c>
      <c r="AQ1276" t="s">
        <v>24301</v>
      </c>
      <c r="AR1276" t="s">
        <v>20874</v>
      </c>
      <c r="AS1276" t="s">
        <v>14832</v>
      </c>
      <c r="BC1276" s="3" t="str" cm="1">
        <f t="array" ref="BC1276">LEFT(BB1276,MIN(FIND({0,1,2,3,4,5,6,7,8,9},BB1276&amp;"0123456789"))-1)</f>
        <v/>
      </c>
      <c r="BY1276" t="s">
        <v>25447</v>
      </c>
      <c r="BZ1276" t="s">
        <v>25431</v>
      </c>
      <c r="CA1276" t="s">
        <v>25422</v>
      </c>
      <c r="CB1276" t="s">
        <v>25628</v>
      </c>
      <c r="CT1276" t="str">
        <f t="shared" si="339"/>
        <v>Employment</v>
      </c>
      <c r="CU1276" t="str">
        <f t="shared" si="340"/>
        <v>Human Resources</v>
      </c>
      <c r="CV1276" t="str">
        <f t="shared" si="341"/>
        <v>Marketplace</v>
      </c>
      <c r="CW1276" t="str">
        <f t="shared" si="342"/>
        <v>Staffing Agency</v>
      </c>
      <c r="CX1276" t="str">
        <f t="shared" si="343"/>
        <v/>
      </c>
      <c r="CY1276" t="str">
        <f t="shared" si="344"/>
        <v/>
      </c>
      <c r="CZ1276" t="str">
        <f t="shared" si="345"/>
        <v/>
      </c>
      <c r="DA1276" t="str">
        <f t="shared" si="346"/>
        <v/>
      </c>
      <c r="DB1276" t="str">
        <f t="shared" si="347"/>
        <v/>
      </c>
      <c r="DC1276" t="str">
        <f t="shared" si="348"/>
        <v/>
      </c>
    </row>
    <row r="1277" spans="1:107" x14ac:dyDescent="0.2">
      <c r="A1277">
        <v>1274</v>
      </c>
      <c r="B1277" t="s">
        <v>1269</v>
      </c>
      <c r="C1277" t="s">
        <v>3443</v>
      </c>
      <c r="D1277" t="s">
        <v>4365</v>
      </c>
      <c r="E1277" t="s">
        <v>6065</v>
      </c>
      <c r="F1277" t="s">
        <v>7340</v>
      </c>
      <c r="G1277" t="s">
        <v>8245</v>
      </c>
      <c r="H1277" t="s">
        <v>8552</v>
      </c>
      <c r="I1277" t="s">
        <v>8554</v>
      </c>
      <c r="J1277" t="s">
        <v>9600</v>
      </c>
      <c r="K1277" t="s">
        <v>10121</v>
      </c>
      <c r="L1277" t="s">
        <v>10143</v>
      </c>
      <c r="M1277" t="s">
        <v>10143</v>
      </c>
      <c r="N1277" t="s">
        <v>12751</v>
      </c>
      <c r="O1277" t="s">
        <v>4365</v>
      </c>
      <c r="P1277" t="s">
        <v>4365</v>
      </c>
      <c r="Q1277">
        <v>1</v>
      </c>
      <c r="R1277" t="s">
        <v>13357</v>
      </c>
      <c r="S1277" t="s">
        <v>13636</v>
      </c>
      <c r="T1277" t="s">
        <v>13856</v>
      </c>
      <c r="U1277" s="3" t="str" cm="1">
        <f t="array" ref="U1277">LEFT(T1277,MIN(FIND({0,1,2,3,4,5,6,7,8,9},T1277&amp;"0123456789"))-1)</f>
        <v>£</v>
      </c>
      <c r="V1277" t="s">
        <v>14422</v>
      </c>
      <c r="W1277" t="s">
        <v>13856</v>
      </c>
      <c r="X1277" s="3" t="str" cm="1">
        <f t="array" ref="X1277">LEFT(W1277,MIN(FIND({0,1,2,3,4,5,6,7,8,9},W1277&amp;"0123456789"))-1)</f>
        <v>£</v>
      </c>
      <c r="Y1277" t="s">
        <v>14422</v>
      </c>
      <c r="Z1277" t="s">
        <v>13856</v>
      </c>
      <c r="AA1277" s="3" cm="1">
        <f t="array" ref="AA1277">_xlfn.XLOOKUP(LEFT(Z1277,MIN(FIND({0,1,2,3,4,5,6,7,8,9},Z1277&amp;"0123456789"))-1), $BB$4:$BB$23, $BC$4:$BC$23)*_xlfn.NUMBERVALUE(TRIM(REPLACE(Z1277,1,MIN(FIND({0,1,2,3,4,5,6,7,8,9},Z1277&amp;"0123456789"))-1,"")), ".", ",")</f>
        <v>1370000</v>
      </c>
      <c r="AB1277" t="s">
        <v>13856</v>
      </c>
      <c r="AC1277" s="3" cm="1">
        <f t="array" ref="AC1277">_xlfn.XLOOKUP(LEFT(AB1277,MIN(FIND({0,1,2,3,4,5,6,7,8,9},AB1277&amp;"0123456789"))-1), $BB$4:$BB$23, $BC$4:$BC$23)*_xlfn.NUMBERVALUE(TRIM(REPLACE(AB1277,1,MIN(FIND({0,1,2,3,4,5,6,7,8,9},AB1277&amp;"0123456789"))-1,"")), ".", ",")</f>
        <v>1370000</v>
      </c>
      <c r="AD1277" t="s">
        <v>8555</v>
      </c>
      <c r="AE1277" t="s">
        <v>8555</v>
      </c>
      <c r="AF1277" t="s">
        <v>15963</v>
      </c>
      <c r="AG1277" t="s">
        <v>16738</v>
      </c>
      <c r="AH1277" t="s">
        <v>4365</v>
      </c>
      <c r="AI1277" t="s">
        <v>4365</v>
      </c>
      <c r="AJ1277" t="s">
        <v>8563</v>
      </c>
      <c r="AK1277" t="s">
        <v>4365</v>
      </c>
      <c r="AL1277" t="s">
        <v>8555</v>
      </c>
      <c r="AM1277" t="s">
        <v>4365</v>
      </c>
      <c r="AN1277" t="s">
        <v>18372</v>
      </c>
      <c r="AO1277" t="s">
        <v>4365</v>
      </c>
      <c r="AP1277" t="s">
        <v>23222</v>
      </c>
      <c r="AQ1277" t="s">
        <v>4365</v>
      </c>
      <c r="AR1277" t="s">
        <v>4365</v>
      </c>
      <c r="AS1277" t="s">
        <v>14832</v>
      </c>
      <c r="BC1277" s="3" t="str" cm="1">
        <f t="array" ref="BC1277">LEFT(BB1277,MIN(FIND({0,1,2,3,4,5,6,7,8,9},BB1277&amp;"0123456789"))-1)</f>
        <v/>
      </c>
      <c r="BY1277" t="s">
        <v>10143</v>
      </c>
      <c r="CT1277" t="str">
        <f t="shared" si="339"/>
        <v>Financial Services</v>
      </c>
      <c r="CU1277" t="str">
        <f t="shared" si="340"/>
        <v/>
      </c>
      <c r="CV1277" t="str">
        <f t="shared" si="341"/>
        <v/>
      </c>
      <c r="CW1277" t="str">
        <f t="shared" si="342"/>
        <v/>
      </c>
      <c r="CX1277" t="str">
        <f t="shared" si="343"/>
        <v/>
      </c>
      <c r="CY1277" t="str">
        <f t="shared" si="344"/>
        <v/>
      </c>
      <c r="CZ1277" t="str">
        <f t="shared" si="345"/>
        <v/>
      </c>
      <c r="DA1277" t="str">
        <f t="shared" si="346"/>
        <v/>
      </c>
      <c r="DB1277" t="str">
        <f t="shared" si="347"/>
        <v/>
      </c>
      <c r="DC1277" t="str">
        <f t="shared" si="348"/>
        <v/>
      </c>
    </row>
    <row r="1278" spans="1:107" x14ac:dyDescent="0.2">
      <c r="A1278">
        <v>1275</v>
      </c>
      <c r="B1278" t="s">
        <v>1270</v>
      </c>
      <c r="C1278" t="s">
        <v>3444</v>
      </c>
      <c r="D1278" t="s">
        <v>5414</v>
      </c>
      <c r="E1278" t="s">
        <v>6065</v>
      </c>
      <c r="F1278" t="s">
        <v>7341</v>
      </c>
      <c r="G1278" t="s">
        <v>8245</v>
      </c>
      <c r="H1278" t="s">
        <v>8552</v>
      </c>
      <c r="I1278" t="s">
        <v>8554</v>
      </c>
      <c r="J1278" t="s">
        <v>9601</v>
      </c>
      <c r="K1278" t="s">
        <v>10119</v>
      </c>
      <c r="L1278" t="s">
        <v>10762</v>
      </c>
      <c r="M1278" t="s">
        <v>12111</v>
      </c>
      <c r="N1278" t="s">
        <v>12741</v>
      </c>
      <c r="O1278" t="s">
        <v>13310</v>
      </c>
      <c r="P1278" t="s">
        <v>4365</v>
      </c>
      <c r="Q1278">
        <v>2</v>
      </c>
      <c r="R1278" t="s">
        <v>13357</v>
      </c>
      <c r="S1278" t="s">
        <v>8449</v>
      </c>
      <c r="T1278" t="s">
        <v>4365</v>
      </c>
      <c r="U1278" s="3" t="str" cm="1">
        <f t="array" ref="U1278">LEFT(T1278,MIN(FIND({0,1,2,3,4,5,6,7,8,9},T1278&amp;"0123456789"))-1)</f>
        <v>—</v>
      </c>
      <c r="V1278" t="s">
        <v>13357</v>
      </c>
      <c r="W1278" t="s">
        <v>4365</v>
      </c>
      <c r="X1278" s="3" t="str" cm="1">
        <f t="array" ref="X1278">LEFT(W1278,MIN(FIND({0,1,2,3,4,5,6,7,8,9},W1278&amp;"0123456789"))-1)</f>
        <v>—</v>
      </c>
      <c r="Y1278" t="s">
        <v>13357</v>
      </c>
      <c r="Z1278" t="s">
        <v>13831</v>
      </c>
      <c r="AA1278" s="3" cm="1">
        <f t="array" ref="AA1278">_xlfn.XLOOKUP(LEFT(Z1278,MIN(FIND({0,1,2,3,4,5,6,7,8,9},Z1278&amp;"0123456789"))-1), $BB$4:$BB$23, $BC$4:$BC$23)*_xlfn.NUMBERVALUE(TRIM(REPLACE(Z1278,1,MIN(FIND({0,1,2,3,4,5,6,7,8,9},Z1278&amp;"0123456789"))-1,"")), ".", ",")</f>
        <v>1000000</v>
      </c>
      <c r="AB1278" t="s">
        <v>13831</v>
      </c>
      <c r="AC1278" s="3" cm="1">
        <f t="array" ref="AC1278">_xlfn.XLOOKUP(LEFT(AB1278,MIN(FIND({0,1,2,3,4,5,6,7,8,9},AB1278&amp;"0123456789"))-1), $BB$4:$BB$23, $BC$4:$BC$23)*_xlfn.NUMBERVALUE(TRIM(REPLACE(AB1278,1,MIN(FIND({0,1,2,3,4,5,6,7,8,9},AB1278&amp;"0123456789"))-1,"")), ".", ",")</f>
        <v>1000000</v>
      </c>
      <c r="AD1278" t="s">
        <v>4365</v>
      </c>
      <c r="AE1278" t="s">
        <v>8555</v>
      </c>
      <c r="AF1278" t="s">
        <v>15964</v>
      </c>
      <c r="AG1278" t="s">
        <v>17266</v>
      </c>
      <c r="AH1278" t="s">
        <v>4365</v>
      </c>
      <c r="AI1278" t="s">
        <v>4365</v>
      </c>
      <c r="AJ1278" t="s">
        <v>19237</v>
      </c>
      <c r="AK1278" t="s">
        <v>4365</v>
      </c>
      <c r="AL1278" t="s">
        <v>8554</v>
      </c>
      <c r="AM1278" t="s">
        <v>4365</v>
      </c>
      <c r="AN1278" t="s">
        <v>18794</v>
      </c>
      <c r="AO1278" t="s">
        <v>4365</v>
      </c>
      <c r="AP1278" t="s">
        <v>23223</v>
      </c>
      <c r="AQ1278" t="s">
        <v>4365</v>
      </c>
      <c r="AR1278" t="s">
        <v>4365</v>
      </c>
      <c r="AS1278" t="s">
        <v>19111</v>
      </c>
      <c r="BC1278" s="3" t="str" cm="1">
        <f t="array" ref="BC1278">LEFT(BB1278,MIN(FIND({0,1,2,3,4,5,6,7,8,9},BB1278&amp;"0123456789"))-1)</f>
        <v/>
      </c>
      <c r="BY1278" t="s">
        <v>11267</v>
      </c>
      <c r="BZ1278" t="s">
        <v>25908</v>
      </c>
      <c r="CA1278" t="s">
        <v>25460</v>
      </c>
      <c r="CB1278" t="s">
        <v>25909</v>
      </c>
      <c r="CC1278" t="s">
        <v>25404</v>
      </c>
      <c r="CD1278" t="s">
        <v>25444</v>
      </c>
      <c r="CE1278" t="s">
        <v>25498</v>
      </c>
      <c r="CF1278" t="s">
        <v>25408</v>
      </c>
      <c r="CT1278" t="str">
        <f t="shared" si="339"/>
        <v>Artificial Intelligence</v>
      </c>
      <c r="CU1278" t="str">
        <f t="shared" si="340"/>
        <v>Enterprise Applications</v>
      </c>
      <c r="CV1278" t="str">
        <f t="shared" si="341"/>
        <v>Enterprise Software</v>
      </c>
      <c r="CW1278" t="str">
        <f t="shared" si="342"/>
        <v>Information and Communications Technology (ICT)</v>
      </c>
      <c r="CX1278" t="str">
        <f t="shared" si="343"/>
        <v>Information Technology</v>
      </c>
      <c r="CY1278" t="str">
        <f t="shared" si="344"/>
        <v>Machine Learning</v>
      </c>
      <c r="CZ1278" t="str">
        <f t="shared" si="345"/>
        <v>Meeting Software</v>
      </c>
      <c r="DA1278" t="str">
        <f t="shared" si="346"/>
        <v>Software</v>
      </c>
      <c r="DB1278" t="str">
        <f t="shared" si="347"/>
        <v/>
      </c>
      <c r="DC1278" t="str">
        <f t="shared" si="348"/>
        <v/>
      </c>
    </row>
    <row r="1279" spans="1:107" x14ac:dyDescent="0.2">
      <c r="A1279">
        <v>1276</v>
      </c>
      <c r="B1279" t="s">
        <v>1271</v>
      </c>
      <c r="C1279" t="s">
        <v>3445</v>
      </c>
      <c r="D1279" t="s">
        <v>5415</v>
      </c>
      <c r="E1279" t="s">
        <v>6065</v>
      </c>
      <c r="F1279" t="s">
        <v>7342</v>
      </c>
      <c r="G1279" t="s">
        <v>8464</v>
      </c>
      <c r="H1279" t="s">
        <v>8552</v>
      </c>
      <c r="I1279" t="s">
        <v>8554</v>
      </c>
      <c r="J1279" t="s">
        <v>9602</v>
      </c>
      <c r="K1279" t="s">
        <v>10121</v>
      </c>
      <c r="L1279" t="s">
        <v>10763</v>
      </c>
      <c r="M1279" t="s">
        <v>12112</v>
      </c>
      <c r="N1279" t="s">
        <v>12944</v>
      </c>
      <c r="O1279" t="s">
        <v>13319</v>
      </c>
      <c r="P1279" t="s">
        <v>4365</v>
      </c>
      <c r="Q1279">
        <v>1</v>
      </c>
      <c r="R1279" t="s">
        <v>13357</v>
      </c>
      <c r="S1279" t="s">
        <v>8457</v>
      </c>
      <c r="T1279" t="s">
        <v>13782</v>
      </c>
      <c r="U1279" s="3" t="str" cm="1">
        <f t="array" ref="U1279">LEFT(T1279,MIN(FIND({0,1,2,3,4,5,6,7,8,9},T1279&amp;"0123456789"))-1)</f>
        <v>$</v>
      </c>
      <c r="V1279" t="s">
        <v>13357</v>
      </c>
      <c r="W1279" t="s">
        <v>13782</v>
      </c>
      <c r="X1279" s="3" t="str" cm="1">
        <f t="array" ref="X1279">LEFT(W1279,MIN(FIND({0,1,2,3,4,5,6,7,8,9},W1279&amp;"0123456789"))-1)</f>
        <v>$</v>
      </c>
      <c r="Y1279" t="s">
        <v>13357</v>
      </c>
      <c r="Z1279" t="s">
        <v>13782</v>
      </c>
      <c r="AA1279" s="3" cm="1">
        <f t="array" ref="AA1279">_xlfn.XLOOKUP(LEFT(Z1279,MIN(FIND({0,1,2,3,4,5,6,7,8,9},Z1279&amp;"0123456789"))-1), $BB$4:$BB$23, $BC$4:$BC$23)*_xlfn.NUMBERVALUE(TRIM(REPLACE(Z1279,1,MIN(FIND({0,1,2,3,4,5,6,7,8,9},Z1279&amp;"0123456789"))-1,"")), ".", ",")</f>
        <v>1250000</v>
      </c>
      <c r="AB1279" t="s">
        <v>13782</v>
      </c>
      <c r="AC1279" s="3" cm="1">
        <f t="array" ref="AC1279">_xlfn.XLOOKUP(LEFT(AB1279,MIN(FIND({0,1,2,3,4,5,6,7,8,9},AB1279&amp;"0123456789"))-1), $BB$4:$BB$23, $BC$4:$BC$23)*_xlfn.NUMBERVALUE(TRIM(REPLACE(AB1279,1,MIN(FIND({0,1,2,3,4,5,6,7,8,9},AB1279&amp;"0123456789"))-1,"")), ".", ",")</f>
        <v>1250000</v>
      </c>
      <c r="AD1279" t="s">
        <v>4365</v>
      </c>
      <c r="AE1279" t="s">
        <v>8555</v>
      </c>
      <c r="AF1279" t="s">
        <v>15965</v>
      </c>
      <c r="AG1279" t="s">
        <v>17267</v>
      </c>
      <c r="AH1279" t="s">
        <v>4365</v>
      </c>
      <c r="AI1279" t="s">
        <v>18856</v>
      </c>
      <c r="AJ1279" t="s">
        <v>8563</v>
      </c>
      <c r="AK1279" t="s">
        <v>4365</v>
      </c>
      <c r="AL1279" t="s">
        <v>8555</v>
      </c>
      <c r="AM1279" t="s">
        <v>18817</v>
      </c>
      <c r="AN1279" t="s">
        <v>18372</v>
      </c>
      <c r="AO1279" t="s">
        <v>18372</v>
      </c>
      <c r="AP1279" t="s">
        <v>23224</v>
      </c>
      <c r="AQ1279" t="s">
        <v>24302</v>
      </c>
      <c r="AR1279" t="s">
        <v>19607</v>
      </c>
      <c r="AS1279" t="s">
        <v>14819</v>
      </c>
      <c r="BC1279" s="3" t="str" cm="1">
        <f t="array" ref="BC1279">LEFT(BB1279,MIN(FIND({0,1,2,3,4,5,6,7,8,9},BB1279&amp;"0123456789"))-1)</f>
        <v/>
      </c>
      <c r="BY1279" t="s">
        <v>11267</v>
      </c>
      <c r="BZ1279" t="s">
        <v>25473</v>
      </c>
      <c r="CA1279" t="s">
        <v>25910</v>
      </c>
      <c r="CB1279" t="s">
        <v>25404</v>
      </c>
      <c r="CC1279" t="s">
        <v>25444</v>
      </c>
      <c r="CD1279" t="s">
        <v>25441</v>
      </c>
      <c r="CE1279" t="s">
        <v>25544</v>
      </c>
      <c r="CT1279" t="str">
        <f t="shared" si="339"/>
        <v>Artificial Intelligence</v>
      </c>
      <c r="CU1279" t="str">
        <f t="shared" si="340"/>
        <v>Business Information Systems</v>
      </c>
      <c r="CV1279" t="str">
        <f t="shared" si="341"/>
        <v>Desktop Apps</v>
      </c>
      <c r="CW1279" t="str">
        <f t="shared" si="342"/>
        <v>Information Technology</v>
      </c>
      <c r="CX1279" t="str">
        <f t="shared" si="343"/>
        <v>Machine Learning</v>
      </c>
      <c r="CY1279" t="str">
        <f t="shared" si="344"/>
        <v>Mobile Apps</v>
      </c>
      <c r="CZ1279" t="str">
        <f t="shared" si="345"/>
        <v>Predictive Analytics</v>
      </c>
      <c r="DA1279" t="str">
        <f t="shared" si="346"/>
        <v/>
      </c>
      <c r="DB1279" t="str">
        <f t="shared" si="347"/>
        <v/>
      </c>
      <c r="DC1279" t="str">
        <f t="shared" si="348"/>
        <v/>
      </c>
    </row>
    <row r="1280" spans="1:107" x14ac:dyDescent="0.2">
      <c r="A1280">
        <v>1277</v>
      </c>
      <c r="B1280" t="s">
        <v>1272</v>
      </c>
      <c r="C1280" t="s">
        <v>3446</v>
      </c>
      <c r="D1280" t="s">
        <v>5416</v>
      </c>
      <c r="E1280" t="s">
        <v>6065</v>
      </c>
      <c r="F1280" t="s">
        <v>7343</v>
      </c>
      <c r="G1280" t="s">
        <v>8253</v>
      </c>
      <c r="H1280" t="s">
        <v>8552</v>
      </c>
      <c r="I1280" t="s">
        <v>8555</v>
      </c>
      <c r="J1280" t="s">
        <v>9603</v>
      </c>
      <c r="K1280" t="s">
        <v>10121</v>
      </c>
      <c r="L1280" t="s">
        <v>10163</v>
      </c>
      <c r="M1280" t="s">
        <v>12113</v>
      </c>
      <c r="N1280" t="s">
        <v>12912</v>
      </c>
      <c r="O1280" t="s">
        <v>13311</v>
      </c>
      <c r="P1280" t="s">
        <v>4365</v>
      </c>
      <c r="Q1280">
        <v>2</v>
      </c>
      <c r="R1280" t="s">
        <v>13357</v>
      </c>
      <c r="S1280" t="s">
        <v>8484</v>
      </c>
      <c r="T1280" t="s">
        <v>4365</v>
      </c>
      <c r="U1280" s="3" t="str" cm="1">
        <f t="array" ref="U1280">LEFT(T1280,MIN(FIND({0,1,2,3,4,5,6,7,8,9},T1280&amp;"0123456789"))-1)</f>
        <v>—</v>
      </c>
      <c r="V1280" t="s">
        <v>14422</v>
      </c>
      <c r="W1280" t="s">
        <v>4365</v>
      </c>
      <c r="X1280" s="3" t="str" cm="1">
        <f t="array" ref="X1280">LEFT(W1280,MIN(FIND({0,1,2,3,4,5,6,7,8,9},W1280&amp;"0123456789"))-1)</f>
        <v>—</v>
      </c>
      <c r="Y1280" t="s">
        <v>14422</v>
      </c>
      <c r="Z1280" t="s">
        <v>14693</v>
      </c>
      <c r="AA1280" s="3" cm="1">
        <f t="array" ref="AA1280">_xlfn.XLOOKUP(LEFT(Z1280,MIN(FIND({0,1,2,3,4,5,6,7,8,9},Z1280&amp;"0123456789"))-1), $BB$4:$BB$23, $BC$4:$BC$23)*_xlfn.NUMBERVALUE(TRIM(REPLACE(Z1280,1,MIN(FIND({0,1,2,3,4,5,6,7,8,9},Z1280&amp;"0123456789"))-1,"")), ".", ",")</f>
        <v>1375080</v>
      </c>
      <c r="AB1280" t="s">
        <v>14693</v>
      </c>
      <c r="AC1280" s="3" cm="1">
        <f t="array" ref="AC1280">_xlfn.XLOOKUP(LEFT(AB1280,MIN(FIND({0,1,2,3,4,5,6,7,8,9},AB1280&amp;"0123456789"))-1), $BB$4:$BB$23, $BC$4:$BC$23)*_xlfn.NUMBERVALUE(TRIM(REPLACE(AB1280,1,MIN(FIND({0,1,2,3,4,5,6,7,8,9},AB1280&amp;"0123456789"))-1,"")), ".", ",")</f>
        <v>1375080</v>
      </c>
      <c r="AD1280" t="s">
        <v>8555</v>
      </c>
      <c r="AE1280" t="s">
        <v>8556</v>
      </c>
      <c r="AF1280" t="s">
        <v>15966</v>
      </c>
      <c r="AG1280" t="s">
        <v>17268</v>
      </c>
      <c r="AH1280" t="s">
        <v>4365</v>
      </c>
      <c r="AI1280" t="s">
        <v>18857</v>
      </c>
      <c r="AJ1280" t="s">
        <v>19359</v>
      </c>
      <c r="AK1280" t="s">
        <v>19952</v>
      </c>
      <c r="AL1280" t="s">
        <v>20262</v>
      </c>
      <c r="AM1280" t="s">
        <v>20971</v>
      </c>
      <c r="AN1280" t="s">
        <v>21578</v>
      </c>
      <c r="AO1280" t="s">
        <v>22177</v>
      </c>
      <c r="AP1280" t="s">
        <v>23225</v>
      </c>
      <c r="AQ1280" t="s">
        <v>24303</v>
      </c>
      <c r="AR1280" t="s">
        <v>25149</v>
      </c>
      <c r="AS1280" t="s">
        <v>19111</v>
      </c>
      <c r="BC1280" s="3" t="str" cm="1">
        <f t="array" ref="BC1280">LEFT(BB1280,MIN(FIND({0,1,2,3,4,5,6,7,8,9},BB1280&amp;"0123456789"))-1)</f>
        <v/>
      </c>
      <c r="BY1280" t="s">
        <v>25604</v>
      </c>
      <c r="BZ1280" t="s">
        <v>25428</v>
      </c>
      <c r="CA1280" t="s">
        <v>25649</v>
      </c>
      <c r="CT1280" t="str">
        <f t="shared" si="339"/>
        <v>Dental</v>
      </c>
      <c r="CU1280" t="str">
        <f t="shared" si="340"/>
        <v>Health Care</v>
      </c>
      <c r="CV1280" t="str">
        <f t="shared" si="341"/>
        <v>Home Health Care</v>
      </c>
      <c r="CW1280" t="str">
        <f t="shared" si="342"/>
        <v/>
      </c>
      <c r="CX1280" t="str">
        <f t="shared" si="343"/>
        <v/>
      </c>
      <c r="CY1280" t="str">
        <f t="shared" si="344"/>
        <v/>
      </c>
      <c r="CZ1280" t="str">
        <f t="shared" si="345"/>
        <v/>
      </c>
      <c r="DA1280" t="str">
        <f t="shared" si="346"/>
        <v/>
      </c>
      <c r="DB1280" t="str">
        <f t="shared" si="347"/>
        <v/>
      </c>
      <c r="DC1280" t="str">
        <f t="shared" si="348"/>
        <v/>
      </c>
    </row>
    <row r="1281" spans="1:107" x14ac:dyDescent="0.2">
      <c r="A1281">
        <v>1278</v>
      </c>
      <c r="B1281" t="s">
        <v>1273</v>
      </c>
      <c r="C1281" t="s">
        <v>3447</v>
      </c>
      <c r="D1281" t="s">
        <v>5417</v>
      </c>
      <c r="E1281" t="s">
        <v>6065</v>
      </c>
      <c r="F1281" t="s">
        <v>7344</v>
      </c>
      <c r="G1281" t="s">
        <v>8245</v>
      </c>
      <c r="H1281" t="s">
        <v>8552</v>
      </c>
      <c r="I1281" t="s">
        <v>8554</v>
      </c>
      <c r="J1281" t="s">
        <v>9604</v>
      </c>
      <c r="K1281" t="s">
        <v>10121</v>
      </c>
      <c r="L1281" t="s">
        <v>10135</v>
      </c>
      <c r="M1281" t="s">
        <v>12114</v>
      </c>
      <c r="N1281" t="s">
        <v>12751</v>
      </c>
      <c r="O1281" t="s">
        <v>4365</v>
      </c>
      <c r="P1281" t="s">
        <v>4365</v>
      </c>
      <c r="Q1281">
        <v>1</v>
      </c>
      <c r="R1281" t="s">
        <v>13357</v>
      </c>
      <c r="S1281" t="s">
        <v>13494</v>
      </c>
      <c r="T1281" t="s">
        <v>13856</v>
      </c>
      <c r="U1281" s="3" t="str" cm="1">
        <f t="array" ref="U1281">LEFT(T1281,MIN(FIND({0,1,2,3,4,5,6,7,8,9},T1281&amp;"0123456789"))-1)</f>
        <v>£</v>
      </c>
      <c r="V1281" t="s">
        <v>13357</v>
      </c>
      <c r="W1281" t="s">
        <v>13856</v>
      </c>
      <c r="X1281" s="3" t="str" cm="1">
        <f t="array" ref="X1281">LEFT(W1281,MIN(FIND({0,1,2,3,4,5,6,7,8,9},W1281&amp;"0123456789"))-1)</f>
        <v>£</v>
      </c>
      <c r="Y1281" t="s">
        <v>13357</v>
      </c>
      <c r="Z1281" t="s">
        <v>13856</v>
      </c>
      <c r="AA1281" s="3" cm="1">
        <f t="array" ref="AA1281">_xlfn.XLOOKUP(LEFT(Z1281,MIN(FIND({0,1,2,3,4,5,6,7,8,9},Z1281&amp;"0123456789"))-1), $BB$4:$BB$23, $BC$4:$BC$23)*_xlfn.NUMBERVALUE(TRIM(REPLACE(Z1281,1,MIN(FIND({0,1,2,3,4,5,6,7,8,9},Z1281&amp;"0123456789"))-1,"")), ".", ",")</f>
        <v>1370000</v>
      </c>
      <c r="AB1281" t="s">
        <v>13856</v>
      </c>
      <c r="AC1281" s="3" cm="1">
        <f t="array" ref="AC1281">_xlfn.XLOOKUP(LEFT(AB1281,MIN(FIND({0,1,2,3,4,5,6,7,8,9},AB1281&amp;"0123456789"))-1), $BB$4:$BB$23, $BC$4:$BC$23)*_xlfn.NUMBERVALUE(TRIM(REPLACE(AB1281,1,MIN(FIND({0,1,2,3,4,5,6,7,8,9},AB1281&amp;"0123456789"))-1,"")), ".", ",")</f>
        <v>1370000</v>
      </c>
      <c r="AD1281" t="s">
        <v>8555</v>
      </c>
      <c r="AE1281" t="s">
        <v>8555</v>
      </c>
      <c r="AF1281" t="s">
        <v>15967</v>
      </c>
      <c r="AG1281" t="s">
        <v>17269</v>
      </c>
      <c r="AH1281" t="s">
        <v>4365</v>
      </c>
      <c r="AI1281" t="s">
        <v>4365</v>
      </c>
      <c r="AJ1281" t="s">
        <v>8563</v>
      </c>
      <c r="AK1281" t="s">
        <v>4365</v>
      </c>
      <c r="AL1281" t="s">
        <v>8555</v>
      </c>
      <c r="AM1281" t="s">
        <v>4365</v>
      </c>
      <c r="AN1281" t="s">
        <v>18372</v>
      </c>
      <c r="AO1281" t="s">
        <v>4365</v>
      </c>
      <c r="AP1281" t="s">
        <v>23226</v>
      </c>
      <c r="AQ1281" t="s">
        <v>4365</v>
      </c>
      <c r="AR1281" t="s">
        <v>4365</v>
      </c>
      <c r="AS1281" t="s">
        <v>8556</v>
      </c>
      <c r="BC1281" s="3" t="str" cm="1">
        <f t="array" ref="BC1281">LEFT(BB1281,MIN(FIND({0,1,2,3,4,5,6,7,8,9},BB1281&amp;"0123456789"))-1)</f>
        <v/>
      </c>
      <c r="BY1281" t="s">
        <v>25427</v>
      </c>
      <c r="BZ1281" t="s">
        <v>25428</v>
      </c>
      <c r="CA1281" t="s">
        <v>25472</v>
      </c>
      <c r="CT1281" t="str">
        <f t="shared" si="339"/>
        <v>Employee Benefits</v>
      </c>
      <c r="CU1281" t="str">
        <f t="shared" si="340"/>
        <v>Health Care</v>
      </c>
      <c r="CV1281" t="str">
        <f t="shared" si="341"/>
        <v>Wellness</v>
      </c>
      <c r="CW1281" t="str">
        <f t="shared" si="342"/>
        <v/>
      </c>
      <c r="CX1281" t="str">
        <f t="shared" si="343"/>
        <v/>
      </c>
      <c r="CY1281" t="str">
        <f t="shared" si="344"/>
        <v/>
      </c>
      <c r="CZ1281" t="str">
        <f t="shared" si="345"/>
        <v/>
      </c>
      <c r="DA1281" t="str">
        <f t="shared" si="346"/>
        <v/>
      </c>
      <c r="DB1281" t="str">
        <f t="shared" si="347"/>
        <v/>
      </c>
      <c r="DC1281" t="str">
        <f t="shared" si="348"/>
        <v/>
      </c>
    </row>
    <row r="1282" spans="1:107" x14ac:dyDescent="0.2">
      <c r="A1282">
        <v>1279</v>
      </c>
      <c r="B1282" t="s">
        <v>1274</v>
      </c>
      <c r="C1282" t="s">
        <v>3448</v>
      </c>
      <c r="D1282" t="s">
        <v>5418</v>
      </c>
      <c r="E1282" t="s">
        <v>6065</v>
      </c>
      <c r="F1282" t="s">
        <v>7345</v>
      </c>
      <c r="G1282" t="s">
        <v>8245</v>
      </c>
      <c r="H1282" t="s">
        <v>8552</v>
      </c>
      <c r="I1282" t="s">
        <v>4365</v>
      </c>
      <c r="J1282" t="s">
        <v>4365</v>
      </c>
      <c r="K1282" t="s">
        <v>10119</v>
      </c>
      <c r="L1282" t="s">
        <v>10241</v>
      </c>
      <c r="M1282" t="s">
        <v>12115</v>
      </c>
      <c r="N1282" t="s">
        <v>12815</v>
      </c>
      <c r="O1282" t="s">
        <v>13311</v>
      </c>
      <c r="P1282" t="s">
        <v>13349</v>
      </c>
      <c r="Q1282">
        <v>1</v>
      </c>
      <c r="R1282" t="s">
        <v>4365</v>
      </c>
      <c r="S1282" t="s">
        <v>8262</v>
      </c>
      <c r="T1282" t="s">
        <v>13736</v>
      </c>
      <c r="U1282" s="3" t="str" cm="1">
        <f t="array" ref="U1282">LEFT(T1282,MIN(FIND({0,1,2,3,4,5,6,7,8,9},T1282&amp;"0123456789"))-1)</f>
        <v>$</v>
      </c>
      <c r="V1282" t="s">
        <v>14415</v>
      </c>
      <c r="W1282" t="s">
        <v>13736</v>
      </c>
      <c r="X1282" s="3" t="str" cm="1">
        <f t="array" ref="X1282">LEFT(W1282,MIN(FIND({0,1,2,3,4,5,6,7,8,9},W1282&amp;"0123456789"))-1)</f>
        <v>$</v>
      </c>
      <c r="Y1282" t="s">
        <v>14415</v>
      </c>
      <c r="Z1282" t="s">
        <v>13736</v>
      </c>
      <c r="AA1282" s="3" cm="1">
        <f t="array" ref="AA1282">_xlfn.XLOOKUP(LEFT(Z1282,MIN(FIND({0,1,2,3,4,5,6,7,8,9},Z1282&amp;"0123456789"))-1), $BB$4:$BB$23, $BC$4:$BC$23)*_xlfn.NUMBERVALUE(TRIM(REPLACE(Z1282,1,MIN(FIND({0,1,2,3,4,5,6,7,8,9},Z1282&amp;"0123456789"))-1,"")), ".", ",")</f>
        <v>10000000</v>
      </c>
      <c r="AB1282" t="s">
        <v>13736</v>
      </c>
      <c r="AC1282" s="3" cm="1">
        <f t="array" ref="AC1282">_xlfn.XLOOKUP(LEFT(AB1282,MIN(FIND({0,1,2,3,4,5,6,7,8,9},AB1282&amp;"0123456789"))-1), $BB$4:$BB$23, $BC$4:$BC$23)*_xlfn.NUMBERVALUE(TRIM(REPLACE(AB1282,1,MIN(FIND({0,1,2,3,4,5,6,7,8,9},AB1282&amp;"0123456789"))-1,"")), ".", ",")</f>
        <v>10000000</v>
      </c>
      <c r="AD1282" t="s">
        <v>4365</v>
      </c>
      <c r="AE1282" t="s">
        <v>4365</v>
      </c>
      <c r="AF1282" t="s">
        <v>4365</v>
      </c>
      <c r="AG1282" t="s">
        <v>17117</v>
      </c>
      <c r="AH1282" t="s">
        <v>17956</v>
      </c>
      <c r="AI1282" t="s">
        <v>18858</v>
      </c>
      <c r="AJ1282" t="s">
        <v>19237</v>
      </c>
      <c r="AK1282" t="s">
        <v>18817</v>
      </c>
      <c r="AL1282" t="s">
        <v>8557</v>
      </c>
      <c r="AM1282" t="s">
        <v>20972</v>
      </c>
      <c r="AN1282" t="s">
        <v>18794</v>
      </c>
      <c r="AO1282" t="s">
        <v>22178</v>
      </c>
      <c r="AP1282" t="s">
        <v>23227</v>
      </c>
      <c r="AQ1282" t="s">
        <v>24304</v>
      </c>
      <c r="AR1282" t="s">
        <v>25150</v>
      </c>
      <c r="AS1282" t="s">
        <v>14819</v>
      </c>
      <c r="BC1282" s="3" t="str" cm="1">
        <f t="array" ref="BC1282">LEFT(BB1282,MIN(FIND({0,1,2,3,4,5,6,7,8,9},BB1282&amp;"0123456789"))-1)</f>
        <v/>
      </c>
      <c r="BY1282" t="s">
        <v>10285</v>
      </c>
      <c r="BZ1282" t="s">
        <v>25406</v>
      </c>
      <c r="CT1282" t="str">
        <f t="shared" si="339"/>
        <v>Food and Beverage</v>
      </c>
      <c r="CU1282" t="str">
        <f t="shared" si="340"/>
        <v>Sales</v>
      </c>
      <c r="CV1282" t="str">
        <f t="shared" si="341"/>
        <v/>
      </c>
      <c r="CW1282" t="str">
        <f t="shared" si="342"/>
        <v/>
      </c>
      <c r="CX1282" t="str">
        <f t="shared" si="343"/>
        <v/>
      </c>
      <c r="CY1282" t="str">
        <f t="shared" si="344"/>
        <v/>
      </c>
      <c r="CZ1282" t="str">
        <f t="shared" si="345"/>
        <v/>
      </c>
      <c r="DA1282" t="str">
        <f t="shared" si="346"/>
        <v/>
      </c>
      <c r="DB1282" t="str">
        <f t="shared" si="347"/>
        <v/>
      </c>
      <c r="DC1282" t="str">
        <f t="shared" si="348"/>
        <v/>
      </c>
    </row>
    <row r="1283" spans="1:107" x14ac:dyDescent="0.2">
      <c r="A1283">
        <v>1280</v>
      </c>
      <c r="B1283" t="s">
        <v>1275</v>
      </c>
      <c r="C1283" t="s">
        <v>3449</v>
      </c>
      <c r="D1283" t="s">
        <v>5419</v>
      </c>
      <c r="E1283" t="s">
        <v>6065</v>
      </c>
      <c r="F1283" t="s">
        <v>7346</v>
      </c>
      <c r="G1283" t="s">
        <v>8245</v>
      </c>
      <c r="H1283" t="s">
        <v>8552</v>
      </c>
      <c r="I1283" t="s">
        <v>8559</v>
      </c>
      <c r="J1283" t="s">
        <v>9605</v>
      </c>
      <c r="K1283" t="s">
        <v>10119</v>
      </c>
      <c r="L1283" t="s">
        <v>10764</v>
      </c>
      <c r="M1283" t="s">
        <v>12116</v>
      </c>
      <c r="N1283" t="s">
        <v>13028</v>
      </c>
      <c r="O1283" t="s">
        <v>13318</v>
      </c>
      <c r="P1283" t="s">
        <v>13349</v>
      </c>
      <c r="Q1283">
        <v>2</v>
      </c>
      <c r="R1283" t="s">
        <v>13357</v>
      </c>
      <c r="S1283" t="s">
        <v>13529</v>
      </c>
      <c r="T1283" t="s">
        <v>13810</v>
      </c>
      <c r="U1283" s="3" t="str" cm="1">
        <f t="array" ref="U1283">LEFT(T1283,MIN(FIND({0,1,2,3,4,5,6,7,8,9},T1283&amp;"0123456789"))-1)</f>
        <v>$</v>
      </c>
      <c r="V1283" t="s">
        <v>13357</v>
      </c>
      <c r="W1283" t="s">
        <v>13810</v>
      </c>
      <c r="X1283" s="3" t="str" cm="1">
        <f t="array" ref="X1283">LEFT(W1283,MIN(FIND({0,1,2,3,4,5,6,7,8,9},W1283&amp;"0123456789"))-1)</f>
        <v>$</v>
      </c>
      <c r="Y1283" t="s">
        <v>13357</v>
      </c>
      <c r="Z1283" t="s">
        <v>14007</v>
      </c>
      <c r="AA1283" s="3" cm="1">
        <f t="array" ref="AA1283">_xlfn.XLOOKUP(LEFT(Z1283,MIN(FIND({0,1,2,3,4,5,6,7,8,9},Z1283&amp;"0123456789"))-1), $BB$4:$BB$23, $BC$4:$BC$23)*_xlfn.NUMBERVALUE(TRIM(REPLACE(Z1283,1,MIN(FIND({0,1,2,3,4,5,6,7,8,9},Z1283&amp;"0123456789"))-1,"")), ".", ",")</f>
        <v>1850000</v>
      </c>
      <c r="AB1283" t="s">
        <v>14007</v>
      </c>
      <c r="AC1283" s="3" cm="1">
        <f t="array" ref="AC1283">_xlfn.XLOOKUP(LEFT(AB1283,MIN(FIND({0,1,2,3,4,5,6,7,8,9},AB1283&amp;"0123456789"))-1), $BB$4:$BB$23, $BC$4:$BC$23)*_xlfn.NUMBERVALUE(TRIM(REPLACE(AB1283,1,MIN(FIND({0,1,2,3,4,5,6,7,8,9},AB1283&amp;"0123456789"))-1,"")), ".", ",")</f>
        <v>1850000</v>
      </c>
      <c r="AD1283" t="s">
        <v>8555</v>
      </c>
      <c r="AE1283" t="s">
        <v>8556</v>
      </c>
      <c r="AF1283" t="s">
        <v>15968</v>
      </c>
      <c r="AG1283" t="s">
        <v>17270</v>
      </c>
      <c r="AH1283" t="s">
        <v>4365</v>
      </c>
      <c r="AI1283" t="s">
        <v>4365</v>
      </c>
      <c r="AJ1283" t="s">
        <v>19360</v>
      </c>
      <c r="AK1283" t="s">
        <v>4365</v>
      </c>
      <c r="AL1283" t="s">
        <v>20313</v>
      </c>
      <c r="AM1283" t="s">
        <v>4365</v>
      </c>
      <c r="AN1283" t="s">
        <v>20994</v>
      </c>
      <c r="AO1283" t="s">
        <v>4365</v>
      </c>
      <c r="AP1283" t="s">
        <v>23228</v>
      </c>
      <c r="AQ1283" t="s">
        <v>4365</v>
      </c>
      <c r="AR1283" t="s">
        <v>4365</v>
      </c>
      <c r="AS1283" t="s">
        <v>14831</v>
      </c>
      <c r="BC1283" s="3" t="str" cm="1">
        <f t="array" ref="BC1283">LEFT(BB1283,MIN(FIND({0,1,2,3,4,5,6,7,8,9},BB1283&amp;"0123456789"))-1)</f>
        <v/>
      </c>
      <c r="BY1283" t="s">
        <v>12544</v>
      </c>
      <c r="BZ1283" t="s">
        <v>25468</v>
      </c>
      <c r="CA1283" t="s">
        <v>25622</v>
      </c>
      <c r="CB1283" t="s">
        <v>25716</v>
      </c>
      <c r="CC1283" t="s">
        <v>25573</v>
      </c>
      <c r="CD1283" t="s">
        <v>25440</v>
      </c>
      <c r="CT1283" t="str">
        <f t="shared" si="339"/>
        <v>Agriculture</v>
      </c>
      <c r="CU1283" t="str">
        <f t="shared" si="340"/>
        <v>Food and Beverage</v>
      </c>
      <c r="CV1283" t="str">
        <f t="shared" si="341"/>
        <v>Food Processing</v>
      </c>
      <c r="CW1283" t="str">
        <f t="shared" si="342"/>
        <v>Product Management</v>
      </c>
      <c r="CX1283" t="str">
        <f t="shared" si="343"/>
        <v>Sustainability</v>
      </c>
      <c r="CY1283" t="str">
        <f t="shared" si="344"/>
        <v>Waste Management</v>
      </c>
      <c r="CZ1283" t="str">
        <f t="shared" si="345"/>
        <v/>
      </c>
      <c r="DA1283" t="str">
        <f t="shared" si="346"/>
        <v/>
      </c>
      <c r="DB1283" t="str">
        <f t="shared" si="347"/>
        <v/>
      </c>
      <c r="DC1283" t="str">
        <f t="shared" si="348"/>
        <v/>
      </c>
    </row>
    <row r="1284" spans="1:107" x14ac:dyDescent="0.2">
      <c r="A1284">
        <v>1281</v>
      </c>
      <c r="B1284" t="s">
        <v>1276</v>
      </c>
      <c r="C1284" t="s">
        <v>3450</v>
      </c>
      <c r="D1284" t="s">
        <v>3450</v>
      </c>
      <c r="E1284" t="s">
        <v>4365</v>
      </c>
      <c r="F1284" t="s">
        <v>7347</v>
      </c>
      <c r="G1284" t="s">
        <v>8248</v>
      </c>
      <c r="H1284" t="s">
        <v>8552</v>
      </c>
      <c r="I1284" t="s">
        <v>8554</v>
      </c>
      <c r="J1284" t="s">
        <v>9606</v>
      </c>
      <c r="K1284" t="s">
        <v>10121</v>
      </c>
      <c r="L1284" t="s">
        <v>10512</v>
      </c>
      <c r="M1284" t="s">
        <v>12117</v>
      </c>
      <c r="N1284" t="s">
        <v>12769</v>
      </c>
      <c r="O1284" t="s">
        <v>13322</v>
      </c>
      <c r="P1284" t="s">
        <v>13349</v>
      </c>
      <c r="Q1284">
        <v>1</v>
      </c>
      <c r="R1284" t="s">
        <v>13357</v>
      </c>
      <c r="S1284" t="s">
        <v>13417</v>
      </c>
      <c r="T1284" t="s">
        <v>13957</v>
      </c>
      <c r="U1284" s="3" t="str" cm="1">
        <f t="array" ref="U1284">LEFT(T1284,MIN(FIND({0,1,2,3,4,5,6,7,8,9},T1284&amp;"0123456789"))-1)</f>
        <v>$</v>
      </c>
      <c r="V1284" t="s">
        <v>13357</v>
      </c>
      <c r="W1284" t="s">
        <v>13957</v>
      </c>
      <c r="X1284" s="3" t="str" cm="1">
        <f t="array" ref="X1284">LEFT(W1284,MIN(FIND({0,1,2,3,4,5,6,7,8,9},W1284&amp;"0123456789"))-1)</f>
        <v>$</v>
      </c>
      <c r="Y1284" t="s">
        <v>13357</v>
      </c>
      <c r="Z1284" t="s">
        <v>13957</v>
      </c>
      <c r="AA1284" s="3" cm="1">
        <f t="array" ref="AA1284">_xlfn.XLOOKUP(LEFT(Z1284,MIN(FIND({0,1,2,3,4,5,6,7,8,9},Z1284&amp;"0123456789"))-1), $BB$4:$BB$23, $BC$4:$BC$23)*_xlfn.NUMBERVALUE(TRIM(REPLACE(Z1284,1,MIN(FIND({0,1,2,3,4,5,6,7,8,9},Z1284&amp;"0123456789"))-1,"")), ".", ",")</f>
        <v>1300000</v>
      </c>
      <c r="AB1284" t="s">
        <v>13957</v>
      </c>
      <c r="AC1284" s="3" cm="1">
        <f t="array" ref="AC1284">_xlfn.XLOOKUP(LEFT(AB1284,MIN(FIND({0,1,2,3,4,5,6,7,8,9},AB1284&amp;"0123456789"))-1), $BB$4:$BB$23, $BC$4:$BC$23)*_xlfn.NUMBERVALUE(TRIM(REPLACE(AB1284,1,MIN(FIND({0,1,2,3,4,5,6,7,8,9},AB1284&amp;"0123456789"))-1,"")), ".", ",")</f>
        <v>1300000</v>
      </c>
      <c r="AD1284" t="s">
        <v>8555</v>
      </c>
      <c r="AE1284" t="s">
        <v>8562</v>
      </c>
      <c r="AF1284" t="s">
        <v>15969</v>
      </c>
      <c r="AG1284" t="s">
        <v>4365</v>
      </c>
      <c r="AH1284" t="s">
        <v>4365</v>
      </c>
      <c r="AI1284" t="s">
        <v>4365</v>
      </c>
      <c r="AJ1284" t="s">
        <v>4365</v>
      </c>
      <c r="AK1284" t="s">
        <v>4365</v>
      </c>
      <c r="AL1284" t="s">
        <v>4365</v>
      </c>
      <c r="AM1284" t="s">
        <v>4365</v>
      </c>
      <c r="AN1284" t="s">
        <v>4365</v>
      </c>
      <c r="AO1284" t="s">
        <v>4365</v>
      </c>
      <c r="AP1284" t="s">
        <v>4365</v>
      </c>
      <c r="AQ1284" t="s">
        <v>4365</v>
      </c>
      <c r="AR1284" t="s">
        <v>4365</v>
      </c>
      <c r="AS1284" t="s">
        <v>19206</v>
      </c>
      <c r="BC1284" s="3" t="str" cm="1">
        <f t="array" ref="BC1284">LEFT(BB1284,MIN(FIND({0,1,2,3,4,5,6,7,8,9},BB1284&amp;"0123456789"))-1)</f>
        <v/>
      </c>
      <c r="BY1284" t="s">
        <v>25419</v>
      </c>
      <c r="BZ1284" t="s">
        <v>25404</v>
      </c>
      <c r="CT1284" t="str">
        <f t="shared" si="339"/>
        <v>Apps</v>
      </c>
      <c r="CU1284" t="str">
        <f t="shared" si="340"/>
        <v>Information Technology</v>
      </c>
      <c r="CV1284" t="str">
        <f t="shared" si="341"/>
        <v/>
      </c>
      <c r="CW1284" t="str">
        <f t="shared" si="342"/>
        <v/>
      </c>
      <c r="CX1284" t="str">
        <f t="shared" si="343"/>
        <v/>
      </c>
      <c r="CY1284" t="str">
        <f t="shared" si="344"/>
        <v/>
      </c>
      <c r="CZ1284" t="str">
        <f t="shared" si="345"/>
        <v/>
      </c>
      <c r="DA1284" t="str">
        <f t="shared" si="346"/>
        <v/>
      </c>
      <c r="DB1284" t="str">
        <f t="shared" si="347"/>
        <v/>
      </c>
      <c r="DC1284" t="str">
        <f t="shared" si="348"/>
        <v/>
      </c>
    </row>
    <row r="1285" spans="1:107" x14ac:dyDescent="0.2">
      <c r="A1285">
        <v>1282</v>
      </c>
      <c r="B1285" t="s">
        <v>1277</v>
      </c>
      <c r="C1285" t="s">
        <v>3451</v>
      </c>
      <c r="D1285" t="s">
        <v>5420</v>
      </c>
      <c r="E1285" t="s">
        <v>6065</v>
      </c>
      <c r="F1285" t="s">
        <v>7348</v>
      </c>
      <c r="G1285" t="s">
        <v>8245</v>
      </c>
      <c r="H1285" t="s">
        <v>8552</v>
      </c>
      <c r="I1285" t="s">
        <v>4365</v>
      </c>
      <c r="J1285" t="s">
        <v>4365</v>
      </c>
      <c r="K1285" t="s">
        <v>10121</v>
      </c>
      <c r="L1285" t="s">
        <v>10328</v>
      </c>
      <c r="M1285" t="s">
        <v>11496</v>
      </c>
      <c r="N1285" t="s">
        <v>12736</v>
      </c>
      <c r="O1285" t="s">
        <v>13305</v>
      </c>
      <c r="P1285" t="s">
        <v>4365</v>
      </c>
      <c r="Q1285">
        <v>1</v>
      </c>
      <c r="R1285" t="s">
        <v>4365</v>
      </c>
      <c r="S1285" t="s">
        <v>13393</v>
      </c>
      <c r="T1285" t="s">
        <v>14159</v>
      </c>
      <c r="U1285" s="3" t="str" cm="1">
        <f t="array" ref="U1285">LEFT(T1285,MIN(FIND({0,1,2,3,4,5,6,7,8,9},T1285&amp;"0123456789"))-1)</f>
        <v>$</v>
      </c>
      <c r="V1285" t="s">
        <v>14415</v>
      </c>
      <c r="W1285" t="s">
        <v>14159</v>
      </c>
      <c r="X1285" s="3" t="str" cm="1">
        <f t="array" ref="X1285">LEFT(W1285,MIN(FIND({0,1,2,3,4,5,6,7,8,9},W1285&amp;"0123456789"))-1)</f>
        <v>$</v>
      </c>
      <c r="Y1285" t="s">
        <v>14415</v>
      </c>
      <c r="Z1285" t="s">
        <v>14159</v>
      </c>
      <c r="AA1285" s="3" cm="1">
        <f t="array" ref="AA1285">_xlfn.XLOOKUP(LEFT(Z1285,MIN(FIND({0,1,2,3,4,5,6,7,8,9},Z1285&amp;"0123456789"))-1), $BB$4:$BB$23, $BC$4:$BC$23)*_xlfn.NUMBERVALUE(TRIM(REPLACE(Z1285,1,MIN(FIND({0,1,2,3,4,5,6,7,8,9},Z1285&amp;"0123456789"))-1,"")), ".", ",")</f>
        <v>12189930</v>
      </c>
      <c r="AB1285" t="s">
        <v>14159</v>
      </c>
      <c r="AC1285" s="3" cm="1">
        <f t="array" ref="AC1285">_xlfn.XLOOKUP(LEFT(AB1285,MIN(FIND({0,1,2,3,4,5,6,7,8,9},AB1285&amp;"0123456789"))-1), $BB$4:$BB$23, $BC$4:$BC$23)*_xlfn.NUMBERVALUE(TRIM(REPLACE(AB1285,1,MIN(FIND({0,1,2,3,4,5,6,7,8,9},AB1285&amp;"0123456789"))-1,"")), ".", ",")</f>
        <v>12189930</v>
      </c>
      <c r="AD1285" t="s">
        <v>4365</v>
      </c>
      <c r="AE1285" t="s">
        <v>4365</v>
      </c>
      <c r="AF1285" t="s">
        <v>4365</v>
      </c>
      <c r="AG1285" t="s">
        <v>17126</v>
      </c>
      <c r="AH1285" t="s">
        <v>4365</v>
      </c>
      <c r="AI1285" t="s">
        <v>4365</v>
      </c>
      <c r="AJ1285" t="s">
        <v>8563</v>
      </c>
      <c r="AK1285" t="s">
        <v>4365</v>
      </c>
      <c r="AL1285" t="s">
        <v>8555</v>
      </c>
      <c r="AM1285" t="s">
        <v>4365</v>
      </c>
      <c r="AN1285" t="s">
        <v>18372</v>
      </c>
      <c r="AO1285" t="s">
        <v>4365</v>
      </c>
      <c r="AP1285" t="s">
        <v>23229</v>
      </c>
      <c r="AQ1285" t="s">
        <v>4365</v>
      </c>
      <c r="AR1285" t="s">
        <v>4365</v>
      </c>
      <c r="AS1285" t="s">
        <v>19149</v>
      </c>
      <c r="BC1285" s="3" t="str" cm="1">
        <f t="array" ref="BC1285">LEFT(BB1285,MIN(FIND({0,1,2,3,4,5,6,7,8,9},BB1285&amp;"0123456789"))-1)</f>
        <v/>
      </c>
      <c r="BY1285" t="s">
        <v>10285</v>
      </c>
      <c r="BZ1285" t="s">
        <v>25453</v>
      </c>
      <c r="CT1285" t="str">
        <f t="shared" ref="CT1285:CT1348" si="349">TRIM(BY1285)</f>
        <v>Food and Beverage</v>
      </c>
      <c r="CU1285" t="str">
        <f t="shared" ref="CU1285:CU1348" si="350">TRIM(BZ1285)</f>
        <v>Food Delivery</v>
      </c>
      <c r="CV1285" t="str">
        <f t="shared" ref="CV1285:CV1348" si="351">TRIM(CA1285)</f>
        <v/>
      </c>
      <c r="CW1285" t="str">
        <f t="shared" ref="CW1285:CW1348" si="352">TRIM(CB1285)</f>
        <v/>
      </c>
      <c r="CX1285" t="str">
        <f t="shared" ref="CX1285:CX1348" si="353">TRIM(CC1285)</f>
        <v/>
      </c>
      <c r="CY1285" t="str">
        <f t="shared" ref="CY1285:CY1348" si="354">TRIM(CD1285)</f>
        <v/>
      </c>
      <c r="CZ1285" t="str">
        <f t="shared" ref="CZ1285:CZ1348" si="355">TRIM(CE1285)</f>
        <v/>
      </c>
      <c r="DA1285" t="str">
        <f t="shared" ref="DA1285:DA1348" si="356">TRIM(CF1285)</f>
        <v/>
      </c>
      <c r="DB1285" t="str">
        <f t="shared" ref="DB1285:DB1348" si="357">TRIM(CG1285)</f>
        <v/>
      </c>
      <c r="DC1285" t="str">
        <f t="shared" ref="DC1285:DC1348" si="358">TRIM(CH1285)</f>
        <v/>
      </c>
    </row>
    <row r="1286" spans="1:107" x14ac:dyDescent="0.2">
      <c r="A1286">
        <v>1283</v>
      </c>
      <c r="B1286" t="s">
        <v>1278</v>
      </c>
      <c r="C1286" t="s">
        <v>3452</v>
      </c>
      <c r="D1286" t="s">
        <v>5421</v>
      </c>
      <c r="E1286" t="s">
        <v>6065</v>
      </c>
      <c r="F1286" t="s">
        <v>7349</v>
      </c>
      <c r="G1286" t="s">
        <v>8245</v>
      </c>
      <c r="H1286" t="s">
        <v>8552</v>
      </c>
      <c r="I1286" t="s">
        <v>8554</v>
      </c>
      <c r="J1286" t="s">
        <v>9607</v>
      </c>
      <c r="K1286" t="s">
        <v>10118</v>
      </c>
      <c r="L1286" t="s">
        <v>10765</v>
      </c>
      <c r="M1286" t="s">
        <v>12118</v>
      </c>
      <c r="N1286" t="s">
        <v>12741</v>
      </c>
      <c r="O1286" t="s">
        <v>13310</v>
      </c>
      <c r="P1286" t="s">
        <v>4365</v>
      </c>
      <c r="Q1286">
        <v>3</v>
      </c>
      <c r="R1286" t="s">
        <v>4365</v>
      </c>
      <c r="S1286" t="s">
        <v>13460</v>
      </c>
      <c r="T1286" t="s">
        <v>14160</v>
      </c>
      <c r="U1286" s="3" t="str" cm="1">
        <f t="array" ref="U1286">LEFT(T1286,MIN(FIND({0,1,2,3,4,5,6,7,8,9},T1286&amp;"0123456789"))-1)</f>
        <v>$</v>
      </c>
      <c r="V1286" t="s">
        <v>14415</v>
      </c>
      <c r="W1286" t="s">
        <v>14160</v>
      </c>
      <c r="X1286" s="3" t="str" cm="1">
        <f t="array" ref="X1286">LEFT(W1286,MIN(FIND({0,1,2,3,4,5,6,7,8,9},W1286&amp;"0123456789"))-1)</f>
        <v>$</v>
      </c>
      <c r="Y1286" t="s">
        <v>14415</v>
      </c>
      <c r="Z1286" t="s">
        <v>14404</v>
      </c>
      <c r="AA1286" s="3" cm="1">
        <f t="array" ref="AA1286">_xlfn.XLOOKUP(LEFT(Z1286,MIN(FIND({0,1,2,3,4,5,6,7,8,9},Z1286&amp;"0123456789"))-1), $BB$4:$BB$23, $BC$4:$BC$23)*_xlfn.NUMBERVALUE(TRIM(REPLACE(Z1286,1,MIN(FIND({0,1,2,3,4,5,6,7,8,9},Z1286&amp;"0123456789"))-1,"")), ".", ",")</f>
        <v>2425000</v>
      </c>
      <c r="AB1286" t="s">
        <v>14404</v>
      </c>
      <c r="AC1286" s="3" cm="1">
        <f t="array" ref="AC1286">_xlfn.XLOOKUP(LEFT(AB1286,MIN(FIND({0,1,2,3,4,5,6,7,8,9},AB1286&amp;"0123456789"))-1), $BB$4:$BB$23, $BC$4:$BC$23)*_xlfn.NUMBERVALUE(TRIM(REPLACE(AB1286,1,MIN(FIND({0,1,2,3,4,5,6,7,8,9},AB1286&amp;"0123456789"))-1,"")), ".", ",")</f>
        <v>2425000</v>
      </c>
      <c r="AD1286" t="s">
        <v>4365</v>
      </c>
      <c r="AE1286" t="s">
        <v>8555</v>
      </c>
      <c r="AF1286" t="s">
        <v>15970</v>
      </c>
      <c r="AG1286" t="s">
        <v>17271</v>
      </c>
      <c r="AH1286" t="s">
        <v>17957</v>
      </c>
      <c r="AI1286" t="s">
        <v>18859</v>
      </c>
      <c r="AJ1286" t="s">
        <v>19361</v>
      </c>
      <c r="AK1286" t="s">
        <v>18818</v>
      </c>
      <c r="AL1286" t="s">
        <v>20358</v>
      </c>
      <c r="AM1286" t="s">
        <v>20973</v>
      </c>
      <c r="AN1286" t="s">
        <v>21579</v>
      </c>
      <c r="AO1286" t="s">
        <v>22179</v>
      </c>
      <c r="AP1286" t="s">
        <v>23230</v>
      </c>
      <c r="AQ1286" t="s">
        <v>24305</v>
      </c>
      <c r="AR1286" t="s">
        <v>25151</v>
      </c>
      <c r="AS1286" t="s">
        <v>19330</v>
      </c>
      <c r="BC1286" s="3" t="str" cm="1">
        <f t="array" ref="BC1286">LEFT(BB1286,MIN(FIND({0,1,2,3,4,5,6,7,8,9},BB1286&amp;"0123456789"))-1)</f>
        <v/>
      </c>
      <c r="BY1286" t="s">
        <v>10221</v>
      </c>
      <c r="BZ1286" t="s">
        <v>25428</v>
      </c>
      <c r="CA1286" t="s">
        <v>25818</v>
      </c>
      <c r="CT1286" t="str">
        <f t="shared" si="349"/>
        <v>Consumer Goods</v>
      </c>
      <c r="CU1286" t="str">
        <f t="shared" si="350"/>
        <v>Health Care</v>
      </c>
      <c r="CV1286" t="str">
        <f t="shared" si="351"/>
        <v>Organic</v>
      </c>
      <c r="CW1286" t="str">
        <f t="shared" si="352"/>
        <v/>
      </c>
      <c r="CX1286" t="str">
        <f t="shared" si="353"/>
        <v/>
      </c>
      <c r="CY1286" t="str">
        <f t="shared" si="354"/>
        <v/>
      </c>
      <c r="CZ1286" t="str">
        <f t="shared" si="355"/>
        <v/>
      </c>
      <c r="DA1286" t="str">
        <f t="shared" si="356"/>
        <v/>
      </c>
      <c r="DB1286" t="str">
        <f t="shared" si="357"/>
        <v/>
      </c>
      <c r="DC1286" t="str">
        <f t="shared" si="358"/>
        <v/>
      </c>
    </row>
    <row r="1287" spans="1:107" x14ac:dyDescent="0.2">
      <c r="A1287">
        <v>1284</v>
      </c>
      <c r="B1287" t="s">
        <v>1279</v>
      </c>
      <c r="C1287" t="s">
        <v>3453</v>
      </c>
      <c r="D1287" t="s">
        <v>5422</v>
      </c>
      <c r="E1287" t="s">
        <v>4365</v>
      </c>
      <c r="F1287" t="s">
        <v>7350</v>
      </c>
      <c r="G1287" t="s">
        <v>8248</v>
      </c>
      <c r="H1287" t="s">
        <v>8552</v>
      </c>
      <c r="I1287" t="s">
        <v>4365</v>
      </c>
      <c r="J1287" t="s">
        <v>4365</v>
      </c>
      <c r="K1287" t="s">
        <v>10119</v>
      </c>
      <c r="L1287" t="s">
        <v>10438</v>
      </c>
      <c r="M1287" t="s">
        <v>11524</v>
      </c>
      <c r="N1287" t="s">
        <v>12796</v>
      </c>
      <c r="O1287" t="s">
        <v>13326</v>
      </c>
      <c r="P1287" t="s">
        <v>4365</v>
      </c>
      <c r="Q1287">
        <v>1</v>
      </c>
      <c r="R1287" t="s">
        <v>13357</v>
      </c>
      <c r="S1287" t="s">
        <v>13456</v>
      </c>
      <c r="T1287" t="s">
        <v>13813</v>
      </c>
      <c r="U1287" s="3" t="str" cm="1">
        <f t="array" ref="U1287">LEFT(T1287,MIN(FIND({0,1,2,3,4,5,6,7,8,9},T1287&amp;"0123456789"))-1)</f>
        <v>$</v>
      </c>
      <c r="V1287" t="s">
        <v>13357</v>
      </c>
      <c r="W1287" t="s">
        <v>13813</v>
      </c>
      <c r="X1287" s="3" t="str" cm="1">
        <f t="array" ref="X1287">LEFT(W1287,MIN(FIND({0,1,2,3,4,5,6,7,8,9},W1287&amp;"0123456789"))-1)</f>
        <v>$</v>
      </c>
      <c r="Y1287" t="s">
        <v>13357</v>
      </c>
      <c r="Z1287" t="s">
        <v>13813</v>
      </c>
      <c r="AA1287" s="3" cm="1">
        <f t="array" ref="AA1287">_xlfn.XLOOKUP(LEFT(Z1287,MIN(FIND({0,1,2,3,4,5,6,7,8,9},Z1287&amp;"0123456789"))-1), $BB$4:$BB$23, $BC$4:$BC$23)*_xlfn.NUMBERVALUE(TRIM(REPLACE(Z1287,1,MIN(FIND({0,1,2,3,4,5,6,7,8,9},Z1287&amp;"0123456789"))-1,"")), ".", ",")</f>
        <v>2000000</v>
      </c>
      <c r="AB1287" t="s">
        <v>13813</v>
      </c>
      <c r="AC1287" s="3" cm="1">
        <f t="array" ref="AC1287">_xlfn.XLOOKUP(LEFT(AB1287,MIN(FIND({0,1,2,3,4,5,6,7,8,9},AB1287&amp;"0123456789"))-1), $BB$4:$BB$23, $BC$4:$BC$23)*_xlfn.NUMBERVALUE(TRIM(REPLACE(AB1287,1,MIN(FIND({0,1,2,3,4,5,6,7,8,9},AB1287&amp;"0123456789"))-1,"")), ".", ",")</f>
        <v>2000000</v>
      </c>
      <c r="AD1287" t="s">
        <v>8560</v>
      </c>
      <c r="AE1287" t="s">
        <v>8560</v>
      </c>
      <c r="AF1287" t="s">
        <v>15971</v>
      </c>
      <c r="AG1287" t="s">
        <v>17272</v>
      </c>
      <c r="AH1287" t="s">
        <v>17958</v>
      </c>
      <c r="AI1287" t="s">
        <v>18860</v>
      </c>
      <c r="AJ1287" t="s">
        <v>8563</v>
      </c>
      <c r="AK1287" t="s">
        <v>4365</v>
      </c>
      <c r="AL1287" t="s">
        <v>8555</v>
      </c>
      <c r="AM1287" t="s">
        <v>18794</v>
      </c>
      <c r="AN1287" t="s">
        <v>18372</v>
      </c>
      <c r="AO1287" t="s">
        <v>18794</v>
      </c>
      <c r="AP1287" t="s">
        <v>23231</v>
      </c>
      <c r="AQ1287" t="s">
        <v>24306</v>
      </c>
      <c r="AR1287" t="s">
        <v>22120</v>
      </c>
      <c r="AS1287" t="s">
        <v>25315</v>
      </c>
      <c r="BC1287" s="3" t="str" cm="1">
        <f t="array" ref="BC1287">LEFT(BB1287,MIN(FIND({0,1,2,3,4,5,6,7,8,9},BB1287&amp;"0123456789"))-1)</f>
        <v/>
      </c>
      <c r="BY1287" t="s">
        <v>25419</v>
      </c>
      <c r="BZ1287" t="s">
        <v>25429</v>
      </c>
      <c r="CA1287" t="s">
        <v>25430</v>
      </c>
      <c r="CT1287" t="str">
        <f t="shared" si="349"/>
        <v>Apps</v>
      </c>
      <c r="CU1287" t="str">
        <f t="shared" si="350"/>
        <v>Financial Services</v>
      </c>
      <c r="CV1287" t="str">
        <f t="shared" si="351"/>
        <v>FinTech</v>
      </c>
      <c r="CW1287" t="str">
        <f t="shared" si="352"/>
        <v/>
      </c>
      <c r="CX1287" t="str">
        <f t="shared" si="353"/>
        <v/>
      </c>
      <c r="CY1287" t="str">
        <f t="shared" si="354"/>
        <v/>
      </c>
      <c r="CZ1287" t="str">
        <f t="shared" si="355"/>
        <v/>
      </c>
      <c r="DA1287" t="str">
        <f t="shared" si="356"/>
        <v/>
      </c>
      <c r="DB1287" t="str">
        <f t="shared" si="357"/>
        <v/>
      </c>
      <c r="DC1287" t="str">
        <f t="shared" si="358"/>
        <v/>
      </c>
    </row>
    <row r="1288" spans="1:107" x14ac:dyDescent="0.2">
      <c r="A1288">
        <v>1285</v>
      </c>
      <c r="B1288" t="s">
        <v>1280</v>
      </c>
      <c r="C1288" t="s">
        <v>3454</v>
      </c>
      <c r="D1288" t="s">
        <v>5423</v>
      </c>
      <c r="E1288" t="s">
        <v>6065</v>
      </c>
      <c r="F1288" t="s">
        <v>7351</v>
      </c>
      <c r="G1288" t="s">
        <v>8465</v>
      </c>
      <c r="H1288" t="s">
        <v>8552</v>
      </c>
      <c r="I1288" t="s">
        <v>4365</v>
      </c>
      <c r="J1288" t="s">
        <v>4365</v>
      </c>
      <c r="K1288" t="s">
        <v>10119</v>
      </c>
      <c r="L1288" t="s">
        <v>10766</v>
      </c>
      <c r="M1288" t="s">
        <v>12119</v>
      </c>
      <c r="N1288" t="s">
        <v>12783</v>
      </c>
      <c r="O1288" t="s">
        <v>13314</v>
      </c>
      <c r="P1288" t="s">
        <v>4365</v>
      </c>
      <c r="Q1288">
        <v>1</v>
      </c>
      <c r="R1288" t="s">
        <v>13357</v>
      </c>
      <c r="S1288" t="s">
        <v>8352</v>
      </c>
      <c r="T1288" t="s">
        <v>13831</v>
      </c>
      <c r="U1288" s="3" t="str" cm="1">
        <f t="array" ref="U1288">LEFT(T1288,MIN(FIND({0,1,2,3,4,5,6,7,8,9},T1288&amp;"0123456789"))-1)</f>
        <v>$</v>
      </c>
      <c r="V1288" t="s">
        <v>14422</v>
      </c>
      <c r="W1288" t="s">
        <v>13831</v>
      </c>
      <c r="X1288" s="3" t="str" cm="1">
        <f t="array" ref="X1288">LEFT(W1288,MIN(FIND({0,1,2,3,4,5,6,7,8,9},W1288&amp;"0123456789"))-1)</f>
        <v>$</v>
      </c>
      <c r="Y1288" t="s">
        <v>14422</v>
      </c>
      <c r="Z1288" t="s">
        <v>13831</v>
      </c>
      <c r="AA1288" s="3" cm="1">
        <f t="array" ref="AA1288">_xlfn.XLOOKUP(LEFT(Z1288,MIN(FIND({0,1,2,3,4,5,6,7,8,9},Z1288&amp;"0123456789"))-1), $BB$4:$BB$23, $BC$4:$BC$23)*_xlfn.NUMBERVALUE(TRIM(REPLACE(Z1288,1,MIN(FIND({0,1,2,3,4,5,6,7,8,9},Z1288&amp;"0123456789"))-1,"")), ".", ",")</f>
        <v>1000000</v>
      </c>
      <c r="AB1288" t="s">
        <v>13831</v>
      </c>
      <c r="AC1288" s="3" cm="1">
        <f t="array" ref="AC1288">_xlfn.XLOOKUP(LEFT(AB1288,MIN(FIND({0,1,2,3,4,5,6,7,8,9},AB1288&amp;"0123456789"))-1), $BB$4:$BB$23, $BC$4:$BC$23)*_xlfn.NUMBERVALUE(TRIM(REPLACE(AB1288,1,MIN(FIND({0,1,2,3,4,5,6,7,8,9},AB1288&amp;"0123456789"))-1,"")), ".", ",")</f>
        <v>1000000</v>
      </c>
      <c r="AD1288" t="s">
        <v>8555</v>
      </c>
      <c r="AE1288" t="s">
        <v>8556</v>
      </c>
      <c r="AF1288" t="s">
        <v>15972</v>
      </c>
      <c r="AG1288" t="s">
        <v>4365</v>
      </c>
      <c r="AH1288" t="s">
        <v>4365</v>
      </c>
      <c r="AI1288" t="s">
        <v>4365</v>
      </c>
      <c r="AJ1288" t="s">
        <v>4365</v>
      </c>
      <c r="AK1288" t="s">
        <v>4365</v>
      </c>
      <c r="AL1288" t="s">
        <v>4365</v>
      </c>
      <c r="AM1288" t="s">
        <v>4365</v>
      </c>
      <c r="AN1288" t="s">
        <v>4365</v>
      </c>
      <c r="AO1288" t="s">
        <v>4365</v>
      </c>
      <c r="AP1288" t="s">
        <v>4365</v>
      </c>
      <c r="AQ1288" t="s">
        <v>4365</v>
      </c>
      <c r="AR1288" t="s">
        <v>4365</v>
      </c>
      <c r="AS1288" t="s">
        <v>8557</v>
      </c>
      <c r="BC1288" s="3" t="str" cm="1">
        <f t="array" ref="BC1288">LEFT(BB1288,MIN(FIND({0,1,2,3,4,5,6,7,8,9},BB1288&amp;"0123456789"))-1)</f>
        <v/>
      </c>
      <c r="BY1288" t="s">
        <v>25911</v>
      </c>
      <c r="BZ1288" t="s">
        <v>25912</v>
      </c>
      <c r="CA1288" t="s">
        <v>25408</v>
      </c>
      <c r="CT1288" t="str">
        <f t="shared" si="349"/>
        <v>GPS</v>
      </c>
      <c r="CU1288" t="str">
        <f t="shared" si="350"/>
        <v>Navigation</v>
      </c>
      <c r="CV1288" t="str">
        <f t="shared" si="351"/>
        <v>Software</v>
      </c>
      <c r="CW1288" t="str">
        <f t="shared" si="352"/>
        <v/>
      </c>
      <c r="CX1288" t="str">
        <f t="shared" si="353"/>
        <v/>
      </c>
      <c r="CY1288" t="str">
        <f t="shared" si="354"/>
        <v/>
      </c>
      <c r="CZ1288" t="str">
        <f t="shared" si="355"/>
        <v/>
      </c>
      <c r="DA1288" t="str">
        <f t="shared" si="356"/>
        <v/>
      </c>
      <c r="DB1288" t="str">
        <f t="shared" si="357"/>
        <v/>
      </c>
      <c r="DC1288" t="str">
        <f t="shared" si="358"/>
        <v/>
      </c>
    </row>
    <row r="1289" spans="1:107" x14ac:dyDescent="0.2">
      <c r="A1289">
        <v>1286</v>
      </c>
      <c r="B1289" t="s">
        <v>1281</v>
      </c>
      <c r="C1289" t="s">
        <v>3455</v>
      </c>
      <c r="D1289" t="s">
        <v>5424</v>
      </c>
      <c r="E1289" t="s">
        <v>6065</v>
      </c>
      <c r="F1289" t="s">
        <v>7352</v>
      </c>
      <c r="G1289" t="s">
        <v>8248</v>
      </c>
      <c r="H1289" t="s">
        <v>8552</v>
      </c>
      <c r="I1289" t="s">
        <v>4365</v>
      </c>
      <c r="J1289" t="s">
        <v>4365</v>
      </c>
      <c r="K1289" t="s">
        <v>10119</v>
      </c>
      <c r="L1289" t="s">
        <v>10356</v>
      </c>
      <c r="M1289" t="s">
        <v>10356</v>
      </c>
      <c r="N1289" t="s">
        <v>12763</v>
      </c>
      <c r="O1289" t="s">
        <v>13319</v>
      </c>
      <c r="P1289" t="s">
        <v>4365</v>
      </c>
      <c r="Q1289">
        <v>1</v>
      </c>
      <c r="R1289" t="s">
        <v>13357</v>
      </c>
      <c r="S1289" t="s">
        <v>13637</v>
      </c>
      <c r="T1289" t="s">
        <v>14161</v>
      </c>
      <c r="U1289" s="3" t="str" cm="1">
        <f t="array" ref="U1289">LEFT(T1289,MIN(FIND({0,1,2,3,4,5,6,7,8,9},T1289&amp;"0123456789"))-1)</f>
        <v>$</v>
      </c>
      <c r="V1289" t="s">
        <v>13357</v>
      </c>
      <c r="W1289" t="s">
        <v>14161</v>
      </c>
      <c r="X1289" s="3" t="str" cm="1">
        <f t="array" ref="X1289">LEFT(W1289,MIN(FIND({0,1,2,3,4,5,6,7,8,9},W1289&amp;"0123456789"))-1)</f>
        <v>$</v>
      </c>
      <c r="Y1289" t="s">
        <v>13357</v>
      </c>
      <c r="Z1289" t="s">
        <v>14161</v>
      </c>
      <c r="AA1289" s="3" cm="1">
        <f t="array" ref="AA1289">_xlfn.XLOOKUP(LEFT(Z1289,MIN(FIND({0,1,2,3,4,5,6,7,8,9},Z1289&amp;"0123456789"))-1), $BB$4:$BB$23, $BC$4:$BC$23)*_xlfn.NUMBERVALUE(TRIM(REPLACE(Z1289,1,MIN(FIND({0,1,2,3,4,5,6,7,8,9},Z1289&amp;"0123456789"))-1,"")), ".", ",")</f>
        <v>21000000</v>
      </c>
      <c r="AB1289" t="s">
        <v>14161</v>
      </c>
      <c r="AC1289" s="3" cm="1">
        <f t="array" ref="AC1289">_xlfn.XLOOKUP(LEFT(AB1289,MIN(FIND({0,1,2,3,4,5,6,7,8,9},AB1289&amp;"0123456789"))-1), $BB$4:$BB$23, $BC$4:$BC$23)*_xlfn.NUMBERVALUE(TRIM(REPLACE(AB1289,1,MIN(FIND({0,1,2,3,4,5,6,7,8,9},AB1289&amp;"0123456789"))-1,"")), ".", ",")</f>
        <v>21000000</v>
      </c>
      <c r="AD1289" t="s">
        <v>8554</v>
      </c>
      <c r="AE1289" t="s">
        <v>8554</v>
      </c>
      <c r="AF1289" t="s">
        <v>15973</v>
      </c>
      <c r="AG1289" t="s">
        <v>4365</v>
      </c>
      <c r="AH1289" t="s">
        <v>4365</v>
      </c>
      <c r="AI1289" t="s">
        <v>4365</v>
      </c>
      <c r="AJ1289" t="s">
        <v>4365</v>
      </c>
      <c r="AK1289" t="s">
        <v>4365</v>
      </c>
      <c r="AL1289" t="s">
        <v>4365</v>
      </c>
      <c r="AM1289" t="s">
        <v>4365</v>
      </c>
      <c r="AN1289" t="s">
        <v>4365</v>
      </c>
      <c r="AO1289" t="s">
        <v>4365</v>
      </c>
      <c r="AP1289" t="s">
        <v>4365</v>
      </c>
      <c r="AQ1289" t="s">
        <v>4365</v>
      </c>
      <c r="AR1289" t="s">
        <v>4365</v>
      </c>
      <c r="AS1289" t="s">
        <v>8560</v>
      </c>
      <c r="BC1289" s="3" t="str" cm="1">
        <f t="array" ref="BC1289">LEFT(BB1289,MIN(FIND({0,1,2,3,4,5,6,7,8,9},BB1289&amp;"0123456789"))-1)</f>
        <v/>
      </c>
      <c r="BY1289" t="s">
        <v>10356</v>
      </c>
      <c r="CT1289" t="str">
        <f t="shared" si="349"/>
        <v>Real Estate</v>
      </c>
      <c r="CU1289" t="str">
        <f t="shared" si="350"/>
        <v/>
      </c>
      <c r="CV1289" t="str">
        <f t="shared" si="351"/>
        <v/>
      </c>
      <c r="CW1289" t="str">
        <f t="shared" si="352"/>
        <v/>
      </c>
      <c r="CX1289" t="str">
        <f t="shared" si="353"/>
        <v/>
      </c>
      <c r="CY1289" t="str">
        <f t="shared" si="354"/>
        <v/>
      </c>
      <c r="CZ1289" t="str">
        <f t="shared" si="355"/>
        <v/>
      </c>
      <c r="DA1289" t="str">
        <f t="shared" si="356"/>
        <v/>
      </c>
      <c r="DB1289" t="str">
        <f t="shared" si="357"/>
        <v/>
      </c>
      <c r="DC1289" t="str">
        <f t="shared" si="358"/>
        <v/>
      </c>
    </row>
    <row r="1290" spans="1:107" x14ac:dyDescent="0.2">
      <c r="A1290">
        <v>1287</v>
      </c>
      <c r="B1290" t="s">
        <v>1282</v>
      </c>
      <c r="C1290" t="s">
        <v>3456</v>
      </c>
      <c r="D1290" t="s">
        <v>5425</v>
      </c>
      <c r="E1290" t="s">
        <v>6065</v>
      </c>
      <c r="F1290" t="s">
        <v>7353</v>
      </c>
      <c r="G1290" t="s">
        <v>8280</v>
      </c>
      <c r="H1290" t="s">
        <v>8552</v>
      </c>
      <c r="I1290" t="s">
        <v>8555</v>
      </c>
      <c r="J1290" t="s">
        <v>9608</v>
      </c>
      <c r="K1290" t="s">
        <v>10119</v>
      </c>
      <c r="L1290" t="s">
        <v>10767</v>
      </c>
      <c r="M1290" t="s">
        <v>12120</v>
      </c>
      <c r="N1290" t="s">
        <v>12737</v>
      </c>
      <c r="O1290" t="s">
        <v>13306</v>
      </c>
      <c r="P1290" t="s">
        <v>13351</v>
      </c>
      <c r="Q1290">
        <v>2</v>
      </c>
      <c r="R1290" t="s">
        <v>13357</v>
      </c>
      <c r="S1290" t="s">
        <v>13472</v>
      </c>
      <c r="T1290" t="s">
        <v>14162</v>
      </c>
      <c r="U1290" s="3" t="str" cm="1">
        <f t="array" ref="U1290">LEFT(T1290,MIN(FIND({0,1,2,3,4,5,6,7,8,9},T1290&amp;"0123456789"))-1)</f>
        <v>€</v>
      </c>
      <c r="V1290" t="s">
        <v>13357</v>
      </c>
      <c r="W1290" t="s">
        <v>14162</v>
      </c>
      <c r="X1290" s="3" t="str" cm="1">
        <f t="array" ref="X1290">LEFT(W1290,MIN(FIND({0,1,2,3,4,5,6,7,8,9},W1290&amp;"0123456789"))-1)</f>
        <v>€</v>
      </c>
      <c r="Y1290" t="s">
        <v>13357</v>
      </c>
      <c r="Z1290" t="s">
        <v>14694</v>
      </c>
      <c r="AA1290" s="3" cm="1">
        <f t="array" ref="AA1290">_xlfn.XLOOKUP(LEFT(Z1290,MIN(FIND({0,1,2,3,4,5,6,7,8,9},Z1290&amp;"0123456789"))-1), $BB$4:$BB$23, $BC$4:$BC$23)*_xlfn.NUMBERVALUE(TRIM(REPLACE(Z1290,1,MIN(FIND({0,1,2,3,4,5,6,7,8,9},Z1290&amp;"0123456789"))-1,"")), ".", ",")</f>
        <v>1262400</v>
      </c>
      <c r="AB1290" t="s">
        <v>14694</v>
      </c>
      <c r="AC1290" s="3" cm="1">
        <f t="array" ref="AC1290">_xlfn.XLOOKUP(LEFT(AB1290,MIN(FIND({0,1,2,3,4,5,6,7,8,9},AB1290&amp;"0123456789"))-1), $BB$4:$BB$23, $BC$4:$BC$23)*_xlfn.NUMBERVALUE(TRIM(REPLACE(AB1290,1,MIN(FIND({0,1,2,3,4,5,6,7,8,9},AB1290&amp;"0123456789"))-1,"")), ".", ",")</f>
        <v>1262400</v>
      </c>
      <c r="AD1290" t="s">
        <v>4365</v>
      </c>
      <c r="AE1290" t="s">
        <v>4365</v>
      </c>
      <c r="AF1290" t="s">
        <v>4365</v>
      </c>
      <c r="AG1290" t="s">
        <v>17273</v>
      </c>
      <c r="AH1290" t="s">
        <v>17959</v>
      </c>
      <c r="AI1290" t="s">
        <v>18861</v>
      </c>
      <c r="AJ1290" t="s">
        <v>19191</v>
      </c>
      <c r="AK1290" t="s">
        <v>19953</v>
      </c>
      <c r="AL1290" t="s">
        <v>20149</v>
      </c>
      <c r="AM1290" t="s">
        <v>20090</v>
      </c>
      <c r="AN1290" t="s">
        <v>20488</v>
      </c>
      <c r="AO1290" t="s">
        <v>18817</v>
      </c>
      <c r="AP1290" t="s">
        <v>23232</v>
      </c>
      <c r="AQ1290" t="s">
        <v>24307</v>
      </c>
      <c r="AR1290" t="s">
        <v>24592</v>
      </c>
      <c r="AS1290" t="s">
        <v>19093</v>
      </c>
      <c r="BC1290" s="3" t="str" cm="1">
        <f t="array" ref="BC1290">LEFT(BB1290,MIN(FIND({0,1,2,3,4,5,6,7,8,9},BB1290&amp;"0123456789"))-1)</f>
        <v/>
      </c>
      <c r="BY1290" t="s">
        <v>11267</v>
      </c>
      <c r="BZ1290" t="s">
        <v>25443</v>
      </c>
      <c r="CA1290" t="s">
        <v>25421</v>
      </c>
      <c r="CB1290" t="s">
        <v>25505</v>
      </c>
      <c r="CC1290" t="s">
        <v>25444</v>
      </c>
      <c r="CD1290" t="s">
        <v>25536</v>
      </c>
      <c r="CE1290" t="s">
        <v>25544</v>
      </c>
      <c r="CF1290" t="s">
        <v>25405</v>
      </c>
      <c r="CG1290" t="s">
        <v>25437</v>
      </c>
      <c r="CH1290" t="s">
        <v>25408</v>
      </c>
      <c r="CT1290" t="str">
        <f t="shared" si="349"/>
        <v>Artificial Intelligence</v>
      </c>
      <c r="CU1290" t="str">
        <f t="shared" si="350"/>
        <v>Big Data</v>
      </c>
      <c r="CV1290" t="str">
        <f t="shared" si="351"/>
        <v>E-Commerce</v>
      </c>
      <c r="CW1290" t="str">
        <f t="shared" si="352"/>
        <v>Knowledge Management</v>
      </c>
      <c r="CX1290" t="str">
        <f t="shared" si="353"/>
        <v>Machine Learning</v>
      </c>
      <c r="CY1290" t="str">
        <f t="shared" si="354"/>
        <v>Natural Language Processing</v>
      </c>
      <c r="CZ1290" t="str">
        <f t="shared" si="355"/>
        <v>Predictive Analytics</v>
      </c>
      <c r="DA1290" t="str">
        <f t="shared" si="356"/>
        <v>Productivity Tools</v>
      </c>
      <c r="DB1290" t="str">
        <f t="shared" si="357"/>
        <v>SaaS</v>
      </c>
      <c r="DC1290" t="str">
        <f t="shared" si="358"/>
        <v>Software</v>
      </c>
    </row>
    <row r="1291" spans="1:107" x14ac:dyDescent="0.2">
      <c r="A1291">
        <v>1288</v>
      </c>
      <c r="B1291" t="s">
        <v>1283</v>
      </c>
      <c r="C1291" t="s">
        <v>3457</v>
      </c>
      <c r="D1291" t="s">
        <v>5426</v>
      </c>
      <c r="E1291" t="s">
        <v>6065</v>
      </c>
      <c r="F1291" t="s">
        <v>7354</v>
      </c>
      <c r="G1291" t="s">
        <v>8250</v>
      </c>
      <c r="H1291" t="s">
        <v>8552</v>
      </c>
      <c r="I1291" t="s">
        <v>8554</v>
      </c>
      <c r="J1291" t="s">
        <v>9609</v>
      </c>
      <c r="K1291" t="s">
        <v>10121</v>
      </c>
      <c r="L1291" t="s">
        <v>10768</v>
      </c>
      <c r="M1291" t="s">
        <v>12121</v>
      </c>
      <c r="N1291" t="s">
        <v>12859</v>
      </c>
      <c r="O1291" t="s">
        <v>13337</v>
      </c>
      <c r="P1291" t="s">
        <v>4365</v>
      </c>
      <c r="Q1291">
        <v>1</v>
      </c>
      <c r="R1291" t="s">
        <v>13357</v>
      </c>
      <c r="S1291" t="s">
        <v>13541</v>
      </c>
      <c r="T1291" t="s">
        <v>13760</v>
      </c>
      <c r="U1291" s="3" t="str" cm="1">
        <f t="array" ref="U1291">LEFT(T1291,MIN(FIND({0,1,2,3,4,5,6,7,8,9},T1291&amp;"0123456789"))-1)</f>
        <v>$</v>
      </c>
      <c r="V1291" t="s">
        <v>13357</v>
      </c>
      <c r="W1291" t="s">
        <v>13760</v>
      </c>
      <c r="X1291" s="3" t="str" cm="1">
        <f t="array" ref="X1291">LEFT(W1291,MIN(FIND({0,1,2,3,4,5,6,7,8,9},W1291&amp;"0123456789"))-1)</f>
        <v>$</v>
      </c>
      <c r="Y1291" t="s">
        <v>13357</v>
      </c>
      <c r="Z1291" t="s">
        <v>13760</v>
      </c>
      <c r="AA1291" s="3" cm="1">
        <f t="array" ref="AA1291">_xlfn.XLOOKUP(LEFT(Z1291,MIN(FIND({0,1,2,3,4,5,6,7,8,9},Z1291&amp;"0123456789"))-1), $BB$4:$BB$23, $BC$4:$BC$23)*_xlfn.NUMBERVALUE(TRIM(REPLACE(Z1291,1,MIN(FIND({0,1,2,3,4,5,6,7,8,9},Z1291&amp;"0123456789"))-1,"")), ".", ",")</f>
        <v>5000000</v>
      </c>
      <c r="AB1291" t="s">
        <v>13760</v>
      </c>
      <c r="AC1291" s="3" cm="1">
        <f t="array" ref="AC1291">_xlfn.XLOOKUP(LEFT(AB1291,MIN(FIND({0,1,2,3,4,5,6,7,8,9},AB1291&amp;"0123456789"))-1), $BB$4:$BB$23, $BC$4:$BC$23)*_xlfn.NUMBERVALUE(TRIM(REPLACE(AB1291,1,MIN(FIND({0,1,2,3,4,5,6,7,8,9},AB1291&amp;"0123456789"))-1,"")), ".", ",")</f>
        <v>5000000</v>
      </c>
      <c r="AD1291" t="s">
        <v>8555</v>
      </c>
      <c r="AE1291" t="s">
        <v>8555</v>
      </c>
      <c r="AF1291" t="s">
        <v>15974</v>
      </c>
      <c r="AG1291" t="s">
        <v>4365</v>
      </c>
      <c r="AH1291" t="s">
        <v>4365</v>
      </c>
      <c r="AI1291" t="s">
        <v>4365</v>
      </c>
      <c r="AJ1291" t="s">
        <v>4365</v>
      </c>
      <c r="AK1291" t="s">
        <v>4365</v>
      </c>
      <c r="AL1291" t="s">
        <v>4365</v>
      </c>
      <c r="AM1291" t="s">
        <v>4365</v>
      </c>
      <c r="AN1291" t="s">
        <v>4365</v>
      </c>
      <c r="AO1291" t="s">
        <v>4365</v>
      </c>
      <c r="AP1291" t="s">
        <v>4365</v>
      </c>
      <c r="AQ1291" t="s">
        <v>4365</v>
      </c>
      <c r="AR1291" t="s">
        <v>4365</v>
      </c>
      <c r="AS1291" t="s">
        <v>14829</v>
      </c>
      <c r="BC1291" s="3" t="str" cm="1">
        <f t="array" ref="BC1291">LEFT(BB1291,MIN(FIND({0,1,2,3,4,5,6,7,8,9},BB1291&amp;"0123456789"))-1)</f>
        <v/>
      </c>
      <c r="BY1291" t="s">
        <v>12134</v>
      </c>
      <c r="BZ1291" t="s">
        <v>25571</v>
      </c>
      <c r="CA1291" t="s">
        <v>25509</v>
      </c>
      <c r="CB1291" t="s">
        <v>25487</v>
      </c>
      <c r="CC1291" t="s">
        <v>25521</v>
      </c>
      <c r="CT1291" t="str">
        <f t="shared" si="349"/>
        <v>Blockchain</v>
      </c>
      <c r="CU1291" t="str">
        <f t="shared" si="350"/>
        <v>Cryptocurrency</v>
      </c>
      <c r="CV1291" t="str">
        <f t="shared" si="351"/>
        <v>Education</v>
      </c>
      <c r="CW1291" t="str">
        <f t="shared" si="352"/>
        <v>Finance</v>
      </c>
      <c r="CX1291" t="str">
        <f t="shared" si="353"/>
        <v>Media and Entertainment</v>
      </c>
      <c r="CY1291" t="str">
        <f t="shared" si="354"/>
        <v/>
      </c>
      <c r="CZ1291" t="str">
        <f t="shared" si="355"/>
        <v/>
      </c>
      <c r="DA1291" t="str">
        <f t="shared" si="356"/>
        <v/>
      </c>
      <c r="DB1291" t="str">
        <f t="shared" si="357"/>
        <v/>
      </c>
      <c r="DC1291" t="str">
        <f t="shared" si="358"/>
        <v/>
      </c>
    </row>
    <row r="1292" spans="1:107" x14ac:dyDescent="0.2">
      <c r="A1292">
        <v>1289</v>
      </c>
      <c r="B1292" t="s">
        <v>1284</v>
      </c>
      <c r="C1292" t="s">
        <v>3458</v>
      </c>
      <c r="D1292" t="s">
        <v>5427</v>
      </c>
      <c r="E1292" t="s">
        <v>6065</v>
      </c>
      <c r="F1292" t="s">
        <v>7355</v>
      </c>
      <c r="G1292" t="s">
        <v>8246</v>
      </c>
      <c r="H1292" t="s">
        <v>8552</v>
      </c>
      <c r="I1292" t="s">
        <v>8554</v>
      </c>
      <c r="J1292" t="s">
        <v>9610</v>
      </c>
      <c r="K1292" t="s">
        <v>10121</v>
      </c>
      <c r="L1292" t="s">
        <v>10239</v>
      </c>
      <c r="M1292" t="s">
        <v>12122</v>
      </c>
      <c r="N1292" t="s">
        <v>12851</v>
      </c>
      <c r="O1292" t="s">
        <v>13336</v>
      </c>
      <c r="P1292" t="s">
        <v>4365</v>
      </c>
      <c r="Q1292">
        <v>2</v>
      </c>
      <c r="R1292" t="s">
        <v>13357</v>
      </c>
      <c r="S1292" t="s">
        <v>13601</v>
      </c>
      <c r="T1292" t="s">
        <v>14163</v>
      </c>
      <c r="U1292" s="3" t="str" cm="1">
        <f t="array" ref="U1292">LEFT(T1292,MIN(FIND({0,1,2,3,4,5,6,7,8,9},T1292&amp;"0123456789"))-1)</f>
        <v>$</v>
      </c>
      <c r="V1292" t="s">
        <v>13357</v>
      </c>
      <c r="W1292" t="s">
        <v>14163</v>
      </c>
      <c r="X1292" s="3" t="str" cm="1">
        <f t="array" ref="X1292">LEFT(W1292,MIN(FIND({0,1,2,3,4,5,6,7,8,9},W1292&amp;"0123456789"))-1)</f>
        <v>$</v>
      </c>
      <c r="Y1292" t="s">
        <v>13357</v>
      </c>
      <c r="Z1292" t="s">
        <v>14181</v>
      </c>
      <c r="AA1292" s="3" cm="1">
        <f t="array" ref="AA1292">_xlfn.XLOOKUP(LEFT(Z1292,MIN(FIND({0,1,2,3,4,5,6,7,8,9},Z1292&amp;"0123456789"))-1), $BB$4:$BB$23, $BC$4:$BC$23)*_xlfn.NUMBERVALUE(TRIM(REPLACE(Z1292,1,MIN(FIND({0,1,2,3,4,5,6,7,8,9},Z1292&amp;"0123456789"))-1,"")), ".", ",")</f>
        <v>2650000</v>
      </c>
      <c r="AB1292" t="s">
        <v>14181</v>
      </c>
      <c r="AC1292" s="3" cm="1">
        <f t="array" ref="AC1292">_xlfn.XLOOKUP(LEFT(AB1292,MIN(FIND({0,1,2,3,4,5,6,7,8,9},AB1292&amp;"0123456789"))-1), $BB$4:$BB$23, $BC$4:$BC$23)*_xlfn.NUMBERVALUE(TRIM(REPLACE(AB1292,1,MIN(FIND({0,1,2,3,4,5,6,7,8,9},AB1292&amp;"0123456789"))-1,"")), ".", ",")</f>
        <v>2650000</v>
      </c>
      <c r="AD1292" t="s">
        <v>8554</v>
      </c>
      <c r="AE1292" t="s">
        <v>8562</v>
      </c>
      <c r="AF1292" t="s">
        <v>15975</v>
      </c>
      <c r="AG1292" t="s">
        <v>4365</v>
      </c>
      <c r="AH1292" t="s">
        <v>4365</v>
      </c>
      <c r="AI1292" t="s">
        <v>4365</v>
      </c>
      <c r="AJ1292" t="s">
        <v>4365</v>
      </c>
      <c r="AK1292" t="s">
        <v>4365</v>
      </c>
      <c r="AL1292" t="s">
        <v>4365</v>
      </c>
      <c r="AM1292" t="s">
        <v>4365</v>
      </c>
      <c r="AN1292" t="s">
        <v>4365</v>
      </c>
      <c r="AO1292" t="s">
        <v>4365</v>
      </c>
      <c r="AP1292" t="s">
        <v>4365</v>
      </c>
      <c r="AQ1292" t="s">
        <v>4365</v>
      </c>
      <c r="AR1292" t="s">
        <v>4365</v>
      </c>
      <c r="AS1292" t="s">
        <v>8562</v>
      </c>
      <c r="BC1292" s="3" t="str" cm="1">
        <f t="array" ref="BC1292">LEFT(BB1292,MIN(FIND({0,1,2,3,4,5,6,7,8,9},BB1292&amp;"0123456789"))-1)</f>
        <v/>
      </c>
      <c r="BY1292" t="s">
        <v>12134</v>
      </c>
      <c r="BZ1292" t="s">
        <v>25571</v>
      </c>
      <c r="CA1292" t="s">
        <v>25575</v>
      </c>
      <c r="CB1292" t="s">
        <v>25516</v>
      </c>
      <c r="CC1292" t="s">
        <v>25881</v>
      </c>
      <c r="CT1292" t="str">
        <f t="shared" si="349"/>
        <v>Blockchain</v>
      </c>
      <c r="CU1292" t="str">
        <f t="shared" si="350"/>
        <v>Cryptocurrency</v>
      </c>
      <c r="CV1292" t="str">
        <f t="shared" si="351"/>
        <v>Lending</v>
      </c>
      <c r="CW1292" t="str">
        <f t="shared" si="352"/>
        <v>Open Source</v>
      </c>
      <c r="CX1292" t="str">
        <f t="shared" si="353"/>
        <v>Peer to Peer</v>
      </c>
      <c r="CY1292" t="str">
        <f t="shared" si="354"/>
        <v/>
      </c>
      <c r="CZ1292" t="str">
        <f t="shared" si="355"/>
        <v/>
      </c>
      <c r="DA1292" t="str">
        <f t="shared" si="356"/>
        <v/>
      </c>
      <c r="DB1292" t="str">
        <f t="shared" si="357"/>
        <v/>
      </c>
      <c r="DC1292" t="str">
        <f t="shared" si="358"/>
        <v/>
      </c>
    </row>
    <row r="1293" spans="1:107" x14ac:dyDescent="0.2">
      <c r="A1293">
        <v>1290</v>
      </c>
      <c r="B1293" t="s">
        <v>1285</v>
      </c>
      <c r="C1293" t="s">
        <v>3459</v>
      </c>
      <c r="D1293" t="s">
        <v>4365</v>
      </c>
      <c r="E1293" t="s">
        <v>6065</v>
      </c>
      <c r="F1293" t="s">
        <v>7356</v>
      </c>
      <c r="G1293" t="s">
        <v>8245</v>
      </c>
      <c r="H1293" t="s">
        <v>8552</v>
      </c>
      <c r="I1293" t="s">
        <v>4365</v>
      </c>
      <c r="J1293" t="s">
        <v>4365</v>
      </c>
      <c r="K1293" t="s">
        <v>10119</v>
      </c>
      <c r="L1293" t="s">
        <v>10247</v>
      </c>
      <c r="M1293" t="s">
        <v>12123</v>
      </c>
      <c r="N1293" t="s">
        <v>12741</v>
      </c>
      <c r="O1293" t="s">
        <v>13310</v>
      </c>
      <c r="P1293" t="s">
        <v>13351</v>
      </c>
      <c r="Q1293">
        <v>1</v>
      </c>
      <c r="R1293" t="s">
        <v>13357</v>
      </c>
      <c r="S1293" t="s">
        <v>13616</v>
      </c>
      <c r="T1293" t="s">
        <v>13740</v>
      </c>
      <c r="U1293" s="3" t="str" cm="1">
        <f t="array" ref="U1293">LEFT(T1293,MIN(FIND({0,1,2,3,4,5,6,7,8,9},T1293&amp;"0123456789"))-1)</f>
        <v>$</v>
      </c>
      <c r="V1293" t="s">
        <v>13357</v>
      </c>
      <c r="W1293" t="s">
        <v>13740</v>
      </c>
      <c r="X1293" s="3" t="str" cm="1">
        <f t="array" ref="X1293">LEFT(W1293,MIN(FIND({0,1,2,3,4,5,6,7,8,9},W1293&amp;"0123456789"))-1)</f>
        <v>$</v>
      </c>
      <c r="Y1293" t="s">
        <v>13357</v>
      </c>
      <c r="Z1293" t="s">
        <v>13740</v>
      </c>
      <c r="AA1293" s="3" cm="1">
        <f t="array" ref="AA1293">_xlfn.XLOOKUP(LEFT(Z1293,MIN(FIND({0,1,2,3,4,5,6,7,8,9},Z1293&amp;"0123456789"))-1), $BB$4:$BB$23, $BC$4:$BC$23)*_xlfn.NUMBERVALUE(TRIM(REPLACE(Z1293,1,MIN(FIND({0,1,2,3,4,5,6,7,8,9},Z1293&amp;"0123456789"))-1,"")), ".", ",")</f>
        <v>3000000</v>
      </c>
      <c r="AB1293" t="s">
        <v>13740</v>
      </c>
      <c r="AC1293" s="3" cm="1">
        <f t="array" ref="AC1293">_xlfn.XLOOKUP(LEFT(AB1293,MIN(FIND({0,1,2,3,4,5,6,7,8,9},AB1293&amp;"0123456789"))-1), $BB$4:$BB$23, $BC$4:$BC$23)*_xlfn.NUMBERVALUE(TRIM(REPLACE(AB1293,1,MIN(FIND({0,1,2,3,4,5,6,7,8,9},AB1293&amp;"0123456789"))-1,"")), ".", ",")</f>
        <v>3000000</v>
      </c>
      <c r="AD1293" t="s">
        <v>8555</v>
      </c>
      <c r="AE1293" t="s">
        <v>8555</v>
      </c>
      <c r="AF1293" t="s">
        <v>15976</v>
      </c>
      <c r="AG1293" t="s">
        <v>17274</v>
      </c>
      <c r="AH1293" t="s">
        <v>17960</v>
      </c>
      <c r="AI1293" t="s">
        <v>18862</v>
      </c>
      <c r="AJ1293" t="s">
        <v>8554</v>
      </c>
      <c r="AK1293" t="s">
        <v>19954</v>
      </c>
      <c r="AL1293" t="s">
        <v>20275</v>
      </c>
      <c r="AM1293" t="s">
        <v>20974</v>
      </c>
      <c r="AN1293" t="s">
        <v>21580</v>
      </c>
      <c r="AO1293" t="s">
        <v>22180</v>
      </c>
      <c r="AP1293" t="s">
        <v>23233</v>
      </c>
      <c r="AQ1293" t="s">
        <v>24308</v>
      </c>
      <c r="AR1293" t="s">
        <v>25152</v>
      </c>
      <c r="AS1293" t="s">
        <v>19069</v>
      </c>
      <c r="BC1293" s="3" t="str" cm="1">
        <f t="array" ref="BC1293">LEFT(BB1293,MIN(FIND({0,1,2,3,4,5,6,7,8,9},BB1293&amp;"0123456789"))-1)</f>
        <v/>
      </c>
      <c r="BY1293" t="s">
        <v>25553</v>
      </c>
      <c r="BZ1293" t="s">
        <v>25404</v>
      </c>
      <c r="CA1293" t="s">
        <v>25408</v>
      </c>
      <c r="CT1293" t="str">
        <f t="shared" si="349"/>
        <v>Cloud Security</v>
      </c>
      <c r="CU1293" t="str">
        <f t="shared" si="350"/>
        <v>Information Technology</v>
      </c>
      <c r="CV1293" t="str">
        <f t="shared" si="351"/>
        <v>Software</v>
      </c>
      <c r="CW1293" t="str">
        <f t="shared" si="352"/>
        <v/>
      </c>
      <c r="CX1293" t="str">
        <f t="shared" si="353"/>
        <v/>
      </c>
      <c r="CY1293" t="str">
        <f t="shared" si="354"/>
        <v/>
      </c>
      <c r="CZ1293" t="str">
        <f t="shared" si="355"/>
        <v/>
      </c>
      <c r="DA1293" t="str">
        <f t="shared" si="356"/>
        <v/>
      </c>
      <c r="DB1293" t="str">
        <f t="shared" si="357"/>
        <v/>
      </c>
      <c r="DC1293" t="str">
        <f t="shared" si="358"/>
        <v/>
      </c>
    </row>
    <row r="1294" spans="1:107" x14ac:dyDescent="0.2">
      <c r="A1294">
        <v>1291</v>
      </c>
      <c r="B1294" t="s">
        <v>1286</v>
      </c>
      <c r="C1294" t="s">
        <v>3460</v>
      </c>
      <c r="D1294" t="s">
        <v>3460</v>
      </c>
      <c r="E1294" t="s">
        <v>6065</v>
      </c>
      <c r="F1294" t="s">
        <v>7357</v>
      </c>
      <c r="G1294" t="s">
        <v>8245</v>
      </c>
      <c r="H1294" t="s">
        <v>8552</v>
      </c>
      <c r="I1294" t="s">
        <v>8555</v>
      </c>
      <c r="J1294" t="s">
        <v>9611</v>
      </c>
      <c r="K1294" t="s">
        <v>10121</v>
      </c>
      <c r="L1294" t="s">
        <v>10186</v>
      </c>
      <c r="M1294" t="s">
        <v>12124</v>
      </c>
      <c r="N1294" t="s">
        <v>13029</v>
      </c>
      <c r="O1294" t="s">
        <v>13323</v>
      </c>
      <c r="P1294" t="s">
        <v>13351</v>
      </c>
      <c r="Q1294">
        <v>2</v>
      </c>
      <c r="R1294" t="s">
        <v>13357</v>
      </c>
      <c r="S1294" t="s">
        <v>8273</v>
      </c>
      <c r="T1294" t="s">
        <v>14164</v>
      </c>
      <c r="U1294" s="3" t="str" cm="1">
        <f t="array" ref="U1294">LEFT(T1294,MIN(FIND({0,1,2,3,4,5,6,7,8,9},T1294&amp;"0123456789"))-1)</f>
        <v>$</v>
      </c>
      <c r="V1294" t="s">
        <v>13357</v>
      </c>
      <c r="W1294" t="s">
        <v>14164</v>
      </c>
      <c r="X1294" s="3" t="str" cm="1">
        <f t="array" ref="X1294">LEFT(W1294,MIN(FIND({0,1,2,3,4,5,6,7,8,9},W1294&amp;"0123456789"))-1)</f>
        <v>$</v>
      </c>
      <c r="Y1294" t="s">
        <v>13357</v>
      </c>
      <c r="Z1294" t="s">
        <v>14164</v>
      </c>
      <c r="AA1294" s="3" cm="1">
        <f t="array" ref="AA1294">_xlfn.XLOOKUP(LEFT(Z1294,MIN(FIND({0,1,2,3,4,5,6,7,8,9},Z1294&amp;"0123456789"))-1), $BB$4:$BB$23, $BC$4:$BC$23)*_xlfn.NUMBERVALUE(TRIM(REPLACE(Z1294,1,MIN(FIND({0,1,2,3,4,5,6,7,8,9},Z1294&amp;"0123456789"))-1,"")), ".", ",")</f>
        <v>1125000</v>
      </c>
      <c r="AB1294" t="s">
        <v>14612</v>
      </c>
      <c r="AC1294" s="3" cm="1">
        <f t="array" ref="AC1294">_xlfn.XLOOKUP(LEFT(AB1294,MIN(FIND({0,1,2,3,4,5,6,7,8,9},AB1294&amp;"0123456789"))-1), $BB$4:$BB$23, $BC$4:$BC$23)*_xlfn.NUMBERVALUE(TRIM(REPLACE(AB1294,1,MIN(FIND({0,1,2,3,4,5,6,7,8,9},AB1294&amp;"0123456789"))-1,"")), ".", ",")</f>
        <v>1875000</v>
      </c>
      <c r="AD1294" t="s">
        <v>4365</v>
      </c>
      <c r="AE1294" t="s">
        <v>4365</v>
      </c>
      <c r="AF1294" t="s">
        <v>4365</v>
      </c>
      <c r="AG1294" t="s">
        <v>4365</v>
      </c>
      <c r="AH1294" t="s">
        <v>4365</v>
      </c>
      <c r="AI1294" t="s">
        <v>4365</v>
      </c>
      <c r="AJ1294" t="s">
        <v>4365</v>
      </c>
      <c r="AK1294" t="s">
        <v>4365</v>
      </c>
      <c r="AL1294" t="s">
        <v>4365</v>
      </c>
      <c r="AM1294" t="s">
        <v>4365</v>
      </c>
      <c r="AN1294" t="s">
        <v>4365</v>
      </c>
      <c r="AO1294" t="s">
        <v>4365</v>
      </c>
      <c r="AP1294" t="s">
        <v>4365</v>
      </c>
      <c r="AQ1294" t="s">
        <v>4365</v>
      </c>
      <c r="AR1294" t="s">
        <v>4365</v>
      </c>
      <c r="AS1294" t="s">
        <v>14828</v>
      </c>
      <c r="BC1294" s="3" t="str" cm="1">
        <f t="array" ref="BC1294">LEFT(BB1294,MIN(FIND({0,1,2,3,4,5,6,7,8,9},BB1294&amp;"0123456789"))-1)</f>
        <v/>
      </c>
      <c r="BY1294" t="s">
        <v>11247</v>
      </c>
      <c r="BZ1294" t="s">
        <v>25421</v>
      </c>
      <c r="CA1294" t="s">
        <v>25414</v>
      </c>
      <c r="CT1294" t="str">
        <f t="shared" si="349"/>
        <v>Consumer</v>
      </c>
      <c r="CU1294" t="str">
        <f t="shared" si="350"/>
        <v>E-Commerce</v>
      </c>
      <c r="CV1294" t="str">
        <f t="shared" si="351"/>
        <v>Internet</v>
      </c>
      <c r="CW1294" t="str">
        <f t="shared" si="352"/>
        <v/>
      </c>
      <c r="CX1294" t="str">
        <f t="shared" si="353"/>
        <v/>
      </c>
      <c r="CY1294" t="str">
        <f t="shared" si="354"/>
        <v/>
      </c>
      <c r="CZ1294" t="str">
        <f t="shared" si="355"/>
        <v/>
      </c>
      <c r="DA1294" t="str">
        <f t="shared" si="356"/>
        <v/>
      </c>
      <c r="DB1294" t="str">
        <f t="shared" si="357"/>
        <v/>
      </c>
      <c r="DC1294" t="str">
        <f t="shared" si="358"/>
        <v/>
      </c>
    </row>
    <row r="1295" spans="1:107" x14ac:dyDescent="0.2">
      <c r="A1295">
        <v>1292</v>
      </c>
      <c r="B1295" t="s">
        <v>1287</v>
      </c>
      <c r="C1295" t="s">
        <v>3461</v>
      </c>
      <c r="D1295" t="s">
        <v>5428</v>
      </c>
      <c r="E1295" t="s">
        <v>6065</v>
      </c>
      <c r="F1295" t="s">
        <v>7358</v>
      </c>
      <c r="G1295" t="s">
        <v>8254</v>
      </c>
      <c r="H1295" t="s">
        <v>8552</v>
      </c>
      <c r="I1295" t="s">
        <v>8554</v>
      </c>
      <c r="J1295" t="s">
        <v>9612</v>
      </c>
      <c r="K1295" t="s">
        <v>10119</v>
      </c>
      <c r="L1295" t="s">
        <v>10769</v>
      </c>
      <c r="M1295" t="s">
        <v>12125</v>
      </c>
      <c r="N1295" t="s">
        <v>12746</v>
      </c>
      <c r="O1295" t="s">
        <v>13313</v>
      </c>
      <c r="P1295" t="s">
        <v>4365</v>
      </c>
      <c r="Q1295">
        <v>2</v>
      </c>
      <c r="R1295" t="s">
        <v>13357</v>
      </c>
      <c r="S1295" t="s">
        <v>13638</v>
      </c>
      <c r="T1295" t="s">
        <v>14165</v>
      </c>
      <c r="U1295" s="3" t="str" cm="1">
        <f t="array" ref="U1295">LEFT(T1295,MIN(FIND({0,1,2,3,4,5,6,7,8,9},T1295&amp;"0123456789"))-1)</f>
        <v>$</v>
      </c>
      <c r="V1295" t="s">
        <v>13357</v>
      </c>
      <c r="W1295" t="s">
        <v>14165</v>
      </c>
      <c r="X1295" s="3" t="str" cm="1">
        <f t="array" ref="X1295">LEFT(W1295,MIN(FIND({0,1,2,3,4,5,6,7,8,9},W1295&amp;"0123456789"))-1)</f>
        <v>$</v>
      </c>
      <c r="Y1295" t="s">
        <v>13357</v>
      </c>
      <c r="Z1295" t="s">
        <v>14165</v>
      </c>
      <c r="AA1295" s="3" cm="1">
        <f t="array" ref="AA1295">_xlfn.XLOOKUP(LEFT(Z1295,MIN(FIND({0,1,2,3,4,5,6,7,8,9},Z1295&amp;"0123456789"))-1), $BB$4:$BB$23, $BC$4:$BC$23)*_xlfn.NUMBERVALUE(TRIM(REPLACE(Z1295,1,MIN(FIND({0,1,2,3,4,5,6,7,8,9},Z1295&amp;"0123456789"))-1,"")), ".", ",")</f>
        <v>1867196</v>
      </c>
      <c r="AB1295" t="s">
        <v>14165</v>
      </c>
      <c r="AC1295" s="3" cm="1">
        <f t="array" ref="AC1295">_xlfn.XLOOKUP(LEFT(AB1295,MIN(FIND({0,1,2,3,4,5,6,7,8,9},AB1295&amp;"0123456789"))-1), $BB$4:$BB$23, $BC$4:$BC$23)*_xlfn.NUMBERVALUE(TRIM(REPLACE(AB1295,1,MIN(FIND({0,1,2,3,4,5,6,7,8,9},AB1295&amp;"0123456789"))-1,"")), ".", ",")</f>
        <v>1867196</v>
      </c>
      <c r="AD1295" t="s">
        <v>4365</v>
      </c>
      <c r="AE1295" t="s">
        <v>4365</v>
      </c>
      <c r="AF1295" t="s">
        <v>4365</v>
      </c>
      <c r="AG1295" t="s">
        <v>4365</v>
      </c>
      <c r="AH1295" t="s">
        <v>4365</v>
      </c>
      <c r="AI1295" t="s">
        <v>4365</v>
      </c>
      <c r="AJ1295" t="s">
        <v>4365</v>
      </c>
      <c r="AK1295" t="s">
        <v>4365</v>
      </c>
      <c r="AL1295" t="s">
        <v>4365</v>
      </c>
      <c r="AM1295" t="s">
        <v>4365</v>
      </c>
      <c r="AN1295" t="s">
        <v>4365</v>
      </c>
      <c r="AO1295" t="s">
        <v>4365</v>
      </c>
      <c r="AP1295" t="s">
        <v>4365</v>
      </c>
      <c r="AQ1295" t="s">
        <v>4365</v>
      </c>
      <c r="AR1295" t="s">
        <v>4365</v>
      </c>
      <c r="AS1295" t="s">
        <v>14832</v>
      </c>
      <c r="BC1295" s="3" t="str" cm="1">
        <f t="array" ref="BC1295">LEFT(BB1295,MIN(FIND({0,1,2,3,4,5,6,7,8,9},BB1295&amp;"0123456789"))-1)</f>
        <v/>
      </c>
      <c r="BY1295" t="s">
        <v>10163</v>
      </c>
      <c r="BZ1295" t="s">
        <v>25456</v>
      </c>
      <c r="CA1295" t="s">
        <v>25535</v>
      </c>
      <c r="CT1295" t="str">
        <f t="shared" si="349"/>
        <v>Health Care</v>
      </c>
      <c r="CU1295" t="str">
        <f t="shared" si="350"/>
        <v>Manufacturing</v>
      </c>
      <c r="CV1295" t="str">
        <f t="shared" si="351"/>
        <v>Medical Device</v>
      </c>
      <c r="CW1295" t="str">
        <f t="shared" si="352"/>
        <v/>
      </c>
      <c r="CX1295" t="str">
        <f t="shared" si="353"/>
        <v/>
      </c>
      <c r="CY1295" t="str">
        <f t="shared" si="354"/>
        <v/>
      </c>
      <c r="CZ1295" t="str">
        <f t="shared" si="355"/>
        <v/>
      </c>
      <c r="DA1295" t="str">
        <f t="shared" si="356"/>
        <v/>
      </c>
      <c r="DB1295" t="str">
        <f t="shared" si="357"/>
        <v/>
      </c>
      <c r="DC1295" t="str">
        <f t="shared" si="358"/>
        <v/>
      </c>
    </row>
    <row r="1296" spans="1:107" x14ac:dyDescent="0.2">
      <c r="A1296">
        <v>1293</v>
      </c>
      <c r="B1296" t="s">
        <v>1288</v>
      </c>
      <c r="C1296" t="s">
        <v>3462</v>
      </c>
      <c r="D1296" t="s">
        <v>5429</v>
      </c>
      <c r="E1296" t="s">
        <v>6065</v>
      </c>
      <c r="F1296" t="s">
        <v>7359</v>
      </c>
      <c r="G1296" t="s">
        <v>8309</v>
      </c>
      <c r="H1296" t="s">
        <v>8552</v>
      </c>
      <c r="I1296" t="s">
        <v>4365</v>
      </c>
      <c r="J1296" t="s">
        <v>4365</v>
      </c>
      <c r="K1296" t="s">
        <v>10119</v>
      </c>
      <c r="L1296" t="s">
        <v>10694</v>
      </c>
      <c r="M1296" t="s">
        <v>12126</v>
      </c>
      <c r="N1296" t="s">
        <v>12785</v>
      </c>
      <c r="O1296" t="s">
        <v>4365</v>
      </c>
      <c r="P1296" t="s">
        <v>4365</v>
      </c>
      <c r="Q1296">
        <v>3</v>
      </c>
      <c r="R1296" t="s">
        <v>13357</v>
      </c>
      <c r="S1296" t="s">
        <v>13470</v>
      </c>
      <c r="T1296" t="s">
        <v>14166</v>
      </c>
      <c r="U1296" s="3" t="str" cm="1">
        <f t="array" ref="U1296">LEFT(T1296,MIN(FIND({0,1,2,3,4,5,6,7,8,9},T1296&amp;"0123456789"))-1)</f>
        <v>CHF</v>
      </c>
      <c r="V1296" t="s">
        <v>13357</v>
      </c>
      <c r="W1296" t="s">
        <v>14166</v>
      </c>
      <c r="X1296" s="3" t="str" cm="1">
        <f t="array" ref="X1296">LEFT(W1296,MIN(FIND({0,1,2,3,4,5,6,7,8,9},W1296&amp;"0123456789"))-1)</f>
        <v>CHF</v>
      </c>
      <c r="Y1296" t="s">
        <v>13357</v>
      </c>
      <c r="Z1296" t="s">
        <v>14166</v>
      </c>
      <c r="AA1296" s="3" cm="1">
        <f t="array" ref="AA1296">_xlfn.XLOOKUP(LEFT(Z1296,MIN(FIND({0,1,2,3,4,5,6,7,8,9},Z1296&amp;"0123456789"))-1), $BB$4:$BB$23, $BC$4:$BC$23)*_xlfn.NUMBERVALUE(TRIM(REPLACE(Z1296,1,MIN(FIND({0,1,2,3,4,5,6,7,8,9},Z1296&amp;"0123456789"))-1,"")), ".", ",")</f>
        <v>2220000</v>
      </c>
      <c r="AB1296" t="s">
        <v>14813</v>
      </c>
      <c r="AC1296" s="3" cm="1">
        <f t="array" ref="AC1296">_xlfn.XLOOKUP(LEFT(AB1296,MIN(FIND({0,1,2,3,4,5,6,7,8,9},AB1296&amp;"0123456789"))-1), $BB$4:$BB$23, $BC$4:$BC$23)*_xlfn.NUMBERVALUE(TRIM(REPLACE(AB1296,1,MIN(FIND({0,1,2,3,4,5,6,7,8,9},AB1296&amp;"0123456789"))-1,"")), ".", ",")</f>
        <v>2253300</v>
      </c>
      <c r="AD1296" t="s">
        <v>8554</v>
      </c>
      <c r="AE1296" t="s">
        <v>8556</v>
      </c>
      <c r="AF1296" t="s">
        <v>15977</v>
      </c>
      <c r="AG1296" t="s">
        <v>16830</v>
      </c>
      <c r="AH1296" t="s">
        <v>4365</v>
      </c>
      <c r="AI1296" t="s">
        <v>18863</v>
      </c>
      <c r="AJ1296" t="s">
        <v>19325</v>
      </c>
      <c r="AK1296" t="s">
        <v>4365</v>
      </c>
      <c r="AL1296" t="s">
        <v>8557</v>
      </c>
      <c r="AM1296" t="s">
        <v>20395</v>
      </c>
      <c r="AN1296" t="s">
        <v>18794</v>
      </c>
      <c r="AO1296" t="s">
        <v>4365</v>
      </c>
      <c r="AP1296" t="s">
        <v>23234</v>
      </c>
      <c r="AQ1296" t="s">
        <v>24309</v>
      </c>
      <c r="AR1296" t="s">
        <v>25153</v>
      </c>
      <c r="AS1296" t="s">
        <v>8557</v>
      </c>
      <c r="BC1296" s="3" t="str" cm="1">
        <f t="array" ref="BC1296">LEFT(BB1296,MIN(FIND({0,1,2,3,4,5,6,7,8,9},BB1296&amp;"0123456789"))-1)</f>
        <v/>
      </c>
      <c r="BY1296" t="s">
        <v>25913</v>
      </c>
      <c r="BZ1296" t="s">
        <v>25425</v>
      </c>
      <c r="CA1296" t="s">
        <v>25408</v>
      </c>
      <c r="CT1296" t="str">
        <f t="shared" si="349"/>
        <v>Drones</v>
      </c>
      <c r="CU1296" t="str">
        <f t="shared" si="350"/>
        <v>Robotics</v>
      </c>
      <c r="CV1296" t="str">
        <f t="shared" si="351"/>
        <v>Software</v>
      </c>
      <c r="CW1296" t="str">
        <f t="shared" si="352"/>
        <v/>
      </c>
      <c r="CX1296" t="str">
        <f t="shared" si="353"/>
        <v/>
      </c>
      <c r="CY1296" t="str">
        <f t="shared" si="354"/>
        <v/>
      </c>
      <c r="CZ1296" t="str">
        <f t="shared" si="355"/>
        <v/>
      </c>
      <c r="DA1296" t="str">
        <f t="shared" si="356"/>
        <v/>
      </c>
      <c r="DB1296" t="str">
        <f t="shared" si="357"/>
        <v/>
      </c>
      <c r="DC1296" t="str">
        <f t="shared" si="358"/>
        <v/>
      </c>
    </row>
    <row r="1297" spans="1:107" x14ac:dyDescent="0.2">
      <c r="A1297">
        <v>1294</v>
      </c>
      <c r="B1297" t="s">
        <v>1289</v>
      </c>
      <c r="C1297" t="s">
        <v>3463</v>
      </c>
      <c r="D1297" t="s">
        <v>5430</v>
      </c>
      <c r="E1297" t="s">
        <v>6065</v>
      </c>
      <c r="F1297" t="s">
        <v>7360</v>
      </c>
      <c r="G1297" t="s">
        <v>8466</v>
      </c>
      <c r="H1297" t="s">
        <v>8552</v>
      </c>
      <c r="I1297" t="s">
        <v>8557</v>
      </c>
      <c r="J1297" t="s">
        <v>9613</v>
      </c>
      <c r="K1297" t="s">
        <v>10121</v>
      </c>
      <c r="L1297" t="s">
        <v>10594</v>
      </c>
      <c r="M1297" t="s">
        <v>12127</v>
      </c>
      <c r="N1297" t="s">
        <v>12769</v>
      </c>
      <c r="O1297" t="s">
        <v>13322</v>
      </c>
      <c r="P1297" t="s">
        <v>4365</v>
      </c>
      <c r="Q1297">
        <v>2</v>
      </c>
      <c r="R1297" t="s">
        <v>13357</v>
      </c>
      <c r="S1297" t="s">
        <v>13586</v>
      </c>
      <c r="T1297" t="s">
        <v>14167</v>
      </c>
      <c r="U1297" s="3" t="str" cm="1">
        <f t="array" ref="U1297">LEFT(T1297,MIN(FIND({0,1,2,3,4,5,6,7,8,9},T1297&amp;"0123456789"))-1)</f>
        <v>$</v>
      </c>
      <c r="V1297" t="s">
        <v>14422</v>
      </c>
      <c r="W1297" t="s">
        <v>14167</v>
      </c>
      <c r="X1297" s="3" t="str" cm="1">
        <f t="array" ref="X1297">LEFT(W1297,MIN(FIND({0,1,2,3,4,5,6,7,8,9},W1297&amp;"0123456789"))-1)</f>
        <v>$</v>
      </c>
      <c r="Y1297" t="s">
        <v>14422</v>
      </c>
      <c r="Z1297" t="s">
        <v>14167</v>
      </c>
      <c r="AA1297" s="3" cm="1">
        <f t="array" ref="AA1297">_xlfn.XLOOKUP(LEFT(Z1297,MIN(FIND({0,1,2,3,4,5,6,7,8,9},Z1297&amp;"0123456789"))-1), $BB$4:$BB$23, $BC$4:$BC$23)*_xlfn.NUMBERVALUE(TRIM(REPLACE(Z1297,1,MIN(FIND({0,1,2,3,4,5,6,7,8,9},Z1297&amp;"0123456789"))-1,"")), ".", ",")</f>
        <v>1050000</v>
      </c>
      <c r="AB1297" t="s">
        <v>14167</v>
      </c>
      <c r="AC1297" s="3" cm="1">
        <f t="array" ref="AC1297">_xlfn.XLOOKUP(LEFT(AB1297,MIN(FIND({0,1,2,3,4,5,6,7,8,9},AB1297&amp;"0123456789"))-1), $BB$4:$BB$23, $BC$4:$BC$23)*_xlfn.NUMBERVALUE(TRIM(REPLACE(AB1297,1,MIN(FIND({0,1,2,3,4,5,6,7,8,9},AB1297&amp;"0123456789"))-1,"")), ".", ",")</f>
        <v>1050000</v>
      </c>
      <c r="AD1297" t="s">
        <v>8555</v>
      </c>
      <c r="AE1297" t="s">
        <v>8558</v>
      </c>
      <c r="AF1297" t="s">
        <v>15978</v>
      </c>
      <c r="AG1297" t="s">
        <v>4365</v>
      </c>
      <c r="AH1297" t="s">
        <v>4365</v>
      </c>
      <c r="AI1297" t="s">
        <v>4365</v>
      </c>
      <c r="AJ1297" t="s">
        <v>4365</v>
      </c>
      <c r="AK1297" t="s">
        <v>4365</v>
      </c>
      <c r="AL1297" t="s">
        <v>4365</v>
      </c>
      <c r="AM1297" t="s">
        <v>4365</v>
      </c>
      <c r="AN1297" t="s">
        <v>4365</v>
      </c>
      <c r="AO1297" t="s">
        <v>4365</v>
      </c>
      <c r="AP1297" t="s">
        <v>4365</v>
      </c>
      <c r="AQ1297" t="s">
        <v>4365</v>
      </c>
      <c r="AR1297" t="s">
        <v>4365</v>
      </c>
      <c r="AS1297" t="s">
        <v>14835</v>
      </c>
      <c r="BC1297" s="3" t="str" cm="1">
        <f t="array" ref="BC1297">LEFT(BB1297,MIN(FIND({0,1,2,3,4,5,6,7,8,9},BB1297&amp;"0123456789"))-1)</f>
        <v/>
      </c>
      <c r="BY1297" t="s">
        <v>25501</v>
      </c>
      <c r="BZ1297" t="s">
        <v>25753</v>
      </c>
      <c r="CT1297" t="str">
        <f t="shared" si="349"/>
        <v>Augmented Reality</v>
      </c>
      <c r="CU1297" t="str">
        <f t="shared" si="350"/>
        <v>Industrial Automation</v>
      </c>
      <c r="CV1297" t="str">
        <f t="shared" si="351"/>
        <v/>
      </c>
      <c r="CW1297" t="str">
        <f t="shared" si="352"/>
        <v/>
      </c>
      <c r="CX1297" t="str">
        <f t="shared" si="353"/>
        <v/>
      </c>
      <c r="CY1297" t="str">
        <f t="shared" si="354"/>
        <v/>
      </c>
      <c r="CZ1297" t="str">
        <f t="shared" si="355"/>
        <v/>
      </c>
      <c r="DA1297" t="str">
        <f t="shared" si="356"/>
        <v/>
      </c>
      <c r="DB1297" t="str">
        <f t="shared" si="357"/>
        <v/>
      </c>
      <c r="DC1297" t="str">
        <f t="shared" si="358"/>
        <v/>
      </c>
    </row>
    <row r="1298" spans="1:107" x14ac:dyDescent="0.2">
      <c r="A1298">
        <v>1295</v>
      </c>
      <c r="B1298" t="s">
        <v>1290</v>
      </c>
      <c r="C1298" t="s">
        <v>3464</v>
      </c>
      <c r="D1298" t="s">
        <v>5431</v>
      </c>
      <c r="E1298" t="s">
        <v>6065</v>
      </c>
      <c r="F1298" t="s">
        <v>7361</v>
      </c>
      <c r="G1298" t="s">
        <v>8245</v>
      </c>
      <c r="H1298" t="s">
        <v>8552</v>
      </c>
      <c r="I1298" t="s">
        <v>8555</v>
      </c>
      <c r="J1298" t="s">
        <v>9614</v>
      </c>
      <c r="K1298" t="s">
        <v>10118</v>
      </c>
      <c r="L1298" t="s">
        <v>10770</v>
      </c>
      <c r="M1298" t="s">
        <v>12128</v>
      </c>
      <c r="N1298" t="s">
        <v>12788</v>
      </c>
      <c r="O1298" t="s">
        <v>13316</v>
      </c>
      <c r="P1298" t="s">
        <v>4365</v>
      </c>
      <c r="Q1298">
        <v>2</v>
      </c>
      <c r="R1298" t="s">
        <v>13357</v>
      </c>
      <c r="S1298" t="s">
        <v>8484</v>
      </c>
      <c r="T1298" t="s">
        <v>13759</v>
      </c>
      <c r="U1298" s="3" t="str" cm="1">
        <f t="array" ref="U1298">LEFT(T1298,MIN(FIND({0,1,2,3,4,5,6,7,8,9},T1298&amp;"0123456789"))-1)</f>
        <v>$</v>
      </c>
      <c r="V1298" t="s">
        <v>13357</v>
      </c>
      <c r="W1298" t="s">
        <v>13759</v>
      </c>
      <c r="X1298" s="3" t="str" cm="1">
        <f t="array" ref="X1298">LEFT(W1298,MIN(FIND({0,1,2,3,4,5,6,7,8,9},W1298&amp;"0123456789"))-1)</f>
        <v>$</v>
      </c>
      <c r="Y1298" t="s">
        <v>13357</v>
      </c>
      <c r="Z1298" t="s">
        <v>13759</v>
      </c>
      <c r="AA1298" s="3" cm="1">
        <f t="array" ref="AA1298">_xlfn.XLOOKUP(LEFT(Z1298,MIN(FIND({0,1,2,3,4,5,6,7,8,9},Z1298&amp;"0123456789"))-1), $BB$4:$BB$23, $BC$4:$BC$23)*_xlfn.NUMBERVALUE(TRIM(REPLACE(Z1298,1,MIN(FIND({0,1,2,3,4,5,6,7,8,9},Z1298&amp;"0123456789"))-1,"")), ".", ",")</f>
        <v>9000000</v>
      </c>
      <c r="AB1298" t="s">
        <v>13759</v>
      </c>
      <c r="AC1298" s="3" cm="1">
        <f t="array" ref="AC1298">_xlfn.XLOOKUP(LEFT(AB1298,MIN(FIND({0,1,2,3,4,5,6,7,8,9},AB1298&amp;"0123456789"))-1), $BB$4:$BB$23, $BC$4:$BC$23)*_xlfn.NUMBERVALUE(TRIM(REPLACE(AB1298,1,MIN(FIND({0,1,2,3,4,5,6,7,8,9},AB1298&amp;"0123456789"))-1,"")), ".", ",")</f>
        <v>9000000</v>
      </c>
      <c r="AD1298" t="s">
        <v>8555</v>
      </c>
      <c r="AE1298" t="s">
        <v>8559</v>
      </c>
      <c r="AF1298" t="s">
        <v>15979</v>
      </c>
      <c r="AG1298" t="s">
        <v>4365</v>
      </c>
      <c r="AH1298" t="s">
        <v>4365</v>
      </c>
      <c r="AI1298" t="s">
        <v>4365</v>
      </c>
      <c r="AJ1298" t="s">
        <v>4365</v>
      </c>
      <c r="AK1298" t="s">
        <v>4365</v>
      </c>
      <c r="AL1298" t="s">
        <v>4365</v>
      </c>
      <c r="AM1298" t="s">
        <v>4365</v>
      </c>
      <c r="AN1298" t="s">
        <v>4365</v>
      </c>
      <c r="AO1298" t="s">
        <v>4365</v>
      </c>
      <c r="AP1298" t="s">
        <v>4365</v>
      </c>
      <c r="AQ1298" t="s">
        <v>4365</v>
      </c>
      <c r="AR1298" t="s">
        <v>4365</v>
      </c>
      <c r="AS1298" t="s">
        <v>4365</v>
      </c>
      <c r="BC1298" s="3" t="str" cm="1">
        <f t="array" ref="BC1298">LEFT(BB1298,MIN(FIND({0,1,2,3,4,5,6,7,8,9},BB1298&amp;"0123456789"))-1)</f>
        <v/>
      </c>
      <c r="BY1298" t="s">
        <v>25467</v>
      </c>
      <c r="BZ1298" t="s">
        <v>25468</v>
      </c>
      <c r="CA1298" t="s">
        <v>25615</v>
      </c>
      <c r="CT1298" t="str">
        <f t="shared" si="349"/>
        <v>Delivery</v>
      </c>
      <c r="CU1298" t="str">
        <f t="shared" si="350"/>
        <v>Food and Beverage</v>
      </c>
      <c r="CV1298" t="str">
        <f t="shared" si="351"/>
        <v>Hospitality</v>
      </c>
      <c r="CW1298" t="str">
        <f t="shared" si="352"/>
        <v/>
      </c>
      <c r="CX1298" t="str">
        <f t="shared" si="353"/>
        <v/>
      </c>
      <c r="CY1298" t="str">
        <f t="shared" si="354"/>
        <v/>
      </c>
      <c r="CZ1298" t="str">
        <f t="shared" si="355"/>
        <v/>
      </c>
      <c r="DA1298" t="str">
        <f t="shared" si="356"/>
        <v/>
      </c>
      <c r="DB1298" t="str">
        <f t="shared" si="357"/>
        <v/>
      </c>
      <c r="DC1298" t="str">
        <f t="shared" si="358"/>
        <v/>
      </c>
    </row>
    <row r="1299" spans="1:107" x14ac:dyDescent="0.2">
      <c r="A1299">
        <v>1296</v>
      </c>
      <c r="B1299" t="s">
        <v>1291</v>
      </c>
      <c r="C1299" t="s">
        <v>3465</v>
      </c>
      <c r="D1299" t="s">
        <v>5432</v>
      </c>
      <c r="E1299" t="s">
        <v>6065</v>
      </c>
      <c r="F1299" t="s">
        <v>7362</v>
      </c>
      <c r="G1299" t="s">
        <v>8284</v>
      </c>
      <c r="H1299" t="s">
        <v>8552</v>
      </c>
      <c r="I1299" t="s">
        <v>8554</v>
      </c>
      <c r="J1299" t="s">
        <v>9615</v>
      </c>
      <c r="K1299" t="s">
        <v>10119</v>
      </c>
      <c r="L1299" t="s">
        <v>10771</v>
      </c>
      <c r="M1299" t="s">
        <v>12129</v>
      </c>
      <c r="N1299" t="s">
        <v>12796</v>
      </c>
      <c r="O1299" t="s">
        <v>13326</v>
      </c>
      <c r="P1299" t="s">
        <v>4365</v>
      </c>
      <c r="Q1299">
        <v>1</v>
      </c>
      <c r="R1299" t="s">
        <v>13357</v>
      </c>
      <c r="S1299" t="s">
        <v>13390</v>
      </c>
      <c r="T1299" t="s">
        <v>14168</v>
      </c>
      <c r="U1299" s="3" t="str" cm="1">
        <f t="array" ref="U1299">LEFT(T1299,MIN(FIND({0,1,2,3,4,5,6,7,8,9},T1299&amp;"0123456789"))-1)</f>
        <v>A$</v>
      </c>
      <c r="V1299" t="s">
        <v>14422</v>
      </c>
      <c r="W1299" t="s">
        <v>14168</v>
      </c>
      <c r="X1299" s="3" t="str" cm="1">
        <f t="array" ref="X1299">LEFT(W1299,MIN(FIND({0,1,2,3,4,5,6,7,8,9},W1299&amp;"0123456789"))-1)</f>
        <v>A$</v>
      </c>
      <c r="Y1299" t="s">
        <v>14422</v>
      </c>
      <c r="Z1299" t="s">
        <v>14168</v>
      </c>
      <c r="AA1299" s="3" cm="1">
        <f t="array" ref="AA1299">_xlfn.XLOOKUP(LEFT(Z1299,MIN(FIND({0,1,2,3,4,5,6,7,8,9},Z1299&amp;"0123456789"))-1), $BB$4:$BB$23, $BC$4:$BC$23)*_xlfn.NUMBERVALUE(TRIM(REPLACE(Z1299,1,MIN(FIND({0,1,2,3,4,5,6,7,8,9},Z1299&amp;"0123456789"))-1,"")), ".", ",")</f>
        <v>1155000</v>
      </c>
      <c r="AB1299" t="s">
        <v>14168</v>
      </c>
      <c r="AC1299" s="3" cm="1">
        <f t="array" ref="AC1299">_xlfn.XLOOKUP(LEFT(AB1299,MIN(FIND({0,1,2,3,4,5,6,7,8,9},AB1299&amp;"0123456789"))-1), $BB$4:$BB$23, $BC$4:$BC$23)*_xlfn.NUMBERVALUE(TRIM(REPLACE(AB1299,1,MIN(FIND({0,1,2,3,4,5,6,7,8,9},AB1299&amp;"0123456789"))-1,"")), ".", ",")</f>
        <v>1155000</v>
      </c>
      <c r="AD1299" t="s">
        <v>8554</v>
      </c>
      <c r="AE1299" t="s">
        <v>8554</v>
      </c>
      <c r="AF1299" t="s">
        <v>15980</v>
      </c>
      <c r="AG1299" t="s">
        <v>4365</v>
      </c>
      <c r="AH1299" t="s">
        <v>4365</v>
      </c>
      <c r="AI1299" t="s">
        <v>4365</v>
      </c>
      <c r="AJ1299" t="s">
        <v>4365</v>
      </c>
      <c r="AK1299" t="s">
        <v>4365</v>
      </c>
      <c r="AL1299" t="s">
        <v>4365</v>
      </c>
      <c r="AM1299" t="s">
        <v>4365</v>
      </c>
      <c r="AN1299" t="s">
        <v>4365</v>
      </c>
      <c r="AO1299" t="s">
        <v>4365</v>
      </c>
      <c r="AP1299" t="s">
        <v>4365</v>
      </c>
      <c r="AQ1299" t="s">
        <v>4365</v>
      </c>
      <c r="AR1299" t="s">
        <v>4365</v>
      </c>
      <c r="AS1299" t="s">
        <v>14827</v>
      </c>
      <c r="BC1299" s="3" t="str" cm="1">
        <f t="array" ref="BC1299">LEFT(BB1299,MIN(FIND({0,1,2,3,4,5,6,7,8,9},BB1299&amp;"0123456789"))-1)</f>
        <v/>
      </c>
      <c r="BY1299" t="s">
        <v>25913</v>
      </c>
      <c r="BZ1299" t="s">
        <v>25404</v>
      </c>
      <c r="CA1299" t="s">
        <v>25662</v>
      </c>
      <c r="CT1299" t="str">
        <f t="shared" si="349"/>
        <v>Drones</v>
      </c>
      <c r="CU1299" t="str">
        <f t="shared" si="350"/>
        <v>Information Technology</v>
      </c>
      <c r="CV1299" t="str">
        <f t="shared" si="351"/>
        <v>Service Industry</v>
      </c>
      <c r="CW1299" t="str">
        <f t="shared" si="352"/>
        <v/>
      </c>
      <c r="CX1299" t="str">
        <f t="shared" si="353"/>
        <v/>
      </c>
      <c r="CY1299" t="str">
        <f t="shared" si="354"/>
        <v/>
      </c>
      <c r="CZ1299" t="str">
        <f t="shared" si="355"/>
        <v/>
      </c>
      <c r="DA1299" t="str">
        <f t="shared" si="356"/>
        <v/>
      </c>
      <c r="DB1299" t="str">
        <f t="shared" si="357"/>
        <v/>
      </c>
      <c r="DC1299" t="str">
        <f t="shared" si="358"/>
        <v/>
      </c>
    </row>
    <row r="1300" spans="1:107" x14ac:dyDescent="0.2">
      <c r="A1300">
        <v>1297</v>
      </c>
      <c r="B1300" t="s">
        <v>1292</v>
      </c>
      <c r="C1300" t="s">
        <v>3466</v>
      </c>
      <c r="D1300" t="s">
        <v>4365</v>
      </c>
      <c r="E1300" t="s">
        <v>6065</v>
      </c>
      <c r="F1300" t="s">
        <v>7363</v>
      </c>
      <c r="G1300" t="s">
        <v>8372</v>
      </c>
      <c r="H1300" t="s">
        <v>8552</v>
      </c>
      <c r="I1300" t="s">
        <v>8555</v>
      </c>
      <c r="J1300" t="s">
        <v>9616</v>
      </c>
      <c r="K1300" t="s">
        <v>10119</v>
      </c>
      <c r="L1300" t="s">
        <v>10163</v>
      </c>
      <c r="M1300" t="s">
        <v>12130</v>
      </c>
      <c r="N1300" t="s">
        <v>13030</v>
      </c>
      <c r="O1300" t="s">
        <v>13308</v>
      </c>
      <c r="P1300" t="s">
        <v>4365</v>
      </c>
      <c r="Q1300">
        <v>1</v>
      </c>
      <c r="R1300" t="s">
        <v>13357</v>
      </c>
      <c r="S1300" t="s">
        <v>13639</v>
      </c>
      <c r="T1300" t="s">
        <v>13810</v>
      </c>
      <c r="U1300" s="3" t="str" cm="1">
        <f t="array" ref="U1300">LEFT(T1300,MIN(FIND({0,1,2,3,4,5,6,7,8,9},T1300&amp;"0123456789"))-1)</f>
        <v>$</v>
      </c>
      <c r="V1300" t="s">
        <v>14422</v>
      </c>
      <c r="W1300" t="s">
        <v>13810</v>
      </c>
      <c r="X1300" s="3" t="str" cm="1">
        <f t="array" ref="X1300">LEFT(W1300,MIN(FIND({0,1,2,3,4,5,6,7,8,9},W1300&amp;"0123456789"))-1)</f>
        <v>$</v>
      </c>
      <c r="Y1300" t="s">
        <v>14422</v>
      </c>
      <c r="Z1300" t="s">
        <v>13810</v>
      </c>
      <c r="AA1300" s="3" cm="1">
        <f t="array" ref="AA1300">_xlfn.XLOOKUP(LEFT(Z1300,MIN(FIND({0,1,2,3,4,5,6,7,8,9},Z1300&amp;"0123456789"))-1), $BB$4:$BB$23, $BC$4:$BC$23)*_xlfn.NUMBERVALUE(TRIM(REPLACE(Z1300,1,MIN(FIND({0,1,2,3,4,5,6,7,8,9},Z1300&amp;"0123456789"))-1,"")), ".", ",")</f>
        <v>1500000</v>
      </c>
      <c r="AB1300" t="s">
        <v>13810</v>
      </c>
      <c r="AC1300" s="3" cm="1">
        <f t="array" ref="AC1300">_xlfn.XLOOKUP(LEFT(AB1300,MIN(FIND({0,1,2,3,4,5,6,7,8,9},AB1300&amp;"0123456789"))-1), $BB$4:$BB$23, $BC$4:$BC$23)*_xlfn.NUMBERVALUE(TRIM(REPLACE(AB1300,1,MIN(FIND({0,1,2,3,4,5,6,7,8,9},AB1300&amp;"0123456789"))-1,"")), ".", ",")</f>
        <v>1500000</v>
      </c>
      <c r="AD1300" t="s">
        <v>4365</v>
      </c>
      <c r="AE1300" t="s">
        <v>8554</v>
      </c>
      <c r="AF1300" t="s">
        <v>15981</v>
      </c>
      <c r="AG1300" t="s">
        <v>4365</v>
      </c>
      <c r="AH1300" t="s">
        <v>4365</v>
      </c>
      <c r="AI1300" t="s">
        <v>4365</v>
      </c>
      <c r="AJ1300" t="s">
        <v>4365</v>
      </c>
      <c r="AK1300" t="s">
        <v>4365</v>
      </c>
      <c r="AL1300" t="s">
        <v>4365</v>
      </c>
      <c r="AM1300" t="s">
        <v>4365</v>
      </c>
      <c r="AN1300" t="s">
        <v>4365</v>
      </c>
      <c r="AO1300" t="s">
        <v>4365</v>
      </c>
      <c r="AP1300" t="s">
        <v>4365</v>
      </c>
      <c r="AQ1300" t="s">
        <v>4365</v>
      </c>
      <c r="AR1300" t="s">
        <v>4365</v>
      </c>
      <c r="AS1300" t="s">
        <v>4365</v>
      </c>
      <c r="BC1300" s="3" t="str" cm="1">
        <f t="array" ref="BC1300">LEFT(BB1300,MIN(FIND({0,1,2,3,4,5,6,7,8,9},BB1300&amp;"0123456789"))-1)</f>
        <v/>
      </c>
      <c r="BY1300" t="s">
        <v>25760</v>
      </c>
      <c r="BZ1300" t="s">
        <v>25428</v>
      </c>
      <c r="CA1300" t="s">
        <v>25471</v>
      </c>
      <c r="CT1300" t="str">
        <f t="shared" si="349"/>
        <v>Fertility</v>
      </c>
      <c r="CU1300" t="str">
        <f t="shared" si="350"/>
        <v>Health Care</v>
      </c>
      <c r="CV1300" t="str">
        <f t="shared" si="351"/>
        <v>Personal Health</v>
      </c>
      <c r="CW1300" t="str">
        <f t="shared" si="352"/>
        <v/>
      </c>
      <c r="CX1300" t="str">
        <f t="shared" si="353"/>
        <v/>
      </c>
      <c r="CY1300" t="str">
        <f t="shared" si="354"/>
        <v/>
      </c>
      <c r="CZ1300" t="str">
        <f t="shared" si="355"/>
        <v/>
      </c>
      <c r="DA1300" t="str">
        <f t="shared" si="356"/>
        <v/>
      </c>
      <c r="DB1300" t="str">
        <f t="shared" si="357"/>
        <v/>
      </c>
      <c r="DC1300" t="str">
        <f t="shared" si="358"/>
        <v/>
      </c>
    </row>
    <row r="1301" spans="1:107" x14ac:dyDescent="0.2">
      <c r="A1301">
        <v>1298</v>
      </c>
      <c r="B1301" t="s">
        <v>1293</v>
      </c>
      <c r="C1301" t="s">
        <v>3467</v>
      </c>
      <c r="D1301" t="s">
        <v>5433</v>
      </c>
      <c r="E1301" t="s">
        <v>4365</v>
      </c>
      <c r="F1301" t="s">
        <v>7364</v>
      </c>
      <c r="G1301" t="s">
        <v>8245</v>
      </c>
      <c r="H1301" t="s">
        <v>8552</v>
      </c>
      <c r="I1301" t="s">
        <v>4365</v>
      </c>
      <c r="J1301" t="s">
        <v>4365</v>
      </c>
      <c r="K1301" t="s">
        <v>10121</v>
      </c>
      <c r="L1301" t="s">
        <v>10164</v>
      </c>
      <c r="M1301" t="s">
        <v>12131</v>
      </c>
      <c r="N1301" t="s">
        <v>12838</v>
      </c>
      <c r="O1301" t="s">
        <v>13306</v>
      </c>
      <c r="P1301" t="s">
        <v>4365</v>
      </c>
      <c r="Q1301">
        <v>1</v>
      </c>
      <c r="R1301" t="s">
        <v>13357</v>
      </c>
      <c r="S1301" t="s">
        <v>13448</v>
      </c>
      <c r="T1301" t="s">
        <v>14056</v>
      </c>
      <c r="U1301" s="3" t="str" cm="1">
        <f t="array" ref="U1301">LEFT(T1301,MIN(FIND({0,1,2,3,4,5,6,7,8,9},T1301&amp;"0123456789"))-1)</f>
        <v>$</v>
      </c>
      <c r="V1301" t="s">
        <v>13357</v>
      </c>
      <c r="W1301" t="s">
        <v>14056</v>
      </c>
      <c r="X1301" s="3" t="str" cm="1">
        <f t="array" ref="X1301">LEFT(W1301,MIN(FIND({0,1,2,3,4,5,6,7,8,9},W1301&amp;"0123456789"))-1)</f>
        <v>$</v>
      </c>
      <c r="Y1301" t="s">
        <v>13357</v>
      </c>
      <c r="Z1301" t="s">
        <v>14056</v>
      </c>
      <c r="AA1301" s="3" cm="1">
        <f t="array" ref="AA1301">_xlfn.XLOOKUP(LEFT(Z1301,MIN(FIND({0,1,2,3,4,5,6,7,8,9},Z1301&amp;"0123456789"))-1), $BB$4:$BB$23, $BC$4:$BC$23)*_xlfn.NUMBERVALUE(TRIM(REPLACE(Z1301,1,MIN(FIND({0,1,2,3,4,5,6,7,8,9},Z1301&amp;"0123456789"))-1,"")), ".", ",")</f>
        <v>1350000</v>
      </c>
      <c r="AB1301" t="s">
        <v>14056</v>
      </c>
      <c r="AC1301" s="3" cm="1">
        <f t="array" ref="AC1301">_xlfn.XLOOKUP(LEFT(AB1301,MIN(FIND({0,1,2,3,4,5,6,7,8,9},AB1301&amp;"0123456789"))-1), $BB$4:$BB$23, $BC$4:$BC$23)*_xlfn.NUMBERVALUE(TRIM(REPLACE(AB1301,1,MIN(FIND({0,1,2,3,4,5,6,7,8,9},AB1301&amp;"0123456789"))-1,"")), ".", ",")</f>
        <v>1350000</v>
      </c>
      <c r="AD1301" t="s">
        <v>4365</v>
      </c>
      <c r="AE1301" t="s">
        <v>8559</v>
      </c>
      <c r="AF1301" t="s">
        <v>15982</v>
      </c>
      <c r="AG1301" t="s">
        <v>17031</v>
      </c>
      <c r="AH1301" t="s">
        <v>4365</v>
      </c>
      <c r="AI1301" t="s">
        <v>18864</v>
      </c>
      <c r="AJ1301" t="s">
        <v>14826</v>
      </c>
      <c r="AK1301" t="s">
        <v>19955</v>
      </c>
      <c r="AL1301" t="s">
        <v>20293</v>
      </c>
      <c r="AM1301" t="s">
        <v>20975</v>
      </c>
      <c r="AN1301" t="s">
        <v>21581</v>
      </c>
      <c r="AO1301" t="s">
        <v>22181</v>
      </c>
      <c r="AP1301" t="s">
        <v>23235</v>
      </c>
      <c r="AQ1301" t="s">
        <v>24310</v>
      </c>
      <c r="AR1301" t="s">
        <v>25154</v>
      </c>
      <c r="AS1301" t="s">
        <v>19237</v>
      </c>
      <c r="BC1301" s="3" t="str" cm="1">
        <f t="array" ref="BC1301">LEFT(BB1301,MIN(FIND({0,1,2,3,4,5,6,7,8,9},BB1301&amp;"0123456789"))-1)</f>
        <v/>
      </c>
      <c r="BY1301" t="s">
        <v>11267</v>
      </c>
      <c r="BZ1301" t="s">
        <v>25640</v>
      </c>
      <c r="CA1301" t="s">
        <v>25444</v>
      </c>
      <c r="CT1301" t="str">
        <f t="shared" si="349"/>
        <v>Artificial Intelligence</v>
      </c>
      <c r="CU1301" t="str">
        <f t="shared" si="350"/>
        <v>Data Center</v>
      </c>
      <c r="CV1301" t="str">
        <f t="shared" si="351"/>
        <v>Machine Learning</v>
      </c>
      <c r="CW1301" t="str">
        <f t="shared" si="352"/>
        <v/>
      </c>
      <c r="CX1301" t="str">
        <f t="shared" si="353"/>
        <v/>
      </c>
      <c r="CY1301" t="str">
        <f t="shared" si="354"/>
        <v/>
      </c>
      <c r="CZ1301" t="str">
        <f t="shared" si="355"/>
        <v/>
      </c>
      <c r="DA1301" t="str">
        <f t="shared" si="356"/>
        <v/>
      </c>
      <c r="DB1301" t="str">
        <f t="shared" si="357"/>
        <v/>
      </c>
      <c r="DC1301" t="str">
        <f t="shared" si="358"/>
        <v/>
      </c>
    </row>
    <row r="1302" spans="1:107" x14ac:dyDescent="0.2">
      <c r="A1302">
        <v>1299</v>
      </c>
      <c r="B1302" t="s">
        <v>1294</v>
      </c>
      <c r="C1302" t="s">
        <v>3468</v>
      </c>
      <c r="D1302" t="s">
        <v>5434</v>
      </c>
      <c r="E1302" t="s">
        <v>6065</v>
      </c>
      <c r="F1302" t="s">
        <v>7365</v>
      </c>
      <c r="G1302" t="s">
        <v>8248</v>
      </c>
      <c r="H1302" t="s">
        <v>8552</v>
      </c>
      <c r="I1302" t="s">
        <v>4365</v>
      </c>
      <c r="J1302" t="s">
        <v>4365</v>
      </c>
      <c r="K1302" t="s">
        <v>10121</v>
      </c>
      <c r="L1302" t="s">
        <v>10163</v>
      </c>
      <c r="M1302" t="s">
        <v>10163</v>
      </c>
      <c r="N1302" t="s">
        <v>12788</v>
      </c>
      <c r="O1302" t="s">
        <v>13316</v>
      </c>
      <c r="P1302" t="s">
        <v>4365</v>
      </c>
      <c r="Q1302">
        <v>1</v>
      </c>
      <c r="R1302" t="s">
        <v>13357</v>
      </c>
      <c r="S1302" t="s">
        <v>13459</v>
      </c>
      <c r="T1302" t="s">
        <v>14169</v>
      </c>
      <c r="U1302" s="3" t="str" cm="1">
        <f t="array" ref="U1302">LEFT(T1302,MIN(FIND({0,1,2,3,4,5,6,7,8,9},T1302&amp;"0123456789"))-1)</f>
        <v>R$</v>
      </c>
      <c r="V1302" t="s">
        <v>13357</v>
      </c>
      <c r="W1302" t="s">
        <v>14169</v>
      </c>
      <c r="X1302" s="3" t="str" cm="1">
        <f t="array" ref="X1302">LEFT(W1302,MIN(FIND({0,1,2,3,4,5,6,7,8,9},W1302&amp;"0123456789"))-1)</f>
        <v>R$</v>
      </c>
      <c r="Y1302" t="s">
        <v>13357</v>
      </c>
      <c r="Z1302" t="s">
        <v>14169</v>
      </c>
      <c r="AA1302" s="3" cm="1">
        <f t="array" ref="AA1302">_xlfn.XLOOKUP(LEFT(Z1302,MIN(FIND({0,1,2,3,4,5,6,7,8,9},Z1302&amp;"0123456789"))-1), $BB$4:$BB$23, $BC$4:$BC$23)*_xlfn.NUMBERVALUE(TRIM(REPLACE(Z1302,1,MIN(FIND({0,1,2,3,4,5,6,7,8,9},Z1302&amp;"0123456789"))-1,"")), ".", ",")</f>
        <v>900000</v>
      </c>
      <c r="AB1302" t="s">
        <v>14169</v>
      </c>
      <c r="AC1302" s="3" cm="1">
        <f t="array" ref="AC1302">_xlfn.XLOOKUP(LEFT(AB1302,MIN(FIND({0,1,2,3,4,5,6,7,8,9},AB1302&amp;"0123456789"))-1), $BB$4:$BB$23, $BC$4:$BC$23)*_xlfn.NUMBERVALUE(TRIM(REPLACE(AB1302,1,MIN(FIND({0,1,2,3,4,5,6,7,8,9},AB1302&amp;"0123456789"))-1,"")), ".", ",")</f>
        <v>900000</v>
      </c>
      <c r="AD1302" t="s">
        <v>8555</v>
      </c>
      <c r="AE1302" t="s">
        <v>8558</v>
      </c>
      <c r="AF1302" t="s">
        <v>15983</v>
      </c>
      <c r="AG1302" t="s">
        <v>4365</v>
      </c>
      <c r="AH1302" t="s">
        <v>4365</v>
      </c>
      <c r="AI1302" t="s">
        <v>4365</v>
      </c>
      <c r="AJ1302" t="s">
        <v>4365</v>
      </c>
      <c r="AK1302" t="s">
        <v>4365</v>
      </c>
      <c r="AL1302" t="s">
        <v>4365</v>
      </c>
      <c r="AM1302" t="s">
        <v>4365</v>
      </c>
      <c r="AN1302" t="s">
        <v>4365</v>
      </c>
      <c r="AO1302" t="s">
        <v>4365</v>
      </c>
      <c r="AP1302" t="s">
        <v>4365</v>
      </c>
      <c r="AQ1302" t="s">
        <v>4365</v>
      </c>
      <c r="AR1302" t="s">
        <v>4365</v>
      </c>
      <c r="AS1302" t="s">
        <v>14833</v>
      </c>
      <c r="BC1302" s="3" t="str" cm="1">
        <f t="array" ref="BC1302">LEFT(BB1302,MIN(FIND({0,1,2,3,4,5,6,7,8,9},BB1302&amp;"0123456789"))-1)</f>
        <v/>
      </c>
      <c r="BY1302" t="s">
        <v>10163</v>
      </c>
      <c r="CT1302" t="str">
        <f t="shared" si="349"/>
        <v>Health Care</v>
      </c>
      <c r="CU1302" t="str">
        <f t="shared" si="350"/>
        <v/>
      </c>
      <c r="CV1302" t="str">
        <f t="shared" si="351"/>
        <v/>
      </c>
      <c r="CW1302" t="str">
        <f t="shared" si="352"/>
        <v/>
      </c>
      <c r="CX1302" t="str">
        <f t="shared" si="353"/>
        <v/>
      </c>
      <c r="CY1302" t="str">
        <f t="shared" si="354"/>
        <v/>
      </c>
      <c r="CZ1302" t="str">
        <f t="shared" si="355"/>
        <v/>
      </c>
      <c r="DA1302" t="str">
        <f t="shared" si="356"/>
        <v/>
      </c>
      <c r="DB1302" t="str">
        <f t="shared" si="357"/>
        <v/>
      </c>
      <c r="DC1302" t="str">
        <f t="shared" si="358"/>
        <v/>
      </c>
    </row>
    <row r="1303" spans="1:107" x14ac:dyDescent="0.2">
      <c r="A1303">
        <v>1300</v>
      </c>
      <c r="B1303" t="s">
        <v>1295</v>
      </c>
      <c r="C1303" t="s">
        <v>3469</v>
      </c>
      <c r="D1303" t="s">
        <v>5435</v>
      </c>
      <c r="E1303" t="s">
        <v>6065</v>
      </c>
      <c r="F1303" t="s">
        <v>7366</v>
      </c>
      <c r="G1303" t="s">
        <v>8342</v>
      </c>
      <c r="H1303" t="s">
        <v>8552</v>
      </c>
      <c r="I1303" t="s">
        <v>8554</v>
      </c>
      <c r="J1303" t="s">
        <v>9617</v>
      </c>
      <c r="K1303" t="s">
        <v>10119</v>
      </c>
      <c r="L1303" t="s">
        <v>10243</v>
      </c>
      <c r="M1303" t="s">
        <v>11214</v>
      </c>
      <c r="N1303" t="s">
        <v>12741</v>
      </c>
      <c r="O1303" t="s">
        <v>13310</v>
      </c>
      <c r="P1303" t="s">
        <v>13351</v>
      </c>
      <c r="Q1303">
        <v>1</v>
      </c>
      <c r="R1303" t="s">
        <v>13357</v>
      </c>
      <c r="S1303" t="s">
        <v>13640</v>
      </c>
      <c r="T1303" t="s">
        <v>13813</v>
      </c>
      <c r="U1303" s="3" t="str" cm="1">
        <f t="array" ref="U1303">LEFT(T1303,MIN(FIND({0,1,2,3,4,5,6,7,8,9},T1303&amp;"0123456789"))-1)</f>
        <v>$</v>
      </c>
      <c r="V1303" t="s">
        <v>13357</v>
      </c>
      <c r="W1303" t="s">
        <v>13813</v>
      </c>
      <c r="X1303" s="3" t="str" cm="1">
        <f t="array" ref="X1303">LEFT(W1303,MIN(FIND({0,1,2,3,4,5,6,7,8,9},W1303&amp;"0123456789"))-1)</f>
        <v>$</v>
      </c>
      <c r="Y1303" t="s">
        <v>13357</v>
      </c>
      <c r="Z1303" t="s">
        <v>13813</v>
      </c>
      <c r="AA1303" s="3" cm="1">
        <f t="array" ref="AA1303">_xlfn.XLOOKUP(LEFT(Z1303,MIN(FIND({0,1,2,3,4,5,6,7,8,9},Z1303&amp;"0123456789"))-1), $BB$4:$BB$23, $BC$4:$BC$23)*_xlfn.NUMBERVALUE(TRIM(REPLACE(Z1303,1,MIN(FIND({0,1,2,3,4,5,6,7,8,9},Z1303&amp;"0123456789"))-1,"")), ".", ",")</f>
        <v>2000000</v>
      </c>
      <c r="AB1303" t="s">
        <v>13813</v>
      </c>
      <c r="AC1303" s="3" cm="1">
        <f t="array" ref="AC1303">_xlfn.XLOOKUP(LEFT(AB1303,MIN(FIND({0,1,2,3,4,5,6,7,8,9},AB1303&amp;"0123456789"))-1), $BB$4:$BB$23, $BC$4:$BC$23)*_xlfn.NUMBERVALUE(TRIM(REPLACE(AB1303,1,MIN(FIND({0,1,2,3,4,5,6,7,8,9},AB1303&amp;"0123456789"))-1,"")), ".", ",")</f>
        <v>2000000</v>
      </c>
      <c r="AD1303" t="s">
        <v>4365</v>
      </c>
      <c r="AE1303" t="s">
        <v>4365</v>
      </c>
      <c r="AF1303" t="s">
        <v>4365</v>
      </c>
      <c r="AG1303" t="s">
        <v>17275</v>
      </c>
      <c r="AH1303" t="s">
        <v>4365</v>
      </c>
      <c r="AI1303" t="s">
        <v>18865</v>
      </c>
      <c r="AJ1303" t="s">
        <v>19073</v>
      </c>
      <c r="AK1303" t="s">
        <v>19956</v>
      </c>
      <c r="AL1303" t="s">
        <v>20096</v>
      </c>
      <c r="AM1303" t="s">
        <v>20976</v>
      </c>
      <c r="AN1303" t="s">
        <v>21582</v>
      </c>
      <c r="AO1303" t="s">
        <v>4365</v>
      </c>
      <c r="AP1303" t="s">
        <v>23236</v>
      </c>
      <c r="AQ1303" t="s">
        <v>24311</v>
      </c>
      <c r="AR1303" t="s">
        <v>25155</v>
      </c>
      <c r="AS1303" t="s">
        <v>19149</v>
      </c>
      <c r="BC1303" s="3" t="str" cm="1">
        <f t="array" ref="BC1303">LEFT(BB1303,MIN(FIND({0,1,2,3,4,5,6,7,8,9},BB1303&amp;"0123456789"))-1)</f>
        <v/>
      </c>
      <c r="BY1303" t="s">
        <v>11267</v>
      </c>
      <c r="BZ1303" t="s">
        <v>25444</v>
      </c>
      <c r="CA1303" t="s">
        <v>25408</v>
      </c>
      <c r="CT1303" t="str">
        <f t="shared" si="349"/>
        <v>Artificial Intelligence</v>
      </c>
      <c r="CU1303" t="str">
        <f t="shared" si="350"/>
        <v>Machine Learning</v>
      </c>
      <c r="CV1303" t="str">
        <f t="shared" si="351"/>
        <v>Software</v>
      </c>
      <c r="CW1303" t="str">
        <f t="shared" si="352"/>
        <v/>
      </c>
      <c r="CX1303" t="str">
        <f t="shared" si="353"/>
        <v/>
      </c>
      <c r="CY1303" t="str">
        <f t="shared" si="354"/>
        <v/>
      </c>
      <c r="CZ1303" t="str">
        <f t="shared" si="355"/>
        <v/>
      </c>
      <c r="DA1303" t="str">
        <f t="shared" si="356"/>
        <v/>
      </c>
      <c r="DB1303" t="str">
        <f t="shared" si="357"/>
        <v/>
      </c>
      <c r="DC1303" t="str">
        <f t="shared" si="358"/>
        <v/>
      </c>
    </row>
    <row r="1304" spans="1:107" x14ac:dyDescent="0.2">
      <c r="A1304">
        <v>1301</v>
      </c>
      <c r="B1304" t="s">
        <v>1296</v>
      </c>
      <c r="C1304" t="s">
        <v>3470</v>
      </c>
      <c r="D1304" t="s">
        <v>4365</v>
      </c>
      <c r="E1304" t="s">
        <v>6065</v>
      </c>
      <c r="F1304" t="s">
        <v>7367</v>
      </c>
      <c r="G1304" t="s">
        <v>8467</v>
      </c>
      <c r="H1304" t="s">
        <v>8552</v>
      </c>
      <c r="I1304" t="s">
        <v>8555</v>
      </c>
      <c r="J1304" t="s">
        <v>9618</v>
      </c>
      <c r="K1304" t="s">
        <v>10121</v>
      </c>
      <c r="L1304" t="s">
        <v>10772</v>
      </c>
      <c r="M1304" t="s">
        <v>12132</v>
      </c>
      <c r="N1304" t="s">
        <v>12913</v>
      </c>
      <c r="O1304" t="s">
        <v>13311</v>
      </c>
      <c r="P1304" t="s">
        <v>4365</v>
      </c>
      <c r="Q1304">
        <v>1</v>
      </c>
      <c r="R1304" t="s">
        <v>13357</v>
      </c>
      <c r="S1304" t="s">
        <v>8507</v>
      </c>
      <c r="T1304" t="s">
        <v>13752</v>
      </c>
      <c r="U1304" s="3" t="str" cm="1">
        <f t="array" ref="U1304">LEFT(T1304,MIN(FIND({0,1,2,3,4,5,6,7,8,9},T1304&amp;"0123456789"))-1)</f>
        <v>$</v>
      </c>
      <c r="V1304" t="s">
        <v>13357</v>
      </c>
      <c r="W1304" t="s">
        <v>13752</v>
      </c>
      <c r="X1304" s="3" t="str" cm="1">
        <f t="array" ref="X1304">LEFT(W1304,MIN(FIND({0,1,2,3,4,5,6,7,8,9},W1304&amp;"0123456789"))-1)</f>
        <v>$</v>
      </c>
      <c r="Y1304" t="s">
        <v>13357</v>
      </c>
      <c r="Z1304" t="s">
        <v>13752</v>
      </c>
      <c r="AA1304" s="3" cm="1">
        <f t="array" ref="AA1304">_xlfn.XLOOKUP(LEFT(Z1304,MIN(FIND({0,1,2,3,4,5,6,7,8,9},Z1304&amp;"0123456789"))-1), $BB$4:$BB$23, $BC$4:$BC$23)*_xlfn.NUMBERVALUE(TRIM(REPLACE(Z1304,1,MIN(FIND({0,1,2,3,4,5,6,7,8,9},Z1304&amp;"0123456789"))-1,"")), ".", ",")</f>
        <v>1200000</v>
      </c>
      <c r="AB1304" t="s">
        <v>13752</v>
      </c>
      <c r="AC1304" s="3" cm="1">
        <f t="array" ref="AC1304">_xlfn.XLOOKUP(LEFT(AB1304,MIN(FIND({0,1,2,3,4,5,6,7,8,9},AB1304&amp;"0123456789"))-1), $BB$4:$BB$23, $BC$4:$BC$23)*_xlfn.NUMBERVALUE(TRIM(REPLACE(AB1304,1,MIN(FIND({0,1,2,3,4,5,6,7,8,9},AB1304&amp;"0123456789"))-1,"")), ".", ",")</f>
        <v>1200000</v>
      </c>
      <c r="AD1304" t="s">
        <v>4365</v>
      </c>
      <c r="AE1304" t="s">
        <v>8554</v>
      </c>
      <c r="AF1304" t="s">
        <v>15984</v>
      </c>
      <c r="AG1304" t="s">
        <v>4365</v>
      </c>
      <c r="AH1304" t="s">
        <v>4365</v>
      </c>
      <c r="AI1304" t="s">
        <v>4365</v>
      </c>
      <c r="AJ1304" t="s">
        <v>4365</v>
      </c>
      <c r="AK1304" t="s">
        <v>4365</v>
      </c>
      <c r="AL1304" t="s">
        <v>4365</v>
      </c>
      <c r="AM1304" t="s">
        <v>4365</v>
      </c>
      <c r="AN1304" t="s">
        <v>4365</v>
      </c>
      <c r="AO1304" t="s">
        <v>4365</v>
      </c>
      <c r="AP1304" t="s">
        <v>4365</v>
      </c>
      <c r="AQ1304" t="s">
        <v>4365</v>
      </c>
      <c r="AR1304" t="s">
        <v>4365</v>
      </c>
      <c r="AS1304" t="s">
        <v>19184</v>
      </c>
      <c r="BC1304" s="3" t="str" cm="1">
        <f t="array" ref="BC1304">LEFT(BB1304,MIN(FIND({0,1,2,3,4,5,6,7,8,9},BB1304&amp;"0123456789"))-1)</f>
        <v/>
      </c>
      <c r="BY1304" t="s">
        <v>25827</v>
      </c>
      <c r="BZ1304" t="s">
        <v>25404</v>
      </c>
      <c r="CA1304" t="s">
        <v>25828</v>
      </c>
      <c r="CB1304" t="s">
        <v>25472</v>
      </c>
      <c r="CT1304" t="str">
        <f t="shared" si="349"/>
        <v>Consumer Electronics</v>
      </c>
      <c r="CU1304" t="str">
        <f t="shared" si="350"/>
        <v>Information Technology</v>
      </c>
      <c r="CV1304" t="str">
        <f t="shared" si="351"/>
        <v>Smart Home</v>
      </c>
      <c r="CW1304" t="str">
        <f t="shared" si="352"/>
        <v>Wellness</v>
      </c>
      <c r="CX1304" t="str">
        <f t="shared" si="353"/>
        <v/>
      </c>
      <c r="CY1304" t="str">
        <f t="shared" si="354"/>
        <v/>
      </c>
      <c r="CZ1304" t="str">
        <f t="shared" si="355"/>
        <v/>
      </c>
      <c r="DA1304" t="str">
        <f t="shared" si="356"/>
        <v/>
      </c>
      <c r="DB1304" t="str">
        <f t="shared" si="357"/>
        <v/>
      </c>
      <c r="DC1304" t="str">
        <f t="shared" si="358"/>
        <v/>
      </c>
    </row>
    <row r="1305" spans="1:107" x14ac:dyDescent="0.2">
      <c r="A1305">
        <v>1302</v>
      </c>
      <c r="B1305" t="s">
        <v>1297</v>
      </c>
      <c r="C1305" t="s">
        <v>3471</v>
      </c>
      <c r="D1305" t="s">
        <v>5436</v>
      </c>
      <c r="E1305" t="s">
        <v>6065</v>
      </c>
      <c r="F1305" t="s">
        <v>7368</v>
      </c>
      <c r="G1305" t="s">
        <v>8245</v>
      </c>
      <c r="H1305" t="s">
        <v>8552</v>
      </c>
      <c r="I1305" t="s">
        <v>8554</v>
      </c>
      <c r="J1305" t="s">
        <v>9619</v>
      </c>
      <c r="K1305" t="s">
        <v>10121</v>
      </c>
      <c r="L1305" t="s">
        <v>10773</v>
      </c>
      <c r="M1305" t="s">
        <v>12133</v>
      </c>
      <c r="N1305" t="s">
        <v>12738</v>
      </c>
      <c r="O1305" t="s">
        <v>13307</v>
      </c>
      <c r="P1305" t="s">
        <v>4365</v>
      </c>
      <c r="Q1305">
        <v>1</v>
      </c>
      <c r="R1305" t="s">
        <v>13357</v>
      </c>
      <c r="S1305" t="s">
        <v>8250</v>
      </c>
      <c r="T1305" t="s">
        <v>13810</v>
      </c>
      <c r="U1305" s="3" t="str" cm="1">
        <f t="array" ref="U1305">LEFT(T1305,MIN(FIND({0,1,2,3,4,5,6,7,8,9},T1305&amp;"0123456789"))-1)</f>
        <v>$</v>
      </c>
      <c r="V1305" t="s">
        <v>14422</v>
      </c>
      <c r="W1305" t="s">
        <v>13810</v>
      </c>
      <c r="X1305" s="3" t="str" cm="1">
        <f t="array" ref="X1305">LEFT(W1305,MIN(FIND({0,1,2,3,4,5,6,7,8,9},W1305&amp;"0123456789"))-1)</f>
        <v>$</v>
      </c>
      <c r="Y1305" t="s">
        <v>14422</v>
      </c>
      <c r="Z1305" t="s">
        <v>13810</v>
      </c>
      <c r="AA1305" s="3" cm="1">
        <f t="array" ref="AA1305">_xlfn.XLOOKUP(LEFT(Z1305,MIN(FIND({0,1,2,3,4,5,6,7,8,9},Z1305&amp;"0123456789"))-1), $BB$4:$BB$23, $BC$4:$BC$23)*_xlfn.NUMBERVALUE(TRIM(REPLACE(Z1305,1,MIN(FIND({0,1,2,3,4,5,6,7,8,9},Z1305&amp;"0123456789"))-1,"")), ".", ",")</f>
        <v>1500000</v>
      </c>
      <c r="AB1305" t="s">
        <v>13810</v>
      </c>
      <c r="AC1305" s="3" cm="1">
        <f t="array" ref="AC1305">_xlfn.XLOOKUP(LEFT(AB1305,MIN(FIND({0,1,2,3,4,5,6,7,8,9},AB1305&amp;"0123456789"))-1), $BB$4:$BB$23, $BC$4:$BC$23)*_xlfn.NUMBERVALUE(TRIM(REPLACE(AB1305,1,MIN(FIND({0,1,2,3,4,5,6,7,8,9},AB1305&amp;"0123456789"))-1,"")), ".", ",")</f>
        <v>1500000</v>
      </c>
      <c r="AD1305" t="s">
        <v>4365</v>
      </c>
      <c r="AE1305" t="s">
        <v>4365</v>
      </c>
      <c r="AF1305" t="s">
        <v>4365</v>
      </c>
      <c r="AG1305" t="s">
        <v>17276</v>
      </c>
      <c r="AH1305" t="s">
        <v>4365</v>
      </c>
      <c r="AI1305" t="s">
        <v>4365</v>
      </c>
      <c r="AJ1305" t="s">
        <v>19106</v>
      </c>
      <c r="AK1305" t="s">
        <v>4365</v>
      </c>
      <c r="AL1305" t="s">
        <v>20359</v>
      </c>
      <c r="AM1305" t="s">
        <v>4365</v>
      </c>
      <c r="AN1305" t="s">
        <v>20994</v>
      </c>
      <c r="AO1305" t="s">
        <v>4365</v>
      </c>
      <c r="AP1305" t="s">
        <v>23237</v>
      </c>
      <c r="AQ1305" t="s">
        <v>4365</v>
      </c>
      <c r="AR1305" t="s">
        <v>4365</v>
      </c>
      <c r="AS1305" t="s">
        <v>14822</v>
      </c>
      <c r="BC1305" s="3" t="str" cm="1">
        <f t="array" ref="BC1305">LEFT(BB1305,MIN(FIND({0,1,2,3,4,5,6,7,8,9},BB1305&amp;"0123456789"))-1)</f>
        <v/>
      </c>
      <c r="BY1305" t="s">
        <v>11311</v>
      </c>
      <c r="BZ1305" t="s">
        <v>25429</v>
      </c>
      <c r="CA1305" t="s">
        <v>25430</v>
      </c>
      <c r="CB1305" t="s">
        <v>25544</v>
      </c>
      <c r="CC1305" t="s">
        <v>25437</v>
      </c>
      <c r="CD1305" t="s">
        <v>25408</v>
      </c>
      <c r="CT1305" t="str">
        <f t="shared" si="349"/>
        <v>Banking</v>
      </c>
      <c r="CU1305" t="str">
        <f t="shared" si="350"/>
        <v>Financial Services</v>
      </c>
      <c r="CV1305" t="str">
        <f t="shared" si="351"/>
        <v>FinTech</v>
      </c>
      <c r="CW1305" t="str">
        <f t="shared" si="352"/>
        <v>Predictive Analytics</v>
      </c>
      <c r="CX1305" t="str">
        <f t="shared" si="353"/>
        <v>SaaS</v>
      </c>
      <c r="CY1305" t="str">
        <f t="shared" si="354"/>
        <v>Software</v>
      </c>
      <c r="CZ1305" t="str">
        <f t="shared" si="355"/>
        <v/>
      </c>
      <c r="DA1305" t="str">
        <f t="shared" si="356"/>
        <v/>
      </c>
      <c r="DB1305" t="str">
        <f t="shared" si="357"/>
        <v/>
      </c>
      <c r="DC1305" t="str">
        <f t="shared" si="358"/>
        <v/>
      </c>
    </row>
    <row r="1306" spans="1:107" x14ac:dyDescent="0.2">
      <c r="A1306">
        <v>1303</v>
      </c>
      <c r="B1306" t="s">
        <v>1298</v>
      </c>
      <c r="C1306" t="s">
        <v>3472</v>
      </c>
      <c r="D1306" t="s">
        <v>5437</v>
      </c>
      <c r="E1306" t="s">
        <v>4365</v>
      </c>
      <c r="F1306" t="s">
        <v>7369</v>
      </c>
      <c r="G1306" t="s">
        <v>8248</v>
      </c>
      <c r="H1306" t="s">
        <v>8552</v>
      </c>
      <c r="I1306" t="s">
        <v>8554</v>
      </c>
      <c r="J1306" t="s">
        <v>9620</v>
      </c>
      <c r="K1306" t="s">
        <v>10121</v>
      </c>
      <c r="L1306" t="s">
        <v>10270</v>
      </c>
      <c r="M1306" t="s">
        <v>12134</v>
      </c>
      <c r="N1306" t="s">
        <v>12765</v>
      </c>
      <c r="O1306" t="s">
        <v>13306</v>
      </c>
      <c r="P1306" t="s">
        <v>4365</v>
      </c>
      <c r="Q1306">
        <v>1</v>
      </c>
      <c r="R1306" t="s">
        <v>13357</v>
      </c>
      <c r="S1306" t="s">
        <v>8494</v>
      </c>
      <c r="T1306" t="s">
        <v>13752</v>
      </c>
      <c r="U1306" s="3" t="str" cm="1">
        <f t="array" ref="U1306">LEFT(T1306,MIN(FIND({0,1,2,3,4,5,6,7,8,9},T1306&amp;"0123456789"))-1)</f>
        <v>$</v>
      </c>
      <c r="V1306" t="s">
        <v>13357</v>
      </c>
      <c r="W1306" t="s">
        <v>13752</v>
      </c>
      <c r="X1306" s="3" t="str" cm="1">
        <f t="array" ref="X1306">LEFT(W1306,MIN(FIND({0,1,2,3,4,5,6,7,8,9},W1306&amp;"0123456789"))-1)</f>
        <v>$</v>
      </c>
      <c r="Y1306" t="s">
        <v>13357</v>
      </c>
      <c r="Z1306" t="s">
        <v>13752</v>
      </c>
      <c r="AA1306" s="3" cm="1">
        <f t="array" ref="AA1306">_xlfn.XLOOKUP(LEFT(Z1306,MIN(FIND({0,1,2,3,4,5,6,7,8,9},Z1306&amp;"0123456789"))-1), $BB$4:$BB$23, $BC$4:$BC$23)*_xlfn.NUMBERVALUE(TRIM(REPLACE(Z1306,1,MIN(FIND({0,1,2,3,4,5,6,7,8,9},Z1306&amp;"0123456789"))-1,"")), ".", ",")</f>
        <v>1200000</v>
      </c>
      <c r="AB1306" t="s">
        <v>13752</v>
      </c>
      <c r="AC1306" s="3" cm="1">
        <f t="array" ref="AC1306">_xlfn.XLOOKUP(LEFT(AB1306,MIN(FIND({0,1,2,3,4,5,6,7,8,9},AB1306&amp;"0123456789"))-1), $BB$4:$BB$23, $BC$4:$BC$23)*_xlfn.NUMBERVALUE(TRIM(REPLACE(AB1306,1,MIN(FIND({0,1,2,3,4,5,6,7,8,9},AB1306&amp;"0123456789"))-1,"")), ".", ",")</f>
        <v>1200000</v>
      </c>
      <c r="AD1306" t="s">
        <v>8554</v>
      </c>
      <c r="AE1306" t="s">
        <v>8558</v>
      </c>
      <c r="AF1306" t="s">
        <v>15985</v>
      </c>
      <c r="AG1306" t="s">
        <v>4365</v>
      </c>
      <c r="AH1306" t="s">
        <v>4365</v>
      </c>
      <c r="AI1306" t="s">
        <v>4365</v>
      </c>
      <c r="AJ1306" t="s">
        <v>4365</v>
      </c>
      <c r="AK1306" t="s">
        <v>4365</v>
      </c>
      <c r="AL1306" t="s">
        <v>4365</v>
      </c>
      <c r="AM1306" t="s">
        <v>4365</v>
      </c>
      <c r="AN1306" t="s">
        <v>4365</v>
      </c>
      <c r="AO1306" t="s">
        <v>4365</v>
      </c>
      <c r="AP1306" t="s">
        <v>4365</v>
      </c>
      <c r="AQ1306" t="s">
        <v>4365</v>
      </c>
      <c r="AR1306" t="s">
        <v>4365</v>
      </c>
      <c r="AS1306" t="s">
        <v>19177</v>
      </c>
      <c r="BC1306" s="3" t="str" cm="1">
        <f t="array" ref="BC1306">LEFT(BB1306,MIN(FIND({0,1,2,3,4,5,6,7,8,9},BB1306&amp;"0123456789"))-1)</f>
        <v/>
      </c>
      <c r="BY1306" t="s">
        <v>12134</v>
      </c>
      <c r="CT1306" t="str">
        <f t="shared" si="349"/>
        <v>Blockchain</v>
      </c>
      <c r="CU1306" t="str">
        <f t="shared" si="350"/>
        <v/>
      </c>
      <c r="CV1306" t="str">
        <f t="shared" si="351"/>
        <v/>
      </c>
      <c r="CW1306" t="str">
        <f t="shared" si="352"/>
        <v/>
      </c>
      <c r="CX1306" t="str">
        <f t="shared" si="353"/>
        <v/>
      </c>
      <c r="CY1306" t="str">
        <f t="shared" si="354"/>
        <v/>
      </c>
      <c r="CZ1306" t="str">
        <f t="shared" si="355"/>
        <v/>
      </c>
      <c r="DA1306" t="str">
        <f t="shared" si="356"/>
        <v/>
      </c>
      <c r="DB1306" t="str">
        <f t="shared" si="357"/>
        <v/>
      </c>
      <c r="DC1306" t="str">
        <f t="shared" si="358"/>
        <v/>
      </c>
    </row>
    <row r="1307" spans="1:107" x14ac:dyDescent="0.2">
      <c r="A1307">
        <v>1304</v>
      </c>
      <c r="B1307" t="s">
        <v>1299</v>
      </c>
      <c r="C1307" t="s">
        <v>3473</v>
      </c>
      <c r="D1307" t="s">
        <v>5438</v>
      </c>
      <c r="E1307" t="s">
        <v>6065</v>
      </c>
      <c r="F1307" t="s">
        <v>7370</v>
      </c>
      <c r="G1307" t="s">
        <v>8345</v>
      </c>
      <c r="H1307" t="s">
        <v>8552</v>
      </c>
      <c r="I1307" t="s">
        <v>8554</v>
      </c>
      <c r="J1307" t="s">
        <v>9621</v>
      </c>
      <c r="K1307" t="s">
        <v>10121</v>
      </c>
      <c r="L1307" t="s">
        <v>10529</v>
      </c>
      <c r="M1307" t="s">
        <v>12135</v>
      </c>
      <c r="N1307" t="s">
        <v>12804</v>
      </c>
      <c r="O1307" t="s">
        <v>13304</v>
      </c>
      <c r="P1307" t="s">
        <v>13349</v>
      </c>
      <c r="Q1307">
        <v>2</v>
      </c>
      <c r="R1307" t="s">
        <v>13357</v>
      </c>
      <c r="S1307" t="s">
        <v>8542</v>
      </c>
      <c r="T1307" t="s">
        <v>13831</v>
      </c>
      <c r="U1307" s="3" t="str" cm="1">
        <f t="array" ref="U1307">LEFT(T1307,MIN(FIND({0,1,2,3,4,5,6,7,8,9},T1307&amp;"0123456789"))-1)</f>
        <v>$</v>
      </c>
      <c r="V1307" t="s">
        <v>14422</v>
      </c>
      <c r="W1307" t="s">
        <v>13831</v>
      </c>
      <c r="X1307" s="3" t="str" cm="1">
        <f t="array" ref="X1307">LEFT(W1307,MIN(FIND({0,1,2,3,4,5,6,7,8,9},W1307&amp;"0123456789"))-1)</f>
        <v>$</v>
      </c>
      <c r="Y1307" t="s">
        <v>14422</v>
      </c>
      <c r="Z1307" t="s">
        <v>14284</v>
      </c>
      <c r="AA1307" s="3" cm="1">
        <f t="array" ref="AA1307">_xlfn.XLOOKUP(LEFT(Z1307,MIN(FIND({0,1,2,3,4,5,6,7,8,9},Z1307&amp;"0123456789"))-1), $BB$4:$BB$23, $BC$4:$BC$23)*_xlfn.NUMBERVALUE(TRIM(REPLACE(Z1307,1,MIN(FIND({0,1,2,3,4,5,6,7,8,9},Z1307&amp;"0123456789"))-1,"")), ".", ",")</f>
        <v>1110000</v>
      </c>
      <c r="AB1307" t="s">
        <v>14284</v>
      </c>
      <c r="AC1307" s="3" cm="1">
        <f t="array" ref="AC1307">_xlfn.XLOOKUP(LEFT(AB1307,MIN(FIND({0,1,2,3,4,5,6,7,8,9},AB1307&amp;"0123456789"))-1), $BB$4:$BB$23, $BC$4:$BC$23)*_xlfn.NUMBERVALUE(TRIM(REPLACE(AB1307,1,MIN(FIND({0,1,2,3,4,5,6,7,8,9},AB1307&amp;"0123456789"))-1,"")), ".", ",")</f>
        <v>1110000</v>
      </c>
      <c r="AD1307" t="s">
        <v>8554</v>
      </c>
      <c r="AE1307" t="s">
        <v>8554</v>
      </c>
      <c r="AF1307" t="s">
        <v>15986</v>
      </c>
      <c r="AG1307" t="s">
        <v>4365</v>
      </c>
      <c r="AH1307" t="s">
        <v>4365</v>
      </c>
      <c r="AI1307" t="s">
        <v>4365</v>
      </c>
      <c r="AJ1307" t="s">
        <v>4365</v>
      </c>
      <c r="AK1307" t="s">
        <v>4365</v>
      </c>
      <c r="AL1307" t="s">
        <v>4365</v>
      </c>
      <c r="AM1307" t="s">
        <v>4365</v>
      </c>
      <c r="AN1307" t="s">
        <v>4365</v>
      </c>
      <c r="AO1307" t="s">
        <v>4365</v>
      </c>
      <c r="AP1307" t="s">
        <v>4365</v>
      </c>
      <c r="AQ1307" t="s">
        <v>4365</v>
      </c>
      <c r="AR1307" t="s">
        <v>4365</v>
      </c>
      <c r="AS1307" t="s">
        <v>14825</v>
      </c>
      <c r="BC1307" s="3" t="str" cm="1">
        <f t="array" ref="BC1307">LEFT(BB1307,MIN(FIND({0,1,2,3,4,5,6,7,8,9},BB1307&amp;"0123456789"))-1)</f>
        <v/>
      </c>
      <c r="BY1307" t="s">
        <v>11488</v>
      </c>
      <c r="BZ1307" t="s">
        <v>25561</v>
      </c>
      <c r="CA1307" t="s">
        <v>25815</v>
      </c>
      <c r="CB1307" t="s">
        <v>25502</v>
      </c>
      <c r="CT1307" t="str">
        <f t="shared" si="349"/>
        <v>eSports</v>
      </c>
      <c r="CU1307" t="str">
        <f t="shared" si="350"/>
        <v>Gaming</v>
      </c>
      <c r="CV1307" t="str">
        <f t="shared" si="351"/>
        <v>PC Games</v>
      </c>
      <c r="CW1307" t="str">
        <f t="shared" si="352"/>
        <v>Video Games</v>
      </c>
      <c r="CX1307" t="str">
        <f t="shared" si="353"/>
        <v/>
      </c>
      <c r="CY1307" t="str">
        <f t="shared" si="354"/>
        <v/>
      </c>
      <c r="CZ1307" t="str">
        <f t="shared" si="355"/>
        <v/>
      </c>
      <c r="DA1307" t="str">
        <f t="shared" si="356"/>
        <v/>
      </c>
      <c r="DB1307" t="str">
        <f t="shared" si="357"/>
        <v/>
      </c>
      <c r="DC1307" t="str">
        <f t="shared" si="358"/>
        <v/>
      </c>
    </row>
    <row r="1308" spans="1:107" x14ac:dyDescent="0.2">
      <c r="A1308">
        <v>1305</v>
      </c>
      <c r="B1308" t="s">
        <v>1300</v>
      </c>
      <c r="C1308" t="s">
        <v>3474</v>
      </c>
      <c r="D1308" t="s">
        <v>5439</v>
      </c>
      <c r="E1308" t="s">
        <v>6065</v>
      </c>
      <c r="F1308" t="s">
        <v>7371</v>
      </c>
      <c r="G1308" t="s">
        <v>8245</v>
      </c>
      <c r="H1308" t="s">
        <v>8552</v>
      </c>
      <c r="I1308" t="s">
        <v>8555</v>
      </c>
      <c r="J1308" t="s">
        <v>9622</v>
      </c>
      <c r="K1308" t="s">
        <v>10118</v>
      </c>
      <c r="L1308" t="s">
        <v>10356</v>
      </c>
      <c r="M1308" t="s">
        <v>10356</v>
      </c>
      <c r="N1308" t="s">
        <v>12786</v>
      </c>
      <c r="O1308" t="s">
        <v>13319</v>
      </c>
      <c r="P1308" t="s">
        <v>13350</v>
      </c>
      <c r="Q1308">
        <v>1</v>
      </c>
      <c r="R1308" t="s">
        <v>4365</v>
      </c>
      <c r="S1308" t="s">
        <v>13464</v>
      </c>
      <c r="T1308" t="s">
        <v>13741</v>
      </c>
      <c r="U1308" s="3" t="str" cm="1">
        <f t="array" ref="U1308">LEFT(T1308,MIN(FIND({0,1,2,3,4,5,6,7,8,9},T1308&amp;"0123456789"))-1)</f>
        <v>$</v>
      </c>
      <c r="V1308" t="s">
        <v>14415</v>
      </c>
      <c r="W1308" t="s">
        <v>13741</v>
      </c>
      <c r="X1308" s="3" t="str" cm="1">
        <f t="array" ref="X1308">LEFT(W1308,MIN(FIND({0,1,2,3,4,5,6,7,8,9},W1308&amp;"0123456789"))-1)</f>
        <v>$</v>
      </c>
      <c r="Y1308" t="s">
        <v>14415</v>
      </c>
      <c r="Z1308" t="s">
        <v>13741</v>
      </c>
      <c r="AA1308" s="3" cm="1">
        <f t="array" ref="AA1308">_xlfn.XLOOKUP(LEFT(Z1308,MIN(FIND({0,1,2,3,4,5,6,7,8,9},Z1308&amp;"0123456789"))-1), $BB$4:$BB$23, $BC$4:$BC$23)*_xlfn.NUMBERVALUE(TRIM(REPLACE(Z1308,1,MIN(FIND({0,1,2,3,4,5,6,7,8,9},Z1308&amp;"0123456789"))-1,"")), ".", ",")</f>
        <v>6000000</v>
      </c>
      <c r="AB1308" t="s">
        <v>13741</v>
      </c>
      <c r="AC1308" s="3" cm="1">
        <f t="array" ref="AC1308">_xlfn.XLOOKUP(LEFT(AB1308,MIN(FIND({0,1,2,3,4,5,6,7,8,9},AB1308&amp;"0123456789"))-1), $BB$4:$BB$23, $BC$4:$BC$23)*_xlfn.NUMBERVALUE(TRIM(REPLACE(AB1308,1,MIN(FIND({0,1,2,3,4,5,6,7,8,9},AB1308&amp;"0123456789"))-1,"")), ".", ",")</f>
        <v>6000000</v>
      </c>
      <c r="AD1308" t="s">
        <v>8555</v>
      </c>
      <c r="AE1308" t="s">
        <v>8555</v>
      </c>
      <c r="AF1308" t="s">
        <v>15987</v>
      </c>
      <c r="AG1308" t="s">
        <v>17277</v>
      </c>
      <c r="AH1308" t="s">
        <v>17961</v>
      </c>
      <c r="AI1308" t="s">
        <v>18866</v>
      </c>
      <c r="AJ1308" t="s">
        <v>8563</v>
      </c>
      <c r="AK1308" t="s">
        <v>18764</v>
      </c>
      <c r="AL1308" t="s">
        <v>8555</v>
      </c>
      <c r="AM1308" t="s">
        <v>18817</v>
      </c>
      <c r="AN1308" t="s">
        <v>18372</v>
      </c>
      <c r="AO1308" t="s">
        <v>18372</v>
      </c>
      <c r="AP1308" t="s">
        <v>23238</v>
      </c>
      <c r="AQ1308" t="s">
        <v>24312</v>
      </c>
      <c r="AR1308" t="s">
        <v>25156</v>
      </c>
      <c r="AS1308" t="s">
        <v>14832</v>
      </c>
      <c r="BC1308" s="3" t="str" cm="1">
        <f t="array" ref="BC1308">LEFT(BB1308,MIN(FIND({0,1,2,3,4,5,6,7,8,9},BB1308&amp;"0123456789"))-1)</f>
        <v/>
      </c>
      <c r="BY1308" t="s">
        <v>10356</v>
      </c>
      <c r="CT1308" t="str">
        <f t="shared" si="349"/>
        <v>Real Estate</v>
      </c>
      <c r="CU1308" t="str">
        <f t="shared" si="350"/>
        <v/>
      </c>
      <c r="CV1308" t="str">
        <f t="shared" si="351"/>
        <v/>
      </c>
      <c r="CW1308" t="str">
        <f t="shared" si="352"/>
        <v/>
      </c>
      <c r="CX1308" t="str">
        <f t="shared" si="353"/>
        <v/>
      </c>
      <c r="CY1308" t="str">
        <f t="shared" si="354"/>
        <v/>
      </c>
      <c r="CZ1308" t="str">
        <f t="shared" si="355"/>
        <v/>
      </c>
      <c r="DA1308" t="str">
        <f t="shared" si="356"/>
        <v/>
      </c>
      <c r="DB1308" t="str">
        <f t="shared" si="357"/>
        <v/>
      </c>
      <c r="DC1308" t="str">
        <f t="shared" si="358"/>
        <v/>
      </c>
    </row>
    <row r="1309" spans="1:107" x14ac:dyDescent="0.2">
      <c r="A1309">
        <v>1306</v>
      </c>
      <c r="B1309" t="s">
        <v>1301</v>
      </c>
      <c r="C1309" t="s">
        <v>3475</v>
      </c>
      <c r="D1309" t="s">
        <v>3475</v>
      </c>
      <c r="E1309" t="s">
        <v>6065</v>
      </c>
      <c r="F1309" t="s">
        <v>7372</v>
      </c>
      <c r="G1309" t="s">
        <v>8245</v>
      </c>
      <c r="H1309" t="s">
        <v>8552</v>
      </c>
      <c r="I1309" t="s">
        <v>4365</v>
      </c>
      <c r="J1309" t="s">
        <v>4365</v>
      </c>
      <c r="K1309" t="s">
        <v>10121</v>
      </c>
      <c r="L1309" t="s">
        <v>10774</v>
      </c>
      <c r="M1309" t="s">
        <v>12136</v>
      </c>
      <c r="N1309" t="s">
        <v>12761</v>
      </c>
      <c r="O1309" t="s">
        <v>13319</v>
      </c>
      <c r="P1309" t="s">
        <v>4365</v>
      </c>
      <c r="Q1309">
        <v>1</v>
      </c>
      <c r="R1309" t="s">
        <v>13357</v>
      </c>
      <c r="S1309" t="s">
        <v>8529</v>
      </c>
      <c r="T1309" t="s">
        <v>13810</v>
      </c>
      <c r="U1309" s="3" t="str" cm="1">
        <f t="array" ref="U1309">LEFT(T1309,MIN(FIND({0,1,2,3,4,5,6,7,8,9},T1309&amp;"0123456789"))-1)</f>
        <v>$</v>
      </c>
      <c r="V1309" t="s">
        <v>13357</v>
      </c>
      <c r="W1309" t="s">
        <v>13810</v>
      </c>
      <c r="X1309" s="3" t="str" cm="1">
        <f t="array" ref="X1309">LEFT(W1309,MIN(FIND({0,1,2,3,4,5,6,7,8,9},W1309&amp;"0123456789"))-1)</f>
        <v>$</v>
      </c>
      <c r="Y1309" t="s">
        <v>13357</v>
      </c>
      <c r="Z1309" t="s">
        <v>13810</v>
      </c>
      <c r="AA1309" s="3" cm="1">
        <f t="array" ref="AA1309">_xlfn.XLOOKUP(LEFT(Z1309,MIN(FIND({0,1,2,3,4,5,6,7,8,9},Z1309&amp;"0123456789"))-1), $BB$4:$BB$23, $BC$4:$BC$23)*_xlfn.NUMBERVALUE(TRIM(REPLACE(Z1309,1,MIN(FIND({0,1,2,3,4,5,6,7,8,9},Z1309&amp;"0123456789"))-1,"")), ".", ",")</f>
        <v>1500000</v>
      </c>
      <c r="AB1309" t="s">
        <v>13810</v>
      </c>
      <c r="AC1309" s="3" cm="1">
        <f t="array" ref="AC1309">_xlfn.XLOOKUP(LEFT(AB1309,MIN(FIND({0,1,2,3,4,5,6,7,8,9},AB1309&amp;"0123456789"))-1), $BB$4:$BB$23, $BC$4:$BC$23)*_xlfn.NUMBERVALUE(TRIM(REPLACE(AB1309,1,MIN(FIND({0,1,2,3,4,5,6,7,8,9},AB1309&amp;"0123456789"))-1,"")), ".", ",")</f>
        <v>1500000</v>
      </c>
      <c r="AD1309" t="s">
        <v>8555</v>
      </c>
      <c r="AE1309" t="s">
        <v>8557</v>
      </c>
      <c r="AF1309" t="s">
        <v>15988</v>
      </c>
      <c r="AG1309" t="s">
        <v>17278</v>
      </c>
      <c r="AH1309" t="s">
        <v>17962</v>
      </c>
      <c r="AI1309" t="s">
        <v>18867</v>
      </c>
      <c r="AJ1309" t="s">
        <v>17272</v>
      </c>
      <c r="AK1309" t="s">
        <v>19957</v>
      </c>
      <c r="AL1309" t="s">
        <v>20137</v>
      </c>
      <c r="AM1309" t="s">
        <v>20977</v>
      </c>
      <c r="AN1309" t="s">
        <v>21583</v>
      </c>
      <c r="AO1309" t="s">
        <v>20679</v>
      </c>
      <c r="AP1309" t="s">
        <v>23239</v>
      </c>
      <c r="AQ1309" t="s">
        <v>24313</v>
      </c>
      <c r="AR1309" t="s">
        <v>25157</v>
      </c>
      <c r="AS1309" t="s">
        <v>19238</v>
      </c>
      <c r="BC1309" s="3" t="str" cm="1">
        <f t="array" ref="BC1309">LEFT(BB1309,MIN(FIND({0,1,2,3,4,5,6,7,8,9},BB1309&amp;"0123456789"))-1)</f>
        <v/>
      </c>
      <c r="BY1309" t="s">
        <v>12134</v>
      </c>
      <c r="BZ1309" t="s">
        <v>25571</v>
      </c>
      <c r="CA1309" t="s">
        <v>25429</v>
      </c>
      <c r="CB1309" t="s">
        <v>25414</v>
      </c>
      <c r="CT1309" t="str">
        <f t="shared" si="349"/>
        <v>Blockchain</v>
      </c>
      <c r="CU1309" t="str">
        <f t="shared" si="350"/>
        <v>Cryptocurrency</v>
      </c>
      <c r="CV1309" t="str">
        <f t="shared" si="351"/>
        <v>Financial Services</v>
      </c>
      <c r="CW1309" t="str">
        <f t="shared" si="352"/>
        <v>Internet</v>
      </c>
      <c r="CX1309" t="str">
        <f t="shared" si="353"/>
        <v/>
      </c>
      <c r="CY1309" t="str">
        <f t="shared" si="354"/>
        <v/>
      </c>
      <c r="CZ1309" t="str">
        <f t="shared" si="355"/>
        <v/>
      </c>
      <c r="DA1309" t="str">
        <f t="shared" si="356"/>
        <v/>
      </c>
      <c r="DB1309" t="str">
        <f t="shared" si="357"/>
        <v/>
      </c>
      <c r="DC1309" t="str">
        <f t="shared" si="358"/>
        <v/>
      </c>
    </row>
    <row r="1310" spans="1:107" x14ac:dyDescent="0.2">
      <c r="A1310">
        <v>1307</v>
      </c>
      <c r="B1310" t="s">
        <v>1302</v>
      </c>
      <c r="C1310" t="s">
        <v>3476</v>
      </c>
      <c r="D1310" t="s">
        <v>5440</v>
      </c>
      <c r="E1310" t="s">
        <v>6065</v>
      </c>
      <c r="F1310" t="s">
        <v>7373</v>
      </c>
      <c r="G1310" t="s">
        <v>8245</v>
      </c>
      <c r="H1310" t="s">
        <v>8552</v>
      </c>
      <c r="I1310" t="s">
        <v>8554</v>
      </c>
      <c r="J1310" t="s">
        <v>9623</v>
      </c>
      <c r="K1310" t="s">
        <v>10121</v>
      </c>
      <c r="L1310" t="s">
        <v>10288</v>
      </c>
      <c r="M1310" t="s">
        <v>12137</v>
      </c>
      <c r="N1310" t="s">
        <v>12882</v>
      </c>
      <c r="O1310" t="s">
        <v>13318</v>
      </c>
      <c r="P1310" t="s">
        <v>13351</v>
      </c>
      <c r="Q1310">
        <v>2</v>
      </c>
      <c r="R1310" t="s">
        <v>13357</v>
      </c>
      <c r="S1310" t="s">
        <v>13489</v>
      </c>
      <c r="T1310" t="s">
        <v>14170</v>
      </c>
      <c r="U1310" s="3" t="str" cm="1">
        <f t="array" ref="U1310">LEFT(T1310,MIN(FIND({0,1,2,3,4,5,6,7,8,9},T1310&amp;"0123456789"))-1)</f>
        <v>$</v>
      </c>
      <c r="V1310" t="s">
        <v>13357</v>
      </c>
      <c r="W1310" t="s">
        <v>14170</v>
      </c>
      <c r="X1310" s="3" t="str" cm="1">
        <f t="array" ref="X1310">LEFT(W1310,MIN(FIND({0,1,2,3,4,5,6,7,8,9},W1310&amp;"0123456789"))-1)</f>
        <v>$</v>
      </c>
      <c r="Y1310" t="s">
        <v>13357</v>
      </c>
      <c r="Z1310" t="s">
        <v>14695</v>
      </c>
      <c r="AA1310" s="3" cm="1">
        <f t="array" ref="AA1310">_xlfn.XLOOKUP(LEFT(Z1310,MIN(FIND({0,1,2,3,4,5,6,7,8,9},Z1310&amp;"0123456789"))-1), $BB$4:$BB$23, $BC$4:$BC$23)*_xlfn.NUMBERVALUE(TRIM(REPLACE(Z1310,1,MIN(FIND({0,1,2,3,4,5,6,7,8,9},Z1310&amp;"0123456789"))-1,"")), ".", ",")</f>
        <v>1339999</v>
      </c>
      <c r="AB1310" t="s">
        <v>14695</v>
      </c>
      <c r="AC1310" s="3" cm="1">
        <f t="array" ref="AC1310">_xlfn.XLOOKUP(LEFT(AB1310,MIN(FIND({0,1,2,3,4,5,6,7,8,9},AB1310&amp;"0123456789"))-1), $BB$4:$BB$23, $BC$4:$BC$23)*_xlfn.NUMBERVALUE(TRIM(REPLACE(AB1310,1,MIN(FIND({0,1,2,3,4,5,6,7,8,9},AB1310&amp;"0123456789"))-1,"")), ".", ",")</f>
        <v>1339999</v>
      </c>
      <c r="AD1310" t="s">
        <v>8555</v>
      </c>
      <c r="AE1310" t="s">
        <v>8555</v>
      </c>
      <c r="AF1310" t="s">
        <v>15989</v>
      </c>
      <c r="AG1310" t="s">
        <v>4365</v>
      </c>
      <c r="AH1310" t="s">
        <v>4365</v>
      </c>
      <c r="AI1310" t="s">
        <v>4365</v>
      </c>
      <c r="AJ1310" t="s">
        <v>4365</v>
      </c>
      <c r="AK1310" t="s">
        <v>4365</v>
      </c>
      <c r="AL1310" t="s">
        <v>4365</v>
      </c>
      <c r="AM1310" t="s">
        <v>4365</v>
      </c>
      <c r="AN1310" t="s">
        <v>4365</v>
      </c>
      <c r="AO1310" t="s">
        <v>4365</v>
      </c>
      <c r="AP1310" t="s">
        <v>4365</v>
      </c>
      <c r="AQ1310" t="s">
        <v>4365</v>
      </c>
      <c r="AR1310" t="s">
        <v>4365</v>
      </c>
      <c r="AS1310" t="s">
        <v>14821</v>
      </c>
      <c r="BC1310" s="3" t="str" cm="1">
        <f t="array" ref="BC1310">LEFT(BB1310,MIN(FIND({0,1,2,3,4,5,6,7,8,9},BB1310&amp;"0123456789"))-1)</f>
        <v/>
      </c>
      <c r="BY1310" t="s">
        <v>25632</v>
      </c>
      <c r="BZ1310" t="s">
        <v>25405</v>
      </c>
      <c r="CA1310" t="s">
        <v>25408</v>
      </c>
      <c r="CT1310" t="str">
        <f t="shared" si="349"/>
        <v>Computer</v>
      </c>
      <c r="CU1310" t="str">
        <f t="shared" si="350"/>
        <v>Productivity Tools</v>
      </c>
      <c r="CV1310" t="str">
        <f t="shared" si="351"/>
        <v>Software</v>
      </c>
      <c r="CW1310" t="str">
        <f t="shared" si="352"/>
        <v/>
      </c>
      <c r="CX1310" t="str">
        <f t="shared" si="353"/>
        <v/>
      </c>
      <c r="CY1310" t="str">
        <f t="shared" si="354"/>
        <v/>
      </c>
      <c r="CZ1310" t="str">
        <f t="shared" si="355"/>
        <v/>
      </c>
      <c r="DA1310" t="str">
        <f t="shared" si="356"/>
        <v/>
      </c>
      <c r="DB1310" t="str">
        <f t="shared" si="357"/>
        <v/>
      </c>
      <c r="DC1310" t="str">
        <f t="shared" si="358"/>
        <v/>
      </c>
    </row>
    <row r="1311" spans="1:107" x14ac:dyDescent="0.2">
      <c r="A1311">
        <v>1308</v>
      </c>
      <c r="B1311" t="s">
        <v>1303</v>
      </c>
      <c r="C1311" t="s">
        <v>3477</v>
      </c>
      <c r="D1311" t="s">
        <v>3477</v>
      </c>
      <c r="E1311" t="s">
        <v>6065</v>
      </c>
      <c r="F1311" t="s">
        <v>7374</v>
      </c>
      <c r="G1311" t="s">
        <v>8245</v>
      </c>
      <c r="H1311" t="s">
        <v>8552</v>
      </c>
      <c r="I1311" t="s">
        <v>8555</v>
      </c>
      <c r="J1311" t="s">
        <v>9624</v>
      </c>
      <c r="K1311" t="s">
        <v>10119</v>
      </c>
      <c r="L1311" t="s">
        <v>10163</v>
      </c>
      <c r="M1311" t="s">
        <v>11805</v>
      </c>
      <c r="N1311" t="s">
        <v>13031</v>
      </c>
      <c r="O1311" t="s">
        <v>13331</v>
      </c>
      <c r="P1311" t="s">
        <v>4365</v>
      </c>
      <c r="Q1311">
        <v>2</v>
      </c>
      <c r="R1311" t="s">
        <v>13359</v>
      </c>
      <c r="S1311" t="s">
        <v>13428</v>
      </c>
      <c r="T1311" t="s">
        <v>14171</v>
      </c>
      <c r="U1311" s="3" t="str" cm="1">
        <f t="array" ref="U1311">LEFT(T1311,MIN(FIND({0,1,2,3,4,5,6,7,8,9},T1311&amp;"0123456789"))-1)</f>
        <v>$</v>
      </c>
      <c r="V1311" t="s">
        <v>14415</v>
      </c>
      <c r="W1311" t="s">
        <v>14171</v>
      </c>
      <c r="X1311" s="3" t="str" cm="1">
        <f t="array" ref="X1311">LEFT(W1311,MIN(FIND({0,1,2,3,4,5,6,7,8,9},W1311&amp;"0123456789"))-1)</f>
        <v>$</v>
      </c>
      <c r="Y1311" t="s">
        <v>14415</v>
      </c>
      <c r="Z1311" t="s">
        <v>14696</v>
      </c>
      <c r="AA1311" s="3" cm="1">
        <f t="array" ref="AA1311">_xlfn.XLOOKUP(LEFT(Z1311,MIN(FIND({0,1,2,3,4,5,6,7,8,9},Z1311&amp;"0123456789"))-1), $BB$4:$BB$23, $BC$4:$BC$23)*_xlfn.NUMBERVALUE(TRIM(REPLACE(Z1311,1,MIN(FIND({0,1,2,3,4,5,6,7,8,9},Z1311&amp;"0123456789"))-1,"")), ".", ",")</f>
        <v>23773978</v>
      </c>
      <c r="AB1311" t="s">
        <v>14696</v>
      </c>
      <c r="AC1311" s="3" cm="1">
        <f t="array" ref="AC1311">_xlfn.XLOOKUP(LEFT(AB1311,MIN(FIND({0,1,2,3,4,5,6,7,8,9},AB1311&amp;"0123456789"))-1), $BB$4:$BB$23, $BC$4:$BC$23)*_xlfn.NUMBERVALUE(TRIM(REPLACE(AB1311,1,MIN(FIND({0,1,2,3,4,5,6,7,8,9},AB1311&amp;"0123456789"))-1,"")), ".", ",")</f>
        <v>23773978</v>
      </c>
      <c r="AD1311" t="s">
        <v>4365</v>
      </c>
      <c r="AE1311" t="s">
        <v>4365</v>
      </c>
      <c r="AF1311" t="s">
        <v>4365</v>
      </c>
      <c r="AG1311" t="s">
        <v>17279</v>
      </c>
      <c r="AH1311" t="s">
        <v>4365</v>
      </c>
      <c r="AI1311" t="s">
        <v>18868</v>
      </c>
      <c r="AJ1311" t="s">
        <v>14825</v>
      </c>
      <c r="AK1311" t="s">
        <v>19958</v>
      </c>
      <c r="AL1311" t="s">
        <v>8554</v>
      </c>
      <c r="AM1311" t="s">
        <v>20978</v>
      </c>
      <c r="AN1311" t="s">
        <v>18794</v>
      </c>
      <c r="AO1311" t="s">
        <v>4365</v>
      </c>
      <c r="AP1311" t="s">
        <v>23240</v>
      </c>
      <c r="AQ1311" t="s">
        <v>24314</v>
      </c>
      <c r="AR1311" t="s">
        <v>25158</v>
      </c>
      <c r="AS1311" t="s">
        <v>14832</v>
      </c>
      <c r="BC1311" s="3" t="str" cm="1">
        <f t="array" ref="BC1311">LEFT(BB1311,MIN(FIND({0,1,2,3,4,5,6,7,8,9},BB1311&amp;"0123456789"))-1)</f>
        <v/>
      </c>
      <c r="BY1311" t="s">
        <v>10163</v>
      </c>
      <c r="BZ1311" t="s">
        <v>25687</v>
      </c>
      <c r="CT1311" t="str">
        <f t="shared" si="349"/>
        <v>Health Care</v>
      </c>
      <c r="CU1311" t="str">
        <f t="shared" si="350"/>
        <v>Hospital</v>
      </c>
      <c r="CV1311" t="str">
        <f t="shared" si="351"/>
        <v/>
      </c>
      <c r="CW1311" t="str">
        <f t="shared" si="352"/>
        <v/>
      </c>
      <c r="CX1311" t="str">
        <f t="shared" si="353"/>
        <v/>
      </c>
      <c r="CY1311" t="str">
        <f t="shared" si="354"/>
        <v/>
      </c>
      <c r="CZ1311" t="str">
        <f t="shared" si="355"/>
        <v/>
      </c>
      <c r="DA1311" t="str">
        <f t="shared" si="356"/>
        <v/>
      </c>
      <c r="DB1311" t="str">
        <f t="shared" si="357"/>
        <v/>
      </c>
      <c r="DC1311" t="str">
        <f t="shared" si="358"/>
        <v/>
      </c>
    </row>
    <row r="1312" spans="1:107" x14ac:dyDescent="0.2">
      <c r="A1312">
        <v>1309</v>
      </c>
      <c r="B1312" t="s">
        <v>1304</v>
      </c>
      <c r="C1312" t="s">
        <v>3478</v>
      </c>
      <c r="D1312" t="s">
        <v>5441</v>
      </c>
      <c r="E1312" t="s">
        <v>6065</v>
      </c>
      <c r="F1312" t="s">
        <v>7375</v>
      </c>
      <c r="G1312" t="s">
        <v>8316</v>
      </c>
      <c r="H1312" t="s">
        <v>8552</v>
      </c>
      <c r="I1312" t="s">
        <v>8555</v>
      </c>
      <c r="J1312" t="s">
        <v>9625</v>
      </c>
      <c r="K1312" t="s">
        <v>10121</v>
      </c>
      <c r="L1312" t="s">
        <v>10163</v>
      </c>
      <c r="M1312" t="s">
        <v>11712</v>
      </c>
      <c r="N1312" t="s">
        <v>12736</v>
      </c>
      <c r="O1312" t="s">
        <v>13305</v>
      </c>
      <c r="P1312" t="s">
        <v>13349</v>
      </c>
      <c r="Q1312">
        <v>1</v>
      </c>
      <c r="R1312" t="s">
        <v>13357</v>
      </c>
      <c r="S1312" t="s">
        <v>13641</v>
      </c>
      <c r="T1312" t="s">
        <v>13803</v>
      </c>
      <c r="U1312" s="3" t="str" cm="1">
        <f t="array" ref="U1312">LEFT(T1312,MIN(FIND({0,1,2,3,4,5,6,7,8,9},T1312&amp;"0123456789"))-1)</f>
        <v>$</v>
      </c>
      <c r="V1312" t="s">
        <v>13357</v>
      </c>
      <c r="W1312" t="s">
        <v>13803</v>
      </c>
      <c r="X1312" s="3" t="str" cm="1">
        <f t="array" ref="X1312">LEFT(W1312,MIN(FIND({0,1,2,3,4,5,6,7,8,9},W1312&amp;"0123456789"))-1)</f>
        <v>$</v>
      </c>
      <c r="Y1312" t="s">
        <v>13357</v>
      </c>
      <c r="Z1312" t="s">
        <v>13803</v>
      </c>
      <c r="AA1312" s="3" cm="1">
        <f t="array" ref="AA1312">_xlfn.XLOOKUP(LEFT(Z1312,MIN(FIND({0,1,2,3,4,5,6,7,8,9},Z1312&amp;"0123456789"))-1), $BB$4:$BB$23, $BC$4:$BC$23)*_xlfn.NUMBERVALUE(TRIM(REPLACE(Z1312,1,MIN(FIND({0,1,2,3,4,5,6,7,8,9},Z1312&amp;"0123456789"))-1,"")), ".", ",")</f>
        <v>2500000</v>
      </c>
      <c r="AB1312" t="s">
        <v>13803</v>
      </c>
      <c r="AC1312" s="3" cm="1">
        <f t="array" ref="AC1312">_xlfn.XLOOKUP(LEFT(AB1312,MIN(FIND({0,1,2,3,4,5,6,7,8,9},AB1312&amp;"0123456789"))-1), $BB$4:$BB$23, $BC$4:$BC$23)*_xlfn.NUMBERVALUE(TRIM(REPLACE(AB1312,1,MIN(FIND({0,1,2,3,4,5,6,7,8,9},AB1312&amp;"0123456789"))-1,"")), ".", ",")</f>
        <v>2500000</v>
      </c>
      <c r="AD1312" t="s">
        <v>8555</v>
      </c>
      <c r="AE1312" t="s">
        <v>8554</v>
      </c>
      <c r="AF1312" t="s">
        <v>15990</v>
      </c>
      <c r="AG1312" t="s">
        <v>4365</v>
      </c>
      <c r="AH1312" t="s">
        <v>4365</v>
      </c>
      <c r="AI1312" t="s">
        <v>4365</v>
      </c>
      <c r="AJ1312" t="s">
        <v>4365</v>
      </c>
      <c r="AK1312" t="s">
        <v>4365</v>
      </c>
      <c r="AL1312" t="s">
        <v>4365</v>
      </c>
      <c r="AM1312" t="s">
        <v>4365</v>
      </c>
      <c r="AN1312" t="s">
        <v>4365</v>
      </c>
      <c r="AO1312" t="s">
        <v>4365</v>
      </c>
      <c r="AP1312" t="s">
        <v>4365</v>
      </c>
      <c r="AQ1312" t="s">
        <v>4365</v>
      </c>
      <c r="AR1312" t="s">
        <v>4365</v>
      </c>
      <c r="AS1312" t="s">
        <v>8558</v>
      </c>
      <c r="BC1312" s="3" t="str" cm="1">
        <f t="array" ref="BC1312">LEFT(BB1312,MIN(FIND({0,1,2,3,4,5,6,7,8,9},BB1312&amp;"0123456789"))-1)</f>
        <v/>
      </c>
      <c r="BY1312" t="s">
        <v>10163</v>
      </c>
      <c r="BZ1312" t="s">
        <v>25418</v>
      </c>
      <c r="CA1312" t="s">
        <v>25472</v>
      </c>
      <c r="CT1312" t="str">
        <f t="shared" si="349"/>
        <v>Health Care</v>
      </c>
      <c r="CU1312" t="str">
        <f t="shared" si="350"/>
        <v>Medical</v>
      </c>
      <c r="CV1312" t="str">
        <f t="shared" si="351"/>
        <v>Wellness</v>
      </c>
      <c r="CW1312" t="str">
        <f t="shared" si="352"/>
        <v/>
      </c>
      <c r="CX1312" t="str">
        <f t="shared" si="353"/>
        <v/>
      </c>
      <c r="CY1312" t="str">
        <f t="shared" si="354"/>
        <v/>
      </c>
      <c r="CZ1312" t="str">
        <f t="shared" si="355"/>
        <v/>
      </c>
      <c r="DA1312" t="str">
        <f t="shared" si="356"/>
        <v/>
      </c>
      <c r="DB1312" t="str">
        <f t="shared" si="357"/>
        <v/>
      </c>
      <c r="DC1312" t="str">
        <f t="shared" si="358"/>
        <v/>
      </c>
    </row>
    <row r="1313" spans="1:107" x14ac:dyDescent="0.2">
      <c r="A1313">
        <v>1310</v>
      </c>
      <c r="B1313" t="s">
        <v>1305</v>
      </c>
      <c r="C1313" t="s">
        <v>3479</v>
      </c>
      <c r="D1313" t="s">
        <v>5442</v>
      </c>
      <c r="E1313" t="s">
        <v>6065</v>
      </c>
      <c r="F1313" t="s">
        <v>7376</v>
      </c>
      <c r="G1313" t="s">
        <v>8263</v>
      </c>
      <c r="H1313" t="s">
        <v>8552</v>
      </c>
      <c r="I1313" t="s">
        <v>8554</v>
      </c>
      <c r="J1313" t="s">
        <v>9626</v>
      </c>
      <c r="K1313" t="s">
        <v>10121</v>
      </c>
      <c r="L1313" t="s">
        <v>10167</v>
      </c>
      <c r="M1313" t="s">
        <v>3721</v>
      </c>
      <c r="N1313" t="s">
        <v>12738</v>
      </c>
      <c r="O1313" t="s">
        <v>13307</v>
      </c>
      <c r="P1313" t="s">
        <v>4365</v>
      </c>
      <c r="Q1313">
        <v>1</v>
      </c>
      <c r="R1313" t="s">
        <v>13357</v>
      </c>
      <c r="S1313" t="s">
        <v>8503</v>
      </c>
      <c r="T1313" t="s">
        <v>13760</v>
      </c>
      <c r="U1313" s="3" t="str" cm="1">
        <f t="array" ref="U1313">LEFT(T1313,MIN(FIND({0,1,2,3,4,5,6,7,8,9},T1313&amp;"0123456789"))-1)</f>
        <v>$</v>
      </c>
      <c r="V1313" t="s">
        <v>13357</v>
      </c>
      <c r="W1313" t="s">
        <v>13760</v>
      </c>
      <c r="X1313" s="3" t="str" cm="1">
        <f t="array" ref="X1313">LEFT(W1313,MIN(FIND({0,1,2,3,4,5,6,7,8,9},W1313&amp;"0123456789"))-1)</f>
        <v>$</v>
      </c>
      <c r="Y1313" t="s">
        <v>13357</v>
      </c>
      <c r="Z1313" t="s">
        <v>13760</v>
      </c>
      <c r="AA1313" s="3" cm="1">
        <f t="array" ref="AA1313">_xlfn.XLOOKUP(LEFT(Z1313,MIN(FIND({0,1,2,3,4,5,6,7,8,9},Z1313&amp;"0123456789"))-1), $BB$4:$BB$23, $BC$4:$BC$23)*_xlfn.NUMBERVALUE(TRIM(REPLACE(Z1313,1,MIN(FIND({0,1,2,3,4,5,6,7,8,9},Z1313&amp;"0123456789"))-1,"")), ".", ",")</f>
        <v>5000000</v>
      </c>
      <c r="AB1313" t="s">
        <v>13760</v>
      </c>
      <c r="AC1313" s="3" cm="1">
        <f t="array" ref="AC1313">_xlfn.XLOOKUP(LEFT(AB1313,MIN(FIND({0,1,2,3,4,5,6,7,8,9},AB1313&amp;"0123456789"))-1), $BB$4:$BB$23, $BC$4:$BC$23)*_xlfn.NUMBERVALUE(TRIM(REPLACE(AB1313,1,MIN(FIND({0,1,2,3,4,5,6,7,8,9},AB1313&amp;"0123456789"))-1,"")), ".", ",")</f>
        <v>5000000</v>
      </c>
      <c r="AD1313" t="s">
        <v>8555</v>
      </c>
      <c r="AE1313" t="s">
        <v>8555</v>
      </c>
      <c r="AF1313" t="s">
        <v>15991</v>
      </c>
      <c r="AG1313" t="s">
        <v>4365</v>
      </c>
      <c r="AH1313" t="s">
        <v>4365</v>
      </c>
      <c r="AI1313" t="s">
        <v>4365</v>
      </c>
      <c r="AJ1313" t="s">
        <v>4365</v>
      </c>
      <c r="AK1313" t="s">
        <v>4365</v>
      </c>
      <c r="AL1313" t="s">
        <v>4365</v>
      </c>
      <c r="AM1313" t="s">
        <v>4365</v>
      </c>
      <c r="AN1313" t="s">
        <v>4365</v>
      </c>
      <c r="AO1313" t="s">
        <v>4365</v>
      </c>
      <c r="AP1313" t="s">
        <v>4365</v>
      </c>
      <c r="AQ1313" t="s">
        <v>4365</v>
      </c>
      <c r="AR1313" t="s">
        <v>4365</v>
      </c>
      <c r="AS1313" t="s">
        <v>14819</v>
      </c>
      <c r="BC1313" s="3" t="str" cm="1">
        <f t="array" ref="BC1313">LEFT(BB1313,MIN(FIND({0,1,2,3,4,5,6,7,8,9},BB1313&amp;"0123456789"))-1)</f>
        <v/>
      </c>
      <c r="BY1313" t="s">
        <v>3721</v>
      </c>
      <c r="CT1313" t="str">
        <f t="shared" si="349"/>
        <v>SaaS</v>
      </c>
      <c r="CU1313" t="str">
        <f t="shared" si="350"/>
        <v/>
      </c>
      <c r="CV1313" t="str">
        <f t="shared" si="351"/>
        <v/>
      </c>
      <c r="CW1313" t="str">
        <f t="shared" si="352"/>
        <v/>
      </c>
      <c r="CX1313" t="str">
        <f t="shared" si="353"/>
        <v/>
      </c>
      <c r="CY1313" t="str">
        <f t="shared" si="354"/>
        <v/>
      </c>
      <c r="CZ1313" t="str">
        <f t="shared" si="355"/>
        <v/>
      </c>
      <c r="DA1313" t="str">
        <f t="shared" si="356"/>
        <v/>
      </c>
      <c r="DB1313" t="str">
        <f t="shared" si="357"/>
        <v/>
      </c>
      <c r="DC1313" t="str">
        <f t="shared" si="358"/>
        <v/>
      </c>
    </row>
    <row r="1314" spans="1:107" x14ac:dyDescent="0.2">
      <c r="A1314">
        <v>1311</v>
      </c>
      <c r="B1314" t="s">
        <v>1306</v>
      </c>
      <c r="C1314" t="s">
        <v>3480</v>
      </c>
      <c r="D1314" t="s">
        <v>5443</v>
      </c>
      <c r="E1314" t="s">
        <v>6065</v>
      </c>
      <c r="F1314" t="s">
        <v>7377</v>
      </c>
      <c r="G1314" t="s">
        <v>8468</v>
      </c>
      <c r="H1314" t="s">
        <v>8552</v>
      </c>
      <c r="I1314" t="s">
        <v>8554</v>
      </c>
      <c r="J1314" t="s">
        <v>9627</v>
      </c>
      <c r="K1314" t="s">
        <v>10119</v>
      </c>
      <c r="L1314" t="s">
        <v>10143</v>
      </c>
      <c r="M1314" t="s">
        <v>11348</v>
      </c>
      <c r="N1314" t="s">
        <v>12786</v>
      </c>
      <c r="O1314" t="s">
        <v>13319</v>
      </c>
      <c r="P1314" t="s">
        <v>13349</v>
      </c>
      <c r="Q1314">
        <v>1</v>
      </c>
      <c r="R1314" t="s">
        <v>13357</v>
      </c>
      <c r="S1314" t="s">
        <v>8374</v>
      </c>
      <c r="T1314" t="s">
        <v>13767</v>
      </c>
      <c r="U1314" s="3" t="str" cm="1">
        <f t="array" ref="U1314">LEFT(T1314,MIN(FIND({0,1,2,3,4,5,6,7,8,9},T1314&amp;"0123456789"))-1)</f>
        <v>$</v>
      </c>
      <c r="V1314" t="s">
        <v>14417</v>
      </c>
      <c r="W1314" t="s">
        <v>13767</v>
      </c>
      <c r="X1314" s="3" t="str" cm="1">
        <f t="array" ref="X1314">LEFT(W1314,MIN(FIND({0,1,2,3,4,5,6,7,8,9},W1314&amp;"0123456789"))-1)</f>
        <v>$</v>
      </c>
      <c r="Y1314" t="s">
        <v>14417</v>
      </c>
      <c r="Z1314" t="s">
        <v>13767</v>
      </c>
      <c r="AA1314" s="3" cm="1">
        <f t="array" ref="AA1314">_xlfn.XLOOKUP(LEFT(Z1314,MIN(FIND({0,1,2,3,4,5,6,7,8,9},Z1314&amp;"0123456789"))-1), $BB$4:$BB$23, $BC$4:$BC$23)*_xlfn.NUMBERVALUE(TRIM(REPLACE(Z1314,1,MIN(FIND({0,1,2,3,4,5,6,7,8,9},Z1314&amp;"0123456789"))-1,"")), ".", ",")</f>
        <v>2600000</v>
      </c>
      <c r="AB1314" t="s">
        <v>13767</v>
      </c>
      <c r="AC1314" s="3" cm="1">
        <f t="array" ref="AC1314">_xlfn.XLOOKUP(LEFT(AB1314,MIN(FIND({0,1,2,3,4,5,6,7,8,9},AB1314&amp;"0123456789"))-1), $BB$4:$BB$23, $BC$4:$BC$23)*_xlfn.NUMBERVALUE(TRIM(REPLACE(AB1314,1,MIN(FIND({0,1,2,3,4,5,6,7,8,9},AB1314&amp;"0123456789"))-1,"")), ".", ",")</f>
        <v>2600000</v>
      </c>
      <c r="AD1314" t="s">
        <v>4365</v>
      </c>
      <c r="AE1314" t="s">
        <v>8556</v>
      </c>
      <c r="AF1314" t="s">
        <v>15992</v>
      </c>
      <c r="AG1314" t="s">
        <v>17280</v>
      </c>
      <c r="AH1314" t="s">
        <v>17963</v>
      </c>
      <c r="AI1314" t="s">
        <v>18869</v>
      </c>
      <c r="AJ1314" t="s">
        <v>8561</v>
      </c>
      <c r="AK1314" t="s">
        <v>19959</v>
      </c>
      <c r="AL1314" t="s">
        <v>8554</v>
      </c>
      <c r="AM1314" t="s">
        <v>20979</v>
      </c>
      <c r="AN1314" t="s">
        <v>18794</v>
      </c>
      <c r="AO1314" t="s">
        <v>22182</v>
      </c>
      <c r="AP1314" t="s">
        <v>23241</v>
      </c>
      <c r="AQ1314" t="s">
        <v>24315</v>
      </c>
      <c r="AR1314" t="s">
        <v>25159</v>
      </c>
      <c r="AS1314" t="s">
        <v>14825</v>
      </c>
      <c r="BC1314" s="3" t="str" cm="1">
        <f t="array" ref="BC1314">LEFT(BB1314,MIN(FIND({0,1,2,3,4,5,6,7,8,9},BB1314&amp;"0123456789"))-1)</f>
        <v/>
      </c>
      <c r="BY1314" t="s">
        <v>11348</v>
      </c>
      <c r="CT1314" t="str">
        <f t="shared" si="349"/>
        <v>FinTech</v>
      </c>
      <c r="CU1314" t="str">
        <f t="shared" si="350"/>
        <v/>
      </c>
      <c r="CV1314" t="str">
        <f t="shared" si="351"/>
        <v/>
      </c>
      <c r="CW1314" t="str">
        <f t="shared" si="352"/>
        <v/>
      </c>
      <c r="CX1314" t="str">
        <f t="shared" si="353"/>
        <v/>
      </c>
      <c r="CY1314" t="str">
        <f t="shared" si="354"/>
        <v/>
      </c>
      <c r="CZ1314" t="str">
        <f t="shared" si="355"/>
        <v/>
      </c>
      <c r="DA1314" t="str">
        <f t="shared" si="356"/>
        <v/>
      </c>
      <c r="DB1314" t="str">
        <f t="shared" si="357"/>
        <v/>
      </c>
      <c r="DC1314" t="str">
        <f t="shared" si="358"/>
        <v/>
      </c>
    </row>
    <row r="1315" spans="1:107" x14ac:dyDescent="0.2">
      <c r="A1315">
        <v>1312</v>
      </c>
      <c r="B1315" t="s">
        <v>1307</v>
      </c>
      <c r="C1315" t="s">
        <v>3481</v>
      </c>
      <c r="D1315" t="s">
        <v>5444</v>
      </c>
      <c r="E1315" t="s">
        <v>6065</v>
      </c>
      <c r="F1315" t="s">
        <v>7378</v>
      </c>
      <c r="G1315" t="s">
        <v>8245</v>
      </c>
      <c r="H1315" t="s">
        <v>8552</v>
      </c>
      <c r="I1315" t="s">
        <v>4365</v>
      </c>
      <c r="J1315" t="s">
        <v>4365</v>
      </c>
      <c r="K1315" t="s">
        <v>10121</v>
      </c>
      <c r="L1315" t="s">
        <v>10775</v>
      </c>
      <c r="M1315" t="s">
        <v>12138</v>
      </c>
      <c r="N1315" t="s">
        <v>12851</v>
      </c>
      <c r="O1315" t="s">
        <v>13336</v>
      </c>
      <c r="P1315" t="s">
        <v>4365</v>
      </c>
      <c r="Q1315">
        <v>2</v>
      </c>
      <c r="R1315" t="s">
        <v>13362</v>
      </c>
      <c r="S1315" t="s">
        <v>8346</v>
      </c>
      <c r="T1315" t="s">
        <v>14172</v>
      </c>
      <c r="U1315" s="3" t="str" cm="1">
        <f t="array" ref="U1315">LEFT(T1315,MIN(FIND({0,1,2,3,4,5,6,7,8,9},T1315&amp;"0123456789"))-1)</f>
        <v>CA$</v>
      </c>
      <c r="V1315" t="s">
        <v>13362</v>
      </c>
      <c r="W1315" t="s">
        <v>14172</v>
      </c>
      <c r="X1315" s="3" t="str" cm="1">
        <f t="array" ref="X1315">LEFT(W1315,MIN(FIND({0,1,2,3,4,5,6,7,8,9},W1315&amp;"0123456789"))-1)</f>
        <v>CA$</v>
      </c>
      <c r="Y1315" t="s">
        <v>13362</v>
      </c>
      <c r="Z1315" t="s">
        <v>14697</v>
      </c>
      <c r="AA1315" s="3" cm="1">
        <f t="array" ref="AA1315">_xlfn.XLOOKUP(LEFT(Z1315,MIN(FIND({0,1,2,3,4,5,6,7,8,9},Z1315&amp;"0123456789"))-1), $BB$4:$BB$23, $BC$4:$BC$23)*_xlfn.NUMBERVALUE(TRIM(REPLACE(Z1315,1,MIN(FIND({0,1,2,3,4,5,6,7,8,9},Z1315&amp;"0123456789"))-1,"")), ".", ",")</f>
        <v>11656787</v>
      </c>
      <c r="AB1315" t="s">
        <v>14697</v>
      </c>
      <c r="AC1315" s="3" cm="1">
        <f t="array" ref="AC1315">_xlfn.XLOOKUP(LEFT(AB1315,MIN(FIND({0,1,2,3,4,5,6,7,8,9},AB1315&amp;"0123456789"))-1), $BB$4:$BB$23, $BC$4:$BC$23)*_xlfn.NUMBERVALUE(TRIM(REPLACE(AB1315,1,MIN(FIND({0,1,2,3,4,5,6,7,8,9},AB1315&amp;"0123456789"))-1,"")), ".", ",")</f>
        <v>11656787</v>
      </c>
      <c r="AD1315" t="s">
        <v>8555</v>
      </c>
      <c r="AE1315" t="s">
        <v>8555</v>
      </c>
      <c r="AF1315" t="s">
        <v>15993</v>
      </c>
      <c r="AG1315" t="s">
        <v>4365</v>
      </c>
      <c r="AH1315" t="s">
        <v>4365</v>
      </c>
      <c r="AI1315" t="s">
        <v>4365</v>
      </c>
      <c r="AJ1315" t="s">
        <v>4365</v>
      </c>
      <c r="AK1315" t="s">
        <v>4365</v>
      </c>
      <c r="AL1315" t="s">
        <v>4365</v>
      </c>
      <c r="AM1315" t="s">
        <v>4365</v>
      </c>
      <c r="AN1315" t="s">
        <v>4365</v>
      </c>
      <c r="AO1315" t="s">
        <v>4365</v>
      </c>
      <c r="AP1315" t="s">
        <v>4365</v>
      </c>
      <c r="AQ1315" t="s">
        <v>4365</v>
      </c>
      <c r="AR1315" t="s">
        <v>4365</v>
      </c>
      <c r="AS1315" t="s">
        <v>8562</v>
      </c>
      <c r="BC1315" s="3" t="str" cm="1">
        <f t="array" ref="BC1315">LEFT(BB1315,MIN(FIND({0,1,2,3,4,5,6,7,8,9},BB1315&amp;"0123456789"))-1)</f>
        <v/>
      </c>
      <c r="BY1315" t="s">
        <v>12465</v>
      </c>
      <c r="BZ1315" t="s">
        <v>25602</v>
      </c>
      <c r="CA1315" t="s">
        <v>25428</v>
      </c>
      <c r="CB1315" t="s">
        <v>25472</v>
      </c>
      <c r="CT1315" t="str">
        <f t="shared" si="349"/>
        <v>Cannabis</v>
      </c>
      <c r="CU1315" t="str">
        <f t="shared" si="350"/>
        <v>Consumer Goods</v>
      </c>
      <c r="CV1315" t="str">
        <f t="shared" si="351"/>
        <v>Health Care</v>
      </c>
      <c r="CW1315" t="str">
        <f t="shared" si="352"/>
        <v>Wellness</v>
      </c>
      <c r="CX1315" t="str">
        <f t="shared" si="353"/>
        <v/>
      </c>
      <c r="CY1315" t="str">
        <f t="shared" si="354"/>
        <v/>
      </c>
      <c r="CZ1315" t="str">
        <f t="shared" si="355"/>
        <v/>
      </c>
      <c r="DA1315" t="str">
        <f t="shared" si="356"/>
        <v/>
      </c>
      <c r="DB1315" t="str">
        <f t="shared" si="357"/>
        <v/>
      </c>
      <c r="DC1315" t="str">
        <f t="shared" si="358"/>
        <v/>
      </c>
    </row>
    <row r="1316" spans="1:107" x14ac:dyDescent="0.2">
      <c r="A1316">
        <v>1313</v>
      </c>
      <c r="B1316" t="s">
        <v>1308</v>
      </c>
      <c r="C1316" t="s">
        <v>3482</v>
      </c>
      <c r="D1316" t="s">
        <v>5445</v>
      </c>
      <c r="E1316" t="s">
        <v>6065</v>
      </c>
      <c r="F1316" t="s">
        <v>7379</v>
      </c>
      <c r="G1316" t="s">
        <v>8454</v>
      </c>
      <c r="H1316" t="s">
        <v>8552</v>
      </c>
      <c r="I1316" t="s">
        <v>8554</v>
      </c>
      <c r="J1316" t="s">
        <v>9628</v>
      </c>
      <c r="K1316" t="s">
        <v>10121</v>
      </c>
      <c r="L1316" t="s">
        <v>10187</v>
      </c>
      <c r="M1316" t="s">
        <v>12139</v>
      </c>
      <c r="N1316" t="s">
        <v>12767</v>
      </c>
      <c r="O1316" t="s">
        <v>4365</v>
      </c>
      <c r="P1316" t="s">
        <v>4365</v>
      </c>
      <c r="Q1316">
        <v>1</v>
      </c>
      <c r="R1316" t="s">
        <v>13358</v>
      </c>
      <c r="S1316" t="s">
        <v>13434</v>
      </c>
      <c r="T1316" t="s">
        <v>14173</v>
      </c>
      <c r="U1316" s="3" t="str" cm="1">
        <f t="array" ref="U1316">LEFT(T1316,MIN(FIND({0,1,2,3,4,5,6,7,8,9},T1316&amp;"0123456789"))-1)</f>
        <v>$</v>
      </c>
      <c r="V1316" t="s">
        <v>14414</v>
      </c>
      <c r="W1316" t="s">
        <v>14173</v>
      </c>
      <c r="X1316" s="3" t="str" cm="1">
        <f t="array" ref="X1316">LEFT(W1316,MIN(FIND({0,1,2,3,4,5,6,7,8,9},W1316&amp;"0123456789"))-1)</f>
        <v>$</v>
      </c>
      <c r="Y1316" t="s">
        <v>14414</v>
      </c>
      <c r="Z1316" t="s">
        <v>14173</v>
      </c>
      <c r="AA1316" s="3" cm="1">
        <f t="array" ref="AA1316">_xlfn.XLOOKUP(LEFT(Z1316,MIN(FIND({0,1,2,3,4,5,6,7,8,9},Z1316&amp;"0123456789"))-1), $BB$4:$BB$23, $BC$4:$BC$23)*_xlfn.NUMBERVALUE(TRIM(REPLACE(Z1316,1,MIN(FIND({0,1,2,3,4,5,6,7,8,9},Z1316&amp;"0123456789"))-1,"")), ".", ",")</f>
        <v>11300000</v>
      </c>
      <c r="AB1316" t="s">
        <v>14173</v>
      </c>
      <c r="AC1316" s="3" cm="1">
        <f t="array" ref="AC1316">_xlfn.XLOOKUP(LEFT(AB1316,MIN(FIND({0,1,2,3,4,5,6,7,8,9},AB1316&amp;"0123456789"))-1), $BB$4:$BB$23, $BC$4:$BC$23)*_xlfn.NUMBERVALUE(TRIM(REPLACE(AB1316,1,MIN(FIND({0,1,2,3,4,5,6,7,8,9},AB1316&amp;"0123456789"))-1,"")), ".", ",")</f>
        <v>11300000</v>
      </c>
      <c r="AD1316" t="s">
        <v>8555</v>
      </c>
      <c r="AE1316" t="s">
        <v>14824</v>
      </c>
      <c r="AF1316" t="s">
        <v>15994</v>
      </c>
      <c r="AG1316" t="s">
        <v>17281</v>
      </c>
      <c r="AH1316" t="s">
        <v>4365</v>
      </c>
      <c r="AI1316" t="s">
        <v>18870</v>
      </c>
      <c r="AJ1316" t="s">
        <v>8560</v>
      </c>
      <c r="AK1316" t="s">
        <v>19960</v>
      </c>
      <c r="AL1316" t="s">
        <v>20168</v>
      </c>
      <c r="AM1316" t="s">
        <v>20980</v>
      </c>
      <c r="AN1316" t="s">
        <v>21584</v>
      </c>
      <c r="AO1316" t="s">
        <v>22183</v>
      </c>
      <c r="AP1316" t="s">
        <v>23242</v>
      </c>
      <c r="AQ1316" t="s">
        <v>24316</v>
      </c>
      <c r="AR1316" t="s">
        <v>25160</v>
      </c>
      <c r="AS1316" t="s">
        <v>8556</v>
      </c>
      <c r="BC1316" s="3" t="str" cm="1">
        <f t="array" ref="BC1316">LEFT(BB1316,MIN(FIND({0,1,2,3,4,5,6,7,8,9},BB1316&amp;"0123456789"))-1)</f>
        <v/>
      </c>
      <c r="BY1316" t="s">
        <v>10285</v>
      </c>
      <c r="BZ1316" t="s">
        <v>25622</v>
      </c>
      <c r="CA1316" t="s">
        <v>25488</v>
      </c>
      <c r="CT1316" t="str">
        <f t="shared" si="349"/>
        <v>Food and Beverage</v>
      </c>
      <c r="CU1316" t="str">
        <f t="shared" si="350"/>
        <v>Food Processing</v>
      </c>
      <c r="CV1316" t="str">
        <f t="shared" si="351"/>
        <v>Nutrition</v>
      </c>
      <c r="CW1316" t="str">
        <f t="shared" si="352"/>
        <v/>
      </c>
      <c r="CX1316" t="str">
        <f t="shared" si="353"/>
        <v/>
      </c>
      <c r="CY1316" t="str">
        <f t="shared" si="354"/>
        <v/>
      </c>
      <c r="CZ1316" t="str">
        <f t="shared" si="355"/>
        <v/>
      </c>
      <c r="DA1316" t="str">
        <f t="shared" si="356"/>
        <v/>
      </c>
      <c r="DB1316" t="str">
        <f t="shared" si="357"/>
        <v/>
      </c>
      <c r="DC1316" t="str">
        <f t="shared" si="358"/>
        <v/>
      </c>
    </row>
    <row r="1317" spans="1:107" x14ac:dyDescent="0.2">
      <c r="A1317">
        <v>1314</v>
      </c>
      <c r="B1317" t="s">
        <v>1309</v>
      </c>
      <c r="C1317" t="s">
        <v>3483</v>
      </c>
      <c r="D1317" t="s">
        <v>3483</v>
      </c>
      <c r="E1317" t="s">
        <v>6065</v>
      </c>
      <c r="F1317" t="s">
        <v>7380</v>
      </c>
      <c r="G1317" t="s">
        <v>8276</v>
      </c>
      <c r="H1317" t="s">
        <v>8552</v>
      </c>
      <c r="I1317" t="s">
        <v>8554</v>
      </c>
      <c r="J1317" t="s">
        <v>9629</v>
      </c>
      <c r="K1317" t="s">
        <v>10121</v>
      </c>
      <c r="L1317" t="s">
        <v>10776</v>
      </c>
      <c r="M1317" t="s">
        <v>12140</v>
      </c>
      <c r="N1317" t="s">
        <v>13032</v>
      </c>
      <c r="O1317" t="s">
        <v>13310</v>
      </c>
      <c r="P1317" t="s">
        <v>4365</v>
      </c>
      <c r="Q1317">
        <v>1</v>
      </c>
      <c r="R1317" t="s">
        <v>13357</v>
      </c>
      <c r="S1317" t="s">
        <v>8311</v>
      </c>
      <c r="T1317" t="s">
        <v>13760</v>
      </c>
      <c r="U1317" s="3" t="str" cm="1">
        <f t="array" ref="U1317">LEFT(T1317,MIN(FIND({0,1,2,3,4,5,6,7,8,9},T1317&amp;"0123456789"))-1)</f>
        <v>$</v>
      </c>
      <c r="V1317" t="s">
        <v>13357</v>
      </c>
      <c r="W1317" t="s">
        <v>13760</v>
      </c>
      <c r="X1317" s="3" t="str" cm="1">
        <f t="array" ref="X1317">LEFT(W1317,MIN(FIND({0,1,2,3,4,5,6,7,8,9},W1317&amp;"0123456789"))-1)</f>
        <v>$</v>
      </c>
      <c r="Y1317" t="s">
        <v>13357</v>
      </c>
      <c r="Z1317" t="s">
        <v>13760</v>
      </c>
      <c r="AA1317" s="3" cm="1">
        <f t="array" ref="AA1317">_xlfn.XLOOKUP(LEFT(Z1317,MIN(FIND({0,1,2,3,4,5,6,7,8,9},Z1317&amp;"0123456789"))-1), $BB$4:$BB$23, $BC$4:$BC$23)*_xlfn.NUMBERVALUE(TRIM(REPLACE(Z1317,1,MIN(FIND({0,1,2,3,4,5,6,7,8,9},Z1317&amp;"0123456789"))-1,"")), ".", ",")</f>
        <v>5000000</v>
      </c>
      <c r="AB1317" t="s">
        <v>13760</v>
      </c>
      <c r="AC1317" s="3" cm="1">
        <f t="array" ref="AC1317">_xlfn.XLOOKUP(LEFT(AB1317,MIN(FIND({0,1,2,3,4,5,6,7,8,9},AB1317&amp;"0123456789"))-1), $BB$4:$BB$23, $BC$4:$BC$23)*_xlfn.NUMBERVALUE(TRIM(REPLACE(AB1317,1,MIN(FIND({0,1,2,3,4,5,6,7,8,9},AB1317&amp;"0123456789"))-1,"")), ".", ",")</f>
        <v>5000000</v>
      </c>
      <c r="AD1317" t="s">
        <v>8554</v>
      </c>
      <c r="AE1317" t="s">
        <v>8554</v>
      </c>
      <c r="AF1317" t="s">
        <v>15995</v>
      </c>
      <c r="AG1317" t="s">
        <v>16628</v>
      </c>
      <c r="AH1317" t="s">
        <v>4365</v>
      </c>
      <c r="AI1317" t="s">
        <v>18871</v>
      </c>
      <c r="AJ1317" t="s">
        <v>14832</v>
      </c>
      <c r="AK1317" t="s">
        <v>4365</v>
      </c>
      <c r="AL1317" t="s">
        <v>20136</v>
      </c>
      <c r="AM1317" t="s">
        <v>20439</v>
      </c>
      <c r="AN1317" t="s">
        <v>20610</v>
      </c>
      <c r="AO1317" t="s">
        <v>19505</v>
      </c>
      <c r="AP1317" t="s">
        <v>23243</v>
      </c>
      <c r="AQ1317" t="s">
        <v>24317</v>
      </c>
      <c r="AR1317" t="s">
        <v>25161</v>
      </c>
      <c r="AS1317" t="s">
        <v>19184</v>
      </c>
      <c r="BC1317" s="3" t="str" cm="1">
        <f t="array" ref="BC1317">LEFT(BB1317,MIN(FIND({0,1,2,3,4,5,6,7,8,9},BB1317&amp;"0123456789"))-1)</f>
        <v/>
      </c>
      <c r="BY1317" t="s">
        <v>25586</v>
      </c>
      <c r="BZ1317" t="s">
        <v>25428</v>
      </c>
      <c r="CA1317" t="s">
        <v>25472</v>
      </c>
      <c r="CT1317" t="str">
        <f t="shared" si="349"/>
        <v>Continuing Education</v>
      </c>
      <c r="CU1317" t="str">
        <f t="shared" si="350"/>
        <v>Health Care</v>
      </c>
      <c r="CV1317" t="str">
        <f t="shared" si="351"/>
        <v>Wellness</v>
      </c>
      <c r="CW1317" t="str">
        <f t="shared" si="352"/>
        <v/>
      </c>
      <c r="CX1317" t="str">
        <f t="shared" si="353"/>
        <v/>
      </c>
      <c r="CY1317" t="str">
        <f t="shared" si="354"/>
        <v/>
      </c>
      <c r="CZ1317" t="str">
        <f t="shared" si="355"/>
        <v/>
      </c>
      <c r="DA1317" t="str">
        <f t="shared" si="356"/>
        <v/>
      </c>
      <c r="DB1317" t="str">
        <f t="shared" si="357"/>
        <v/>
      </c>
      <c r="DC1317" t="str">
        <f t="shared" si="358"/>
        <v/>
      </c>
    </row>
    <row r="1318" spans="1:107" x14ac:dyDescent="0.2">
      <c r="A1318">
        <v>1315</v>
      </c>
      <c r="B1318" t="s">
        <v>1310</v>
      </c>
      <c r="C1318" t="s">
        <v>3484</v>
      </c>
      <c r="D1318" t="s">
        <v>5446</v>
      </c>
      <c r="E1318" t="s">
        <v>6065</v>
      </c>
      <c r="F1318" t="s">
        <v>7381</v>
      </c>
      <c r="G1318" t="s">
        <v>8278</v>
      </c>
      <c r="H1318" t="s">
        <v>8552</v>
      </c>
      <c r="I1318" t="s">
        <v>4365</v>
      </c>
      <c r="J1318" t="s">
        <v>4365</v>
      </c>
      <c r="K1318" t="s">
        <v>10119</v>
      </c>
      <c r="L1318" t="s">
        <v>10777</v>
      </c>
      <c r="M1318" t="s">
        <v>12141</v>
      </c>
      <c r="N1318" t="s">
        <v>13033</v>
      </c>
      <c r="O1318" t="s">
        <v>13326</v>
      </c>
      <c r="P1318" t="s">
        <v>4365</v>
      </c>
      <c r="Q1318">
        <v>1</v>
      </c>
      <c r="R1318" t="s">
        <v>13357</v>
      </c>
      <c r="S1318" t="s">
        <v>8275</v>
      </c>
      <c r="T1318" t="s">
        <v>14174</v>
      </c>
      <c r="U1318" s="3" t="str" cm="1">
        <f t="array" ref="U1318">LEFT(T1318,MIN(FIND({0,1,2,3,4,5,6,7,8,9},T1318&amp;"0123456789"))-1)</f>
        <v>A$</v>
      </c>
      <c r="V1318" t="s">
        <v>13357</v>
      </c>
      <c r="W1318" t="s">
        <v>14174</v>
      </c>
      <c r="X1318" s="3" t="str" cm="1">
        <f t="array" ref="X1318">LEFT(W1318,MIN(FIND({0,1,2,3,4,5,6,7,8,9},W1318&amp;"0123456789"))-1)</f>
        <v>A$</v>
      </c>
      <c r="Y1318" t="s">
        <v>13357</v>
      </c>
      <c r="Z1318" t="s">
        <v>14174</v>
      </c>
      <c r="AA1318" s="3" cm="1">
        <f t="array" ref="AA1318">_xlfn.XLOOKUP(LEFT(Z1318,MIN(FIND({0,1,2,3,4,5,6,7,8,9},Z1318&amp;"0123456789"))-1), $BB$4:$BB$23, $BC$4:$BC$23)*_xlfn.NUMBERVALUE(TRIM(REPLACE(Z1318,1,MIN(FIND({0,1,2,3,4,5,6,7,8,9},Z1318&amp;"0123456789"))-1,"")), ".", ",")</f>
        <v>1925000</v>
      </c>
      <c r="AB1318" t="s">
        <v>14174</v>
      </c>
      <c r="AC1318" s="3" cm="1">
        <f t="array" ref="AC1318">_xlfn.XLOOKUP(LEFT(AB1318,MIN(FIND({0,1,2,3,4,5,6,7,8,9},AB1318&amp;"0123456789"))-1), $BB$4:$BB$23, $BC$4:$BC$23)*_xlfn.NUMBERVALUE(TRIM(REPLACE(AB1318,1,MIN(FIND({0,1,2,3,4,5,6,7,8,9},AB1318&amp;"0123456789"))-1,"")), ".", ",")</f>
        <v>1925000</v>
      </c>
      <c r="AD1318" t="s">
        <v>4365</v>
      </c>
      <c r="AE1318" t="s">
        <v>8555</v>
      </c>
      <c r="AF1318" t="s">
        <v>15996</v>
      </c>
      <c r="AG1318" t="s">
        <v>4365</v>
      </c>
      <c r="AH1318" t="s">
        <v>4365</v>
      </c>
      <c r="AI1318" t="s">
        <v>4365</v>
      </c>
      <c r="AJ1318" t="s">
        <v>4365</v>
      </c>
      <c r="AK1318" t="s">
        <v>4365</v>
      </c>
      <c r="AL1318" t="s">
        <v>4365</v>
      </c>
      <c r="AM1318" t="s">
        <v>4365</v>
      </c>
      <c r="AN1318" t="s">
        <v>4365</v>
      </c>
      <c r="AO1318" t="s">
        <v>4365</v>
      </c>
      <c r="AP1318" t="s">
        <v>4365</v>
      </c>
      <c r="AQ1318" t="s">
        <v>4365</v>
      </c>
      <c r="AR1318" t="s">
        <v>4365</v>
      </c>
      <c r="AS1318" t="s">
        <v>14826</v>
      </c>
      <c r="BC1318" s="3" t="str" cm="1">
        <f t="array" ref="BC1318">LEFT(BB1318,MIN(FIND({0,1,2,3,4,5,6,7,8,9},BB1318&amp;"0123456789"))-1)</f>
        <v/>
      </c>
      <c r="BY1318" t="s">
        <v>12361</v>
      </c>
      <c r="BZ1318" t="s">
        <v>25784</v>
      </c>
      <c r="CA1318" t="s">
        <v>25408</v>
      </c>
      <c r="CT1318" t="str">
        <f t="shared" si="349"/>
        <v>Cloud Computing</v>
      </c>
      <c r="CU1318" t="str">
        <f t="shared" si="350"/>
        <v>Quantum Computing</v>
      </c>
      <c r="CV1318" t="str">
        <f t="shared" si="351"/>
        <v>Software</v>
      </c>
      <c r="CW1318" t="str">
        <f t="shared" si="352"/>
        <v/>
      </c>
      <c r="CX1318" t="str">
        <f t="shared" si="353"/>
        <v/>
      </c>
      <c r="CY1318" t="str">
        <f t="shared" si="354"/>
        <v/>
      </c>
      <c r="CZ1318" t="str">
        <f t="shared" si="355"/>
        <v/>
      </c>
      <c r="DA1318" t="str">
        <f t="shared" si="356"/>
        <v/>
      </c>
      <c r="DB1318" t="str">
        <f t="shared" si="357"/>
        <v/>
      </c>
      <c r="DC1318" t="str">
        <f t="shared" si="358"/>
        <v/>
      </c>
    </row>
    <row r="1319" spans="1:107" x14ac:dyDescent="0.2">
      <c r="A1319">
        <v>1316</v>
      </c>
      <c r="B1319" t="s">
        <v>1311</v>
      </c>
      <c r="C1319" t="s">
        <v>3485</v>
      </c>
      <c r="D1319" t="s">
        <v>5447</v>
      </c>
      <c r="E1319" t="s">
        <v>6065</v>
      </c>
      <c r="F1319" t="s">
        <v>7382</v>
      </c>
      <c r="G1319" t="s">
        <v>8269</v>
      </c>
      <c r="H1319" t="s">
        <v>8552</v>
      </c>
      <c r="I1319" t="s">
        <v>8554</v>
      </c>
      <c r="J1319" t="s">
        <v>9630</v>
      </c>
      <c r="K1319" t="s">
        <v>10119</v>
      </c>
      <c r="L1319" t="s">
        <v>10509</v>
      </c>
      <c r="M1319" t="s">
        <v>12142</v>
      </c>
      <c r="N1319" t="s">
        <v>13034</v>
      </c>
      <c r="O1319" t="s">
        <v>13326</v>
      </c>
      <c r="P1319" t="s">
        <v>4365</v>
      </c>
      <c r="Q1319">
        <v>1</v>
      </c>
      <c r="R1319" t="s">
        <v>13358</v>
      </c>
      <c r="S1319" t="s">
        <v>13379</v>
      </c>
      <c r="T1319" t="s">
        <v>14175</v>
      </c>
      <c r="U1319" s="3" t="str" cm="1">
        <f t="array" ref="U1319">LEFT(T1319,MIN(FIND({0,1,2,3,4,5,6,7,8,9},T1319&amp;"0123456789"))-1)</f>
        <v>A$</v>
      </c>
      <c r="V1319" t="s">
        <v>14414</v>
      </c>
      <c r="W1319" t="s">
        <v>14175</v>
      </c>
      <c r="X1319" s="3" t="str" cm="1">
        <f t="array" ref="X1319">LEFT(W1319,MIN(FIND({0,1,2,3,4,5,6,7,8,9},W1319&amp;"0123456789"))-1)</f>
        <v>A$</v>
      </c>
      <c r="Y1319" t="s">
        <v>14414</v>
      </c>
      <c r="Z1319" t="s">
        <v>14175</v>
      </c>
      <c r="AA1319" s="3" cm="1">
        <f t="array" ref="AA1319">_xlfn.XLOOKUP(LEFT(Z1319,MIN(FIND({0,1,2,3,4,5,6,7,8,9},Z1319&amp;"0123456789"))-1), $BB$4:$BB$23, $BC$4:$BC$23)*_xlfn.NUMBERVALUE(TRIM(REPLACE(Z1319,1,MIN(FIND({0,1,2,3,4,5,6,7,8,9},Z1319&amp;"0123456789"))-1,"")), ".", ",")</f>
        <v>5266800</v>
      </c>
      <c r="AB1319" t="s">
        <v>14175</v>
      </c>
      <c r="AC1319" s="3" cm="1">
        <f t="array" ref="AC1319">_xlfn.XLOOKUP(LEFT(AB1319,MIN(FIND({0,1,2,3,4,5,6,7,8,9},AB1319&amp;"0123456789"))-1), $BB$4:$BB$23, $BC$4:$BC$23)*_xlfn.NUMBERVALUE(TRIM(REPLACE(AB1319,1,MIN(FIND({0,1,2,3,4,5,6,7,8,9},AB1319&amp;"0123456789"))-1,"")), ".", ",")</f>
        <v>5266800</v>
      </c>
      <c r="AD1319" t="s">
        <v>8555</v>
      </c>
      <c r="AE1319" t="s">
        <v>8557</v>
      </c>
      <c r="AF1319" t="s">
        <v>15997</v>
      </c>
      <c r="AG1319" t="s">
        <v>6108</v>
      </c>
      <c r="AH1319" t="s">
        <v>4365</v>
      </c>
      <c r="AI1319" t="s">
        <v>18872</v>
      </c>
      <c r="AJ1319" t="s">
        <v>16970</v>
      </c>
      <c r="AK1319" t="s">
        <v>19961</v>
      </c>
      <c r="AL1319" t="s">
        <v>20161</v>
      </c>
      <c r="AM1319" t="s">
        <v>20472</v>
      </c>
      <c r="AN1319" t="s">
        <v>21585</v>
      </c>
      <c r="AO1319" t="s">
        <v>4365</v>
      </c>
      <c r="AP1319" t="s">
        <v>23244</v>
      </c>
      <c r="AQ1319" t="s">
        <v>24318</v>
      </c>
      <c r="AR1319" t="s">
        <v>25162</v>
      </c>
      <c r="AS1319" t="s">
        <v>19177</v>
      </c>
      <c r="BC1319" s="3" t="str" cm="1">
        <f t="array" ref="BC1319">LEFT(BB1319,MIN(FIND({0,1,2,3,4,5,6,7,8,9},BB1319&amp;"0123456789"))-1)</f>
        <v/>
      </c>
      <c r="BY1319" t="s">
        <v>11476</v>
      </c>
      <c r="BZ1319" t="s">
        <v>25711</v>
      </c>
      <c r="CA1319" t="s">
        <v>25404</v>
      </c>
      <c r="CB1319" t="s">
        <v>25544</v>
      </c>
      <c r="CT1319" t="str">
        <f t="shared" si="349"/>
        <v>Analytics</v>
      </c>
      <c r="CU1319" t="str">
        <f t="shared" si="350"/>
        <v>Business Intelligence</v>
      </c>
      <c r="CV1319" t="str">
        <f t="shared" si="351"/>
        <v>Information Technology</v>
      </c>
      <c r="CW1319" t="str">
        <f t="shared" si="352"/>
        <v>Predictive Analytics</v>
      </c>
      <c r="CX1319" t="str">
        <f t="shared" si="353"/>
        <v/>
      </c>
      <c r="CY1319" t="str">
        <f t="shared" si="354"/>
        <v/>
      </c>
      <c r="CZ1319" t="str">
        <f t="shared" si="355"/>
        <v/>
      </c>
      <c r="DA1319" t="str">
        <f t="shared" si="356"/>
        <v/>
      </c>
      <c r="DB1319" t="str">
        <f t="shared" si="357"/>
        <v/>
      </c>
      <c r="DC1319" t="str">
        <f t="shared" si="358"/>
        <v/>
      </c>
    </row>
    <row r="1320" spans="1:107" x14ac:dyDescent="0.2">
      <c r="A1320">
        <v>1317</v>
      </c>
      <c r="B1320" t="s">
        <v>1312</v>
      </c>
      <c r="C1320" t="s">
        <v>3486</v>
      </c>
      <c r="D1320" t="s">
        <v>5448</v>
      </c>
      <c r="E1320" t="s">
        <v>6065</v>
      </c>
      <c r="F1320" t="s">
        <v>7383</v>
      </c>
      <c r="G1320" t="s">
        <v>8245</v>
      </c>
      <c r="H1320" t="s">
        <v>8552</v>
      </c>
      <c r="I1320" t="s">
        <v>4365</v>
      </c>
      <c r="J1320" t="s">
        <v>4365</v>
      </c>
      <c r="K1320" t="s">
        <v>10119</v>
      </c>
      <c r="L1320" t="s">
        <v>10501</v>
      </c>
      <c r="M1320" t="s">
        <v>12143</v>
      </c>
      <c r="N1320" t="s">
        <v>12788</v>
      </c>
      <c r="O1320" t="s">
        <v>13316</v>
      </c>
      <c r="P1320" t="s">
        <v>4365</v>
      </c>
      <c r="Q1320">
        <v>1</v>
      </c>
      <c r="R1320" t="s">
        <v>13357</v>
      </c>
      <c r="S1320" t="s">
        <v>8306</v>
      </c>
      <c r="T1320" t="s">
        <v>13740</v>
      </c>
      <c r="U1320" s="3" t="str" cm="1">
        <f t="array" ref="U1320">LEFT(T1320,MIN(FIND({0,1,2,3,4,5,6,7,8,9},T1320&amp;"0123456789"))-1)</f>
        <v>$</v>
      </c>
      <c r="V1320" t="s">
        <v>13357</v>
      </c>
      <c r="W1320" t="s">
        <v>13740</v>
      </c>
      <c r="X1320" s="3" t="str" cm="1">
        <f t="array" ref="X1320">LEFT(W1320,MIN(FIND({0,1,2,3,4,5,6,7,8,9},W1320&amp;"0123456789"))-1)</f>
        <v>$</v>
      </c>
      <c r="Y1320" t="s">
        <v>13357</v>
      </c>
      <c r="Z1320" t="s">
        <v>13740</v>
      </c>
      <c r="AA1320" s="3" cm="1">
        <f t="array" ref="AA1320">_xlfn.XLOOKUP(LEFT(Z1320,MIN(FIND({0,1,2,3,4,5,6,7,8,9},Z1320&amp;"0123456789"))-1), $BB$4:$BB$23, $BC$4:$BC$23)*_xlfn.NUMBERVALUE(TRIM(REPLACE(Z1320,1,MIN(FIND({0,1,2,3,4,5,6,7,8,9},Z1320&amp;"0123456789"))-1,"")), ".", ",")</f>
        <v>3000000</v>
      </c>
      <c r="AB1320" t="s">
        <v>13740</v>
      </c>
      <c r="AC1320" s="3" cm="1">
        <f t="array" ref="AC1320">_xlfn.XLOOKUP(LEFT(AB1320,MIN(FIND({0,1,2,3,4,5,6,7,8,9},AB1320&amp;"0123456789"))-1), $BB$4:$BB$23, $BC$4:$BC$23)*_xlfn.NUMBERVALUE(TRIM(REPLACE(AB1320,1,MIN(FIND({0,1,2,3,4,5,6,7,8,9},AB1320&amp;"0123456789"))-1,"")), ".", ",")</f>
        <v>3000000</v>
      </c>
      <c r="AD1320" t="s">
        <v>8555</v>
      </c>
      <c r="AE1320" t="s">
        <v>8557</v>
      </c>
      <c r="AF1320" t="s">
        <v>15998</v>
      </c>
      <c r="AG1320" t="s">
        <v>4365</v>
      </c>
      <c r="AH1320" t="s">
        <v>4365</v>
      </c>
      <c r="AI1320" t="s">
        <v>4365</v>
      </c>
      <c r="AJ1320" t="s">
        <v>4365</v>
      </c>
      <c r="AK1320" t="s">
        <v>4365</v>
      </c>
      <c r="AL1320" t="s">
        <v>4365</v>
      </c>
      <c r="AM1320" t="s">
        <v>4365</v>
      </c>
      <c r="AN1320" t="s">
        <v>4365</v>
      </c>
      <c r="AO1320" t="s">
        <v>4365</v>
      </c>
      <c r="AP1320" t="s">
        <v>4365</v>
      </c>
      <c r="AQ1320" t="s">
        <v>4365</v>
      </c>
      <c r="AR1320" t="s">
        <v>4365</v>
      </c>
      <c r="AS1320" t="s">
        <v>19079</v>
      </c>
      <c r="BC1320" s="3" t="str" cm="1">
        <f t="array" ref="BC1320">LEFT(BB1320,MIN(FIND({0,1,2,3,4,5,6,7,8,9},BB1320&amp;"0123456789"))-1)</f>
        <v/>
      </c>
      <c r="BY1320" t="s">
        <v>25914</v>
      </c>
      <c r="BZ1320" t="s">
        <v>25655</v>
      </c>
      <c r="CA1320" t="s">
        <v>25641</v>
      </c>
      <c r="CT1320" t="str">
        <f t="shared" si="349"/>
        <v>Electrical Distribution</v>
      </c>
      <c r="CU1320" t="str">
        <f t="shared" si="350"/>
        <v>Energy</v>
      </c>
      <c r="CV1320" t="str">
        <f t="shared" si="351"/>
        <v>Renewable Energy</v>
      </c>
      <c r="CW1320" t="str">
        <f t="shared" si="352"/>
        <v/>
      </c>
      <c r="CX1320" t="str">
        <f t="shared" si="353"/>
        <v/>
      </c>
      <c r="CY1320" t="str">
        <f t="shared" si="354"/>
        <v/>
      </c>
      <c r="CZ1320" t="str">
        <f t="shared" si="355"/>
        <v/>
      </c>
      <c r="DA1320" t="str">
        <f t="shared" si="356"/>
        <v/>
      </c>
      <c r="DB1320" t="str">
        <f t="shared" si="357"/>
        <v/>
      </c>
      <c r="DC1320" t="str">
        <f t="shared" si="358"/>
        <v/>
      </c>
    </row>
    <row r="1321" spans="1:107" x14ac:dyDescent="0.2">
      <c r="A1321">
        <v>1318</v>
      </c>
      <c r="B1321" t="s">
        <v>1313</v>
      </c>
      <c r="C1321" t="s">
        <v>3487</v>
      </c>
      <c r="D1321" t="s">
        <v>5449</v>
      </c>
      <c r="E1321" t="s">
        <v>6065</v>
      </c>
      <c r="F1321" t="s">
        <v>7384</v>
      </c>
      <c r="G1321" t="s">
        <v>8469</v>
      </c>
      <c r="H1321" t="s">
        <v>8552</v>
      </c>
      <c r="I1321" t="s">
        <v>4365</v>
      </c>
      <c r="J1321" t="s">
        <v>4365</v>
      </c>
      <c r="K1321" t="s">
        <v>10121</v>
      </c>
      <c r="L1321" t="s">
        <v>10239</v>
      </c>
      <c r="M1321" t="s">
        <v>12144</v>
      </c>
      <c r="N1321" t="s">
        <v>12856</v>
      </c>
      <c r="O1321" t="s">
        <v>4365</v>
      </c>
      <c r="P1321" t="s">
        <v>4365</v>
      </c>
      <c r="Q1321">
        <v>3</v>
      </c>
      <c r="R1321" t="s">
        <v>13358</v>
      </c>
      <c r="S1321" t="s">
        <v>13425</v>
      </c>
      <c r="T1321" t="s">
        <v>13803</v>
      </c>
      <c r="U1321" s="3" t="str" cm="1">
        <f t="array" ref="U1321">LEFT(T1321,MIN(FIND({0,1,2,3,4,5,6,7,8,9},T1321&amp;"0123456789"))-1)</f>
        <v>$</v>
      </c>
      <c r="V1321" t="s">
        <v>14414</v>
      </c>
      <c r="W1321" t="s">
        <v>13803</v>
      </c>
      <c r="X1321" s="3" t="str" cm="1">
        <f t="array" ref="X1321">LEFT(W1321,MIN(FIND({0,1,2,3,4,5,6,7,8,9},W1321&amp;"0123456789"))-1)</f>
        <v>$</v>
      </c>
      <c r="Y1321" t="s">
        <v>14414</v>
      </c>
      <c r="Z1321" t="s">
        <v>14698</v>
      </c>
      <c r="AA1321" s="3" cm="1">
        <f t="array" ref="AA1321">_xlfn.XLOOKUP(LEFT(Z1321,MIN(FIND({0,1,2,3,4,5,6,7,8,9},Z1321&amp;"0123456789"))-1), $BB$4:$BB$23, $BC$4:$BC$23)*_xlfn.NUMBERVALUE(TRIM(REPLACE(Z1321,1,MIN(FIND({0,1,2,3,4,5,6,7,8,9},Z1321&amp;"0123456789"))-1,"")), ".", ",")</f>
        <v>3621500</v>
      </c>
      <c r="AB1321" t="s">
        <v>14698</v>
      </c>
      <c r="AC1321" s="3" cm="1">
        <f t="array" ref="AC1321">_xlfn.XLOOKUP(LEFT(AB1321,MIN(FIND({0,1,2,3,4,5,6,7,8,9},AB1321&amp;"0123456789"))-1), $BB$4:$BB$23, $BC$4:$BC$23)*_xlfn.NUMBERVALUE(TRIM(REPLACE(AB1321,1,MIN(FIND({0,1,2,3,4,5,6,7,8,9},AB1321&amp;"0123456789"))-1,"")), ".", ",")</f>
        <v>3621500</v>
      </c>
      <c r="AD1321" t="s">
        <v>4365</v>
      </c>
      <c r="AE1321" t="s">
        <v>4365</v>
      </c>
      <c r="AF1321" t="s">
        <v>4365</v>
      </c>
      <c r="AG1321" t="s">
        <v>17282</v>
      </c>
      <c r="AH1321" t="s">
        <v>17964</v>
      </c>
      <c r="AI1321" t="s">
        <v>18873</v>
      </c>
      <c r="AJ1321" t="s">
        <v>19072</v>
      </c>
      <c r="AK1321" t="s">
        <v>19962</v>
      </c>
      <c r="AL1321" t="s">
        <v>20233</v>
      </c>
      <c r="AM1321" t="s">
        <v>20981</v>
      </c>
      <c r="AN1321" t="s">
        <v>20610</v>
      </c>
      <c r="AO1321" t="s">
        <v>19798</v>
      </c>
      <c r="AP1321" t="s">
        <v>23245</v>
      </c>
      <c r="AQ1321" t="s">
        <v>24319</v>
      </c>
      <c r="AR1321" t="s">
        <v>25163</v>
      </c>
      <c r="AS1321" t="s">
        <v>14832</v>
      </c>
      <c r="BC1321" s="3" t="str" cm="1">
        <f t="array" ref="BC1321">LEFT(BB1321,MIN(FIND({0,1,2,3,4,5,6,7,8,9},BB1321&amp;"0123456789"))-1)</f>
        <v/>
      </c>
      <c r="BY1321" t="s">
        <v>25688</v>
      </c>
      <c r="BZ1321" t="s">
        <v>25690</v>
      </c>
      <c r="CA1321" t="s">
        <v>25571</v>
      </c>
      <c r="CB1321" t="s">
        <v>25430</v>
      </c>
      <c r="CT1321" t="str">
        <f t="shared" si="349"/>
        <v>Bitcoin</v>
      </c>
      <c r="CU1321" t="str">
        <f t="shared" si="350"/>
        <v>Blockchain</v>
      </c>
      <c r="CV1321" t="str">
        <f t="shared" si="351"/>
        <v>Cryptocurrency</v>
      </c>
      <c r="CW1321" t="str">
        <f t="shared" si="352"/>
        <v>FinTech</v>
      </c>
      <c r="CX1321" t="str">
        <f t="shared" si="353"/>
        <v/>
      </c>
      <c r="CY1321" t="str">
        <f t="shared" si="354"/>
        <v/>
      </c>
      <c r="CZ1321" t="str">
        <f t="shared" si="355"/>
        <v/>
      </c>
      <c r="DA1321" t="str">
        <f t="shared" si="356"/>
        <v/>
      </c>
      <c r="DB1321" t="str">
        <f t="shared" si="357"/>
        <v/>
      </c>
      <c r="DC1321" t="str">
        <f t="shared" si="358"/>
        <v/>
      </c>
    </row>
    <row r="1322" spans="1:107" x14ac:dyDescent="0.2">
      <c r="A1322">
        <v>1319</v>
      </c>
      <c r="B1322" t="s">
        <v>1314</v>
      </c>
      <c r="C1322" t="s">
        <v>3488</v>
      </c>
      <c r="D1322" t="s">
        <v>5450</v>
      </c>
      <c r="E1322" t="s">
        <v>6065</v>
      </c>
      <c r="F1322" t="s">
        <v>7385</v>
      </c>
      <c r="G1322" t="s">
        <v>8248</v>
      </c>
      <c r="H1322" t="s">
        <v>8552</v>
      </c>
      <c r="I1322" t="s">
        <v>8555</v>
      </c>
      <c r="J1322" t="s">
        <v>9631</v>
      </c>
      <c r="K1322" t="s">
        <v>10121</v>
      </c>
      <c r="L1322" t="s">
        <v>10243</v>
      </c>
      <c r="M1322" t="s">
        <v>12145</v>
      </c>
      <c r="N1322" t="s">
        <v>13035</v>
      </c>
      <c r="O1322" t="s">
        <v>13310</v>
      </c>
      <c r="P1322" t="s">
        <v>4365</v>
      </c>
      <c r="Q1322">
        <v>1</v>
      </c>
      <c r="R1322" t="s">
        <v>4365</v>
      </c>
      <c r="S1322" t="s">
        <v>13506</v>
      </c>
      <c r="T1322" t="s">
        <v>14176</v>
      </c>
      <c r="U1322" s="3" t="str" cm="1">
        <f t="array" ref="U1322">LEFT(T1322,MIN(FIND({0,1,2,3,4,5,6,7,8,9},T1322&amp;"0123456789"))-1)</f>
        <v>$</v>
      </c>
      <c r="V1322" t="s">
        <v>14415</v>
      </c>
      <c r="W1322" t="s">
        <v>14176</v>
      </c>
      <c r="X1322" s="3" t="str" cm="1">
        <f t="array" ref="X1322">LEFT(W1322,MIN(FIND({0,1,2,3,4,5,6,7,8,9},W1322&amp;"0123456789"))-1)</f>
        <v>$</v>
      </c>
      <c r="Y1322" t="s">
        <v>14415</v>
      </c>
      <c r="Z1322" t="s">
        <v>14176</v>
      </c>
      <c r="AA1322" s="3" cm="1">
        <f t="array" ref="AA1322">_xlfn.XLOOKUP(LEFT(Z1322,MIN(FIND({0,1,2,3,4,5,6,7,8,9},Z1322&amp;"0123456789"))-1), $BB$4:$BB$23, $BC$4:$BC$23)*_xlfn.NUMBERVALUE(TRIM(REPLACE(Z1322,1,MIN(FIND({0,1,2,3,4,5,6,7,8,9},Z1322&amp;"0123456789"))-1,"")), ".", ",")</f>
        <v>2999988</v>
      </c>
      <c r="AB1322" t="s">
        <v>14176</v>
      </c>
      <c r="AC1322" s="3" cm="1">
        <f t="array" ref="AC1322">_xlfn.XLOOKUP(LEFT(AB1322,MIN(FIND({0,1,2,3,4,5,6,7,8,9},AB1322&amp;"0123456789"))-1), $BB$4:$BB$23, $BC$4:$BC$23)*_xlfn.NUMBERVALUE(TRIM(REPLACE(AB1322,1,MIN(FIND({0,1,2,3,4,5,6,7,8,9},AB1322&amp;"0123456789"))-1,"")), ".", ",")</f>
        <v>2999988</v>
      </c>
      <c r="AD1322" t="s">
        <v>4365</v>
      </c>
      <c r="AE1322" t="s">
        <v>4365</v>
      </c>
      <c r="AF1322" t="s">
        <v>4365</v>
      </c>
      <c r="AG1322" t="s">
        <v>4365</v>
      </c>
      <c r="AH1322" t="s">
        <v>4365</v>
      </c>
      <c r="AI1322" t="s">
        <v>4365</v>
      </c>
      <c r="AJ1322" t="s">
        <v>4365</v>
      </c>
      <c r="AK1322" t="s">
        <v>4365</v>
      </c>
      <c r="AL1322" t="s">
        <v>4365</v>
      </c>
      <c r="AM1322" t="s">
        <v>4365</v>
      </c>
      <c r="AN1322" t="s">
        <v>4365</v>
      </c>
      <c r="AO1322" t="s">
        <v>4365</v>
      </c>
      <c r="AP1322" t="s">
        <v>4365</v>
      </c>
      <c r="AQ1322" t="s">
        <v>4365</v>
      </c>
      <c r="AR1322" t="s">
        <v>4365</v>
      </c>
      <c r="AS1322" t="s">
        <v>14831</v>
      </c>
      <c r="BC1322" s="3" t="str" cm="1">
        <f t="array" ref="BC1322">LEFT(BB1322,MIN(FIND({0,1,2,3,4,5,6,7,8,9},BB1322&amp;"0123456789"))-1)</f>
        <v/>
      </c>
      <c r="BY1322" t="s">
        <v>12249</v>
      </c>
      <c r="BZ1322" t="s">
        <v>25408</v>
      </c>
      <c r="CA1322" t="s">
        <v>25605</v>
      </c>
      <c r="CT1322" t="str">
        <f t="shared" si="349"/>
        <v>Machine Learning</v>
      </c>
      <c r="CU1322" t="str">
        <f t="shared" si="350"/>
        <v>Software</v>
      </c>
      <c r="CV1322" t="str">
        <f t="shared" si="351"/>
        <v>Software Engineering</v>
      </c>
      <c r="CW1322" t="str">
        <f t="shared" si="352"/>
        <v/>
      </c>
      <c r="CX1322" t="str">
        <f t="shared" si="353"/>
        <v/>
      </c>
      <c r="CY1322" t="str">
        <f t="shared" si="354"/>
        <v/>
      </c>
      <c r="CZ1322" t="str">
        <f t="shared" si="355"/>
        <v/>
      </c>
      <c r="DA1322" t="str">
        <f t="shared" si="356"/>
        <v/>
      </c>
      <c r="DB1322" t="str">
        <f t="shared" si="357"/>
        <v/>
      </c>
      <c r="DC1322" t="str">
        <f t="shared" si="358"/>
        <v/>
      </c>
    </row>
    <row r="1323" spans="1:107" x14ac:dyDescent="0.2">
      <c r="A1323">
        <v>1320</v>
      </c>
      <c r="B1323" t="s">
        <v>1315</v>
      </c>
      <c r="C1323" t="s">
        <v>3489</v>
      </c>
      <c r="D1323" t="s">
        <v>5451</v>
      </c>
      <c r="E1323" t="s">
        <v>4365</v>
      </c>
      <c r="F1323" t="s">
        <v>7386</v>
      </c>
      <c r="G1323" t="s">
        <v>8248</v>
      </c>
      <c r="H1323" t="s">
        <v>8552</v>
      </c>
      <c r="I1323" t="s">
        <v>4365</v>
      </c>
      <c r="J1323" t="s">
        <v>4365</v>
      </c>
      <c r="K1323" t="s">
        <v>10121</v>
      </c>
      <c r="L1323" t="s">
        <v>10199</v>
      </c>
      <c r="M1323" t="s">
        <v>12146</v>
      </c>
      <c r="N1323" t="s">
        <v>12849</v>
      </c>
      <c r="O1323" t="s">
        <v>13306</v>
      </c>
      <c r="P1323" t="s">
        <v>4365</v>
      </c>
      <c r="Q1323">
        <v>1</v>
      </c>
      <c r="R1323" t="s">
        <v>13357</v>
      </c>
      <c r="S1323" t="s">
        <v>13396</v>
      </c>
      <c r="T1323" t="s">
        <v>14016</v>
      </c>
      <c r="U1323" s="3" t="str" cm="1">
        <f t="array" ref="U1323">LEFT(T1323,MIN(FIND({0,1,2,3,4,5,6,7,8,9},T1323&amp;"0123456789"))-1)</f>
        <v>€</v>
      </c>
      <c r="V1323" t="s">
        <v>13357</v>
      </c>
      <c r="W1323" t="s">
        <v>14016</v>
      </c>
      <c r="X1323" s="3" t="str" cm="1">
        <f t="array" ref="X1323">LEFT(W1323,MIN(FIND({0,1,2,3,4,5,6,7,8,9},W1323&amp;"0123456789"))-1)</f>
        <v>€</v>
      </c>
      <c r="Y1323" t="s">
        <v>13357</v>
      </c>
      <c r="Z1323" t="s">
        <v>14016</v>
      </c>
      <c r="AA1323" s="3" cm="1">
        <f t="array" ref="AA1323">_xlfn.XLOOKUP(LEFT(Z1323,MIN(FIND({0,1,2,3,4,5,6,7,8,9},Z1323&amp;"0123456789"))-1), $BB$4:$BB$23, $BC$4:$BC$23)*_xlfn.NUMBERVALUE(TRIM(REPLACE(Z1323,1,MIN(FIND({0,1,2,3,4,5,6,7,8,9},Z1323&amp;"0123456789"))-1,"")), ".", ",")</f>
        <v>2160000</v>
      </c>
      <c r="AB1323" t="s">
        <v>14016</v>
      </c>
      <c r="AC1323" s="3" cm="1">
        <f t="array" ref="AC1323">_xlfn.XLOOKUP(LEFT(AB1323,MIN(FIND({0,1,2,3,4,5,6,7,8,9},AB1323&amp;"0123456789"))-1), $BB$4:$BB$23, $BC$4:$BC$23)*_xlfn.NUMBERVALUE(TRIM(REPLACE(AB1323,1,MIN(FIND({0,1,2,3,4,5,6,7,8,9},AB1323&amp;"0123456789"))-1,"")), ".", ",")</f>
        <v>2160000</v>
      </c>
      <c r="AD1323" t="s">
        <v>8555</v>
      </c>
      <c r="AE1323" t="s">
        <v>8557</v>
      </c>
      <c r="AF1323" t="s">
        <v>15999</v>
      </c>
      <c r="AG1323" t="s">
        <v>4365</v>
      </c>
      <c r="AH1323" t="s">
        <v>4365</v>
      </c>
      <c r="AI1323" t="s">
        <v>4365</v>
      </c>
      <c r="AJ1323" t="s">
        <v>4365</v>
      </c>
      <c r="AK1323" t="s">
        <v>4365</v>
      </c>
      <c r="AL1323" t="s">
        <v>4365</v>
      </c>
      <c r="AM1323" t="s">
        <v>4365</v>
      </c>
      <c r="AN1323" t="s">
        <v>4365</v>
      </c>
      <c r="AO1323" t="s">
        <v>4365</v>
      </c>
      <c r="AP1323" t="s">
        <v>4365</v>
      </c>
      <c r="AQ1323" t="s">
        <v>4365</v>
      </c>
      <c r="AR1323" t="s">
        <v>4365</v>
      </c>
      <c r="AS1323" t="s">
        <v>19177</v>
      </c>
      <c r="BC1323" s="3" t="str" cm="1">
        <f t="array" ref="BC1323">LEFT(BB1323,MIN(FIND({0,1,2,3,4,5,6,7,8,9},BB1323&amp;"0123456789"))-1)</f>
        <v/>
      </c>
      <c r="BY1323" t="s">
        <v>10167</v>
      </c>
      <c r="BZ1323" t="s">
        <v>25915</v>
      </c>
      <c r="CT1323" t="str">
        <f t="shared" si="349"/>
        <v>Software</v>
      </c>
      <c r="CU1323" t="str">
        <f t="shared" si="350"/>
        <v>Visual Search</v>
      </c>
      <c r="CV1323" t="str">
        <f t="shared" si="351"/>
        <v/>
      </c>
      <c r="CW1323" t="str">
        <f t="shared" si="352"/>
        <v/>
      </c>
      <c r="CX1323" t="str">
        <f t="shared" si="353"/>
        <v/>
      </c>
      <c r="CY1323" t="str">
        <f t="shared" si="354"/>
        <v/>
      </c>
      <c r="CZ1323" t="str">
        <f t="shared" si="355"/>
        <v/>
      </c>
      <c r="DA1323" t="str">
        <f t="shared" si="356"/>
        <v/>
      </c>
      <c r="DB1323" t="str">
        <f t="shared" si="357"/>
        <v/>
      </c>
      <c r="DC1323" t="str">
        <f t="shared" si="358"/>
        <v/>
      </c>
    </row>
    <row r="1324" spans="1:107" x14ac:dyDescent="0.2">
      <c r="A1324">
        <v>1321</v>
      </c>
      <c r="B1324" t="s">
        <v>1316</v>
      </c>
      <c r="C1324" t="s">
        <v>3490</v>
      </c>
      <c r="D1324" t="s">
        <v>5452</v>
      </c>
      <c r="E1324" t="s">
        <v>6065</v>
      </c>
      <c r="F1324" t="s">
        <v>7387</v>
      </c>
      <c r="G1324" t="s">
        <v>8245</v>
      </c>
      <c r="H1324" t="s">
        <v>8552</v>
      </c>
      <c r="I1324" t="s">
        <v>8555</v>
      </c>
      <c r="J1324" t="s">
        <v>9632</v>
      </c>
      <c r="K1324" t="s">
        <v>10121</v>
      </c>
      <c r="L1324" t="s">
        <v>10205</v>
      </c>
      <c r="M1324" t="s">
        <v>12147</v>
      </c>
      <c r="N1324" t="s">
        <v>12736</v>
      </c>
      <c r="O1324" t="s">
        <v>13305</v>
      </c>
      <c r="P1324" t="s">
        <v>13351</v>
      </c>
      <c r="Q1324">
        <v>3</v>
      </c>
      <c r="R1324" t="s">
        <v>13357</v>
      </c>
      <c r="S1324" t="s">
        <v>8288</v>
      </c>
      <c r="T1324" t="s">
        <v>4365</v>
      </c>
      <c r="U1324" s="3" t="str" cm="1">
        <f t="array" ref="U1324">LEFT(T1324,MIN(FIND({0,1,2,3,4,5,6,7,8,9},T1324&amp;"0123456789"))-1)</f>
        <v>—</v>
      </c>
      <c r="V1324" t="s">
        <v>14422</v>
      </c>
      <c r="W1324" t="s">
        <v>4365</v>
      </c>
      <c r="X1324" s="3" t="str" cm="1">
        <f t="array" ref="X1324">LEFT(W1324,MIN(FIND({0,1,2,3,4,5,6,7,8,9},W1324&amp;"0123456789"))-1)</f>
        <v>—</v>
      </c>
      <c r="Y1324" t="s">
        <v>14422</v>
      </c>
      <c r="Z1324" t="s">
        <v>13764</v>
      </c>
      <c r="AA1324" s="3" cm="1">
        <f t="array" ref="AA1324">_xlfn.XLOOKUP(LEFT(Z1324,MIN(FIND({0,1,2,3,4,5,6,7,8,9},Z1324&amp;"0123456789"))-1), $BB$4:$BB$23, $BC$4:$BC$23)*_xlfn.NUMBERVALUE(TRIM(REPLACE(Z1324,1,MIN(FIND({0,1,2,3,4,5,6,7,8,9},Z1324&amp;"0123456789"))-1,"")), ".", ",")</f>
        <v>2800000</v>
      </c>
      <c r="AB1324" t="s">
        <v>13764</v>
      </c>
      <c r="AC1324" s="3" cm="1">
        <f t="array" ref="AC1324">_xlfn.XLOOKUP(LEFT(AB1324,MIN(FIND({0,1,2,3,4,5,6,7,8,9},AB1324&amp;"0123456789"))-1), $BB$4:$BB$23, $BC$4:$BC$23)*_xlfn.NUMBERVALUE(TRIM(REPLACE(AB1324,1,MIN(FIND({0,1,2,3,4,5,6,7,8,9},AB1324&amp;"0123456789"))-1,"")), ".", ",")</f>
        <v>2800000</v>
      </c>
      <c r="AD1324" t="s">
        <v>4365</v>
      </c>
      <c r="AE1324" t="s">
        <v>8561</v>
      </c>
      <c r="AF1324" t="s">
        <v>16000</v>
      </c>
      <c r="AG1324" t="s">
        <v>4365</v>
      </c>
      <c r="AH1324" t="s">
        <v>4365</v>
      </c>
      <c r="AI1324" t="s">
        <v>4365</v>
      </c>
      <c r="AJ1324" t="s">
        <v>4365</v>
      </c>
      <c r="AK1324" t="s">
        <v>4365</v>
      </c>
      <c r="AL1324" t="s">
        <v>4365</v>
      </c>
      <c r="AM1324" t="s">
        <v>4365</v>
      </c>
      <c r="AN1324" t="s">
        <v>4365</v>
      </c>
      <c r="AO1324" t="s">
        <v>4365</v>
      </c>
      <c r="AP1324" t="s">
        <v>4365</v>
      </c>
      <c r="AQ1324" t="s">
        <v>4365</v>
      </c>
      <c r="AR1324" t="s">
        <v>4365</v>
      </c>
      <c r="AS1324" t="s">
        <v>14823</v>
      </c>
      <c r="BC1324" s="3" t="str" cm="1">
        <f t="array" ref="BC1324">LEFT(BB1324,MIN(FIND({0,1,2,3,4,5,6,7,8,9},BB1324&amp;"0123456789"))-1)</f>
        <v/>
      </c>
      <c r="BY1324" t="s">
        <v>12147</v>
      </c>
      <c r="CT1324" t="str">
        <f t="shared" si="349"/>
        <v>Consumer Applications</v>
      </c>
      <c r="CU1324" t="str">
        <f t="shared" si="350"/>
        <v/>
      </c>
      <c r="CV1324" t="str">
        <f t="shared" si="351"/>
        <v/>
      </c>
      <c r="CW1324" t="str">
        <f t="shared" si="352"/>
        <v/>
      </c>
      <c r="CX1324" t="str">
        <f t="shared" si="353"/>
        <v/>
      </c>
      <c r="CY1324" t="str">
        <f t="shared" si="354"/>
        <v/>
      </c>
      <c r="CZ1324" t="str">
        <f t="shared" si="355"/>
        <v/>
      </c>
      <c r="DA1324" t="str">
        <f t="shared" si="356"/>
        <v/>
      </c>
      <c r="DB1324" t="str">
        <f t="shared" si="357"/>
        <v/>
      </c>
      <c r="DC1324" t="str">
        <f t="shared" si="358"/>
        <v/>
      </c>
    </row>
    <row r="1325" spans="1:107" x14ac:dyDescent="0.2">
      <c r="A1325">
        <v>1322</v>
      </c>
      <c r="B1325" t="s">
        <v>1317</v>
      </c>
      <c r="C1325" t="s">
        <v>3491</v>
      </c>
      <c r="D1325" t="s">
        <v>5453</v>
      </c>
      <c r="E1325" t="s">
        <v>6065</v>
      </c>
      <c r="F1325" t="s">
        <v>7388</v>
      </c>
      <c r="G1325" t="s">
        <v>8269</v>
      </c>
      <c r="H1325" t="s">
        <v>8552</v>
      </c>
      <c r="I1325" t="s">
        <v>8554</v>
      </c>
      <c r="J1325" t="s">
        <v>9633</v>
      </c>
      <c r="K1325" t="s">
        <v>10119</v>
      </c>
      <c r="L1325" t="s">
        <v>10513</v>
      </c>
      <c r="M1325" t="s">
        <v>12148</v>
      </c>
      <c r="N1325" t="s">
        <v>12870</v>
      </c>
      <c r="O1325" t="s">
        <v>13325</v>
      </c>
      <c r="P1325" t="s">
        <v>4365</v>
      </c>
      <c r="Q1325">
        <v>1</v>
      </c>
      <c r="R1325" t="s">
        <v>13357</v>
      </c>
      <c r="S1325" t="s">
        <v>8399</v>
      </c>
      <c r="T1325" t="s">
        <v>14167</v>
      </c>
      <c r="U1325" s="3" t="str" cm="1">
        <f t="array" ref="U1325">LEFT(T1325,MIN(FIND({0,1,2,3,4,5,6,7,8,9},T1325&amp;"0123456789"))-1)</f>
        <v>$</v>
      </c>
      <c r="V1325" t="s">
        <v>14422</v>
      </c>
      <c r="W1325" t="s">
        <v>14167</v>
      </c>
      <c r="X1325" s="3" t="str" cm="1">
        <f t="array" ref="X1325">LEFT(W1325,MIN(FIND({0,1,2,3,4,5,6,7,8,9},W1325&amp;"0123456789"))-1)</f>
        <v>$</v>
      </c>
      <c r="Y1325" t="s">
        <v>14422</v>
      </c>
      <c r="Z1325" t="s">
        <v>14167</v>
      </c>
      <c r="AA1325" s="3" cm="1">
        <f t="array" ref="AA1325">_xlfn.XLOOKUP(LEFT(Z1325,MIN(FIND({0,1,2,3,4,5,6,7,8,9},Z1325&amp;"0123456789"))-1), $BB$4:$BB$23, $BC$4:$BC$23)*_xlfn.NUMBERVALUE(TRIM(REPLACE(Z1325,1,MIN(FIND({0,1,2,3,4,5,6,7,8,9},Z1325&amp;"0123456789"))-1,"")), ".", ",")</f>
        <v>1050000</v>
      </c>
      <c r="AB1325" t="s">
        <v>14167</v>
      </c>
      <c r="AC1325" s="3" cm="1">
        <f t="array" ref="AC1325">_xlfn.XLOOKUP(LEFT(AB1325,MIN(FIND({0,1,2,3,4,5,6,7,8,9},AB1325&amp;"0123456789"))-1), $BB$4:$BB$23, $BC$4:$BC$23)*_xlfn.NUMBERVALUE(TRIM(REPLACE(AB1325,1,MIN(FIND({0,1,2,3,4,5,6,7,8,9},AB1325&amp;"0123456789"))-1,"")), ".", ",")</f>
        <v>1050000</v>
      </c>
      <c r="AD1325" t="s">
        <v>8555</v>
      </c>
      <c r="AE1325" t="s">
        <v>8555</v>
      </c>
      <c r="AF1325" t="s">
        <v>16001</v>
      </c>
      <c r="AG1325" t="s">
        <v>4365</v>
      </c>
      <c r="AH1325" t="s">
        <v>4365</v>
      </c>
      <c r="AI1325" t="s">
        <v>4365</v>
      </c>
      <c r="AJ1325" t="s">
        <v>4365</v>
      </c>
      <c r="AK1325" t="s">
        <v>4365</v>
      </c>
      <c r="AL1325" t="s">
        <v>4365</v>
      </c>
      <c r="AM1325" t="s">
        <v>4365</v>
      </c>
      <c r="AN1325" t="s">
        <v>4365</v>
      </c>
      <c r="AO1325" t="s">
        <v>4365</v>
      </c>
      <c r="AP1325" t="s">
        <v>4365</v>
      </c>
      <c r="AQ1325" t="s">
        <v>4365</v>
      </c>
      <c r="AR1325" t="s">
        <v>4365</v>
      </c>
      <c r="AS1325" t="s">
        <v>8556</v>
      </c>
      <c r="BC1325" s="3" t="str" cm="1">
        <f t="array" ref="BC1325">LEFT(BB1325,MIN(FIND({0,1,2,3,4,5,6,7,8,9},BB1325&amp;"0123456789"))-1)</f>
        <v/>
      </c>
      <c r="BY1325" t="s">
        <v>12677</v>
      </c>
      <c r="BZ1325" t="s">
        <v>25437</v>
      </c>
      <c r="CA1325" t="s">
        <v>25408</v>
      </c>
      <c r="CT1325" t="str">
        <f t="shared" si="349"/>
        <v>Construction</v>
      </c>
      <c r="CU1325" t="str">
        <f t="shared" si="350"/>
        <v>SaaS</v>
      </c>
      <c r="CV1325" t="str">
        <f t="shared" si="351"/>
        <v>Software</v>
      </c>
      <c r="CW1325" t="str">
        <f t="shared" si="352"/>
        <v/>
      </c>
      <c r="CX1325" t="str">
        <f t="shared" si="353"/>
        <v/>
      </c>
      <c r="CY1325" t="str">
        <f t="shared" si="354"/>
        <v/>
      </c>
      <c r="CZ1325" t="str">
        <f t="shared" si="355"/>
        <v/>
      </c>
      <c r="DA1325" t="str">
        <f t="shared" si="356"/>
        <v/>
      </c>
      <c r="DB1325" t="str">
        <f t="shared" si="357"/>
        <v/>
      </c>
      <c r="DC1325" t="str">
        <f t="shared" si="358"/>
        <v/>
      </c>
    </row>
    <row r="1326" spans="1:107" x14ac:dyDescent="0.2">
      <c r="A1326">
        <v>1323</v>
      </c>
      <c r="B1326" t="s">
        <v>1318</v>
      </c>
      <c r="C1326" t="s">
        <v>3492</v>
      </c>
      <c r="D1326" t="s">
        <v>5454</v>
      </c>
      <c r="E1326" t="s">
        <v>6065</v>
      </c>
      <c r="F1326" t="s">
        <v>7389</v>
      </c>
      <c r="G1326" t="s">
        <v>8245</v>
      </c>
      <c r="H1326" t="s">
        <v>8552</v>
      </c>
      <c r="I1326" t="s">
        <v>8555</v>
      </c>
      <c r="J1326" t="s">
        <v>9634</v>
      </c>
      <c r="K1326" t="s">
        <v>10119</v>
      </c>
      <c r="L1326" t="s">
        <v>10778</v>
      </c>
      <c r="M1326" t="s">
        <v>12149</v>
      </c>
      <c r="N1326" t="s">
        <v>12970</v>
      </c>
      <c r="O1326" t="s">
        <v>13306</v>
      </c>
      <c r="P1326" t="s">
        <v>13351</v>
      </c>
      <c r="Q1326">
        <v>2</v>
      </c>
      <c r="R1326" t="s">
        <v>4365</v>
      </c>
      <c r="S1326" t="s">
        <v>13642</v>
      </c>
      <c r="T1326" t="s">
        <v>14177</v>
      </c>
      <c r="U1326" s="3" t="str" cm="1">
        <f t="array" ref="U1326">LEFT(T1326,MIN(FIND({0,1,2,3,4,5,6,7,8,9},T1326&amp;"0123456789"))-1)</f>
        <v>$</v>
      </c>
      <c r="V1326" t="s">
        <v>14419</v>
      </c>
      <c r="W1326" t="s">
        <v>14177</v>
      </c>
      <c r="X1326" s="3" t="str" cm="1">
        <f t="array" ref="X1326">LEFT(W1326,MIN(FIND({0,1,2,3,4,5,6,7,8,9},W1326&amp;"0123456789"))-1)</f>
        <v>$</v>
      </c>
      <c r="Y1326" t="s">
        <v>14419</v>
      </c>
      <c r="Z1326" t="s">
        <v>14699</v>
      </c>
      <c r="AA1326" s="3" cm="1">
        <f t="array" ref="AA1326">_xlfn.XLOOKUP(LEFT(Z1326,MIN(FIND({0,1,2,3,4,5,6,7,8,9},Z1326&amp;"0123456789"))-1), $BB$4:$BB$23, $BC$4:$BC$23)*_xlfn.NUMBERVALUE(TRIM(REPLACE(Z1326,1,MIN(FIND({0,1,2,3,4,5,6,7,8,9},Z1326&amp;"0123456789"))-1,"")), ".", ",")</f>
        <v>1256868</v>
      </c>
      <c r="AB1326" t="s">
        <v>14699</v>
      </c>
      <c r="AC1326" s="3" cm="1">
        <f t="array" ref="AC1326">_xlfn.XLOOKUP(LEFT(AB1326,MIN(FIND({0,1,2,3,4,5,6,7,8,9},AB1326&amp;"0123456789"))-1), $BB$4:$BB$23, $BC$4:$BC$23)*_xlfn.NUMBERVALUE(TRIM(REPLACE(AB1326,1,MIN(FIND({0,1,2,3,4,5,6,7,8,9},AB1326&amp;"0123456789"))-1,"")), ".", ",")</f>
        <v>1256868</v>
      </c>
      <c r="AD1326" t="s">
        <v>4365</v>
      </c>
      <c r="AE1326" t="s">
        <v>4365</v>
      </c>
      <c r="AF1326" t="s">
        <v>4365</v>
      </c>
      <c r="AG1326" t="s">
        <v>4365</v>
      </c>
      <c r="AH1326" t="s">
        <v>4365</v>
      </c>
      <c r="AI1326" t="s">
        <v>4365</v>
      </c>
      <c r="AJ1326" t="s">
        <v>4365</v>
      </c>
      <c r="AK1326" t="s">
        <v>4365</v>
      </c>
      <c r="AL1326" t="s">
        <v>4365</v>
      </c>
      <c r="AM1326" t="s">
        <v>4365</v>
      </c>
      <c r="AN1326" t="s">
        <v>4365</v>
      </c>
      <c r="AO1326" t="s">
        <v>4365</v>
      </c>
      <c r="AP1326" t="s">
        <v>4365</v>
      </c>
      <c r="AQ1326" t="s">
        <v>4365</v>
      </c>
      <c r="AR1326" t="s">
        <v>4365</v>
      </c>
      <c r="AS1326" t="s">
        <v>19072</v>
      </c>
      <c r="BC1326" s="3" t="str" cm="1">
        <f t="array" ref="BC1326">LEFT(BB1326,MIN(FIND({0,1,2,3,4,5,6,7,8,9},BB1326&amp;"0123456789"))-1)</f>
        <v/>
      </c>
      <c r="BY1326" t="s">
        <v>11267</v>
      </c>
      <c r="BZ1326" t="s">
        <v>25690</v>
      </c>
      <c r="CA1326" t="s">
        <v>25779</v>
      </c>
      <c r="CB1326" t="s">
        <v>25404</v>
      </c>
      <c r="CC1326" t="s">
        <v>25414</v>
      </c>
      <c r="CD1326" t="s">
        <v>25402</v>
      </c>
      <c r="CE1326" t="s">
        <v>25435</v>
      </c>
      <c r="CF1326" t="s">
        <v>25408</v>
      </c>
      <c r="CT1326" t="str">
        <f t="shared" si="349"/>
        <v>Artificial Intelligence</v>
      </c>
      <c r="CU1326" t="str">
        <f t="shared" si="350"/>
        <v>Blockchain</v>
      </c>
      <c r="CV1326" t="str">
        <f t="shared" si="351"/>
        <v>Freelance</v>
      </c>
      <c r="CW1326" t="str">
        <f t="shared" si="352"/>
        <v>Information Technology</v>
      </c>
      <c r="CX1326" t="str">
        <f t="shared" si="353"/>
        <v>Internet</v>
      </c>
      <c r="CY1326" t="str">
        <f t="shared" si="354"/>
        <v>Logistics</v>
      </c>
      <c r="CZ1326" t="str">
        <f t="shared" si="355"/>
        <v>Shipping</v>
      </c>
      <c r="DA1326" t="str">
        <f t="shared" si="356"/>
        <v>Software</v>
      </c>
      <c r="DB1326" t="str">
        <f t="shared" si="357"/>
        <v/>
      </c>
      <c r="DC1326" t="str">
        <f t="shared" si="358"/>
        <v/>
      </c>
    </row>
    <row r="1327" spans="1:107" x14ac:dyDescent="0.2">
      <c r="A1327">
        <v>1324</v>
      </c>
      <c r="B1327" t="s">
        <v>1319</v>
      </c>
      <c r="C1327" t="s">
        <v>3493</v>
      </c>
      <c r="D1327" t="s">
        <v>4365</v>
      </c>
      <c r="E1327" t="s">
        <v>6065</v>
      </c>
      <c r="F1327" t="s">
        <v>7390</v>
      </c>
      <c r="G1327" t="s">
        <v>8399</v>
      </c>
      <c r="H1327" t="s">
        <v>8552</v>
      </c>
      <c r="I1327" t="s">
        <v>8555</v>
      </c>
      <c r="J1327" t="s">
        <v>9635</v>
      </c>
      <c r="K1327" t="s">
        <v>10121</v>
      </c>
      <c r="L1327" t="s">
        <v>10779</v>
      </c>
      <c r="M1327" t="s">
        <v>12150</v>
      </c>
      <c r="N1327" t="s">
        <v>12741</v>
      </c>
      <c r="O1327" t="s">
        <v>13310</v>
      </c>
      <c r="P1327" t="s">
        <v>4365</v>
      </c>
      <c r="Q1327">
        <v>1</v>
      </c>
      <c r="R1327" t="s">
        <v>13357</v>
      </c>
      <c r="S1327" t="s">
        <v>8406</v>
      </c>
      <c r="T1327" t="s">
        <v>13813</v>
      </c>
      <c r="U1327" s="3" t="str" cm="1">
        <f t="array" ref="U1327">LEFT(T1327,MIN(FIND({0,1,2,3,4,5,6,7,8,9},T1327&amp;"0123456789"))-1)</f>
        <v>$</v>
      </c>
      <c r="V1327" t="s">
        <v>13357</v>
      </c>
      <c r="W1327" t="s">
        <v>13813</v>
      </c>
      <c r="X1327" s="3" t="str" cm="1">
        <f t="array" ref="X1327">LEFT(W1327,MIN(FIND({0,1,2,3,4,5,6,7,8,9},W1327&amp;"0123456789"))-1)</f>
        <v>$</v>
      </c>
      <c r="Y1327" t="s">
        <v>13357</v>
      </c>
      <c r="Z1327" t="s">
        <v>13813</v>
      </c>
      <c r="AA1327" s="3" cm="1">
        <f t="array" ref="AA1327">_xlfn.XLOOKUP(LEFT(Z1327,MIN(FIND({0,1,2,3,4,5,6,7,8,9},Z1327&amp;"0123456789"))-1), $BB$4:$BB$23, $BC$4:$BC$23)*_xlfn.NUMBERVALUE(TRIM(REPLACE(Z1327,1,MIN(FIND({0,1,2,3,4,5,6,7,8,9},Z1327&amp;"0123456789"))-1,"")), ".", ",")</f>
        <v>2000000</v>
      </c>
      <c r="AB1327" t="s">
        <v>13813</v>
      </c>
      <c r="AC1327" s="3" cm="1">
        <f t="array" ref="AC1327">_xlfn.XLOOKUP(LEFT(AB1327,MIN(FIND({0,1,2,3,4,5,6,7,8,9},AB1327&amp;"0123456789"))-1), $BB$4:$BB$23, $BC$4:$BC$23)*_xlfn.NUMBERVALUE(TRIM(REPLACE(AB1327,1,MIN(FIND({0,1,2,3,4,5,6,7,8,9},AB1327&amp;"0123456789"))-1,"")), ".", ",")</f>
        <v>2000000</v>
      </c>
      <c r="AD1327" t="s">
        <v>4365</v>
      </c>
      <c r="AE1327" t="s">
        <v>4365</v>
      </c>
      <c r="AF1327" t="s">
        <v>4365</v>
      </c>
      <c r="AG1327" t="s">
        <v>16752</v>
      </c>
      <c r="AH1327" t="s">
        <v>4365</v>
      </c>
      <c r="AI1327" t="s">
        <v>4365</v>
      </c>
      <c r="AJ1327" t="s">
        <v>8563</v>
      </c>
      <c r="AK1327" t="s">
        <v>4365</v>
      </c>
      <c r="AL1327" t="s">
        <v>8555</v>
      </c>
      <c r="AM1327" t="s">
        <v>4365</v>
      </c>
      <c r="AN1327" t="s">
        <v>18372</v>
      </c>
      <c r="AO1327" t="s">
        <v>4365</v>
      </c>
      <c r="AP1327" t="s">
        <v>23246</v>
      </c>
      <c r="AQ1327" t="s">
        <v>4365</v>
      </c>
      <c r="AR1327" t="s">
        <v>4365</v>
      </c>
      <c r="AS1327" t="s">
        <v>14832</v>
      </c>
      <c r="BC1327" s="3" t="str" cm="1">
        <f t="array" ref="BC1327">LEFT(BB1327,MIN(FIND({0,1,2,3,4,5,6,7,8,9},BB1327&amp;"0123456789"))-1)</f>
        <v/>
      </c>
      <c r="BY1327" t="s">
        <v>25539</v>
      </c>
      <c r="BZ1327" t="s">
        <v>25916</v>
      </c>
      <c r="CA1327" t="s">
        <v>25917</v>
      </c>
      <c r="CB1327" t="s">
        <v>25421</v>
      </c>
      <c r="CT1327" t="str">
        <f t="shared" si="349"/>
        <v>Brand Marketing</v>
      </c>
      <c r="CU1327" t="str">
        <f t="shared" si="350"/>
        <v>Consumer Electronics</v>
      </c>
      <c r="CV1327" t="str">
        <f t="shared" si="351"/>
        <v>Creative Agency</v>
      </c>
      <c r="CW1327" t="str">
        <f t="shared" si="352"/>
        <v>E-Commerce</v>
      </c>
      <c r="CX1327" t="str">
        <f t="shared" si="353"/>
        <v/>
      </c>
      <c r="CY1327" t="str">
        <f t="shared" si="354"/>
        <v/>
      </c>
      <c r="CZ1327" t="str">
        <f t="shared" si="355"/>
        <v/>
      </c>
      <c r="DA1327" t="str">
        <f t="shared" si="356"/>
        <v/>
      </c>
      <c r="DB1327" t="str">
        <f t="shared" si="357"/>
        <v/>
      </c>
      <c r="DC1327" t="str">
        <f t="shared" si="358"/>
        <v/>
      </c>
    </row>
    <row r="1328" spans="1:107" x14ac:dyDescent="0.2">
      <c r="A1328">
        <v>1325</v>
      </c>
      <c r="B1328" t="s">
        <v>1320</v>
      </c>
      <c r="C1328" t="s">
        <v>3494</v>
      </c>
      <c r="D1328" t="s">
        <v>5455</v>
      </c>
      <c r="E1328" t="s">
        <v>6065</v>
      </c>
      <c r="F1328" t="s">
        <v>7391</v>
      </c>
      <c r="G1328" t="s">
        <v>8263</v>
      </c>
      <c r="H1328" t="s">
        <v>8552</v>
      </c>
      <c r="I1328" t="s">
        <v>8554</v>
      </c>
      <c r="J1328" t="s">
        <v>9636</v>
      </c>
      <c r="K1328" t="s">
        <v>10119</v>
      </c>
      <c r="L1328" t="s">
        <v>10167</v>
      </c>
      <c r="M1328" t="s">
        <v>10167</v>
      </c>
      <c r="N1328" t="s">
        <v>12820</v>
      </c>
      <c r="O1328" t="s">
        <v>13311</v>
      </c>
      <c r="P1328" t="s">
        <v>4365</v>
      </c>
      <c r="Q1328">
        <v>3</v>
      </c>
      <c r="R1328" t="s">
        <v>13357</v>
      </c>
      <c r="S1328" t="s">
        <v>13473</v>
      </c>
      <c r="T1328" t="s">
        <v>13813</v>
      </c>
      <c r="U1328" s="3" t="str" cm="1">
        <f t="array" ref="U1328">LEFT(T1328,MIN(FIND({0,1,2,3,4,5,6,7,8,9},T1328&amp;"0123456789"))-1)</f>
        <v>$</v>
      </c>
      <c r="V1328" t="s">
        <v>13357</v>
      </c>
      <c r="W1328" t="s">
        <v>13813</v>
      </c>
      <c r="X1328" s="3" t="str" cm="1">
        <f t="array" ref="X1328">LEFT(W1328,MIN(FIND({0,1,2,3,4,5,6,7,8,9},W1328&amp;"0123456789"))-1)</f>
        <v>$</v>
      </c>
      <c r="Y1328" t="s">
        <v>13357</v>
      </c>
      <c r="Z1328" t="s">
        <v>13811</v>
      </c>
      <c r="AA1328" s="3" cm="1">
        <f t="array" ref="AA1328">_xlfn.XLOOKUP(LEFT(Z1328,MIN(FIND({0,1,2,3,4,5,6,7,8,9},Z1328&amp;"0123456789"))-1), $BB$4:$BB$23, $BC$4:$BC$23)*_xlfn.NUMBERVALUE(TRIM(REPLACE(Z1328,1,MIN(FIND({0,1,2,3,4,5,6,7,8,9},Z1328&amp;"0123456789"))-1,"")), ".", ",")</f>
        <v>3100000</v>
      </c>
      <c r="AB1328" t="s">
        <v>13811</v>
      </c>
      <c r="AC1328" s="3" cm="1">
        <f t="array" ref="AC1328">_xlfn.XLOOKUP(LEFT(AB1328,MIN(FIND({0,1,2,3,4,5,6,7,8,9},AB1328&amp;"0123456789"))-1), $BB$4:$BB$23, $BC$4:$BC$23)*_xlfn.NUMBERVALUE(TRIM(REPLACE(AB1328,1,MIN(FIND({0,1,2,3,4,5,6,7,8,9},AB1328&amp;"0123456789"))-1,"")), ".", ",")</f>
        <v>3100000</v>
      </c>
      <c r="AD1328" t="s">
        <v>4365</v>
      </c>
      <c r="AE1328" t="s">
        <v>8555</v>
      </c>
      <c r="AF1328" t="s">
        <v>16002</v>
      </c>
      <c r="AG1328" t="s">
        <v>4365</v>
      </c>
      <c r="AH1328" t="s">
        <v>4365</v>
      </c>
      <c r="AI1328" t="s">
        <v>4365</v>
      </c>
      <c r="AJ1328" t="s">
        <v>4365</v>
      </c>
      <c r="AK1328" t="s">
        <v>4365</v>
      </c>
      <c r="AL1328" t="s">
        <v>4365</v>
      </c>
      <c r="AM1328" t="s">
        <v>4365</v>
      </c>
      <c r="AN1328" t="s">
        <v>4365</v>
      </c>
      <c r="AO1328" t="s">
        <v>4365</v>
      </c>
      <c r="AP1328" t="s">
        <v>4365</v>
      </c>
      <c r="AQ1328" t="s">
        <v>4365</v>
      </c>
      <c r="AR1328" t="s">
        <v>4365</v>
      </c>
      <c r="AS1328" t="s">
        <v>19177</v>
      </c>
      <c r="BC1328" s="3" t="str" cm="1">
        <f t="array" ref="BC1328">LEFT(BB1328,MIN(FIND({0,1,2,3,4,5,6,7,8,9},BB1328&amp;"0123456789"))-1)</f>
        <v/>
      </c>
      <c r="BY1328" t="s">
        <v>10167</v>
      </c>
      <c r="CT1328" t="str">
        <f t="shared" si="349"/>
        <v>Software</v>
      </c>
      <c r="CU1328" t="str">
        <f t="shared" si="350"/>
        <v/>
      </c>
      <c r="CV1328" t="str">
        <f t="shared" si="351"/>
        <v/>
      </c>
      <c r="CW1328" t="str">
        <f t="shared" si="352"/>
        <v/>
      </c>
      <c r="CX1328" t="str">
        <f t="shared" si="353"/>
        <v/>
      </c>
      <c r="CY1328" t="str">
        <f t="shared" si="354"/>
        <v/>
      </c>
      <c r="CZ1328" t="str">
        <f t="shared" si="355"/>
        <v/>
      </c>
      <c r="DA1328" t="str">
        <f t="shared" si="356"/>
        <v/>
      </c>
      <c r="DB1328" t="str">
        <f t="shared" si="357"/>
        <v/>
      </c>
      <c r="DC1328" t="str">
        <f t="shared" si="358"/>
        <v/>
      </c>
    </row>
    <row r="1329" spans="1:107" x14ac:dyDescent="0.2">
      <c r="A1329">
        <v>1326</v>
      </c>
      <c r="B1329" t="s">
        <v>1321</v>
      </c>
      <c r="C1329" t="s">
        <v>3495</v>
      </c>
      <c r="D1329" t="s">
        <v>5456</v>
      </c>
      <c r="E1329" t="s">
        <v>6065</v>
      </c>
      <c r="F1329" t="s">
        <v>7392</v>
      </c>
      <c r="G1329" t="s">
        <v>8246</v>
      </c>
      <c r="H1329" t="s">
        <v>8552</v>
      </c>
      <c r="I1329" t="s">
        <v>4365</v>
      </c>
      <c r="J1329" t="s">
        <v>4365</v>
      </c>
      <c r="K1329" t="s">
        <v>10121</v>
      </c>
      <c r="L1329" t="s">
        <v>10780</v>
      </c>
      <c r="M1329" t="s">
        <v>12151</v>
      </c>
      <c r="N1329" t="s">
        <v>13036</v>
      </c>
      <c r="O1329" t="s">
        <v>13324</v>
      </c>
      <c r="P1329" t="s">
        <v>13349</v>
      </c>
      <c r="Q1329">
        <v>2</v>
      </c>
      <c r="R1329" t="s">
        <v>13357</v>
      </c>
      <c r="S1329" t="s">
        <v>13507</v>
      </c>
      <c r="T1329" t="s">
        <v>14178</v>
      </c>
      <c r="U1329" s="3" t="str" cm="1">
        <f t="array" ref="U1329">LEFT(T1329,MIN(FIND({0,1,2,3,4,5,6,7,8,9},T1329&amp;"0123456789"))-1)</f>
        <v>$</v>
      </c>
      <c r="V1329" t="s">
        <v>13357</v>
      </c>
      <c r="W1329" t="s">
        <v>14178</v>
      </c>
      <c r="X1329" s="3" t="str" cm="1">
        <f t="array" ref="X1329">LEFT(W1329,MIN(FIND({0,1,2,3,4,5,6,7,8,9},W1329&amp;"0123456789"))-1)</f>
        <v>$</v>
      </c>
      <c r="Y1329" t="s">
        <v>13357</v>
      </c>
      <c r="Z1329" t="s">
        <v>14700</v>
      </c>
      <c r="AA1329" s="3" cm="1">
        <f t="array" ref="AA1329">_xlfn.XLOOKUP(LEFT(Z1329,MIN(FIND({0,1,2,3,4,5,6,7,8,9},Z1329&amp;"0123456789"))-1), $BB$4:$BB$23, $BC$4:$BC$23)*_xlfn.NUMBERVALUE(TRIM(REPLACE(Z1329,1,MIN(FIND({0,1,2,3,4,5,6,7,8,9},Z1329&amp;"0123456789"))-1,"")), ".", ",")</f>
        <v>1700591</v>
      </c>
      <c r="AB1329" t="s">
        <v>14700</v>
      </c>
      <c r="AC1329" s="3" cm="1">
        <f t="array" ref="AC1329">_xlfn.XLOOKUP(LEFT(AB1329,MIN(FIND({0,1,2,3,4,5,6,7,8,9},AB1329&amp;"0123456789"))-1), $BB$4:$BB$23, $BC$4:$BC$23)*_xlfn.NUMBERVALUE(TRIM(REPLACE(AB1329,1,MIN(FIND({0,1,2,3,4,5,6,7,8,9},AB1329&amp;"0123456789"))-1,"")), ".", ",")</f>
        <v>1700591</v>
      </c>
      <c r="AD1329" t="s">
        <v>4365</v>
      </c>
      <c r="AE1329" t="s">
        <v>4365</v>
      </c>
      <c r="AF1329" t="s">
        <v>4365</v>
      </c>
      <c r="AG1329" t="s">
        <v>4365</v>
      </c>
      <c r="AH1329" t="s">
        <v>4365</v>
      </c>
      <c r="AI1329" t="s">
        <v>4365</v>
      </c>
      <c r="AJ1329" t="s">
        <v>4365</v>
      </c>
      <c r="AK1329" t="s">
        <v>4365</v>
      </c>
      <c r="AL1329" t="s">
        <v>4365</v>
      </c>
      <c r="AM1329" t="s">
        <v>4365</v>
      </c>
      <c r="AN1329" t="s">
        <v>4365</v>
      </c>
      <c r="AO1329" t="s">
        <v>4365</v>
      </c>
      <c r="AP1329" t="s">
        <v>4365</v>
      </c>
      <c r="AQ1329" t="s">
        <v>4365</v>
      </c>
      <c r="AR1329" t="s">
        <v>4365</v>
      </c>
      <c r="AS1329" t="s">
        <v>19330</v>
      </c>
      <c r="BC1329" s="3" t="str" cm="1">
        <f t="array" ref="BC1329">LEFT(BB1329,MIN(FIND({0,1,2,3,4,5,6,7,8,9},BB1329&amp;"0123456789"))-1)</f>
        <v/>
      </c>
      <c r="BY1329" t="s">
        <v>10143</v>
      </c>
      <c r="BZ1329" t="s">
        <v>25464</v>
      </c>
      <c r="CA1329" t="s">
        <v>25408</v>
      </c>
      <c r="CT1329" t="str">
        <f t="shared" si="349"/>
        <v>Financial Services</v>
      </c>
      <c r="CU1329" t="str">
        <f t="shared" si="350"/>
        <v>Government</v>
      </c>
      <c r="CV1329" t="str">
        <f t="shared" si="351"/>
        <v>Software</v>
      </c>
      <c r="CW1329" t="str">
        <f t="shared" si="352"/>
        <v/>
      </c>
      <c r="CX1329" t="str">
        <f t="shared" si="353"/>
        <v/>
      </c>
      <c r="CY1329" t="str">
        <f t="shared" si="354"/>
        <v/>
      </c>
      <c r="CZ1329" t="str">
        <f t="shared" si="355"/>
        <v/>
      </c>
      <c r="DA1329" t="str">
        <f t="shared" si="356"/>
        <v/>
      </c>
      <c r="DB1329" t="str">
        <f t="shared" si="357"/>
        <v/>
      </c>
      <c r="DC1329" t="str">
        <f t="shared" si="358"/>
        <v/>
      </c>
    </row>
    <row r="1330" spans="1:107" x14ac:dyDescent="0.2">
      <c r="A1330">
        <v>1327</v>
      </c>
      <c r="B1330" t="s">
        <v>1322</v>
      </c>
      <c r="C1330" t="s">
        <v>3496</v>
      </c>
      <c r="D1330" t="s">
        <v>3496</v>
      </c>
      <c r="E1330" t="s">
        <v>4365</v>
      </c>
      <c r="F1330" t="s">
        <v>7393</v>
      </c>
      <c r="G1330" t="s">
        <v>8245</v>
      </c>
      <c r="H1330" t="s">
        <v>8552</v>
      </c>
      <c r="I1330" t="s">
        <v>4365</v>
      </c>
      <c r="J1330" t="s">
        <v>4365</v>
      </c>
      <c r="K1330" t="s">
        <v>10121</v>
      </c>
      <c r="L1330" t="s">
        <v>10425</v>
      </c>
      <c r="M1330" t="s">
        <v>12152</v>
      </c>
      <c r="N1330" t="s">
        <v>13037</v>
      </c>
      <c r="O1330" t="s">
        <v>4365</v>
      </c>
      <c r="P1330" t="s">
        <v>4365</v>
      </c>
      <c r="Q1330">
        <v>1</v>
      </c>
      <c r="R1330" t="s">
        <v>13357</v>
      </c>
      <c r="S1330" t="s">
        <v>13441</v>
      </c>
      <c r="T1330" t="s">
        <v>14028</v>
      </c>
      <c r="U1330" s="3" t="str" cm="1">
        <f t="array" ref="U1330">LEFT(T1330,MIN(FIND({0,1,2,3,4,5,6,7,8,9},T1330&amp;"0123456789"))-1)</f>
        <v>£</v>
      </c>
      <c r="V1330" t="s">
        <v>13357</v>
      </c>
      <c r="W1330" t="s">
        <v>14028</v>
      </c>
      <c r="X1330" s="3" t="str" cm="1">
        <f t="array" ref="X1330">LEFT(W1330,MIN(FIND({0,1,2,3,4,5,6,7,8,9},W1330&amp;"0123456789"))-1)</f>
        <v>£</v>
      </c>
      <c r="Y1330" t="s">
        <v>13357</v>
      </c>
      <c r="Z1330" t="s">
        <v>14028</v>
      </c>
      <c r="AA1330" s="3" cm="1">
        <f t="array" ref="AA1330">_xlfn.XLOOKUP(LEFT(Z1330,MIN(FIND({0,1,2,3,4,5,6,7,8,9},Z1330&amp;"0123456789"))-1), $BB$4:$BB$23, $BC$4:$BC$23)*_xlfn.NUMBERVALUE(TRIM(REPLACE(Z1330,1,MIN(FIND({0,1,2,3,4,5,6,7,8,9},Z1330&amp;"0123456789"))-1,"")), ".", ",")</f>
        <v>1164500</v>
      </c>
      <c r="AB1330" t="s">
        <v>14028</v>
      </c>
      <c r="AC1330" s="3" cm="1">
        <f t="array" ref="AC1330">_xlfn.XLOOKUP(LEFT(AB1330,MIN(FIND({0,1,2,3,4,5,6,7,8,9},AB1330&amp;"0123456789"))-1), $BB$4:$BB$23, $BC$4:$BC$23)*_xlfn.NUMBERVALUE(TRIM(REPLACE(AB1330,1,MIN(FIND({0,1,2,3,4,5,6,7,8,9},AB1330&amp;"0123456789"))-1,"")), ".", ",")</f>
        <v>1164500</v>
      </c>
      <c r="AD1330" t="s">
        <v>8555</v>
      </c>
      <c r="AE1330" t="s">
        <v>8555</v>
      </c>
      <c r="AF1330" t="s">
        <v>16003</v>
      </c>
      <c r="AG1330" t="s">
        <v>4365</v>
      </c>
      <c r="AH1330" t="s">
        <v>4365</v>
      </c>
      <c r="AI1330" t="s">
        <v>4365</v>
      </c>
      <c r="AJ1330" t="s">
        <v>4365</v>
      </c>
      <c r="AK1330" t="s">
        <v>4365</v>
      </c>
      <c r="AL1330" t="s">
        <v>4365</v>
      </c>
      <c r="AM1330" t="s">
        <v>4365</v>
      </c>
      <c r="AN1330" t="s">
        <v>4365</v>
      </c>
      <c r="AO1330" t="s">
        <v>4365</v>
      </c>
      <c r="AP1330" t="s">
        <v>4365</v>
      </c>
      <c r="AQ1330" t="s">
        <v>4365</v>
      </c>
      <c r="AR1330" t="s">
        <v>4365</v>
      </c>
      <c r="AS1330" t="s">
        <v>14830</v>
      </c>
      <c r="BC1330" s="3" t="str" cm="1">
        <f t="array" ref="BC1330">LEFT(BB1330,MIN(FIND({0,1,2,3,4,5,6,7,8,9},BB1330&amp;"0123456789"))-1)</f>
        <v/>
      </c>
      <c r="BY1330" t="s">
        <v>25634</v>
      </c>
      <c r="BZ1330" t="s">
        <v>25783</v>
      </c>
      <c r="CA1330" t="s">
        <v>25428</v>
      </c>
      <c r="CT1330" t="str">
        <f t="shared" si="349"/>
        <v>Elder Care</v>
      </c>
      <c r="CU1330" t="str">
        <f t="shared" si="350"/>
        <v>Family</v>
      </c>
      <c r="CV1330" t="str">
        <f t="shared" si="351"/>
        <v>Health Care</v>
      </c>
      <c r="CW1330" t="str">
        <f t="shared" si="352"/>
        <v/>
      </c>
      <c r="CX1330" t="str">
        <f t="shared" si="353"/>
        <v/>
      </c>
      <c r="CY1330" t="str">
        <f t="shared" si="354"/>
        <v/>
      </c>
      <c r="CZ1330" t="str">
        <f t="shared" si="355"/>
        <v/>
      </c>
      <c r="DA1330" t="str">
        <f t="shared" si="356"/>
        <v/>
      </c>
      <c r="DB1330" t="str">
        <f t="shared" si="357"/>
        <v/>
      </c>
      <c r="DC1330" t="str">
        <f t="shared" si="358"/>
        <v/>
      </c>
    </row>
    <row r="1331" spans="1:107" x14ac:dyDescent="0.2">
      <c r="A1331">
        <v>1328</v>
      </c>
      <c r="B1331" t="s">
        <v>1323</v>
      </c>
      <c r="C1331" t="s">
        <v>3497</v>
      </c>
      <c r="D1331" t="s">
        <v>5457</v>
      </c>
      <c r="E1331" t="s">
        <v>6065</v>
      </c>
      <c r="F1331" t="s">
        <v>7394</v>
      </c>
      <c r="G1331" t="s">
        <v>8405</v>
      </c>
      <c r="H1331" t="s">
        <v>8552</v>
      </c>
      <c r="I1331" t="s">
        <v>8555</v>
      </c>
      <c r="J1331" t="s">
        <v>9637</v>
      </c>
      <c r="K1331" t="s">
        <v>10121</v>
      </c>
      <c r="L1331" t="s">
        <v>10781</v>
      </c>
      <c r="M1331" t="s">
        <v>12153</v>
      </c>
      <c r="N1331" t="s">
        <v>13038</v>
      </c>
      <c r="O1331" t="s">
        <v>4365</v>
      </c>
      <c r="P1331" t="s">
        <v>4365</v>
      </c>
      <c r="Q1331">
        <v>1</v>
      </c>
      <c r="R1331" t="s">
        <v>13357</v>
      </c>
      <c r="S1331" t="s">
        <v>13643</v>
      </c>
      <c r="T1331" t="s">
        <v>14179</v>
      </c>
      <c r="U1331" s="3" t="str" cm="1">
        <f t="array" ref="U1331">LEFT(T1331,MIN(FIND({0,1,2,3,4,5,6,7,8,9},T1331&amp;"0123456789"))-1)</f>
        <v>RUB</v>
      </c>
      <c r="V1331" t="s">
        <v>13357</v>
      </c>
      <c r="W1331" t="s">
        <v>14179</v>
      </c>
      <c r="X1331" s="3" t="str" cm="1">
        <f t="array" ref="X1331">LEFT(W1331,MIN(FIND({0,1,2,3,4,5,6,7,8,9},W1331&amp;"0123456789"))-1)</f>
        <v>RUB</v>
      </c>
      <c r="Y1331" t="s">
        <v>13357</v>
      </c>
      <c r="Z1331" t="s">
        <v>14179</v>
      </c>
      <c r="AA1331" s="3" cm="1">
        <f t="array" ref="AA1331">_xlfn.XLOOKUP(LEFT(Z1331,MIN(FIND({0,1,2,3,4,5,6,7,8,9},Z1331&amp;"0123456789"))-1), $BB$4:$BB$23, $BC$4:$BC$23)*_xlfn.NUMBERVALUE(TRIM(REPLACE(Z1331,1,MIN(FIND({0,1,2,3,4,5,6,7,8,9},Z1331&amp;"0123456789"))-1,"")), ".", ",")</f>
        <v>1300000</v>
      </c>
      <c r="AB1331" t="s">
        <v>14179</v>
      </c>
      <c r="AC1331" s="3" cm="1">
        <f t="array" ref="AC1331">_xlfn.XLOOKUP(LEFT(AB1331,MIN(FIND({0,1,2,3,4,5,6,7,8,9},AB1331&amp;"0123456789"))-1), $BB$4:$BB$23, $BC$4:$BC$23)*_xlfn.NUMBERVALUE(TRIM(REPLACE(AB1331,1,MIN(FIND({0,1,2,3,4,5,6,7,8,9},AB1331&amp;"0123456789"))-1,"")), ".", ",")</f>
        <v>1300000</v>
      </c>
      <c r="AD1331" t="s">
        <v>8555</v>
      </c>
      <c r="AE1331" t="s">
        <v>8555</v>
      </c>
      <c r="AF1331" t="s">
        <v>16004</v>
      </c>
      <c r="AG1331" t="s">
        <v>4365</v>
      </c>
      <c r="AH1331" t="s">
        <v>4365</v>
      </c>
      <c r="AI1331" t="s">
        <v>4365</v>
      </c>
      <c r="AJ1331" t="s">
        <v>4365</v>
      </c>
      <c r="AK1331" t="s">
        <v>4365</v>
      </c>
      <c r="AL1331" t="s">
        <v>4365</v>
      </c>
      <c r="AM1331" t="s">
        <v>4365</v>
      </c>
      <c r="AN1331" t="s">
        <v>4365</v>
      </c>
      <c r="AO1331" t="s">
        <v>4365</v>
      </c>
      <c r="AP1331" t="s">
        <v>4365</v>
      </c>
      <c r="AQ1331" t="s">
        <v>4365</v>
      </c>
      <c r="AR1331" t="s">
        <v>4365</v>
      </c>
      <c r="AS1331" t="s">
        <v>14826</v>
      </c>
      <c r="BC1331" s="3" t="str" cm="1">
        <f t="array" ref="BC1331">LEFT(BB1331,MIN(FIND({0,1,2,3,4,5,6,7,8,9},BB1331&amp;"0123456789"))-1)</f>
        <v/>
      </c>
      <c r="BY1331" t="s">
        <v>12134</v>
      </c>
      <c r="BZ1331" t="s">
        <v>25429</v>
      </c>
      <c r="CA1331" t="s">
        <v>25430</v>
      </c>
      <c r="CB1331" t="s">
        <v>25830</v>
      </c>
      <c r="CT1331" t="str">
        <f t="shared" si="349"/>
        <v>Blockchain</v>
      </c>
      <c r="CU1331" t="str">
        <f t="shared" si="350"/>
        <v>Financial Services</v>
      </c>
      <c r="CV1331" t="str">
        <f t="shared" si="351"/>
        <v>FinTech</v>
      </c>
      <c r="CW1331" t="str">
        <f t="shared" si="352"/>
        <v>Funding Platform</v>
      </c>
      <c r="CX1331" t="str">
        <f t="shared" si="353"/>
        <v/>
      </c>
      <c r="CY1331" t="str">
        <f t="shared" si="354"/>
        <v/>
      </c>
      <c r="CZ1331" t="str">
        <f t="shared" si="355"/>
        <v/>
      </c>
      <c r="DA1331" t="str">
        <f t="shared" si="356"/>
        <v/>
      </c>
      <c r="DB1331" t="str">
        <f t="shared" si="357"/>
        <v/>
      </c>
      <c r="DC1331" t="str">
        <f t="shared" si="358"/>
        <v/>
      </c>
    </row>
    <row r="1332" spans="1:107" x14ac:dyDescent="0.2">
      <c r="A1332">
        <v>1329</v>
      </c>
      <c r="B1332" t="s">
        <v>1324</v>
      </c>
      <c r="C1332" t="s">
        <v>3498</v>
      </c>
      <c r="D1332" t="s">
        <v>5458</v>
      </c>
      <c r="E1332" t="s">
        <v>6066</v>
      </c>
      <c r="F1332" t="s">
        <v>7395</v>
      </c>
      <c r="G1332" t="s">
        <v>8256</v>
      </c>
      <c r="H1332" t="s">
        <v>8552</v>
      </c>
      <c r="I1332" t="s">
        <v>8554</v>
      </c>
      <c r="J1332" t="s">
        <v>9638</v>
      </c>
      <c r="K1332" t="s">
        <v>10119</v>
      </c>
      <c r="L1332" t="s">
        <v>10782</v>
      </c>
      <c r="M1332" t="s">
        <v>12154</v>
      </c>
      <c r="N1332" t="s">
        <v>12885</v>
      </c>
      <c r="O1332" t="s">
        <v>4365</v>
      </c>
      <c r="P1332" t="s">
        <v>13349</v>
      </c>
      <c r="Q1332">
        <v>1</v>
      </c>
      <c r="R1332" t="s">
        <v>13357</v>
      </c>
      <c r="S1332" t="s">
        <v>8482</v>
      </c>
      <c r="T1332" t="s">
        <v>13813</v>
      </c>
      <c r="U1332" s="3" t="str" cm="1">
        <f t="array" ref="U1332">LEFT(T1332,MIN(FIND({0,1,2,3,4,5,6,7,8,9},T1332&amp;"0123456789"))-1)</f>
        <v>$</v>
      </c>
      <c r="V1332" t="s">
        <v>13357</v>
      </c>
      <c r="W1332" t="s">
        <v>13813</v>
      </c>
      <c r="X1332" s="3" t="str" cm="1">
        <f t="array" ref="X1332">LEFT(W1332,MIN(FIND({0,1,2,3,4,5,6,7,8,9},W1332&amp;"0123456789"))-1)</f>
        <v>$</v>
      </c>
      <c r="Y1332" t="s">
        <v>13357</v>
      </c>
      <c r="Z1332" t="s">
        <v>13813</v>
      </c>
      <c r="AA1332" s="3" cm="1">
        <f t="array" ref="AA1332">_xlfn.XLOOKUP(LEFT(Z1332,MIN(FIND({0,1,2,3,4,5,6,7,8,9},Z1332&amp;"0123456789"))-1), $BB$4:$BB$23, $BC$4:$BC$23)*_xlfn.NUMBERVALUE(TRIM(REPLACE(Z1332,1,MIN(FIND({0,1,2,3,4,5,6,7,8,9},Z1332&amp;"0123456789"))-1,"")), ".", ",")</f>
        <v>2000000</v>
      </c>
      <c r="AB1332" t="s">
        <v>13813</v>
      </c>
      <c r="AC1332" s="3" cm="1">
        <f t="array" ref="AC1332">_xlfn.XLOOKUP(LEFT(AB1332,MIN(FIND({0,1,2,3,4,5,6,7,8,9},AB1332&amp;"0123456789"))-1), $BB$4:$BB$23, $BC$4:$BC$23)*_xlfn.NUMBERVALUE(TRIM(REPLACE(AB1332,1,MIN(FIND({0,1,2,3,4,5,6,7,8,9},AB1332&amp;"0123456789"))-1,"")), ".", ",")</f>
        <v>2000000</v>
      </c>
      <c r="AD1332" t="s">
        <v>4365</v>
      </c>
      <c r="AE1332" t="s">
        <v>4365</v>
      </c>
      <c r="AF1332" t="s">
        <v>4365</v>
      </c>
      <c r="AG1332" t="s">
        <v>17283</v>
      </c>
      <c r="AH1332" t="s">
        <v>4365</v>
      </c>
      <c r="AI1332" t="s">
        <v>18874</v>
      </c>
      <c r="AJ1332" t="s">
        <v>19362</v>
      </c>
      <c r="AK1332" t="s">
        <v>4365</v>
      </c>
      <c r="AL1332" t="s">
        <v>20360</v>
      </c>
      <c r="AM1332" t="s">
        <v>20982</v>
      </c>
      <c r="AN1332" t="s">
        <v>21586</v>
      </c>
      <c r="AO1332" t="s">
        <v>22184</v>
      </c>
      <c r="AP1332" t="s">
        <v>23247</v>
      </c>
      <c r="AQ1332" t="s">
        <v>24320</v>
      </c>
      <c r="AR1332" t="s">
        <v>25164</v>
      </c>
      <c r="AS1332" t="s">
        <v>19162</v>
      </c>
      <c r="BC1332" s="3" t="str" cm="1">
        <f t="array" ref="BC1332">LEFT(BB1332,MIN(FIND({0,1,2,3,4,5,6,7,8,9},BB1332&amp;"0123456789"))-1)</f>
        <v/>
      </c>
      <c r="BY1332" t="s">
        <v>10163</v>
      </c>
      <c r="BZ1332" t="s">
        <v>25404</v>
      </c>
      <c r="CA1332" t="s">
        <v>25590</v>
      </c>
      <c r="CB1332" t="s">
        <v>25418</v>
      </c>
      <c r="CC1332" t="s">
        <v>25537</v>
      </c>
      <c r="CD1332" t="s">
        <v>25408</v>
      </c>
      <c r="CT1332" t="str">
        <f t="shared" si="349"/>
        <v>Health Care</v>
      </c>
      <c r="CU1332" t="str">
        <f t="shared" si="350"/>
        <v>Information Technology</v>
      </c>
      <c r="CV1332" t="str">
        <f t="shared" si="351"/>
        <v>Marketing</v>
      </c>
      <c r="CW1332" t="str">
        <f t="shared" si="352"/>
        <v>Medical</v>
      </c>
      <c r="CX1332" t="str">
        <f t="shared" si="353"/>
        <v>Pharmaceutical</v>
      </c>
      <c r="CY1332" t="str">
        <f t="shared" si="354"/>
        <v>Software</v>
      </c>
      <c r="CZ1332" t="str">
        <f t="shared" si="355"/>
        <v/>
      </c>
      <c r="DA1332" t="str">
        <f t="shared" si="356"/>
        <v/>
      </c>
      <c r="DB1332" t="str">
        <f t="shared" si="357"/>
        <v/>
      </c>
      <c r="DC1332" t="str">
        <f t="shared" si="358"/>
        <v/>
      </c>
    </row>
    <row r="1333" spans="1:107" x14ac:dyDescent="0.2">
      <c r="A1333">
        <v>1330</v>
      </c>
      <c r="B1333" t="s">
        <v>1325</v>
      </c>
      <c r="C1333" t="s">
        <v>3499</v>
      </c>
      <c r="D1333" t="s">
        <v>5459</v>
      </c>
      <c r="E1333" t="s">
        <v>4365</v>
      </c>
      <c r="F1333" t="s">
        <v>7396</v>
      </c>
      <c r="G1333" t="s">
        <v>8248</v>
      </c>
      <c r="H1333" t="s">
        <v>8552</v>
      </c>
      <c r="I1333" t="s">
        <v>4365</v>
      </c>
      <c r="J1333" t="s">
        <v>4365</v>
      </c>
      <c r="K1333" t="s">
        <v>10119</v>
      </c>
      <c r="L1333" t="s">
        <v>10174</v>
      </c>
      <c r="M1333" t="s">
        <v>11509</v>
      </c>
      <c r="N1333" t="s">
        <v>12768</v>
      </c>
      <c r="O1333" t="s">
        <v>13308</v>
      </c>
      <c r="P1333" t="s">
        <v>13350</v>
      </c>
      <c r="Q1333">
        <v>1</v>
      </c>
      <c r="R1333" t="s">
        <v>13357</v>
      </c>
      <c r="S1333" t="s">
        <v>13417</v>
      </c>
      <c r="T1333" t="s">
        <v>13831</v>
      </c>
      <c r="U1333" s="3" t="str" cm="1">
        <f t="array" ref="U1333">LEFT(T1333,MIN(FIND({0,1,2,3,4,5,6,7,8,9},T1333&amp;"0123456789"))-1)</f>
        <v>$</v>
      </c>
      <c r="V1333" t="s">
        <v>14422</v>
      </c>
      <c r="W1333" t="s">
        <v>13831</v>
      </c>
      <c r="X1333" s="3" t="str" cm="1">
        <f t="array" ref="X1333">LEFT(W1333,MIN(FIND({0,1,2,3,4,5,6,7,8,9},W1333&amp;"0123456789"))-1)</f>
        <v>$</v>
      </c>
      <c r="Y1333" t="s">
        <v>14422</v>
      </c>
      <c r="Z1333" t="s">
        <v>13831</v>
      </c>
      <c r="AA1333" s="3" cm="1">
        <f t="array" ref="AA1333">_xlfn.XLOOKUP(LEFT(Z1333,MIN(FIND({0,1,2,3,4,5,6,7,8,9},Z1333&amp;"0123456789"))-1), $BB$4:$BB$23, $BC$4:$BC$23)*_xlfn.NUMBERVALUE(TRIM(REPLACE(Z1333,1,MIN(FIND({0,1,2,3,4,5,6,7,8,9},Z1333&amp;"0123456789"))-1,"")), ".", ",")</f>
        <v>1000000</v>
      </c>
      <c r="AB1333" t="s">
        <v>13831</v>
      </c>
      <c r="AC1333" s="3" cm="1">
        <f t="array" ref="AC1333">_xlfn.XLOOKUP(LEFT(AB1333,MIN(FIND({0,1,2,3,4,5,6,7,8,9},AB1333&amp;"0123456789"))-1), $BB$4:$BB$23, $BC$4:$BC$23)*_xlfn.NUMBERVALUE(TRIM(REPLACE(AB1333,1,MIN(FIND({0,1,2,3,4,5,6,7,8,9},AB1333&amp;"0123456789"))-1,"")), ".", ",")</f>
        <v>1000000</v>
      </c>
      <c r="AD1333" t="s">
        <v>8554</v>
      </c>
      <c r="AE1333" t="s">
        <v>14823</v>
      </c>
      <c r="AF1333" t="s">
        <v>16005</v>
      </c>
      <c r="AG1333" t="s">
        <v>16724</v>
      </c>
      <c r="AH1333" t="s">
        <v>4365</v>
      </c>
      <c r="AI1333" t="s">
        <v>18875</v>
      </c>
      <c r="AJ1333" t="s">
        <v>8563</v>
      </c>
      <c r="AK1333" t="s">
        <v>4365</v>
      </c>
      <c r="AL1333" t="s">
        <v>8555</v>
      </c>
      <c r="AM1333" t="s">
        <v>20983</v>
      </c>
      <c r="AN1333" t="s">
        <v>18372</v>
      </c>
      <c r="AO1333" t="s">
        <v>18108</v>
      </c>
      <c r="AP1333" t="s">
        <v>23248</v>
      </c>
      <c r="AQ1333" t="s">
        <v>24321</v>
      </c>
      <c r="AR1333" t="s">
        <v>25165</v>
      </c>
      <c r="AS1333" t="s">
        <v>14820</v>
      </c>
      <c r="BC1333" s="3" t="str" cm="1">
        <f t="array" ref="BC1333">LEFT(BB1333,MIN(FIND({0,1,2,3,4,5,6,7,8,9},BB1333&amp;"0123456789"))-1)</f>
        <v/>
      </c>
      <c r="BY1333" t="s">
        <v>11783</v>
      </c>
      <c r="BZ1333" t="s">
        <v>25509</v>
      </c>
      <c r="CT1333" t="str">
        <f t="shared" si="349"/>
        <v>EdTech</v>
      </c>
      <c r="CU1333" t="str">
        <f t="shared" si="350"/>
        <v>Education</v>
      </c>
      <c r="CV1333" t="str">
        <f t="shared" si="351"/>
        <v/>
      </c>
      <c r="CW1333" t="str">
        <f t="shared" si="352"/>
        <v/>
      </c>
      <c r="CX1333" t="str">
        <f t="shared" si="353"/>
        <v/>
      </c>
      <c r="CY1333" t="str">
        <f t="shared" si="354"/>
        <v/>
      </c>
      <c r="CZ1333" t="str">
        <f t="shared" si="355"/>
        <v/>
      </c>
      <c r="DA1333" t="str">
        <f t="shared" si="356"/>
        <v/>
      </c>
      <c r="DB1333" t="str">
        <f t="shared" si="357"/>
        <v/>
      </c>
      <c r="DC1333" t="str">
        <f t="shared" si="358"/>
        <v/>
      </c>
    </row>
    <row r="1334" spans="1:107" x14ac:dyDescent="0.2">
      <c r="A1334">
        <v>1331</v>
      </c>
      <c r="B1334" t="s">
        <v>1326</v>
      </c>
      <c r="C1334" t="s">
        <v>3500</v>
      </c>
      <c r="D1334" t="s">
        <v>5460</v>
      </c>
      <c r="E1334" t="s">
        <v>6065</v>
      </c>
      <c r="F1334" t="s">
        <v>7397</v>
      </c>
      <c r="G1334" t="s">
        <v>8470</v>
      </c>
      <c r="H1334" t="s">
        <v>8552</v>
      </c>
      <c r="I1334" t="s">
        <v>8556</v>
      </c>
      <c r="J1334" t="s">
        <v>9639</v>
      </c>
      <c r="K1334" t="s">
        <v>10119</v>
      </c>
      <c r="L1334" t="s">
        <v>10167</v>
      </c>
      <c r="M1334" t="s">
        <v>10167</v>
      </c>
      <c r="N1334" t="s">
        <v>12740</v>
      </c>
      <c r="O1334" t="s">
        <v>13309</v>
      </c>
      <c r="P1334" t="s">
        <v>4365</v>
      </c>
      <c r="Q1334">
        <v>1</v>
      </c>
      <c r="R1334" t="s">
        <v>13357</v>
      </c>
      <c r="S1334" t="s">
        <v>8351</v>
      </c>
      <c r="T1334" t="s">
        <v>13740</v>
      </c>
      <c r="U1334" s="3" t="str" cm="1">
        <f t="array" ref="U1334">LEFT(T1334,MIN(FIND({0,1,2,3,4,5,6,7,8,9},T1334&amp;"0123456789"))-1)</f>
        <v>$</v>
      </c>
      <c r="V1334" t="s">
        <v>13357</v>
      </c>
      <c r="W1334" t="s">
        <v>13740</v>
      </c>
      <c r="X1334" s="3" t="str" cm="1">
        <f t="array" ref="X1334">LEFT(W1334,MIN(FIND({0,1,2,3,4,5,6,7,8,9},W1334&amp;"0123456789"))-1)</f>
        <v>$</v>
      </c>
      <c r="Y1334" t="s">
        <v>13357</v>
      </c>
      <c r="Z1334" t="s">
        <v>13740</v>
      </c>
      <c r="AA1334" s="3" cm="1">
        <f t="array" ref="AA1334">_xlfn.XLOOKUP(LEFT(Z1334,MIN(FIND({0,1,2,3,4,5,6,7,8,9},Z1334&amp;"0123456789"))-1), $BB$4:$BB$23, $BC$4:$BC$23)*_xlfn.NUMBERVALUE(TRIM(REPLACE(Z1334,1,MIN(FIND({0,1,2,3,4,5,6,7,8,9},Z1334&amp;"0123456789"))-1,"")), ".", ",")</f>
        <v>3000000</v>
      </c>
      <c r="AB1334" t="s">
        <v>13740</v>
      </c>
      <c r="AC1334" s="3" cm="1">
        <f t="array" ref="AC1334">_xlfn.XLOOKUP(LEFT(AB1334,MIN(FIND({0,1,2,3,4,5,6,7,8,9},AB1334&amp;"0123456789"))-1), $BB$4:$BB$23, $BC$4:$BC$23)*_xlfn.NUMBERVALUE(TRIM(REPLACE(AB1334,1,MIN(FIND({0,1,2,3,4,5,6,7,8,9},AB1334&amp;"0123456789"))-1,"")), ".", ",")</f>
        <v>3000000</v>
      </c>
      <c r="AD1334" t="s">
        <v>4365</v>
      </c>
      <c r="AE1334" t="s">
        <v>8555</v>
      </c>
      <c r="AF1334" t="s">
        <v>16006</v>
      </c>
      <c r="AG1334" t="s">
        <v>6127</v>
      </c>
      <c r="AH1334" t="s">
        <v>4365</v>
      </c>
      <c r="AI1334" t="s">
        <v>18876</v>
      </c>
      <c r="AJ1334" t="s">
        <v>8563</v>
      </c>
      <c r="AK1334" t="s">
        <v>4365</v>
      </c>
      <c r="AL1334" t="s">
        <v>8555</v>
      </c>
      <c r="AM1334" t="s">
        <v>18794</v>
      </c>
      <c r="AN1334" t="s">
        <v>18372</v>
      </c>
      <c r="AO1334" t="s">
        <v>18794</v>
      </c>
      <c r="AP1334" t="s">
        <v>23249</v>
      </c>
      <c r="AQ1334" t="s">
        <v>24322</v>
      </c>
      <c r="AR1334" t="s">
        <v>18939</v>
      </c>
      <c r="AS1334" t="s">
        <v>19302</v>
      </c>
      <c r="BC1334" s="3" t="str" cm="1">
        <f t="array" ref="BC1334">LEFT(BB1334,MIN(FIND({0,1,2,3,4,5,6,7,8,9},BB1334&amp;"0123456789"))-1)</f>
        <v/>
      </c>
      <c r="BY1334" t="s">
        <v>10167</v>
      </c>
      <c r="CT1334" t="str">
        <f t="shared" si="349"/>
        <v>Software</v>
      </c>
      <c r="CU1334" t="str">
        <f t="shared" si="350"/>
        <v/>
      </c>
      <c r="CV1334" t="str">
        <f t="shared" si="351"/>
        <v/>
      </c>
      <c r="CW1334" t="str">
        <f t="shared" si="352"/>
        <v/>
      </c>
      <c r="CX1334" t="str">
        <f t="shared" si="353"/>
        <v/>
      </c>
      <c r="CY1334" t="str">
        <f t="shared" si="354"/>
        <v/>
      </c>
      <c r="CZ1334" t="str">
        <f t="shared" si="355"/>
        <v/>
      </c>
      <c r="DA1334" t="str">
        <f t="shared" si="356"/>
        <v/>
      </c>
      <c r="DB1334" t="str">
        <f t="shared" si="357"/>
        <v/>
      </c>
      <c r="DC1334" t="str">
        <f t="shared" si="358"/>
        <v/>
      </c>
    </row>
    <row r="1335" spans="1:107" x14ac:dyDescent="0.2">
      <c r="A1335">
        <v>1332</v>
      </c>
      <c r="B1335" t="s">
        <v>1327</v>
      </c>
      <c r="C1335" t="s">
        <v>3501</v>
      </c>
      <c r="D1335" t="s">
        <v>4365</v>
      </c>
      <c r="E1335" t="s">
        <v>6065</v>
      </c>
      <c r="F1335" t="s">
        <v>7398</v>
      </c>
      <c r="G1335" t="s">
        <v>8246</v>
      </c>
      <c r="H1335" t="s">
        <v>8552</v>
      </c>
      <c r="I1335" t="s">
        <v>8554</v>
      </c>
      <c r="J1335" t="s">
        <v>9640</v>
      </c>
      <c r="K1335" t="s">
        <v>10119</v>
      </c>
      <c r="L1335" t="s">
        <v>10187</v>
      </c>
      <c r="M1335" t="s">
        <v>12155</v>
      </c>
      <c r="N1335" t="s">
        <v>12742</v>
      </c>
      <c r="O1335" t="s">
        <v>13306</v>
      </c>
      <c r="P1335" t="s">
        <v>13349</v>
      </c>
      <c r="Q1335">
        <v>1</v>
      </c>
      <c r="R1335" t="s">
        <v>13357</v>
      </c>
      <c r="S1335" t="s">
        <v>13615</v>
      </c>
      <c r="T1335" t="s">
        <v>14180</v>
      </c>
      <c r="U1335" s="3" t="str" cm="1">
        <f t="array" ref="U1335">LEFT(T1335,MIN(FIND({0,1,2,3,4,5,6,7,8,9},T1335&amp;"0123456789"))-1)</f>
        <v>€</v>
      </c>
      <c r="V1335" t="s">
        <v>13357</v>
      </c>
      <c r="W1335" t="s">
        <v>14180</v>
      </c>
      <c r="X1335" s="3" t="str" cm="1">
        <f t="array" ref="X1335">LEFT(W1335,MIN(FIND({0,1,2,3,4,5,6,7,8,9},W1335&amp;"0123456789"))-1)</f>
        <v>€</v>
      </c>
      <c r="Y1335" t="s">
        <v>13357</v>
      </c>
      <c r="Z1335" t="s">
        <v>14180</v>
      </c>
      <c r="AA1335" s="3" cm="1">
        <f t="array" ref="AA1335">_xlfn.XLOOKUP(LEFT(Z1335,MIN(FIND({0,1,2,3,4,5,6,7,8,9},Z1335&amp;"0123456789"))-1), $BB$4:$BB$23, $BC$4:$BC$23)*_xlfn.NUMBERVALUE(TRIM(REPLACE(Z1335,1,MIN(FIND({0,1,2,3,4,5,6,7,8,9},Z1335&amp;"0123456789"))-1,"")), ".", ",")</f>
        <v>4200000</v>
      </c>
      <c r="AB1335" t="s">
        <v>14180</v>
      </c>
      <c r="AC1335" s="3" cm="1">
        <f t="array" ref="AC1335">_xlfn.XLOOKUP(LEFT(AB1335,MIN(FIND({0,1,2,3,4,5,6,7,8,9},AB1335&amp;"0123456789"))-1), $BB$4:$BB$23, $BC$4:$BC$23)*_xlfn.NUMBERVALUE(TRIM(REPLACE(AB1335,1,MIN(FIND({0,1,2,3,4,5,6,7,8,9},AB1335&amp;"0123456789"))-1,"")), ".", ",")</f>
        <v>4200000</v>
      </c>
      <c r="AD1335" t="s">
        <v>8555</v>
      </c>
      <c r="AE1335" t="s">
        <v>8556</v>
      </c>
      <c r="AF1335" t="s">
        <v>16007</v>
      </c>
      <c r="AG1335" t="s">
        <v>17284</v>
      </c>
      <c r="AH1335" t="s">
        <v>17965</v>
      </c>
      <c r="AI1335" t="s">
        <v>18877</v>
      </c>
      <c r="AJ1335" t="s">
        <v>8563</v>
      </c>
      <c r="AK1335" t="s">
        <v>19963</v>
      </c>
      <c r="AL1335" t="s">
        <v>8555</v>
      </c>
      <c r="AM1335" t="s">
        <v>20984</v>
      </c>
      <c r="AN1335" t="s">
        <v>18372</v>
      </c>
      <c r="AO1335" t="s">
        <v>22185</v>
      </c>
      <c r="AP1335" t="s">
        <v>23250</v>
      </c>
      <c r="AQ1335" t="s">
        <v>24323</v>
      </c>
      <c r="AR1335" t="s">
        <v>25166</v>
      </c>
      <c r="AS1335" t="s">
        <v>19323</v>
      </c>
      <c r="BC1335" s="3" t="str" cm="1">
        <f t="array" ref="BC1335">LEFT(BB1335,MIN(FIND({0,1,2,3,4,5,6,7,8,9},BB1335&amp;"0123456789"))-1)</f>
        <v/>
      </c>
      <c r="BY1335" t="s">
        <v>10285</v>
      </c>
      <c r="BZ1335" t="s">
        <v>25471</v>
      </c>
      <c r="CT1335" t="str">
        <f t="shared" si="349"/>
        <v>Food and Beverage</v>
      </c>
      <c r="CU1335" t="str">
        <f t="shared" si="350"/>
        <v>Personal Health</v>
      </c>
      <c r="CV1335" t="str">
        <f t="shared" si="351"/>
        <v/>
      </c>
      <c r="CW1335" t="str">
        <f t="shared" si="352"/>
        <v/>
      </c>
      <c r="CX1335" t="str">
        <f t="shared" si="353"/>
        <v/>
      </c>
      <c r="CY1335" t="str">
        <f t="shared" si="354"/>
        <v/>
      </c>
      <c r="CZ1335" t="str">
        <f t="shared" si="355"/>
        <v/>
      </c>
      <c r="DA1335" t="str">
        <f t="shared" si="356"/>
        <v/>
      </c>
      <c r="DB1335" t="str">
        <f t="shared" si="357"/>
        <v/>
      </c>
      <c r="DC1335" t="str">
        <f t="shared" si="358"/>
        <v/>
      </c>
    </row>
    <row r="1336" spans="1:107" x14ac:dyDescent="0.2">
      <c r="A1336">
        <v>1333</v>
      </c>
      <c r="B1336" t="s">
        <v>1328</v>
      </c>
      <c r="C1336" t="s">
        <v>3502</v>
      </c>
      <c r="D1336" t="s">
        <v>5461</v>
      </c>
      <c r="E1336" t="s">
        <v>6065</v>
      </c>
      <c r="F1336" t="s">
        <v>7399</v>
      </c>
      <c r="G1336" t="s">
        <v>8471</v>
      </c>
      <c r="H1336" t="s">
        <v>8552</v>
      </c>
      <c r="I1336" t="s">
        <v>8557</v>
      </c>
      <c r="J1336" t="s">
        <v>9641</v>
      </c>
      <c r="K1336" t="s">
        <v>10119</v>
      </c>
      <c r="L1336" t="s">
        <v>10783</v>
      </c>
      <c r="M1336" t="s">
        <v>12156</v>
      </c>
      <c r="N1336" t="s">
        <v>12743</v>
      </c>
      <c r="O1336" t="s">
        <v>13311</v>
      </c>
      <c r="P1336" t="s">
        <v>13351</v>
      </c>
      <c r="Q1336">
        <v>1</v>
      </c>
      <c r="R1336" t="s">
        <v>13357</v>
      </c>
      <c r="S1336" t="s">
        <v>8510</v>
      </c>
      <c r="T1336" t="s">
        <v>14181</v>
      </c>
      <c r="U1336" s="3" t="str" cm="1">
        <f t="array" ref="U1336">LEFT(T1336,MIN(FIND({0,1,2,3,4,5,6,7,8,9},T1336&amp;"0123456789"))-1)</f>
        <v>$</v>
      </c>
      <c r="V1336" t="s">
        <v>13357</v>
      </c>
      <c r="W1336" t="s">
        <v>14181</v>
      </c>
      <c r="X1336" s="3" t="str" cm="1">
        <f t="array" ref="X1336">LEFT(W1336,MIN(FIND({0,1,2,3,4,5,6,7,8,9},W1336&amp;"0123456789"))-1)</f>
        <v>$</v>
      </c>
      <c r="Y1336" t="s">
        <v>13357</v>
      </c>
      <c r="Z1336" t="s">
        <v>14181</v>
      </c>
      <c r="AA1336" s="3" cm="1">
        <f t="array" ref="AA1336">_xlfn.XLOOKUP(LEFT(Z1336,MIN(FIND({0,1,2,3,4,5,6,7,8,9},Z1336&amp;"0123456789"))-1), $BB$4:$BB$23, $BC$4:$BC$23)*_xlfn.NUMBERVALUE(TRIM(REPLACE(Z1336,1,MIN(FIND({0,1,2,3,4,5,6,7,8,9},Z1336&amp;"0123456789"))-1,"")), ".", ",")</f>
        <v>2650000</v>
      </c>
      <c r="AB1336" t="s">
        <v>14181</v>
      </c>
      <c r="AC1336" s="3" cm="1">
        <f t="array" ref="AC1336">_xlfn.XLOOKUP(LEFT(AB1336,MIN(FIND({0,1,2,3,4,5,6,7,8,9},AB1336&amp;"0123456789"))-1), $BB$4:$BB$23, $BC$4:$BC$23)*_xlfn.NUMBERVALUE(TRIM(REPLACE(AB1336,1,MIN(FIND({0,1,2,3,4,5,6,7,8,9},AB1336&amp;"0123456789"))-1,"")), ".", ",")</f>
        <v>2650000</v>
      </c>
      <c r="AD1336" t="s">
        <v>4365</v>
      </c>
      <c r="AE1336" t="s">
        <v>4365</v>
      </c>
      <c r="AF1336" t="s">
        <v>4365</v>
      </c>
      <c r="AG1336" t="s">
        <v>17285</v>
      </c>
      <c r="AH1336" t="s">
        <v>4365</v>
      </c>
      <c r="AI1336" t="s">
        <v>4365</v>
      </c>
      <c r="AJ1336" t="s">
        <v>8563</v>
      </c>
      <c r="AK1336" t="s">
        <v>4365</v>
      </c>
      <c r="AL1336" t="s">
        <v>8555</v>
      </c>
      <c r="AM1336" t="s">
        <v>4365</v>
      </c>
      <c r="AN1336" t="s">
        <v>18372</v>
      </c>
      <c r="AO1336" t="s">
        <v>4365</v>
      </c>
      <c r="AP1336" t="s">
        <v>23251</v>
      </c>
      <c r="AQ1336" t="s">
        <v>4365</v>
      </c>
      <c r="AR1336" t="s">
        <v>4365</v>
      </c>
      <c r="AS1336" t="s">
        <v>19238</v>
      </c>
      <c r="BC1336" s="3" t="str" cm="1">
        <f t="array" ref="BC1336">LEFT(BB1336,MIN(FIND({0,1,2,3,4,5,6,7,8,9},BB1336&amp;"0123456789"))-1)</f>
        <v/>
      </c>
      <c r="BY1336" t="s">
        <v>25632</v>
      </c>
      <c r="BZ1336" t="s">
        <v>25428</v>
      </c>
      <c r="CA1336" t="s">
        <v>25408</v>
      </c>
      <c r="CT1336" t="str">
        <f t="shared" si="349"/>
        <v>Computer</v>
      </c>
      <c r="CU1336" t="str">
        <f t="shared" si="350"/>
        <v>Health Care</v>
      </c>
      <c r="CV1336" t="str">
        <f t="shared" si="351"/>
        <v>Software</v>
      </c>
      <c r="CW1336" t="str">
        <f t="shared" si="352"/>
        <v/>
      </c>
      <c r="CX1336" t="str">
        <f t="shared" si="353"/>
        <v/>
      </c>
      <c r="CY1336" t="str">
        <f t="shared" si="354"/>
        <v/>
      </c>
      <c r="CZ1336" t="str">
        <f t="shared" si="355"/>
        <v/>
      </c>
      <c r="DA1336" t="str">
        <f t="shared" si="356"/>
        <v/>
      </c>
      <c r="DB1336" t="str">
        <f t="shared" si="357"/>
        <v/>
      </c>
      <c r="DC1336" t="str">
        <f t="shared" si="358"/>
        <v/>
      </c>
    </row>
    <row r="1337" spans="1:107" x14ac:dyDescent="0.2">
      <c r="A1337">
        <v>1334</v>
      </c>
      <c r="B1337" t="s">
        <v>1329</v>
      </c>
      <c r="C1337" t="s">
        <v>3503</v>
      </c>
      <c r="D1337" t="s">
        <v>3503</v>
      </c>
      <c r="E1337" t="s">
        <v>6065</v>
      </c>
      <c r="F1337" t="s">
        <v>7400</v>
      </c>
      <c r="G1337" t="s">
        <v>8316</v>
      </c>
      <c r="H1337" t="s">
        <v>8552</v>
      </c>
      <c r="I1337" t="s">
        <v>4365</v>
      </c>
      <c r="J1337" t="s">
        <v>4365</v>
      </c>
      <c r="K1337" t="s">
        <v>10118</v>
      </c>
      <c r="L1337" t="s">
        <v>10784</v>
      </c>
      <c r="M1337" t="s">
        <v>12157</v>
      </c>
      <c r="N1337" t="s">
        <v>12855</v>
      </c>
      <c r="O1337" t="s">
        <v>13319</v>
      </c>
      <c r="P1337" t="s">
        <v>13349</v>
      </c>
      <c r="Q1337">
        <v>2</v>
      </c>
      <c r="R1337" t="s">
        <v>13357</v>
      </c>
      <c r="S1337" t="s">
        <v>13478</v>
      </c>
      <c r="T1337" t="s">
        <v>13845</v>
      </c>
      <c r="U1337" s="3" t="str" cm="1">
        <f t="array" ref="U1337">LEFT(T1337,MIN(FIND({0,1,2,3,4,5,6,7,8,9},T1337&amp;"0123456789"))-1)</f>
        <v>$</v>
      </c>
      <c r="V1337" t="s">
        <v>13357</v>
      </c>
      <c r="W1337" t="s">
        <v>13845</v>
      </c>
      <c r="X1337" s="3" t="str" cm="1">
        <f t="array" ref="X1337">LEFT(W1337,MIN(FIND({0,1,2,3,4,5,6,7,8,9},W1337&amp;"0123456789"))-1)</f>
        <v>$</v>
      </c>
      <c r="Y1337" t="s">
        <v>13357</v>
      </c>
      <c r="Z1337" t="s">
        <v>14701</v>
      </c>
      <c r="AA1337" s="3" cm="1">
        <f t="array" ref="AA1337">_xlfn.XLOOKUP(LEFT(Z1337,MIN(FIND({0,1,2,3,4,5,6,7,8,9},Z1337&amp;"0123456789"))-1), $BB$4:$BB$23, $BC$4:$BC$23)*_xlfn.NUMBERVALUE(TRIM(REPLACE(Z1337,1,MIN(FIND({0,1,2,3,4,5,6,7,8,9},Z1337&amp;"0123456789"))-1,"")), ".", ",")</f>
        <v>22185153</v>
      </c>
      <c r="AB1337" t="s">
        <v>14701</v>
      </c>
      <c r="AC1337" s="3" cm="1">
        <f t="array" ref="AC1337">_xlfn.XLOOKUP(LEFT(AB1337,MIN(FIND({0,1,2,3,4,5,6,7,8,9},AB1337&amp;"0123456789"))-1), $BB$4:$BB$23, $BC$4:$BC$23)*_xlfn.NUMBERVALUE(TRIM(REPLACE(AB1337,1,MIN(FIND({0,1,2,3,4,5,6,7,8,9},AB1337&amp;"0123456789"))-1,"")), ".", ",")</f>
        <v>22185153</v>
      </c>
      <c r="AD1337" t="s">
        <v>8554</v>
      </c>
      <c r="AE1337" t="s">
        <v>8559</v>
      </c>
      <c r="AF1337" t="s">
        <v>16008</v>
      </c>
      <c r="AG1337" t="s">
        <v>16767</v>
      </c>
      <c r="AH1337" t="s">
        <v>4365</v>
      </c>
      <c r="AI1337" t="s">
        <v>4365</v>
      </c>
      <c r="AJ1337" t="s">
        <v>19363</v>
      </c>
      <c r="AK1337" t="s">
        <v>4365</v>
      </c>
      <c r="AL1337" t="s">
        <v>14826</v>
      </c>
      <c r="AM1337" t="s">
        <v>4365</v>
      </c>
      <c r="AN1337" t="s">
        <v>18794</v>
      </c>
      <c r="AO1337" t="s">
        <v>4365</v>
      </c>
      <c r="AP1337" t="s">
        <v>23252</v>
      </c>
      <c r="AQ1337" t="s">
        <v>4365</v>
      </c>
      <c r="AR1337" t="s">
        <v>4365</v>
      </c>
      <c r="AS1337" t="s">
        <v>8555</v>
      </c>
      <c r="BC1337" s="3" t="str" cm="1">
        <f t="array" ref="BC1337">LEFT(BB1337,MIN(FIND({0,1,2,3,4,5,6,7,8,9},BB1337&amp;"0123456789"))-1)</f>
        <v/>
      </c>
      <c r="BY1337" t="s">
        <v>11476</v>
      </c>
      <c r="BZ1337" t="s">
        <v>25442</v>
      </c>
      <c r="CA1337" t="s">
        <v>25483</v>
      </c>
      <c r="CB1337" t="s">
        <v>25425</v>
      </c>
      <c r="CC1337" t="s">
        <v>25557</v>
      </c>
      <c r="CT1337" t="str">
        <f t="shared" si="349"/>
        <v>Analytics</v>
      </c>
      <c r="CU1337" t="str">
        <f t="shared" si="350"/>
        <v>Artificial Intelligence</v>
      </c>
      <c r="CV1337" t="str">
        <f t="shared" si="351"/>
        <v>Computer</v>
      </c>
      <c r="CW1337" t="str">
        <f t="shared" si="352"/>
        <v>Robotics</v>
      </c>
      <c r="CX1337" t="str">
        <f t="shared" si="353"/>
        <v>Video</v>
      </c>
      <c r="CY1337" t="str">
        <f t="shared" si="354"/>
        <v/>
      </c>
      <c r="CZ1337" t="str">
        <f t="shared" si="355"/>
        <v/>
      </c>
      <c r="DA1337" t="str">
        <f t="shared" si="356"/>
        <v/>
      </c>
      <c r="DB1337" t="str">
        <f t="shared" si="357"/>
        <v/>
      </c>
      <c r="DC1337" t="str">
        <f t="shared" si="358"/>
        <v/>
      </c>
    </row>
    <row r="1338" spans="1:107" x14ac:dyDescent="0.2">
      <c r="A1338">
        <v>1335</v>
      </c>
      <c r="B1338" t="s">
        <v>1330</v>
      </c>
      <c r="C1338" t="s">
        <v>3504</v>
      </c>
      <c r="D1338" t="s">
        <v>5462</v>
      </c>
      <c r="E1338" t="s">
        <v>6065</v>
      </c>
      <c r="F1338" t="s">
        <v>7401</v>
      </c>
      <c r="G1338" t="s">
        <v>8472</v>
      </c>
      <c r="H1338" t="s">
        <v>8552</v>
      </c>
      <c r="I1338" t="s">
        <v>8557</v>
      </c>
      <c r="J1338" t="s">
        <v>9642</v>
      </c>
      <c r="K1338" t="s">
        <v>10121</v>
      </c>
      <c r="L1338" t="s">
        <v>10158</v>
      </c>
      <c r="M1338" t="s">
        <v>12158</v>
      </c>
      <c r="N1338" t="s">
        <v>12923</v>
      </c>
      <c r="O1338" t="s">
        <v>13327</v>
      </c>
      <c r="P1338" t="s">
        <v>4365</v>
      </c>
      <c r="Q1338">
        <v>1</v>
      </c>
      <c r="R1338" t="s">
        <v>13357</v>
      </c>
      <c r="S1338" t="s">
        <v>13398</v>
      </c>
      <c r="T1338" t="s">
        <v>13813</v>
      </c>
      <c r="U1338" s="3" t="str" cm="1">
        <f t="array" ref="U1338">LEFT(T1338,MIN(FIND({0,1,2,3,4,5,6,7,8,9},T1338&amp;"0123456789"))-1)</f>
        <v>$</v>
      </c>
      <c r="V1338" t="s">
        <v>13357</v>
      </c>
      <c r="W1338" t="s">
        <v>13813</v>
      </c>
      <c r="X1338" s="3" t="str" cm="1">
        <f t="array" ref="X1338">LEFT(W1338,MIN(FIND({0,1,2,3,4,5,6,7,8,9},W1338&amp;"0123456789"))-1)</f>
        <v>$</v>
      </c>
      <c r="Y1338" t="s">
        <v>13357</v>
      </c>
      <c r="Z1338" t="s">
        <v>13813</v>
      </c>
      <c r="AA1338" s="3" cm="1">
        <f t="array" ref="AA1338">_xlfn.XLOOKUP(LEFT(Z1338,MIN(FIND({0,1,2,3,4,5,6,7,8,9},Z1338&amp;"0123456789"))-1), $BB$4:$BB$23, $BC$4:$BC$23)*_xlfn.NUMBERVALUE(TRIM(REPLACE(Z1338,1,MIN(FIND({0,1,2,3,4,5,6,7,8,9},Z1338&amp;"0123456789"))-1,"")), ".", ",")</f>
        <v>2000000</v>
      </c>
      <c r="AB1338" t="s">
        <v>13813</v>
      </c>
      <c r="AC1338" s="3" cm="1">
        <f t="array" ref="AC1338">_xlfn.XLOOKUP(LEFT(AB1338,MIN(FIND({0,1,2,3,4,5,6,7,8,9},AB1338&amp;"0123456789"))-1), $BB$4:$BB$23, $BC$4:$BC$23)*_xlfn.NUMBERVALUE(TRIM(REPLACE(AB1338,1,MIN(FIND({0,1,2,3,4,5,6,7,8,9},AB1338&amp;"0123456789"))-1,"")), ".", ",")</f>
        <v>2000000</v>
      </c>
      <c r="AD1338" t="s">
        <v>4365</v>
      </c>
      <c r="AE1338" t="s">
        <v>8554</v>
      </c>
      <c r="AF1338" t="s">
        <v>16009</v>
      </c>
      <c r="AG1338" t="s">
        <v>4365</v>
      </c>
      <c r="AH1338" t="s">
        <v>4365</v>
      </c>
      <c r="AI1338" t="s">
        <v>4365</v>
      </c>
      <c r="AJ1338" t="s">
        <v>4365</v>
      </c>
      <c r="AK1338" t="s">
        <v>4365</v>
      </c>
      <c r="AL1338" t="s">
        <v>4365</v>
      </c>
      <c r="AM1338" t="s">
        <v>4365</v>
      </c>
      <c r="AN1338" t="s">
        <v>4365</v>
      </c>
      <c r="AO1338" t="s">
        <v>4365</v>
      </c>
      <c r="AP1338" t="s">
        <v>4365</v>
      </c>
      <c r="AQ1338" t="s">
        <v>4365</v>
      </c>
      <c r="AR1338" t="s">
        <v>4365</v>
      </c>
      <c r="AS1338" t="s">
        <v>14835</v>
      </c>
      <c r="BC1338" s="3" t="str" cm="1">
        <f t="array" ref="BC1338">LEFT(BB1338,MIN(FIND({0,1,2,3,4,5,6,7,8,9},BB1338&amp;"0123456789"))-1)</f>
        <v/>
      </c>
      <c r="BY1338" t="s">
        <v>25636</v>
      </c>
      <c r="BZ1338" t="s">
        <v>25444</v>
      </c>
      <c r="CA1338" t="s">
        <v>25408</v>
      </c>
      <c r="CT1338" t="str">
        <f t="shared" si="349"/>
        <v>Developer APIs</v>
      </c>
      <c r="CU1338" t="str">
        <f t="shared" si="350"/>
        <v>Machine Learning</v>
      </c>
      <c r="CV1338" t="str">
        <f t="shared" si="351"/>
        <v>Software</v>
      </c>
      <c r="CW1338" t="str">
        <f t="shared" si="352"/>
        <v/>
      </c>
      <c r="CX1338" t="str">
        <f t="shared" si="353"/>
        <v/>
      </c>
      <c r="CY1338" t="str">
        <f t="shared" si="354"/>
        <v/>
      </c>
      <c r="CZ1338" t="str">
        <f t="shared" si="355"/>
        <v/>
      </c>
      <c r="DA1338" t="str">
        <f t="shared" si="356"/>
        <v/>
      </c>
      <c r="DB1338" t="str">
        <f t="shared" si="357"/>
        <v/>
      </c>
      <c r="DC1338" t="str">
        <f t="shared" si="358"/>
        <v/>
      </c>
    </row>
    <row r="1339" spans="1:107" x14ac:dyDescent="0.2">
      <c r="A1339">
        <v>1336</v>
      </c>
      <c r="B1339" t="s">
        <v>1331</v>
      </c>
      <c r="C1339" t="s">
        <v>1331</v>
      </c>
      <c r="D1339" t="s">
        <v>5463</v>
      </c>
      <c r="E1339" t="s">
        <v>6065</v>
      </c>
      <c r="F1339" t="s">
        <v>7402</v>
      </c>
      <c r="G1339" t="s">
        <v>8473</v>
      </c>
      <c r="H1339" t="s">
        <v>8552</v>
      </c>
      <c r="I1339" t="s">
        <v>8554</v>
      </c>
      <c r="J1339" t="s">
        <v>9643</v>
      </c>
      <c r="K1339" t="s">
        <v>10119</v>
      </c>
      <c r="L1339" t="s">
        <v>10131</v>
      </c>
      <c r="M1339" t="s">
        <v>12159</v>
      </c>
      <c r="N1339" t="s">
        <v>12751</v>
      </c>
      <c r="O1339" t="s">
        <v>4365</v>
      </c>
      <c r="P1339" t="s">
        <v>4365</v>
      </c>
      <c r="Q1339">
        <v>1</v>
      </c>
      <c r="R1339" t="s">
        <v>13357</v>
      </c>
      <c r="S1339" t="s">
        <v>13426</v>
      </c>
      <c r="T1339" t="s">
        <v>13907</v>
      </c>
      <c r="U1339" s="3" t="str" cm="1">
        <f t="array" ref="U1339">LEFT(T1339,MIN(FIND({0,1,2,3,4,5,6,7,8,9},T1339&amp;"0123456789"))-1)</f>
        <v>$</v>
      </c>
      <c r="V1339" t="s">
        <v>14422</v>
      </c>
      <c r="W1339" t="s">
        <v>13907</v>
      </c>
      <c r="X1339" s="3" t="str" cm="1">
        <f t="array" ref="X1339">LEFT(W1339,MIN(FIND({0,1,2,3,4,5,6,7,8,9},W1339&amp;"0123456789"))-1)</f>
        <v>$</v>
      </c>
      <c r="Y1339" t="s">
        <v>14422</v>
      </c>
      <c r="Z1339" t="s">
        <v>13907</v>
      </c>
      <c r="AA1339" s="3" cm="1">
        <f t="array" ref="AA1339">_xlfn.XLOOKUP(LEFT(Z1339,MIN(FIND({0,1,2,3,4,5,6,7,8,9},Z1339&amp;"0123456789"))-1), $BB$4:$BB$23, $BC$4:$BC$23)*_xlfn.NUMBERVALUE(TRIM(REPLACE(Z1339,1,MIN(FIND({0,1,2,3,4,5,6,7,8,9},Z1339&amp;"0123456789"))-1,"")), ".", ",")</f>
        <v>1100000</v>
      </c>
      <c r="AB1339" t="s">
        <v>13907</v>
      </c>
      <c r="AC1339" s="3" cm="1">
        <f t="array" ref="AC1339">_xlfn.XLOOKUP(LEFT(AB1339,MIN(FIND({0,1,2,3,4,5,6,7,8,9},AB1339&amp;"0123456789"))-1), $BB$4:$BB$23, $BC$4:$BC$23)*_xlfn.NUMBERVALUE(TRIM(REPLACE(AB1339,1,MIN(FIND({0,1,2,3,4,5,6,7,8,9},AB1339&amp;"0123456789"))-1,"")), ".", ",")</f>
        <v>1100000</v>
      </c>
      <c r="AD1339" t="s">
        <v>4365</v>
      </c>
      <c r="AE1339" t="s">
        <v>4365</v>
      </c>
      <c r="AF1339" t="s">
        <v>4365</v>
      </c>
      <c r="AG1339" t="s">
        <v>17233</v>
      </c>
      <c r="AH1339" t="s">
        <v>4365</v>
      </c>
      <c r="AI1339" t="s">
        <v>18878</v>
      </c>
      <c r="AJ1339" t="s">
        <v>14835</v>
      </c>
      <c r="AK1339" t="s">
        <v>4365</v>
      </c>
      <c r="AL1339" t="s">
        <v>20261</v>
      </c>
      <c r="AM1339" t="s">
        <v>20756</v>
      </c>
      <c r="AN1339" t="s">
        <v>19955</v>
      </c>
      <c r="AO1339" t="s">
        <v>19669</v>
      </c>
      <c r="AP1339" t="s">
        <v>23253</v>
      </c>
      <c r="AQ1339" t="s">
        <v>24324</v>
      </c>
      <c r="AR1339" t="s">
        <v>25167</v>
      </c>
      <c r="AS1339" t="s">
        <v>19090</v>
      </c>
      <c r="BC1339" s="3" t="str" cm="1">
        <f t="array" ref="BC1339">LEFT(BB1339,MIN(FIND({0,1,2,3,4,5,6,7,8,9},BB1339&amp;"0123456789"))-1)</f>
        <v/>
      </c>
      <c r="BY1339" t="s">
        <v>25489</v>
      </c>
      <c r="BZ1339" t="s">
        <v>25674</v>
      </c>
      <c r="CA1339" t="s">
        <v>25472</v>
      </c>
      <c r="CT1339" t="str">
        <f t="shared" si="349"/>
        <v>B2B</v>
      </c>
      <c r="CU1339" t="str">
        <f t="shared" si="350"/>
        <v>Communities</v>
      </c>
      <c r="CV1339" t="str">
        <f t="shared" si="351"/>
        <v>Wellness</v>
      </c>
      <c r="CW1339" t="str">
        <f t="shared" si="352"/>
        <v/>
      </c>
      <c r="CX1339" t="str">
        <f t="shared" si="353"/>
        <v/>
      </c>
      <c r="CY1339" t="str">
        <f t="shared" si="354"/>
        <v/>
      </c>
      <c r="CZ1339" t="str">
        <f t="shared" si="355"/>
        <v/>
      </c>
      <c r="DA1339" t="str">
        <f t="shared" si="356"/>
        <v/>
      </c>
      <c r="DB1339" t="str">
        <f t="shared" si="357"/>
        <v/>
      </c>
      <c r="DC1339" t="str">
        <f t="shared" si="358"/>
        <v/>
      </c>
    </row>
    <row r="1340" spans="1:107" x14ac:dyDescent="0.2">
      <c r="A1340">
        <v>1337</v>
      </c>
      <c r="B1340" t="s">
        <v>1332</v>
      </c>
      <c r="C1340" t="s">
        <v>3505</v>
      </c>
      <c r="D1340" t="s">
        <v>5464</v>
      </c>
      <c r="E1340" t="s">
        <v>6065</v>
      </c>
      <c r="F1340" t="s">
        <v>7403</v>
      </c>
      <c r="G1340" t="s">
        <v>8245</v>
      </c>
      <c r="H1340" t="s">
        <v>8552</v>
      </c>
      <c r="I1340" t="s">
        <v>8559</v>
      </c>
      <c r="J1340" t="s">
        <v>9644</v>
      </c>
      <c r="K1340" t="s">
        <v>10121</v>
      </c>
      <c r="L1340" t="s">
        <v>10785</v>
      </c>
      <c r="M1340" t="s">
        <v>12160</v>
      </c>
      <c r="N1340" t="s">
        <v>12765</v>
      </c>
      <c r="O1340" t="s">
        <v>13306</v>
      </c>
      <c r="P1340" t="s">
        <v>4365</v>
      </c>
      <c r="Q1340">
        <v>2</v>
      </c>
      <c r="R1340" t="s">
        <v>13357</v>
      </c>
      <c r="S1340" t="s">
        <v>13473</v>
      </c>
      <c r="T1340" t="s">
        <v>13846</v>
      </c>
      <c r="U1340" s="3" t="str" cm="1">
        <f t="array" ref="U1340">LEFT(T1340,MIN(FIND({0,1,2,3,4,5,6,7,8,9},T1340&amp;"0123456789"))-1)</f>
        <v>€</v>
      </c>
      <c r="V1340" t="s">
        <v>14422</v>
      </c>
      <c r="W1340" t="s">
        <v>13846</v>
      </c>
      <c r="X1340" s="3" t="str" cm="1">
        <f t="array" ref="X1340">LEFT(W1340,MIN(FIND({0,1,2,3,4,5,6,7,8,9},W1340&amp;"0123456789"))-1)</f>
        <v>€</v>
      </c>
      <c r="Y1340" t="s">
        <v>14422</v>
      </c>
      <c r="Z1340" t="s">
        <v>13846</v>
      </c>
      <c r="AA1340" s="3" cm="1">
        <f t="array" ref="AA1340">_xlfn.XLOOKUP(LEFT(Z1340,MIN(FIND({0,1,2,3,4,5,6,7,8,9},Z1340&amp;"0123456789"))-1), $BB$4:$BB$23, $BC$4:$BC$23)*_xlfn.NUMBERVALUE(TRIM(REPLACE(Z1340,1,MIN(FIND({0,1,2,3,4,5,6,7,8,9},Z1340&amp;"0123456789"))-1,"")), ".", ",")</f>
        <v>1200000</v>
      </c>
      <c r="AB1340" t="s">
        <v>13846</v>
      </c>
      <c r="AC1340" s="3" cm="1">
        <f t="array" ref="AC1340">_xlfn.XLOOKUP(LEFT(AB1340,MIN(FIND({0,1,2,3,4,5,6,7,8,9},AB1340&amp;"0123456789"))-1), $BB$4:$BB$23, $BC$4:$BC$23)*_xlfn.NUMBERVALUE(TRIM(REPLACE(AB1340,1,MIN(FIND({0,1,2,3,4,5,6,7,8,9},AB1340&amp;"0123456789"))-1,"")), ".", ",")</f>
        <v>1200000</v>
      </c>
      <c r="AD1340" t="s">
        <v>4365</v>
      </c>
      <c r="AE1340" t="s">
        <v>8554</v>
      </c>
      <c r="AF1340" t="s">
        <v>16010</v>
      </c>
      <c r="AG1340" t="s">
        <v>4365</v>
      </c>
      <c r="AH1340" t="s">
        <v>4365</v>
      </c>
      <c r="AI1340" t="s">
        <v>4365</v>
      </c>
      <c r="AJ1340" t="s">
        <v>4365</v>
      </c>
      <c r="AK1340" t="s">
        <v>4365</v>
      </c>
      <c r="AL1340" t="s">
        <v>4365</v>
      </c>
      <c r="AM1340" t="s">
        <v>4365</v>
      </c>
      <c r="AN1340" t="s">
        <v>4365</v>
      </c>
      <c r="AO1340" t="s">
        <v>4365</v>
      </c>
      <c r="AP1340" t="s">
        <v>4365</v>
      </c>
      <c r="AQ1340" t="s">
        <v>4365</v>
      </c>
      <c r="AR1340" t="s">
        <v>4365</v>
      </c>
      <c r="AS1340" t="s">
        <v>14821</v>
      </c>
      <c r="BC1340" s="3" t="str" cm="1">
        <f t="array" ref="BC1340">LEFT(BB1340,MIN(FIND({0,1,2,3,4,5,6,7,8,9},BB1340&amp;"0123456789"))-1)</f>
        <v/>
      </c>
      <c r="BY1340" t="s">
        <v>11267</v>
      </c>
      <c r="BZ1340" t="s">
        <v>25753</v>
      </c>
      <c r="CA1340" t="s">
        <v>25444</v>
      </c>
      <c r="CB1340" t="s">
        <v>25425</v>
      </c>
      <c r="CC1340" t="s">
        <v>25437</v>
      </c>
      <c r="CD1340" t="s">
        <v>25408</v>
      </c>
      <c r="CE1340" t="s">
        <v>25570</v>
      </c>
      <c r="CT1340" t="str">
        <f t="shared" si="349"/>
        <v>Artificial Intelligence</v>
      </c>
      <c r="CU1340" t="str">
        <f t="shared" si="350"/>
        <v>Industrial Automation</v>
      </c>
      <c r="CV1340" t="str">
        <f t="shared" si="351"/>
        <v>Machine Learning</v>
      </c>
      <c r="CW1340" t="str">
        <f t="shared" si="352"/>
        <v>Robotics</v>
      </c>
      <c r="CX1340" t="str">
        <f t="shared" si="353"/>
        <v>SaaS</v>
      </c>
      <c r="CY1340" t="str">
        <f t="shared" si="354"/>
        <v>Software</v>
      </c>
      <c r="CZ1340" t="str">
        <f t="shared" si="355"/>
        <v>Warehousing</v>
      </c>
      <c r="DA1340" t="str">
        <f t="shared" si="356"/>
        <v/>
      </c>
      <c r="DB1340" t="str">
        <f t="shared" si="357"/>
        <v/>
      </c>
      <c r="DC1340" t="str">
        <f t="shared" si="358"/>
        <v/>
      </c>
    </row>
    <row r="1341" spans="1:107" x14ac:dyDescent="0.2">
      <c r="A1341">
        <v>1338</v>
      </c>
      <c r="B1341" t="s">
        <v>1333</v>
      </c>
      <c r="C1341" t="s">
        <v>3506</v>
      </c>
      <c r="D1341" t="s">
        <v>5465</v>
      </c>
      <c r="E1341" t="s">
        <v>6065</v>
      </c>
      <c r="F1341" t="s">
        <v>7404</v>
      </c>
      <c r="G1341" t="s">
        <v>8245</v>
      </c>
      <c r="H1341" t="s">
        <v>8552</v>
      </c>
      <c r="I1341" t="s">
        <v>8556</v>
      </c>
      <c r="J1341" t="s">
        <v>9645</v>
      </c>
      <c r="K1341" t="s">
        <v>10121</v>
      </c>
      <c r="L1341" t="s">
        <v>10786</v>
      </c>
      <c r="M1341" t="s">
        <v>12161</v>
      </c>
      <c r="N1341" t="s">
        <v>12743</v>
      </c>
      <c r="O1341" t="s">
        <v>13311</v>
      </c>
      <c r="P1341" t="s">
        <v>4365</v>
      </c>
      <c r="Q1341">
        <v>1</v>
      </c>
      <c r="R1341" t="s">
        <v>13357</v>
      </c>
      <c r="S1341" t="s">
        <v>13619</v>
      </c>
      <c r="T1341" t="s">
        <v>13795</v>
      </c>
      <c r="U1341" s="3" t="str" cm="1">
        <f t="array" ref="U1341">LEFT(T1341,MIN(FIND({0,1,2,3,4,5,6,7,8,9},T1341&amp;"0123456789"))-1)</f>
        <v>$</v>
      </c>
      <c r="V1341" t="s">
        <v>13357</v>
      </c>
      <c r="W1341" t="s">
        <v>13795</v>
      </c>
      <c r="X1341" s="3" t="str" cm="1">
        <f t="array" ref="X1341">LEFT(W1341,MIN(FIND({0,1,2,3,4,5,6,7,8,9},W1341&amp;"0123456789"))-1)</f>
        <v>$</v>
      </c>
      <c r="Y1341" t="s">
        <v>13357</v>
      </c>
      <c r="Z1341" t="s">
        <v>13795</v>
      </c>
      <c r="AA1341" s="3" cm="1">
        <f t="array" ref="AA1341">_xlfn.XLOOKUP(LEFT(Z1341,MIN(FIND({0,1,2,3,4,5,6,7,8,9},Z1341&amp;"0123456789"))-1), $BB$4:$BB$23, $BC$4:$BC$23)*_xlfn.NUMBERVALUE(TRIM(REPLACE(Z1341,1,MIN(FIND({0,1,2,3,4,5,6,7,8,9},Z1341&amp;"0123456789"))-1,"")), ".", ",")</f>
        <v>1700000</v>
      </c>
      <c r="AB1341" t="s">
        <v>13795</v>
      </c>
      <c r="AC1341" s="3" cm="1">
        <f t="array" ref="AC1341">_xlfn.XLOOKUP(LEFT(AB1341,MIN(FIND({0,1,2,3,4,5,6,7,8,9},AB1341&amp;"0123456789"))-1), $BB$4:$BB$23, $BC$4:$BC$23)*_xlfn.NUMBERVALUE(TRIM(REPLACE(AB1341,1,MIN(FIND({0,1,2,3,4,5,6,7,8,9},AB1341&amp;"0123456789"))-1,"")), ".", ",")</f>
        <v>1700000</v>
      </c>
      <c r="AD1341" t="s">
        <v>4365</v>
      </c>
      <c r="AE1341" t="s">
        <v>8558</v>
      </c>
      <c r="AF1341" t="s">
        <v>16011</v>
      </c>
      <c r="AG1341" t="s">
        <v>16546</v>
      </c>
      <c r="AH1341" t="s">
        <v>4365</v>
      </c>
      <c r="AI1341" t="s">
        <v>4365</v>
      </c>
      <c r="AJ1341" t="s">
        <v>19166</v>
      </c>
      <c r="AK1341" t="s">
        <v>4365</v>
      </c>
      <c r="AL1341" t="s">
        <v>8557</v>
      </c>
      <c r="AM1341" t="s">
        <v>4365</v>
      </c>
      <c r="AN1341" t="s">
        <v>18794</v>
      </c>
      <c r="AO1341" t="s">
        <v>4365</v>
      </c>
      <c r="AP1341" t="s">
        <v>23254</v>
      </c>
      <c r="AQ1341" t="s">
        <v>4365</v>
      </c>
      <c r="AR1341" t="s">
        <v>4365</v>
      </c>
      <c r="AS1341" t="s">
        <v>14835</v>
      </c>
      <c r="BC1341" s="3" t="str" cm="1">
        <f t="array" ref="BC1341">LEFT(BB1341,MIN(FIND({0,1,2,3,4,5,6,7,8,9},BB1341&amp;"0123456789"))-1)</f>
        <v/>
      </c>
      <c r="BY1341" t="s">
        <v>25419</v>
      </c>
      <c r="BZ1341" t="s">
        <v>25918</v>
      </c>
      <c r="CA1341" t="s">
        <v>25668</v>
      </c>
      <c r="CT1341" t="str">
        <f t="shared" si="349"/>
        <v>Apps</v>
      </c>
      <c r="CU1341" t="str">
        <f t="shared" si="350"/>
        <v>Baseball</v>
      </c>
      <c r="CV1341" t="str">
        <f t="shared" si="351"/>
        <v>Sports</v>
      </c>
      <c r="CW1341" t="str">
        <f t="shared" si="352"/>
        <v/>
      </c>
      <c r="CX1341" t="str">
        <f t="shared" si="353"/>
        <v/>
      </c>
      <c r="CY1341" t="str">
        <f t="shared" si="354"/>
        <v/>
      </c>
      <c r="CZ1341" t="str">
        <f t="shared" si="355"/>
        <v/>
      </c>
      <c r="DA1341" t="str">
        <f t="shared" si="356"/>
        <v/>
      </c>
      <c r="DB1341" t="str">
        <f t="shared" si="357"/>
        <v/>
      </c>
      <c r="DC1341" t="str">
        <f t="shared" si="358"/>
        <v/>
      </c>
    </row>
    <row r="1342" spans="1:107" x14ac:dyDescent="0.2">
      <c r="A1342">
        <v>1339</v>
      </c>
      <c r="B1342" t="s">
        <v>1334</v>
      </c>
      <c r="C1342" t="s">
        <v>3507</v>
      </c>
      <c r="D1342" t="s">
        <v>4365</v>
      </c>
      <c r="E1342" t="s">
        <v>4365</v>
      </c>
      <c r="F1342" t="s">
        <v>7405</v>
      </c>
      <c r="G1342" t="s">
        <v>8248</v>
      </c>
      <c r="H1342" t="s">
        <v>8552</v>
      </c>
      <c r="I1342" t="s">
        <v>8555</v>
      </c>
      <c r="J1342" t="s">
        <v>9646</v>
      </c>
      <c r="K1342" t="s">
        <v>10119</v>
      </c>
      <c r="L1342" t="s">
        <v>10787</v>
      </c>
      <c r="M1342" t="s">
        <v>12162</v>
      </c>
      <c r="N1342" t="s">
        <v>12790</v>
      </c>
      <c r="O1342" t="s">
        <v>13310</v>
      </c>
      <c r="P1342" t="s">
        <v>4365</v>
      </c>
      <c r="Q1342">
        <v>1</v>
      </c>
      <c r="R1342" t="s">
        <v>13357</v>
      </c>
      <c r="S1342" t="s">
        <v>13438</v>
      </c>
      <c r="T1342" t="s">
        <v>14182</v>
      </c>
      <c r="U1342" s="3" t="str" cm="1">
        <f t="array" ref="U1342">LEFT(T1342,MIN(FIND({0,1,2,3,4,5,6,7,8,9},T1342&amp;"0123456789"))-1)</f>
        <v>$</v>
      </c>
      <c r="V1342" t="s">
        <v>13357</v>
      </c>
      <c r="W1342" t="s">
        <v>14182</v>
      </c>
      <c r="X1342" s="3" t="str" cm="1">
        <f t="array" ref="X1342">LEFT(W1342,MIN(FIND({0,1,2,3,4,5,6,7,8,9},W1342&amp;"0123456789"))-1)</f>
        <v>$</v>
      </c>
      <c r="Y1342" t="s">
        <v>13357</v>
      </c>
      <c r="Z1342" t="s">
        <v>14182</v>
      </c>
      <c r="AA1342" s="3" cm="1">
        <f t="array" ref="AA1342">_xlfn.XLOOKUP(LEFT(Z1342,MIN(FIND({0,1,2,3,4,5,6,7,8,9},Z1342&amp;"0123456789"))-1), $BB$4:$BB$23, $BC$4:$BC$23)*_xlfn.NUMBERVALUE(TRIM(REPLACE(Z1342,1,MIN(FIND({0,1,2,3,4,5,6,7,8,9},Z1342&amp;"0123456789"))-1,"")), ".", ",")</f>
        <v>1914998</v>
      </c>
      <c r="AB1342" t="s">
        <v>14182</v>
      </c>
      <c r="AC1342" s="3" cm="1">
        <f t="array" ref="AC1342">_xlfn.XLOOKUP(LEFT(AB1342,MIN(FIND({0,1,2,3,4,5,6,7,8,9},AB1342&amp;"0123456789"))-1), $BB$4:$BB$23, $BC$4:$BC$23)*_xlfn.NUMBERVALUE(TRIM(REPLACE(AB1342,1,MIN(FIND({0,1,2,3,4,5,6,7,8,9},AB1342&amp;"0123456789"))-1,"")), ".", ",")</f>
        <v>1914998</v>
      </c>
      <c r="AD1342" t="s">
        <v>4365</v>
      </c>
      <c r="AE1342" t="s">
        <v>8555</v>
      </c>
      <c r="AF1342" t="s">
        <v>16012</v>
      </c>
      <c r="AG1342" t="s">
        <v>17286</v>
      </c>
      <c r="AH1342" t="s">
        <v>17966</v>
      </c>
      <c r="AI1342" t="s">
        <v>18750</v>
      </c>
      <c r="AJ1342" t="s">
        <v>14821</v>
      </c>
      <c r="AK1342" t="s">
        <v>4365</v>
      </c>
      <c r="AL1342" t="s">
        <v>20223</v>
      </c>
      <c r="AM1342" t="s">
        <v>20985</v>
      </c>
      <c r="AN1342" t="s">
        <v>21587</v>
      </c>
      <c r="AO1342" t="s">
        <v>22186</v>
      </c>
      <c r="AP1342" t="s">
        <v>23255</v>
      </c>
      <c r="AQ1342" t="s">
        <v>24325</v>
      </c>
      <c r="AR1342" t="s">
        <v>25168</v>
      </c>
      <c r="AS1342" t="s">
        <v>14823</v>
      </c>
      <c r="BC1342" s="3" t="str" cm="1">
        <f t="array" ref="BC1342">LEFT(BB1342,MIN(FIND({0,1,2,3,4,5,6,7,8,9},BB1342&amp;"0123456789"))-1)</f>
        <v/>
      </c>
      <c r="BY1342" t="s">
        <v>25423</v>
      </c>
      <c r="BZ1342" t="s">
        <v>25561</v>
      </c>
      <c r="CA1342" t="s">
        <v>25499</v>
      </c>
      <c r="CT1342" t="str">
        <f t="shared" si="349"/>
        <v>Developer Platform</v>
      </c>
      <c r="CU1342" t="str">
        <f t="shared" si="350"/>
        <v>Gaming</v>
      </c>
      <c r="CV1342" t="str">
        <f t="shared" si="351"/>
        <v>Social Network</v>
      </c>
      <c r="CW1342" t="str">
        <f t="shared" si="352"/>
        <v/>
      </c>
      <c r="CX1342" t="str">
        <f t="shared" si="353"/>
        <v/>
      </c>
      <c r="CY1342" t="str">
        <f t="shared" si="354"/>
        <v/>
      </c>
      <c r="CZ1342" t="str">
        <f t="shared" si="355"/>
        <v/>
      </c>
      <c r="DA1342" t="str">
        <f t="shared" si="356"/>
        <v/>
      </c>
      <c r="DB1342" t="str">
        <f t="shared" si="357"/>
        <v/>
      </c>
      <c r="DC1342" t="str">
        <f t="shared" si="358"/>
        <v/>
      </c>
    </row>
    <row r="1343" spans="1:107" x14ac:dyDescent="0.2">
      <c r="A1343">
        <v>1340</v>
      </c>
      <c r="B1343" t="s">
        <v>1335</v>
      </c>
      <c r="C1343" t="s">
        <v>3508</v>
      </c>
      <c r="D1343" t="s">
        <v>4365</v>
      </c>
      <c r="E1343" t="s">
        <v>6065</v>
      </c>
      <c r="F1343" t="s">
        <v>7406</v>
      </c>
      <c r="G1343" t="s">
        <v>8252</v>
      </c>
      <c r="H1343" t="s">
        <v>8552</v>
      </c>
      <c r="I1343" t="s">
        <v>8554</v>
      </c>
      <c r="J1343" t="s">
        <v>9647</v>
      </c>
      <c r="K1343" t="s">
        <v>10121</v>
      </c>
      <c r="L1343" t="s">
        <v>10356</v>
      </c>
      <c r="M1343" t="s">
        <v>10356</v>
      </c>
      <c r="N1343" t="s">
        <v>12742</v>
      </c>
      <c r="O1343" t="s">
        <v>13306</v>
      </c>
      <c r="P1343" t="s">
        <v>4365</v>
      </c>
      <c r="Q1343">
        <v>1</v>
      </c>
      <c r="R1343" t="s">
        <v>13357</v>
      </c>
      <c r="S1343" t="s">
        <v>13507</v>
      </c>
      <c r="T1343" t="s">
        <v>13846</v>
      </c>
      <c r="U1343" s="3" t="str" cm="1">
        <f t="array" ref="U1343">LEFT(T1343,MIN(FIND({0,1,2,3,4,5,6,7,8,9},T1343&amp;"0123456789"))-1)</f>
        <v>€</v>
      </c>
      <c r="V1343" t="s">
        <v>14417</v>
      </c>
      <c r="W1343" t="s">
        <v>13846</v>
      </c>
      <c r="X1343" s="3" t="str" cm="1">
        <f t="array" ref="X1343">LEFT(W1343,MIN(FIND({0,1,2,3,4,5,6,7,8,9},W1343&amp;"0123456789"))-1)</f>
        <v>€</v>
      </c>
      <c r="Y1343" t="s">
        <v>14417</v>
      </c>
      <c r="Z1343" t="s">
        <v>13846</v>
      </c>
      <c r="AA1343" s="3" cm="1">
        <f t="array" ref="AA1343">_xlfn.XLOOKUP(LEFT(Z1343,MIN(FIND({0,1,2,3,4,5,6,7,8,9},Z1343&amp;"0123456789"))-1), $BB$4:$BB$23, $BC$4:$BC$23)*_xlfn.NUMBERVALUE(TRIM(REPLACE(Z1343,1,MIN(FIND({0,1,2,3,4,5,6,7,8,9},Z1343&amp;"0123456789"))-1,"")), ".", ",")</f>
        <v>1200000</v>
      </c>
      <c r="AB1343" t="s">
        <v>13846</v>
      </c>
      <c r="AC1343" s="3" cm="1">
        <f t="array" ref="AC1343">_xlfn.XLOOKUP(LEFT(AB1343,MIN(FIND({0,1,2,3,4,5,6,7,8,9},AB1343&amp;"0123456789"))-1), $BB$4:$BB$23, $BC$4:$BC$23)*_xlfn.NUMBERVALUE(TRIM(REPLACE(AB1343,1,MIN(FIND({0,1,2,3,4,5,6,7,8,9},AB1343&amp;"0123456789"))-1,"")), ".", ",")</f>
        <v>1200000</v>
      </c>
      <c r="AD1343" t="s">
        <v>4365</v>
      </c>
      <c r="AE1343" t="s">
        <v>8558</v>
      </c>
      <c r="AF1343" t="s">
        <v>16013</v>
      </c>
      <c r="AG1343" t="s">
        <v>17287</v>
      </c>
      <c r="AH1343" t="s">
        <v>4365</v>
      </c>
      <c r="AI1343" t="s">
        <v>18879</v>
      </c>
      <c r="AJ1343" t="s">
        <v>8563</v>
      </c>
      <c r="AK1343" t="s">
        <v>4365</v>
      </c>
      <c r="AL1343" t="s">
        <v>8555</v>
      </c>
      <c r="AM1343" t="s">
        <v>20986</v>
      </c>
      <c r="AN1343" t="s">
        <v>18372</v>
      </c>
      <c r="AO1343" t="s">
        <v>22187</v>
      </c>
      <c r="AP1343" t="s">
        <v>23256</v>
      </c>
      <c r="AQ1343" t="s">
        <v>24326</v>
      </c>
      <c r="AR1343" t="s">
        <v>25169</v>
      </c>
      <c r="AS1343" t="s">
        <v>14833</v>
      </c>
      <c r="BC1343" s="3" t="str" cm="1">
        <f t="array" ref="BC1343">LEFT(BB1343,MIN(FIND({0,1,2,3,4,5,6,7,8,9},BB1343&amp;"0123456789"))-1)</f>
        <v/>
      </c>
      <c r="BY1343" t="s">
        <v>10356</v>
      </c>
      <c r="CT1343" t="str">
        <f t="shared" si="349"/>
        <v>Real Estate</v>
      </c>
      <c r="CU1343" t="str">
        <f t="shared" si="350"/>
        <v/>
      </c>
      <c r="CV1343" t="str">
        <f t="shared" si="351"/>
        <v/>
      </c>
      <c r="CW1343" t="str">
        <f t="shared" si="352"/>
        <v/>
      </c>
      <c r="CX1343" t="str">
        <f t="shared" si="353"/>
        <v/>
      </c>
      <c r="CY1343" t="str">
        <f t="shared" si="354"/>
        <v/>
      </c>
      <c r="CZ1343" t="str">
        <f t="shared" si="355"/>
        <v/>
      </c>
      <c r="DA1343" t="str">
        <f t="shared" si="356"/>
        <v/>
      </c>
      <c r="DB1343" t="str">
        <f t="shared" si="357"/>
        <v/>
      </c>
      <c r="DC1343" t="str">
        <f t="shared" si="358"/>
        <v/>
      </c>
    </row>
    <row r="1344" spans="1:107" x14ac:dyDescent="0.2">
      <c r="A1344">
        <v>1341</v>
      </c>
      <c r="B1344" t="s">
        <v>1336</v>
      </c>
      <c r="C1344" t="s">
        <v>3509</v>
      </c>
      <c r="D1344" t="s">
        <v>5466</v>
      </c>
      <c r="E1344" t="s">
        <v>4365</v>
      </c>
      <c r="F1344" t="s">
        <v>7407</v>
      </c>
      <c r="G1344" t="s">
        <v>8245</v>
      </c>
      <c r="H1344" t="s">
        <v>8552</v>
      </c>
      <c r="I1344" t="s">
        <v>8554</v>
      </c>
      <c r="J1344" t="s">
        <v>9648</v>
      </c>
      <c r="K1344" t="s">
        <v>10119</v>
      </c>
      <c r="L1344" t="s">
        <v>10539</v>
      </c>
      <c r="M1344" t="s">
        <v>12163</v>
      </c>
      <c r="N1344" t="s">
        <v>12788</v>
      </c>
      <c r="O1344" t="s">
        <v>13316</v>
      </c>
      <c r="P1344" t="s">
        <v>4365</v>
      </c>
      <c r="Q1344">
        <v>1</v>
      </c>
      <c r="R1344" t="s">
        <v>4365</v>
      </c>
      <c r="S1344" t="s">
        <v>13534</v>
      </c>
      <c r="T1344" t="s">
        <v>14183</v>
      </c>
      <c r="U1344" s="3" t="str" cm="1">
        <f t="array" ref="U1344">LEFT(T1344,MIN(FIND({0,1,2,3,4,5,6,7,8,9},T1344&amp;"0123456789"))-1)</f>
        <v>$</v>
      </c>
      <c r="V1344" t="s">
        <v>14415</v>
      </c>
      <c r="W1344" t="s">
        <v>14183</v>
      </c>
      <c r="X1344" s="3" t="str" cm="1">
        <f t="array" ref="X1344">LEFT(W1344,MIN(FIND({0,1,2,3,4,5,6,7,8,9},W1344&amp;"0123456789"))-1)</f>
        <v>$</v>
      </c>
      <c r="Y1344" t="s">
        <v>14415</v>
      </c>
      <c r="Z1344" t="s">
        <v>14183</v>
      </c>
      <c r="AA1344" s="3" cm="1">
        <f t="array" ref="AA1344">_xlfn.XLOOKUP(LEFT(Z1344,MIN(FIND({0,1,2,3,4,5,6,7,8,9},Z1344&amp;"0123456789"))-1), $BB$4:$BB$23, $BC$4:$BC$23)*_xlfn.NUMBERVALUE(TRIM(REPLACE(Z1344,1,MIN(FIND({0,1,2,3,4,5,6,7,8,9},Z1344&amp;"0123456789"))-1,"")), ".", ",")</f>
        <v>1343695</v>
      </c>
      <c r="AB1344" t="s">
        <v>14183</v>
      </c>
      <c r="AC1344" s="3" cm="1">
        <f t="array" ref="AC1344">_xlfn.XLOOKUP(LEFT(AB1344,MIN(FIND({0,1,2,3,4,5,6,7,8,9},AB1344&amp;"0123456789"))-1), $BB$4:$BB$23, $BC$4:$BC$23)*_xlfn.NUMBERVALUE(TRIM(REPLACE(AB1344,1,MIN(FIND({0,1,2,3,4,5,6,7,8,9},AB1344&amp;"0123456789"))-1,"")), ".", ",")</f>
        <v>1343695</v>
      </c>
      <c r="AD1344" t="s">
        <v>4365</v>
      </c>
      <c r="AE1344" t="s">
        <v>4365</v>
      </c>
      <c r="AF1344" t="s">
        <v>4365</v>
      </c>
      <c r="AG1344" t="s">
        <v>4365</v>
      </c>
      <c r="AH1344" t="s">
        <v>4365</v>
      </c>
      <c r="AI1344" t="s">
        <v>4365</v>
      </c>
      <c r="AJ1344" t="s">
        <v>4365</v>
      </c>
      <c r="AK1344" t="s">
        <v>4365</v>
      </c>
      <c r="AL1344" t="s">
        <v>4365</v>
      </c>
      <c r="AM1344" t="s">
        <v>4365</v>
      </c>
      <c r="AN1344" t="s">
        <v>4365</v>
      </c>
      <c r="AO1344" t="s">
        <v>4365</v>
      </c>
      <c r="AP1344" t="s">
        <v>4365</v>
      </c>
      <c r="AQ1344" t="s">
        <v>4365</v>
      </c>
      <c r="AR1344" t="s">
        <v>4365</v>
      </c>
      <c r="AS1344" t="s">
        <v>19177</v>
      </c>
      <c r="BC1344" s="3" t="str" cm="1">
        <f t="array" ref="BC1344">LEFT(BB1344,MIN(FIND({0,1,2,3,4,5,6,7,8,9},BB1344&amp;"0123456789"))-1)</f>
        <v/>
      </c>
      <c r="BY1344" t="s">
        <v>10143</v>
      </c>
      <c r="BZ1344" t="s">
        <v>25430</v>
      </c>
      <c r="CA1344" t="s">
        <v>25405</v>
      </c>
      <c r="CB1344" t="s">
        <v>25722</v>
      </c>
      <c r="CT1344" t="str">
        <f t="shared" si="349"/>
        <v>Financial Services</v>
      </c>
      <c r="CU1344" t="str">
        <f t="shared" si="350"/>
        <v>FinTech</v>
      </c>
      <c r="CV1344" t="str">
        <f t="shared" si="351"/>
        <v>Productivity Tools</v>
      </c>
      <c r="CW1344" t="str">
        <f t="shared" si="352"/>
        <v>Transaction Processing</v>
      </c>
      <c r="CX1344" t="str">
        <f t="shared" si="353"/>
        <v/>
      </c>
      <c r="CY1344" t="str">
        <f t="shared" si="354"/>
        <v/>
      </c>
      <c r="CZ1344" t="str">
        <f t="shared" si="355"/>
        <v/>
      </c>
      <c r="DA1344" t="str">
        <f t="shared" si="356"/>
        <v/>
      </c>
      <c r="DB1344" t="str">
        <f t="shared" si="357"/>
        <v/>
      </c>
      <c r="DC1344" t="str">
        <f t="shared" si="358"/>
        <v/>
      </c>
    </row>
    <row r="1345" spans="1:107" x14ac:dyDescent="0.2">
      <c r="A1345">
        <v>1342</v>
      </c>
      <c r="B1345" t="s">
        <v>1337</v>
      </c>
      <c r="C1345" t="s">
        <v>3510</v>
      </c>
      <c r="D1345" t="s">
        <v>3510</v>
      </c>
      <c r="E1345" t="s">
        <v>6065</v>
      </c>
      <c r="F1345" t="s">
        <v>7408</v>
      </c>
      <c r="G1345" t="s">
        <v>8245</v>
      </c>
      <c r="H1345" t="s">
        <v>8552</v>
      </c>
      <c r="I1345" t="s">
        <v>4365</v>
      </c>
      <c r="J1345" t="s">
        <v>4365</v>
      </c>
      <c r="K1345" t="s">
        <v>10119</v>
      </c>
      <c r="L1345" t="s">
        <v>10143</v>
      </c>
      <c r="M1345" t="s">
        <v>10143</v>
      </c>
      <c r="N1345" t="s">
        <v>12788</v>
      </c>
      <c r="O1345" t="s">
        <v>13316</v>
      </c>
      <c r="P1345" t="s">
        <v>4365</v>
      </c>
      <c r="Q1345">
        <v>1</v>
      </c>
      <c r="R1345" t="s">
        <v>13357</v>
      </c>
      <c r="S1345" t="s">
        <v>13468</v>
      </c>
      <c r="T1345" t="s">
        <v>14184</v>
      </c>
      <c r="U1345" s="3" t="str" cm="1">
        <f t="array" ref="U1345">LEFT(T1345,MIN(FIND({0,1,2,3,4,5,6,7,8,9},T1345&amp;"0123456789"))-1)</f>
        <v>R$</v>
      </c>
      <c r="V1345" t="s">
        <v>13357</v>
      </c>
      <c r="W1345" t="s">
        <v>14184</v>
      </c>
      <c r="X1345" s="3" t="str" cm="1">
        <f t="array" ref="X1345">LEFT(W1345,MIN(FIND({0,1,2,3,4,5,6,7,8,9},W1345&amp;"0123456789"))-1)</f>
        <v>R$</v>
      </c>
      <c r="Y1345" t="s">
        <v>13357</v>
      </c>
      <c r="Z1345" t="s">
        <v>14184</v>
      </c>
      <c r="AA1345" s="3" cm="1">
        <f t="array" ref="AA1345">_xlfn.XLOOKUP(LEFT(Z1345,MIN(FIND({0,1,2,3,4,5,6,7,8,9},Z1345&amp;"0123456789"))-1), $BB$4:$BB$23, $BC$4:$BC$23)*_xlfn.NUMBERVALUE(TRIM(REPLACE(Z1345,1,MIN(FIND({0,1,2,3,4,5,6,7,8,9},Z1345&amp;"0123456789"))-1,"")), ".", ",")</f>
        <v>5400000</v>
      </c>
      <c r="AB1345" t="s">
        <v>14184</v>
      </c>
      <c r="AC1345" s="3" cm="1">
        <f t="array" ref="AC1345">_xlfn.XLOOKUP(LEFT(AB1345,MIN(FIND({0,1,2,3,4,5,6,7,8,9},AB1345&amp;"0123456789"))-1), $BB$4:$BB$23, $BC$4:$BC$23)*_xlfn.NUMBERVALUE(TRIM(REPLACE(AB1345,1,MIN(FIND({0,1,2,3,4,5,6,7,8,9},AB1345&amp;"0123456789"))-1,"")), ".", ",")</f>
        <v>5400000</v>
      </c>
      <c r="AD1345" t="s">
        <v>8555</v>
      </c>
      <c r="AE1345" t="s">
        <v>8555</v>
      </c>
      <c r="AF1345" t="s">
        <v>16014</v>
      </c>
      <c r="AG1345" t="s">
        <v>4365</v>
      </c>
      <c r="AH1345" t="s">
        <v>4365</v>
      </c>
      <c r="AI1345" t="s">
        <v>4365</v>
      </c>
      <c r="AJ1345" t="s">
        <v>4365</v>
      </c>
      <c r="AK1345" t="s">
        <v>4365</v>
      </c>
      <c r="AL1345" t="s">
        <v>4365</v>
      </c>
      <c r="AM1345" t="s">
        <v>4365</v>
      </c>
      <c r="AN1345" t="s">
        <v>4365</v>
      </c>
      <c r="AO1345" t="s">
        <v>4365</v>
      </c>
      <c r="AP1345" t="s">
        <v>4365</v>
      </c>
      <c r="AQ1345" t="s">
        <v>4365</v>
      </c>
      <c r="AR1345" t="s">
        <v>4365</v>
      </c>
      <c r="AS1345" t="s">
        <v>14819</v>
      </c>
      <c r="BC1345" s="3" t="str" cm="1">
        <f t="array" ref="BC1345">LEFT(BB1345,MIN(FIND({0,1,2,3,4,5,6,7,8,9},BB1345&amp;"0123456789"))-1)</f>
        <v/>
      </c>
      <c r="BY1345" t="s">
        <v>10143</v>
      </c>
      <c r="CT1345" t="str">
        <f t="shared" si="349"/>
        <v>Financial Services</v>
      </c>
      <c r="CU1345" t="str">
        <f t="shared" si="350"/>
        <v/>
      </c>
      <c r="CV1345" t="str">
        <f t="shared" si="351"/>
        <v/>
      </c>
      <c r="CW1345" t="str">
        <f t="shared" si="352"/>
        <v/>
      </c>
      <c r="CX1345" t="str">
        <f t="shared" si="353"/>
        <v/>
      </c>
      <c r="CY1345" t="str">
        <f t="shared" si="354"/>
        <v/>
      </c>
      <c r="CZ1345" t="str">
        <f t="shared" si="355"/>
        <v/>
      </c>
      <c r="DA1345" t="str">
        <f t="shared" si="356"/>
        <v/>
      </c>
      <c r="DB1345" t="str">
        <f t="shared" si="357"/>
        <v/>
      </c>
      <c r="DC1345" t="str">
        <f t="shared" si="358"/>
        <v/>
      </c>
    </row>
    <row r="1346" spans="1:107" x14ac:dyDescent="0.2">
      <c r="A1346">
        <v>1343</v>
      </c>
      <c r="B1346" t="s">
        <v>1338</v>
      </c>
      <c r="C1346" t="s">
        <v>3511</v>
      </c>
      <c r="D1346" t="s">
        <v>5467</v>
      </c>
      <c r="E1346" t="s">
        <v>6065</v>
      </c>
      <c r="F1346" t="s">
        <v>7409</v>
      </c>
      <c r="G1346" t="s">
        <v>8245</v>
      </c>
      <c r="H1346" t="s">
        <v>8552</v>
      </c>
      <c r="I1346" t="s">
        <v>8554</v>
      </c>
      <c r="J1346" t="s">
        <v>9649</v>
      </c>
      <c r="K1346" t="s">
        <v>10122</v>
      </c>
      <c r="L1346" t="s">
        <v>10256</v>
      </c>
      <c r="M1346" t="s">
        <v>12164</v>
      </c>
      <c r="N1346" t="s">
        <v>13039</v>
      </c>
      <c r="O1346" t="s">
        <v>13310</v>
      </c>
      <c r="P1346" t="s">
        <v>4365</v>
      </c>
      <c r="Q1346">
        <v>3</v>
      </c>
      <c r="R1346" t="s">
        <v>13357</v>
      </c>
      <c r="S1346" t="s">
        <v>13492</v>
      </c>
      <c r="T1346" t="s">
        <v>13782</v>
      </c>
      <c r="U1346" s="3" t="str" cm="1">
        <f t="array" ref="U1346">LEFT(T1346,MIN(FIND({0,1,2,3,4,5,6,7,8,9},T1346&amp;"0123456789"))-1)</f>
        <v>$</v>
      </c>
      <c r="V1346" t="s">
        <v>13357</v>
      </c>
      <c r="W1346" t="s">
        <v>13782</v>
      </c>
      <c r="X1346" s="3" t="str" cm="1">
        <f t="array" ref="X1346">LEFT(W1346,MIN(FIND({0,1,2,3,4,5,6,7,8,9},W1346&amp;"0123456789"))-1)</f>
        <v>$</v>
      </c>
      <c r="Y1346" t="s">
        <v>13357</v>
      </c>
      <c r="Z1346" t="s">
        <v>13813</v>
      </c>
      <c r="AA1346" s="3" cm="1">
        <f t="array" ref="AA1346">_xlfn.XLOOKUP(LEFT(Z1346,MIN(FIND({0,1,2,3,4,5,6,7,8,9},Z1346&amp;"0123456789"))-1), $BB$4:$BB$23, $BC$4:$BC$23)*_xlfn.NUMBERVALUE(TRIM(REPLACE(Z1346,1,MIN(FIND({0,1,2,3,4,5,6,7,8,9},Z1346&amp;"0123456789"))-1,"")), ".", ",")</f>
        <v>2000000</v>
      </c>
      <c r="AB1346" t="s">
        <v>13813</v>
      </c>
      <c r="AC1346" s="3" cm="1">
        <f t="array" ref="AC1346">_xlfn.XLOOKUP(LEFT(AB1346,MIN(FIND({0,1,2,3,4,5,6,7,8,9},AB1346&amp;"0123456789"))-1), $BB$4:$BB$23, $BC$4:$BC$23)*_xlfn.NUMBERVALUE(TRIM(REPLACE(AB1346,1,MIN(FIND({0,1,2,3,4,5,6,7,8,9},AB1346&amp;"0123456789"))-1,"")), ".", ",")</f>
        <v>2000000</v>
      </c>
      <c r="AD1346" t="s">
        <v>8555</v>
      </c>
      <c r="AE1346" t="s">
        <v>8557</v>
      </c>
      <c r="AF1346" t="s">
        <v>16015</v>
      </c>
      <c r="AG1346" t="s">
        <v>4365</v>
      </c>
      <c r="AH1346" t="s">
        <v>4365</v>
      </c>
      <c r="AI1346" t="s">
        <v>4365</v>
      </c>
      <c r="AJ1346" t="s">
        <v>4365</v>
      </c>
      <c r="AK1346" t="s">
        <v>4365</v>
      </c>
      <c r="AL1346" t="s">
        <v>4365</v>
      </c>
      <c r="AM1346" t="s">
        <v>4365</v>
      </c>
      <c r="AN1346" t="s">
        <v>4365</v>
      </c>
      <c r="AO1346" t="s">
        <v>4365</v>
      </c>
      <c r="AP1346" t="s">
        <v>4365</v>
      </c>
      <c r="AQ1346" t="s">
        <v>4365</v>
      </c>
      <c r="AR1346" t="s">
        <v>4365</v>
      </c>
      <c r="AS1346" t="s">
        <v>4365</v>
      </c>
      <c r="BC1346" s="3" t="str" cm="1">
        <f t="array" ref="BC1346">LEFT(BB1346,MIN(FIND({0,1,2,3,4,5,6,7,8,9},BB1346&amp;"0123456789"))-1)</f>
        <v/>
      </c>
      <c r="BY1346" t="s">
        <v>11706</v>
      </c>
      <c r="BZ1346" t="s">
        <v>25414</v>
      </c>
      <c r="CA1346" t="s">
        <v>25416</v>
      </c>
      <c r="CT1346" t="str">
        <f t="shared" si="349"/>
        <v>E-Commerce</v>
      </c>
      <c r="CU1346" t="str">
        <f t="shared" si="350"/>
        <v>Internet</v>
      </c>
      <c r="CV1346" t="str">
        <f t="shared" si="351"/>
        <v>Retail</v>
      </c>
      <c r="CW1346" t="str">
        <f t="shared" si="352"/>
        <v/>
      </c>
      <c r="CX1346" t="str">
        <f t="shared" si="353"/>
        <v/>
      </c>
      <c r="CY1346" t="str">
        <f t="shared" si="354"/>
        <v/>
      </c>
      <c r="CZ1346" t="str">
        <f t="shared" si="355"/>
        <v/>
      </c>
      <c r="DA1346" t="str">
        <f t="shared" si="356"/>
        <v/>
      </c>
      <c r="DB1346" t="str">
        <f t="shared" si="357"/>
        <v/>
      </c>
      <c r="DC1346" t="str">
        <f t="shared" si="358"/>
        <v/>
      </c>
    </row>
    <row r="1347" spans="1:107" x14ac:dyDescent="0.2">
      <c r="A1347">
        <v>1344</v>
      </c>
      <c r="B1347" t="s">
        <v>1339</v>
      </c>
      <c r="C1347" t="s">
        <v>3512</v>
      </c>
      <c r="D1347" t="s">
        <v>5468</v>
      </c>
      <c r="E1347" t="s">
        <v>6065</v>
      </c>
      <c r="F1347" t="s">
        <v>7410</v>
      </c>
      <c r="G1347" t="s">
        <v>8333</v>
      </c>
      <c r="H1347" t="s">
        <v>8552</v>
      </c>
      <c r="I1347" t="s">
        <v>8556</v>
      </c>
      <c r="J1347" t="s">
        <v>9650</v>
      </c>
      <c r="K1347" t="s">
        <v>10119</v>
      </c>
      <c r="L1347" t="s">
        <v>10788</v>
      </c>
      <c r="M1347" t="s">
        <v>12165</v>
      </c>
      <c r="N1347" t="s">
        <v>13040</v>
      </c>
      <c r="O1347" t="s">
        <v>13306</v>
      </c>
      <c r="P1347" t="s">
        <v>13350</v>
      </c>
      <c r="Q1347">
        <v>1</v>
      </c>
      <c r="R1347" t="s">
        <v>13357</v>
      </c>
      <c r="S1347" t="s">
        <v>8381</v>
      </c>
      <c r="T1347" t="s">
        <v>13779</v>
      </c>
      <c r="U1347" s="3" t="str" cm="1">
        <f t="array" ref="U1347">LEFT(T1347,MIN(FIND({0,1,2,3,4,5,6,7,8,9},T1347&amp;"0123456789"))-1)</f>
        <v>€</v>
      </c>
      <c r="V1347" t="s">
        <v>13357</v>
      </c>
      <c r="W1347" t="s">
        <v>13779</v>
      </c>
      <c r="X1347" s="3" t="str" cm="1">
        <f t="array" ref="X1347">LEFT(W1347,MIN(FIND({0,1,2,3,4,5,6,7,8,9},W1347&amp;"0123456789"))-1)</f>
        <v>€</v>
      </c>
      <c r="Y1347" t="s">
        <v>13357</v>
      </c>
      <c r="Z1347" t="s">
        <v>13779</v>
      </c>
      <c r="AA1347" s="3" cm="1">
        <f t="array" ref="AA1347">_xlfn.XLOOKUP(LEFT(Z1347,MIN(FIND({0,1,2,3,4,5,6,7,8,9},Z1347&amp;"0123456789"))-1), $BB$4:$BB$23, $BC$4:$BC$23)*_xlfn.NUMBERVALUE(TRIM(REPLACE(Z1347,1,MIN(FIND({0,1,2,3,4,5,6,7,8,9},Z1347&amp;"0123456789"))-1,"")), ".", ",")</f>
        <v>2400000</v>
      </c>
      <c r="AB1347" t="s">
        <v>13779</v>
      </c>
      <c r="AC1347" s="3" cm="1">
        <f t="array" ref="AC1347">_xlfn.XLOOKUP(LEFT(AB1347,MIN(FIND({0,1,2,3,4,5,6,7,8,9},AB1347&amp;"0123456789"))-1), $BB$4:$BB$23, $BC$4:$BC$23)*_xlfn.NUMBERVALUE(TRIM(REPLACE(AB1347,1,MIN(FIND({0,1,2,3,4,5,6,7,8,9},AB1347&amp;"0123456789"))-1,"")), ".", ",")</f>
        <v>2400000</v>
      </c>
      <c r="AD1347" t="s">
        <v>8555</v>
      </c>
      <c r="AE1347" t="s">
        <v>8554</v>
      </c>
      <c r="AF1347" t="s">
        <v>16016</v>
      </c>
      <c r="AG1347" t="s">
        <v>16953</v>
      </c>
      <c r="AH1347" t="s">
        <v>17967</v>
      </c>
      <c r="AI1347" t="s">
        <v>18880</v>
      </c>
      <c r="AJ1347" t="s">
        <v>8563</v>
      </c>
      <c r="AK1347" t="s">
        <v>19964</v>
      </c>
      <c r="AL1347" t="s">
        <v>8555</v>
      </c>
      <c r="AM1347" t="s">
        <v>20987</v>
      </c>
      <c r="AN1347" t="s">
        <v>18372</v>
      </c>
      <c r="AO1347" t="s">
        <v>22188</v>
      </c>
      <c r="AP1347" t="s">
        <v>23257</v>
      </c>
      <c r="AQ1347" t="s">
        <v>24327</v>
      </c>
      <c r="AR1347" t="s">
        <v>25170</v>
      </c>
      <c r="AS1347" t="s">
        <v>25315</v>
      </c>
      <c r="BC1347" s="3" t="str" cm="1">
        <f t="array" ref="BC1347">LEFT(BB1347,MIN(FIND({0,1,2,3,4,5,6,7,8,9},BB1347&amp;"0123456789"))-1)</f>
        <v/>
      </c>
      <c r="BY1347" t="s">
        <v>12165</v>
      </c>
      <c r="CT1347" t="str">
        <f t="shared" si="349"/>
        <v>Travel</v>
      </c>
      <c r="CU1347" t="str">
        <f t="shared" si="350"/>
        <v/>
      </c>
      <c r="CV1347" t="str">
        <f t="shared" si="351"/>
        <v/>
      </c>
      <c r="CW1347" t="str">
        <f t="shared" si="352"/>
        <v/>
      </c>
      <c r="CX1347" t="str">
        <f t="shared" si="353"/>
        <v/>
      </c>
      <c r="CY1347" t="str">
        <f t="shared" si="354"/>
        <v/>
      </c>
      <c r="CZ1347" t="str">
        <f t="shared" si="355"/>
        <v/>
      </c>
      <c r="DA1347" t="str">
        <f t="shared" si="356"/>
        <v/>
      </c>
      <c r="DB1347" t="str">
        <f t="shared" si="357"/>
        <v/>
      </c>
      <c r="DC1347" t="str">
        <f t="shared" si="358"/>
        <v/>
      </c>
    </row>
    <row r="1348" spans="1:107" x14ac:dyDescent="0.2">
      <c r="A1348">
        <v>1345</v>
      </c>
      <c r="B1348" t="s">
        <v>1340</v>
      </c>
      <c r="C1348" t="s">
        <v>3513</v>
      </c>
      <c r="D1348" t="s">
        <v>5469</v>
      </c>
      <c r="E1348" t="s">
        <v>6065</v>
      </c>
      <c r="F1348" t="s">
        <v>7411</v>
      </c>
      <c r="G1348" t="s">
        <v>8474</v>
      </c>
      <c r="H1348" t="s">
        <v>8552</v>
      </c>
      <c r="I1348" t="s">
        <v>8556</v>
      </c>
      <c r="J1348" t="s">
        <v>9651</v>
      </c>
      <c r="K1348" t="s">
        <v>10121</v>
      </c>
      <c r="L1348" t="s">
        <v>10189</v>
      </c>
      <c r="M1348" t="s">
        <v>12166</v>
      </c>
      <c r="N1348" t="s">
        <v>12751</v>
      </c>
      <c r="O1348" t="s">
        <v>4365</v>
      </c>
      <c r="P1348" t="s">
        <v>13351</v>
      </c>
      <c r="Q1348">
        <v>2</v>
      </c>
      <c r="R1348" t="s">
        <v>4365</v>
      </c>
      <c r="S1348" t="s">
        <v>8542</v>
      </c>
      <c r="T1348" t="s">
        <v>14185</v>
      </c>
      <c r="U1348" s="3" t="str" cm="1">
        <f t="array" ref="U1348">LEFT(T1348,MIN(FIND({0,1,2,3,4,5,6,7,8,9},T1348&amp;"0123456789"))-1)</f>
        <v>£</v>
      </c>
      <c r="V1348" t="s">
        <v>14424</v>
      </c>
      <c r="W1348" t="s">
        <v>14185</v>
      </c>
      <c r="X1348" s="3" t="str" cm="1">
        <f t="array" ref="X1348">LEFT(W1348,MIN(FIND({0,1,2,3,4,5,6,7,8,9},W1348&amp;"0123456789"))-1)</f>
        <v>£</v>
      </c>
      <c r="Y1348" t="s">
        <v>14424</v>
      </c>
      <c r="Z1348" t="s">
        <v>14702</v>
      </c>
      <c r="AA1348" s="3" cm="1">
        <f t="array" ref="AA1348">_xlfn.XLOOKUP(LEFT(Z1348,MIN(FIND({0,1,2,3,4,5,6,7,8,9},Z1348&amp;"0123456789"))-1), $BB$4:$BB$23, $BC$4:$BC$23)*_xlfn.NUMBERVALUE(TRIM(REPLACE(Z1348,1,MIN(FIND({0,1,2,3,4,5,6,7,8,9},Z1348&amp;"0123456789"))-1,"")), ".", ",")</f>
        <v>1655392.9200000002</v>
      </c>
      <c r="AB1348" t="s">
        <v>14702</v>
      </c>
      <c r="AC1348" s="3" cm="1">
        <f t="array" ref="AC1348">_xlfn.XLOOKUP(LEFT(AB1348,MIN(FIND({0,1,2,3,4,5,6,7,8,9},AB1348&amp;"0123456789"))-1), $BB$4:$BB$23, $BC$4:$BC$23)*_xlfn.NUMBERVALUE(TRIM(REPLACE(AB1348,1,MIN(FIND({0,1,2,3,4,5,6,7,8,9},AB1348&amp;"0123456789"))-1,"")), ".", ",")</f>
        <v>1655392.9200000002</v>
      </c>
      <c r="AD1348" t="s">
        <v>4365</v>
      </c>
      <c r="AE1348" t="s">
        <v>4365</v>
      </c>
      <c r="AF1348" t="s">
        <v>4365</v>
      </c>
      <c r="AG1348" t="s">
        <v>4365</v>
      </c>
      <c r="AH1348" t="s">
        <v>4365</v>
      </c>
      <c r="AI1348" t="s">
        <v>4365</v>
      </c>
      <c r="AJ1348" t="s">
        <v>4365</v>
      </c>
      <c r="AK1348" t="s">
        <v>4365</v>
      </c>
      <c r="AL1348" t="s">
        <v>4365</v>
      </c>
      <c r="AM1348" t="s">
        <v>4365</v>
      </c>
      <c r="AN1348" t="s">
        <v>4365</v>
      </c>
      <c r="AO1348" t="s">
        <v>4365</v>
      </c>
      <c r="AP1348" t="s">
        <v>4365</v>
      </c>
      <c r="AQ1348" t="s">
        <v>4365</v>
      </c>
      <c r="AR1348" t="s">
        <v>4365</v>
      </c>
      <c r="AS1348" t="s">
        <v>8555</v>
      </c>
      <c r="BC1348" s="3" t="str" cm="1">
        <f t="array" ref="BC1348">LEFT(BB1348,MIN(FIND({0,1,2,3,4,5,6,7,8,9},BB1348&amp;"0123456789"))-1)</f>
        <v/>
      </c>
      <c r="BY1348" t="s">
        <v>11311</v>
      </c>
      <c r="BZ1348" t="s">
        <v>25429</v>
      </c>
      <c r="CA1348" t="s">
        <v>25430</v>
      </c>
      <c r="CB1348" t="s">
        <v>25633</v>
      </c>
      <c r="CT1348" t="str">
        <f t="shared" si="349"/>
        <v>Banking</v>
      </c>
      <c r="CU1348" t="str">
        <f t="shared" si="350"/>
        <v>Financial Services</v>
      </c>
      <c r="CV1348" t="str">
        <f t="shared" si="351"/>
        <v>FinTech</v>
      </c>
      <c r="CW1348" t="str">
        <f t="shared" si="352"/>
        <v>Wealth Management</v>
      </c>
      <c r="CX1348" t="str">
        <f t="shared" si="353"/>
        <v/>
      </c>
      <c r="CY1348" t="str">
        <f t="shared" si="354"/>
        <v/>
      </c>
      <c r="CZ1348" t="str">
        <f t="shared" si="355"/>
        <v/>
      </c>
      <c r="DA1348" t="str">
        <f t="shared" si="356"/>
        <v/>
      </c>
      <c r="DB1348" t="str">
        <f t="shared" si="357"/>
        <v/>
      </c>
      <c r="DC1348" t="str">
        <f t="shared" si="358"/>
        <v/>
      </c>
    </row>
    <row r="1349" spans="1:107" x14ac:dyDescent="0.2">
      <c r="A1349">
        <v>1346</v>
      </c>
      <c r="B1349" t="s">
        <v>1341</v>
      </c>
      <c r="C1349" t="s">
        <v>3514</v>
      </c>
      <c r="D1349" t="s">
        <v>5470</v>
      </c>
      <c r="E1349" t="s">
        <v>6065</v>
      </c>
      <c r="F1349" t="s">
        <v>7412</v>
      </c>
      <c r="G1349" t="s">
        <v>8245</v>
      </c>
      <c r="H1349" t="s">
        <v>8552</v>
      </c>
      <c r="I1349" t="s">
        <v>4365</v>
      </c>
      <c r="J1349" t="s">
        <v>4365</v>
      </c>
      <c r="K1349" t="s">
        <v>10121</v>
      </c>
      <c r="L1349" t="s">
        <v>10163</v>
      </c>
      <c r="M1349" t="s">
        <v>11817</v>
      </c>
      <c r="N1349" t="s">
        <v>12746</v>
      </c>
      <c r="O1349" t="s">
        <v>13313</v>
      </c>
      <c r="P1349" t="s">
        <v>4365</v>
      </c>
      <c r="Q1349">
        <v>2</v>
      </c>
      <c r="R1349" t="s">
        <v>4365</v>
      </c>
      <c r="S1349" t="s">
        <v>13438</v>
      </c>
      <c r="T1349" t="s">
        <v>13741</v>
      </c>
      <c r="U1349" s="3" t="str" cm="1">
        <f t="array" ref="U1349">LEFT(T1349,MIN(FIND({0,1,2,3,4,5,6,7,8,9},T1349&amp;"0123456789"))-1)</f>
        <v>$</v>
      </c>
      <c r="V1349" t="s">
        <v>14415</v>
      </c>
      <c r="W1349" t="s">
        <v>13741</v>
      </c>
      <c r="X1349" s="3" t="str" cm="1">
        <f t="array" ref="X1349">LEFT(W1349,MIN(FIND({0,1,2,3,4,5,6,7,8,9},W1349&amp;"0123456789"))-1)</f>
        <v>$</v>
      </c>
      <c r="Y1349" t="s">
        <v>14415</v>
      </c>
      <c r="Z1349" t="s">
        <v>13747</v>
      </c>
      <c r="AA1349" s="3" cm="1">
        <f t="array" ref="AA1349">_xlfn.XLOOKUP(LEFT(Z1349,MIN(FIND({0,1,2,3,4,5,6,7,8,9},Z1349&amp;"0123456789"))-1), $BB$4:$BB$23, $BC$4:$BC$23)*_xlfn.NUMBERVALUE(TRIM(REPLACE(Z1349,1,MIN(FIND({0,1,2,3,4,5,6,7,8,9},Z1349&amp;"0123456789"))-1,"")), ".", ",")</f>
        <v>11000000</v>
      </c>
      <c r="AB1349" t="s">
        <v>13747</v>
      </c>
      <c r="AC1349" s="3" cm="1">
        <f t="array" ref="AC1349">_xlfn.XLOOKUP(LEFT(AB1349,MIN(FIND({0,1,2,3,4,5,6,7,8,9},AB1349&amp;"0123456789"))-1), $BB$4:$BB$23, $BC$4:$BC$23)*_xlfn.NUMBERVALUE(TRIM(REPLACE(AB1349,1,MIN(FIND({0,1,2,3,4,5,6,7,8,9},AB1349&amp;"0123456789"))-1,"")), ".", ",")</f>
        <v>11000000</v>
      </c>
      <c r="AD1349" t="s">
        <v>4365</v>
      </c>
      <c r="AE1349" t="s">
        <v>4365</v>
      </c>
      <c r="AF1349" t="s">
        <v>4365</v>
      </c>
      <c r="AG1349" t="s">
        <v>4365</v>
      </c>
      <c r="AH1349" t="s">
        <v>4365</v>
      </c>
      <c r="AI1349" t="s">
        <v>4365</v>
      </c>
      <c r="AJ1349" t="s">
        <v>4365</v>
      </c>
      <c r="AK1349" t="s">
        <v>4365</v>
      </c>
      <c r="AL1349" t="s">
        <v>4365</v>
      </c>
      <c r="AM1349" t="s">
        <v>4365</v>
      </c>
      <c r="AN1349" t="s">
        <v>4365</v>
      </c>
      <c r="AO1349" t="s">
        <v>4365</v>
      </c>
      <c r="AP1349" t="s">
        <v>4365</v>
      </c>
      <c r="AQ1349" t="s">
        <v>4365</v>
      </c>
      <c r="AR1349" t="s">
        <v>4365</v>
      </c>
      <c r="AS1349" t="s">
        <v>8558</v>
      </c>
      <c r="BC1349" s="3" t="str" cm="1">
        <f t="array" ref="BC1349">LEFT(BB1349,MIN(FIND({0,1,2,3,4,5,6,7,8,9},BB1349&amp;"0123456789"))-1)</f>
        <v/>
      </c>
      <c r="BY1349" t="s">
        <v>10163</v>
      </c>
      <c r="BZ1349" t="s">
        <v>25418</v>
      </c>
      <c r="CA1349" t="s">
        <v>25537</v>
      </c>
      <c r="CT1349" t="str">
        <f t="shared" ref="CT1349:CT1412" si="359">TRIM(BY1349)</f>
        <v>Health Care</v>
      </c>
      <c r="CU1349" t="str">
        <f t="shared" ref="CU1349:CU1412" si="360">TRIM(BZ1349)</f>
        <v>Medical</v>
      </c>
      <c r="CV1349" t="str">
        <f t="shared" ref="CV1349:CV1412" si="361">TRIM(CA1349)</f>
        <v>Pharmaceutical</v>
      </c>
      <c r="CW1349" t="str">
        <f t="shared" ref="CW1349:CW1412" si="362">TRIM(CB1349)</f>
        <v/>
      </c>
      <c r="CX1349" t="str">
        <f t="shared" ref="CX1349:CX1412" si="363">TRIM(CC1349)</f>
        <v/>
      </c>
      <c r="CY1349" t="str">
        <f t="shared" ref="CY1349:CY1412" si="364">TRIM(CD1349)</f>
        <v/>
      </c>
      <c r="CZ1349" t="str">
        <f t="shared" ref="CZ1349:CZ1412" si="365">TRIM(CE1349)</f>
        <v/>
      </c>
      <c r="DA1349" t="str">
        <f t="shared" ref="DA1349:DA1412" si="366">TRIM(CF1349)</f>
        <v/>
      </c>
      <c r="DB1349" t="str">
        <f t="shared" ref="DB1349:DB1412" si="367">TRIM(CG1349)</f>
        <v/>
      </c>
      <c r="DC1349" t="str">
        <f t="shared" ref="DC1349:DC1412" si="368">TRIM(CH1349)</f>
        <v/>
      </c>
    </row>
    <row r="1350" spans="1:107" x14ac:dyDescent="0.2">
      <c r="A1350">
        <v>1347</v>
      </c>
      <c r="B1350" t="s">
        <v>1342</v>
      </c>
      <c r="C1350" t="s">
        <v>3515</v>
      </c>
      <c r="D1350" t="s">
        <v>5471</v>
      </c>
      <c r="E1350" t="s">
        <v>6065</v>
      </c>
      <c r="F1350" t="s">
        <v>7413</v>
      </c>
      <c r="G1350" t="s">
        <v>8245</v>
      </c>
      <c r="H1350" t="s">
        <v>8552</v>
      </c>
      <c r="I1350" t="s">
        <v>8555</v>
      </c>
      <c r="J1350" t="s">
        <v>9652</v>
      </c>
      <c r="K1350" t="s">
        <v>10119</v>
      </c>
      <c r="L1350" t="s">
        <v>10789</v>
      </c>
      <c r="M1350" t="s">
        <v>12167</v>
      </c>
      <c r="N1350" t="s">
        <v>13041</v>
      </c>
      <c r="O1350" t="s">
        <v>13334</v>
      </c>
      <c r="P1350" t="s">
        <v>13349</v>
      </c>
      <c r="Q1350">
        <v>2</v>
      </c>
      <c r="R1350" t="s">
        <v>4365</v>
      </c>
      <c r="S1350" t="s">
        <v>13396</v>
      </c>
      <c r="T1350" t="s">
        <v>13803</v>
      </c>
      <c r="U1350" s="3" t="str" cm="1">
        <f t="array" ref="U1350">LEFT(T1350,MIN(FIND({0,1,2,3,4,5,6,7,8,9},T1350&amp;"0123456789"))-1)</f>
        <v>$</v>
      </c>
      <c r="V1350" t="s">
        <v>14415</v>
      </c>
      <c r="W1350" t="s">
        <v>13803</v>
      </c>
      <c r="X1350" s="3" t="str" cm="1">
        <f t="array" ref="X1350">LEFT(W1350,MIN(FIND({0,1,2,3,4,5,6,7,8,9},W1350&amp;"0123456789"))-1)</f>
        <v>$</v>
      </c>
      <c r="Y1350" t="s">
        <v>14415</v>
      </c>
      <c r="Z1350" t="s">
        <v>14703</v>
      </c>
      <c r="AA1350" s="3" cm="1">
        <f t="array" ref="AA1350">_xlfn.XLOOKUP(LEFT(Z1350,MIN(FIND({0,1,2,3,4,5,6,7,8,9},Z1350&amp;"0123456789"))-1), $BB$4:$BB$23, $BC$4:$BC$23)*_xlfn.NUMBERVALUE(TRIM(REPLACE(Z1350,1,MIN(FIND({0,1,2,3,4,5,6,7,8,9},Z1350&amp;"0123456789"))-1,"")), ".", ",")</f>
        <v>44200000</v>
      </c>
      <c r="AB1350" t="s">
        <v>14703</v>
      </c>
      <c r="AC1350" s="3" cm="1">
        <f t="array" ref="AC1350">_xlfn.XLOOKUP(LEFT(AB1350,MIN(FIND({0,1,2,3,4,5,6,7,8,9},AB1350&amp;"0123456789"))-1), $BB$4:$BB$23, $BC$4:$BC$23)*_xlfn.NUMBERVALUE(TRIM(REPLACE(AB1350,1,MIN(FIND({0,1,2,3,4,5,6,7,8,9},AB1350&amp;"0123456789"))-1,"")), ".", ",")</f>
        <v>44200000</v>
      </c>
      <c r="AD1350" t="s">
        <v>4365</v>
      </c>
      <c r="AE1350" t="s">
        <v>4365</v>
      </c>
      <c r="AF1350" t="s">
        <v>4365</v>
      </c>
      <c r="AG1350" t="s">
        <v>16652</v>
      </c>
      <c r="AH1350" t="s">
        <v>4365</v>
      </c>
      <c r="AI1350" t="s">
        <v>18881</v>
      </c>
      <c r="AJ1350" t="s">
        <v>14830</v>
      </c>
      <c r="AK1350" t="s">
        <v>19965</v>
      </c>
      <c r="AL1350" t="s">
        <v>8554</v>
      </c>
      <c r="AM1350" t="s">
        <v>19505</v>
      </c>
      <c r="AN1350" t="s">
        <v>18794</v>
      </c>
      <c r="AO1350" t="s">
        <v>4365</v>
      </c>
      <c r="AP1350" t="s">
        <v>23258</v>
      </c>
      <c r="AQ1350" t="s">
        <v>24328</v>
      </c>
      <c r="AR1350" t="s">
        <v>25171</v>
      </c>
      <c r="AS1350" t="s">
        <v>19079</v>
      </c>
      <c r="BC1350" s="3" t="str" cm="1">
        <f t="array" ref="BC1350">LEFT(BB1350,MIN(FIND({0,1,2,3,4,5,6,7,8,9},BB1350&amp;"0123456789"))-1)</f>
        <v/>
      </c>
      <c r="BY1350" t="s">
        <v>25736</v>
      </c>
      <c r="BZ1350" t="s">
        <v>25581</v>
      </c>
      <c r="CA1350" t="s">
        <v>25456</v>
      </c>
      <c r="CT1350" t="str">
        <f t="shared" si="359"/>
        <v>Building Material</v>
      </c>
      <c r="CU1350" t="str">
        <f t="shared" si="360"/>
        <v>Construction</v>
      </c>
      <c r="CV1350" t="str">
        <f t="shared" si="361"/>
        <v>Manufacturing</v>
      </c>
      <c r="CW1350" t="str">
        <f t="shared" si="362"/>
        <v/>
      </c>
      <c r="CX1350" t="str">
        <f t="shared" si="363"/>
        <v/>
      </c>
      <c r="CY1350" t="str">
        <f t="shared" si="364"/>
        <v/>
      </c>
      <c r="CZ1350" t="str">
        <f t="shared" si="365"/>
        <v/>
      </c>
      <c r="DA1350" t="str">
        <f t="shared" si="366"/>
        <v/>
      </c>
      <c r="DB1350" t="str">
        <f t="shared" si="367"/>
        <v/>
      </c>
      <c r="DC1350" t="str">
        <f t="shared" si="368"/>
        <v/>
      </c>
    </row>
    <row r="1351" spans="1:107" x14ac:dyDescent="0.2">
      <c r="A1351">
        <v>1348</v>
      </c>
      <c r="B1351" t="s">
        <v>1343</v>
      </c>
      <c r="C1351" t="s">
        <v>3516</v>
      </c>
      <c r="D1351" t="s">
        <v>5472</v>
      </c>
      <c r="E1351" t="s">
        <v>6065</v>
      </c>
      <c r="F1351" t="s">
        <v>7414</v>
      </c>
      <c r="G1351" t="s">
        <v>8245</v>
      </c>
      <c r="H1351" t="s">
        <v>8552</v>
      </c>
      <c r="I1351" t="s">
        <v>8554</v>
      </c>
      <c r="J1351" t="s">
        <v>9653</v>
      </c>
      <c r="K1351" t="s">
        <v>10119</v>
      </c>
      <c r="L1351" t="s">
        <v>10306</v>
      </c>
      <c r="M1351" t="s">
        <v>12168</v>
      </c>
      <c r="N1351" t="s">
        <v>12742</v>
      </c>
      <c r="O1351" t="s">
        <v>13306</v>
      </c>
      <c r="P1351" t="s">
        <v>4365</v>
      </c>
      <c r="Q1351">
        <v>1</v>
      </c>
      <c r="R1351" t="s">
        <v>13357</v>
      </c>
      <c r="S1351" t="s">
        <v>13438</v>
      </c>
      <c r="T1351" t="s">
        <v>13795</v>
      </c>
      <c r="U1351" s="3" t="str" cm="1">
        <f t="array" ref="U1351">LEFT(T1351,MIN(FIND({0,1,2,3,4,5,6,7,8,9},T1351&amp;"0123456789"))-1)</f>
        <v>$</v>
      </c>
      <c r="V1351" t="s">
        <v>13357</v>
      </c>
      <c r="W1351" t="s">
        <v>13795</v>
      </c>
      <c r="X1351" s="3" t="str" cm="1">
        <f t="array" ref="X1351">LEFT(W1351,MIN(FIND({0,1,2,3,4,5,6,7,8,9},W1351&amp;"0123456789"))-1)</f>
        <v>$</v>
      </c>
      <c r="Y1351" t="s">
        <v>13357</v>
      </c>
      <c r="Z1351" t="s">
        <v>13795</v>
      </c>
      <c r="AA1351" s="3" cm="1">
        <f t="array" ref="AA1351">_xlfn.XLOOKUP(LEFT(Z1351,MIN(FIND({0,1,2,3,4,5,6,7,8,9},Z1351&amp;"0123456789"))-1), $BB$4:$BB$23, $BC$4:$BC$23)*_xlfn.NUMBERVALUE(TRIM(REPLACE(Z1351,1,MIN(FIND({0,1,2,3,4,5,6,7,8,9},Z1351&amp;"0123456789"))-1,"")), ".", ",")</f>
        <v>1700000</v>
      </c>
      <c r="AB1351" t="s">
        <v>13795</v>
      </c>
      <c r="AC1351" s="3" cm="1">
        <f t="array" ref="AC1351">_xlfn.XLOOKUP(LEFT(AB1351,MIN(FIND({0,1,2,3,4,5,6,7,8,9},AB1351&amp;"0123456789"))-1), $BB$4:$BB$23, $BC$4:$BC$23)*_xlfn.NUMBERVALUE(TRIM(REPLACE(AB1351,1,MIN(FIND({0,1,2,3,4,5,6,7,8,9},AB1351&amp;"0123456789"))-1,"")), ".", ",")</f>
        <v>1700000</v>
      </c>
      <c r="AD1351" t="s">
        <v>8555</v>
      </c>
      <c r="AE1351" t="s">
        <v>8554</v>
      </c>
      <c r="AF1351" t="s">
        <v>16017</v>
      </c>
      <c r="AG1351" t="s">
        <v>4365</v>
      </c>
      <c r="AH1351" t="s">
        <v>4365</v>
      </c>
      <c r="AI1351" t="s">
        <v>4365</v>
      </c>
      <c r="AJ1351" t="s">
        <v>4365</v>
      </c>
      <c r="AK1351" t="s">
        <v>4365</v>
      </c>
      <c r="AL1351" t="s">
        <v>4365</v>
      </c>
      <c r="AM1351" t="s">
        <v>4365</v>
      </c>
      <c r="AN1351" t="s">
        <v>4365</v>
      </c>
      <c r="AO1351" t="s">
        <v>4365</v>
      </c>
      <c r="AP1351" t="s">
        <v>4365</v>
      </c>
      <c r="AQ1351" t="s">
        <v>4365</v>
      </c>
      <c r="AR1351" t="s">
        <v>4365</v>
      </c>
      <c r="AS1351" t="s">
        <v>19177</v>
      </c>
      <c r="BC1351" s="3" t="str" cm="1">
        <f t="array" ref="BC1351">LEFT(BB1351,MIN(FIND({0,1,2,3,4,5,6,7,8,9},BB1351&amp;"0123456789"))-1)</f>
        <v/>
      </c>
      <c r="BY1351" t="s">
        <v>11476</v>
      </c>
      <c r="BZ1351" t="s">
        <v>25442</v>
      </c>
      <c r="CA1351" t="s">
        <v>25460</v>
      </c>
      <c r="CB1351" t="s">
        <v>25450</v>
      </c>
      <c r="CC1351" t="s">
        <v>25454</v>
      </c>
      <c r="CD1351" t="s">
        <v>25591</v>
      </c>
      <c r="CE1351" t="s">
        <v>25444</v>
      </c>
      <c r="CT1351" t="str">
        <f t="shared" si="359"/>
        <v>Analytics</v>
      </c>
      <c r="CU1351" t="str">
        <f t="shared" si="360"/>
        <v>Artificial Intelligence</v>
      </c>
      <c r="CV1351" t="str">
        <f t="shared" si="361"/>
        <v>Enterprise Software</v>
      </c>
      <c r="CW1351" t="str">
        <f t="shared" si="362"/>
        <v>Health Insurance</v>
      </c>
      <c r="CX1351" t="str">
        <f t="shared" si="363"/>
        <v>Insurance</v>
      </c>
      <c r="CY1351" t="str">
        <f t="shared" si="364"/>
        <v>InsurTech</v>
      </c>
      <c r="CZ1351" t="str">
        <f t="shared" si="365"/>
        <v>Machine Learning</v>
      </c>
      <c r="DA1351" t="str">
        <f t="shared" si="366"/>
        <v/>
      </c>
      <c r="DB1351" t="str">
        <f t="shared" si="367"/>
        <v/>
      </c>
      <c r="DC1351" t="str">
        <f t="shared" si="368"/>
        <v/>
      </c>
    </row>
    <row r="1352" spans="1:107" x14ac:dyDescent="0.2">
      <c r="A1352">
        <v>1349</v>
      </c>
      <c r="B1352" t="s">
        <v>1344</v>
      </c>
      <c r="C1352" t="s">
        <v>3517</v>
      </c>
      <c r="D1352" t="s">
        <v>5473</v>
      </c>
      <c r="E1352" t="s">
        <v>6065</v>
      </c>
      <c r="F1352" t="s">
        <v>7415</v>
      </c>
      <c r="G1352" t="s">
        <v>8245</v>
      </c>
      <c r="H1352" t="s">
        <v>8552</v>
      </c>
      <c r="I1352" t="s">
        <v>8554</v>
      </c>
      <c r="J1352" t="s">
        <v>9654</v>
      </c>
      <c r="K1352" t="s">
        <v>10119</v>
      </c>
      <c r="L1352" t="s">
        <v>10790</v>
      </c>
      <c r="M1352" t="s">
        <v>12169</v>
      </c>
      <c r="N1352" t="s">
        <v>12783</v>
      </c>
      <c r="O1352" t="s">
        <v>13314</v>
      </c>
      <c r="P1352" t="s">
        <v>13349</v>
      </c>
      <c r="Q1352">
        <v>2</v>
      </c>
      <c r="R1352" t="s">
        <v>13357</v>
      </c>
      <c r="S1352" t="s">
        <v>13595</v>
      </c>
      <c r="T1352" t="s">
        <v>14136</v>
      </c>
      <c r="U1352" s="3" t="str" cm="1">
        <f t="array" ref="U1352">LEFT(T1352,MIN(FIND({0,1,2,3,4,5,6,7,8,9},T1352&amp;"0123456789"))-1)</f>
        <v>$</v>
      </c>
      <c r="V1352" t="s">
        <v>13357</v>
      </c>
      <c r="W1352" t="s">
        <v>14136</v>
      </c>
      <c r="X1352" s="3" t="str" cm="1">
        <f t="array" ref="X1352">LEFT(W1352,MIN(FIND({0,1,2,3,4,5,6,7,8,9},W1352&amp;"0123456789"))-1)</f>
        <v>$</v>
      </c>
      <c r="Y1352" t="s">
        <v>13357</v>
      </c>
      <c r="Z1352" t="s">
        <v>13813</v>
      </c>
      <c r="AA1352" s="3" cm="1">
        <f t="array" ref="AA1352">_xlfn.XLOOKUP(LEFT(Z1352,MIN(FIND({0,1,2,3,4,5,6,7,8,9},Z1352&amp;"0123456789"))-1), $BB$4:$BB$23, $BC$4:$BC$23)*_xlfn.NUMBERVALUE(TRIM(REPLACE(Z1352,1,MIN(FIND({0,1,2,3,4,5,6,7,8,9},Z1352&amp;"0123456789"))-1,"")), ".", ",")</f>
        <v>2000000</v>
      </c>
      <c r="AB1352" t="s">
        <v>13813</v>
      </c>
      <c r="AC1352" s="3" cm="1">
        <f t="array" ref="AC1352">_xlfn.XLOOKUP(LEFT(AB1352,MIN(FIND({0,1,2,3,4,5,6,7,8,9},AB1352&amp;"0123456789"))-1), $BB$4:$BB$23, $BC$4:$BC$23)*_xlfn.NUMBERVALUE(TRIM(REPLACE(AB1352,1,MIN(FIND({0,1,2,3,4,5,6,7,8,9},AB1352&amp;"0123456789"))-1,"")), ".", ",")</f>
        <v>2000000</v>
      </c>
      <c r="AD1352" t="s">
        <v>4365</v>
      </c>
      <c r="AE1352" t="s">
        <v>8557</v>
      </c>
      <c r="AF1352" t="s">
        <v>16018</v>
      </c>
      <c r="AG1352" t="s">
        <v>17288</v>
      </c>
      <c r="AH1352" t="s">
        <v>17968</v>
      </c>
      <c r="AI1352" t="s">
        <v>18882</v>
      </c>
      <c r="AJ1352" t="s">
        <v>6136</v>
      </c>
      <c r="AK1352" t="s">
        <v>19966</v>
      </c>
      <c r="AL1352" t="s">
        <v>20361</v>
      </c>
      <c r="AM1352" t="s">
        <v>20988</v>
      </c>
      <c r="AN1352" t="s">
        <v>18794</v>
      </c>
      <c r="AO1352" t="s">
        <v>22189</v>
      </c>
      <c r="AP1352" t="s">
        <v>23259</v>
      </c>
      <c r="AQ1352" t="s">
        <v>24329</v>
      </c>
      <c r="AR1352" t="s">
        <v>25172</v>
      </c>
      <c r="AS1352" t="s">
        <v>19237</v>
      </c>
      <c r="BC1352" s="3" t="str" cm="1">
        <f t="array" ref="BC1352">LEFT(BB1352,MIN(FIND({0,1,2,3,4,5,6,7,8,9},BB1352&amp;"0123456789"))-1)</f>
        <v/>
      </c>
      <c r="BY1352" t="s">
        <v>10331</v>
      </c>
      <c r="BZ1352" t="s">
        <v>25437</v>
      </c>
      <c r="CA1352" t="s">
        <v>25408</v>
      </c>
      <c r="CB1352" t="s">
        <v>25747</v>
      </c>
      <c r="CC1352" t="s">
        <v>25522</v>
      </c>
      <c r="CT1352" t="str">
        <f t="shared" si="359"/>
        <v>Information Technology</v>
      </c>
      <c r="CU1352" t="str">
        <f t="shared" si="360"/>
        <v>SaaS</v>
      </c>
      <c r="CV1352" t="str">
        <f t="shared" si="361"/>
        <v>Software</v>
      </c>
      <c r="CW1352" t="str">
        <f t="shared" si="362"/>
        <v>Tourism</v>
      </c>
      <c r="CX1352" t="str">
        <f t="shared" si="363"/>
        <v>Travel</v>
      </c>
      <c r="CY1352" t="str">
        <f t="shared" si="364"/>
        <v/>
      </c>
      <c r="CZ1352" t="str">
        <f t="shared" si="365"/>
        <v/>
      </c>
      <c r="DA1352" t="str">
        <f t="shared" si="366"/>
        <v/>
      </c>
      <c r="DB1352" t="str">
        <f t="shared" si="367"/>
        <v/>
      </c>
      <c r="DC1352" t="str">
        <f t="shared" si="368"/>
        <v/>
      </c>
    </row>
    <row r="1353" spans="1:107" x14ac:dyDescent="0.2">
      <c r="A1353">
        <v>1350</v>
      </c>
      <c r="B1353" t="s">
        <v>1345</v>
      </c>
      <c r="C1353" t="s">
        <v>3518</v>
      </c>
      <c r="D1353" t="s">
        <v>5474</v>
      </c>
      <c r="E1353" t="s">
        <v>6065</v>
      </c>
      <c r="F1353" t="s">
        <v>7416</v>
      </c>
      <c r="G1353" t="s">
        <v>8245</v>
      </c>
      <c r="H1353" t="s">
        <v>8552</v>
      </c>
      <c r="I1353" t="s">
        <v>8554</v>
      </c>
      <c r="J1353" t="s">
        <v>9655</v>
      </c>
      <c r="K1353" t="s">
        <v>10121</v>
      </c>
      <c r="L1353" t="s">
        <v>10287</v>
      </c>
      <c r="M1353" t="s">
        <v>12170</v>
      </c>
      <c r="N1353" t="s">
        <v>12736</v>
      </c>
      <c r="O1353" t="s">
        <v>13305</v>
      </c>
      <c r="P1353" t="s">
        <v>4365</v>
      </c>
      <c r="Q1353">
        <v>1</v>
      </c>
      <c r="R1353" t="s">
        <v>13357</v>
      </c>
      <c r="S1353" t="s">
        <v>8307</v>
      </c>
      <c r="T1353" t="s">
        <v>14186</v>
      </c>
      <c r="U1353" s="3" t="str" cm="1">
        <f t="array" ref="U1353">LEFT(T1353,MIN(FIND({0,1,2,3,4,5,6,7,8,9},T1353&amp;"0123456789"))-1)</f>
        <v>$</v>
      </c>
      <c r="V1353" t="s">
        <v>13357</v>
      </c>
      <c r="W1353" t="s">
        <v>14186</v>
      </c>
      <c r="X1353" s="3" t="str" cm="1">
        <f t="array" ref="X1353">LEFT(W1353,MIN(FIND({0,1,2,3,4,5,6,7,8,9},W1353&amp;"0123456789"))-1)</f>
        <v>$</v>
      </c>
      <c r="Y1353" t="s">
        <v>13357</v>
      </c>
      <c r="Z1353" t="s">
        <v>14186</v>
      </c>
      <c r="AA1353" s="3" cm="1">
        <f t="array" ref="AA1353">_xlfn.XLOOKUP(LEFT(Z1353,MIN(FIND({0,1,2,3,4,5,6,7,8,9},Z1353&amp;"0123456789"))-1), $BB$4:$BB$23, $BC$4:$BC$23)*_xlfn.NUMBERVALUE(TRIM(REPLACE(Z1353,1,MIN(FIND({0,1,2,3,4,5,6,7,8,9},Z1353&amp;"0123456789"))-1,"")), ".", ",")</f>
        <v>1900000</v>
      </c>
      <c r="AB1353" t="s">
        <v>14186</v>
      </c>
      <c r="AC1353" s="3" cm="1">
        <f t="array" ref="AC1353">_xlfn.XLOOKUP(LEFT(AB1353,MIN(FIND({0,1,2,3,4,5,6,7,8,9},AB1353&amp;"0123456789"))-1), $BB$4:$BB$23, $BC$4:$BC$23)*_xlfn.NUMBERVALUE(TRIM(REPLACE(AB1353,1,MIN(FIND({0,1,2,3,4,5,6,7,8,9},AB1353&amp;"0123456789"))-1,"")), ".", ",")</f>
        <v>1900000</v>
      </c>
      <c r="AD1353" t="s">
        <v>8555</v>
      </c>
      <c r="AE1353" t="s">
        <v>8557</v>
      </c>
      <c r="AF1353" t="s">
        <v>16019</v>
      </c>
      <c r="AG1353" t="s">
        <v>4365</v>
      </c>
      <c r="AH1353" t="s">
        <v>4365</v>
      </c>
      <c r="AI1353" t="s">
        <v>4365</v>
      </c>
      <c r="AJ1353" t="s">
        <v>4365</v>
      </c>
      <c r="AK1353" t="s">
        <v>4365</v>
      </c>
      <c r="AL1353" t="s">
        <v>4365</v>
      </c>
      <c r="AM1353" t="s">
        <v>4365</v>
      </c>
      <c r="AN1353" t="s">
        <v>4365</v>
      </c>
      <c r="AO1353" t="s">
        <v>4365</v>
      </c>
      <c r="AP1353" t="s">
        <v>4365</v>
      </c>
      <c r="AQ1353" t="s">
        <v>4365</v>
      </c>
      <c r="AR1353" t="s">
        <v>4365</v>
      </c>
      <c r="AS1353" t="s">
        <v>14829</v>
      </c>
      <c r="BC1353" s="3" t="str" cm="1">
        <f t="array" ref="BC1353">LEFT(BB1353,MIN(FIND({0,1,2,3,4,5,6,7,8,9},BB1353&amp;"0123456789"))-1)</f>
        <v/>
      </c>
      <c r="BY1353" t="s">
        <v>11476</v>
      </c>
      <c r="BZ1353" t="s">
        <v>25919</v>
      </c>
      <c r="CA1353" t="s">
        <v>25437</v>
      </c>
      <c r="CT1353" t="str">
        <f t="shared" si="359"/>
        <v>Analytics</v>
      </c>
      <c r="CU1353" t="str">
        <f t="shared" si="360"/>
        <v>CRM</v>
      </c>
      <c r="CV1353" t="str">
        <f t="shared" si="361"/>
        <v>SaaS</v>
      </c>
      <c r="CW1353" t="str">
        <f t="shared" si="362"/>
        <v/>
      </c>
      <c r="CX1353" t="str">
        <f t="shared" si="363"/>
        <v/>
      </c>
      <c r="CY1353" t="str">
        <f t="shared" si="364"/>
        <v/>
      </c>
      <c r="CZ1353" t="str">
        <f t="shared" si="365"/>
        <v/>
      </c>
      <c r="DA1353" t="str">
        <f t="shared" si="366"/>
        <v/>
      </c>
      <c r="DB1353" t="str">
        <f t="shared" si="367"/>
        <v/>
      </c>
      <c r="DC1353" t="str">
        <f t="shared" si="368"/>
        <v/>
      </c>
    </row>
    <row r="1354" spans="1:107" x14ac:dyDescent="0.2">
      <c r="A1354">
        <v>1351</v>
      </c>
      <c r="B1354" t="s">
        <v>1346</v>
      </c>
      <c r="C1354" t="s">
        <v>3519</v>
      </c>
      <c r="D1354" t="s">
        <v>4365</v>
      </c>
      <c r="E1354" t="s">
        <v>6065</v>
      </c>
      <c r="F1354" t="s">
        <v>7417</v>
      </c>
      <c r="G1354" t="s">
        <v>8475</v>
      </c>
      <c r="H1354" t="s">
        <v>8552</v>
      </c>
      <c r="I1354" t="s">
        <v>8555</v>
      </c>
      <c r="J1354" t="s">
        <v>9656</v>
      </c>
      <c r="K1354" t="s">
        <v>10119</v>
      </c>
      <c r="L1354" t="s">
        <v>10791</v>
      </c>
      <c r="M1354" t="s">
        <v>12171</v>
      </c>
      <c r="N1354" t="s">
        <v>12944</v>
      </c>
      <c r="O1354" t="s">
        <v>13319</v>
      </c>
      <c r="P1354" t="s">
        <v>13351</v>
      </c>
      <c r="Q1354">
        <v>1</v>
      </c>
      <c r="R1354" t="s">
        <v>13357</v>
      </c>
      <c r="S1354" t="s">
        <v>8377</v>
      </c>
      <c r="T1354" t="s">
        <v>13884</v>
      </c>
      <c r="U1354" s="3" t="str" cm="1">
        <f t="array" ref="U1354">LEFT(T1354,MIN(FIND({0,1,2,3,4,5,6,7,8,9},T1354&amp;"0123456789"))-1)</f>
        <v>$</v>
      </c>
      <c r="V1354" t="s">
        <v>13357</v>
      </c>
      <c r="W1354" t="s">
        <v>13884</v>
      </c>
      <c r="X1354" s="3" t="str" cm="1">
        <f t="array" ref="X1354">LEFT(W1354,MIN(FIND({0,1,2,3,4,5,6,7,8,9},W1354&amp;"0123456789"))-1)</f>
        <v>$</v>
      </c>
      <c r="Y1354" t="s">
        <v>13357</v>
      </c>
      <c r="Z1354" t="s">
        <v>13884</v>
      </c>
      <c r="AA1354" s="3" cm="1">
        <f t="array" ref="AA1354">_xlfn.XLOOKUP(LEFT(Z1354,MIN(FIND({0,1,2,3,4,5,6,7,8,9},Z1354&amp;"0123456789"))-1), $BB$4:$BB$23, $BC$4:$BC$23)*_xlfn.NUMBERVALUE(TRIM(REPLACE(Z1354,1,MIN(FIND({0,1,2,3,4,5,6,7,8,9},Z1354&amp;"0123456789"))-1,"")), ".", ",")</f>
        <v>1800000</v>
      </c>
      <c r="AB1354" t="s">
        <v>13884</v>
      </c>
      <c r="AC1354" s="3" cm="1">
        <f t="array" ref="AC1354">_xlfn.XLOOKUP(LEFT(AB1354,MIN(FIND({0,1,2,3,4,5,6,7,8,9},AB1354&amp;"0123456789"))-1), $BB$4:$BB$23, $BC$4:$BC$23)*_xlfn.NUMBERVALUE(TRIM(REPLACE(AB1354,1,MIN(FIND({0,1,2,3,4,5,6,7,8,9},AB1354&amp;"0123456789"))-1,"")), ".", ",")</f>
        <v>1800000</v>
      </c>
      <c r="AD1354" t="s">
        <v>8555</v>
      </c>
      <c r="AE1354" t="s">
        <v>8555</v>
      </c>
      <c r="AF1354" t="s">
        <v>16020</v>
      </c>
      <c r="AG1354" t="s">
        <v>17289</v>
      </c>
      <c r="AH1354" t="s">
        <v>17969</v>
      </c>
      <c r="AI1354" t="s">
        <v>18883</v>
      </c>
      <c r="AJ1354" t="s">
        <v>19218</v>
      </c>
      <c r="AK1354" t="s">
        <v>19967</v>
      </c>
      <c r="AL1354" t="s">
        <v>20143</v>
      </c>
      <c r="AM1354" t="s">
        <v>20989</v>
      </c>
      <c r="AN1354" t="s">
        <v>21588</v>
      </c>
      <c r="AO1354" t="s">
        <v>20951</v>
      </c>
      <c r="AP1354" t="s">
        <v>23260</v>
      </c>
      <c r="AQ1354" t="s">
        <v>24330</v>
      </c>
      <c r="AR1354" t="s">
        <v>20939</v>
      </c>
      <c r="AS1354" t="s">
        <v>19237</v>
      </c>
      <c r="BC1354" s="3" t="str" cm="1">
        <f t="array" ref="BC1354">LEFT(BB1354,MIN(FIND({0,1,2,3,4,5,6,7,8,9},BB1354&amp;"0123456789"))-1)</f>
        <v/>
      </c>
      <c r="BY1354" t="s">
        <v>25920</v>
      </c>
      <c r="BZ1354" t="s">
        <v>25404</v>
      </c>
      <c r="CA1354" t="s">
        <v>25631</v>
      </c>
      <c r="CB1354" t="s">
        <v>25469</v>
      </c>
      <c r="CC1354" t="s">
        <v>25441</v>
      </c>
      <c r="CD1354" t="s">
        <v>25407</v>
      </c>
      <c r="CE1354" t="s">
        <v>25530</v>
      </c>
      <c r="CT1354" t="str">
        <f t="shared" si="359"/>
        <v>Customer Service</v>
      </c>
      <c r="CU1354" t="str">
        <f t="shared" si="360"/>
        <v>Information Technology</v>
      </c>
      <c r="CV1354" t="str">
        <f t="shared" si="361"/>
        <v>Marketing Automation</v>
      </c>
      <c r="CW1354" t="str">
        <f t="shared" si="362"/>
        <v>Messaging</v>
      </c>
      <c r="CX1354" t="str">
        <f t="shared" si="363"/>
        <v>Mobile Apps</v>
      </c>
      <c r="CY1354" t="str">
        <f t="shared" si="364"/>
        <v>Sales Automation</v>
      </c>
      <c r="CZ1354" t="str">
        <f t="shared" si="365"/>
        <v>Web Apps</v>
      </c>
      <c r="DA1354" t="str">
        <f t="shared" si="366"/>
        <v/>
      </c>
      <c r="DB1354" t="str">
        <f t="shared" si="367"/>
        <v/>
      </c>
      <c r="DC1354" t="str">
        <f t="shared" si="368"/>
        <v/>
      </c>
    </row>
    <row r="1355" spans="1:107" x14ac:dyDescent="0.2">
      <c r="A1355">
        <v>1352</v>
      </c>
      <c r="B1355" t="s">
        <v>1347</v>
      </c>
      <c r="C1355" t="s">
        <v>3520</v>
      </c>
      <c r="D1355" t="s">
        <v>4365</v>
      </c>
      <c r="E1355" t="s">
        <v>6065</v>
      </c>
      <c r="F1355" t="s">
        <v>7418</v>
      </c>
      <c r="G1355" t="s">
        <v>8245</v>
      </c>
      <c r="H1355" t="s">
        <v>8552</v>
      </c>
      <c r="I1355" t="s">
        <v>8557</v>
      </c>
      <c r="J1355" t="s">
        <v>9657</v>
      </c>
      <c r="K1355" t="s">
        <v>10121</v>
      </c>
      <c r="L1355" t="s">
        <v>10133</v>
      </c>
      <c r="M1355" t="s">
        <v>10133</v>
      </c>
      <c r="N1355" t="s">
        <v>12790</v>
      </c>
      <c r="O1355" t="s">
        <v>13310</v>
      </c>
      <c r="P1355" t="s">
        <v>13349</v>
      </c>
      <c r="Q1355">
        <v>1</v>
      </c>
      <c r="R1355" t="s">
        <v>4365</v>
      </c>
      <c r="S1355" t="s">
        <v>13644</v>
      </c>
      <c r="T1355" t="s">
        <v>14187</v>
      </c>
      <c r="U1355" s="3" t="str" cm="1">
        <f t="array" ref="U1355">LEFT(T1355,MIN(FIND({0,1,2,3,4,5,6,7,8,9},T1355&amp;"0123456789"))-1)</f>
        <v>$</v>
      </c>
      <c r="V1355" t="s">
        <v>14415</v>
      </c>
      <c r="W1355" t="s">
        <v>14187</v>
      </c>
      <c r="X1355" s="3" t="str" cm="1">
        <f t="array" ref="X1355">LEFT(W1355,MIN(FIND({0,1,2,3,4,5,6,7,8,9},W1355&amp;"0123456789"))-1)</f>
        <v>$</v>
      </c>
      <c r="Y1355" t="s">
        <v>14415</v>
      </c>
      <c r="Z1355" t="s">
        <v>14187</v>
      </c>
      <c r="AA1355" s="3" cm="1">
        <f t="array" ref="AA1355">_xlfn.XLOOKUP(LEFT(Z1355,MIN(FIND({0,1,2,3,4,5,6,7,8,9},Z1355&amp;"0123456789"))-1), $BB$4:$BB$23, $BC$4:$BC$23)*_xlfn.NUMBERVALUE(TRIM(REPLACE(Z1355,1,MIN(FIND({0,1,2,3,4,5,6,7,8,9},Z1355&amp;"0123456789"))-1,"")), ".", ",")</f>
        <v>5104994</v>
      </c>
      <c r="AB1355" t="s">
        <v>14187</v>
      </c>
      <c r="AC1355" s="3" cm="1">
        <f t="array" ref="AC1355">_xlfn.XLOOKUP(LEFT(AB1355,MIN(FIND({0,1,2,3,4,5,6,7,8,9},AB1355&amp;"0123456789"))-1), $BB$4:$BB$23, $BC$4:$BC$23)*_xlfn.NUMBERVALUE(TRIM(REPLACE(AB1355,1,MIN(FIND({0,1,2,3,4,5,6,7,8,9},AB1355&amp;"0123456789"))-1,"")), ".", ",")</f>
        <v>5104994</v>
      </c>
      <c r="AD1355" t="s">
        <v>4365</v>
      </c>
      <c r="AE1355" t="s">
        <v>4365</v>
      </c>
      <c r="AF1355" t="s">
        <v>4365</v>
      </c>
      <c r="AG1355" t="s">
        <v>16571</v>
      </c>
      <c r="AH1355" t="s">
        <v>4365</v>
      </c>
      <c r="AI1355" t="s">
        <v>18884</v>
      </c>
      <c r="AJ1355" t="s">
        <v>8563</v>
      </c>
      <c r="AK1355" t="s">
        <v>4365</v>
      </c>
      <c r="AL1355" t="s">
        <v>8555</v>
      </c>
      <c r="AM1355" t="s">
        <v>19434</v>
      </c>
      <c r="AN1355" t="s">
        <v>18372</v>
      </c>
      <c r="AO1355" t="s">
        <v>4365</v>
      </c>
      <c r="AP1355" t="s">
        <v>23261</v>
      </c>
      <c r="AQ1355" t="s">
        <v>24331</v>
      </c>
      <c r="AR1355" t="s">
        <v>24617</v>
      </c>
      <c r="AS1355" t="s">
        <v>14830</v>
      </c>
      <c r="BC1355" s="3" t="str" cm="1">
        <f t="array" ref="BC1355">LEFT(BB1355,MIN(FIND({0,1,2,3,4,5,6,7,8,9},BB1355&amp;"0123456789"))-1)</f>
        <v/>
      </c>
      <c r="BY1355" t="s">
        <v>10331</v>
      </c>
      <c r="BZ1355" t="s">
        <v>25408</v>
      </c>
      <c r="CT1355" t="str">
        <f t="shared" si="359"/>
        <v>Information Technology</v>
      </c>
      <c r="CU1355" t="str">
        <f t="shared" si="360"/>
        <v>Software</v>
      </c>
      <c r="CV1355" t="str">
        <f t="shared" si="361"/>
        <v/>
      </c>
      <c r="CW1355" t="str">
        <f t="shared" si="362"/>
        <v/>
      </c>
      <c r="CX1355" t="str">
        <f t="shared" si="363"/>
        <v/>
      </c>
      <c r="CY1355" t="str">
        <f t="shared" si="364"/>
        <v/>
      </c>
      <c r="CZ1355" t="str">
        <f t="shared" si="365"/>
        <v/>
      </c>
      <c r="DA1355" t="str">
        <f t="shared" si="366"/>
        <v/>
      </c>
      <c r="DB1355" t="str">
        <f t="shared" si="367"/>
        <v/>
      </c>
      <c r="DC1355" t="str">
        <f t="shared" si="368"/>
        <v/>
      </c>
    </row>
    <row r="1356" spans="1:107" x14ac:dyDescent="0.2">
      <c r="A1356">
        <v>1353</v>
      </c>
      <c r="B1356" t="s">
        <v>1348</v>
      </c>
      <c r="C1356" t="s">
        <v>3521</v>
      </c>
      <c r="D1356" t="s">
        <v>5475</v>
      </c>
      <c r="E1356" t="s">
        <v>6065</v>
      </c>
      <c r="F1356" t="s">
        <v>7419</v>
      </c>
      <c r="G1356" t="s">
        <v>8247</v>
      </c>
      <c r="H1356" t="s">
        <v>8552</v>
      </c>
      <c r="I1356" t="s">
        <v>8554</v>
      </c>
      <c r="J1356" t="s">
        <v>9658</v>
      </c>
      <c r="K1356" t="s">
        <v>10119</v>
      </c>
      <c r="L1356" t="s">
        <v>10501</v>
      </c>
      <c r="M1356" t="s">
        <v>12172</v>
      </c>
      <c r="N1356" t="s">
        <v>12916</v>
      </c>
      <c r="O1356" t="s">
        <v>13319</v>
      </c>
      <c r="P1356" t="s">
        <v>4365</v>
      </c>
      <c r="Q1356">
        <v>1</v>
      </c>
      <c r="R1356" t="s">
        <v>13357</v>
      </c>
      <c r="S1356" t="s">
        <v>8459</v>
      </c>
      <c r="T1356" t="s">
        <v>13831</v>
      </c>
      <c r="U1356" s="3" t="str" cm="1">
        <f t="array" ref="U1356">LEFT(T1356,MIN(FIND({0,1,2,3,4,5,6,7,8,9},T1356&amp;"0123456789"))-1)</f>
        <v>$</v>
      </c>
      <c r="V1356" t="s">
        <v>13357</v>
      </c>
      <c r="W1356" t="s">
        <v>13831</v>
      </c>
      <c r="X1356" s="3" t="str" cm="1">
        <f t="array" ref="X1356">LEFT(W1356,MIN(FIND({0,1,2,3,4,5,6,7,8,9},W1356&amp;"0123456789"))-1)</f>
        <v>$</v>
      </c>
      <c r="Y1356" t="s">
        <v>13357</v>
      </c>
      <c r="Z1356" t="s">
        <v>13831</v>
      </c>
      <c r="AA1356" s="3" cm="1">
        <f t="array" ref="AA1356">_xlfn.XLOOKUP(LEFT(Z1356,MIN(FIND({0,1,2,3,4,5,6,7,8,9},Z1356&amp;"0123456789"))-1), $BB$4:$BB$23, $BC$4:$BC$23)*_xlfn.NUMBERVALUE(TRIM(REPLACE(Z1356,1,MIN(FIND({0,1,2,3,4,5,6,7,8,9},Z1356&amp;"0123456789"))-1,"")), ".", ",")</f>
        <v>1000000</v>
      </c>
      <c r="AB1356" t="s">
        <v>13831</v>
      </c>
      <c r="AC1356" s="3" cm="1">
        <f t="array" ref="AC1356">_xlfn.XLOOKUP(LEFT(AB1356,MIN(FIND({0,1,2,3,4,5,6,7,8,9},AB1356&amp;"0123456789"))-1), $BB$4:$BB$23, $BC$4:$BC$23)*_xlfn.NUMBERVALUE(TRIM(REPLACE(AB1356,1,MIN(FIND({0,1,2,3,4,5,6,7,8,9},AB1356&amp;"0123456789"))-1,"")), ".", ",")</f>
        <v>1000000</v>
      </c>
      <c r="AD1356" t="s">
        <v>4365</v>
      </c>
      <c r="AE1356" t="s">
        <v>4365</v>
      </c>
      <c r="AF1356" t="s">
        <v>4365</v>
      </c>
      <c r="AG1356" t="s">
        <v>4365</v>
      </c>
      <c r="AH1356" t="s">
        <v>4365</v>
      </c>
      <c r="AI1356" t="s">
        <v>4365</v>
      </c>
      <c r="AJ1356" t="s">
        <v>4365</v>
      </c>
      <c r="AK1356" t="s">
        <v>4365</v>
      </c>
      <c r="AL1356" t="s">
        <v>4365</v>
      </c>
      <c r="AM1356" t="s">
        <v>4365</v>
      </c>
      <c r="AN1356" t="s">
        <v>4365</v>
      </c>
      <c r="AO1356" t="s">
        <v>4365</v>
      </c>
      <c r="AP1356" t="s">
        <v>4365</v>
      </c>
      <c r="AQ1356" t="s">
        <v>4365</v>
      </c>
      <c r="AR1356" t="s">
        <v>4365</v>
      </c>
      <c r="AS1356" t="s">
        <v>14832</v>
      </c>
      <c r="BC1356" s="3" t="str" cm="1">
        <f t="array" ref="BC1356">LEFT(BB1356,MIN(FIND({0,1,2,3,4,5,6,7,8,9},BB1356&amp;"0123456789"))-1)</f>
        <v/>
      </c>
      <c r="BY1356" t="s">
        <v>25921</v>
      </c>
      <c r="BZ1356" t="s">
        <v>25731</v>
      </c>
      <c r="CT1356" t="str">
        <f t="shared" si="359"/>
        <v>Battery</v>
      </c>
      <c r="CU1356" t="str">
        <f t="shared" si="360"/>
        <v>Clean Energy</v>
      </c>
      <c r="CV1356" t="str">
        <f t="shared" si="361"/>
        <v/>
      </c>
      <c r="CW1356" t="str">
        <f t="shared" si="362"/>
        <v/>
      </c>
      <c r="CX1356" t="str">
        <f t="shared" si="363"/>
        <v/>
      </c>
      <c r="CY1356" t="str">
        <f t="shared" si="364"/>
        <v/>
      </c>
      <c r="CZ1356" t="str">
        <f t="shared" si="365"/>
        <v/>
      </c>
      <c r="DA1356" t="str">
        <f t="shared" si="366"/>
        <v/>
      </c>
      <c r="DB1356" t="str">
        <f t="shared" si="367"/>
        <v/>
      </c>
      <c r="DC1356" t="str">
        <f t="shared" si="368"/>
        <v/>
      </c>
    </row>
    <row r="1357" spans="1:107" x14ac:dyDescent="0.2">
      <c r="A1357">
        <v>1354</v>
      </c>
      <c r="B1357" t="s">
        <v>1349</v>
      </c>
      <c r="C1357" t="s">
        <v>3522</v>
      </c>
      <c r="D1357" t="s">
        <v>4365</v>
      </c>
      <c r="E1357" t="s">
        <v>6065</v>
      </c>
      <c r="F1357" t="s">
        <v>7420</v>
      </c>
      <c r="G1357" t="s">
        <v>8399</v>
      </c>
      <c r="H1357" t="s">
        <v>8552</v>
      </c>
      <c r="I1357" t="s">
        <v>4365</v>
      </c>
      <c r="J1357" t="s">
        <v>4365</v>
      </c>
      <c r="K1357" t="s">
        <v>10119</v>
      </c>
      <c r="L1357" t="s">
        <v>10792</v>
      </c>
      <c r="M1357" t="s">
        <v>12173</v>
      </c>
      <c r="N1357" t="s">
        <v>13042</v>
      </c>
      <c r="O1357" t="s">
        <v>13319</v>
      </c>
      <c r="P1357" t="s">
        <v>4365</v>
      </c>
      <c r="Q1357">
        <v>1</v>
      </c>
      <c r="R1357" t="s">
        <v>13357</v>
      </c>
      <c r="S1357" t="s">
        <v>8311</v>
      </c>
      <c r="T1357" t="s">
        <v>14188</v>
      </c>
      <c r="U1357" s="3" t="str" cm="1">
        <f t="array" ref="U1357">LEFT(T1357,MIN(FIND({0,1,2,3,4,5,6,7,8,9},T1357&amp;"0123456789"))-1)</f>
        <v>¥</v>
      </c>
      <c r="V1357" t="s">
        <v>13357</v>
      </c>
      <c r="W1357" t="s">
        <v>14188</v>
      </c>
      <c r="X1357" s="3" t="str" cm="1">
        <f t="array" ref="X1357">LEFT(W1357,MIN(FIND({0,1,2,3,4,5,6,7,8,9},W1357&amp;"0123456789"))-1)</f>
        <v>¥</v>
      </c>
      <c r="Y1357" t="s">
        <v>13357</v>
      </c>
      <c r="Z1357" t="s">
        <v>14188</v>
      </c>
      <c r="AA1357" s="3" cm="1">
        <f t="array" ref="AA1357">_xlfn.XLOOKUP(LEFT(Z1357,MIN(FIND({0,1,2,3,4,5,6,7,8,9},Z1357&amp;"0123456789"))-1), $BB$4:$BB$23, $BC$4:$BC$23)*_xlfn.NUMBERVALUE(TRIM(REPLACE(Z1357,1,MIN(FIND({0,1,2,3,4,5,6,7,8,9},Z1357&amp;"0123456789"))-1,"")), ".", ",")</f>
        <v>4750000</v>
      </c>
      <c r="AB1357" t="s">
        <v>14188</v>
      </c>
      <c r="AC1357" s="3" cm="1">
        <f t="array" ref="AC1357">_xlfn.XLOOKUP(LEFT(AB1357,MIN(FIND({0,1,2,3,4,5,6,7,8,9},AB1357&amp;"0123456789"))-1), $BB$4:$BB$23, $BC$4:$BC$23)*_xlfn.NUMBERVALUE(TRIM(REPLACE(AB1357,1,MIN(FIND({0,1,2,3,4,5,6,7,8,9},AB1357&amp;"0123456789"))-1,"")), ".", ",")</f>
        <v>4750000</v>
      </c>
      <c r="AD1357" t="s">
        <v>8555</v>
      </c>
      <c r="AE1357" t="s">
        <v>8555</v>
      </c>
      <c r="AF1357" t="s">
        <v>16021</v>
      </c>
      <c r="AG1357" t="s">
        <v>17290</v>
      </c>
      <c r="AH1357" t="s">
        <v>17970</v>
      </c>
      <c r="AI1357" t="s">
        <v>18885</v>
      </c>
      <c r="AJ1357" t="s">
        <v>19274</v>
      </c>
      <c r="AK1357" t="s">
        <v>19968</v>
      </c>
      <c r="AL1357" t="s">
        <v>20160</v>
      </c>
      <c r="AM1357" t="s">
        <v>20990</v>
      </c>
      <c r="AN1357" t="s">
        <v>21589</v>
      </c>
      <c r="AO1357" t="s">
        <v>22190</v>
      </c>
      <c r="AP1357" t="s">
        <v>23262</v>
      </c>
      <c r="AQ1357" t="s">
        <v>24332</v>
      </c>
      <c r="AR1357" t="s">
        <v>18825</v>
      </c>
      <c r="AS1357" t="s">
        <v>19237</v>
      </c>
      <c r="BC1357" s="3" t="str" cm="1">
        <f t="array" ref="BC1357">LEFT(BB1357,MIN(FIND({0,1,2,3,4,5,6,7,8,9},BB1357&amp;"0123456789"))-1)</f>
        <v/>
      </c>
      <c r="BY1357" t="s">
        <v>25419</v>
      </c>
      <c r="BZ1357" t="s">
        <v>25617</v>
      </c>
      <c r="CA1357" t="s">
        <v>25675</v>
      </c>
      <c r="CT1357" t="str">
        <f t="shared" si="359"/>
        <v>Apps</v>
      </c>
      <c r="CU1357" t="str">
        <f t="shared" si="360"/>
        <v>Audio</v>
      </c>
      <c r="CV1357" t="str">
        <f t="shared" si="361"/>
        <v>Content</v>
      </c>
      <c r="CW1357" t="str">
        <f t="shared" si="362"/>
        <v/>
      </c>
      <c r="CX1357" t="str">
        <f t="shared" si="363"/>
        <v/>
      </c>
      <c r="CY1357" t="str">
        <f t="shared" si="364"/>
        <v/>
      </c>
      <c r="CZ1357" t="str">
        <f t="shared" si="365"/>
        <v/>
      </c>
      <c r="DA1357" t="str">
        <f t="shared" si="366"/>
        <v/>
      </c>
      <c r="DB1357" t="str">
        <f t="shared" si="367"/>
        <v/>
      </c>
      <c r="DC1357" t="str">
        <f t="shared" si="368"/>
        <v/>
      </c>
    </row>
    <row r="1358" spans="1:107" x14ac:dyDescent="0.2">
      <c r="A1358">
        <v>1355</v>
      </c>
      <c r="B1358" t="s">
        <v>1350</v>
      </c>
      <c r="C1358" t="s">
        <v>3523</v>
      </c>
      <c r="D1358" t="s">
        <v>5476</v>
      </c>
      <c r="E1358" t="s">
        <v>6065</v>
      </c>
      <c r="F1358" t="s">
        <v>7421</v>
      </c>
      <c r="G1358" t="s">
        <v>8245</v>
      </c>
      <c r="H1358" t="s">
        <v>8552</v>
      </c>
      <c r="I1358" t="s">
        <v>4365</v>
      </c>
      <c r="J1358" t="s">
        <v>4365</v>
      </c>
      <c r="K1358" t="s">
        <v>10121</v>
      </c>
      <c r="L1358" t="s">
        <v>10167</v>
      </c>
      <c r="M1358" t="s">
        <v>10167</v>
      </c>
      <c r="N1358" t="s">
        <v>12743</v>
      </c>
      <c r="O1358" t="s">
        <v>13311</v>
      </c>
      <c r="P1358" t="s">
        <v>4365</v>
      </c>
      <c r="Q1358">
        <v>1</v>
      </c>
      <c r="R1358" t="s">
        <v>13357</v>
      </c>
      <c r="S1358" t="s">
        <v>13482</v>
      </c>
      <c r="T1358" t="s">
        <v>13831</v>
      </c>
      <c r="U1358" s="3" t="str" cm="1">
        <f t="array" ref="U1358">LEFT(T1358,MIN(FIND({0,1,2,3,4,5,6,7,8,9},T1358&amp;"0123456789"))-1)</f>
        <v>$</v>
      </c>
      <c r="V1358" t="s">
        <v>13357</v>
      </c>
      <c r="W1358" t="s">
        <v>13831</v>
      </c>
      <c r="X1358" s="3" t="str" cm="1">
        <f t="array" ref="X1358">LEFT(W1358,MIN(FIND({0,1,2,3,4,5,6,7,8,9},W1358&amp;"0123456789"))-1)</f>
        <v>$</v>
      </c>
      <c r="Y1358" t="s">
        <v>13357</v>
      </c>
      <c r="Z1358" t="s">
        <v>13831</v>
      </c>
      <c r="AA1358" s="3" cm="1">
        <f t="array" ref="AA1358">_xlfn.XLOOKUP(LEFT(Z1358,MIN(FIND({0,1,2,3,4,5,6,7,8,9},Z1358&amp;"0123456789"))-1), $BB$4:$BB$23, $BC$4:$BC$23)*_xlfn.NUMBERVALUE(TRIM(REPLACE(Z1358,1,MIN(FIND({0,1,2,3,4,5,6,7,8,9},Z1358&amp;"0123456789"))-1,"")), ".", ",")</f>
        <v>1000000</v>
      </c>
      <c r="AB1358" t="s">
        <v>13831</v>
      </c>
      <c r="AC1358" s="3" cm="1">
        <f t="array" ref="AC1358">_xlfn.XLOOKUP(LEFT(AB1358,MIN(FIND({0,1,2,3,4,5,6,7,8,9},AB1358&amp;"0123456789"))-1), $BB$4:$BB$23, $BC$4:$BC$23)*_xlfn.NUMBERVALUE(TRIM(REPLACE(AB1358,1,MIN(FIND({0,1,2,3,4,5,6,7,8,9},AB1358&amp;"0123456789"))-1,"")), ".", ",")</f>
        <v>1000000</v>
      </c>
      <c r="AD1358" t="s">
        <v>4365</v>
      </c>
      <c r="AE1358" t="s">
        <v>8554</v>
      </c>
      <c r="AF1358" t="s">
        <v>16022</v>
      </c>
      <c r="AG1358" t="s">
        <v>17291</v>
      </c>
      <c r="AH1358" t="s">
        <v>4365</v>
      </c>
      <c r="AI1358" t="s">
        <v>18886</v>
      </c>
      <c r="AJ1358" t="s">
        <v>8556</v>
      </c>
      <c r="AK1358" t="s">
        <v>19969</v>
      </c>
      <c r="AL1358" t="s">
        <v>20111</v>
      </c>
      <c r="AM1358" t="s">
        <v>20991</v>
      </c>
      <c r="AN1358" t="s">
        <v>20759</v>
      </c>
      <c r="AO1358" t="s">
        <v>4365</v>
      </c>
      <c r="AP1358" t="s">
        <v>23263</v>
      </c>
      <c r="AQ1358" t="s">
        <v>24333</v>
      </c>
      <c r="AR1358" t="s">
        <v>25173</v>
      </c>
      <c r="AS1358" t="s">
        <v>19330</v>
      </c>
      <c r="BC1358" s="3" t="str" cm="1">
        <f t="array" ref="BC1358">LEFT(BB1358,MIN(FIND({0,1,2,3,4,5,6,7,8,9},BB1358&amp;"0123456789"))-1)</f>
        <v/>
      </c>
      <c r="BY1358" t="s">
        <v>10167</v>
      </c>
      <c r="CT1358" t="str">
        <f t="shared" si="359"/>
        <v>Software</v>
      </c>
      <c r="CU1358" t="str">
        <f t="shared" si="360"/>
        <v/>
      </c>
      <c r="CV1358" t="str">
        <f t="shared" si="361"/>
        <v/>
      </c>
      <c r="CW1358" t="str">
        <f t="shared" si="362"/>
        <v/>
      </c>
      <c r="CX1358" t="str">
        <f t="shared" si="363"/>
        <v/>
      </c>
      <c r="CY1358" t="str">
        <f t="shared" si="364"/>
        <v/>
      </c>
      <c r="CZ1358" t="str">
        <f t="shared" si="365"/>
        <v/>
      </c>
      <c r="DA1358" t="str">
        <f t="shared" si="366"/>
        <v/>
      </c>
      <c r="DB1358" t="str">
        <f t="shared" si="367"/>
        <v/>
      </c>
      <c r="DC1358" t="str">
        <f t="shared" si="368"/>
        <v/>
      </c>
    </row>
    <row r="1359" spans="1:107" x14ac:dyDescent="0.2">
      <c r="A1359">
        <v>1356</v>
      </c>
      <c r="B1359" t="s">
        <v>1351</v>
      </c>
      <c r="C1359" t="s">
        <v>3524</v>
      </c>
      <c r="D1359" t="s">
        <v>5477</v>
      </c>
      <c r="E1359" t="s">
        <v>6065</v>
      </c>
      <c r="F1359" t="s">
        <v>7422</v>
      </c>
      <c r="G1359" t="s">
        <v>8245</v>
      </c>
      <c r="H1359" t="s">
        <v>8552</v>
      </c>
      <c r="I1359" t="s">
        <v>8555</v>
      </c>
      <c r="J1359" t="s">
        <v>9659</v>
      </c>
      <c r="K1359" t="s">
        <v>10121</v>
      </c>
      <c r="L1359" t="s">
        <v>10793</v>
      </c>
      <c r="M1359" t="s">
        <v>12174</v>
      </c>
      <c r="N1359" t="s">
        <v>12741</v>
      </c>
      <c r="O1359" t="s">
        <v>13310</v>
      </c>
      <c r="P1359" t="s">
        <v>4365</v>
      </c>
      <c r="Q1359">
        <v>1</v>
      </c>
      <c r="R1359" t="s">
        <v>4365</v>
      </c>
      <c r="S1359" t="s">
        <v>8541</v>
      </c>
      <c r="T1359" t="s">
        <v>14189</v>
      </c>
      <c r="U1359" s="3" t="str" cm="1">
        <f t="array" ref="U1359">LEFT(T1359,MIN(FIND({0,1,2,3,4,5,6,7,8,9},T1359&amp;"0123456789"))-1)</f>
        <v>$</v>
      </c>
      <c r="V1359" t="s">
        <v>14415</v>
      </c>
      <c r="W1359" t="s">
        <v>14189</v>
      </c>
      <c r="X1359" s="3" t="str" cm="1">
        <f t="array" ref="X1359">LEFT(W1359,MIN(FIND({0,1,2,3,4,5,6,7,8,9},W1359&amp;"0123456789"))-1)</f>
        <v>$</v>
      </c>
      <c r="Y1359" t="s">
        <v>14415</v>
      </c>
      <c r="Z1359" t="s">
        <v>14189</v>
      </c>
      <c r="AA1359" s="3" cm="1">
        <f t="array" ref="AA1359">_xlfn.XLOOKUP(LEFT(Z1359,MIN(FIND({0,1,2,3,4,5,6,7,8,9},Z1359&amp;"0123456789"))-1), $BB$4:$BB$23, $BC$4:$BC$23)*_xlfn.NUMBERVALUE(TRIM(REPLACE(Z1359,1,MIN(FIND({0,1,2,3,4,5,6,7,8,9},Z1359&amp;"0123456789"))-1,"")), ".", ",")</f>
        <v>5299994</v>
      </c>
      <c r="AB1359" t="s">
        <v>14189</v>
      </c>
      <c r="AC1359" s="3" cm="1">
        <f t="array" ref="AC1359">_xlfn.XLOOKUP(LEFT(AB1359,MIN(FIND({0,1,2,3,4,5,6,7,8,9},AB1359&amp;"0123456789"))-1), $BB$4:$BB$23, $BC$4:$BC$23)*_xlfn.NUMBERVALUE(TRIM(REPLACE(AB1359,1,MIN(FIND({0,1,2,3,4,5,6,7,8,9},AB1359&amp;"0123456789"))-1,"")), ".", ",")</f>
        <v>5299994</v>
      </c>
      <c r="AD1359" t="s">
        <v>4365</v>
      </c>
      <c r="AE1359" t="s">
        <v>4365</v>
      </c>
      <c r="AF1359" t="s">
        <v>4365</v>
      </c>
      <c r="AG1359" t="s">
        <v>4365</v>
      </c>
      <c r="AH1359" t="s">
        <v>4365</v>
      </c>
      <c r="AI1359" t="s">
        <v>4365</v>
      </c>
      <c r="AJ1359" t="s">
        <v>4365</v>
      </c>
      <c r="AK1359" t="s">
        <v>4365</v>
      </c>
      <c r="AL1359" t="s">
        <v>4365</v>
      </c>
      <c r="AM1359" t="s">
        <v>4365</v>
      </c>
      <c r="AN1359" t="s">
        <v>4365</v>
      </c>
      <c r="AO1359" t="s">
        <v>4365</v>
      </c>
      <c r="AP1359" t="s">
        <v>4365</v>
      </c>
      <c r="AQ1359" t="s">
        <v>4365</v>
      </c>
      <c r="AR1359" t="s">
        <v>4365</v>
      </c>
      <c r="AS1359" t="s">
        <v>14819</v>
      </c>
      <c r="BC1359" s="3" t="str" cm="1">
        <f t="array" ref="BC1359">LEFT(BB1359,MIN(FIND({0,1,2,3,4,5,6,7,8,9},BB1359&amp;"0123456789"))-1)</f>
        <v/>
      </c>
      <c r="BY1359" t="s">
        <v>10285</v>
      </c>
      <c r="BZ1359" t="s">
        <v>25453</v>
      </c>
      <c r="CA1359" t="s">
        <v>25441</v>
      </c>
      <c r="CT1359" t="str">
        <f t="shared" si="359"/>
        <v>Food and Beverage</v>
      </c>
      <c r="CU1359" t="str">
        <f t="shared" si="360"/>
        <v>Food Delivery</v>
      </c>
      <c r="CV1359" t="str">
        <f t="shared" si="361"/>
        <v>Mobile Apps</v>
      </c>
      <c r="CW1359" t="str">
        <f t="shared" si="362"/>
        <v/>
      </c>
      <c r="CX1359" t="str">
        <f t="shared" si="363"/>
        <v/>
      </c>
      <c r="CY1359" t="str">
        <f t="shared" si="364"/>
        <v/>
      </c>
      <c r="CZ1359" t="str">
        <f t="shared" si="365"/>
        <v/>
      </c>
      <c r="DA1359" t="str">
        <f t="shared" si="366"/>
        <v/>
      </c>
      <c r="DB1359" t="str">
        <f t="shared" si="367"/>
        <v/>
      </c>
      <c r="DC1359" t="str">
        <f t="shared" si="368"/>
        <v/>
      </c>
    </row>
    <row r="1360" spans="1:107" x14ac:dyDescent="0.2">
      <c r="A1360">
        <v>1357</v>
      </c>
      <c r="B1360" t="s">
        <v>1352</v>
      </c>
      <c r="C1360" t="s">
        <v>3525</v>
      </c>
      <c r="D1360" t="s">
        <v>5478</v>
      </c>
      <c r="E1360" t="s">
        <v>6065</v>
      </c>
      <c r="F1360" t="s">
        <v>7423</v>
      </c>
      <c r="G1360" t="s">
        <v>8300</v>
      </c>
      <c r="H1360" t="s">
        <v>8552</v>
      </c>
      <c r="I1360" t="s">
        <v>8557</v>
      </c>
      <c r="J1360" t="s">
        <v>9660</v>
      </c>
      <c r="K1360" t="s">
        <v>10119</v>
      </c>
      <c r="L1360" t="s">
        <v>10794</v>
      </c>
      <c r="M1360" t="s">
        <v>12175</v>
      </c>
      <c r="N1360" t="s">
        <v>13043</v>
      </c>
      <c r="O1360" t="s">
        <v>4365</v>
      </c>
      <c r="P1360" t="s">
        <v>4365</v>
      </c>
      <c r="Q1360">
        <v>1</v>
      </c>
      <c r="R1360" t="s">
        <v>13357</v>
      </c>
      <c r="S1360" t="s">
        <v>13622</v>
      </c>
      <c r="T1360" t="s">
        <v>14190</v>
      </c>
      <c r="U1360" s="3" t="str" cm="1">
        <f t="array" ref="U1360">LEFT(T1360,MIN(FIND({0,1,2,3,4,5,6,7,8,9},T1360&amp;"0123456789"))-1)</f>
        <v>£</v>
      </c>
      <c r="V1360" t="s">
        <v>13357</v>
      </c>
      <c r="W1360" t="s">
        <v>14190</v>
      </c>
      <c r="X1360" s="3" t="str" cm="1">
        <f t="array" ref="X1360">LEFT(W1360,MIN(FIND({0,1,2,3,4,5,6,7,8,9},W1360&amp;"0123456789"))-1)</f>
        <v>£</v>
      </c>
      <c r="Y1360" t="s">
        <v>13357</v>
      </c>
      <c r="Z1360" t="s">
        <v>14190</v>
      </c>
      <c r="AA1360" s="3" cm="1">
        <f t="array" ref="AA1360">_xlfn.XLOOKUP(LEFT(Z1360,MIN(FIND({0,1,2,3,4,5,6,7,8,9},Z1360&amp;"0123456789"))-1), $BB$4:$BB$23, $BC$4:$BC$23)*_xlfn.NUMBERVALUE(TRIM(REPLACE(Z1360,1,MIN(FIND({0,1,2,3,4,5,6,7,8,9},Z1360&amp;"0123456789"))-1,"")), ".", ",")</f>
        <v>5480000</v>
      </c>
      <c r="AB1360" t="s">
        <v>14190</v>
      </c>
      <c r="AC1360" s="3" cm="1">
        <f t="array" ref="AC1360">_xlfn.XLOOKUP(LEFT(AB1360,MIN(FIND({0,1,2,3,4,5,6,7,8,9},AB1360&amp;"0123456789"))-1), $BB$4:$BB$23, $BC$4:$BC$23)*_xlfn.NUMBERVALUE(TRIM(REPLACE(AB1360,1,MIN(FIND({0,1,2,3,4,5,6,7,8,9},AB1360&amp;"0123456789"))-1,"")), ".", ",")</f>
        <v>5480000</v>
      </c>
      <c r="AD1360" t="s">
        <v>4365</v>
      </c>
      <c r="AE1360" t="s">
        <v>4365</v>
      </c>
      <c r="AF1360" t="s">
        <v>4365</v>
      </c>
      <c r="AG1360" t="s">
        <v>17292</v>
      </c>
      <c r="AH1360" t="s">
        <v>4365</v>
      </c>
      <c r="AI1360" t="s">
        <v>18887</v>
      </c>
      <c r="AJ1360" t="s">
        <v>14821</v>
      </c>
      <c r="AK1360" t="s">
        <v>19970</v>
      </c>
      <c r="AL1360" t="s">
        <v>8557</v>
      </c>
      <c r="AM1360" t="s">
        <v>20992</v>
      </c>
      <c r="AN1360" t="s">
        <v>18794</v>
      </c>
      <c r="AO1360" t="s">
        <v>4365</v>
      </c>
      <c r="AP1360" t="s">
        <v>23264</v>
      </c>
      <c r="AQ1360" t="s">
        <v>24334</v>
      </c>
      <c r="AR1360" t="s">
        <v>25174</v>
      </c>
      <c r="AS1360" t="s">
        <v>14824</v>
      </c>
      <c r="BC1360" s="3" t="str" cm="1">
        <f t="array" ref="BC1360">LEFT(BB1360,MIN(FIND({0,1,2,3,4,5,6,7,8,9},BB1360&amp;"0123456789"))-1)</f>
        <v/>
      </c>
      <c r="BY1360" t="s">
        <v>25679</v>
      </c>
      <c r="BZ1360" t="s">
        <v>25443</v>
      </c>
      <c r="CA1360" t="s">
        <v>25590</v>
      </c>
      <c r="CB1360" t="s">
        <v>25585</v>
      </c>
      <c r="CT1360" t="str">
        <f t="shared" si="359"/>
        <v>Advertising Platforms</v>
      </c>
      <c r="CU1360" t="str">
        <f t="shared" si="360"/>
        <v>Big Data</v>
      </c>
      <c r="CV1360" t="str">
        <f t="shared" si="361"/>
        <v>Marketing</v>
      </c>
      <c r="CW1360" t="str">
        <f t="shared" si="362"/>
        <v>Telecommunications</v>
      </c>
      <c r="CX1360" t="str">
        <f t="shared" si="363"/>
        <v/>
      </c>
      <c r="CY1360" t="str">
        <f t="shared" si="364"/>
        <v/>
      </c>
      <c r="CZ1360" t="str">
        <f t="shared" si="365"/>
        <v/>
      </c>
      <c r="DA1360" t="str">
        <f t="shared" si="366"/>
        <v/>
      </c>
      <c r="DB1360" t="str">
        <f t="shared" si="367"/>
        <v/>
      </c>
      <c r="DC1360" t="str">
        <f t="shared" si="368"/>
        <v/>
      </c>
    </row>
    <row r="1361" spans="1:107" x14ac:dyDescent="0.2">
      <c r="A1361">
        <v>1358</v>
      </c>
      <c r="B1361" t="s">
        <v>1353</v>
      </c>
      <c r="C1361" t="s">
        <v>3526</v>
      </c>
      <c r="D1361" t="s">
        <v>5479</v>
      </c>
      <c r="E1361" t="s">
        <v>6065</v>
      </c>
      <c r="F1361" t="s">
        <v>7424</v>
      </c>
      <c r="G1361" t="s">
        <v>8247</v>
      </c>
      <c r="H1361" t="s">
        <v>8552</v>
      </c>
      <c r="I1361" t="s">
        <v>8555</v>
      </c>
      <c r="J1361" t="s">
        <v>9661</v>
      </c>
      <c r="K1361" t="s">
        <v>10121</v>
      </c>
      <c r="L1361" t="s">
        <v>10189</v>
      </c>
      <c r="M1361" t="s">
        <v>12176</v>
      </c>
      <c r="N1361" t="s">
        <v>13044</v>
      </c>
      <c r="O1361" t="s">
        <v>13320</v>
      </c>
      <c r="P1361" t="s">
        <v>4365</v>
      </c>
      <c r="Q1361">
        <v>1</v>
      </c>
      <c r="R1361" t="s">
        <v>13357</v>
      </c>
      <c r="S1361" t="s">
        <v>13526</v>
      </c>
      <c r="T1361" t="s">
        <v>13803</v>
      </c>
      <c r="U1361" s="3" t="str" cm="1">
        <f t="array" ref="U1361">LEFT(T1361,MIN(FIND({0,1,2,3,4,5,6,7,8,9},T1361&amp;"0123456789"))-1)</f>
        <v>$</v>
      </c>
      <c r="V1361" t="s">
        <v>14422</v>
      </c>
      <c r="W1361" t="s">
        <v>13803</v>
      </c>
      <c r="X1361" s="3" t="str" cm="1">
        <f t="array" ref="X1361">LEFT(W1361,MIN(FIND({0,1,2,3,4,5,6,7,8,9},W1361&amp;"0123456789"))-1)</f>
        <v>$</v>
      </c>
      <c r="Y1361" t="s">
        <v>14422</v>
      </c>
      <c r="Z1361" t="s">
        <v>13803</v>
      </c>
      <c r="AA1361" s="3" cm="1">
        <f t="array" ref="AA1361">_xlfn.XLOOKUP(LEFT(Z1361,MIN(FIND({0,1,2,3,4,5,6,7,8,9},Z1361&amp;"0123456789"))-1), $BB$4:$BB$23, $BC$4:$BC$23)*_xlfn.NUMBERVALUE(TRIM(REPLACE(Z1361,1,MIN(FIND({0,1,2,3,4,5,6,7,8,9},Z1361&amp;"0123456789"))-1,"")), ".", ",")</f>
        <v>2500000</v>
      </c>
      <c r="AB1361" t="s">
        <v>13803</v>
      </c>
      <c r="AC1361" s="3" cm="1">
        <f t="array" ref="AC1361">_xlfn.XLOOKUP(LEFT(AB1361,MIN(FIND({0,1,2,3,4,5,6,7,8,9},AB1361&amp;"0123456789"))-1), $BB$4:$BB$23, $BC$4:$BC$23)*_xlfn.NUMBERVALUE(TRIM(REPLACE(AB1361,1,MIN(FIND({0,1,2,3,4,5,6,7,8,9},AB1361&amp;"0123456789"))-1,"")), ".", ",")</f>
        <v>2500000</v>
      </c>
      <c r="AD1361" t="s">
        <v>4365</v>
      </c>
      <c r="AE1361" t="s">
        <v>4365</v>
      </c>
      <c r="AF1361" t="s">
        <v>4365</v>
      </c>
      <c r="AG1361" t="s">
        <v>4365</v>
      </c>
      <c r="AH1361" t="s">
        <v>4365</v>
      </c>
      <c r="AI1361" t="s">
        <v>4365</v>
      </c>
      <c r="AJ1361" t="s">
        <v>4365</v>
      </c>
      <c r="AK1361" t="s">
        <v>4365</v>
      </c>
      <c r="AL1361" t="s">
        <v>4365</v>
      </c>
      <c r="AM1361" t="s">
        <v>4365</v>
      </c>
      <c r="AN1361" t="s">
        <v>4365</v>
      </c>
      <c r="AO1361" t="s">
        <v>4365</v>
      </c>
      <c r="AP1361" t="s">
        <v>4365</v>
      </c>
      <c r="AQ1361" t="s">
        <v>4365</v>
      </c>
      <c r="AR1361" t="s">
        <v>4365</v>
      </c>
      <c r="AS1361" t="s">
        <v>19174</v>
      </c>
      <c r="BC1361" s="3" t="str" cm="1">
        <f t="array" ref="BC1361">LEFT(BB1361,MIN(FIND({0,1,2,3,4,5,6,7,8,9},BB1361&amp;"0123456789"))-1)</f>
        <v/>
      </c>
      <c r="BY1361" t="s">
        <v>11273</v>
      </c>
      <c r="BZ1361" t="s">
        <v>25430</v>
      </c>
      <c r="CA1361" t="s">
        <v>25695</v>
      </c>
      <c r="CT1361" t="str">
        <f t="shared" si="359"/>
        <v>Finance</v>
      </c>
      <c r="CU1361" t="str">
        <f t="shared" si="360"/>
        <v>FinTech</v>
      </c>
      <c r="CV1361" t="str">
        <f t="shared" si="361"/>
        <v>Hedge Funds</v>
      </c>
      <c r="CW1361" t="str">
        <f t="shared" si="362"/>
        <v/>
      </c>
      <c r="CX1361" t="str">
        <f t="shared" si="363"/>
        <v/>
      </c>
      <c r="CY1361" t="str">
        <f t="shared" si="364"/>
        <v/>
      </c>
      <c r="CZ1361" t="str">
        <f t="shared" si="365"/>
        <v/>
      </c>
      <c r="DA1361" t="str">
        <f t="shared" si="366"/>
        <v/>
      </c>
      <c r="DB1361" t="str">
        <f t="shared" si="367"/>
        <v/>
      </c>
      <c r="DC1361" t="str">
        <f t="shared" si="368"/>
        <v/>
      </c>
    </row>
    <row r="1362" spans="1:107" x14ac:dyDescent="0.2">
      <c r="A1362">
        <v>1359</v>
      </c>
      <c r="B1362" t="s">
        <v>1354</v>
      </c>
      <c r="C1362" t="s">
        <v>3527</v>
      </c>
      <c r="D1362" t="s">
        <v>5480</v>
      </c>
      <c r="E1362" t="s">
        <v>6065</v>
      </c>
      <c r="F1362" t="s">
        <v>7425</v>
      </c>
      <c r="G1362" t="s">
        <v>8245</v>
      </c>
      <c r="H1362" t="s">
        <v>8552</v>
      </c>
      <c r="I1362" t="s">
        <v>4365</v>
      </c>
      <c r="J1362" t="s">
        <v>4365</v>
      </c>
      <c r="K1362" t="s">
        <v>10121</v>
      </c>
      <c r="L1362" t="s">
        <v>10795</v>
      </c>
      <c r="M1362" t="s">
        <v>12177</v>
      </c>
      <c r="N1362" t="s">
        <v>12804</v>
      </c>
      <c r="O1362" t="s">
        <v>13304</v>
      </c>
      <c r="P1362" t="s">
        <v>4365</v>
      </c>
      <c r="Q1362">
        <v>2</v>
      </c>
      <c r="R1362" t="s">
        <v>13357</v>
      </c>
      <c r="S1362" t="s">
        <v>13450</v>
      </c>
      <c r="T1362" t="s">
        <v>14191</v>
      </c>
      <c r="U1362" s="3" t="str" cm="1">
        <f t="array" ref="U1362">LEFT(T1362,MIN(FIND({0,1,2,3,4,5,6,7,8,9},T1362&amp;"0123456789"))-1)</f>
        <v>€</v>
      </c>
      <c r="V1362" t="s">
        <v>14422</v>
      </c>
      <c r="W1362" t="s">
        <v>14191</v>
      </c>
      <c r="X1362" s="3" t="str" cm="1">
        <f t="array" ref="X1362">LEFT(W1362,MIN(FIND({0,1,2,3,4,5,6,7,8,9},W1362&amp;"0123456789"))-1)</f>
        <v>€</v>
      </c>
      <c r="Y1362" t="s">
        <v>14422</v>
      </c>
      <c r="Z1362" t="s">
        <v>13846</v>
      </c>
      <c r="AA1362" s="3" cm="1">
        <f t="array" ref="AA1362">_xlfn.XLOOKUP(LEFT(Z1362,MIN(FIND({0,1,2,3,4,5,6,7,8,9},Z1362&amp;"0123456789"))-1), $BB$4:$BB$23, $BC$4:$BC$23)*_xlfn.NUMBERVALUE(TRIM(REPLACE(Z1362,1,MIN(FIND({0,1,2,3,4,5,6,7,8,9},Z1362&amp;"0123456789"))-1,"")), ".", ",")</f>
        <v>1200000</v>
      </c>
      <c r="AB1362" t="s">
        <v>13846</v>
      </c>
      <c r="AC1362" s="3" cm="1">
        <f t="array" ref="AC1362">_xlfn.XLOOKUP(LEFT(AB1362,MIN(FIND({0,1,2,3,4,5,6,7,8,9},AB1362&amp;"0123456789"))-1), $BB$4:$BB$23, $BC$4:$BC$23)*_xlfn.NUMBERVALUE(TRIM(REPLACE(AB1362,1,MIN(FIND({0,1,2,3,4,5,6,7,8,9},AB1362&amp;"0123456789"))-1,"")), ".", ",")</f>
        <v>1200000</v>
      </c>
      <c r="AD1362" t="s">
        <v>4365</v>
      </c>
      <c r="AE1362" t="s">
        <v>4365</v>
      </c>
      <c r="AF1362" t="s">
        <v>4365</v>
      </c>
      <c r="AG1362" t="s">
        <v>4365</v>
      </c>
      <c r="AH1362" t="s">
        <v>4365</v>
      </c>
      <c r="AI1362" t="s">
        <v>4365</v>
      </c>
      <c r="AJ1362" t="s">
        <v>4365</v>
      </c>
      <c r="AK1362" t="s">
        <v>4365</v>
      </c>
      <c r="AL1362" t="s">
        <v>4365</v>
      </c>
      <c r="AM1362" t="s">
        <v>4365</v>
      </c>
      <c r="AN1362" t="s">
        <v>4365</v>
      </c>
      <c r="AO1362" t="s">
        <v>4365</v>
      </c>
      <c r="AP1362" t="s">
        <v>4365</v>
      </c>
      <c r="AQ1362" t="s">
        <v>4365</v>
      </c>
      <c r="AR1362" t="s">
        <v>4365</v>
      </c>
      <c r="AS1362" t="s">
        <v>14824</v>
      </c>
      <c r="BC1362" s="3" t="str" cm="1">
        <f t="array" ref="BC1362">LEFT(BB1362,MIN(FIND({0,1,2,3,4,5,6,7,8,9},BB1362&amp;"0123456789"))-1)</f>
        <v/>
      </c>
      <c r="BY1362" t="s">
        <v>25769</v>
      </c>
      <c r="BZ1362" t="s">
        <v>25408</v>
      </c>
      <c r="CA1362" t="s">
        <v>25710</v>
      </c>
      <c r="CT1362" t="str">
        <f t="shared" si="359"/>
        <v>Mobile Apps</v>
      </c>
      <c r="CU1362" t="str">
        <f t="shared" si="360"/>
        <v>Software</v>
      </c>
      <c r="CV1362" t="str">
        <f t="shared" si="361"/>
        <v>Subscription Service</v>
      </c>
      <c r="CW1362" t="str">
        <f t="shared" si="362"/>
        <v/>
      </c>
      <c r="CX1362" t="str">
        <f t="shared" si="363"/>
        <v/>
      </c>
      <c r="CY1362" t="str">
        <f t="shared" si="364"/>
        <v/>
      </c>
      <c r="CZ1362" t="str">
        <f t="shared" si="365"/>
        <v/>
      </c>
      <c r="DA1362" t="str">
        <f t="shared" si="366"/>
        <v/>
      </c>
      <c r="DB1362" t="str">
        <f t="shared" si="367"/>
        <v/>
      </c>
      <c r="DC1362" t="str">
        <f t="shared" si="368"/>
        <v/>
      </c>
    </row>
    <row r="1363" spans="1:107" x14ac:dyDescent="0.2">
      <c r="A1363">
        <v>1360</v>
      </c>
      <c r="B1363" t="s">
        <v>1355</v>
      </c>
      <c r="C1363" t="s">
        <v>3528</v>
      </c>
      <c r="D1363" t="s">
        <v>5481</v>
      </c>
      <c r="E1363" t="s">
        <v>6065</v>
      </c>
      <c r="F1363" t="s">
        <v>7426</v>
      </c>
      <c r="G1363" t="s">
        <v>8245</v>
      </c>
      <c r="H1363" t="s">
        <v>8552</v>
      </c>
      <c r="I1363" t="s">
        <v>4365</v>
      </c>
      <c r="J1363" t="s">
        <v>4365</v>
      </c>
      <c r="K1363" t="s">
        <v>10121</v>
      </c>
      <c r="L1363" t="s">
        <v>10163</v>
      </c>
      <c r="M1363" t="s">
        <v>11928</v>
      </c>
      <c r="N1363" t="s">
        <v>12862</v>
      </c>
      <c r="O1363" t="s">
        <v>13339</v>
      </c>
      <c r="P1363" t="s">
        <v>4365</v>
      </c>
      <c r="Q1363">
        <v>1</v>
      </c>
      <c r="R1363" t="s">
        <v>4365</v>
      </c>
      <c r="S1363" t="s">
        <v>8253</v>
      </c>
      <c r="T1363" t="s">
        <v>14192</v>
      </c>
      <c r="U1363" s="3" t="str" cm="1">
        <f t="array" ref="U1363">LEFT(T1363,MIN(FIND({0,1,2,3,4,5,6,7,8,9},T1363&amp;"0123456789"))-1)</f>
        <v>$</v>
      </c>
      <c r="V1363" t="s">
        <v>14415</v>
      </c>
      <c r="W1363" t="s">
        <v>14192</v>
      </c>
      <c r="X1363" s="3" t="str" cm="1">
        <f t="array" ref="X1363">LEFT(W1363,MIN(FIND({0,1,2,3,4,5,6,7,8,9},W1363&amp;"0123456789"))-1)</f>
        <v>$</v>
      </c>
      <c r="Y1363" t="s">
        <v>14415</v>
      </c>
      <c r="Z1363" t="s">
        <v>14192</v>
      </c>
      <c r="AA1363" s="3" cm="1">
        <f t="array" ref="AA1363">_xlfn.XLOOKUP(LEFT(Z1363,MIN(FIND({0,1,2,3,4,5,6,7,8,9},Z1363&amp;"0123456789"))-1), $BB$4:$BB$23, $BC$4:$BC$23)*_xlfn.NUMBERVALUE(TRIM(REPLACE(Z1363,1,MIN(FIND({0,1,2,3,4,5,6,7,8,9},Z1363&amp;"0123456789"))-1,"")), ".", ",")</f>
        <v>12989999</v>
      </c>
      <c r="AB1363" t="s">
        <v>14192</v>
      </c>
      <c r="AC1363" s="3" cm="1">
        <f t="array" ref="AC1363">_xlfn.XLOOKUP(LEFT(AB1363,MIN(FIND({0,1,2,3,4,5,6,7,8,9},AB1363&amp;"0123456789"))-1), $BB$4:$BB$23, $BC$4:$BC$23)*_xlfn.NUMBERVALUE(TRIM(REPLACE(AB1363,1,MIN(FIND({0,1,2,3,4,5,6,7,8,9},AB1363&amp;"0123456789"))-1,"")), ".", ",")</f>
        <v>12989999</v>
      </c>
      <c r="AD1363" t="s">
        <v>4365</v>
      </c>
      <c r="AE1363" t="s">
        <v>4365</v>
      </c>
      <c r="AF1363" t="s">
        <v>4365</v>
      </c>
      <c r="AG1363" t="s">
        <v>4365</v>
      </c>
      <c r="AH1363" t="s">
        <v>4365</v>
      </c>
      <c r="AI1363" t="s">
        <v>4365</v>
      </c>
      <c r="AJ1363" t="s">
        <v>4365</v>
      </c>
      <c r="AK1363" t="s">
        <v>4365</v>
      </c>
      <c r="AL1363" t="s">
        <v>4365</v>
      </c>
      <c r="AM1363" t="s">
        <v>4365</v>
      </c>
      <c r="AN1363" t="s">
        <v>4365</v>
      </c>
      <c r="AO1363" t="s">
        <v>4365</v>
      </c>
      <c r="AP1363" t="s">
        <v>4365</v>
      </c>
      <c r="AQ1363" t="s">
        <v>4365</v>
      </c>
      <c r="AR1363" t="s">
        <v>4365</v>
      </c>
      <c r="AS1363" t="s">
        <v>14832</v>
      </c>
      <c r="BC1363" s="3" t="str" cm="1">
        <f t="array" ref="BC1363">LEFT(BB1363,MIN(FIND({0,1,2,3,4,5,6,7,8,9},BB1363&amp;"0123456789"))-1)</f>
        <v/>
      </c>
      <c r="BY1363" t="s">
        <v>11928</v>
      </c>
      <c r="CT1363" t="str">
        <f t="shared" si="359"/>
        <v>Pharmaceutical</v>
      </c>
      <c r="CU1363" t="str">
        <f t="shared" si="360"/>
        <v/>
      </c>
      <c r="CV1363" t="str">
        <f t="shared" si="361"/>
        <v/>
      </c>
      <c r="CW1363" t="str">
        <f t="shared" si="362"/>
        <v/>
      </c>
      <c r="CX1363" t="str">
        <f t="shared" si="363"/>
        <v/>
      </c>
      <c r="CY1363" t="str">
        <f t="shared" si="364"/>
        <v/>
      </c>
      <c r="CZ1363" t="str">
        <f t="shared" si="365"/>
        <v/>
      </c>
      <c r="DA1363" t="str">
        <f t="shared" si="366"/>
        <v/>
      </c>
      <c r="DB1363" t="str">
        <f t="shared" si="367"/>
        <v/>
      </c>
      <c r="DC1363" t="str">
        <f t="shared" si="368"/>
        <v/>
      </c>
    </row>
    <row r="1364" spans="1:107" x14ac:dyDescent="0.2">
      <c r="A1364">
        <v>1361</v>
      </c>
      <c r="B1364" t="s">
        <v>1356</v>
      </c>
      <c r="C1364" t="s">
        <v>3529</v>
      </c>
      <c r="D1364" t="s">
        <v>3529</v>
      </c>
      <c r="E1364" t="s">
        <v>6065</v>
      </c>
      <c r="F1364" t="s">
        <v>7427</v>
      </c>
      <c r="G1364" t="s">
        <v>8250</v>
      </c>
      <c r="H1364" t="s">
        <v>8552</v>
      </c>
      <c r="I1364" t="s">
        <v>4365</v>
      </c>
      <c r="J1364" t="s">
        <v>4365</v>
      </c>
      <c r="K1364" t="s">
        <v>10121</v>
      </c>
      <c r="L1364" t="s">
        <v>10163</v>
      </c>
      <c r="M1364" t="s">
        <v>12178</v>
      </c>
      <c r="N1364" t="s">
        <v>13045</v>
      </c>
      <c r="O1364" t="s">
        <v>4365</v>
      </c>
      <c r="P1364" t="s">
        <v>13350</v>
      </c>
      <c r="Q1364">
        <v>1</v>
      </c>
      <c r="R1364" t="s">
        <v>4365</v>
      </c>
      <c r="S1364" t="s">
        <v>8414</v>
      </c>
      <c r="T1364" t="s">
        <v>13796</v>
      </c>
      <c r="U1364" s="3" t="str" cm="1">
        <f t="array" ref="U1364">LEFT(T1364,MIN(FIND({0,1,2,3,4,5,6,7,8,9},T1364&amp;"0123456789"))-1)</f>
        <v>$</v>
      </c>
      <c r="V1364" t="s">
        <v>14415</v>
      </c>
      <c r="W1364" t="s">
        <v>13796</v>
      </c>
      <c r="X1364" s="3" t="str" cm="1">
        <f t="array" ref="X1364">LEFT(W1364,MIN(FIND({0,1,2,3,4,5,6,7,8,9},W1364&amp;"0123456789"))-1)</f>
        <v>$</v>
      </c>
      <c r="Y1364" t="s">
        <v>14415</v>
      </c>
      <c r="Z1364" t="s">
        <v>13796</v>
      </c>
      <c r="AA1364" s="3" cm="1">
        <f t="array" ref="AA1364">_xlfn.XLOOKUP(LEFT(Z1364,MIN(FIND({0,1,2,3,4,5,6,7,8,9},Z1364&amp;"0123456789"))-1), $BB$4:$BB$23, $BC$4:$BC$23)*_xlfn.NUMBERVALUE(TRIM(REPLACE(Z1364,1,MIN(FIND({0,1,2,3,4,5,6,7,8,9},Z1364&amp;"0123456789"))-1,"")), ".", ",")</f>
        <v>12000000</v>
      </c>
      <c r="AB1364" t="s">
        <v>13796</v>
      </c>
      <c r="AC1364" s="3" cm="1">
        <f t="array" ref="AC1364">_xlfn.XLOOKUP(LEFT(AB1364,MIN(FIND({0,1,2,3,4,5,6,7,8,9},AB1364&amp;"0123456789"))-1), $BB$4:$BB$23, $BC$4:$BC$23)*_xlfn.NUMBERVALUE(TRIM(REPLACE(AB1364,1,MIN(FIND({0,1,2,3,4,5,6,7,8,9},AB1364&amp;"0123456789"))-1,"")), ".", ",")</f>
        <v>12000000</v>
      </c>
      <c r="AD1364" t="s">
        <v>8555</v>
      </c>
      <c r="AE1364" t="s">
        <v>8555</v>
      </c>
      <c r="AF1364" t="s">
        <v>16023</v>
      </c>
      <c r="AG1364" t="s">
        <v>16562</v>
      </c>
      <c r="AH1364" t="s">
        <v>4365</v>
      </c>
      <c r="AI1364" t="s">
        <v>18888</v>
      </c>
      <c r="AJ1364" t="s">
        <v>8563</v>
      </c>
      <c r="AK1364" t="s">
        <v>4365</v>
      </c>
      <c r="AL1364" t="s">
        <v>8555</v>
      </c>
      <c r="AM1364" t="s">
        <v>20993</v>
      </c>
      <c r="AN1364" t="s">
        <v>18372</v>
      </c>
      <c r="AO1364" t="s">
        <v>22191</v>
      </c>
      <c r="AP1364" t="s">
        <v>23265</v>
      </c>
      <c r="AQ1364" t="s">
        <v>24335</v>
      </c>
      <c r="AR1364" t="s">
        <v>25175</v>
      </c>
      <c r="AS1364" t="s">
        <v>14828</v>
      </c>
      <c r="BC1364" s="3" t="str" cm="1">
        <f t="array" ref="BC1364">LEFT(BB1364,MIN(FIND({0,1,2,3,4,5,6,7,8,9},BB1364&amp;"0123456789"))-1)</f>
        <v/>
      </c>
      <c r="BY1364" t="s">
        <v>10163</v>
      </c>
      <c r="BZ1364" t="s">
        <v>25537</v>
      </c>
      <c r="CT1364" t="str">
        <f t="shared" si="359"/>
        <v>Health Care</v>
      </c>
      <c r="CU1364" t="str">
        <f t="shared" si="360"/>
        <v>Pharmaceutical</v>
      </c>
      <c r="CV1364" t="str">
        <f t="shared" si="361"/>
        <v/>
      </c>
      <c r="CW1364" t="str">
        <f t="shared" si="362"/>
        <v/>
      </c>
      <c r="CX1364" t="str">
        <f t="shared" si="363"/>
        <v/>
      </c>
      <c r="CY1364" t="str">
        <f t="shared" si="364"/>
        <v/>
      </c>
      <c r="CZ1364" t="str">
        <f t="shared" si="365"/>
        <v/>
      </c>
      <c r="DA1364" t="str">
        <f t="shared" si="366"/>
        <v/>
      </c>
      <c r="DB1364" t="str">
        <f t="shared" si="367"/>
        <v/>
      </c>
      <c r="DC1364" t="str">
        <f t="shared" si="368"/>
        <v/>
      </c>
    </row>
    <row r="1365" spans="1:107" x14ac:dyDescent="0.2">
      <c r="A1365">
        <v>1362</v>
      </c>
      <c r="B1365" t="s">
        <v>1357</v>
      </c>
      <c r="C1365" t="s">
        <v>3530</v>
      </c>
      <c r="D1365" t="s">
        <v>5482</v>
      </c>
      <c r="E1365" t="s">
        <v>6065</v>
      </c>
      <c r="F1365" t="s">
        <v>7428</v>
      </c>
      <c r="G1365" t="s">
        <v>8245</v>
      </c>
      <c r="H1365" t="s">
        <v>8552</v>
      </c>
      <c r="I1365" t="s">
        <v>8555</v>
      </c>
      <c r="J1365" t="s">
        <v>9662</v>
      </c>
      <c r="K1365" t="s">
        <v>10118</v>
      </c>
      <c r="L1365" t="s">
        <v>10796</v>
      </c>
      <c r="M1365" t="s">
        <v>12179</v>
      </c>
      <c r="N1365" t="s">
        <v>12781</v>
      </c>
      <c r="O1365" t="s">
        <v>13319</v>
      </c>
      <c r="P1365" t="s">
        <v>13350</v>
      </c>
      <c r="Q1365">
        <v>6</v>
      </c>
      <c r="R1365" t="s">
        <v>4365</v>
      </c>
      <c r="S1365" t="s">
        <v>13645</v>
      </c>
      <c r="T1365" t="s">
        <v>13737</v>
      </c>
      <c r="U1365" s="3" t="str" cm="1">
        <f t="array" ref="U1365">LEFT(T1365,MIN(FIND({0,1,2,3,4,5,6,7,8,9},T1365&amp;"0123456789"))-1)</f>
        <v>$</v>
      </c>
      <c r="V1365" t="s">
        <v>14415</v>
      </c>
      <c r="W1365" t="s">
        <v>13737</v>
      </c>
      <c r="X1365" s="3" t="str" cm="1">
        <f t="array" ref="X1365">LEFT(W1365,MIN(FIND({0,1,2,3,4,5,6,7,8,9},W1365&amp;"0123456789"))-1)</f>
        <v>$</v>
      </c>
      <c r="Y1365" t="s">
        <v>14415</v>
      </c>
      <c r="Z1365" t="s">
        <v>14704</v>
      </c>
      <c r="AA1365" s="3" cm="1">
        <f t="array" ref="AA1365">_xlfn.XLOOKUP(LEFT(Z1365,MIN(FIND({0,1,2,3,4,5,6,7,8,9},Z1365&amp;"0123456789"))-1), $BB$4:$BB$23, $BC$4:$BC$23)*_xlfn.NUMBERVALUE(TRIM(REPLACE(Z1365,1,MIN(FIND({0,1,2,3,4,5,6,7,8,9},Z1365&amp;"0123456789"))-1,"")), ".", ",")</f>
        <v>72002285</v>
      </c>
      <c r="AB1365" t="s">
        <v>14704</v>
      </c>
      <c r="AC1365" s="3" cm="1">
        <f t="array" ref="AC1365">_xlfn.XLOOKUP(LEFT(AB1365,MIN(FIND({0,1,2,3,4,5,6,7,8,9},AB1365&amp;"0123456789"))-1), $BB$4:$BB$23, $BC$4:$BC$23)*_xlfn.NUMBERVALUE(TRIM(REPLACE(AB1365,1,MIN(FIND({0,1,2,3,4,5,6,7,8,9},AB1365&amp;"0123456789"))-1,"")), ".", ",")</f>
        <v>72002285</v>
      </c>
      <c r="AD1365" t="s">
        <v>8556</v>
      </c>
      <c r="AE1365" t="s">
        <v>8560</v>
      </c>
      <c r="AF1365" t="s">
        <v>16024</v>
      </c>
      <c r="AG1365" t="s">
        <v>17293</v>
      </c>
      <c r="AH1365" t="s">
        <v>4365</v>
      </c>
      <c r="AI1365" t="s">
        <v>18889</v>
      </c>
      <c r="AJ1365" t="s">
        <v>14822</v>
      </c>
      <c r="AK1365" t="s">
        <v>4365</v>
      </c>
      <c r="AL1365" t="s">
        <v>20175</v>
      </c>
      <c r="AM1365" t="s">
        <v>20994</v>
      </c>
      <c r="AN1365" t="s">
        <v>20090</v>
      </c>
      <c r="AO1365" t="s">
        <v>19641</v>
      </c>
      <c r="AP1365" t="s">
        <v>23266</v>
      </c>
      <c r="AQ1365" t="s">
        <v>24336</v>
      </c>
      <c r="AR1365" t="s">
        <v>25024</v>
      </c>
      <c r="AS1365" t="s">
        <v>19073</v>
      </c>
      <c r="BC1365" s="3" t="str" cm="1">
        <f t="array" ref="BC1365">LEFT(BB1365,MIN(FIND({0,1,2,3,4,5,6,7,8,9},BB1365&amp;"0123456789"))-1)</f>
        <v/>
      </c>
      <c r="BY1365" t="s">
        <v>10901</v>
      </c>
      <c r="BZ1365" t="s">
        <v>25877</v>
      </c>
      <c r="CA1365" t="s">
        <v>25416</v>
      </c>
      <c r="CB1365" t="s">
        <v>25517</v>
      </c>
      <c r="CC1365" t="s">
        <v>25585</v>
      </c>
      <c r="CD1365" t="s">
        <v>25626</v>
      </c>
      <c r="CT1365" t="str">
        <f t="shared" si="359"/>
        <v>Manufacturing</v>
      </c>
      <c r="CU1365" t="str">
        <f t="shared" si="360"/>
        <v>Optical Communication</v>
      </c>
      <c r="CV1365" t="str">
        <f t="shared" si="361"/>
        <v>Retail</v>
      </c>
      <c r="CW1365" t="str">
        <f t="shared" si="362"/>
        <v>Retail Technology</v>
      </c>
      <c r="CX1365" t="str">
        <f t="shared" si="363"/>
        <v>Telecommunications</v>
      </c>
      <c r="CY1365" t="str">
        <f t="shared" si="364"/>
        <v>Wholesale</v>
      </c>
      <c r="CZ1365" t="str">
        <f t="shared" si="365"/>
        <v/>
      </c>
      <c r="DA1365" t="str">
        <f t="shared" si="366"/>
        <v/>
      </c>
      <c r="DB1365" t="str">
        <f t="shared" si="367"/>
        <v/>
      </c>
      <c r="DC1365" t="str">
        <f t="shared" si="368"/>
        <v/>
      </c>
    </row>
    <row r="1366" spans="1:107" x14ac:dyDescent="0.2">
      <c r="A1366">
        <v>1363</v>
      </c>
      <c r="B1366" t="s">
        <v>1358</v>
      </c>
      <c r="C1366" t="s">
        <v>3531</v>
      </c>
      <c r="D1366" t="s">
        <v>5483</v>
      </c>
      <c r="E1366" t="s">
        <v>6065</v>
      </c>
      <c r="F1366" t="s">
        <v>7429</v>
      </c>
      <c r="G1366" t="s">
        <v>8250</v>
      </c>
      <c r="H1366" t="s">
        <v>8552</v>
      </c>
      <c r="I1366" t="s">
        <v>8555</v>
      </c>
      <c r="J1366" t="s">
        <v>9663</v>
      </c>
      <c r="K1366" t="s">
        <v>10121</v>
      </c>
      <c r="L1366" t="s">
        <v>10156</v>
      </c>
      <c r="M1366" t="s">
        <v>12180</v>
      </c>
      <c r="N1366" t="s">
        <v>12750</v>
      </c>
      <c r="O1366" t="s">
        <v>13317</v>
      </c>
      <c r="P1366" t="s">
        <v>4365</v>
      </c>
      <c r="Q1366">
        <v>1</v>
      </c>
      <c r="R1366" t="s">
        <v>13357</v>
      </c>
      <c r="S1366" t="s">
        <v>8406</v>
      </c>
      <c r="T1366" t="s">
        <v>13831</v>
      </c>
      <c r="U1366" s="3" t="str" cm="1">
        <f t="array" ref="U1366">LEFT(T1366,MIN(FIND({0,1,2,3,4,5,6,7,8,9},T1366&amp;"0123456789"))-1)</f>
        <v>$</v>
      </c>
      <c r="V1366" t="s">
        <v>14422</v>
      </c>
      <c r="W1366" t="s">
        <v>13831</v>
      </c>
      <c r="X1366" s="3" t="str" cm="1">
        <f t="array" ref="X1366">LEFT(W1366,MIN(FIND({0,1,2,3,4,5,6,7,8,9},W1366&amp;"0123456789"))-1)</f>
        <v>$</v>
      </c>
      <c r="Y1366" t="s">
        <v>14422</v>
      </c>
      <c r="Z1366" t="s">
        <v>13831</v>
      </c>
      <c r="AA1366" s="3" cm="1">
        <f t="array" ref="AA1366">_xlfn.XLOOKUP(LEFT(Z1366,MIN(FIND({0,1,2,3,4,5,6,7,8,9},Z1366&amp;"0123456789"))-1), $BB$4:$BB$23, $BC$4:$BC$23)*_xlfn.NUMBERVALUE(TRIM(REPLACE(Z1366,1,MIN(FIND({0,1,2,3,4,5,6,7,8,9},Z1366&amp;"0123456789"))-1,"")), ".", ",")</f>
        <v>1000000</v>
      </c>
      <c r="AB1366" t="s">
        <v>13831</v>
      </c>
      <c r="AC1366" s="3" cm="1">
        <f t="array" ref="AC1366">_xlfn.XLOOKUP(LEFT(AB1366,MIN(FIND({0,1,2,3,4,5,6,7,8,9},AB1366&amp;"0123456789"))-1), $BB$4:$BB$23, $BC$4:$BC$23)*_xlfn.NUMBERVALUE(TRIM(REPLACE(AB1366,1,MIN(FIND({0,1,2,3,4,5,6,7,8,9},AB1366&amp;"0123456789"))-1,"")), ".", ",")</f>
        <v>1000000</v>
      </c>
      <c r="AD1366" t="s">
        <v>8555</v>
      </c>
      <c r="AE1366" t="s">
        <v>8555</v>
      </c>
      <c r="AF1366" t="s">
        <v>16025</v>
      </c>
      <c r="AG1366" t="s">
        <v>17294</v>
      </c>
      <c r="AH1366" t="s">
        <v>17971</v>
      </c>
      <c r="AI1366" t="s">
        <v>18890</v>
      </c>
      <c r="AJ1366" t="s">
        <v>19364</v>
      </c>
      <c r="AK1366" t="s">
        <v>19971</v>
      </c>
      <c r="AL1366" t="s">
        <v>20362</v>
      </c>
      <c r="AM1366" t="s">
        <v>20995</v>
      </c>
      <c r="AN1366" t="s">
        <v>21590</v>
      </c>
      <c r="AO1366" t="s">
        <v>22192</v>
      </c>
      <c r="AP1366" t="s">
        <v>23267</v>
      </c>
      <c r="AQ1366" t="s">
        <v>24337</v>
      </c>
      <c r="AR1366" t="s">
        <v>25176</v>
      </c>
      <c r="AS1366" t="s">
        <v>14820</v>
      </c>
      <c r="BC1366" s="3" t="str" cm="1">
        <f t="array" ref="BC1366">LEFT(BB1366,MIN(FIND({0,1,2,3,4,5,6,7,8,9},BB1366&amp;"0123456789"))-1)</f>
        <v/>
      </c>
      <c r="BY1366" t="s">
        <v>10143</v>
      </c>
      <c r="BZ1366" t="s">
        <v>25430</v>
      </c>
      <c r="CA1366" t="s">
        <v>25437</v>
      </c>
      <c r="CB1366" t="s">
        <v>25408</v>
      </c>
      <c r="CT1366" t="str">
        <f t="shared" si="359"/>
        <v>Financial Services</v>
      </c>
      <c r="CU1366" t="str">
        <f t="shared" si="360"/>
        <v>FinTech</v>
      </c>
      <c r="CV1366" t="str">
        <f t="shared" si="361"/>
        <v>SaaS</v>
      </c>
      <c r="CW1366" t="str">
        <f t="shared" si="362"/>
        <v>Software</v>
      </c>
      <c r="CX1366" t="str">
        <f t="shared" si="363"/>
        <v/>
      </c>
      <c r="CY1366" t="str">
        <f t="shared" si="364"/>
        <v/>
      </c>
      <c r="CZ1366" t="str">
        <f t="shared" si="365"/>
        <v/>
      </c>
      <c r="DA1366" t="str">
        <f t="shared" si="366"/>
        <v/>
      </c>
      <c r="DB1366" t="str">
        <f t="shared" si="367"/>
        <v/>
      </c>
      <c r="DC1366" t="str">
        <f t="shared" si="368"/>
        <v/>
      </c>
    </row>
    <row r="1367" spans="1:107" x14ac:dyDescent="0.2">
      <c r="A1367">
        <v>1364</v>
      </c>
      <c r="B1367" t="s">
        <v>1359</v>
      </c>
      <c r="C1367" t="s">
        <v>3532</v>
      </c>
      <c r="D1367" t="s">
        <v>5484</v>
      </c>
      <c r="E1367" t="s">
        <v>6065</v>
      </c>
      <c r="F1367" t="s">
        <v>7430</v>
      </c>
      <c r="G1367" t="s">
        <v>8245</v>
      </c>
      <c r="H1367" t="s">
        <v>8552</v>
      </c>
      <c r="I1367" t="s">
        <v>4365</v>
      </c>
      <c r="J1367" t="s">
        <v>4365</v>
      </c>
      <c r="K1367" t="s">
        <v>10121</v>
      </c>
      <c r="L1367" t="s">
        <v>10163</v>
      </c>
      <c r="M1367" t="s">
        <v>12181</v>
      </c>
      <c r="N1367" t="s">
        <v>13046</v>
      </c>
      <c r="O1367" t="s">
        <v>13309</v>
      </c>
      <c r="P1367" t="s">
        <v>4365</v>
      </c>
      <c r="Q1367">
        <v>1</v>
      </c>
      <c r="R1367" t="s">
        <v>4365</v>
      </c>
      <c r="S1367" t="s">
        <v>8400</v>
      </c>
      <c r="T1367" t="s">
        <v>14193</v>
      </c>
      <c r="U1367" s="3" t="str" cm="1">
        <f t="array" ref="U1367">LEFT(T1367,MIN(FIND({0,1,2,3,4,5,6,7,8,9},T1367&amp;"0123456789"))-1)</f>
        <v>$</v>
      </c>
      <c r="V1367" t="s">
        <v>14415</v>
      </c>
      <c r="W1367" t="s">
        <v>14193</v>
      </c>
      <c r="X1367" s="3" t="str" cm="1">
        <f t="array" ref="X1367">LEFT(W1367,MIN(FIND({0,1,2,3,4,5,6,7,8,9},W1367&amp;"0123456789"))-1)</f>
        <v>$</v>
      </c>
      <c r="Y1367" t="s">
        <v>14415</v>
      </c>
      <c r="Z1367" t="s">
        <v>14193</v>
      </c>
      <c r="AA1367" s="3" cm="1">
        <f t="array" ref="AA1367">_xlfn.XLOOKUP(LEFT(Z1367,MIN(FIND({0,1,2,3,4,5,6,7,8,9},Z1367&amp;"0123456789"))-1), $BB$4:$BB$23, $BC$4:$BC$23)*_xlfn.NUMBERVALUE(TRIM(REPLACE(Z1367,1,MIN(FIND({0,1,2,3,4,5,6,7,8,9},Z1367&amp;"0123456789"))-1,"")), ".", ",")</f>
        <v>8139570</v>
      </c>
      <c r="AB1367" t="s">
        <v>14193</v>
      </c>
      <c r="AC1367" s="3" cm="1">
        <f t="array" ref="AC1367">_xlfn.XLOOKUP(LEFT(AB1367,MIN(FIND({0,1,2,3,4,5,6,7,8,9},AB1367&amp;"0123456789"))-1), $BB$4:$BB$23, $BC$4:$BC$23)*_xlfn.NUMBERVALUE(TRIM(REPLACE(AB1367,1,MIN(FIND({0,1,2,3,4,5,6,7,8,9},AB1367&amp;"0123456789"))-1,"")), ".", ",")</f>
        <v>8139570</v>
      </c>
      <c r="AD1367" t="s">
        <v>4365</v>
      </c>
      <c r="AE1367" t="s">
        <v>4365</v>
      </c>
      <c r="AF1367" t="s">
        <v>4365</v>
      </c>
      <c r="AG1367" t="s">
        <v>4365</v>
      </c>
      <c r="AH1367" t="s">
        <v>4365</v>
      </c>
      <c r="AI1367" t="s">
        <v>4365</v>
      </c>
      <c r="AJ1367" t="s">
        <v>4365</v>
      </c>
      <c r="AK1367" t="s">
        <v>4365</v>
      </c>
      <c r="AL1367" t="s">
        <v>4365</v>
      </c>
      <c r="AM1367" t="s">
        <v>4365</v>
      </c>
      <c r="AN1367" t="s">
        <v>4365</v>
      </c>
      <c r="AO1367" t="s">
        <v>4365</v>
      </c>
      <c r="AP1367" t="s">
        <v>4365</v>
      </c>
      <c r="AQ1367" t="s">
        <v>4365</v>
      </c>
      <c r="AR1367" t="s">
        <v>4365</v>
      </c>
      <c r="AS1367" t="s">
        <v>4365</v>
      </c>
      <c r="BC1367" s="3" t="str" cm="1">
        <f t="array" ref="BC1367">LEFT(BB1367,MIN(FIND({0,1,2,3,4,5,6,7,8,9},BB1367&amp;"0123456789"))-1)</f>
        <v/>
      </c>
      <c r="BY1367" t="s">
        <v>10163</v>
      </c>
      <c r="BZ1367" t="s">
        <v>25535</v>
      </c>
      <c r="CA1367" t="s">
        <v>25472</v>
      </c>
      <c r="CT1367" t="str">
        <f t="shared" si="359"/>
        <v>Health Care</v>
      </c>
      <c r="CU1367" t="str">
        <f t="shared" si="360"/>
        <v>Medical Device</v>
      </c>
      <c r="CV1367" t="str">
        <f t="shared" si="361"/>
        <v>Wellness</v>
      </c>
      <c r="CW1367" t="str">
        <f t="shared" si="362"/>
        <v/>
      </c>
      <c r="CX1367" t="str">
        <f t="shared" si="363"/>
        <v/>
      </c>
      <c r="CY1367" t="str">
        <f t="shared" si="364"/>
        <v/>
      </c>
      <c r="CZ1367" t="str">
        <f t="shared" si="365"/>
        <v/>
      </c>
      <c r="DA1367" t="str">
        <f t="shared" si="366"/>
        <v/>
      </c>
      <c r="DB1367" t="str">
        <f t="shared" si="367"/>
        <v/>
      </c>
      <c r="DC1367" t="str">
        <f t="shared" si="368"/>
        <v/>
      </c>
    </row>
    <row r="1368" spans="1:107" x14ac:dyDescent="0.2">
      <c r="A1368">
        <v>1365</v>
      </c>
      <c r="B1368" t="s">
        <v>1360</v>
      </c>
      <c r="C1368" t="s">
        <v>3533</v>
      </c>
      <c r="D1368" t="s">
        <v>5485</v>
      </c>
      <c r="E1368" t="s">
        <v>4365</v>
      </c>
      <c r="F1368" t="s">
        <v>7431</v>
      </c>
      <c r="G1368" t="s">
        <v>8289</v>
      </c>
      <c r="H1368" t="s">
        <v>8552</v>
      </c>
      <c r="I1368" t="s">
        <v>8557</v>
      </c>
      <c r="J1368" t="s">
        <v>9664</v>
      </c>
      <c r="K1368" t="s">
        <v>10121</v>
      </c>
      <c r="L1368" t="s">
        <v>10334</v>
      </c>
      <c r="M1368" t="s">
        <v>12182</v>
      </c>
      <c r="N1368" t="s">
        <v>12741</v>
      </c>
      <c r="O1368" t="s">
        <v>13310</v>
      </c>
      <c r="P1368" t="s">
        <v>4365</v>
      </c>
      <c r="Q1368">
        <v>1</v>
      </c>
      <c r="R1368" t="s">
        <v>13357</v>
      </c>
      <c r="S1368" t="s">
        <v>13456</v>
      </c>
      <c r="T1368" t="s">
        <v>13831</v>
      </c>
      <c r="U1368" s="3" t="str" cm="1">
        <f t="array" ref="U1368">LEFT(T1368,MIN(FIND({0,1,2,3,4,5,6,7,8,9},T1368&amp;"0123456789"))-1)</f>
        <v>$</v>
      </c>
      <c r="V1368" t="s">
        <v>14422</v>
      </c>
      <c r="W1368" t="s">
        <v>13831</v>
      </c>
      <c r="X1368" s="3" t="str" cm="1">
        <f t="array" ref="X1368">LEFT(W1368,MIN(FIND({0,1,2,3,4,5,6,7,8,9},W1368&amp;"0123456789"))-1)</f>
        <v>$</v>
      </c>
      <c r="Y1368" t="s">
        <v>14422</v>
      </c>
      <c r="Z1368" t="s">
        <v>13831</v>
      </c>
      <c r="AA1368" s="3" cm="1">
        <f t="array" ref="AA1368">_xlfn.XLOOKUP(LEFT(Z1368,MIN(FIND({0,1,2,3,4,5,6,7,8,9},Z1368&amp;"0123456789"))-1), $BB$4:$BB$23, $BC$4:$BC$23)*_xlfn.NUMBERVALUE(TRIM(REPLACE(Z1368,1,MIN(FIND({0,1,2,3,4,5,6,7,8,9},Z1368&amp;"0123456789"))-1,"")), ".", ",")</f>
        <v>1000000</v>
      </c>
      <c r="AB1368" t="s">
        <v>13831</v>
      </c>
      <c r="AC1368" s="3" cm="1">
        <f t="array" ref="AC1368">_xlfn.XLOOKUP(LEFT(AB1368,MIN(FIND({0,1,2,3,4,5,6,7,8,9},AB1368&amp;"0123456789"))-1), $BB$4:$BB$23, $BC$4:$BC$23)*_xlfn.NUMBERVALUE(TRIM(REPLACE(AB1368,1,MIN(FIND({0,1,2,3,4,5,6,7,8,9},AB1368&amp;"0123456789"))-1,"")), ".", ",")</f>
        <v>1000000</v>
      </c>
      <c r="AD1368" t="s">
        <v>8555</v>
      </c>
      <c r="AE1368" t="s">
        <v>8554</v>
      </c>
      <c r="AF1368" t="s">
        <v>16026</v>
      </c>
      <c r="AG1368" t="s">
        <v>4365</v>
      </c>
      <c r="AH1368" t="s">
        <v>4365</v>
      </c>
      <c r="AI1368" t="s">
        <v>4365</v>
      </c>
      <c r="AJ1368" t="s">
        <v>4365</v>
      </c>
      <c r="AK1368" t="s">
        <v>4365</v>
      </c>
      <c r="AL1368" t="s">
        <v>4365</v>
      </c>
      <c r="AM1368" t="s">
        <v>4365</v>
      </c>
      <c r="AN1368" t="s">
        <v>4365</v>
      </c>
      <c r="AO1368" t="s">
        <v>4365</v>
      </c>
      <c r="AP1368" t="s">
        <v>4365</v>
      </c>
      <c r="AQ1368" t="s">
        <v>4365</v>
      </c>
      <c r="AR1368" t="s">
        <v>4365</v>
      </c>
      <c r="AS1368" t="s">
        <v>19072</v>
      </c>
      <c r="BC1368" s="3" t="str" cm="1">
        <f t="array" ref="BC1368">LEFT(BB1368,MIN(FIND({0,1,2,3,4,5,6,7,8,9},BB1368&amp;"0123456789"))-1)</f>
        <v/>
      </c>
      <c r="BY1368" t="s">
        <v>25922</v>
      </c>
      <c r="BZ1368" t="s">
        <v>25408</v>
      </c>
      <c r="CT1368" t="str">
        <f t="shared" si="359"/>
        <v>Social Media</v>
      </c>
      <c r="CU1368" t="str">
        <f t="shared" si="360"/>
        <v>Software</v>
      </c>
      <c r="CV1368" t="str">
        <f t="shared" si="361"/>
        <v/>
      </c>
      <c r="CW1368" t="str">
        <f t="shared" si="362"/>
        <v/>
      </c>
      <c r="CX1368" t="str">
        <f t="shared" si="363"/>
        <v/>
      </c>
      <c r="CY1368" t="str">
        <f t="shared" si="364"/>
        <v/>
      </c>
      <c r="CZ1368" t="str">
        <f t="shared" si="365"/>
        <v/>
      </c>
      <c r="DA1368" t="str">
        <f t="shared" si="366"/>
        <v/>
      </c>
      <c r="DB1368" t="str">
        <f t="shared" si="367"/>
        <v/>
      </c>
      <c r="DC1368" t="str">
        <f t="shared" si="368"/>
        <v/>
      </c>
    </row>
    <row r="1369" spans="1:107" x14ac:dyDescent="0.2">
      <c r="A1369">
        <v>1366</v>
      </c>
      <c r="B1369" t="s">
        <v>1361</v>
      </c>
      <c r="C1369" t="s">
        <v>3534</v>
      </c>
      <c r="D1369" t="s">
        <v>5486</v>
      </c>
      <c r="E1369" t="s">
        <v>6065</v>
      </c>
      <c r="F1369" t="s">
        <v>7432</v>
      </c>
      <c r="G1369" t="s">
        <v>8245</v>
      </c>
      <c r="H1369" t="s">
        <v>8552</v>
      </c>
      <c r="I1369" t="s">
        <v>4365</v>
      </c>
      <c r="J1369" t="s">
        <v>4365</v>
      </c>
      <c r="K1369" t="s">
        <v>10121</v>
      </c>
      <c r="L1369" t="s">
        <v>10174</v>
      </c>
      <c r="M1369" t="s">
        <v>12183</v>
      </c>
      <c r="N1369" t="s">
        <v>12759</v>
      </c>
      <c r="O1369" t="s">
        <v>13320</v>
      </c>
      <c r="P1369" t="s">
        <v>4365</v>
      </c>
      <c r="Q1369">
        <v>1</v>
      </c>
      <c r="R1369" t="s">
        <v>13358</v>
      </c>
      <c r="S1369" t="s">
        <v>13405</v>
      </c>
      <c r="T1369" t="s">
        <v>14194</v>
      </c>
      <c r="U1369" s="3" t="str" cm="1">
        <f t="array" ref="U1369">LEFT(T1369,MIN(FIND({0,1,2,3,4,5,6,7,8,9},T1369&amp;"0123456789"))-1)</f>
        <v>$</v>
      </c>
      <c r="V1369" t="s">
        <v>14414</v>
      </c>
      <c r="W1369" t="s">
        <v>14194</v>
      </c>
      <c r="X1369" s="3" t="str" cm="1">
        <f t="array" ref="X1369">LEFT(W1369,MIN(FIND({0,1,2,3,4,5,6,7,8,9},W1369&amp;"0123456789"))-1)</f>
        <v>$</v>
      </c>
      <c r="Y1369" t="s">
        <v>14414</v>
      </c>
      <c r="Z1369" t="s">
        <v>14194</v>
      </c>
      <c r="AA1369" s="3" cm="1">
        <f t="array" ref="AA1369">_xlfn.XLOOKUP(LEFT(Z1369,MIN(FIND({0,1,2,3,4,5,6,7,8,9},Z1369&amp;"0123456789"))-1), $BB$4:$BB$23, $BC$4:$BC$23)*_xlfn.NUMBERVALUE(TRIM(REPLACE(Z1369,1,MIN(FIND({0,1,2,3,4,5,6,7,8,9},Z1369&amp;"0123456789"))-1,"")), ".", ",")</f>
        <v>2785000</v>
      </c>
      <c r="AB1369" t="s">
        <v>14194</v>
      </c>
      <c r="AC1369" s="3" cm="1">
        <f t="array" ref="AC1369">_xlfn.XLOOKUP(LEFT(AB1369,MIN(FIND({0,1,2,3,4,5,6,7,8,9},AB1369&amp;"0123456789"))-1), $BB$4:$BB$23, $BC$4:$BC$23)*_xlfn.NUMBERVALUE(TRIM(REPLACE(AB1369,1,MIN(FIND({0,1,2,3,4,5,6,7,8,9},AB1369&amp;"0123456789"))-1,"")), ".", ",")</f>
        <v>2785000</v>
      </c>
      <c r="AD1369" t="s">
        <v>8554</v>
      </c>
      <c r="AE1369" t="s">
        <v>8554</v>
      </c>
      <c r="AF1369" t="s">
        <v>16027</v>
      </c>
      <c r="AG1369" t="s">
        <v>16999</v>
      </c>
      <c r="AH1369" t="s">
        <v>4365</v>
      </c>
      <c r="AI1369" t="s">
        <v>4365</v>
      </c>
      <c r="AJ1369" t="s">
        <v>8563</v>
      </c>
      <c r="AK1369" t="s">
        <v>4365</v>
      </c>
      <c r="AL1369" t="s">
        <v>8555</v>
      </c>
      <c r="AM1369" t="s">
        <v>4365</v>
      </c>
      <c r="AN1369" t="s">
        <v>18372</v>
      </c>
      <c r="AO1369" t="s">
        <v>4365</v>
      </c>
      <c r="AP1369" t="s">
        <v>23268</v>
      </c>
      <c r="AQ1369" t="s">
        <v>4365</v>
      </c>
      <c r="AR1369" t="s">
        <v>4365</v>
      </c>
      <c r="AS1369" t="s">
        <v>19085</v>
      </c>
      <c r="BC1369" s="3" t="str" cm="1">
        <f t="array" ref="BC1369">LEFT(BB1369,MIN(FIND({0,1,2,3,4,5,6,7,8,9},BB1369&amp;"0123456789"))-1)</f>
        <v/>
      </c>
      <c r="BY1369" t="s">
        <v>11134</v>
      </c>
      <c r="BZ1369" t="s">
        <v>25408</v>
      </c>
      <c r="CT1369" t="str">
        <f t="shared" si="359"/>
        <v>E-Learning</v>
      </c>
      <c r="CU1369" t="str">
        <f t="shared" si="360"/>
        <v>Software</v>
      </c>
      <c r="CV1369" t="str">
        <f t="shared" si="361"/>
        <v/>
      </c>
      <c r="CW1369" t="str">
        <f t="shared" si="362"/>
        <v/>
      </c>
      <c r="CX1369" t="str">
        <f t="shared" si="363"/>
        <v/>
      </c>
      <c r="CY1369" t="str">
        <f t="shared" si="364"/>
        <v/>
      </c>
      <c r="CZ1369" t="str">
        <f t="shared" si="365"/>
        <v/>
      </c>
      <c r="DA1369" t="str">
        <f t="shared" si="366"/>
        <v/>
      </c>
      <c r="DB1369" t="str">
        <f t="shared" si="367"/>
        <v/>
      </c>
      <c r="DC1369" t="str">
        <f t="shared" si="368"/>
        <v/>
      </c>
    </row>
    <row r="1370" spans="1:107" x14ac:dyDescent="0.2">
      <c r="A1370">
        <v>1367</v>
      </c>
      <c r="B1370" t="s">
        <v>1362</v>
      </c>
      <c r="C1370" t="s">
        <v>3535</v>
      </c>
      <c r="D1370" t="s">
        <v>5487</v>
      </c>
      <c r="E1370" t="s">
        <v>6065</v>
      </c>
      <c r="F1370" t="s">
        <v>7433</v>
      </c>
      <c r="G1370" t="s">
        <v>8245</v>
      </c>
      <c r="H1370" t="s">
        <v>8552</v>
      </c>
      <c r="I1370" t="s">
        <v>8555</v>
      </c>
      <c r="J1370" t="s">
        <v>9665</v>
      </c>
      <c r="K1370" t="s">
        <v>10119</v>
      </c>
      <c r="L1370" t="s">
        <v>10797</v>
      </c>
      <c r="M1370" t="s">
        <v>12184</v>
      </c>
      <c r="N1370" t="s">
        <v>12770</v>
      </c>
      <c r="O1370" t="s">
        <v>13323</v>
      </c>
      <c r="P1370" t="s">
        <v>13351</v>
      </c>
      <c r="Q1370">
        <v>1</v>
      </c>
      <c r="R1370" t="s">
        <v>13357</v>
      </c>
      <c r="S1370" t="s">
        <v>13595</v>
      </c>
      <c r="T1370" t="s">
        <v>13813</v>
      </c>
      <c r="U1370" s="3" t="str" cm="1">
        <f t="array" ref="U1370">LEFT(T1370,MIN(FIND({0,1,2,3,4,5,6,7,8,9},T1370&amp;"0123456789"))-1)</f>
        <v>$</v>
      </c>
      <c r="V1370" t="s">
        <v>13357</v>
      </c>
      <c r="W1370" t="s">
        <v>13813</v>
      </c>
      <c r="X1370" s="3" t="str" cm="1">
        <f t="array" ref="X1370">LEFT(W1370,MIN(FIND({0,1,2,3,4,5,6,7,8,9},W1370&amp;"0123456789"))-1)</f>
        <v>$</v>
      </c>
      <c r="Y1370" t="s">
        <v>13357</v>
      </c>
      <c r="Z1370" t="s">
        <v>13813</v>
      </c>
      <c r="AA1370" s="3" cm="1">
        <f t="array" ref="AA1370">_xlfn.XLOOKUP(LEFT(Z1370,MIN(FIND({0,1,2,3,4,5,6,7,8,9},Z1370&amp;"0123456789"))-1), $BB$4:$BB$23, $BC$4:$BC$23)*_xlfn.NUMBERVALUE(TRIM(REPLACE(Z1370,1,MIN(FIND({0,1,2,3,4,5,6,7,8,9},Z1370&amp;"0123456789"))-1,"")), ".", ",")</f>
        <v>2000000</v>
      </c>
      <c r="AB1370" t="s">
        <v>13813</v>
      </c>
      <c r="AC1370" s="3" cm="1">
        <f t="array" ref="AC1370">_xlfn.XLOOKUP(LEFT(AB1370,MIN(FIND({0,1,2,3,4,5,6,7,8,9},AB1370&amp;"0123456789"))-1), $BB$4:$BB$23, $BC$4:$BC$23)*_xlfn.NUMBERVALUE(TRIM(REPLACE(AB1370,1,MIN(FIND({0,1,2,3,4,5,6,7,8,9},AB1370&amp;"0123456789"))-1,"")), ".", ",")</f>
        <v>2000000</v>
      </c>
      <c r="AD1370" t="s">
        <v>8555</v>
      </c>
      <c r="AE1370" t="s">
        <v>8555</v>
      </c>
      <c r="AF1370" t="s">
        <v>16028</v>
      </c>
      <c r="AG1370" t="s">
        <v>17295</v>
      </c>
      <c r="AH1370" t="s">
        <v>4365</v>
      </c>
      <c r="AI1370" t="s">
        <v>4365</v>
      </c>
      <c r="AJ1370" t="s">
        <v>8563</v>
      </c>
      <c r="AK1370" t="s">
        <v>4365</v>
      </c>
      <c r="AL1370" t="s">
        <v>8555</v>
      </c>
      <c r="AM1370" t="s">
        <v>4365</v>
      </c>
      <c r="AN1370" t="s">
        <v>18372</v>
      </c>
      <c r="AO1370" t="s">
        <v>4365</v>
      </c>
      <c r="AP1370" t="s">
        <v>23269</v>
      </c>
      <c r="AQ1370" t="s">
        <v>4365</v>
      </c>
      <c r="AR1370" t="s">
        <v>4365</v>
      </c>
      <c r="AS1370" t="s">
        <v>14832</v>
      </c>
      <c r="BC1370" s="3" t="str" cm="1">
        <f t="array" ref="BC1370">LEFT(BB1370,MIN(FIND({0,1,2,3,4,5,6,7,8,9},BB1370&amp;"0123456789"))-1)</f>
        <v/>
      </c>
      <c r="BY1370" t="s">
        <v>11267</v>
      </c>
      <c r="BZ1370" t="s">
        <v>25492</v>
      </c>
      <c r="CA1370" t="s">
        <v>25923</v>
      </c>
      <c r="CB1370" t="s">
        <v>25425</v>
      </c>
      <c r="CC1370" t="s">
        <v>25426</v>
      </c>
      <c r="CT1370" t="str">
        <f t="shared" si="359"/>
        <v>Artificial Intelligence</v>
      </c>
      <c r="CU1370" t="str">
        <f t="shared" si="360"/>
        <v>Cyber Security</v>
      </c>
      <c r="CV1370" t="str">
        <f t="shared" si="361"/>
        <v>Intellectual Property</v>
      </c>
      <c r="CW1370" t="str">
        <f t="shared" si="362"/>
        <v>Robotics</v>
      </c>
      <c r="CX1370" t="str">
        <f t="shared" si="363"/>
        <v>Venture Capital</v>
      </c>
      <c r="CY1370" t="str">
        <f t="shared" si="364"/>
        <v/>
      </c>
      <c r="CZ1370" t="str">
        <f t="shared" si="365"/>
        <v/>
      </c>
      <c r="DA1370" t="str">
        <f t="shared" si="366"/>
        <v/>
      </c>
      <c r="DB1370" t="str">
        <f t="shared" si="367"/>
        <v/>
      </c>
      <c r="DC1370" t="str">
        <f t="shared" si="368"/>
        <v/>
      </c>
    </row>
    <row r="1371" spans="1:107" x14ac:dyDescent="0.2">
      <c r="A1371">
        <v>1368</v>
      </c>
      <c r="B1371" t="s">
        <v>1363</v>
      </c>
      <c r="C1371" t="s">
        <v>3536</v>
      </c>
      <c r="D1371" t="s">
        <v>5488</v>
      </c>
      <c r="E1371" t="s">
        <v>4365</v>
      </c>
      <c r="F1371" t="s">
        <v>7434</v>
      </c>
      <c r="G1371" t="s">
        <v>8245</v>
      </c>
      <c r="H1371" t="s">
        <v>8552</v>
      </c>
      <c r="I1371" t="s">
        <v>8557</v>
      </c>
      <c r="J1371" t="s">
        <v>9666</v>
      </c>
      <c r="K1371" t="s">
        <v>10121</v>
      </c>
      <c r="L1371" t="s">
        <v>10156</v>
      </c>
      <c r="M1371" t="s">
        <v>12185</v>
      </c>
      <c r="N1371" t="s">
        <v>12768</v>
      </c>
      <c r="O1371" t="s">
        <v>13308</v>
      </c>
      <c r="P1371" t="s">
        <v>4365</v>
      </c>
      <c r="Q1371">
        <v>2</v>
      </c>
      <c r="R1371" t="s">
        <v>4365</v>
      </c>
      <c r="S1371" t="s">
        <v>13364</v>
      </c>
      <c r="T1371" t="s">
        <v>4365</v>
      </c>
      <c r="U1371" s="3" t="str" cm="1">
        <f t="array" ref="U1371">LEFT(T1371,MIN(FIND({0,1,2,3,4,5,6,7,8,9},T1371&amp;"0123456789"))-1)</f>
        <v>—</v>
      </c>
      <c r="V1371" t="s">
        <v>14415</v>
      </c>
      <c r="W1371" t="s">
        <v>4365</v>
      </c>
      <c r="X1371" s="3" t="str" cm="1">
        <f t="array" ref="X1371">LEFT(W1371,MIN(FIND({0,1,2,3,4,5,6,7,8,9},W1371&amp;"0123456789"))-1)</f>
        <v>—</v>
      </c>
      <c r="Y1371" t="s">
        <v>14415</v>
      </c>
      <c r="Z1371" t="s">
        <v>13884</v>
      </c>
      <c r="AA1371" s="3" cm="1">
        <f t="array" ref="AA1371">_xlfn.XLOOKUP(LEFT(Z1371,MIN(FIND({0,1,2,3,4,5,6,7,8,9},Z1371&amp;"0123456789"))-1), $BB$4:$BB$23, $BC$4:$BC$23)*_xlfn.NUMBERVALUE(TRIM(REPLACE(Z1371,1,MIN(FIND({0,1,2,3,4,5,6,7,8,9},Z1371&amp;"0123456789"))-1,"")), ".", ",")</f>
        <v>1800000</v>
      </c>
      <c r="AB1371" t="s">
        <v>13884</v>
      </c>
      <c r="AC1371" s="3" cm="1">
        <f t="array" ref="AC1371">_xlfn.XLOOKUP(LEFT(AB1371,MIN(FIND({0,1,2,3,4,5,6,7,8,9},AB1371&amp;"0123456789"))-1), $BB$4:$BB$23, $BC$4:$BC$23)*_xlfn.NUMBERVALUE(TRIM(REPLACE(AB1371,1,MIN(FIND({0,1,2,3,4,5,6,7,8,9},AB1371&amp;"0123456789"))-1,"")), ".", ",")</f>
        <v>1800000</v>
      </c>
      <c r="AD1371" t="s">
        <v>8554</v>
      </c>
      <c r="AE1371" t="s">
        <v>14823</v>
      </c>
      <c r="AF1371" t="s">
        <v>16029</v>
      </c>
      <c r="AG1371" t="s">
        <v>4365</v>
      </c>
      <c r="AH1371" t="s">
        <v>4365</v>
      </c>
      <c r="AI1371" t="s">
        <v>4365</v>
      </c>
      <c r="AJ1371" t="s">
        <v>4365</v>
      </c>
      <c r="AK1371" t="s">
        <v>4365</v>
      </c>
      <c r="AL1371" t="s">
        <v>4365</v>
      </c>
      <c r="AM1371" t="s">
        <v>4365</v>
      </c>
      <c r="AN1371" t="s">
        <v>4365</v>
      </c>
      <c r="AO1371" t="s">
        <v>4365</v>
      </c>
      <c r="AP1371" t="s">
        <v>4365</v>
      </c>
      <c r="AQ1371" t="s">
        <v>4365</v>
      </c>
      <c r="AR1371" t="s">
        <v>4365</v>
      </c>
      <c r="AS1371" t="s">
        <v>4365</v>
      </c>
      <c r="BC1371" s="3" t="str" cm="1">
        <f t="array" ref="BC1371">LEFT(BB1371,MIN(FIND({0,1,2,3,4,5,6,7,8,9},BB1371&amp;"0123456789"))-1)</f>
        <v/>
      </c>
      <c r="BY1371" t="s">
        <v>10143</v>
      </c>
      <c r="BZ1371" t="s">
        <v>25437</v>
      </c>
      <c r="CA1371" t="s">
        <v>25408</v>
      </c>
      <c r="CT1371" t="str">
        <f t="shared" si="359"/>
        <v>Financial Services</v>
      </c>
      <c r="CU1371" t="str">
        <f t="shared" si="360"/>
        <v>SaaS</v>
      </c>
      <c r="CV1371" t="str">
        <f t="shared" si="361"/>
        <v>Software</v>
      </c>
      <c r="CW1371" t="str">
        <f t="shared" si="362"/>
        <v/>
      </c>
      <c r="CX1371" t="str">
        <f t="shared" si="363"/>
        <v/>
      </c>
      <c r="CY1371" t="str">
        <f t="shared" si="364"/>
        <v/>
      </c>
      <c r="CZ1371" t="str">
        <f t="shared" si="365"/>
        <v/>
      </c>
      <c r="DA1371" t="str">
        <f t="shared" si="366"/>
        <v/>
      </c>
      <c r="DB1371" t="str">
        <f t="shared" si="367"/>
        <v/>
      </c>
      <c r="DC1371" t="str">
        <f t="shared" si="368"/>
        <v/>
      </c>
    </row>
    <row r="1372" spans="1:107" x14ac:dyDescent="0.2">
      <c r="A1372">
        <v>1369</v>
      </c>
      <c r="B1372" t="s">
        <v>1364</v>
      </c>
      <c r="C1372" t="s">
        <v>3537</v>
      </c>
      <c r="D1372" t="s">
        <v>5489</v>
      </c>
      <c r="E1372" t="s">
        <v>6065</v>
      </c>
      <c r="F1372" t="s">
        <v>7435</v>
      </c>
      <c r="G1372" t="s">
        <v>8316</v>
      </c>
      <c r="H1372" t="s">
        <v>8552</v>
      </c>
      <c r="I1372" t="s">
        <v>8554</v>
      </c>
      <c r="J1372" t="s">
        <v>9667</v>
      </c>
      <c r="K1372" t="s">
        <v>10124</v>
      </c>
      <c r="L1372" t="s">
        <v>10251</v>
      </c>
      <c r="M1372" t="s">
        <v>12186</v>
      </c>
      <c r="N1372" t="s">
        <v>12741</v>
      </c>
      <c r="O1372" t="s">
        <v>13310</v>
      </c>
      <c r="P1372" t="s">
        <v>4365</v>
      </c>
      <c r="Q1372">
        <v>2</v>
      </c>
      <c r="R1372" t="s">
        <v>13358</v>
      </c>
      <c r="S1372" t="s">
        <v>8447</v>
      </c>
      <c r="T1372" t="s">
        <v>13923</v>
      </c>
      <c r="U1372" s="3" t="str" cm="1">
        <f t="array" ref="U1372">LEFT(T1372,MIN(FIND({0,1,2,3,4,5,6,7,8,9},T1372&amp;"0123456789"))-1)</f>
        <v>$</v>
      </c>
      <c r="V1372" t="s">
        <v>14414</v>
      </c>
      <c r="W1372" t="s">
        <v>13923</v>
      </c>
      <c r="X1372" s="3" t="str" cm="1">
        <f t="array" ref="X1372">LEFT(W1372,MIN(FIND({0,1,2,3,4,5,6,7,8,9},W1372&amp;"0123456789"))-1)</f>
        <v>$</v>
      </c>
      <c r="Y1372" t="s">
        <v>14414</v>
      </c>
      <c r="Z1372" t="s">
        <v>14167</v>
      </c>
      <c r="AA1372" s="3" cm="1">
        <f t="array" ref="AA1372">_xlfn.XLOOKUP(LEFT(Z1372,MIN(FIND({0,1,2,3,4,5,6,7,8,9},Z1372&amp;"0123456789"))-1), $BB$4:$BB$23, $BC$4:$BC$23)*_xlfn.NUMBERVALUE(TRIM(REPLACE(Z1372,1,MIN(FIND({0,1,2,3,4,5,6,7,8,9},Z1372&amp;"0123456789"))-1,"")), ".", ",")</f>
        <v>1050000</v>
      </c>
      <c r="AB1372" t="s">
        <v>14167</v>
      </c>
      <c r="AC1372" s="3" cm="1">
        <f t="array" ref="AC1372">_xlfn.XLOOKUP(LEFT(AB1372,MIN(FIND({0,1,2,3,4,5,6,7,8,9},AB1372&amp;"0123456789"))-1), $BB$4:$BB$23, $BC$4:$BC$23)*_xlfn.NUMBERVALUE(TRIM(REPLACE(AB1372,1,MIN(FIND({0,1,2,3,4,5,6,7,8,9},AB1372&amp;"0123456789"))-1,"")), ".", ",")</f>
        <v>1050000</v>
      </c>
      <c r="AD1372" t="s">
        <v>8554</v>
      </c>
      <c r="AE1372" t="s">
        <v>8557</v>
      </c>
      <c r="AF1372" t="s">
        <v>16030</v>
      </c>
      <c r="AG1372" t="s">
        <v>4365</v>
      </c>
      <c r="AH1372" t="s">
        <v>4365</v>
      </c>
      <c r="AI1372" t="s">
        <v>4365</v>
      </c>
      <c r="AJ1372" t="s">
        <v>4365</v>
      </c>
      <c r="AK1372" t="s">
        <v>4365</v>
      </c>
      <c r="AL1372" t="s">
        <v>4365</v>
      </c>
      <c r="AM1372" t="s">
        <v>4365</v>
      </c>
      <c r="AN1372" t="s">
        <v>4365</v>
      </c>
      <c r="AO1372" t="s">
        <v>4365</v>
      </c>
      <c r="AP1372" t="s">
        <v>4365</v>
      </c>
      <c r="AQ1372" t="s">
        <v>4365</v>
      </c>
      <c r="AR1372" t="s">
        <v>4365</v>
      </c>
      <c r="AS1372" t="s">
        <v>19073</v>
      </c>
      <c r="BC1372" s="3" t="str" cm="1">
        <f t="array" ref="BC1372">LEFT(BB1372,MIN(FIND({0,1,2,3,4,5,6,7,8,9},BB1372&amp;"0123456789"))-1)</f>
        <v/>
      </c>
      <c r="BY1372" t="s">
        <v>12275</v>
      </c>
      <c r="BZ1372" t="s">
        <v>25432</v>
      </c>
      <c r="CA1372" t="s">
        <v>25610</v>
      </c>
      <c r="CB1372" t="s">
        <v>25436</v>
      </c>
      <c r="CT1372" t="str">
        <f t="shared" si="359"/>
        <v>Logistics</v>
      </c>
      <c r="CU1372" t="str">
        <f t="shared" si="360"/>
        <v>Payments</v>
      </c>
      <c r="CV1372" t="str">
        <f t="shared" si="361"/>
        <v>Ride Sharing</v>
      </c>
      <c r="CW1372" t="str">
        <f t="shared" si="362"/>
        <v>Transportation</v>
      </c>
      <c r="CX1372" t="str">
        <f t="shared" si="363"/>
        <v/>
      </c>
      <c r="CY1372" t="str">
        <f t="shared" si="364"/>
        <v/>
      </c>
      <c r="CZ1372" t="str">
        <f t="shared" si="365"/>
        <v/>
      </c>
      <c r="DA1372" t="str">
        <f t="shared" si="366"/>
        <v/>
      </c>
      <c r="DB1372" t="str">
        <f t="shared" si="367"/>
        <v/>
      </c>
      <c r="DC1372" t="str">
        <f t="shared" si="368"/>
        <v/>
      </c>
    </row>
    <row r="1373" spans="1:107" x14ac:dyDescent="0.2">
      <c r="A1373">
        <v>1370</v>
      </c>
      <c r="B1373" t="s">
        <v>1365</v>
      </c>
      <c r="C1373" t="s">
        <v>3538</v>
      </c>
      <c r="D1373" t="s">
        <v>3538</v>
      </c>
      <c r="E1373" t="s">
        <v>4365</v>
      </c>
      <c r="F1373" t="s">
        <v>7436</v>
      </c>
      <c r="G1373" t="s">
        <v>8245</v>
      </c>
      <c r="H1373" t="s">
        <v>8552</v>
      </c>
      <c r="I1373" t="s">
        <v>4365</v>
      </c>
      <c r="J1373" t="s">
        <v>4365</v>
      </c>
      <c r="K1373" t="s">
        <v>10120</v>
      </c>
      <c r="L1373" t="s">
        <v>10159</v>
      </c>
      <c r="M1373" t="s">
        <v>12187</v>
      </c>
      <c r="N1373" t="s">
        <v>12742</v>
      </c>
      <c r="O1373" t="s">
        <v>13306</v>
      </c>
      <c r="P1373" t="s">
        <v>4365</v>
      </c>
      <c r="Q1373">
        <v>1</v>
      </c>
      <c r="R1373" t="s">
        <v>13358</v>
      </c>
      <c r="S1373" t="s">
        <v>13364</v>
      </c>
      <c r="T1373" t="s">
        <v>13841</v>
      </c>
      <c r="U1373" s="3" t="str" cm="1">
        <f t="array" ref="U1373">LEFT(T1373,MIN(FIND({0,1,2,3,4,5,6,7,8,9},T1373&amp;"0123456789"))-1)</f>
        <v>€</v>
      </c>
      <c r="V1373" t="s">
        <v>14414</v>
      </c>
      <c r="W1373" t="s">
        <v>13841</v>
      </c>
      <c r="X1373" s="3" t="str" cm="1">
        <f t="array" ref="X1373">LEFT(W1373,MIN(FIND({0,1,2,3,4,5,6,7,8,9},W1373&amp;"0123456789"))-1)</f>
        <v>€</v>
      </c>
      <c r="Y1373" t="s">
        <v>14414</v>
      </c>
      <c r="Z1373" t="s">
        <v>13841</v>
      </c>
      <c r="AA1373" s="3" cm="1">
        <f t="array" ref="AA1373">_xlfn.XLOOKUP(LEFT(Z1373,MIN(FIND({0,1,2,3,4,5,6,7,8,9},Z1373&amp;"0123456789"))-1), $BB$4:$BB$23, $BC$4:$BC$23)*_xlfn.NUMBERVALUE(TRIM(REPLACE(Z1373,1,MIN(FIND({0,1,2,3,4,5,6,7,8,9},Z1373&amp;"0123456789"))-1,"")), ".", ",")</f>
        <v>24000000</v>
      </c>
      <c r="AB1373" t="s">
        <v>13841</v>
      </c>
      <c r="AC1373" s="3" cm="1">
        <f t="array" ref="AC1373">_xlfn.XLOOKUP(LEFT(AB1373,MIN(FIND({0,1,2,3,4,5,6,7,8,9},AB1373&amp;"0123456789"))-1), $BB$4:$BB$23, $BC$4:$BC$23)*_xlfn.NUMBERVALUE(TRIM(REPLACE(AB1373,1,MIN(FIND({0,1,2,3,4,5,6,7,8,9},AB1373&amp;"0123456789"))-1,"")), ".", ",")</f>
        <v>24000000</v>
      </c>
      <c r="AD1373" t="s">
        <v>8555</v>
      </c>
      <c r="AE1373" t="s">
        <v>8557</v>
      </c>
      <c r="AF1373" t="s">
        <v>16031</v>
      </c>
      <c r="AG1373" t="s">
        <v>4365</v>
      </c>
      <c r="AH1373" t="s">
        <v>4365</v>
      </c>
      <c r="AI1373" t="s">
        <v>4365</v>
      </c>
      <c r="AJ1373" t="s">
        <v>4365</v>
      </c>
      <c r="AK1373" t="s">
        <v>4365</v>
      </c>
      <c r="AL1373" t="s">
        <v>4365</v>
      </c>
      <c r="AM1373" t="s">
        <v>4365</v>
      </c>
      <c r="AN1373" t="s">
        <v>4365</v>
      </c>
      <c r="AO1373" t="s">
        <v>4365</v>
      </c>
      <c r="AP1373" t="s">
        <v>4365</v>
      </c>
      <c r="AQ1373" t="s">
        <v>4365</v>
      </c>
      <c r="AR1373" t="s">
        <v>4365</v>
      </c>
      <c r="AS1373" t="s">
        <v>4365</v>
      </c>
      <c r="BC1373" s="3" t="str" cm="1">
        <f t="array" ref="BC1373">LEFT(BB1373,MIN(FIND({0,1,2,3,4,5,6,7,8,9},BB1373&amp;"0123456789"))-1)</f>
        <v/>
      </c>
      <c r="BY1373" t="s">
        <v>25467</v>
      </c>
      <c r="BZ1373" t="s">
        <v>25453</v>
      </c>
      <c r="CT1373" t="str">
        <f t="shared" si="359"/>
        <v>Delivery</v>
      </c>
      <c r="CU1373" t="str">
        <f t="shared" si="360"/>
        <v>Food Delivery</v>
      </c>
      <c r="CV1373" t="str">
        <f t="shared" si="361"/>
        <v/>
      </c>
      <c r="CW1373" t="str">
        <f t="shared" si="362"/>
        <v/>
      </c>
      <c r="CX1373" t="str">
        <f t="shared" si="363"/>
        <v/>
      </c>
      <c r="CY1373" t="str">
        <f t="shared" si="364"/>
        <v/>
      </c>
      <c r="CZ1373" t="str">
        <f t="shared" si="365"/>
        <v/>
      </c>
      <c r="DA1373" t="str">
        <f t="shared" si="366"/>
        <v/>
      </c>
      <c r="DB1373" t="str">
        <f t="shared" si="367"/>
        <v/>
      </c>
      <c r="DC1373" t="str">
        <f t="shared" si="368"/>
        <v/>
      </c>
    </row>
    <row r="1374" spans="1:107" x14ac:dyDescent="0.2">
      <c r="A1374">
        <v>1371</v>
      </c>
      <c r="B1374" t="s">
        <v>1366</v>
      </c>
      <c r="C1374" t="s">
        <v>3539</v>
      </c>
      <c r="D1374" t="s">
        <v>5490</v>
      </c>
      <c r="E1374" t="s">
        <v>6065</v>
      </c>
      <c r="F1374" t="s">
        <v>7437</v>
      </c>
      <c r="G1374" t="s">
        <v>8476</v>
      </c>
      <c r="H1374" t="s">
        <v>8552</v>
      </c>
      <c r="I1374" t="s">
        <v>8554</v>
      </c>
      <c r="J1374" t="s">
        <v>9668</v>
      </c>
      <c r="K1374" t="s">
        <v>10119</v>
      </c>
      <c r="L1374" t="s">
        <v>10127</v>
      </c>
      <c r="M1374" t="s">
        <v>12188</v>
      </c>
      <c r="N1374" t="s">
        <v>12751</v>
      </c>
      <c r="O1374" t="s">
        <v>4365</v>
      </c>
      <c r="P1374" t="s">
        <v>13349</v>
      </c>
      <c r="Q1374">
        <v>1</v>
      </c>
      <c r="R1374" t="s">
        <v>13357</v>
      </c>
      <c r="S1374" t="s">
        <v>8337</v>
      </c>
      <c r="T1374" t="s">
        <v>13984</v>
      </c>
      <c r="U1374" s="3" t="str" cm="1">
        <f t="array" ref="U1374">LEFT(T1374,MIN(FIND({0,1,2,3,4,5,6,7,8,9},T1374&amp;"0123456789"))-1)</f>
        <v>£</v>
      </c>
      <c r="V1374" t="s">
        <v>13357</v>
      </c>
      <c r="W1374" t="s">
        <v>13984</v>
      </c>
      <c r="X1374" s="3" t="str" cm="1">
        <f t="array" ref="X1374">LEFT(W1374,MIN(FIND({0,1,2,3,4,5,6,7,8,9},W1374&amp;"0123456789"))-1)</f>
        <v>£</v>
      </c>
      <c r="Y1374" t="s">
        <v>13357</v>
      </c>
      <c r="Z1374" t="s">
        <v>13984</v>
      </c>
      <c r="AA1374" s="3" cm="1">
        <f t="array" ref="AA1374">_xlfn.XLOOKUP(LEFT(Z1374,MIN(FIND({0,1,2,3,4,5,6,7,8,9},Z1374&amp;"0123456789"))-1), $BB$4:$BB$23, $BC$4:$BC$23)*_xlfn.NUMBERVALUE(TRIM(REPLACE(Z1374,1,MIN(FIND({0,1,2,3,4,5,6,7,8,9},Z1374&amp;"0123456789"))-1,"")), ".", ",")</f>
        <v>2192000</v>
      </c>
      <c r="AB1374" t="s">
        <v>13984</v>
      </c>
      <c r="AC1374" s="3" cm="1">
        <f t="array" ref="AC1374">_xlfn.XLOOKUP(LEFT(AB1374,MIN(FIND({0,1,2,3,4,5,6,7,8,9},AB1374&amp;"0123456789"))-1), $BB$4:$BB$23, $BC$4:$BC$23)*_xlfn.NUMBERVALUE(TRIM(REPLACE(AB1374,1,MIN(FIND({0,1,2,3,4,5,6,7,8,9},AB1374&amp;"0123456789"))-1,"")), ".", ",")</f>
        <v>2192000</v>
      </c>
      <c r="AD1374" t="s">
        <v>4365</v>
      </c>
      <c r="AE1374" t="s">
        <v>4365</v>
      </c>
      <c r="AF1374" t="s">
        <v>4365</v>
      </c>
      <c r="AG1374" t="s">
        <v>4365</v>
      </c>
      <c r="AH1374" t="s">
        <v>4365</v>
      </c>
      <c r="AI1374" t="s">
        <v>4365</v>
      </c>
      <c r="AJ1374" t="s">
        <v>4365</v>
      </c>
      <c r="AK1374" t="s">
        <v>4365</v>
      </c>
      <c r="AL1374" t="s">
        <v>4365</v>
      </c>
      <c r="AM1374" t="s">
        <v>4365</v>
      </c>
      <c r="AN1374" t="s">
        <v>4365</v>
      </c>
      <c r="AO1374" t="s">
        <v>4365</v>
      </c>
      <c r="AP1374" t="s">
        <v>4365</v>
      </c>
      <c r="AQ1374" t="s">
        <v>4365</v>
      </c>
      <c r="AR1374" t="s">
        <v>4365</v>
      </c>
      <c r="AS1374" t="s">
        <v>19162</v>
      </c>
      <c r="BC1374" s="3" t="str" cm="1">
        <f t="array" ref="BC1374">LEFT(BB1374,MIN(FIND({0,1,2,3,4,5,6,7,8,9},BB1374&amp;"0123456789"))-1)</f>
        <v/>
      </c>
      <c r="BY1374" t="s">
        <v>25924</v>
      </c>
      <c r="BZ1374" t="s">
        <v>25610</v>
      </c>
      <c r="CT1374" t="str">
        <f t="shared" si="359"/>
        <v>Car Sharing</v>
      </c>
      <c r="CU1374" t="str">
        <f t="shared" si="360"/>
        <v>Ride Sharing</v>
      </c>
      <c r="CV1374" t="str">
        <f t="shared" si="361"/>
        <v/>
      </c>
      <c r="CW1374" t="str">
        <f t="shared" si="362"/>
        <v/>
      </c>
      <c r="CX1374" t="str">
        <f t="shared" si="363"/>
        <v/>
      </c>
      <c r="CY1374" t="str">
        <f t="shared" si="364"/>
        <v/>
      </c>
      <c r="CZ1374" t="str">
        <f t="shared" si="365"/>
        <v/>
      </c>
      <c r="DA1374" t="str">
        <f t="shared" si="366"/>
        <v/>
      </c>
      <c r="DB1374" t="str">
        <f t="shared" si="367"/>
        <v/>
      </c>
      <c r="DC1374" t="str">
        <f t="shared" si="368"/>
        <v/>
      </c>
    </row>
    <row r="1375" spans="1:107" x14ac:dyDescent="0.2">
      <c r="A1375">
        <v>1372</v>
      </c>
      <c r="B1375" t="s">
        <v>1367</v>
      </c>
      <c r="C1375" t="s">
        <v>3540</v>
      </c>
      <c r="D1375" t="s">
        <v>5491</v>
      </c>
      <c r="E1375" t="s">
        <v>6065</v>
      </c>
      <c r="F1375" t="s">
        <v>7438</v>
      </c>
      <c r="G1375" t="s">
        <v>8245</v>
      </c>
      <c r="H1375" t="s">
        <v>8552</v>
      </c>
      <c r="I1375" t="s">
        <v>8554</v>
      </c>
      <c r="J1375" t="s">
        <v>9669</v>
      </c>
      <c r="K1375" t="s">
        <v>10121</v>
      </c>
      <c r="L1375" t="s">
        <v>10798</v>
      </c>
      <c r="M1375" t="s">
        <v>12189</v>
      </c>
      <c r="N1375" t="s">
        <v>12750</v>
      </c>
      <c r="O1375" t="s">
        <v>13317</v>
      </c>
      <c r="P1375" t="s">
        <v>13349</v>
      </c>
      <c r="Q1375">
        <v>1</v>
      </c>
      <c r="R1375" t="s">
        <v>13357</v>
      </c>
      <c r="S1375" t="s">
        <v>8337</v>
      </c>
      <c r="T1375" t="s">
        <v>13813</v>
      </c>
      <c r="U1375" s="3" t="str" cm="1">
        <f t="array" ref="U1375">LEFT(T1375,MIN(FIND({0,1,2,3,4,5,6,7,8,9},T1375&amp;"0123456789"))-1)</f>
        <v>$</v>
      </c>
      <c r="V1375" t="s">
        <v>13357</v>
      </c>
      <c r="W1375" t="s">
        <v>13813</v>
      </c>
      <c r="X1375" s="3" t="str" cm="1">
        <f t="array" ref="X1375">LEFT(W1375,MIN(FIND({0,1,2,3,4,5,6,7,8,9},W1375&amp;"0123456789"))-1)</f>
        <v>$</v>
      </c>
      <c r="Y1375" t="s">
        <v>13357</v>
      </c>
      <c r="Z1375" t="s">
        <v>13813</v>
      </c>
      <c r="AA1375" s="3" cm="1">
        <f t="array" ref="AA1375">_xlfn.XLOOKUP(LEFT(Z1375,MIN(FIND({0,1,2,3,4,5,6,7,8,9},Z1375&amp;"0123456789"))-1), $BB$4:$BB$23, $BC$4:$BC$23)*_xlfn.NUMBERVALUE(TRIM(REPLACE(Z1375,1,MIN(FIND({0,1,2,3,4,5,6,7,8,9},Z1375&amp;"0123456789"))-1,"")), ".", ",")</f>
        <v>2000000</v>
      </c>
      <c r="AB1375" t="s">
        <v>13813</v>
      </c>
      <c r="AC1375" s="3" cm="1">
        <f t="array" ref="AC1375">_xlfn.XLOOKUP(LEFT(AB1375,MIN(FIND({0,1,2,3,4,5,6,7,8,9},AB1375&amp;"0123456789"))-1), $BB$4:$BB$23, $BC$4:$BC$23)*_xlfn.NUMBERVALUE(TRIM(REPLACE(AB1375,1,MIN(FIND({0,1,2,3,4,5,6,7,8,9},AB1375&amp;"0123456789"))-1,"")), ".", ",")</f>
        <v>2000000</v>
      </c>
      <c r="AD1375" t="s">
        <v>8555</v>
      </c>
      <c r="AE1375" t="s">
        <v>8555</v>
      </c>
      <c r="AF1375" t="s">
        <v>16032</v>
      </c>
      <c r="AG1375" t="s">
        <v>17296</v>
      </c>
      <c r="AH1375" t="s">
        <v>4365</v>
      </c>
      <c r="AI1375" t="s">
        <v>18891</v>
      </c>
      <c r="AJ1375" t="s">
        <v>8563</v>
      </c>
      <c r="AK1375" t="s">
        <v>4365</v>
      </c>
      <c r="AL1375" t="s">
        <v>8555</v>
      </c>
      <c r="AM1375" t="s">
        <v>19950</v>
      </c>
      <c r="AN1375" t="s">
        <v>18372</v>
      </c>
      <c r="AO1375" t="s">
        <v>4365</v>
      </c>
      <c r="AP1375" t="s">
        <v>23270</v>
      </c>
      <c r="AQ1375" t="s">
        <v>24338</v>
      </c>
      <c r="AR1375" t="s">
        <v>25177</v>
      </c>
      <c r="AS1375" t="s">
        <v>19217</v>
      </c>
      <c r="BC1375" s="3" t="str" cm="1">
        <f t="array" ref="BC1375">LEFT(BB1375,MIN(FIND({0,1,2,3,4,5,6,7,8,9},BB1375&amp;"0123456789"))-1)</f>
        <v/>
      </c>
      <c r="BY1375" t="s">
        <v>11267</v>
      </c>
      <c r="BZ1375" t="s">
        <v>25909</v>
      </c>
      <c r="CA1375" t="s">
        <v>25528</v>
      </c>
      <c r="CT1375" t="str">
        <f t="shared" si="359"/>
        <v>Artificial Intelligence</v>
      </c>
      <c r="CU1375" t="str">
        <f t="shared" si="360"/>
        <v>Information and Communications Technology (ICT)</v>
      </c>
      <c r="CV1375" t="str">
        <f t="shared" si="361"/>
        <v>Risk Management</v>
      </c>
      <c r="CW1375" t="str">
        <f t="shared" si="362"/>
        <v/>
      </c>
      <c r="CX1375" t="str">
        <f t="shared" si="363"/>
        <v/>
      </c>
      <c r="CY1375" t="str">
        <f t="shared" si="364"/>
        <v/>
      </c>
      <c r="CZ1375" t="str">
        <f t="shared" si="365"/>
        <v/>
      </c>
      <c r="DA1375" t="str">
        <f t="shared" si="366"/>
        <v/>
      </c>
      <c r="DB1375" t="str">
        <f t="shared" si="367"/>
        <v/>
      </c>
      <c r="DC1375" t="str">
        <f t="shared" si="368"/>
        <v/>
      </c>
    </row>
    <row r="1376" spans="1:107" x14ac:dyDescent="0.2">
      <c r="A1376">
        <v>1373</v>
      </c>
      <c r="B1376" t="s">
        <v>1368</v>
      </c>
      <c r="C1376" t="s">
        <v>3541</v>
      </c>
      <c r="D1376" t="s">
        <v>5492</v>
      </c>
      <c r="E1376" t="s">
        <v>6065</v>
      </c>
      <c r="F1376" t="s">
        <v>7439</v>
      </c>
      <c r="G1376" t="s">
        <v>8245</v>
      </c>
      <c r="H1376" t="s">
        <v>8552</v>
      </c>
      <c r="I1376" t="s">
        <v>4365</v>
      </c>
      <c r="J1376" t="s">
        <v>4365</v>
      </c>
      <c r="K1376" t="s">
        <v>10120</v>
      </c>
      <c r="L1376" t="s">
        <v>10799</v>
      </c>
      <c r="M1376" t="s">
        <v>12190</v>
      </c>
      <c r="N1376" t="s">
        <v>12768</v>
      </c>
      <c r="O1376" t="s">
        <v>13308</v>
      </c>
      <c r="P1376" t="s">
        <v>4365</v>
      </c>
      <c r="Q1376">
        <v>1</v>
      </c>
      <c r="R1376" t="s">
        <v>4365</v>
      </c>
      <c r="S1376" t="s">
        <v>13501</v>
      </c>
      <c r="T1376" t="s">
        <v>14195</v>
      </c>
      <c r="U1376" s="3" t="str" cm="1">
        <f t="array" ref="U1376">LEFT(T1376,MIN(FIND({0,1,2,3,4,5,6,7,8,9},T1376&amp;"0123456789"))-1)</f>
        <v>₩</v>
      </c>
      <c r="V1376" t="s">
        <v>14415</v>
      </c>
      <c r="W1376" t="s">
        <v>14195</v>
      </c>
      <c r="X1376" s="3" t="str" cm="1">
        <f t="array" ref="X1376">LEFT(W1376,MIN(FIND({0,1,2,3,4,5,6,7,8,9},W1376&amp;"0123456789"))-1)</f>
        <v>₩</v>
      </c>
      <c r="Y1376" t="s">
        <v>14415</v>
      </c>
      <c r="Z1376" t="s">
        <v>14195</v>
      </c>
      <c r="AA1376" s="3" cm="1">
        <f t="array" ref="AA1376">_xlfn.XLOOKUP(LEFT(Z1376,MIN(FIND({0,1,2,3,4,5,6,7,8,9},Z1376&amp;"0123456789"))-1), $BB$4:$BB$23, $BC$4:$BC$23)*_xlfn.NUMBERVALUE(TRIM(REPLACE(Z1376,1,MIN(FIND({0,1,2,3,4,5,6,7,8,9},Z1376&amp;"0123456789"))-1,"")), ".", ",")</f>
        <v>89000000</v>
      </c>
      <c r="AB1376" t="s">
        <v>14195</v>
      </c>
      <c r="AC1376" s="3" cm="1">
        <f t="array" ref="AC1376">_xlfn.XLOOKUP(LEFT(AB1376,MIN(FIND({0,1,2,3,4,5,6,7,8,9},AB1376&amp;"0123456789"))-1), $BB$4:$BB$23, $BC$4:$BC$23)*_xlfn.NUMBERVALUE(TRIM(REPLACE(AB1376,1,MIN(FIND({0,1,2,3,4,5,6,7,8,9},AB1376&amp;"0123456789"))-1,"")), ".", ",")</f>
        <v>89000000</v>
      </c>
      <c r="AD1376" t="s">
        <v>8555</v>
      </c>
      <c r="AE1376" t="s">
        <v>8555</v>
      </c>
      <c r="AF1376" t="s">
        <v>16033</v>
      </c>
      <c r="AG1376" t="s">
        <v>17297</v>
      </c>
      <c r="AH1376" t="s">
        <v>17972</v>
      </c>
      <c r="AI1376" t="s">
        <v>18892</v>
      </c>
      <c r="AJ1376" t="s">
        <v>19325</v>
      </c>
      <c r="AK1376" t="s">
        <v>19972</v>
      </c>
      <c r="AL1376" t="s">
        <v>20231</v>
      </c>
      <c r="AM1376" t="s">
        <v>20996</v>
      </c>
      <c r="AN1376" t="s">
        <v>21591</v>
      </c>
      <c r="AO1376" t="s">
        <v>22193</v>
      </c>
      <c r="AP1376" t="s">
        <v>23271</v>
      </c>
      <c r="AQ1376" t="s">
        <v>24339</v>
      </c>
      <c r="AR1376" t="s">
        <v>25178</v>
      </c>
      <c r="AS1376" t="s">
        <v>14828</v>
      </c>
      <c r="BC1376" s="3" t="str" cm="1">
        <f t="array" ref="BC1376">LEFT(BB1376,MIN(FIND({0,1,2,3,4,5,6,7,8,9},BB1376&amp;"0123456789"))-1)</f>
        <v/>
      </c>
      <c r="BY1376" t="s">
        <v>25925</v>
      </c>
      <c r="BZ1376" t="s">
        <v>25673</v>
      </c>
      <c r="CA1376" t="s">
        <v>25641</v>
      </c>
      <c r="CB1376" t="s">
        <v>25440</v>
      </c>
      <c r="CT1376" t="str">
        <f t="shared" si="359"/>
        <v>Infrastructure</v>
      </c>
      <c r="CU1376" t="str">
        <f t="shared" si="360"/>
        <v>Recycling</v>
      </c>
      <c r="CV1376" t="str">
        <f t="shared" si="361"/>
        <v>Renewable Energy</v>
      </c>
      <c r="CW1376" t="str">
        <f t="shared" si="362"/>
        <v>Waste Management</v>
      </c>
      <c r="CX1376" t="str">
        <f t="shared" si="363"/>
        <v/>
      </c>
      <c r="CY1376" t="str">
        <f t="shared" si="364"/>
        <v/>
      </c>
      <c r="CZ1376" t="str">
        <f t="shared" si="365"/>
        <v/>
      </c>
      <c r="DA1376" t="str">
        <f t="shared" si="366"/>
        <v/>
      </c>
      <c r="DB1376" t="str">
        <f t="shared" si="367"/>
        <v/>
      </c>
      <c r="DC1376" t="str">
        <f t="shared" si="368"/>
        <v/>
      </c>
    </row>
    <row r="1377" spans="1:107" x14ac:dyDescent="0.2">
      <c r="A1377">
        <v>1374</v>
      </c>
      <c r="B1377" t="s">
        <v>1369</v>
      </c>
      <c r="C1377" t="s">
        <v>3542</v>
      </c>
      <c r="D1377" t="s">
        <v>5493</v>
      </c>
      <c r="E1377" t="s">
        <v>6065</v>
      </c>
      <c r="F1377" t="s">
        <v>7440</v>
      </c>
      <c r="G1377" t="s">
        <v>8477</v>
      </c>
      <c r="H1377" t="s">
        <v>8552</v>
      </c>
      <c r="I1377" t="s">
        <v>8554</v>
      </c>
      <c r="J1377" t="s">
        <v>9670</v>
      </c>
      <c r="K1377" t="s">
        <v>10121</v>
      </c>
      <c r="L1377" t="s">
        <v>10383</v>
      </c>
      <c r="M1377" t="s">
        <v>12191</v>
      </c>
      <c r="N1377" t="s">
        <v>12741</v>
      </c>
      <c r="O1377" t="s">
        <v>13310</v>
      </c>
      <c r="P1377" t="s">
        <v>4365</v>
      </c>
      <c r="Q1377">
        <v>1</v>
      </c>
      <c r="R1377" t="s">
        <v>13357</v>
      </c>
      <c r="S1377" t="s">
        <v>13627</v>
      </c>
      <c r="T1377" t="s">
        <v>13813</v>
      </c>
      <c r="U1377" s="3" t="str" cm="1">
        <f t="array" ref="U1377">LEFT(T1377,MIN(FIND({0,1,2,3,4,5,6,7,8,9},T1377&amp;"0123456789"))-1)</f>
        <v>$</v>
      </c>
      <c r="V1377" t="s">
        <v>14422</v>
      </c>
      <c r="W1377" t="s">
        <v>13813</v>
      </c>
      <c r="X1377" s="3" t="str" cm="1">
        <f t="array" ref="X1377">LEFT(W1377,MIN(FIND({0,1,2,3,4,5,6,7,8,9},W1377&amp;"0123456789"))-1)</f>
        <v>$</v>
      </c>
      <c r="Y1377" t="s">
        <v>14422</v>
      </c>
      <c r="Z1377" t="s">
        <v>13813</v>
      </c>
      <c r="AA1377" s="3" cm="1">
        <f t="array" ref="AA1377">_xlfn.XLOOKUP(LEFT(Z1377,MIN(FIND({0,1,2,3,4,5,6,7,8,9},Z1377&amp;"0123456789"))-1), $BB$4:$BB$23, $BC$4:$BC$23)*_xlfn.NUMBERVALUE(TRIM(REPLACE(Z1377,1,MIN(FIND({0,1,2,3,4,5,6,7,8,9},Z1377&amp;"0123456789"))-1,"")), ".", ",")</f>
        <v>2000000</v>
      </c>
      <c r="AB1377" t="s">
        <v>13813</v>
      </c>
      <c r="AC1377" s="3" cm="1">
        <f t="array" ref="AC1377">_xlfn.XLOOKUP(LEFT(AB1377,MIN(FIND({0,1,2,3,4,5,6,7,8,9},AB1377&amp;"0123456789"))-1), $BB$4:$BB$23, $BC$4:$BC$23)*_xlfn.NUMBERVALUE(TRIM(REPLACE(AB1377,1,MIN(FIND({0,1,2,3,4,5,6,7,8,9},AB1377&amp;"0123456789"))-1,"")), ".", ",")</f>
        <v>2000000</v>
      </c>
      <c r="AD1377" t="s">
        <v>8555</v>
      </c>
      <c r="AE1377" t="s">
        <v>8555</v>
      </c>
      <c r="AF1377" t="s">
        <v>16034</v>
      </c>
      <c r="AG1377" t="s">
        <v>4365</v>
      </c>
      <c r="AH1377" t="s">
        <v>4365</v>
      </c>
      <c r="AI1377" t="s">
        <v>4365</v>
      </c>
      <c r="AJ1377" t="s">
        <v>4365</v>
      </c>
      <c r="AK1377" t="s">
        <v>4365</v>
      </c>
      <c r="AL1377" t="s">
        <v>4365</v>
      </c>
      <c r="AM1377" t="s">
        <v>4365</v>
      </c>
      <c r="AN1377" t="s">
        <v>4365</v>
      </c>
      <c r="AO1377" t="s">
        <v>4365</v>
      </c>
      <c r="AP1377" t="s">
        <v>4365</v>
      </c>
      <c r="AQ1377" t="s">
        <v>4365</v>
      </c>
      <c r="AR1377" t="s">
        <v>4365</v>
      </c>
      <c r="AS1377" t="s">
        <v>19237</v>
      </c>
      <c r="BC1377" s="3" t="str" cm="1">
        <f t="array" ref="BC1377">LEFT(BB1377,MIN(FIND({0,1,2,3,4,5,6,7,8,9},BB1377&amp;"0123456789"))-1)</f>
        <v/>
      </c>
      <c r="BY1377" t="s">
        <v>10163</v>
      </c>
      <c r="BZ1377" t="s">
        <v>25534</v>
      </c>
      <c r="CA1377" t="s">
        <v>25535</v>
      </c>
      <c r="CB1377" t="s">
        <v>25437</v>
      </c>
      <c r="CC1377" t="s">
        <v>25408</v>
      </c>
      <c r="CT1377" t="str">
        <f t="shared" si="359"/>
        <v>Health Care</v>
      </c>
      <c r="CU1377" t="str">
        <f t="shared" si="360"/>
        <v>Health Diagnostics</v>
      </c>
      <c r="CV1377" t="str">
        <f t="shared" si="361"/>
        <v>Medical Device</v>
      </c>
      <c r="CW1377" t="str">
        <f t="shared" si="362"/>
        <v>SaaS</v>
      </c>
      <c r="CX1377" t="str">
        <f t="shared" si="363"/>
        <v>Software</v>
      </c>
      <c r="CY1377" t="str">
        <f t="shared" si="364"/>
        <v/>
      </c>
      <c r="CZ1377" t="str">
        <f t="shared" si="365"/>
        <v/>
      </c>
      <c r="DA1377" t="str">
        <f t="shared" si="366"/>
        <v/>
      </c>
      <c r="DB1377" t="str">
        <f t="shared" si="367"/>
        <v/>
      </c>
      <c r="DC1377" t="str">
        <f t="shared" si="368"/>
        <v/>
      </c>
    </row>
    <row r="1378" spans="1:107" x14ac:dyDescent="0.2">
      <c r="A1378">
        <v>1375</v>
      </c>
      <c r="B1378" t="s">
        <v>1370</v>
      </c>
      <c r="C1378" t="s">
        <v>3543</v>
      </c>
      <c r="D1378" t="s">
        <v>5494</v>
      </c>
      <c r="E1378" t="s">
        <v>6065</v>
      </c>
      <c r="F1378" t="s">
        <v>7441</v>
      </c>
      <c r="G1378" t="s">
        <v>8478</v>
      </c>
      <c r="H1378" t="s">
        <v>8552</v>
      </c>
      <c r="I1378" t="s">
        <v>4365</v>
      </c>
      <c r="J1378" t="s">
        <v>4365</v>
      </c>
      <c r="K1378" t="s">
        <v>10119</v>
      </c>
      <c r="L1378" t="s">
        <v>10545</v>
      </c>
      <c r="M1378" t="s">
        <v>12192</v>
      </c>
      <c r="N1378" t="s">
        <v>12915</v>
      </c>
      <c r="O1378" t="s">
        <v>13311</v>
      </c>
      <c r="P1378" t="s">
        <v>13351</v>
      </c>
      <c r="Q1378">
        <v>3</v>
      </c>
      <c r="R1378" t="s">
        <v>13357</v>
      </c>
      <c r="S1378" t="s">
        <v>13557</v>
      </c>
      <c r="T1378" t="s">
        <v>13831</v>
      </c>
      <c r="U1378" s="3" t="str" cm="1">
        <f t="array" ref="U1378">LEFT(T1378,MIN(FIND({0,1,2,3,4,5,6,7,8,9},T1378&amp;"0123456789"))-1)</f>
        <v>$</v>
      </c>
      <c r="V1378" t="s">
        <v>13357</v>
      </c>
      <c r="W1378" t="s">
        <v>13831</v>
      </c>
      <c r="X1378" s="3" t="str" cm="1">
        <f t="array" ref="X1378">LEFT(W1378,MIN(FIND({0,1,2,3,4,5,6,7,8,9},W1378&amp;"0123456789"))-1)</f>
        <v>$</v>
      </c>
      <c r="Y1378" t="s">
        <v>13357</v>
      </c>
      <c r="Z1378" t="s">
        <v>14705</v>
      </c>
      <c r="AA1378" s="3" cm="1">
        <f t="array" ref="AA1378">_xlfn.XLOOKUP(LEFT(Z1378,MIN(FIND({0,1,2,3,4,5,6,7,8,9},Z1378&amp;"0123456789"))-1), $BB$4:$BB$23, $BC$4:$BC$23)*_xlfn.NUMBERVALUE(TRIM(REPLACE(Z1378,1,MIN(FIND({0,1,2,3,4,5,6,7,8,9},Z1378&amp;"0123456789"))-1,"")), ".", ",")</f>
        <v>1025000</v>
      </c>
      <c r="AB1378" t="s">
        <v>14705</v>
      </c>
      <c r="AC1378" s="3" cm="1">
        <f t="array" ref="AC1378">_xlfn.XLOOKUP(LEFT(AB1378,MIN(FIND({0,1,2,3,4,5,6,7,8,9},AB1378&amp;"0123456789"))-1), $BB$4:$BB$23, $BC$4:$BC$23)*_xlfn.NUMBERVALUE(TRIM(REPLACE(AB1378,1,MIN(FIND({0,1,2,3,4,5,6,7,8,9},AB1378&amp;"0123456789"))-1,"")), ".", ",")</f>
        <v>1025000</v>
      </c>
      <c r="AD1378" t="s">
        <v>4365</v>
      </c>
      <c r="AE1378" t="s">
        <v>8555</v>
      </c>
      <c r="AF1378" t="s">
        <v>16035</v>
      </c>
      <c r="AG1378" t="s">
        <v>4365</v>
      </c>
      <c r="AH1378" t="s">
        <v>4365</v>
      </c>
      <c r="AI1378" t="s">
        <v>4365</v>
      </c>
      <c r="AJ1378" t="s">
        <v>4365</v>
      </c>
      <c r="AK1378" t="s">
        <v>4365</v>
      </c>
      <c r="AL1378" t="s">
        <v>4365</v>
      </c>
      <c r="AM1378" t="s">
        <v>4365</v>
      </c>
      <c r="AN1378" t="s">
        <v>4365</v>
      </c>
      <c r="AO1378" t="s">
        <v>4365</v>
      </c>
      <c r="AP1378" t="s">
        <v>4365</v>
      </c>
      <c r="AQ1378" t="s">
        <v>4365</v>
      </c>
      <c r="AR1378" t="s">
        <v>4365</v>
      </c>
      <c r="AS1378" t="s">
        <v>14819</v>
      </c>
      <c r="BC1378" s="3" t="str" cm="1">
        <f t="array" ref="BC1378">LEFT(BB1378,MIN(FIND({0,1,2,3,4,5,6,7,8,9},BB1378&amp;"0123456789"))-1)</f>
        <v/>
      </c>
      <c r="BY1378" t="s">
        <v>12644</v>
      </c>
      <c r="BZ1378" t="s">
        <v>25425</v>
      </c>
      <c r="CA1378" t="s">
        <v>25585</v>
      </c>
      <c r="CT1378" t="str">
        <f t="shared" si="359"/>
        <v>Autonomous Vehicles</v>
      </c>
      <c r="CU1378" t="str">
        <f t="shared" si="360"/>
        <v>Robotics</v>
      </c>
      <c r="CV1378" t="str">
        <f t="shared" si="361"/>
        <v>Telecommunications</v>
      </c>
      <c r="CW1378" t="str">
        <f t="shared" si="362"/>
        <v/>
      </c>
      <c r="CX1378" t="str">
        <f t="shared" si="363"/>
        <v/>
      </c>
      <c r="CY1378" t="str">
        <f t="shared" si="364"/>
        <v/>
      </c>
      <c r="CZ1378" t="str">
        <f t="shared" si="365"/>
        <v/>
      </c>
      <c r="DA1378" t="str">
        <f t="shared" si="366"/>
        <v/>
      </c>
      <c r="DB1378" t="str">
        <f t="shared" si="367"/>
        <v/>
      </c>
      <c r="DC1378" t="str">
        <f t="shared" si="368"/>
        <v/>
      </c>
    </row>
    <row r="1379" spans="1:107" x14ac:dyDescent="0.2">
      <c r="A1379">
        <v>1376</v>
      </c>
      <c r="B1379" t="s">
        <v>1371</v>
      </c>
      <c r="C1379" t="s">
        <v>3544</v>
      </c>
      <c r="D1379" t="s">
        <v>3544</v>
      </c>
      <c r="E1379" t="s">
        <v>6065</v>
      </c>
      <c r="F1379" t="s">
        <v>7442</v>
      </c>
      <c r="G1379" t="s">
        <v>8332</v>
      </c>
      <c r="H1379" t="s">
        <v>8552</v>
      </c>
      <c r="I1379" t="s">
        <v>8555</v>
      </c>
      <c r="J1379" t="s">
        <v>9671</v>
      </c>
      <c r="K1379" t="s">
        <v>10119</v>
      </c>
      <c r="L1379" t="s">
        <v>10691</v>
      </c>
      <c r="M1379" t="s">
        <v>12193</v>
      </c>
      <c r="N1379" t="s">
        <v>12771</v>
      </c>
      <c r="O1379" t="s">
        <v>13306</v>
      </c>
      <c r="P1379" t="s">
        <v>4365</v>
      </c>
      <c r="Q1379">
        <v>1</v>
      </c>
      <c r="R1379" t="s">
        <v>13357</v>
      </c>
      <c r="S1379" t="s">
        <v>13594</v>
      </c>
      <c r="T1379" t="s">
        <v>13907</v>
      </c>
      <c r="U1379" s="3" t="str" cm="1">
        <f t="array" ref="U1379">LEFT(T1379,MIN(FIND({0,1,2,3,4,5,6,7,8,9},T1379&amp;"0123456789"))-1)</f>
        <v>$</v>
      </c>
      <c r="V1379" t="s">
        <v>14422</v>
      </c>
      <c r="W1379" t="s">
        <v>13907</v>
      </c>
      <c r="X1379" s="3" t="str" cm="1">
        <f t="array" ref="X1379">LEFT(W1379,MIN(FIND({0,1,2,3,4,5,6,7,8,9},W1379&amp;"0123456789"))-1)</f>
        <v>$</v>
      </c>
      <c r="Y1379" t="s">
        <v>14422</v>
      </c>
      <c r="Z1379" t="s">
        <v>13907</v>
      </c>
      <c r="AA1379" s="3" cm="1">
        <f t="array" ref="AA1379">_xlfn.XLOOKUP(LEFT(Z1379,MIN(FIND({0,1,2,3,4,5,6,7,8,9},Z1379&amp;"0123456789"))-1), $BB$4:$BB$23, $BC$4:$BC$23)*_xlfn.NUMBERVALUE(TRIM(REPLACE(Z1379,1,MIN(FIND({0,1,2,3,4,5,6,7,8,9},Z1379&amp;"0123456789"))-1,"")), ".", ",")</f>
        <v>1100000</v>
      </c>
      <c r="AB1379" t="s">
        <v>13907</v>
      </c>
      <c r="AC1379" s="3" cm="1">
        <f t="array" ref="AC1379">_xlfn.XLOOKUP(LEFT(AB1379,MIN(FIND({0,1,2,3,4,5,6,7,8,9},AB1379&amp;"0123456789"))-1), $BB$4:$BB$23, $BC$4:$BC$23)*_xlfn.NUMBERVALUE(TRIM(REPLACE(AB1379,1,MIN(FIND({0,1,2,3,4,5,6,7,8,9},AB1379&amp;"0123456789"))-1,"")), ".", ",")</f>
        <v>1100000</v>
      </c>
      <c r="AD1379" t="s">
        <v>4365</v>
      </c>
      <c r="AE1379" t="s">
        <v>4365</v>
      </c>
      <c r="AF1379" t="s">
        <v>4365</v>
      </c>
      <c r="AG1379" t="s">
        <v>17298</v>
      </c>
      <c r="AH1379" t="s">
        <v>17973</v>
      </c>
      <c r="AI1379" t="s">
        <v>18893</v>
      </c>
      <c r="AJ1379" t="s">
        <v>19192</v>
      </c>
      <c r="AK1379" t="s">
        <v>19973</v>
      </c>
      <c r="AL1379" t="s">
        <v>20124</v>
      </c>
      <c r="AM1379" t="s">
        <v>20997</v>
      </c>
      <c r="AN1379" t="s">
        <v>21177</v>
      </c>
      <c r="AO1379" t="s">
        <v>22194</v>
      </c>
      <c r="AP1379" t="s">
        <v>23272</v>
      </c>
      <c r="AQ1379" t="s">
        <v>24340</v>
      </c>
      <c r="AR1379" t="s">
        <v>25179</v>
      </c>
      <c r="AS1379" t="s">
        <v>19399</v>
      </c>
      <c r="BC1379" s="3" t="str" cm="1">
        <f t="array" ref="BC1379">LEFT(BB1379,MIN(FIND({0,1,2,3,4,5,6,7,8,9},BB1379&amp;"0123456789"))-1)</f>
        <v/>
      </c>
      <c r="BY1379" t="s">
        <v>25769</v>
      </c>
      <c r="BZ1379" t="s">
        <v>25408</v>
      </c>
      <c r="CT1379" t="str">
        <f t="shared" si="359"/>
        <v>Mobile Apps</v>
      </c>
      <c r="CU1379" t="str">
        <f t="shared" si="360"/>
        <v>Software</v>
      </c>
      <c r="CV1379" t="str">
        <f t="shared" si="361"/>
        <v/>
      </c>
      <c r="CW1379" t="str">
        <f t="shared" si="362"/>
        <v/>
      </c>
      <c r="CX1379" t="str">
        <f t="shared" si="363"/>
        <v/>
      </c>
      <c r="CY1379" t="str">
        <f t="shared" si="364"/>
        <v/>
      </c>
      <c r="CZ1379" t="str">
        <f t="shared" si="365"/>
        <v/>
      </c>
      <c r="DA1379" t="str">
        <f t="shared" si="366"/>
        <v/>
      </c>
      <c r="DB1379" t="str">
        <f t="shared" si="367"/>
        <v/>
      </c>
      <c r="DC1379" t="str">
        <f t="shared" si="368"/>
        <v/>
      </c>
    </row>
    <row r="1380" spans="1:107" x14ac:dyDescent="0.2">
      <c r="A1380">
        <v>1377</v>
      </c>
      <c r="B1380" t="s">
        <v>1372</v>
      </c>
      <c r="C1380" t="s">
        <v>3545</v>
      </c>
      <c r="D1380" t="s">
        <v>3545</v>
      </c>
      <c r="E1380" t="s">
        <v>6065</v>
      </c>
      <c r="F1380" t="s">
        <v>7443</v>
      </c>
      <c r="G1380" t="s">
        <v>8245</v>
      </c>
      <c r="H1380" t="s">
        <v>8552</v>
      </c>
      <c r="I1380" t="s">
        <v>8556</v>
      </c>
      <c r="J1380" t="s">
        <v>9672</v>
      </c>
      <c r="K1380" t="s">
        <v>10119</v>
      </c>
      <c r="L1380" t="s">
        <v>10170</v>
      </c>
      <c r="M1380" t="s">
        <v>12194</v>
      </c>
      <c r="N1380" t="s">
        <v>12803</v>
      </c>
      <c r="O1380" t="s">
        <v>13319</v>
      </c>
      <c r="P1380" t="s">
        <v>13350</v>
      </c>
      <c r="Q1380">
        <v>2</v>
      </c>
      <c r="R1380" t="s">
        <v>13357</v>
      </c>
      <c r="S1380" t="s">
        <v>13613</v>
      </c>
      <c r="T1380" t="s">
        <v>14196</v>
      </c>
      <c r="U1380" s="3" t="str" cm="1">
        <f t="array" ref="U1380">LEFT(T1380,MIN(FIND({0,1,2,3,4,5,6,7,8,9},T1380&amp;"0123456789"))-1)</f>
        <v>¥</v>
      </c>
      <c r="V1380" t="s">
        <v>13357</v>
      </c>
      <c r="W1380" t="s">
        <v>14196</v>
      </c>
      <c r="X1380" s="3" t="str" cm="1">
        <f t="array" ref="X1380">LEFT(W1380,MIN(FIND({0,1,2,3,4,5,6,7,8,9},W1380&amp;"0123456789"))-1)</f>
        <v>¥</v>
      </c>
      <c r="Y1380" t="s">
        <v>13357</v>
      </c>
      <c r="Z1380" t="s">
        <v>14706</v>
      </c>
      <c r="AA1380" s="3" cm="1">
        <f t="array" ref="AA1380">_xlfn.XLOOKUP(LEFT(Z1380,MIN(FIND({0,1,2,3,4,5,6,7,8,9},Z1380&amp;"0123456789"))-1), $BB$4:$BB$23, $BC$4:$BC$23)*_xlfn.NUMBERVALUE(TRIM(REPLACE(Z1380,1,MIN(FIND({0,1,2,3,4,5,6,7,8,9},Z1380&amp;"0123456789"))-1,"")), ".", ",")</f>
        <v>5130000</v>
      </c>
      <c r="AB1380" t="s">
        <v>14706</v>
      </c>
      <c r="AC1380" s="3" cm="1">
        <f t="array" ref="AC1380">_xlfn.XLOOKUP(LEFT(AB1380,MIN(FIND({0,1,2,3,4,5,6,7,8,9},AB1380&amp;"0123456789"))-1), $BB$4:$BB$23, $BC$4:$BC$23)*_xlfn.NUMBERVALUE(TRIM(REPLACE(AB1380,1,MIN(FIND({0,1,2,3,4,5,6,7,8,9},AB1380&amp;"0123456789"))-1,"")), ".", ",")</f>
        <v>5130000</v>
      </c>
      <c r="AD1380" t="s">
        <v>8555</v>
      </c>
      <c r="AE1380" t="s">
        <v>8562</v>
      </c>
      <c r="AF1380" t="s">
        <v>16036</v>
      </c>
      <c r="AG1380" t="s">
        <v>17219</v>
      </c>
      <c r="AH1380" t="s">
        <v>4365</v>
      </c>
      <c r="AI1380" t="s">
        <v>4365</v>
      </c>
      <c r="AJ1380" t="s">
        <v>8563</v>
      </c>
      <c r="AK1380" t="s">
        <v>4365</v>
      </c>
      <c r="AL1380" t="s">
        <v>8555</v>
      </c>
      <c r="AM1380" t="s">
        <v>4365</v>
      </c>
      <c r="AN1380" t="s">
        <v>18372</v>
      </c>
      <c r="AO1380" t="s">
        <v>4365</v>
      </c>
      <c r="AP1380" t="s">
        <v>23273</v>
      </c>
      <c r="AQ1380" t="s">
        <v>4365</v>
      </c>
      <c r="AR1380" t="s">
        <v>4365</v>
      </c>
      <c r="AS1380" t="s">
        <v>25318</v>
      </c>
      <c r="BC1380" s="3" t="str" cm="1">
        <f t="array" ref="BC1380">LEFT(BB1380,MIN(FIND({0,1,2,3,4,5,6,7,8,9},BB1380&amp;"0123456789"))-1)</f>
        <v/>
      </c>
      <c r="BY1380" t="s">
        <v>12194</v>
      </c>
      <c r="CT1380" t="str">
        <f t="shared" si="359"/>
        <v>Social Network</v>
      </c>
      <c r="CU1380" t="str">
        <f t="shared" si="360"/>
        <v/>
      </c>
      <c r="CV1380" t="str">
        <f t="shared" si="361"/>
        <v/>
      </c>
      <c r="CW1380" t="str">
        <f t="shared" si="362"/>
        <v/>
      </c>
      <c r="CX1380" t="str">
        <f t="shared" si="363"/>
        <v/>
      </c>
      <c r="CY1380" t="str">
        <f t="shared" si="364"/>
        <v/>
      </c>
      <c r="CZ1380" t="str">
        <f t="shared" si="365"/>
        <v/>
      </c>
      <c r="DA1380" t="str">
        <f t="shared" si="366"/>
        <v/>
      </c>
      <c r="DB1380" t="str">
        <f t="shared" si="367"/>
        <v/>
      </c>
      <c r="DC1380" t="str">
        <f t="shared" si="368"/>
        <v/>
      </c>
    </row>
    <row r="1381" spans="1:107" x14ac:dyDescent="0.2">
      <c r="A1381">
        <v>1378</v>
      </c>
      <c r="B1381" t="s">
        <v>1373</v>
      </c>
      <c r="C1381" t="s">
        <v>3546</v>
      </c>
      <c r="D1381" t="s">
        <v>3546</v>
      </c>
      <c r="E1381" t="s">
        <v>4365</v>
      </c>
      <c r="F1381" t="s">
        <v>7444</v>
      </c>
      <c r="G1381" t="s">
        <v>8245</v>
      </c>
      <c r="H1381" t="s">
        <v>8552</v>
      </c>
      <c r="I1381" t="s">
        <v>4365</v>
      </c>
      <c r="J1381" t="s">
        <v>4365</v>
      </c>
      <c r="K1381" t="s">
        <v>10120</v>
      </c>
      <c r="L1381" t="s">
        <v>10389</v>
      </c>
      <c r="M1381" t="s">
        <v>11436</v>
      </c>
      <c r="N1381" t="s">
        <v>13047</v>
      </c>
      <c r="O1381" t="s">
        <v>13334</v>
      </c>
      <c r="P1381" t="s">
        <v>4365</v>
      </c>
      <c r="Q1381">
        <v>1</v>
      </c>
      <c r="R1381" t="s">
        <v>13357</v>
      </c>
      <c r="S1381" t="s">
        <v>13482</v>
      </c>
      <c r="T1381" t="s">
        <v>14197</v>
      </c>
      <c r="U1381" s="3" t="str" cm="1">
        <f t="array" ref="U1381">LEFT(T1381,MIN(FIND({0,1,2,3,4,5,6,7,8,9},T1381&amp;"0123456789"))-1)</f>
        <v>$</v>
      </c>
      <c r="V1381" t="s">
        <v>13357</v>
      </c>
      <c r="W1381" t="s">
        <v>14197</v>
      </c>
      <c r="X1381" s="3" t="str" cm="1">
        <f t="array" ref="X1381">LEFT(W1381,MIN(FIND({0,1,2,3,4,5,6,7,8,9},W1381&amp;"0123456789"))-1)</f>
        <v>$</v>
      </c>
      <c r="Y1381" t="s">
        <v>13357</v>
      </c>
      <c r="Z1381" t="s">
        <v>14197</v>
      </c>
      <c r="AA1381" s="3" cm="1">
        <f t="array" ref="AA1381">_xlfn.XLOOKUP(LEFT(Z1381,MIN(FIND({0,1,2,3,4,5,6,7,8,9},Z1381&amp;"0123456789"))-1), $BB$4:$BB$23, $BC$4:$BC$23)*_xlfn.NUMBERVALUE(TRIM(REPLACE(Z1381,1,MIN(FIND({0,1,2,3,4,5,6,7,8,9},Z1381&amp;"0123456789"))-1,"")), ".", ",")</f>
        <v>1375000</v>
      </c>
      <c r="AB1381" t="s">
        <v>14197</v>
      </c>
      <c r="AC1381" s="3" cm="1">
        <f t="array" ref="AC1381">_xlfn.XLOOKUP(LEFT(AB1381,MIN(FIND({0,1,2,3,4,5,6,7,8,9},AB1381&amp;"0123456789"))-1), $BB$4:$BB$23, $BC$4:$BC$23)*_xlfn.NUMBERVALUE(TRIM(REPLACE(AB1381,1,MIN(FIND({0,1,2,3,4,5,6,7,8,9},AB1381&amp;"0123456789"))-1,"")), ".", ",")</f>
        <v>1375000</v>
      </c>
      <c r="AD1381" t="s">
        <v>8555</v>
      </c>
      <c r="AE1381" t="s">
        <v>8554</v>
      </c>
      <c r="AF1381" t="s">
        <v>16037</v>
      </c>
      <c r="AG1381" t="s">
        <v>17299</v>
      </c>
      <c r="AH1381" t="s">
        <v>17974</v>
      </c>
      <c r="AI1381" t="s">
        <v>18894</v>
      </c>
      <c r="AJ1381" t="s">
        <v>19365</v>
      </c>
      <c r="AK1381" t="s">
        <v>19974</v>
      </c>
      <c r="AL1381" t="s">
        <v>20198</v>
      </c>
      <c r="AM1381" t="s">
        <v>20998</v>
      </c>
      <c r="AN1381" t="s">
        <v>21592</v>
      </c>
      <c r="AO1381" t="s">
        <v>22195</v>
      </c>
      <c r="AP1381" t="s">
        <v>23274</v>
      </c>
      <c r="AQ1381" t="s">
        <v>24341</v>
      </c>
      <c r="AR1381" t="s">
        <v>24997</v>
      </c>
      <c r="AS1381" t="s">
        <v>19149</v>
      </c>
      <c r="BC1381" s="3" t="str" cm="1">
        <f t="array" ref="BC1381">LEFT(BB1381,MIN(FIND({0,1,2,3,4,5,6,7,8,9},BB1381&amp;"0123456789"))-1)</f>
        <v/>
      </c>
      <c r="BY1381" t="s">
        <v>11993</v>
      </c>
      <c r="BZ1381" t="s">
        <v>25408</v>
      </c>
      <c r="CT1381" t="str">
        <f t="shared" si="359"/>
        <v>Automotive</v>
      </c>
      <c r="CU1381" t="str">
        <f t="shared" si="360"/>
        <v>Software</v>
      </c>
      <c r="CV1381" t="str">
        <f t="shared" si="361"/>
        <v/>
      </c>
      <c r="CW1381" t="str">
        <f t="shared" si="362"/>
        <v/>
      </c>
      <c r="CX1381" t="str">
        <f t="shared" si="363"/>
        <v/>
      </c>
      <c r="CY1381" t="str">
        <f t="shared" si="364"/>
        <v/>
      </c>
      <c r="CZ1381" t="str">
        <f t="shared" si="365"/>
        <v/>
      </c>
      <c r="DA1381" t="str">
        <f t="shared" si="366"/>
        <v/>
      </c>
      <c r="DB1381" t="str">
        <f t="shared" si="367"/>
        <v/>
      </c>
      <c r="DC1381" t="str">
        <f t="shared" si="368"/>
        <v/>
      </c>
    </row>
    <row r="1382" spans="1:107" x14ac:dyDescent="0.2">
      <c r="A1382">
        <v>1379</v>
      </c>
      <c r="B1382" t="s">
        <v>1374</v>
      </c>
      <c r="C1382" t="s">
        <v>3547</v>
      </c>
      <c r="D1382" t="s">
        <v>5495</v>
      </c>
      <c r="E1382" t="s">
        <v>6065</v>
      </c>
      <c r="F1382" t="s">
        <v>7445</v>
      </c>
      <c r="G1382" t="s">
        <v>8245</v>
      </c>
      <c r="H1382" t="s">
        <v>8552</v>
      </c>
      <c r="I1382" t="s">
        <v>8554</v>
      </c>
      <c r="J1382" t="s">
        <v>9673</v>
      </c>
      <c r="K1382" t="s">
        <v>10121</v>
      </c>
      <c r="L1382" t="s">
        <v>10243</v>
      </c>
      <c r="M1382" t="s">
        <v>12195</v>
      </c>
      <c r="N1382" t="s">
        <v>12839</v>
      </c>
      <c r="O1382" t="s">
        <v>13322</v>
      </c>
      <c r="P1382" t="s">
        <v>13349</v>
      </c>
      <c r="Q1382">
        <v>1</v>
      </c>
      <c r="R1382" t="s">
        <v>13357</v>
      </c>
      <c r="S1382" t="s">
        <v>13646</v>
      </c>
      <c r="T1382" t="s">
        <v>13831</v>
      </c>
      <c r="U1382" s="3" t="str" cm="1">
        <f t="array" ref="U1382">LEFT(T1382,MIN(FIND({0,1,2,3,4,5,6,7,8,9},T1382&amp;"0123456789"))-1)</f>
        <v>$</v>
      </c>
      <c r="V1382" t="s">
        <v>14422</v>
      </c>
      <c r="W1382" t="s">
        <v>13831</v>
      </c>
      <c r="X1382" s="3" t="str" cm="1">
        <f t="array" ref="X1382">LEFT(W1382,MIN(FIND({0,1,2,3,4,5,6,7,8,9},W1382&amp;"0123456789"))-1)</f>
        <v>$</v>
      </c>
      <c r="Y1382" t="s">
        <v>14422</v>
      </c>
      <c r="Z1382" t="s">
        <v>13831</v>
      </c>
      <c r="AA1382" s="3" cm="1">
        <f t="array" ref="AA1382">_xlfn.XLOOKUP(LEFT(Z1382,MIN(FIND({0,1,2,3,4,5,6,7,8,9},Z1382&amp;"0123456789"))-1), $BB$4:$BB$23, $BC$4:$BC$23)*_xlfn.NUMBERVALUE(TRIM(REPLACE(Z1382,1,MIN(FIND({0,1,2,3,4,5,6,7,8,9},Z1382&amp;"0123456789"))-1,"")), ".", ",")</f>
        <v>1000000</v>
      </c>
      <c r="AB1382" t="s">
        <v>13831</v>
      </c>
      <c r="AC1382" s="3" cm="1">
        <f t="array" ref="AC1382">_xlfn.XLOOKUP(LEFT(AB1382,MIN(FIND({0,1,2,3,4,5,6,7,8,9},AB1382&amp;"0123456789"))-1), $BB$4:$BB$23, $BC$4:$BC$23)*_xlfn.NUMBERVALUE(TRIM(REPLACE(AB1382,1,MIN(FIND({0,1,2,3,4,5,6,7,8,9},AB1382&amp;"0123456789"))-1,"")), ".", ",")</f>
        <v>1000000</v>
      </c>
      <c r="AD1382" t="s">
        <v>8555</v>
      </c>
      <c r="AE1382" t="s">
        <v>8556</v>
      </c>
      <c r="AF1382" t="s">
        <v>16038</v>
      </c>
      <c r="AG1382" t="s">
        <v>4365</v>
      </c>
      <c r="AH1382" t="s">
        <v>4365</v>
      </c>
      <c r="AI1382" t="s">
        <v>4365</v>
      </c>
      <c r="AJ1382" t="s">
        <v>4365</v>
      </c>
      <c r="AK1382" t="s">
        <v>4365</v>
      </c>
      <c r="AL1382" t="s">
        <v>4365</v>
      </c>
      <c r="AM1382" t="s">
        <v>4365</v>
      </c>
      <c r="AN1382" t="s">
        <v>4365</v>
      </c>
      <c r="AO1382" t="s">
        <v>4365</v>
      </c>
      <c r="AP1382" t="s">
        <v>4365</v>
      </c>
      <c r="AQ1382" t="s">
        <v>4365</v>
      </c>
      <c r="AR1382" t="s">
        <v>4365</v>
      </c>
      <c r="AS1382" t="s">
        <v>25320</v>
      </c>
      <c r="BC1382" s="3" t="str" cm="1">
        <f t="array" ref="BC1382">LEFT(BB1382,MIN(FIND({0,1,2,3,4,5,6,7,8,9},BB1382&amp;"0123456789"))-1)</f>
        <v/>
      </c>
      <c r="BY1382" t="s">
        <v>11267</v>
      </c>
      <c r="BZ1382" t="s">
        <v>25444</v>
      </c>
      <c r="CA1382" t="s">
        <v>25437</v>
      </c>
      <c r="CT1382" t="str">
        <f t="shared" si="359"/>
        <v>Artificial Intelligence</v>
      </c>
      <c r="CU1382" t="str">
        <f t="shared" si="360"/>
        <v>Machine Learning</v>
      </c>
      <c r="CV1382" t="str">
        <f t="shared" si="361"/>
        <v>SaaS</v>
      </c>
      <c r="CW1382" t="str">
        <f t="shared" si="362"/>
        <v/>
      </c>
      <c r="CX1382" t="str">
        <f t="shared" si="363"/>
        <v/>
      </c>
      <c r="CY1382" t="str">
        <f t="shared" si="364"/>
        <v/>
      </c>
      <c r="CZ1382" t="str">
        <f t="shared" si="365"/>
        <v/>
      </c>
      <c r="DA1382" t="str">
        <f t="shared" si="366"/>
        <v/>
      </c>
      <c r="DB1382" t="str">
        <f t="shared" si="367"/>
        <v/>
      </c>
      <c r="DC1382" t="str">
        <f t="shared" si="368"/>
        <v/>
      </c>
    </row>
    <row r="1383" spans="1:107" x14ac:dyDescent="0.2">
      <c r="A1383">
        <v>1380</v>
      </c>
      <c r="B1383" t="s">
        <v>1375</v>
      </c>
      <c r="C1383" t="s">
        <v>3548</v>
      </c>
      <c r="D1383" t="s">
        <v>5496</v>
      </c>
      <c r="E1383" t="s">
        <v>6065</v>
      </c>
      <c r="F1383" t="s">
        <v>7446</v>
      </c>
      <c r="G1383" t="s">
        <v>8246</v>
      </c>
      <c r="H1383" t="s">
        <v>8552</v>
      </c>
      <c r="I1383" t="s">
        <v>8555</v>
      </c>
      <c r="J1383" t="s">
        <v>9674</v>
      </c>
      <c r="K1383" t="s">
        <v>10121</v>
      </c>
      <c r="L1383" t="s">
        <v>10512</v>
      </c>
      <c r="M1383" t="s">
        <v>10512</v>
      </c>
      <c r="N1383" t="s">
        <v>13048</v>
      </c>
      <c r="O1383" t="s">
        <v>13313</v>
      </c>
      <c r="P1383" t="s">
        <v>13351</v>
      </c>
      <c r="Q1383">
        <v>1</v>
      </c>
      <c r="R1383" t="s">
        <v>4365</v>
      </c>
      <c r="S1383" t="s">
        <v>8374</v>
      </c>
      <c r="T1383" t="s">
        <v>14198</v>
      </c>
      <c r="U1383" s="3" t="str" cm="1">
        <f t="array" ref="U1383">LEFT(T1383,MIN(FIND({0,1,2,3,4,5,6,7,8,9},T1383&amp;"0123456789"))-1)</f>
        <v>$</v>
      </c>
      <c r="V1383" t="s">
        <v>14415</v>
      </c>
      <c r="W1383" t="s">
        <v>14198</v>
      </c>
      <c r="X1383" s="3" t="str" cm="1">
        <f t="array" ref="X1383">LEFT(W1383,MIN(FIND({0,1,2,3,4,5,6,7,8,9},W1383&amp;"0123456789"))-1)</f>
        <v>$</v>
      </c>
      <c r="Y1383" t="s">
        <v>14415</v>
      </c>
      <c r="Z1383" t="s">
        <v>14198</v>
      </c>
      <c r="AA1383" s="3" cm="1">
        <f t="array" ref="AA1383">_xlfn.XLOOKUP(LEFT(Z1383,MIN(FIND({0,1,2,3,4,5,6,7,8,9},Z1383&amp;"0123456789"))-1), $BB$4:$BB$23, $BC$4:$BC$23)*_xlfn.NUMBERVALUE(TRIM(REPLACE(Z1383,1,MIN(FIND({0,1,2,3,4,5,6,7,8,9},Z1383&amp;"0123456789"))-1,"")), ".", ",")</f>
        <v>1499999</v>
      </c>
      <c r="AB1383" t="s">
        <v>14198</v>
      </c>
      <c r="AC1383" s="3" cm="1">
        <f t="array" ref="AC1383">_xlfn.XLOOKUP(LEFT(AB1383,MIN(FIND({0,1,2,3,4,5,6,7,8,9},AB1383&amp;"0123456789"))-1), $BB$4:$BB$23, $BC$4:$BC$23)*_xlfn.NUMBERVALUE(TRIM(REPLACE(AB1383,1,MIN(FIND({0,1,2,3,4,5,6,7,8,9},AB1383&amp;"0123456789"))-1,"")), ".", ",")</f>
        <v>1499999</v>
      </c>
      <c r="AD1383" t="s">
        <v>4365</v>
      </c>
      <c r="AE1383" t="s">
        <v>8554</v>
      </c>
      <c r="AF1383" t="s">
        <v>16039</v>
      </c>
      <c r="AG1383" t="s">
        <v>6078</v>
      </c>
      <c r="AH1383" t="s">
        <v>17975</v>
      </c>
      <c r="AI1383" t="s">
        <v>18895</v>
      </c>
      <c r="AJ1383" t="s">
        <v>8563</v>
      </c>
      <c r="AK1383" t="s">
        <v>4365</v>
      </c>
      <c r="AL1383" t="s">
        <v>8555</v>
      </c>
      <c r="AM1383" t="s">
        <v>18794</v>
      </c>
      <c r="AN1383" t="s">
        <v>18372</v>
      </c>
      <c r="AO1383" t="s">
        <v>18794</v>
      </c>
      <c r="AP1383" t="s">
        <v>23275</v>
      </c>
      <c r="AQ1383" t="s">
        <v>24342</v>
      </c>
      <c r="AR1383" t="s">
        <v>25180</v>
      </c>
      <c r="AS1383" t="s">
        <v>25320</v>
      </c>
      <c r="BC1383" s="3" t="str" cm="1">
        <f t="array" ref="BC1383">LEFT(BB1383,MIN(FIND({0,1,2,3,4,5,6,7,8,9},BB1383&amp;"0123456789"))-1)</f>
        <v/>
      </c>
      <c r="BY1383" t="s">
        <v>25419</v>
      </c>
      <c r="BZ1383" t="s">
        <v>25404</v>
      </c>
      <c r="CA1383" t="s">
        <v>25408</v>
      </c>
      <c r="CT1383" t="str">
        <f t="shared" si="359"/>
        <v>Apps</v>
      </c>
      <c r="CU1383" t="str">
        <f t="shared" si="360"/>
        <v>Information Technology</v>
      </c>
      <c r="CV1383" t="str">
        <f t="shared" si="361"/>
        <v>Software</v>
      </c>
      <c r="CW1383" t="str">
        <f t="shared" si="362"/>
        <v/>
      </c>
      <c r="CX1383" t="str">
        <f t="shared" si="363"/>
        <v/>
      </c>
      <c r="CY1383" t="str">
        <f t="shared" si="364"/>
        <v/>
      </c>
      <c r="CZ1383" t="str">
        <f t="shared" si="365"/>
        <v/>
      </c>
      <c r="DA1383" t="str">
        <f t="shared" si="366"/>
        <v/>
      </c>
      <c r="DB1383" t="str">
        <f t="shared" si="367"/>
        <v/>
      </c>
      <c r="DC1383" t="str">
        <f t="shared" si="368"/>
        <v/>
      </c>
    </row>
    <row r="1384" spans="1:107" x14ac:dyDescent="0.2">
      <c r="A1384">
        <v>1381</v>
      </c>
      <c r="B1384" t="s">
        <v>1376</v>
      </c>
      <c r="C1384" t="s">
        <v>3549</v>
      </c>
      <c r="D1384" t="s">
        <v>5497</v>
      </c>
      <c r="E1384" t="s">
        <v>6065</v>
      </c>
      <c r="F1384" t="s">
        <v>7447</v>
      </c>
      <c r="G1384" t="s">
        <v>8273</v>
      </c>
      <c r="H1384" t="s">
        <v>8552</v>
      </c>
      <c r="I1384" t="s">
        <v>8554</v>
      </c>
      <c r="J1384" t="s">
        <v>9675</v>
      </c>
      <c r="K1384" t="s">
        <v>10119</v>
      </c>
      <c r="L1384" t="s">
        <v>10800</v>
      </c>
      <c r="M1384" t="s">
        <v>12196</v>
      </c>
      <c r="N1384" t="s">
        <v>12788</v>
      </c>
      <c r="O1384" t="s">
        <v>13316</v>
      </c>
      <c r="P1384" t="s">
        <v>4365</v>
      </c>
      <c r="Q1384">
        <v>1</v>
      </c>
      <c r="R1384" t="s">
        <v>13357</v>
      </c>
      <c r="S1384" t="s">
        <v>13426</v>
      </c>
      <c r="T1384" t="s">
        <v>13793</v>
      </c>
      <c r="U1384" s="3" t="str" cm="1">
        <f t="array" ref="U1384">LEFT(T1384,MIN(FIND({0,1,2,3,4,5,6,7,8,9},T1384&amp;"0123456789"))-1)</f>
        <v>$</v>
      </c>
      <c r="V1384" t="s">
        <v>13357</v>
      </c>
      <c r="W1384" t="s">
        <v>13793</v>
      </c>
      <c r="X1384" s="3" t="str" cm="1">
        <f t="array" ref="X1384">LEFT(W1384,MIN(FIND({0,1,2,3,4,5,6,7,8,9},W1384&amp;"0123456789"))-1)</f>
        <v>$</v>
      </c>
      <c r="Y1384" t="s">
        <v>13357</v>
      </c>
      <c r="Z1384" t="s">
        <v>13793</v>
      </c>
      <c r="AA1384" s="3" cm="1">
        <f t="array" ref="AA1384">_xlfn.XLOOKUP(LEFT(Z1384,MIN(FIND({0,1,2,3,4,5,6,7,8,9},Z1384&amp;"0123456789"))-1), $BB$4:$BB$23, $BC$4:$BC$23)*_xlfn.NUMBERVALUE(TRIM(REPLACE(Z1384,1,MIN(FIND({0,1,2,3,4,5,6,7,8,9},Z1384&amp;"0123456789"))-1,"")), ".", ",")</f>
        <v>2200000</v>
      </c>
      <c r="AB1384" t="s">
        <v>13793</v>
      </c>
      <c r="AC1384" s="3" cm="1">
        <f t="array" ref="AC1384">_xlfn.XLOOKUP(LEFT(AB1384,MIN(FIND({0,1,2,3,4,5,6,7,8,9},AB1384&amp;"0123456789"))-1), $BB$4:$BB$23, $BC$4:$BC$23)*_xlfn.NUMBERVALUE(TRIM(REPLACE(AB1384,1,MIN(FIND({0,1,2,3,4,5,6,7,8,9},AB1384&amp;"0123456789"))-1,"")), ".", ",")</f>
        <v>2200000</v>
      </c>
      <c r="AD1384" t="s">
        <v>8555</v>
      </c>
      <c r="AE1384" t="s">
        <v>8556</v>
      </c>
      <c r="AF1384" t="s">
        <v>16040</v>
      </c>
      <c r="AG1384" t="s">
        <v>4365</v>
      </c>
      <c r="AH1384" t="s">
        <v>4365</v>
      </c>
      <c r="AI1384" t="s">
        <v>4365</v>
      </c>
      <c r="AJ1384" t="s">
        <v>4365</v>
      </c>
      <c r="AK1384" t="s">
        <v>4365</v>
      </c>
      <c r="AL1384" t="s">
        <v>4365</v>
      </c>
      <c r="AM1384" t="s">
        <v>4365</v>
      </c>
      <c r="AN1384" t="s">
        <v>4365</v>
      </c>
      <c r="AO1384" t="s">
        <v>4365</v>
      </c>
      <c r="AP1384" t="s">
        <v>4365</v>
      </c>
      <c r="AQ1384" t="s">
        <v>4365</v>
      </c>
      <c r="AR1384" t="s">
        <v>4365</v>
      </c>
      <c r="AS1384" t="s">
        <v>14819</v>
      </c>
      <c r="BC1384" s="3" t="str" cm="1">
        <f t="array" ref="BC1384">LEFT(BB1384,MIN(FIND({0,1,2,3,4,5,6,7,8,9},BB1384&amp;"0123456789"))-1)</f>
        <v/>
      </c>
      <c r="BY1384" t="s">
        <v>25489</v>
      </c>
      <c r="BZ1384" t="s">
        <v>25430</v>
      </c>
      <c r="CA1384" t="s">
        <v>25422</v>
      </c>
      <c r="CB1384" t="s">
        <v>25437</v>
      </c>
      <c r="CT1384" t="str">
        <f t="shared" si="359"/>
        <v>B2B</v>
      </c>
      <c r="CU1384" t="str">
        <f t="shared" si="360"/>
        <v>FinTech</v>
      </c>
      <c r="CV1384" t="str">
        <f t="shared" si="361"/>
        <v>Marketplace</v>
      </c>
      <c r="CW1384" t="str">
        <f t="shared" si="362"/>
        <v>SaaS</v>
      </c>
      <c r="CX1384" t="str">
        <f t="shared" si="363"/>
        <v/>
      </c>
      <c r="CY1384" t="str">
        <f t="shared" si="364"/>
        <v/>
      </c>
      <c r="CZ1384" t="str">
        <f t="shared" si="365"/>
        <v/>
      </c>
      <c r="DA1384" t="str">
        <f t="shared" si="366"/>
        <v/>
      </c>
      <c r="DB1384" t="str">
        <f t="shared" si="367"/>
        <v/>
      </c>
      <c r="DC1384" t="str">
        <f t="shared" si="368"/>
        <v/>
      </c>
    </row>
    <row r="1385" spans="1:107" x14ac:dyDescent="0.2">
      <c r="A1385">
        <v>1382</v>
      </c>
      <c r="B1385" t="s">
        <v>1377</v>
      </c>
      <c r="C1385" t="s">
        <v>3550</v>
      </c>
      <c r="D1385" t="s">
        <v>5498</v>
      </c>
      <c r="E1385" t="s">
        <v>6065</v>
      </c>
      <c r="F1385" t="s">
        <v>7448</v>
      </c>
      <c r="G1385" t="s">
        <v>8245</v>
      </c>
      <c r="H1385" t="s">
        <v>8552</v>
      </c>
      <c r="I1385" t="s">
        <v>8555</v>
      </c>
      <c r="J1385" t="s">
        <v>9676</v>
      </c>
      <c r="K1385" t="s">
        <v>10121</v>
      </c>
      <c r="L1385" t="s">
        <v>10305</v>
      </c>
      <c r="M1385" t="s">
        <v>12197</v>
      </c>
      <c r="N1385" t="s">
        <v>12736</v>
      </c>
      <c r="O1385" t="s">
        <v>13305</v>
      </c>
      <c r="P1385" t="s">
        <v>13351</v>
      </c>
      <c r="Q1385">
        <v>3</v>
      </c>
      <c r="R1385" t="s">
        <v>13358</v>
      </c>
      <c r="S1385" t="s">
        <v>13557</v>
      </c>
      <c r="T1385" t="s">
        <v>13810</v>
      </c>
      <c r="U1385" s="3" t="str" cm="1">
        <f t="array" ref="U1385">LEFT(T1385,MIN(FIND({0,1,2,3,4,5,6,7,8,9},T1385&amp;"0123456789"))-1)</f>
        <v>$</v>
      </c>
      <c r="V1385" t="s">
        <v>14414</v>
      </c>
      <c r="W1385" t="s">
        <v>13810</v>
      </c>
      <c r="X1385" s="3" t="str" cm="1">
        <f t="array" ref="X1385">LEFT(W1385,MIN(FIND({0,1,2,3,4,5,6,7,8,9},W1385&amp;"0123456789"))-1)</f>
        <v>$</v>
      </c>
      <c r="Y1385" t="s">
        <v>14414</v>
      </c>
      <c r="Z1385" t="s">
        <v>13810</v>
      </c>
      <c r="AA1385" s="3" cm="1">
        <f t="array" ref="AA1385">_xlfn.XLOOKUP(LEFT(Z1385,MIN(FIND({0,1,2,3,4,5,6,7,8,9},Z1385&amp;"0123456789"))-1), $BB$4:$BB$23, $BC$4:$BC$23)*_xlfn.NUMBERVALUE(TRIM(REPLACE(Z1385,1,MIN(FIND({0,1,2,3,4,5,6,7,8,9},Z1385&amp;"0123456789"))-1,"")), ".", ",")</f>
        <v>1500000</v>
      </c>
      <c r="AB1385" t="s">
        <v>13810</v>
      </c>
      <c r="AC1385" s="3" cm="1">
        <f t="array" ref="AC1385">_xlfn.XLOOKUP(LEFT(AB1385,MIN(FIND({0,1,2,3,4,5,6,7,8,9},AB1385&amp;"0123456789"))-1), $BB$4:$BB$23, $BC$4:$BC$23)*_xlfn.NUMBERVALUE(TRIM(REPLACE(AB1385,1,MIN(FIND({0,1,2,3,4,5,6,7,8,9},AB1385&amp;"0123456789"))-1,"")), ".", ",")</f>
        <v>1500000</v>
      </c>
      <c r="AD1385" t="s">
        <v>8554</v>
      </c>
      <c r="AE1385" t="s">
        <v>8557</v>
      </c>
      <c r="AF1385" t="s">
        <v>16041</v>
      </c>
      <c r="AG1385" t="s">
        <v>17300</v>
      </c>
      <c r="AH1385" t="s">
        <v>17976</v>
      </c>
      <c r="AI1385" t="s">
        <v>18896</v>
      </c>
      <c r="AJ1385" t="s">
        <v>19152</v>
      </c>
      <c r="AK1385" t="s">
        <v>19975</v>
      </c>
      <c r="AL1385" t="s">
        <v>20212</v>
      </c>
      <c r="AM1385" t="s">
        <v>20999</v>
      </c>
      <c r="AN1385" t="s">
        <v>21593</v>
      </c>
      <c r="AO1385" t="s">
        <v>22196</v>
      </c>
      <c r="AP1385" t="s">
        <v>23276</v>
      </c>
      <c r="AQ1385" t="s">
        <v>24343</v>
      </c>
      <c r="AR1385" t="s">
        <v>25181</v>
      </c>
      <c r="AS1385" t="s">
        <v>19079</v>
      </c>
      <c r="BC1385" s="3" t="str" cm="1">
        <f t="array" ref="BC1385">LEFT(BB1385,MIN(FIND({0,1,2,3,4,5,6,7,8,9},BB1385&amp;"0123456789"))-1)</f>
        <v/>
      </c>
      <c r="BY1385" t="s">
        <v>11476</v>
      </c>
      <c r="BZ1385" t="s">
        <v>25443</v>
      </c>
      <c r="CA1385" t="s">
        <v>25476</v>
      </c>
      <c r="CB1385" t="s">
        <v>25580</v>
      </c>
      <c r="CC1385" t="s">
        <v>25404</v>
      </c>
      <c r="CD1385" t="s">
        <v>25408</v>
      </c>
      <c r="CT1385" t="str">
        <f t="shared" si="359"/>
        <v>Analytics</v>
      </c>
      <c r="CU1385" t="str">
        <f t="shared" si="360"/>
        <v>Big Data</v>
      </c>
      <c r="CV1385" t="str">
        <f t="shared" si="361"/>
        <v>Cloud Data Services</v>
      </c>
      <c r="CW1385" t="str">
        <f t="shared" si="362"/>
        <v>Database</v>
      </c>
      <c r="CX1385" t="str">
        <f t="shared" si="363"/>
        <v>Information Technology</v>
      </c>
      <c r="CY1385" t="str">
        <f t="shared" si="364"/>
        <v>Software</v>
      </c>
      <c r="CZ1385" t="str">
        <f t="shared" si="365"/>
        <v/>
      </c>
      <c r="DA1385" t="str">
        <f t="shared" si="366"/>
        <v/>
      </c>
      <c r="DB1385" t="str">
        <f t="shared" si="367"/>
        <v/>
      </c>
      <c r="DC1385" t="str">
        <f t="shared" si="368"/>
        <v/>
      </c>
    </row>
    <row r="1386" spans="1:107" x14ac:dyDescent="0.2">
      <c r="A1386">
        <v>1383</v>
      </c>
      <c r="B1386" t="s">
        <v>1378</v>
      </c>
      <c r="C1386" t="s">
        <v>3551</v>
      </c>
      <c r="D1386" t="s">
        <v>5499</v>
      </c>
      <c r="E1386" t="s">
        <v>6065</v>
      </c>
      <c r="F1386" t="s">
        <v>7449</v>
      </c>
      <c r="G1386" t="s">
        <v>8245</v>
      </c>
      <c r="H1386" t="s">
        <v>8552</v>
      </c>
      <c r="I1386" t="s">
        <v>8554</v>
      </c>
      <c r="J1386" t="s">
        <v>9677</v>
      </c>
      <c r="K1386" t="s">
        <v>10121</v>
      </c>
      <c r="L1386" t="s">
        <v>10532</v>
      </c>
      <c r="M1386" t="s">
        <v>12198</v>
      </c>
      <c r="N1386" t="s">
        <v>12912</v>
      </c>
      <c r="O1386" t="s">
        <v>13311</v>
      </c>
      <c r="P1386" t="s">
        <v>4365</v>
      </c>
      <c r="Q1386">
        <v>1</v>
      </c>
      <c r="R1386" t="s">
        <v>4365</v>
      </c>
      <c r="S1386" t="s">
        <v>13521</v>
      </c>
      <c r="T1386" t="s">
        <v>13760</v>
      </c>
      <c r="U1386" s="3" t="str" cm="1">
        <f t="array" ref="U1386">LEFT(T1386,MIN(FIND({0,1,2,3,4,5,6,7,8,9},T1386&amp;"0123456789"))-1)</f>
        <v>$</v>
      </c>
      <c r="V1386" t="s">
        <v>14415</v>
      </c>
      <c r="W1386" t="s">
        <v>13760</v>
      </c>
      <c r="X1386" s="3" t="str" cm="1">
        <f t="array" ref="X1386">LEFT(W1386,MIN(FIND({0,1,2,3,4,5,6,7,8,9},W1386&amp;"0123456789"))-1)</f>
        <v>$</v>
      </c>
      <c r="Y1386" t="s">
        <v>14415</v>
      </c>
      <c r="Z1386" t="s">
        <v>13760</v>
      </c>
      <c r="AA1386" s="3" cm="1">
        <f t="array" ref="AA1386">_xlfn.XLOOKUP(LEFT(Z1386,MIN(FIND({0,1,2,3,4,5,6,7,8,9},Z1386&amp;"0123456789"))-1), $BB$4:$BB$23, $BC$4:$BC$23)*_xlfn.NUMBERVALUE(TRIM(REPLACE(Z1386,1,MIN(FIND({0,1,2,3,4,5,6,7,8,9},Z1386&amp;"0123456789"))-1,"")), ".", ",")</f>
        <v>5000000</v>
      </c>
      <c r="AB1386" t="s">
        <v>13760</v>
      </c>
      <c r="AC1386" s="3" cm="1">
        <f t="array" ref="AC1386">_xlfn.XLOOKUP(LEFT(AB1386,MIN(FIND({0,1,2,3,4,5,6,7,8,9},AB1386&amp;"0123456789"))-1), $BB$4:$BB$23, $BC$4:$BC$23)*_xlfn.NUMBERVALUE(TRIM(REPLACE(AB1386,1,MIN(FIND({0,1,2,3,4,5,6,7,8,9},AB1386&amp;"0123456789"))-1,"")), ".", ",")</f>
        <v>5000000</v>
      </c>
      <c r="AD1386" t="s">
        <v>4365</v>
      </c>
      <c r="AE1386" t="s">
        <v>8554</v>
      </c>
      <c r="AF1386" t="s">
        <v>16042</v>
      </c>
      <c r="AG1386" t="s">
        <v>4365</v>
      </c>
      <c r="AH1386" t="s">
        <v>4365</v>
      </c>
      <c r="AI1386" t="s">
        <v>4365</v>
      </c>
      <c r="AJ1386" t="s">
        <v>4365</v>
      </c>
      <c r="AK1386" t="s">
        <v>4365</v>
      </c>
      <c r="AL1386" t="s">
        <v>4365</v>
      </c>
      <c r="AM1386" t="s">
        <v>4365</v>
      </c>
      <c r="AN1386" t="s">
        <v>4365</v>
      </c>
      <c r="AO1386" t="s">
        <v>4365</v>
      </c>
      <c r="AP1386" t="s">
        <v>4365</v>
      </c>
      <c r="AQ1386" t="s">
        <v>4365</v>
      </c>
      <c r="AR1386" t="s">
        <v>4365</v>
      </c>
      <c r="AS1386" t="s">
        <v>8556</v>
      </c>
      <c r="BC1386" s="3" t="str" cm="1">
        <f t="array" ref="BC1386">LEFT(BB1386,MIN(FIND({0,1,2,3,4,5,6,7,8,9},BB1386&amp;"0123456789"))-1)</f>
        <v/>
      </c>
      <c r="BY1386" t="s">
        <v>10587</v>
      </c>
      <c r="BZ1386" t="s">
        <v>25404</v>
      </c>
      <c r="CA1386" t="s">
        <v>25414</v>
      </c>
      <c r="CB1386" t="s">
        <v>25599</v>
      </c>
      <c r="CT1386" t="str">
        <f t="shared" si="359"/>
        <v>Gaming</v>
      </c>
      <c r="CU1386" t="str">
        <f t="shared" si="360"/>
        <v>Information Technology</v>
      </c>
      <c r="CV1386" t="str">
        <f t="shared" si="361"/>
        <v>Internet</v>
      </c>
      <c r="CW1386" t="str">
        <f t="shared" si="362"/>
        <v>Online Games</v>
      </c>
      <c r="CX1386" t="str">
        <f t="shared" si="363"/>
        <v/>
      </c>
      <c r="CY1386" t="str">
        <f t="shared" si="364"/>
        <v/>
      </c>
      <c r="CZ1386" t="str">
        <f t="shared" si="365"/>
        <v/>
      </c>
      <c r="DA1386" t="str">
        <f t="shared" si="366"/>
        <v/>
      </c>
      <c r="DB1386" t="str">
        <f t="shared" si="367"/>
        <v/>
      </c>
      <c r="DC1386" t="str">
        <f t="shared" si="368"/>
        <v/>
      </c>
    </row>
    <row r="1387" spans="1:107" x14ac:dyDescent="0.2">
      <c r="A1387">
        <v>1384</v>
      </c>
      <c r="B1387" t="s">
        <v>1379</v>
      </c>
      <c r="C1387" t="s">
        <v>3552</v>
      </c>
      <c r="D1387" t="s">
        <v>4365</v>
      </c>
      <c r="E1387" t="s">
        <v>6065</v>
      </c>
      <c r="F1387" t="s">
        <v>7450</v>
      </c>
      <c r="G1387" t="s">
        <v>8379</v>
      </c>
      <c r="H1387" t="s">
        <v>8552</v>
      </c>
      <c r="I1387" t="s">
        <v>8554</v>
      </c>
      <c r="J1387" t="s">
        <v>9678</v>
      </c>
      <c r="K1387" t="s">
        <v>10121</v>
      </c>
      <c r="L1387" t="s">
        <v>10163</v>
      </c>
      <c r="M1387" t="s">
        <v>12199</v>
      </c>
      <c r="N1387" t="s">
        <v>13049</v>
      </c>
      <c r="O1387" t="s">
        <v>13306</v>
      </c>
      <c r="P1387" t="s">
        <v>13349</v>
      </c>
      <c r="Q1387">
        <v>1</v>
      </c>
      <c r="R1387" t="s">
        <v>13358</v>
      </c>
      <c r="S1387" t="s">
        <v>13612</v>
      </c>
      <c r="T1387" t="s">
        <v>14199</v>
      </c>
      <c r="U1387" s="3" t="str" cm="1">
        <f t="array" ref="U1387">LEFT(T1387,MIN(FIND({0,1,2,3,4,5,6,7,8,9},T1387&amp;"0123456789"))-1)</f>
        <v>€</v>
      </c>
      <c r="V1387" t="s">
        <v>14414</v>
      </c>
      <c r="W1387" t="s">
        <v>14199</v>
      </c>
      <c r="X1387" s="3" t="str" cm="1">
        <f t="array" ref="X1387">LEFT(W1387,MIN(FIND({0,1,2,3,4,5,6,7,8,9},W1387&amp;"0123456789"))-1)</f>
        <v>€</v>
      </c>
      <c r="Y1387" t="s">
        <v>14414</v>
      </c>
      <c r="Z1387" t="s">
        <v>14199</v>
      </c>
      <c r="AA1387" s="3" cm="1">
        <f t="array" ref="AA1387">_xlfn.XLOOKUP(LEFT(Z1387,MIN(FIND({0,1,2,3,4,5,6,7,8,9},Z1387&amp;"0123456789"))-1), $BB$4:$BB$23, $BC$4:$BC$23)*_xlfn.NUMBERVALUE(TRIM(REPLACE(Z1387,1,MIN(FIND({0,1,2,3,4,5,6,7,8,9},Z1387&amp;"0123456789"))-1,"")), ".", ",")</f>
        <v>5280000</v>
      </c>
      <c r="AB1387" t="s">
        <v>14199</v>
      </c>
      <c r="AC1387" s="3" cm="1">
        <f t="array" ref="AC1387">_xlfn.XLOOKUP(LEFT(AB1387,MIN(FIND({0,1,2,3,4,5,6,7,8,9},AB1387&amp;"0123456789"))-1), $BB$4:$BB$23, $BC$4:$BC$23)*_xlfn.NUMBERVALUE(TRIM(REPLACE(AB1387,1,MIN(FIND({0,1,2,3,4,5,6,7,8,9},AB1387&amp;"0123456789"))-1,"")), ".", ",")</f>
        <v>5280000</v>
      </c>
      <c r="AD1387" t="s">
        <v>8555</v>
      </c>
      <c r="AE1387" t="s">
        <v>8559</v>
      </c>
      <c r="AF1387" t="s">
        <v>16043</v>
      </c>
      <c r="AG1387" t="s">
        <v>17301</v>
      </c>
      <c r="AH1387" t="s">
        <v>4365</v>
      </c>
      <c r="AI1387" t="s">
        <v>18897</v>
      </c>
      <c r="AJ1387" t="s">
        <v>8563</v>
      </c>
      <c r="AK1387" t="s">
        <v>19976</v>
      </c>
      <c r="AL1387" t="s">
        <v>8555</v>
      </c>
      <c r="AM1387" t="s">
        <v>18817</v>
      </c>
      <c r="AN1387" t="s">
        <v>18372</v>
      </c>
      <c r="AO1387" t="s">
        <v>4365</v>
      </c>
      <c r="AP1387" t="s">
        <v>23277</v>
      </c>
      <c r="AQ1387" t="s">
        <v>24344</v>
      </c>
      <c r="AR1387" t="s">
        <v>24999</v>
      </c>
      <c r="AS1387" t="s">
        <v>19325</v>
      </c>
      <c r="BC1387" s="3" t="str" cm="1">
        <f t="array" ref="BC1387">LEFT(BB1387,MIN(FIND({0,1,2,3,4,5,6,7,8,9},BB1387&amp;"0123456789"))-1)</f>
        <v/>
      </c>
      <c r="BY1387" t="s">
        <v>10163</v>
      </c>
      <c r="BZ1387" t="s">
        <v>25418</v>
      </c>
      <c r="CA1387" t="s">
        <v>25535</v>
      </c>
      <c r="CT1387" t="str">
        <f t="shared" si="359"/>
        <v>Health Care</v>
      </c>
      <c r="CU1387" t="str">
        <f t="shared" si="360"/>
        <v>Medical</v>
      </c>
      <c r="CV1387" t="str">
        <f t="shared" si="361"/>
        <v>Medical Device</v>
      </c>
      <c r="CW1387" t="str">
        <f t="shared" si="362"/>
        <v/>
      </c>
      <c r="CX1387" t="str">
        <f t="shared" si="363"/>
        <v/>
      </c>
      <c r="CY1387" t="str">
        <f t="shared" si="364"/>
        <v/>
      </c>
      <c r="CZ1387" t="str">
        <f t="shared" si="365"/>
        <v/>
      </c>
      <c r="DA1387" t="str">
        <f t="shared" si="366"/>
        <v/>
      </c>
      <c r="DB1387" t="str">
        <f t="shared" si="367"/>
        <v/>
      </c>
      <c r="DC1387" t="str">
        <f t="shared" si="368"/>
        <v/>
      </c>
    </row>
    <row r="1388" spans="1:107" x14ac:dyDescent="0.2">
      <c r="A1388">
        <v>1385</v>
      </c>
      <c r="B1388" t="s">
        <v>1380</v>
      </c>
      <c r="C1388" t="s">
        <v>3553</v>
      </c>
      <c r="D1388" t="s">
        <v>5500</v>
      </c>
      <c r="E1388" t="s">
        <v>6065</v>
      </c>
      <c r="F1388" t="s">
        <v>7451</v>
      </c>
      <c r="G1388" t="s">
        <v>8245</v>
      </c>
      <c r="H1388" t="s">
        <v>8552</v>
      </c>
      <c r="I1388" t="s">
        <v>8555</v>
      </c>
      <c r="J1388" t="s">
        <v>9679</v>
      </c>
      <c r="K1388" t="s">
        <v>10119</v>
      </c>
      <c r="L1388" t="s">
        <v>10163</v>
      </c>
      <c r="M1388" t="s">
        <v>11932</v>
      </c>
      <c r="N1388" t="s">
        <v>12839</v>
      </c>
      <c r="O1388" t="s">
        <v>13322</v>
      </c>
      <c r="P1388" t="s">
        <v>13349</v>
      </c>
      <c r="Q1388">
        <v>1</v>
      </c>
      <c r="R1388" t="s">
        <v>13358</v>
      </c>
      <c r="S1388" t="s">
        <v>13627</v>
      </c>
      <c r="T1388" t="s">
        <v>13788</v>
      </c>
      <c r="U1388" s="3" t="str" cm="1">
        <f t="array" ref="U1388">LEFT(T1388,MIN(FIND({0,1,2,3,4,5,6,7,8,9},T1388&amp;"0123456789"))-1)</f>
        <v>$</v>
      </c>
      <c r="V1388" t="s">
        <v>14414</v>
      </c>
      <c r="W1388" t="s">
        <v>13788</v>
      </c>
      <c r="X1388" s="3" t="str" cm="1">
        <f t="array" ref="X1388">LEFT(W1388,MIN(FIND({0,1,2,3,4,5,6,7,8,9},W1388&amp;"0123456789"))-1)</f>
        <v>$</v>
      </c>
      <c r="Y1388" t="s">
        <v>14414</v>
      </c>
      <c r="Z1388" t="s">
        <v>13788</v>
      </c>
      <c r="AA1388" s="3" cm="1">
        <f t="array" ref="AA1388">_xlfn.XLOOKUP(LEFT(Z1388,MIN(FIND({0,1,2,3,4,5,6,7,8,9},Z1388&amp;"0123456789"))-1), $BB$4:$BB$23, $BC$4:$BC$23)*_xlfn.NUMBERVALUE(TRIM(REPLACE(Z1388,1,MIN(FIND({0,1,2,3,4,5,6,7,8,9},Z1388&amp;"0123456789"))-1,"")), ".", ",")</f>
        <v>8000000</v>
      </c>
      <c r="AB1388" t="s">
        <v>13788</v>
      </c>
      <c r="AC1388" s="3" cm="1">
        <f t="array" ref="AC1388">_xlfn.XLOOKUP(LEFT(AB1388,MIN(FIND({0,1,2,3,4,5,6,7,8,9},AB1388&amp;"0123456789"))-1), $BB$4:$BB$23, $BC$4:$BC$23)*_xlfn.NUMBERVALUE(TRIM(REPLACE(AB1388,1,MIN(FIND({0,1,2,3,4,5,6,7,8,9},AB1388&amp;"0123456789"))-1,"")), ".", ",")</f>
        <v>8000000</v>
      </c>
      <c r="AD1388" t="s">
        <v>8555</v>
      </c>
      <c r="AE1388" t="s">
        <v>8556</v>
      </c>
      <c r="AF1388" t="s">
        <v>16044</v>
      </c>
      <c r="AG1388" t="s">
        <v>4365</v>
      </c>
      <c r="AH1388" t="s">
        <v>4365</v>
      </c>
      <c r="AI1388" t="s">
        <v>4365</v>
      </c>
      <c r="AJ1388" t="s">
        <v>4365</v>
      </c>
      <c r="AK1388" t="s">
        <v>4365</v>
      </c>
      <c r="AL1388" t="s">
        <v>4365</v>
      </c>
      <c r="AM1388" t="s">
        <v>4365</v>
      </c>
      <c r="AN1388" t="s">
        <v>4365</v>
      </c>
      <c r="AO1388" t="s">
        <v>4365</v>
      </c>
      <c r="AP1388" t="s">
        <v>4365</v>
      </c>
      <c r="AQ1388" t="s">
        <v>4365</v>
      </c>
      <c r="AR1388" t="s">
        <v>4365</v>
      </c>
      <c r="AS1388" t="s">
        <v>14822</v>
      </c>
      <c r="BC1388" s="3" t="str" cm="1">
        <f t="array" ref="BC1388">LEFT(BB1388,MIN(FIND({0,1,2,3,4,5,6,7,8,9},BB1388&amp;"0123456789"))-1)</f>
        <v/>
      </c>
      <c r="BY1388" t="s">
        <v>10163</v>
      </c>
      <c r="BZ1388" t="s">
        <v>25727</v>
      </c>
      <c r="CT1388" t="str">
        <f t="shared" si="359"/>
        <v>Health Care</v>
      </c>
      <c r="CU1388" t="str">
        <f t="shared" si="360"/>
        <v>Veterinary</v>
      </c>
      <c r="CV1388" t="str">
        <f t="shared" si="361"/>
        <v/>
      </c>
      <c r="CW1388" t="str">
        <f t="shared" si="362"/>
        <v/>
      </c>
      <c r="CX1388" t="str">
        <f t="shared" si="363"/>
        <v/>
      </c>
      <c r="CY1388" t="str">
        <f t="shared" si="364"/>
        <v/>
      </c>
      <c r="CZ1388" t="str">
        <f t="shared" si="365"/>
        <v/>
      </c>
      <c r="DA1388" t="str">
        <f t="shared" si="366"/>
        <v/>
      </c>
      <c r="DB1388" t="str">
        <f t="shared" si="367"/>
        <v/>
      </c>
      <c r="DC1388" t="str">
        <f t="shared" si="368"/>
        <v/>
      </c>
    </row>
    <row r="1389" spans="1:107" x14ac:dyDescent="0.2">
      <c r="A1389">
        <v>1386</v>
      </c>
      <c r="B1389" t="s">
        <v>1381</v>
      </c>
      <c r="C1389" t="s">
        <v>3554</v>
      </c>
      <c r="D1389" t="s">
        <v>4365</v>
      </c>
      <c r="E1389" t="s">
        <v>6065</v>
      </c>
      <c r="F1389" t="s">
        <v>7452</v>
      </c>
      <c r="G1389" t="s">
        <v>8247</v>
      </c>
      <c r="H1389" t="s">
        <v>8552</v>
      </c>
      <c r="I1389" t="s">
        <v>8554</v>
      </c>
      <c r="J1389" t="s">
        <v>9680</v>
      </c>
      <c r="K1389" t="s">
        <v>10121</v>
      </c>
      <c r="L1389" t="s">
        <v>10148</v>
      </c>
      <c r="M1389" t="s">
        <v>12200</v>
      </c>
      <c r="N1389" t="s">
        <v>12736</v>
      </c>
      <c r="O1389" t="s">
        <v>13305</v>
      </c>
      <c r="P1389" t="s">
        <v>4365</v>
      </c>
      <c r="Q1389">
        <v>2</v>
      </c>
      <c r="R1389" t="s">
        <v>13357</v>
      </c>
      <c r="S1389" t="s">
        <v>8430</v>
      </c>
      <c r="T1389" t="s">
        <v>13813</v>
      </c>
      <c r="U1389" s="3" t="str" cm="1">
        <f t="array" ref="U1389">LEFT(T1389,MIN(FIND({0,1,2,3,4,5,6,7,8,9},T1389&amp;"0123456789"))-1)</f>
        <v>$</v>
      </c>
      <c r="V1389" t="s">
        <v>13357</v>
      </c>
      <c r="W1389" t="s">
        <v>13813</v>
      </c>
      <c r="X1389" s="3" t="str" cm="1">
        <f t="array" ref="X1389">LEFT(W1389,MIN(FIND({0,1,2,3,4,5,6,7,8,9},W1389&amp;"0123456789"))-1)</f>
        <v>$</v>
      </c>
      <c r="Y1389" t="s">
        <v>13357</v>
      </c>
      <c r="Z1389" t="s">
        <v>13834</v>
      </c>
      <c r="AA1389" s="3" cm="1">
        <f t="array" ref="AA1389">_xlfn.XLOOKUP(LEFT(Z1389,MIN(FIND({0,1,2,3,4,5,6,7,8,9},Z1389&amp;"0123456789"))-1), $BB$4:$BB$23, $BC$4:$BC$23)*_xlfn.NUMBERVALUE(TRIM(REPLACE(Z1389,1,MIN(FIND({0,1,2,3,4,5,6,7,8,9},Z1389&amp;"0123456789"))-1,"")), ".", ",")</f>
        <v>2250000</v>
      </c>
      <c r="AB1389" t="s">
        <v>13834</v>
      </c>
      <c r="AC1389" s="3" cm="1">
        <f t="array" ref="AC1389">_xlfn.XLOOKUP(LEFT(AB1389,MIN(FIND({0,1,2,3,4,5,6,7,8,9},AB1389&amp;"0123456789"))-1), $BB$4:$BB$23, $BC$4:$BC$23)*_xlfn.NUMBERVALUE(TRIM(REPLACE(AB1389,1,MIN(FIND({0,1,2,3,4,5,6,7,8,9},AB1389&amp;"0123456789"))-1,"")), ".", ",")</f>
        <v>2250000</v>
      </c>
      <c r="AD1389" t="s">
        <v>4365</v>
      </c>
      <c r="AE1389" t="s">
        <v>8555</v>
      </c>
      <c r="AF1389" t="s">
        <v>16045</v>
      </c>
      <c r="AG1389" t="s">
        <v>4365</v>
      </c>
      <c r="AH1389" t="s">
        <v>4365</v>
      </c>
      <c r="AI1389" t="s">
        <v>4365</v>
      </c>
      <c r="AJ1389" t="s">
        <v>4365</v>
      </c>
      <c r="AK1389" t="s">
        <v>4365</v>
      </c>
      <c r="AL1389" t="s">
        <v>4365</v>
      </c>
      <c r="AM1389" t="s">
        <v>4365</v>
      </c>
      <c r="AN1389" t="s">
        <v>4365</v>
      </c>
      <c r="AO1389" t="s">
        <v>4365</v>
      </c>
      <c r="AP1389" t="s">
        <v>4365</v>
      </c>
      <c r="AQ1389" t="s">
        <v>4365</v>
      </c>
      <c r="AR1389" t="s">
        <v>4365</v>
      </c>
      <c r="AS1389" t="s">
        <v>8554</v>
      </c>
      <c r="BC1389" s="3" t="str" cm="1">
        <f t="array" ref="BC1389">LEFT(BB1389,MIN(FIND({0,1,2,3,4,5,6,7,8,9},BB1389&amp;"0123456789"))-1)</f>
        <v/>
      </c>
      <c r="BY1389" t="s">
        <v>12200</v>
      </c>
      <c r="CT1389" t="str">
        <f t="shared" si="359"/>
        <v>Payments</v>
      </c>
      <c r="CU1389" t="str">
        <f t="shared" si="360"/>
        <v/>
      </c>
      <c r="CV1389" t="str">
        <f t="shared" si="361"/>
        <v/>
      </c>
      <c r="CW1389" t="str">
        <f t="shared" si="362"/>
        <v/>
      </c>
      <c r="CX1389" t="str">
        <f t="shared" si="363"/>
        <v/>
      </c>
      <c r="CY1389" t="str">
        <f t="shared" si="364"/>
        <v/>
      </c>
      <c r="CZ1389" t="str">
        <f t="shared" si="365"/>
        <v/>
      </c>
      <c r="DA1389" t="str">
        <f t="shared" si="366"/>
        <v/>
      </c>
      <c r="DB1389" t="str">
        <f t="shared" si="367"/>
        <v/>
      </c>
      <c r="DC1389" t="str">
        <f t="shared" si="368"/>
        <v/>
      </c>
    </row>
    <row r="1390" spans="1:107" x14ac:dyDescent="0.2">
      <c r="A1390">
        <v>1387</v>
      </c>
      <c r="B1390" t="s">
        <v>1382</v>
      </c>
      <c r="C1390" t="s">
        <v>3555</v>
      </c>
      <c r="D1390" t="s">
        <v>5501</v>
      </c>
      <c r="E1390" t="s">
        <v>6065</v>
      </c>
      <c r="F1390" t="s">
        <v>7453</v>
      </c>
      <c r="G1390" t="s">
        <v>8259</v>
      </c>
      <c r="H1390" t="s">
        <v>8552</v>
      </c>
      <c r="I1390" t="s">
        <v>8554</v>
      </c>
      <c r="J1390" t="s">
        <v>9681</v>
      </c>
      <c r="K1390" t="s">
        <v>10121</v>
      </c>
      <c r="L1390" t="s">
        <v>10801</v>
      </c>
      <c r="M1390" t="s">
        <v>12201</v>
      </c>
      <c r="N1390" t="s">
        <v>12957</v>
      </c>
      <c r="O1390" t="s">
        <v>13304</v>
      </c>
      <c r="P1390" t="s">
        <v>4365</v>
      </c>
      <c r="Q1390">
        <v>2</v>
      </c>
      <c r="R1390" t="s">
        <v>13357</v>
      </c>
      <c r="S1390" t="s">
        <v>8514</v>
      </c>
      <c r="T1390" t="s">
        <v>14200</v>
      </c>
      <c r="U1390" s="3" t="str" cm="1">
        <f t="array" ref="U1390">LEFT(T1390,MIN(FIND({0,1,2,3,4,5,6,7,8,9},T1390&amp;"0123456789"))-1)</f>
        <v>$</v>
      </c>
      <c r="V1390" t="s">
        <v>14422</v>
      </c>
      <c r="W1390" t="s">
        <v>14200</v>
      </c>
      <c r="X1390" s="3" t="str" cm="1">
        <f t="array" ref="X1390">LEFT(W1390,MIN(FIND({0,1,2,3,4,5,6,7,8,9},W1390&amp;"0123456789"))-1)</f>
        <v>$</v>
      </c>
      <c r="Y1390" t="s">
        <v>14422</v>
      </c>
      <c r="Z1390" t="s">
        <v>14707</v>
      </c>
      <c r="AA1390" s="3" cm="1">
        <f t="array" ref="AA1390">_xlfn.XLOOKUP(LEFT(Z1390,MIN(FIND({0,1,2,3,4,5,6,7,8,9},Z1390&amp;"0123456789"))-1), $BB$4:$BB$23, $BC$4:$BC$23)*_xlfn.NUMBERVALUE(TRIM(REPLACE(Z1390,1,MIN(FIND({0,1,2,3,4,5,6,7,8,9},Z1390&amp;"0123456789"))-1,"")), ".", ",")</f>
        <v>1032000</v>
      </c>
      <c r="AB1390" t="s">
        <v>14707</v>
      </c>
      <c r="AC1390" s="3" cm="1">
        <f t="array" ref="AC1390">_xlfn.XLOOKUP(LEFT(AB1390,MIN(FIND({0,1,2,3,4,5,6,7,8,9},AB1390&amp;"0123456789"))-1), $BB$4:$BB$23, $BC$4:$BC$23)*_xlfn.NUMBERVALUE(TRIM(REPLACE(AB1390,1,MIN(FIND({0,1,2,3,4,5,6,7,8,9},AB1390&amp;"0123456789"))-1,"")), ".", ",")</f>
        <v>1032000</v>
      </c>
      <c r="AD1390" t="s">
        <v>8554</v>
      </c>
      <c r="AE1390" t="s">
        <v>8557</v>
      </c>
      <c r="AF1390" t="s">
        <v>16046</v>
      </c>
      <c r="AG1390" t="s">
        <v>17302</v>
      </c>
      <c r="AH1390" t="s">
        <v>4365</v>
      </c>
      <c r="AI1390" t="s">
        <v>4365</v>
      </c>
      <c r="AJ1390" t="s">
        <v>8563</v>
      </c>
      <c r="AK1390" t="s">
        <v>4365</v>
      </c>
      <c r="AL1390" t="s">
        <v>8555</v>
      </c>
      <c r="AM1390" t="s">
        <v>4365</v>
      </c>
      <c r="AN1390" t="s">
        <v>18372</v>
      </c>
      <c r="AO1390" t="s">
        <v>4365</v>
      </c>
      <c r="AP1390" t="s">
        <v>23278</v>
      </c>
      <c r="AQ1390" t="s">
        <v>4365</v>
      </c>
      <c r="AR1390" t="s">
        <v>4365</v>
      </c>
      <c r="AS1390" t="s">
        <v>19149</v>
      </c>
      <c r="BC1390" s="3" t="str" cm="1">
        <f t="array" ref="BC1390">LEFT(BB1390,MIN(FIND({0,1,2,3,4,5,6,7,8,9},BB1390&amp;"0123456789"))-1)</f>
        <v/>
      </c>
      <c r="BY1390" t="s">
        <v>11181</v>
      </c>
      <c r="BZ1390" t="s">
        <v>25926</v>
      </c>
      <c r="CA1390" t="s">
        <v>25878</v>
      </c>
      <c r="CB1390" t="s">
        <v>25414</v>
      </c>
      <c r="CC1390" t="s">
        <v>25643</v>
      </c>
      <c r="CD1390" t="s">
        <v>25499</v>
      </c>
      <c r="CT1390" t="str">
        <f t="shared" si="359"/>
        <v>Advertising</v>
      </c>
      <c r="CU1390" t="str">
        <f t="shared" si="360"/>
        <v>Affiliate Marketing</v>
      </c>
      <c r="CV1390" t="str">
        <f t="shared" si="361"/>
        <v>Consumer Reviews</v>
      </c>
      <c r="CW1390" t="str">
        <f t="shared" si="362"/>
        <v>Internet</v>
      </c>
      <c r="CX1390" t="str">
        <f t="shared" si="363"/>
        <v>Social Media</v>
      </c>
      <c r="CY1390" t="str">
        <f t="shared" si="364"/>
        <v>Social Network</v>
      </c>
      <c r="CZ1390" t="str">
        <f t="shared" si="365"/>
        <v/>
      </c>
      <c r="DA1390" t="str">
        <f t="shared" si="366"/>
        <v/>
      </c>
      <c r="DB1390" t="str">
        <f t="shared" si="367"/>
        <v/>
      </c>
      <c r="DC1390" t="str">
        <f t="shared" si="368"/>
        <v/>
      </c>
    </row>
    <row r="1391" spans="1:107" x14ac:dyDescent="0.2">
      <c r="A1391">
        <v>1388</v>
      </c>
      <c r="B1391" t="s">
        <v>1383</v>
      </c>
      <c r="C1391" t="s">
        <v>3556</v>
      </c>
      <c r="D1391" t="s">
        <v>4365</v>
      </c>
      <c r="E1391" t="s">
        <v>6065</v>
      </c>
      <c r="F1391" t="s">
        <v>7454</v>
      </c>
      <c r="G1391" t="s">
        <v>8246</v>
      </c>
      <c r="H1391" t="s">
        <v>8552</v>
      </c>
      <c r="I1391" t="s">
        <v>4365</v>
      </c>
      <c r="J1391" t="s">
        <v>4365</v>
      </c>
      <c r="K1391" t="s">
        <v>10121</v>
      </c>
      <c r="L1391" t="s">
        <v>10802</v>
      </c>
      <c r="M1391" t="s">
        <v>12202</v>
      </c>
      <c r="N1391" t="s">
        <v>13050</v>
      </c>
      <c r="O1391" t="s">
        <v>13326</v>
      </c>
      <c r="P1391" t="s">
        <v>13351</v>
      </c>
      <c r="Q1391">
        <v>1</v>
      </c>
      <c r="R1391" t="s">
        <v>13357</v>
      </c>
      <c r="S1391" t="s">
        <v>13647</v>
      </c>
      <c r="T1391" t="s">
        <v>14201</v>
      </c>
      <c r="U1391" s="3" t="str" cm="1">
        <f t="array" ref="U1391">LEFT(T1391,MIN(FIND({0,1,2,3,4,5,6,7,8,9},T1391&amp;"0123456789"))-1)</f>
        <v>A$</v>
      </c>
      <c r="V1391" t="s">
        <v>13357</v>
      </c>
      <c r="W1391" t="s">
        <v>14201</v>
      </c>
      <c r="X1391" s="3" t="str" cm="1">
        <f t="array" ref="X1391">LEFT(W1391,MIN(FIND({0,1,2,3,4,5,6,7,8,9},W1391&amp;"0123456789"))-1)</f>
        <v>A$</v>
      </c>
      <c r="Y1391" t="s">
        <v>13357</v>
      </c>
      <c r="Z1391" t="s">
        <v>14201</v>
      </c>
      <c r="AA1391" s="3" cm="1">
        <f t="array" ref="AA1391">_xlfn.XLOOKUP(LEFT(Z1391,MIN(FIND({0,1,2,3,4,5,6,7,8,9},Z1391&amp;"0123456789"))-1), $BB$4:$BB$23, $BC$4:$BC$23)*_xlfn.NUMBERVALUE(TRIM(REPLACE(Z1391,1,MIN(FIND({0,1,2,3,4,5,6,7,8,9},Z1391&amp;"0123456789"))-1,"")), ".", ",")</f>
        <v>2695000</v>
      </c>
      <c r="AB1391" t="s">
        <v>14201</v>
      </c>
      <c r="AC1391" s="3" cm="1">
        <f t="array" ref="AC1391">_xlfn.XLOOKUP(LEFT(AB1391,MIN(FIND({0,1,2,3,4,5,6,7,8,9},AB1391&amp;"0123456789"))-1), $BB$4:$BB$23, $BC$4:$BC$23)*_xlfn.NUMBERVALUE(TRIM(REPLACE(AB1391,1,MIN(FIND({0,1,2,3,4,5,6,7,8,9},AB1391&amp;"0123456789"))-1,"")), ".", ",")</f>
        <v>2695000</v>
      </c>
      <c r="AD1391" t="s">
        <v>4365</v>
      </c>
      <c r="AE1391" t="s">
        <v>8557</v>
      </c>
      <c r="AF1391" t="s">
        <v>16047</v>
      </c>
      <c r="AG1391" t="s">
        <v>17303</v>
      </c>
      <c r="AH1391" t="s">
        <v>4365</v>
      </c>
      <c r="AI1391" t="s">
        <v>18898</v>
      </c>
      <c r="AJ1391" t="s">
        <v>17490</v>
      </c>
      <c r="AK1391" t="s">
        <v>19977</v>
      </c>
      <c r="AL1391" t="s">
        <v>8557</v>
      </c>
      <c r="AM1391" t="s">
        <v>20488</v>
      </c>
      <c r="AN1391" t="s">
        <v>18794</v>
      </c>
      <c r="AO1391" t="s">
        <v>18794</v>
      </c>
      <c r="AP1391" t="s">
        <v>23279</v>
      </c>
      <c r="AQ1391" t="s">
        <v>24345</v>
      </c>
      <c r="AR1391" t="s">
        <v>25182</v>
      </c>
      <c r="AS1391" t="s">
        <v>19217</v>
      </c>
      <c r="BC1391" s="3" t="str" cm="1">
        <f t="array" ref="BC1391">LEFT(BB1391,MIN(FIND({0,1,2,3,4,5,6,7,8,9},BB1391&amp;"0123456789"))-1)</f>
        <v/>
      </c>
      <c r="BY1391" t="s">
        <v>12211</v>
      </c>
      <c r="BZ1391" t="s">
        <v>25404</v>
      </c>
      <c r="CA1391" t="s">
        <v>25595</v>
      </c>
      <c r="CT1391" t="str">
        <f t="shared" si="359"/>
        <v>Hospitality</v>
      </c>
      <c r="CU1391" t="str">
        <f t="shared" si="360"/>
        <v>Information Technology</v>
      </c>
      <c r="CV1391" t="str">
        <f t="shared" si="361"/>
        <v>Online Portals</v>
      </c>
      <c r="CW1391" t="str">
        <f t="shared" si="362"/>
        <v/>
      </c>
      <c r="CX1391" t="str">
        <f t="shared" si="363"/>
        <v/>
      </c>
      <c r="CY1391" t="str">
        <f t="shared" si="364"/>
        <v/>
      </c>
      <c r="CZ1391" t="str">
        <f t="shared" si="365"/>
        <v/>
      </c>
      <c r="DA1391" t="str">
        <f t="shared" si="366"/>
        <v/>
      </c>
      <c r="DB1391" t="str">
        <f t="shared" si="367"/>
        <v/>
      </c>
      <c r="DC1391" t="str">
        <f t="shared" si="368"/>
        <v/>
      </c>
    </row>
    <row r="1392" spans="1:107" x14ac:dyDescent="0.2">
      <c r="A1392">
        <v>1389</v>
      </c>
      <c r="B1392" t="s">
        <v>1384</v>
      </c>
      <c r="C1392" t="s">
        <v>3557</v>
      </c>
      <c r="D1392" t="s">
        <v>3557</v>
      </c>
      <c r="E1392" t="s">
        <v>6065</v>
      </c>
      <c r="F1392" t="s">
        <v>7455</v>
      </c>
      <c r="G1392" t="s">
        <v>8245</v>
      </c>
      <c r="H1392" t="s">
        <v>8552</v>
      </c>
      <c r="I1392" t="s">
        <v>4365</v>
      </c>
      <c r="J1392" t="s">
        <v>4365</v>
      </c>
      <c r="K1392" t="s">
        <v>10121</v>
      </c>
      <c r="L1392" t="s">
        <v>10331</v>
      </c>
      <c r="M1392" t="s">
        <v>11807</v>
      </c>
      <c r="N1392" t="s">
        <v>12741</v>
      </c>
      <c r="O1392" t="s">
        <v>13310</v>
      </c>
      <c r="P1392" t="s">
        <v>4365</v>
      </c>
      <c r="Q1392">
        <v>1</v>
      </c>
      <c r="R1392" t="s">
        <v>13357</v>
      </c>
      <c r="S1392" t="s">
        <v>13411</v>
      </c>
      <c r="T1392" t="s">
        <v>13780</v>
      </c>
      <c r="U1392" s="3" t="str" cm="1">
        <f t="array" ref="U1392">LEFT(T1392,MIN(FIND({0,1,2,3,4,5,6,7,8,9},T1392&amp;"0123456789"))-1)</f>
        <v>$</v>
      </c>
      <c r="V1392" t="s">
        <v>13357</v>
      </c>
      <c r="W1392" t="s">
        <v>13780</v>
      </c>
      <c r="X1392" s="3" t="str" cm="1">
        <f t="array" ref="X1392">LEFT(W1392,MIN(FIND({0,1,2,3,4,5,6,7,8,9},W1392&amp;"0123456789"))-1)</f>
        <v>$</v>
      </c>
      <c r="Y1392" t="s">
        <v>13357</v>
      </c>
      <c r="Z1392" t="s">
        <v>13780</v>
      </c>
      <c r="AA1392" s="3" cm="1">
        <f t="array" ref="AA1392">_xlfn.XLOOKUP(LEFT(Z1392,MIN(FIND({0,1,2,3,4,5,6,7,8,9},Z1392&amp;"0123456789"))-1), $BB$4:$BB$23, $BC$4:$BC$23)*_xlfn.NUMBERVALUE(TRIM(REPLACE(Z1392,1,MIN(FIND({0,1,2,3,4,5,6,7,8,9},Z1392&amp;"0123456789"))-1,"")), ".", ",")</f>
        <v>4200000</v>
      </c>
      <c r="AB1392" t="s">
        <v>13780</v>
      </c>
      <c r="AC1392" s="3" cm="1">
        <f t="array" ref="AC1392">_xlfn.XLOOKUP(LEFT(AB1392,MIN(FIND({0,1,2,3,4,5,6,7,8,9},AB1392&amp;"0123456789"))-1), $BB$4:$BB$23, $BC$4:$BC$23)*_xlfn.NUMBERVALUE(TRIM(REPLACE(AB1392,1,MIN(FIND({0,1,2,3,4,5,6,7,8,9},AB1392&amp;"0123456789"))-1,"")), ".", ",")</f>
        <v>4200000</v>
      </c>
      <c r="AD1392" t="s">
        <v>8555</v>
      </c>
      <c r="AE1392" t="s">
        <v>8555</v>
      </c>
      <c r="AF1392" t="s">
        <v>16048</v>
      </c>
      <c r="AG1392" t="s">
        <v>17304</v>
      </c>
      <c r="AH1392" t="s">
        <v>4365</v>
      </c>
      <c r="AI1392" t="s">
        <v>18899</v>
      </c>
      <c r="AJ1392" t="s">
        <v>19339</v>
      </c>
      <c r="AK1392" t="s">
        <v>4365</v>
      </c>
      <c r="AL1392" t="s">
        <v>20210</v>
      </c>
      <c r="AM1392" t="s">
        <v>21000</v>
      </c>
      <c r="AN1392" t="s">
        <v>21594</v>
      </c>
      <c r="AO1392" t="s">
        <v>22197</v>
      </c>
      <c r="AP1392" t="s">
        <v>23280</v>
      </c>
      <c r="AQ1392" t="s">
        <v>24346</v>
      </c>
      <c r="AR1392" t="s">
        <v>25183</v>
      </c>
      <c r="AS1392" t="s">
        <v>14827</v>
      </c>
      <c r="BC1392" s="3" t="str" cm="1">
        <f t="array" ref="BC1392">LEFT(BB1392,MIN(FIND({0,1,2,3,4,5,6,7,8,9},BB1392&amp;"0123456789"))-1)</f>
        <v/>
      </c>
      <c r="BY1392" t="s">
        <v>25667</v>
      </c>
      <c r="BZ1392" t="s">
        <v>25404</v>
      </c>
      <c r="CT1392" t="str">
        <f t="shared" si="359"/>
        <v>Information Services</v>
      </c>
      <c r="CU1392" t="str">
        <f t="shared" si="360"/>
        <v>Information Technology</v>
      </c>
      <c r="CV1392" t="str">
        <f t="shared" si="361"/>
        <v/>
      </c>
      <c r="CW1392" t="str">
        <f t="shared" si="362"/>
        <v/>
      </c>
      <c r="CX1392" t="str">
        <f t="shared" si="363"/>
        <v/>
      </c>
      <c r="CY1392" t="str">
        <f t="shared" si="364"/>
        <v/>
      </c>
      <c r="CZ1392" t="str">
        <f t="shared" si="365"/>
        <v/>
      </c>
      <c r="DA1392" t="str">
        <f t="shared" si="366"/>
        <v/>
      </c>
      <c r="DB1392" t="str">
        <f t="shared" si="367"/>
        <v/>
      </c>
      <c r="DC1392" t="str">
        <f t="shared" si="368"/>
        <v/>
      </c>
    </row>
    <row r="1393" spans="1:107" x14ac:dyDescent="0.2">
      <c r="A1393">
        <v>1390</v>
      </c>
      <c r="B1393" t="s">
        <v>1385</v>
      </c>
      <c r="C1393" t="s">
        <v>3558</v>
      </c>
      <c r="D1393" t="s">
        <v>5502</v>
      </c>
      <c r="E1393" t="s">
        <v>6065</v>
      </c>
      <c r="F1393" t="s">
        <v>7456</v>
      </c>
      <c r="G1393" t="s">
        <v>8255</v>
      </c>
      <c r="H1393" t="s">
        <v>8552</v>
      </c>
      <c r="I1393" t="s">
        <v>8554</v>
      </c>
      <c r="J1393" t="s">
        <v>9682</v>
      </c>
      <c r="K1393" t="s">
        <v>10119</v>
      </c>
      <c r="L1393" t="s">
        <v>10243</v>
      </c>
      <c r="M1393" t="s">
        <v>11214</v>
      </c>
      <c r="N1393" t="s">
        <v>12783</v>
      </c>
      <c r="O1393" t="s">
        <v>13314</v>
      </c>
      <c r="P1393" t="s">
        <v>13349</v>
      </c>
      <c r="Q1393">
        <v>1</v>
      </c>
      <c r="R1393" t="s">
        <v>13357</v>
      </c>
      <c r="S1393" t="s">
        <v>13601</v>
      </c>
      <c r="T1393" t="s">
        <v>13803</v>
      </c>
      <c r="U1393" s="3" t="str" cm="1">
        <f t="array" ref="U1393">LEFT(T1393,MIN(FIND({0,1,2,3,4,5,6,7,8,9},T1393&amp;"0123456789"))-1)</f>
        <v>$</v>
      </c>
      <c r="V1393" t="s">
        <v>14422</v>
      </c>
      <c r="W1393" t="s">
        <v>13803</v>
      </c>
      <c r="X1393" s="3" t="str" cm="1">
        <f t="array" ref="X1393">LEFT(W1393,MIN(FIND({0,1,2,3,4,5,6,7,8,9},W1393&amp;"0123456789"))-1)</f>
        <v>$</v>
      </c>
      <c r="Y1393" t="s">
        <v>14422</v>
      </c>
      <c r="Z1393" t="s">
        <v>13803</v>
      </c>
      <c r="AA1393" s="3" cm="1">
        <f t="array" ref="AA1393">_xlfn.XLOOKUP(LEFT(Z1393,MIN(FIND({0,1,2,3,4,5,6,7,8,9},Z1393&amp;"0123456789"))-1), $BB$4:$BB$23, $BC$4:$BC$23)*_xlfn.NUMBERVALUE(TRIM(REPLACE(Z1393,1,MIN(FIND({0,1,2,3,4,5,6,7,8,9},Z1393&amp;"0123456789"))-1,"")), ".", ",")</f>
        <v>2500000</v>
      </c>
      <c r="AB1393" t="s">
        <v>13803</v>
      </c>
      <c r="AC1393" s="3" cm="1">
        <f t="array" ref="AC1393">_xlfn.XLOOKUP(LEFT(AB1393,MIN(FIND({0,1,2,3,4,5,6,7,8,9},AB1393&amp;"0123456789"))-1), $BB$4:$BB$23, $BC$4:$BC$23)*_xlfn.NUMBERVALUE(TRIM(REPLACE(AB1393,1,MIN(FIND({0,1,2,3,4,5,6,7,8,9},AB1393&amp;"0123456789"))-1,"")), ".", ",")</f>
        <v>2500000</v>
      </c>
      <c r="AD1393" t="s">
        <v>8555</v>
      </c>
      <c r="AE1393" t="s">
        <v>8555</v>
      </c>
      <c r="AF1393" t="s">
        <v>16049</v>
      </c>
      <c r="AG1393" t="s">
        <v>4365</v>
      </c>
      <c r="AH1393" t="s">
        <v>4365</v>
      </c>
      <c r="AI1393" t="s">
        <v>4365</v>
      </c>
      <c r="AJ1393" t="s">
        <v>4365</v>
      </c>
      <c r="AK1393" t="s">
        <v>4365</v>
      </c>
      <c r="AL1393" t="s">
        <v>4365</v>
      </c>
      <c r="AM1393" t="s">
        <v>4365</v>
      </c>
      <c r="AN1393" t="s">
        <v>4365</v>
      </c>
      <c r="AO1393" t="s">
        <v>4365</v>
      </c>
      <c r="AP1393" t="s">
        <v>4365</v>
      </c>
      <c r="AQ1393" t="s">
        <v>4365</v>
      </c>
      <c r="AR1393" t="s">
        <v>4365</v>
      </c>
      <c r="AS1393" t="s">
        <v>14835</v>
      </c>
      <c r="BC1393" s="3" t="str" cm="1">
        <f t="array" ref="BC1393">LEFT(BB1393,MIN(FIND({0,1,2,3,4,5,6,7,8,9},BB1393&amp;"0123456789"))-1)</f>
        <v/>
      </c>
      <c r="BY1393" t="s">
        <v>11267</v>
      </c>
      <c r="BZ1393" t="s">
        <v>25444</v>
      </c>
      <c r="CA1393" t="s">
        <v>25408</v>
      </c>
      <c r="CT1393" t="str">
        <f t="shared" si="359"/>
        <v>Artificial Intelligence</v>
      </c>
      <c r="CU1393" t="str">
        <f t="shared" si="360"/>
        <v>Machine Learning</v>
      </c>
      <c r="CV1393" t="str">
        <f t="shared" si="361"/>
        <v>Software</v>
      </c>
      <c r="CW1393" t="str">
        <f t="shared" si="362"/>
        <v/>
      </c>
      <c r="CX1393" t="str">
        <f t="shared" si="363"/>
        <v/>
      </c>
      <c r="CY1393" t="str">
        <f t="shared" si="364"/>
        <v/>
      </c>
      <c r="CZ1393" t="str">
        <f t="shared" si="365"/>
        <v/>
      </c>
      <c r="DA1393" t="str">
        <f t="shared" si="366"/>
        <v/>
      </c>
      <c r="DB1393" t="str">
        <f t="shared" si="367"/>
        <v/>
      </c>
      <c r="DC1393" t="str">
        <f t="shared" si="368"/>
        <v/>
      </c>
    </row>
    <row r="1394" spans="1:107" x14ac:dyDescent="0.2">
      <c r="A1394">
        <v>1391</v>
      </c>
      <c r="B1394" t="s">
        <v>1386</v>
      </c>
      <c r="C1394" t="s">
        <v>3559</v>
      </c>
      <c r="D1394" t="s">
        <v>5503</v>
      </c>
      <c r="E1394" t="s">
        <v>6065</v>
      </c>
      <c r="F1394" t="s">
        <v>7457</v>
      </c>
      <c r="G1394" t="s">
        <v>8323</v>
      </c>
      <c r="H1394" t="s">
        <v>8552</v>
      </c>
      <c r="I1394" t="s">
        <v>8557</v>
      </c>
      <c r="J1394" t="s">
        <v>9683</v>
      </c>
      <c r="K1394" t="s">
        <v>10119</v>
      </c>
      <c r="L1394" t="s">
        <v>10803</v>
      </c>
      <c r="M1394" t="s">
        <v>12203</v>
      </c>
      <c r="N1394" t="s">
        <v>13051</v>
      </c>
      <c r="O1394" t="s">
        <v>13307</v>
      </c>
      <c r="P1394" t="s">
        <v>4365</v>
      </c>
      <c r="Q1394">
        <v>1</v>
      </c>
      <c r="R1394" t="s">
        <v>13357</v>
      </c>
      <c r="S1394" t="s">
        <v>13648</v>
      </c>
      <c r="T1394" t="s">
        <v>13810</v>
      </c>
      <c r="U1394" s="3" t="str" cm="1">
        <f t="array" ref="U1394">LEFT(T1394,MIN(FIND({0,1,2,3,4,5,6,7,8,9},T1394&amp;"0123456789"))-1)</f>
        <v>$</v>
      </c>
      <c r="V1394" t="s">
        <v>13357</v>
      </c>
      <c r="W1394" t="s">
        <v>13810</v>
      </c>
      <c r="X1394" s="3" t="str" cm="1">
        <f t="array" ref="X1394">LEFT(W1394,MIN(FIND({0,1,2,3,4,5,6,7,8,9},W1394&amp;"0123456789"))-1)</f>
        <v>$</v>
      </c>
      <c r="Y1394" t="s">
        <v>13357</v>
      </c>
      <c r="Z1394" t="s">
        <v>13810</v>
      </c>
      <c r="AA1394" s="3" cm="1">
        <f t="array" ref="AA1394">_xlfn.XLOOKUP(LEFT(Z1394,MIN(FIND({0,1,2,3,4,5,6,7,8,9},Z1394&amp;"0123456789"))-1), $BB$4:$BB$23, $BC$4:$BC$23)*_xlfn.NUMBERVALUE(TRIM(REPLACE(Z1394,1,MIN(FIND({0,1,2,3,4,5,6,7,8,9},Z1394&amp;"0123456789"))-1,"")), ".", ",")</f>
        <v>1500000</v>
      </c>
      <c r="AB1394" t="s">
        <v>13810</v>
      </c>
      <c r="AC1394" s="3" cm="1">
        <f t="array" ref="AC1394">_xlfn.XLOOKUP(LEFT(AB1394,MIN(FIND({0,1,2,3,4,5,6,7,8,9},AB1394&amp;"0123456789"))-1), $BB$4:$BB$23, $BC$4:$BC$23)*_xlfn.NUMBERVALUE(TRIM(REPLACE(AB1394,1,MIN(FIND({0,1,2,3,4,5,6,7,8,9},AB1394&amp;"0123456789"))-1,"")), ".", ",")</f>
        <v>1500000</v>
      </c>
      <c r="AD1394" t="s">
        <v>8555</v>
      </c>
      <c r="AE1394" t="s">
        <v>8555</v>
      </c>
      <c r="AF1394" t="s">
        <v>16050</v>
      </c>
      <c r="AG1394" t="s">
        <v>4365</v>
      </c>
      <c r="AH1394" t="s">
        <v>4365</v>
      </c>
      <c r="AI1394" t="s">
        <v>4365</v>
      </c>
      <c r="AJ1394" t="s">
        <v>4365</v>
      </c>
      <c r="AK1394" t="s">
        <v>4365</v>
      </c>
      <c r="AL1394" t="s">
        <v>4365</v>
      </c>
      <c r="AM1394" t="s">
        <v>4365</v>
      </c>
      <c r="AN1394" t="s">
        <v>4365</v>
      </c>
      <c r="AO1394" t="s">
        <v>4365</v>
      </c>
      <c r="AP1394" t="s">
        <v>4365</v>
      </c>
      <c r="AQ1394" t="s">
        <v>4365</v>
      </c>
      <c r="AR1394" t="s">
        <v>4365</v>
      </c>
      <c r="AS1394" t="s">
        <v>14829</v>
      </c>
      <c r="BC1394" s="3" t="str" cm="1">
        <f t="array" ref="BC1394">LEFT(BB1394,MIN(FIND({0,1,2,3,4,5,6,7,8,9},BB1394&amp;"0123456789"))-1)</f>
        <v/>
      </c>
      <c r="BY1394" t="s">
        <v>25752</v>
      </c>
      <c r="BZ1394" t="s">
        <v>25927</v>
      </c>
      <c r="CA1394" t="s">
        <v>25741</v>
      </c>
      <c r="CB1394" t="s">
        <v>25408</v>
      </c>
      <c r="CT1394" t="str">
        <f t="shared" si="359"/>
        <v>3D Technology</v>
      </c>
      <c r="CU1394" t="str">
        <f t="shared" si="360"/>
        <v>Augmented Reality</v>
      </c>
      <c r="CV1394" t="str">
        <f t="shared" si="361"/>
        <v>Brand Marketing</v>
      </c>
      <c r="CW1394" t="str">
        <f t="shared" si="362"/>
        <v>Software</v>
      </c>
      <c r="CX1394" t="str">
        <f t="shared" si="363"/>
        <v/>
      </c>
      <c r="CY1394" t="str">
        <f t="shared" si="364"/>
        <v/>
      </c>
      <c r="CZ1394" t="str">
        <f t="shared" si="365"/>
        <v/>
      </c>
      <c r="DA1394" t="str">
        <f t="shared" si="366"/>
        <v/>
      </c>
      <c r="DB1394" t="str">
        <f t="shared" si="367"/>
        <v/>
      </c>
      <c r="DC1394" t="str">
        <f t="shared" si="368"/>
        <v/>
      </c>
    </row>
    <row r="1395" spans="1:107" x14ac:dyDescent="0.2">
      <c r="A1395">
        <v>1392</v>
      </c>
      <c r="B1395" t="s">
        <v>1387</v>
      </c>
      <c r="C1395" t="s">
        <v>3560</v>
      </c>
      <c r="D1395" t="s">
        <v>5504</v>
      </c>
      <c r="E1395" t="s">
        <v>6065</v>
      </c>
      <c r="F1395" t="s">
        <v>7458</v>
      </c>
      <c r="G1395" t="s">
        <v>8479</v>
      </c>
      <c r="H1395" t="s">
        <v>8552</v>
      </c>
      <c r="I1395" t="s">
        <v>8555</v>
      </c>
      <c r="J1395" t="s">
        <v>9684</v>
      </c>
      <c r="K1395" t="s">
        <v>10118</v>
      </c>
      <c r="L1395" t="s">
        <v>10129</v>
      </c>
      <c r="M1395" t="s">
        <v>12204</v>
      </c>
      <c r="N1395" t="s">
        <v>12742</v>
      </c>
      <c r="O1395" t="s">
        <v>13306</v>
      </c>
      <c r="P1395" t="s">
        <v>4365</v>
      </c>
      <c r="Q1395">
        <v>1</v>
      </c>
      <c r="R1395" t="s">
        <v>13357</v>
      </c>
      <c r="S1395" t="s">
        <v>8294</v>
      </c>
      <c r="T1395" t="s">
        <v>13941</v>
      </c>
      <c r="U1395" s="3" t="str" cm="1">
        <f t="array" ref="U1395">LEFT(T1395,MIN(FIND({0,1,2,3,4,5,6,7,8,9},T1395&amp;"0123456789"))-1)</f>
        <v>€</v>
      </c>
      <c r="V1395" t="s">
        <v>14422</v>
      </c>
      <c r="W1395" t="s">
        <v>13941</v>
      </c>
      <c r="X1395" s="3" t="str" cm="1">
        <f t="array" ref="X1395">LEFT(W1395,MIN(FIND({0,1,2,3,4,5,6,7,8,9},W1395&amp;"0123456789"))-1)</f>
        <v>€</v>
      </c>
      <c r="Y1395" t="s">
        <v>14422</v>
      </c>
      <c r="Z1395" t="s">
        <v>13941</v>
      </c>
      <c r="AA1395" s="3" cm="1">
        <f t="array" ref="AA1395">_xlfn.XLOOKUP(LEFT(Z1395,MIN(FIND({0,1,2,3,4,5,6,7,8,9},Z1395&amp;"0123456789"))-1), $BB$4:$BB$23, $BC$4:$BC$23)*_xlfn.NUMBERVALUE(TRIM(REPLACE(Z1395,1,MIN(FIND({0,1,2,3,4,5,6,7,8,9},Z1395&amp;"0123456789"))-1,"")), ".", ",")</f>
        <v>1320000</v>
      </c>
      <c r="AB1395" t="s">
        <v>13941</v>
      </c>
      <c r="AC1395" s="3" cm="1">
        <f t="array" ref="AC1395">_xlfn.XLOOKUP(LEFT(AB1395,MIN(FIND({0,1,2,3,4,5,6,7,8,9},AB1395&amp;"0123456789"))-1), $BB$4:$BB$23, $BC$4:$BC$23)*_xlfn.NUMBERVALUE(TRIM(REPLACE(AB1395,1,MIN(FIND({0,1,2,3,4,5,6,7,8,9},AB1395&amp;"0123456789"))-1,"")), ".", ",")</f>
        <v>1320000</v>
      </c>
      <c r="AD1395" t="s">
        <v>4365</v>
      </c>
      <c r="AE1395" t="s">
        <v>8555</v>
      </c>
      <c r="AF1395" t="s">
        <v>16051</v>
      </c>
      <c r="AG1395" t="s">
        <v>17305</v>
      </c>
      <c r="AH1395" t="s">
        <v>4365</v>
      </c>
      <c r="AI1395" t="s">
        <v>18900</v>
      </c>
      <c r="AJ1395" t="s">
        <v>16850</v>
      </c>
      <c r="AK1395" t="s">
        <v>19978</v>
      </c>
      <c r="AL1395" t="s">
        <v>20343</v>
      </c>
      <c r="AM1395" t="s">
        <v>21001</v>
      </c>
      <c r="AN1395" t="s">
        <v>21147</v>
      </c>
      <c r="AO1395" t="s">
        <v>22198</v>
      </c>
      <c r="AP1395" t="s">
        <v>23281</v>
      </c>
      <c r="AQ1395" t="s">
        <v>24347</v>
      </c>
      <c r="AR1395" t="s">
        <v>20749</v>
      </c>
      <c r="AS1395" t="s">
        <v>19180</v>
      </c>
      <c r="BC1395" s="3" t="str" cm="1">
        <f t="array" ref="BC1395">LEFT(BB1395,MIN(FIND({0,1,2,3,4,5,6,7,8,9},BB1395&amp;"0123456789"))-1)</f>
        <v/>
      </c>
      <c r="BY1395" t="s">
        <v>10356</v>
      </c>
      <c r="BZ1395" t="s">
        <v>25647</v>
      </c>
      <c r="CA1395" t="s">
        <v>25412</v>
      </c>
      <c r="CT1395" t="str">
        <f t="shared" si="359"/>
        <v>Real Estate</v>
      </c>
      <c r="CU1395" t="str">
        <f t="shared" si="360"/>
        <v>Real Estate Investment</v>
      </c>
      <c r="CV1395" t="str">
        <f t="shared" si="361"/>
        <v>Rental Property</v>
      </c>
      <c r="CW1395" t="str">
        <f t="shared" si="362"/>
        <v/>
      </c>
      <c r="CX1395" t="str">
        <f t="shared" si="363"/>
        <v/>
      </c>
      <c r="CY1395" t="str">
        <f t="shared" si="364"/>
        <v/>
      </c>
      <c r="CZ1395" t="str">
        <f t="shared" si="365"/>
        <v/>
      </c>
      <c r="DA1395" t="str">
        <f t="shared" si="366"/>
        <v/>
      </c>
      <c r="DB1395" t="str">
        <f t="shared" si="367"/>
        <v/>
      </c>
      <c r="DC1395" t="str">
        <f t="shared" si="368"/>
        <v/>
      </c>
    </row>
    <row r="1396" spans="1:107" x14ac:dyDescent="0.2">
      <c r="A1396">
        <v>1393</v>
      </c>
      <c r="B1396" t="s">
        <v>1388</v>
      </c>
      <c r="C1396" t="s">
        <v>3561</v>
      </c>
      <c r="D1396" t="s">
        <v>3561</v>
      </c>
      <c r="E1396" t="s">
        <v>4365</v>
      </c>
      <c r="F1396" t="s">
        <v>7459</v>
      </c>
      <c r="G1396" t="s">
        <v>8248</v>
      </c>
      <c r="H1396" t="s">
        <v>8552</v>
      </c>
      <c r="I1396" t="s">
        <v>4365</v>
      </c>
      <c r="J1396" t="s">
        <v>4365</v>
      </c>
      <c r="K1396" t="s">
        <v>10119</v>
      </c>
      <c r="L1396" t="s">
        <v>10508</v>
      </c>
      <c r="M1396" t="s">
        <v>12205</v>
      </c>
      <c r="N1396" t="s">
        <v>12751</v>
      </c>
      <c r="O1396" t="s">
        <v>4365</v>
      </c>
      <c r="P1396" t="s">
        <v>4365</v>
      </c>
      <c r="Q1396">
        <v>1</v>
      </c>
      <c r="R1396" t="s">
        <v>4365</v>
      </c>
      <c r="S1396" t="s">
        <v>13396</v>
      </c>
      <c r="T1396" t="s">
        <v>14202</v>
      </c>
      <c r="U1396" s="3" t="str" cm="1">
        <f t="array" ref="U1396">LEFT(T1396,MIN(FIND({0,1,2,3,4,5,6,7,8,9},T1396&amp;"0123456789"))-1)</f>
        <v>£</v>
      </c>
      <c r="V1396" t="s">
        <v>14424</v>
      </c>
      <c r="W1396" t="s">
        <v>14202</v>
      </c>
      <c r="X1396" s="3" t="str" cm="1">
        <f t="array" ref="X1396">LEFT(W1396,MIN(FIND({0,1,2,3,4,5,6,7,8,9},W1396&amp;"0123456789"))-1)</f>
        <v>£</v>
      </c>
      <c r="Y1396" t="s">
        <v>14424</v>
      </c>
      <c r="Z1396" t="s">
        <v>14202</v>
      </c>
      <c r="AA1396" s="3" cm="1">
        <f t="array" ref="AA1396">_xlfn.XLOOKUP(LEFT(Z1396,MIN(FIND({0,1,2,3,4,5,6,7,8,9},Z1396&amp;"0123456789"))-1), $BB$4:$BB$23, $BC$4:$BC$23)*_xlfn.NUMBERVALUE(TRIM(REPLACE(Z1396,1,MIN(FIND({0,1,2,3,4,5,6,7,8,9},Z1396&amp;"0123456789"))-1,"")), ".", ",")</f>
        <v>1853966.2000000002</v>
      </c>
      <c r="AB1396" t="s">
        <v>14202</v>
      </c>
      <c r="AC1396" s="3" cm="1">
        <f t="array" ref="AC1396">_xlfn.XLOOKUP(LEFT(AB1396,MIN(FIND({0,1,2,3,4,5,6,7,8,9},AB1396&amp;"0123456789"))-1), $BB$4:$BB$23, $BC$4:$BC$23)*_xlfn.NUMBERVALUE(TRIM(REPLACE(AB1396,1,MIN(FIND({0,1,2,3,4,5,6,7,8,9},AB1396&amp;"0123456789"))-1,"")), ".", ",")</f>
        <v>1853966.2000000002</v>
      </c>
      <c r="AD1396" t="s">
        <v>4365</v>
      </c>
      <c r="AE1396" t="s">
        <v>4365</v>
      </c>
      <c r="AF1396" t="s">
        <v>4365</v>
      </c>
      <c r="AG1396" t="s">
        <v>17306</v>
      </c>
      <c r="AH1396" t="s">
        <v>17977</v>
      </c>
      <c r="AI1396" t="s">
        <v>18901</v>
      </c>
      <c r="AJ1396" t="s">
        <v>17229</v>
      </c>
      <c r="AK1396" t="s">
        <v>19979</v>
      </c>
      <c r="AL1396" t="s">
        <v>20233</v>
      </c>
      <c r="AM1396" t="s">
        <v>20463</v>
      </c>
      <c r="AN1396" t="s">
        <v>20610</v>
      </c>
      <c r="AO1396" t="s">
        <v>4365</v>
      </c>
      <c r="AP1396" t="s">
        <v>23282</v>
      </c>
      <c r="AQ1396" t="s">
        <v>24348</v>
      </c>
      <c r="AR1396" t="s">
        <v>25184</v>
      </c>
      <c r="AS1396" t="s">
        <v>14829</v>
      </c>
      <c r="BC1396" s="3" t="str" cm="1">
        <f t="array" ref="BC1396">LEFT(BB1396,MIN(FIND({0,1,2,3,4,5,6,7,8,9},BB1396&amp;"0123456789"))-1)</f>
        <v/>
      </c>
      <c r="BY1396" t="s">
        <v>25924</v>
      </c>
      <c r="BZ1396" t="s">
        <v>25481</v>
      </c>
      <c r="CT1396" t="str">
        <f t="shared" si="359"/>
        <v>Car Sharing</v>
      </c>
      <c r="CU1396" t="str">
        <f t="shared" si="360"/>
        <v>Rental</v>
      </c>
      <c r="CV1396" t="str">
        <f t="shared" si="361"/>
        <v/>
      </c>
      <c r="CW1396" t="str">
        <f t="shared" si="362"/>
        <v/>
      </c>
      <c r="CX1396" t="str">
        <f t="shared" si="363"/>
        <v/>
      </c>
      <c r="CY1396" t="str">
        <f t="shared" si="364"/>
        <v/>
      </c>
      <c r="CZ1396" t="str">
        <f t="shared" si="365"/>
        <v/>
      </c>
      <c r="DA1396" t="str">
        <f t="shared" si="366"/>
        <v/>
      </c>
      <c r="DB1396" t="str">
        <f t="shared" si="367"/>
        <v/>
      </c>
      <c r="DC1396" t="str">
        <f t="shared" si="368"/>
        <v/>
      </c>
    </row>
    <row r="1397" spans="1:107" x14ac:dyDescent="0.2">
      <c r="A1397">
        <v>1394</v>
      </c>
      <c r="B1397" t="s">
        <v>1389</v>
      </c>
      <c r="C1397" t="s">
        <v>3562</v>
      </c>
      <c r="D1397" t="s">
        <v>4365</v>
      </c>
      <c r="E1397" t="s">
        <v>4365</v>
      </c>
      <c r="F1397" t="s">
        <v>7460</v>
      </c>
      <c r="G1397" t="s">
        <v>8248</v>
      </c>
      <c r="H1397" t="s">
        <v>8552</v>
      </c>
      <c r="I1397" t="s">
        <v>4365</v>
      </c>
      <c r="J1397" t="s">
        <v>4365</v>
      </c>
      <c r="K1397" t="s">
        <v>10119</v>
      </c>
      <c r="L1397" t="s">
        <v>10163</v>
      </c>
      <c r="M1397" t="s">
        <v>12206</v>
      </c>
      <c r="N1397" t="s">
        <v>12926</v>
      </c>
      <c r="O1397" t="s">
        <v>13329</v>
      </c>
      <c r="P1397" t="s">
        <v>4365</v>
      </c>
      <c r="Q1397">
        <v>1</v>
      </c>
      <c r="R1397" t="s">
        <v>13357</v>
      </c>
      <c r="S1397" t="s">
        <v>13405</v>
      </c>
      <c r="T1397" t="s">
        <v>14115</v>
      </c>
      <c r="U1397" s="3" t="str" cm="1">
        <f t="array" ref="U1397">LEFT(T1397,MIN(FIND({0,1,2,3,4,5,6,7,8,9},T1397&amp;"0123456789"))-1)</f>
        <v>$</v>
      </c>
      <c r="V1397" t="s">
        <v>13357</v>
      </c>
      <c r="W1397" t="s">
        <v>14115</v>
      </c>
      <c r="X1397" s="3" t="str" cm="1">
        <f t="array" ref="X1397">LEFT(W1397,MIN(FIND({0,1,2,3,4,5,6,7,8,9},W1397&amp;"0123456789"))-1)</f>
        <v>$</v>
      </c>
      <c r="Y1397" t="s">
        <v>13357</v>
      </c>
      <c r="Z1397" t="s">
        <v>14115</v>
      </c>
      <c r="AA1397" s="3" cm="1">
        <f t="array" ref="AA1397">_xlfn.XLOOKUP(LEFT(Z1397,MIN(FIND({0,1,2,3,4,5,6,7,8,9},Z1397&amp;"0123456789"))-1), $BB$4:$BB$23, $BC$4:$BC$23)*_xlfn.NUMBERVALUE(TRIM(REPLACE(Z1397,1,MIN(FIND({0,1,2,3,4,5,6,7,8,9},Z1397&amp;"0123456789"))-1,"")), ".", ",")</f>
        <v>4800000</v>
      </c>
      <c r="AB1397" t="s">
        <v>14115</v>
      </c>
      <c r="AC1397" s="3" cm="1">
        <f t="array" ref="AC1397">_xlfn.XLOOKUP(LEFT(AB1397,MIN(FIND({0,1,2,3,4,5,6,7,8,9},AB1397&amp;"0123456789"))-1), $BB$4:$BB$23, $BC$4:$BC$23)*_xlfn.NUMBERVALUE(TRIM(REPLACE(AB1397,1,MIN(FIND({0,1,2,3,4,5,6,7,8,9},AB1397&amp;"0123456789"))-1,"")), ".", ",")</f>
        <v>4800000</v>
      </c>
      <c r="AD1397" t="s">
        <v>4365</v>
      </c>
      <c r="AE1397" t="s">
        <v>4365</v>
      </c>
      <c r="AF1397" t="s">
        <v>4365</v>
      </c>
      <c r="AG1397" t="s">
        <v>4365</v>
      </c>
      <c r="AH1397" t="s">
        <v>4365</v>
      </c>
      <c r="AI1397" t="s">
        <v>4365</v>
      </c>
      <c r="AJ1397" t="s">
        <v>4365</v>
      </c>
      <c r="AK1397" t="s">
        <v>4365</v>
      </c>
      <c r="AL1397" t="s">
        <v>4365</v>
      </c>
      <c r="AM1397" t="s">
        <v>4365</v>
      </c>
      <c r="AN1397" t="s">
        <v>4365</v>
      </c>
      <c r="AO1397" t="s">
        <v>4365</v>
      </c>
      <c r="AP1397" t="s">
        <v>4365</v>
      </c>
      <c r="AQ1397" t="s">
        <v>4365</v>
      </c>
      <c r="AR1397" t="s">
        <v>4365</v>
      </c>
      <c r="AS1397" t="s">
        <v>19184</v>
      </c>
      <c r="BC1397" s="3" t="str" cm="1">
        <f t="array" ref="BC1397">LEFT(BB1397,MIN(FIND({0,1,2,3,4,5,6,7,8,9},BB1397&amp;"0123456789"))-1)</f>
        <v/>
      </c>
      <c r="BY1397" t="s">
        <v>25604</v>
      </c>
      <c r="BZ1397" t="s">
        <v>25428</v>
      </c>
      <c r="CT1397" t="str">
        <f t="shared" si="359"/>
        <v>Dental</v>
      </c>
      <c r="CU1397" t="str">
        <f t="shared" si="360"/>
        <v>Health Care</v>
      </c>
      <c r="CV1397" t="str">
        <f t="shared" si="361"/>
        <v/>
      </c>
      <c r="CW1397" t="str">
        <f t="shared" si="362"/>
        <v/>
      </c>
      <c r="CX1397" t="str">
        <f t="shared" si="363"/>
        <v/>
      </c>
      <c r="CY1397" t="str">
        <f t="shared" si="364"/>
        <v/>
      </c>
      <c r="CZ1397" t="str">
        <f t="shared" si="365"/>
        <v/>
      </c>
      <c r="DA1397" t="str">
        <f t="shared" si="366"/>
        <v/>
      </c>
      <c r="DB1397" t="str">
        <f t="shared" si="367"/>
        <v/>
      </c>
      <c r="DC1397" t="str">
        <f t="shared" si="368"/>
        <v/>
      </c>
    </row>
    <row r="1398" spans="1:107" x14ac:dyDescent="0.2">
      <c r="A1398">
        <v>1395</v>
      </c>
      <c r="B1398" t="s">
        <v>1390</v>
      </c>
      <c r="C1398" t="s">
        <v>3563</v>
      </c>
      <c r="D1398" t="s">
        <v>5505</v>
      </c>
      <c r="E1398" t="s">
        <v>6065</v>
      </c>
      <c r="F1398" t="s">
        <v>7461</v>
      </c>
      <c r="G1398" t="s">
        <v>8245</v>
      </c>
      <c r="H1398" t="s">
        <v>8552</v>
      </c>
      <c r="I1398" t="s">
        <v>8554</v>
      </c>
      <c r="J1398" t="s">
        <v>9685</v>
      </c>
      <c r="K1398" t="s">
        <v>10121</v>
      </c>
      <c r="L1398" t="s">
        <v>10247</v>
      </c>
      <c r="M1398" t="s">
        <v>12207</v>
      </c>
      <c r="N1398" t="s">
        <v>12738</v>
      </c>
      <c r="O1398" t="s">
        <v>13307</v>
      </c>
      <c r="P1398" t="s">
        <v>13349</v>
      </c>
      <c r="Q1398">
        <v>1</v>
      </c>
      <c r="R1398" t="s">
        <v>4365</v>
      </c>
      <c r="S1398" t="s">
        <v>13649</v>
      </c>
      <c r="T1398" t="s">
        <v>14203</v>
      </c>
      <c r="U1398" s="3" t="str" cm="1">
        <f t="array" ref="U1398">LEFT(T1398,MIN(FIND({0,1,2,3,4,5,6,7,8,9},T1398&amp;"0123456789"))-1)</f>
        <v>$</v>
      </c>
      <c r="V1398" t="s">
        <v>14415</v>
      </c>
      <c r="W1398" t="s">
        <v>14203</v>
      </c>
      <c r="X1398" s="3" t="str" cm="1">
        <f t="array" ref="X1398">LEFT(W1398,MIN(FIND({0,1,2,3,4,5,6,7,8,9},W1398&amp;"0123456789"))-1)</f>
        <v>$</v>
      </c>
      <c r="Y1398" t="s">
        <v>14415</v>
      </c>
      <c r="Z1398" t="s">
        <v>14203</v>
      </c>
      <c r="AA1398" s="3" cm="1">
        <f t="array" ref="AA1398">_xlfn.XLOOKUP(LEFT(Z1398,MIN(FIND({0,1,2,3,4,5,6,7,8,9},Z1398&amp;"0123456789"))-1), $BB$4:$BB$23, $BC$4:$BC$23)*_xlfn.NUMBERVALUE(TRIM(REPLACE(Z1398,1,MIN(FIND({0,1,2,3,4,5,6,7,8,9},Z1398&amp;"0123456789"))-1,"")), ".", ",")</f>
        <v>4125000</v>
      </c>
      <c r="AB1398" t="s">
        <v>14203</v>
      </c>
      <c r="AC1398" s="3" cm="1">
        <f t="array" ref="AC1398">_xlfn.XLOOKUP(LEFT(AB1398,MIN(FIND({0,1,2,3,4,5,6,7,8,9},AB1398&amp;"0123456789"))-1), $BB$4:$BB$23, $BC$4:$BC$23)*_xlfn.NUMBERVALUE(TRIM(REPLACE(AB1398,1,MIN(FIND({0,1,2,3,4,5,6,7,8,9},AB1398&amp;"0123456789"))-1,"")), ".", ",")</f>
        <v>4125000</v>
      </c>
      <c r="AD1398" t="s">
        <v>4365</v>
      </c>
      <c r="AE1398" t="s">
        <v>4365</v>
      </c>
      <c r="AF1398" t="s">
        <v>4365</v>
      </c>
      <c r="AG1398" t="s">
        <v>4365</v>
      </c>
      <c r="AH1398" t="s">
        <v>4365</v>
      </c>
      <c r="AI1398" t="s">
        <v>4365</v>
      </c>
      <c r="AJ1398" t="s">
        <v>4365</v>
      </c>
      <c r="AK1398" t="s">
        <v>4365</v>
      </c>
      <c r="AL1398" t="s">
        <v>4365</v>
      </c>
      <c r="AM1398" t="s">
        <v>4365</v>
      </c>
      <c r="AN1398" t="s">
        <v>4365</v>
      </c>
      <c r="AO1398" t="s">
        <v>4365</v>
      </c>
      <c r="AP1398" t="s">
        <v>4365</v>
      </c>
      <c r="AQ1398" t="s">
        <v>4365</v>
      </c>
      <c r="AR1398" t="s">
        <v>4365</v>
      </c>
      <c r="AS1398" t="s">
        <v>8554</v>
      </c>
      <c r="BC1398" s="3" t="str" cm="1">
        <f t="array" ref="BC1398">LEFT(BB1398,MIN(FIND({0,1,2,3,4,5,6,7,8,9},BB1398&amp;"0123456789"))-1)</f>
        <v/>
      </c>
      <c r="BY1398" t="s">
        <v>10331</v>
      </c>
      <c r="BZ1398" t="s">
        <v>25437</v>
      </c>
      <c r="CA1398" t="s">
        <v>25515</v>
      </c>
      <c r="CB1398" t="s">
        <v>25408</v>
      </c>
      <c r="CT1398" t="str">
        <f t="shared" si="359"/>
        <v>Information Technology</v>
      </c>
      <c r="CU1398" t="str">
        <f t="shared" si="360"/>
        <v>SaaS</v>
      </c>
      <c r="CV1398" t="str">
        <f t="shared" si="361"/>
        <v>Security</v>
      </c>
      <c r="CW1398" t="str">
        <f t="shared" si="362"/>
        <v>Software</v>
      </c>
      <c r="CX1398" t="str">
        <f t="shared" si="363"/>
        <v/>
      </c>
      <c r="CY1398" t="str">
        <f t="shared" si="364"/>
        <v/>
      </c>
      <c r="CZ1398" t="str">
        <f t="shared" si="365"/>
        <v/>
      </c>
      <c r="DA1398" t="str">
        <f t="shared" si="366"/>
        <v/>
      </c>
      <c r="DB1398" t="str">
        <f t="shared" si="367"/>
        <v/>
      </c>
      <c r="DC1398" t="str">
        <f t="shared" si="368"/>
        <v/>
      </c>
    </row>
    <row r="1399" spans="1:107" x14ac:dyDescent="0.2">
      <c r="A1399">
        <v>1396</v>
      </c>
      <c r="B1399" t="s">
        <v>1391</v>
      </c>
      <c r="C1399" t="s">
        <v>3564</v>
      </c>
      <c r="D1399" t="s">
        <v>5506</v>
      </c>
      <c r="E1399" t="s">
        <v>6065</v>
      </c>
      <c r="F1399" t="s">
        <v>7462</v>
      </c>
      <c r="G1399" t="s">
        <v>8245</v>
      </c>
      <c r="H1399" t="s">
        <v>8552</v>
      </c>
      <c r="I1399" t="s">
        <v>8554</v>
      </c>
      <c r="J1399" t="s">
        <v>9686</v>
      </c>
      <c r="K1399" t="s">
        <v>10121</v>
      </c>
      <c r="L1399" t="s">
        <v>10804</v>
      </c>
      <c r="M1399" t="s">
        <v>12208</v>
      </c>
      <c r="N1399" t="s">
        <v>12736</v>
      </c>
      <c r="O1399" t="s">
        <v>13305</v>
      </c>
      <c r="P1399" t="s">
        <v>13349</v>
      </c>
      <c r="Q1399">
        <v>2</v>
      </c>
      <c r="R1399" t="s">
        <v>13357</v>
      </c>
      <c r="S1399" t="s">
        <v>8523</v>
      </c>
      <c r="T1399" t="s">
        <v>13831</v>
      </c>
      <c r="U1399" s="3" t="str" cm="1">
        <f t="array" ref="U1399">LEFT(T1399,MIN(FIND({0,1,2,3,4,5,6,7,8,9},T1399&amp;"0123456789"))-1)</f>
        <v>$</v>
      </c>
      <c r="V1399" t="s">
        <v>13357</v>
      </c>
      <c r="W1399" t="s">
        <v>13831</v>
      </c>
      <c r="X1399" s="3" t="str" cm="1">
        <f t="array" ref="X1399">LEFT(W1399,MIN(FIND({0,1,2,3,4,5,6,7,8,9},W1399&amp;"0123456789"))-1)</f>
        <v>$</v>
      </c>
      <c r="Y1399" t="s">
        <v>13357</v>
      </c>
      <c r="Z1399" t="s">
        <v>14031</v>
      </c>
      <c r="AA1399" s="3" cm="1">
        <f t="array" ref="AA1399">_xlfn.XLOOKUP(LEFT(Z1399,MIN(FIND({0,1,2,3,4,5,6,7,8,9},Z1399&amp;"0123456789"))-1), $BB$4:$BB$23, $BC$4:$BC$23)*_xlfn.NUMBERVALUE(TRIM(REPLACE(Z1399,1,MIN(FIND({0,1,2,3,4,5,6,7,8,9},Z1399&amp;"0123456789"))-1,"")), ".", ",")</f>
        <v>1150000</v>
      </c>
      <c r="AB1399" t="s">
        <v>14031</v>
      </c>
      <c r="AC1399" s="3" cm="1">
        <f t="array" ref="AC1399">_xlfn.XLOOKUP(LEFT(AB1399,MIN(FIND({0,1,2,3,4,5,6,7,8,9},AB1399&amp;"0123456789"))-1), $BB$4:$BB$23, $BC$4:$BC$23)*_xlfn.NUMBERVALUE(TRIM(REPLACE(AB1399,1,MIN(FIND({0,1,2,3,4,5,6,7,8,9},AB1399&amp;"0123456789"))-1,"")), ".", ",")</f>
        <v>1150000</v>
      </c>
      <c r="AD1399" t="s">
        <v>8555</v>
      </c>
      <c r="AE1399" t="s">
        <v>8560</v>
      </c>
      <c r="AF1399" t="s">
        <v>16052</v>
      </c>
      <c r="AG1399" t="s">
        <v>4365</v>
      </c>
      <c r="AH1399" t="s">
        <v>4365</v>
      </c>
      <c r="AI1399" t="s">
        <v>4365</v>
      </c>
      <c r="AJ1399" t="s">
        <v>4365</v>
      </c>
      <c r="AK1399" t="s">
        <v>4365</v>
      </c>
      <c r="AL1399" t="s">
        <v>4365</v>
      </c>
      <c r="AM1399" t="s">
        <v>4365</v>
      </c>
      <c r="AN1399" t="s">
        <v>4365</v>
      </c>
      <c r="AO1399" t="s">
        <v>4365</v>
      </c>
      <c r="AP1399" t="s">
        <v>4365</v>
      </c>
      <c r="AQ1399" t="s">
        <v>4365</v>
      </c>
      <c r="AR1399" t="s">
        <v>4365</v>
      </c>
      <c r="AS1399" t="s">
        <v>14834</v>
      </c>
      <c r="BC1399" s="3" t="str" cm="1">
        <f t="array" ref="BC1399">LEFT(BB1399,MIN(FIND({0,1,2,3,4,5,6,7,8,9},BB1399&amp;"0123456789"))-1)</f>
        <v/>
      </c>
      <c r="BY1399" t="s">
        <v>25419</v>
      </c>
      <c r="BZ1399" t="s">
        <v>25460</v>
      </c>
      <c r="CA1399" t="s">
        <v>25414</v>
      </c>
      <c r="CB1399" t="s">
        <v>25484</v>
      </c>
      <c r="CC1399" t="s">
        <v>25828</v>
      </c>
      <c r="CT1399" t="str">
        <f t="shared" si="359"/>
        <v>Apps</v>
      </c>
      <c r="CU1399" t="str">
        <f t="shared" si="360"/>
        <v>Enterprise Software</v>
      </c>
      <c r="CV1399" t="str">
        <f t="shared" si="361"/>
        <v>Internet</v>
      </c>
      <c r="CW1399" t="str">
        <f t="shared" si="362"/>
        <v>Internet of Things</v>
      </c>
      <c r="CX1399" t="str">
        <f t="shared" si="363"/>
        <v>Smart Home</v>
      </c>
      <c r="CY1399" t="str">
        <f t="shared" si="364"/>
        <v/>
      </c>
      <c r="CZ1399" t="str">
        <f t="shared" si="365"/>
        <v/>
      </c>
      <c r="DA1399" t="str">
        <f t="shared" si="366"/>
        <v/>
      </c>
      <c r="DB1399" t="str">
        <f t="shared" si="367"/>
        <v/>
      </c>
      <c r="DC1399" t="str">
        <f t="shared" si="368"/>
        <v/>
      </c>
    </row>
    <row r="1400" spans="1:107" x14ac:dyDescent="0.2">
      <c r="A1400">
        <v>1397</v>
      </c>
      <c r="B1400" t="s">
        <v>1392</v>
      </c>
      <c r="C1400" t="s">
        <v>3565</v>
      </c>
      <c r="D1400" t="s">
        <v>5507</v>
      </c>
      <c r="E1400" t="s">
        <v>6065</v>
      </c>
      <c r="F1400" t="s">
        <v>7463</v>
      </c>
      <c r="G1400" t="s">
        <v>8245</v>
      </c>
      <c r="H1400" t="s">
        <v>8552</v>
      </c>
      <c r="I1400" t="s">
        <v>8555</v>
      </c>
      <c r="J1400" t="s">
        <v>9687</v>
      </c>
      <c r="K1400" t="s">
        <v>10121</v>
      </c>
      <c r="L1400" t="s">
        <v>10805</v>
      </c>
      <c r="M1400" t="s">
        <v>12209</v>
      </c>
      <c r="N1400" t="s">
        <v>12740</v>
      </c>
      <c r="O1400" t="s">
        <v>13309</v>
      </c>
      <c r="P1400" t="s">
        <v>4365</v>
      </c>
      <c r="Q1400">
        <v>2</v>
      </c>
      <c r="R1400" t="s">
        <v>13357</v>
      </c>
      <c r="S1400" t="s">
        <v>13650</v>
      </c>
      <c r="T1400" t="s">
        <v>13745</v>
      </c>
      <c r="U1400" s="3" t="str" cm="1">
        <f t="array" ref="U1400">LEFT(T1400,MIN(FIND({0,1,2,3,4,5,6,7,8,9},T1400&amp;"0123456789"))-1)</f>
        <v>$</v>
      </c>
      <c r="V1400" t="s">
        <v>13357</v>
      </c>
      <c r="W1400" t="s">
        <v>13745</v>
      </c>
      <c r="X1400" s="3" t="str" cm="1">
        <f t="array" ref="X1400">LEFT(W1400,MIN(FIND({0,1,2,3,4,5,6,7,8,9},W1400&amp;"0123456789"))-1)</f>
        <v>$</v>
      </c>
      <c r="Y1400" t="s">
        <v>13357</v>
      </c>
      <c r="Z1400" t="s">
        <v>13793</v>
      </c>
      <c r="AA1400" s="3" cm="1">
        <f t="array" ref="AA1400">_xlfn.XLOOKUP(LEFT(Z1400,MIN(FIND({0,1,2,3,4,5,6,7,8,9},Z1400&amp;"0123456789"))-1), $BB$4:$BB$23, $BC$4:$BC$23)*_xlfn.NUMBERVALUE(TRIM(REPLACE(Z1400,1,MIN(FIND({0,1,2,3,4,5,6,7,8,9},Z1400&amp;"0123456789"))-1,"")), ".", ",")</f>
        <v>2200000</v>
      </c>
      <c r="AB1400" t="s">
        <v>13793</v>
      </c>
      <c r="AC1400" s="3" cm="1">
        <f t="array" ref="AC1400">_xlfn.XLOOKUP(LEFT(AB1400,MIN(FIND({0,1,2,3,4,5,6,7,8,9},AB1400&amp;"0123456789"))-1), $BB$4:$BB$23, $BC$4:$BC$23)*_xlfn.NUMBERVALUE(TRIM(REPLACE(AB1400,1,MIN(FIND({0,1,2,3,4,5,6,7,8,9},AB1400&amp;"0123456789"))-1,"")), ".", ",")</f>
        <v>2200000</v>
      </c>
      <c r="AD1400" t="s">
        <v>4365</v>
      </c>
      <c r="AE1400" t="s">
        <v>8555</v>
      </c>
      <c r="AF1400" t="s">
        <v>16053</v>
      </c>
      <c r="AG1400" t="s">
        <v>17307</v>
      </c>
      <c r="AH1400" t="s">
        <v>4365</v>
      </c>
      <c r="AI1400" t="s">
        <v>18902</v>
      </c>
      <c r="AJ1400" t="s">
        <v>8563</v>
      </c>
      <c r="AK1400" t="s">
        <v>4365</v>
      </c>
      <c r="AL1400" t="s">
        <v>8555</v>
      </c>
      <c r="AM1400" t="s">
        <v>18794</v>
      </c>
      <c r="AN1400" t="s">
        <v>18372</v>
      </c>
      <c r="AO1400" t="s">
        <v>18794</v>
      </c>
      <c r="AP1400" t="s">
        <v>23283</v>
      </c>
      <c r="AQ1400" t="s">
        <v>24349</v>
      </c>
      <c r="AR1400" t="s">
        <v>24574</v>
      </c>
      <c r="AS1400" t="s">
        <v>19248</v>
      </c>
      <c r="BC1400" s="3" t="str" cm="1">
        <f t="array" ref="BC1400">LEFT(BB1400,MIN(FIND({0,1,2,3,4,5,6,7,8,9},BB1400&amp;"0123456789"))-1)</f>
        <v/>
      </c>
      <c r="BY1400" t="s">
        <v>11476</v>
      </c>
      <c r="BZ1400" t="s">
        <v>25404</v>
      </c>
      <c r="CA1400" t="s">
        <v>25762</v>
      </c>
      <c r="CB1400" t="s">
        <v>25408</v>
      </c>
      <c r="CC1400" t="s">
        <v>25463</v>
      </c>
      <c r="CT1400" t="str">
        <f t="shared" si="359"/>
        <v>Analytics</v>
      </c>
      <c r="CU1400" t="str">
        <f t="shared" si="360"/>
        <v>Information Technology</v>
      </c>
      <c r="CV1400" t="str">
        <f t="shared" si="361"/>
        <v>Real Time</v>
      </c>
      <c r="CW1400" t="str">
        <f t="shared" si="362"/>
        <v>Software</v>
      </c>
      <c r="CX1400" t="str">
        <f t="shared" si="363"/>
        <v>Video Streaming</v>
      </c>
      <c r="CY1400" t="str">
        <f t="shared" si="364"/>
        <v/>
      </c>
      <c r="CZ1400" t="str">
        <f t="shared" si="365"/>
        <v/>
      </c>
      <c r="DA1400" t="str">
        <f t="shared" si="366"/>
        <v/>
      </c>
      <c r="DB1400" t="str">
        <f t="shared" si="367"/>
        <v/>
      </c>
      <c r="DC1400" t="str">
        <f t="shared" si="368"/>
        <v/>
      </c>
    </row>
    <row r="1401" spans="1:107" x14ac:dyDescent="0.2">
      <c r="A1401">
        <v>1398</v>
      </c>
      <c r="B1401" t="s">
        <v>1393</v>
      </c>
      <c r="C1401" t="s">
        <v>3566</v>
      </c>
      <c r="D1401" t="s">
        <v>5508</v>
      </c>
      <c r="E1401" t="s">
        <v>6065</v>
      </c>
      <c r="F1401" t="s">
        <v>7464</v>
      </c>
      <c r="G1401" t="s">
        <v>8480</v>
      </c>
      <c r="H1401" t="s">
        <v>8552</v>
      </c>
      <c r="I1401" t="s">
        <v>8555</v>
      </c>
      <c r="J1401" t="s">
        <v>9688</v>
      </c>
      <c r="K1401" t="s">
        <v>10119</v>
      </c>
      <c r="L1401" t="s">
        <v>10185</v>
      </c>
      <c r="M1401" t="s">
        <v>12210</v>
      </c>
      <c r="N1401" t="s">
        <v>13052</v>
      </c>
      <c r="O1401" t="s">
        <v>4365</v>
      </c>
      <c r="P1401" t="s">
        <v>4365</v>
      </c>
      <c r="Q1401">
        <v>1</v>
      </c>
      <c r="R1401" t="s">
        <v>4365</v>
      </c>
      <c r="S1401" t="s">
        <v>8427</v>
      </c>
      <c r="T1401" t="s">
        <v>13856</v>
      </c>
      <c r="U1401" s="3" t="str" cm="1">
        <f t="array" ref="U1401">LEFT(T1401,MIN(FIND({0,1,2,3,4,5,6,7,8,9},T1401&amp;"0123456789"))-1)</f>
        <v>£</v>
      </c>
      <c r="V1401" t="s">
        <v>14424</v>
      </c>
      <c r="W1401" t="s">
        <v>13856</v>
      </c>
      <c r="X1401" s="3" t="str" cm="1">
        <f t="array" ref="X1401">LEFT(W1401,MIN(FIND({0,1,2,3,4,5,6,7,8,9},W1401&amp;"0123456789"))-1)</f>
        <v>£</v>
      </c>
      <c r="Y1401" t="s">
        <v>14424</v>
      </c>
      <c r="Z1401" t="s">
        <v>13856</v>
      </c>
      <c r="AA1401" s="3" cm="1">
        <f t="array" ref="AA1401">_xlfn.XLOOKUP(LEFT(Z1401,MIN(FIND({0,1,2,3,4,5,6,7,8,9},Z1401&amp;"0123456789"))-1), $BB$4:$BB$23, $BC$4:$BC$23)*_xlfn.NUMBERVALUE(TRIM(REPLACE(Z1401,1,MIN(FIND({0,1,2,3,4,5,6,7,8,9},Z1401&amp;"0123456789"))-1,"")), ".", ",")</f>
        <v>1370000</v>
      </c>
      <c r="AB1401" t="s">
        <v>13856</v>
      </c>
      <c r="AC1401" s="3" cm="1">
        <f t="array" ref="AC1401">_xlfn.XLOOKUP(LEFT(AB1401,MIN(FIND({0,1,2,3,4,5,6,7,8,9},AB1401&amp;"0123456789"))-1), $BB$4:$BB$23, $BC$4:$BC$23)*_xlfn.NUMBERVALUE(TRIM(REPLACE(AB1401,1,MIN(FIND({0,1,2,3,4,5,6,7,8,9},AB1401&amp;"0123456789"))-1,"")), ".", ",")</f>
        <v>1370000</v>
      </c>
      <c r="AD1401" t="s">
        <v>4365</v>
      </c>
      <c r="AE1401" t="s">
        <v>4365</v>
      </c>
      <c r="AF1401" t="s">
        <v>4365</v>
      </c>
      <c r="AG1401" t="s">
        <v>17308</v>
      </c>
      <c r="AH1401" t="s">
        <v>17978</v>
      </c>
      <c r="AI1401" t="s">
        <v>18903</v>
      </c>
      <c r="AJ1401" t="s">
        <v>19366</v>
      </c>
      <c r="AK1401" t="s">
        <v>19980</v>
      </c>
      <c r="AL1401" t="s">
        <v>20151</v>
      </c>
      <c r="AM1401" t="s">
        <v>21002</v>
      </c>
      <c r="AN1401" t="s">
        <v>21595</v>
      </c>
      <c r="AO1401" t="s">
        <v>22199</v>
      </c>
      <c r="AP1401" t="s">
        <v>23284</v>
      </c>
      <c r="AQ1401" t="s">
        <v>24350</v>
      </c>
      <c r="AR1401" t="s">
        <v>18162</v>
      </c>
      <c r="AS1401" t="s">
        <v>19330</v>
      </c>
      <c r="BC1401" s="3" t="str" cm="1">
        <f t="array" ref="BC1401">LEFT(BB1401,MIN(FIND({0,1,2,3,4,5,6,7,8,9},BB1401&amp;"0123456789"))-1)</f>
        <v/>
      </c>
      <c r="BY1401" t="s">
        <v>25552</v>
      </c>
      <c r="BZ1401" t="s">
        <v>25405</v>
      </c>
      <c r="CA1401" t="s">
        <v>25776</v>
      </c>
      <c r="CB1401" t="s">
        <v>25437</v>
      </c>
      <c r="CC1401" t="s">
        <v>25408</v>
      </c>
      <c r="CD1401" t="s">
        <v>25738</v>
      </c>
      <c r="CT1401" t="str">
        <f t="shared" si="359"/>
        <v>Collaboration</v>
      </c>
      <c r="CU1401" t="str">
        <f t="shared" si="360"/>
        <v>Productivity Tools</v>
      </c>
      <c r="CV1401" t="str">
        <f t="shared" si="361"/>
        <v>Project Management</v>
      </c>
      <c r="CW1401" t="str">
        <f t="shared" si="362"/>
        <v>SaaS</v>
      </c>
      <c r="CX1401" t="str">
        <f t="shared" si="363"/>
        <v>Software</v>
      </c>
      <c r="CY1401" t="str">
        <f t="shared" si="364"/>
        <v>Task Management</v>
      </c>
      <c r="CZ1401" t="str">
        <f t="shared" si="365"/>
        <v/>
      </c>
      <c r="DA1401" t="str">
        <f t="shared" si="366"/>
        <v/>
      </c>
      <c r="DB1401" t="str">
        <f t="shared" si="367"/>
        <v/>
      </c>
      <c r="DC1401" t="str">
        <f t="shared" si="368"/>
        <v/>
      </c>
    </row>
    <row r="1402" spans="1:107" x14ac:dyDescent="0.2">
      <c r="A1402">
        <v>1399</v>
      </c>
      <c r="B1402" t="s">
        <v>1394</v>
      </c>
      <c r="C1402" t="s">
        <v>3567</v>
      </c>
      <c r="D1402" t="s">
        <v>5509</v>
      </c>
      <c r="E1402" t="s">
        <v>6065</v>
      </c>
      <c r="F1402" t="s">
        <v>7465</v>
      </c>
      <c r="G1402" t="s">
        <v>8246</v>
      </c>
      <c r="H1402" t="s">
        <v>8552</v>
      </c>
      <c r="I1402" t="s">
        <v>8554</v>
      </c>
      <c r="J1402" t="s">
        <v>9689</v>
      </c>
      <c r="K1402" t="s">
        <v>10121</v>
      </c>
      <c r="L1402" t="s">
        <v>10788</v>
      </c>
      <c r="M1402" t="s">
        <v>12211</v>
      </c>
      <c r="N1402" t="s">
        <v>12741</v>
      </c>
      <c r="O1402" t="s">
        <v>13310</v>
      </c>
      <c r="P1402" t="s">
        <v>13349</v>
      </c>
      <c r="Q1402">
        <v>1</v>
      </c>
      <c r="R1402" t="s">
        <v>4365</v>
      </c>
      <c r="S1402" t="s">
        <v>8506</v>
      </c>
      <c r="T1402" t="s">
        <v>13813</v>
      </c>
      <c r="U1402" s="3" t="str" cm="1">
        <f t="array" ref="U1402">LEFT(T1402,MIN(FIND({0,1,2,3,4,5,6,7,8,9},T1402&amp;"0123456789"))-1)</f>
        <v>$</v>
      </c>
      <c r="V1402" t="s">
        <v>14415</v>
      </c>
      <c r="W1402" t="s">
        <v>13813</v>
      </c>
      <c r="X1402" s="3" t="str" cm="1">
        <f t="array" ref="X1402">LEFT(W1402,MIN(FIND({0,1,2,3,4,5,6,7,8,9},W1402&amp;"0123456789"))-1)</f>
        <v>$</v>
      </c>
      <c r="Y1402" t="s">
        <v>14415</v>
      </c>
      <c r="Z1402" t="s">
        <v>13813</v>
      </c>
      <c r="AA1402" s="3" cm="1">
        <f t="array" ref="AA1402">_xlfn.XLOOKUP(LEFT(Z1402,MIN(FIND({0,1,2,3,4,5,6,7,8,9},Z1402&amp;"0123456789"))-1), $BB$4:$BB$23, $BC$4:$BC$23)*_xlfn.NUMBERVALUE(TRIM(REPLACE(Z1402,1,MIN(FIND({0,1,2,3,4,5,6,7,8,9},Z1402&amp;"0123456789"))-1,"")), ".", ",")</f>
        <v>2000000</v>
      </c>
      <c r="AB1402" t="s">
        <v>13813</v>
      </c>
      <c r="AC1402" s="3" cm="1">
        <f t="array" ref="AC1402">_xlfn.XLOOKUP(LEFT(AB1402,MIN(FIND({0,1,2,3,4,5,6,7,8,9},AB1402&amp;"0123456789"))-1), $BB$4:$BB$23, $BC$4:$BC$23)*_xlfn.NUMBERVALUE(TRIM(REPLACE(AB1402,1,MIN(FIND({0,1,2,3,4,5,6,7,8,9},AB1402&amp;"0123456789"))-1,"")), ".", ",")</f>
        <v>2000000</v>
      </c>
      <c r="AD1402" t="s">
        <v>4365</v>
      </c>
      <c r="AE1402" t="s">
        <v>8556</v>
      </c>
      <c r="AF1402" t="s">
        <v>16054</v>
      </c>
      <c r="AG1402" t="s">
        <v>17309</v>
      </c>
      <c r="AH1402" t="s">
        <v>4365</v>
      </c>
      <c r="AI1402" t="s">
        <v>4365</v>
      </c>
      <c r="AJ1402" t="s">
        <v>8563</v>
      </c>
      <c r="AK1402" t="s">
        <v>4365</v>
      </c>
      <c r="AL1402" t="s">
        <v>8555</v>
      </c>
      <c r="AM1402" t="s">
        <v>4365</v>
      </c>
      <c r="AN1402" t="s">
        <v>18372</v>
      </c>
      <c r="AO1402" t="s">
        <v>4365</v>
      </c>
      <c r="AP1402" t="s">
        <v>23285</v>
      </c>
      <c r="AQ1402" t="s">
        <v>4365</v>
      </c>
      <c r="AR1402" t="s">
        <v>4365</v>
      </c>
      <c r="AS1402" t="s">
        <v>19073</v>
      </c>
      <c r="BC1402" s="3" t="str" cm="1">
        <f t="array" ref="BC1402">LEFT(BB1402,MIN(FIND({0,1,2,3,4,5,6,7,8,9},BB1402&amp;"0123456789"))-1)</f>
        <v/>
      </c>
      <c r="BY1402" t="s">
        <v>12211</v>
      </c>
      <c r="CT1402" t="str">
        <f t="shared" si="359"/>
        <v>Hospitality</v>
      </c>
      <c r="CU1402" t="str">
        <f t="shared" si="360"/>
        <v/>
      </c>
      <c r="CV1402" t="str">
        <f t="shared" si="361"/>
        <v/>
      </c>
      <c r="CW1402" t="str">
        <f t="shared" si="362"/>
        <v/>
      </c>
      <c r="CX1402" t="str">
        <f t="shared" si="363"/>
        <v/>
      </c>
      <c r="CY1402" t="str">
        <f t="shared" si="364"/>
        <v/>
      </c>
      <c r="CZ1402" t="str">
        <f t="shared" si="365"/>
        <v/>
      </c>
      <c r="DA1402" t="str">
        <f t="shared" si="366"/>
        <v/>
      </c>
      <c r="DB1402" t="str">
        <f t="shared" si="367"/>
        <v/>
      </c>
      <c r="DC1402" t="str">
        <f t="shared" si="368"/>
        <v/>
      </c>
    </row>
    <row r="1403" spans="1:107" x14ac:dyDescent="0.2">
      <c r="A1403">
        <v>1400</v>
      </c>
      <c r="B1403" t="s">
        <v>1395</v>
      </c>
      <c r="C1403" t="s">
        <v>3568</v>
      </c>
      <c r="D1403" t="s">
        <v>3568</v>
      </c>
      <c r="E1403" t="s">
        <v>6065</v>
      </c>
      <c r="F1403" t="s">
        <v>7466</v>
      </c>
      <c r="G1403" t="s">
        <v>8248</v>
      </c>
      <c r="H1403" t="s">
        <v>8552</v>
      </c>
      <c r="I1403" t="s">
        <v>8554</v>
      </c>
      <c r="J1403" t="s">
        <v>9690</v>
      </c>
      <c r="K1403" t="s">
        <v>10121</v>
      </c>
      <c r="L1403" t="s">
        <v>10806</v>
      </c>
      <c r="M1403" t="s">
        <v>12212</v>
      </c>
      <c r="N1403" t="s">
        <v>13053</v>
      </c>
      <c r="O1403" t="s">
        <v>13311</v>
      </c>
      <c r="P1403" t="s">
        <v>4365</v>
      </c>
      <c r="Q1403">
        <v>1</v>
      </c>
      <c r="R1403" t="s">
        <v>13357</v>
      </c>
      <c r="S1403" t="s">
        <v>13386</v>
      </c>
      <c r="T1403" t="s">
        <v>14204</v>
      </c>
      <c r="U1403" s="3" t="str" cm="1">
        <f t="array" ref="U1403">LEFT(T1403,MIN(FIND({0,1,2,3,4,5,6,7,8,9},T1403&amp;"0123456789"))-1)</f>
        <v>$</v>
      </c>
      <c r="V1403" t="s">
        <v>13357</v>
      </c>
      <c r="W1403" t="s">
        <v>14204</v>
      </c>
      <c r="X1403" s="3" t="str" cm="1">
        <f t="array" ref="X1403">LEFT(W1403,MIN(FIND({0,1,2,3,4,5,6,7,8,9},W1403&amp;"0123456789"))-1)</f>
        <v>$</v>
      </c>
      <c r="Y1403" t="s">
        <v>13357</v>
      </c>
      <c r="Z1403" t="s">
        <v>14204</v>
      </c>
      <c r="AA1403" s="3" cm="1">
        <f t="array" ref="AA1403">_xlfn.XLOOKUP(LEFT(Z1403,MIN(FIND({0,1,2,3,4,5,6,7,8,9},Z1403&amp;"0123456789"))-1), $BB$4:$BB$23, $BC$4:$BC$23)*_xlfn.NUMBERVALUE(TRIM(REPLACE(Z1403,1,MIN(FIND({0,1,2,3,4,5,6,7,8,9},Z1403&amp;"0123456789"))-1,"")), ".", ",")</f>
        <v>3173499</v>
      </c>
      <c r="AB1403" t="s">
        <v>14204</v>
      </c>
      <c r="AC1403" s="3" cm="1">
        <f t="array" ref="AC1403">_xlfn.XLOOKUP(LEFT(AB1403,MIN(FIND({0,1,2,3,4,5,6,7,8,9},AB1403&amp;"0123456789"))-1), $BB$4:$BB$23, $BC$4:$BC$23)*_xlfn.NUMBERVALUE(TRIM(REPLACE(AB1403,1,MIN(FIND({0,1,2,3,4,5,6,7,8,9},AB1403&amp;"0123456789"))-1,"")), ".", ",")</f>
        <v>3173499</v>
      </c>
      <c r="AD1403" t="s">
        <v>4365</v>
      </c>
      <c r="AE1403" t="s">
        <v>4365</v>
      </c>
      <c r="AF1403" t="s">
        <v>4365</v>
      </c>
      <c r="AG1403" t="s">
        <v>4365</v>
      </c>
      <c r="AH1403" t="s">
        <v>4365</v>
      </c>
      <c r="AI1403" t="s">
        <v>4365</v>
      </c>
      <c r="AJ1403" t="s">
        <v>4365</v>
      </c>
      <c r="AK1403" t="s">
        <v>4365</v>
      </c>
      <c r="AL1403" t="s">
        <v>4365</v>
      </c>
      <c r="AM1403" t="s">
        <v>4365</v>
      </c>
      <c r="AN1403" t="s">
        <v>4365</v>
      </c>
      <c r="AO1403" t="s">
        <v>4365</v>
      </c>
      <c r="AP1403" t="s">
        <v>4365</v>
      </c>
      <c r="AQ1403" t="s">
        <v>4365</v>
      </c>
      <c r="AR1403" t="s">
        <v>4365</v>
      </c>
      <c r="AS1403" t="s">
        <v>4365</v>
      </c>
      <c r="BC1403" s="3" t="str" cm="1">
        <f t="array" ref="BC1403">LEFT(BB1403,MIN(FIND({0,1,2,3,4,5,6,7,8,9},BB1403&amp;"0123456789"))-1)</f>
        <v/>
      </c>
      <c r="BY1403" t="s">
        <v>11435</v>
      </c>
      <c r="BZ1403" t="s">
        <v>25809</v>
      </c>
      <c r="CA1403" t="s">
        <v>25436</v>
      </c>
      <c r="CT1403" t="str">
        <f t="shared" si="359"/>
        <v>Aerospace</v>
      </c>
      <c r="CU1403" t="str">
        <f t="shared" si="360"/>
        <v>Product Research</v>
      </c>
      <c r="CV1403" t="str">
        <f t="shared" si="361"/>
        <v>Transportation</v>
      </c>
      <c r="CW1403" t="str">
        <f t="shared" si="362"/>
        <v/>
      </c>
      <c r="CX1403" t="str">
        <f t="shared" si="363"/>
        <v/>
      </c>
      <c r="CY1403" t="str">
        <f t="shared" si="364"/>
        <v/>
      </c>
      <c r="CZ1403" t="str">
        <f t="shared" si="365"/>
        <v/>
      </c>
      <c r="DA1403" t="str">
        <f t="shared" si="366"/>
        <v/>
      </c>
      <c r="DB1403" t="str">
        <f t="shared" si="367"/>
        <v/>
      </c>
      <c r="DC1403" t="str">
        <f t="shared" si="368"/>
        <v/>
      </c>
    </row>
    <row r="1404" spans="1:107" x14ac:dyDescent="0.2">
      <c r="A1404">
        <v>1401</v>
      </c>
      <c r="B1404" t="s">
        <v>1396</v>
      </c>
      <c r="C1404" t="s">
        <v>3569</v>
      </c>
      <c r="D1404" t="s">
        <v>5510</v>
      </c>
      <c r="E1404" t="s">
        <v>6065</v>
      </c>
      <c r="F1404" t="s">
        <v>7467</v>
      </c>
      <c r="G1404" t="s">
        <v>8481</v>
      </c>
      <c r="H1404" t="s">
        <v>8552</v>
      </c>
      <c r="I1404" t="s">
        <v>8554</v>
      </c>
      <c r="J1404" t="s">
        <v>9691</v>
      </c>
      <c r="K1404" t="s">
        <v>10119</v>
      </c>
      <c r="L1404" t="s">
        <v>10241</v>
      </c>
      <c r="M1404" t="s">
        <v>12213</v>
      </c>
      <c r="N1404" t="s">
        <v>12761</v>
      </c>
      <c r="O1404" t="s">
        <v>13319</v>
      </c>
      <c r="P1404" t="s">
        <v>4365</v>
      </c>
      <c r="Q1404">
        <v>2</v>
      </c>
      <c r="R1404" t="s">
        <v>13358</v>
      </c>
      <c r="S1404" t="s">
        <v>8267</v>
      </c>
      <c r="T1404" t="s">
        <v>14205</v>
      </c>
      <c r="U1404" s="3" t="str" cm="1">
        <f t="array" ref="U1404">LEFT(T1404,MIN(FIND({0,1,2,3,4,5,6,7,8,9},T1404&amp;"0123456789"))-1)</f>
        <v>CN¥</v>
      </c>
      <c r="V1404" t="s">
        <v>14414</v>
      </c>
      <c r="W1404" t="s">
        <v>14205</v>
      </c>
      <c r="X1404" s="3" t="str" cm="1">
        <f t="array" ref="X1404">LEFT(W1404,MIN(FIND({0,1,2,3,4,5,6,7,8,9},W1404&amp;"0123456789"))-1)</f>
        <v>CN¥</v>
      </c>
      <c r="Y1404" t="s">
        <v>14414</v>
      </c>
      <c r="Z1404" t="s">
        <v>14205</v>
      </c>
      <c r="AA1404" s="3" cm="1">
        <f t="array" ref="AA1404">_xlfn.XLOOKUP(LEFT(Z1404,MIN(FIND({0,1,2,3,4,5,6,7,8,9},Z1404&amp;"0123456789"))-1), $BB$4:$BB$23, $BC$4:$BC$23)*_xlfn.NUMBERVALUE(TRIM(REPLACE(Z1404,1,MIN(FIND({0,1,2,3,4,5,6,7,8,9},Z1404&amp;"0123456789"))-1,"")), ".", ",")</f>
        <v>2100000</v>
      </c>
      <c r="AB1404" t="s">
        <v>14205</v>
      </c>
      <c r="AC1404" s="3" cm="1">
        <f t="array" ref="AC1404">_xlfn.XLOOKUP(LEFT(AB1404,MIN(FIND({0,1,2,3,4,5,6,7,8,9},AB1404&amp;"0123456789"))-1), $BB$4:$BB$23, $BC$4:$BC$23)*_xlfn.NUMBERVALUE(TRIM(REPLACE(AB1404,1,MIN(FIND({0,1,2,3,4,5,6,7,8,9},AB1404&amp;"0123456789"))-1,"")), ".", ",")</f>
        <v>2100000</v>
      </c>
      <c r="AD1404" t="s">
        <v>8555</v>
      </c>
      <c r="AE1404" t="s">
        <v>8554</v>
      </c>
      <c r="AF1404" t="s">
        <v>16055</v>
      </c>
      <c r="AG1404" t="s">
        <v>4365</v>
      </c>
      <c r="AH1404" t="s">
        <v>4365</v>
      </c>
      <c r="AI1404" t="s">
        <v>4365</v>
      </c>
      <c r="AJ1404" t="s">
        <v>4365</v>
      </c>
      <c r="AK1404" t="s">
        <v>4365</v>
      </c>
      <c r="AL1404" t="s">
        <v>4365</v>
      </c>
      <c r="AM1404" t="s">
        <v>4365</v>
      </c>
      <c r="AN1404" t="s">
        <v>4365</v>
      </c>
      <c r="AO1404" t="s">
        <v>4365</v>
      </c>
      <c r="AP1404" t="s">
        <v>4365</v>
      </c>
      <c r="AQ1404" t="s">
        <v>4365</v>
      </c>
      <c r="AR1404" t="s">
        <v>4365</v>
      </c>
      <c r="AS1404" t="s">
        <v>14825</v>
      </c>
      <c r="BC1404" s="3" t="str" cm="1">
        <f t="array" ref="BC1404">LEFT(BB1404,MIN(FIND({0,1,2,3,4,5,6,7,8,9},BB1404&amp;"0123456789"))-1)</f>
        <v/>
      </c>
      <c r="BY1404" t="s">
        <v>10285</v>
      </c>
      <c r="BZ1404" t="s">
        <v>25622</v>
      </c>
      <c r="CA1404" t="s">
        <v>25406</v>
      </c>
      <c r="CT1404" t="str">
        <f t="shared" si="359"/>
        <v>Food and Beverage</v>
      </c>
      <c r="CU1404" t="str">
        <f t="shared" si="360"/>
        <v>Food Processing</v>
      </c>
      <c r="CV1404" t="str">
        <f t="shared" si="361"/>
        <v>Sales</v>
      </c>
      <c r="CW1404" t="str">
        <f t="shared" si="362"/>
        <v/>
      </c>
      <c r="CX1404" t="str">
        <f t="shared" si="363"/>
        <v/>
      </c>
      <c r="CY1404" t="str">
        <f t="shared" si="364"/>
        <v/>
      </c>
      <c r="CZ1404" t="str">
        <f t="shared" si="365"/>
        <v/>
      </c>
      <c r="DA1404" t="str">
        <f t="shared" si="366"/>
        <v/>
      </c>
      <c r="DB1404" t="str">
        <f t="shared" si="367"/>
        <v/>
      </c>
      <c r="DC1404" t="str">
        <f t="shared" si="368"/>
        <v/>
      </c>
    </row>
    <row r="1405" spans="1:107" x14ac:dyDescent="0.2">
      <c r="A1405">
        <v>1402</v>
      </c>
      <c r="B1405" t="s">
        <v>1397</v>
      </c>
      <c r="C1405" t="s">
        <v>3570</v>
      </c>
      <c r="D1405" t="s">
        <v>5511</v>
      </c>
      <c r="E1405" t="s">
        <v>6065</v>
      </c>
      <c r="F1405" t="s">
        <v>7468</v>
      </c>
      <c r="G1405" t="s">
        <v>8284</v>
      </c>
      <c r="H1405" t="s">
        <v>8552</v>
      </c>
      <c r="I1405" t="s">
        <v>8555</v>
      </c>
      <c r="J1405" t="s">
        <v>9692</v>
      </c>
      <c r="K1405" t="s">
        <v>10121</v>
      </c>
      <c r="L1405" t="s">
        <v>10196</v>
      </c>
      <c r="M1405" t="s">
        <v>11298</v>
      </c>
      <c r="N1405" t="s">
        <v>12741</v>
      </c>
      <c r="O1405" t="s">
        <v>13310</v>
      </c>
      <c r="P1405" t="s">
        <v>13349</v>
      </c>
      <c r="Q1405">
        <v>2</v>
      </c>
      <c r="R1405" t="s">
        <v>13357</v>
      </c>
      <c r="S1405" t="s">
        <v>8440</v>
      </c>
      <c r="T1405" t="s">
        <v>13803</v>
      </c>
      <c r="U1405" s="3" t="str" cm="1">
        <f t="array" ref="U1405">LEFT(T1405,MIN(FIND({0,1,2,3,4,5,6,7,8,9},T1405&amp;"0123456789"))-1)</f>
        <v>$</v>
      </c>
      <c r="V1405" t="s">
        <v>13357</v>
      </c>
      <c r="W1405" t="s">
        <v>13803</v>
      </c>
      <c r="X1405" s="3" t="str" cm="1">
        <f t="array" ref="X1405">LEFT(W1405,MIN(FIND({0,1,2,3,4,5,6,7,8,9},W1405&amp;"0123456789"))-1)</f>
        <v>$</v>
      </c>
      <c r="Y1405" t="s">
        <v>13357</v>
      </c>
      <c r="Z1405" t="s">
        <v>14708</v>
      </c>
      <c r="AA1405" s="3" cm="1">
        <f t="array" ref="AA1405">_xlfn.XLOOKUP(LEFT(Z1405,MIN(FIND({0,1,2,3,4,5,6,7,8,9},Z1405&amp;"0123456789"))-1), $BB$4:$BB$23, $BC$4:$BC$23)*_xlfn.NUMBERVALUE(TRIM(REPLACE(Z1405,1,MIN(FIND({0,1,2,3,4,5,6,7,8,9},Z1405&amp;"0123456789"))-1,"")), ".", ",")</f>
        <v>4999998</v>
      </c>
      <c r="AB1405" t="s">
        <v>14708</v>
      </c>
      <c r="AC1405" s="3" cm="1">
        <f t="array" ref="AC1405">_xlfn.XLOOKUP(LEFT(AB1405,MIN(FIND({0,1,2,3,4,5,6,7,8,9},AB1405&amp;"0123456789"))-1), $BB$4:$BB$23, $BC$4:$BC$23)*_xlfn.NUMBERVALUE(TRIM(REPLACE(AB1405,1,MIN(FIND({0,1,2,3,4,5,6,7,8,9},AB1405&amp;"0123456789"))-1,"")), ".", ",")</f>
        <v>4999998</v>
      </c>
      <c r="AD1405" t="s">
        <v>4365</v>
      </c>
      <c r="AE1405" t="s">
        <v>4365</v>
      </c>
      <c r="AF1405" t="s">
        <v>4365</v>
      </c>
      <c r="AG1405" t="s">
        <v>4365</v>
      </c>
      <c r="AH1405" t="s">
        <v>4365</v>
      </c>
      <c r="AI1405" t="s">
        <v>4365</v>
      </c>
      <c r="AJ1405" t="s">
        <v>4365</v>
      </c>
      <c r="AK1405" t="s">
        <v>4365</v>
      </c>
      <c r="AL1405" t="s">
        <v>4365</v>
      </c>
      <c r="AM1405" t="s">
        <v>4365</v>
      </c>
      <c r="AN1405" t="s">
        <v>4365</v>
      </c>
      <c r="AO1405" t="s">
        <v>4365</v>
      </c>
      <c r="AP1405" t="s">
        <v>4365</v>
      </c>
      <c r="AQ1405" t="s">
        <v>4365</v>
      </c>
      <c r="AR1405" t="s">
        <v>4365</v>
      </c>
      <c r="AS1405" t="s">
        <v>8554</v>
      </c>
      <c r="BC1405" s="3" t="str" cm="1">
        <f t="array" ref="BC1405">LEFT(BB1405,MIN(FIND({0,1,2,3,4,5,6,7,8,9},BB1405&amp;"0123456789"))-1)</f>
        <v/>
      </c>
      <c r="BY1405" t="s">
        <v>10331</v>
      </c>
      <c r="BZ1405" t="s">
        <v>25414</v>
      </c>
      <c r="CA1405" t="s">
        <v>25408</v>
      </c>
      <c r="CT1405" t="str">
        <f t="shared" si="359"/>
        <v>Information Technology</v>
      </c>
      <c r="CU1405" t="str">
        <f t="shared" si="360"/>
        <v>Internet</v>
      </c>
      <c r="CV1405" t="str">
        <f t="shared" si="361"/>
        <v>Software</v>
      </c>
      <c r="CW1405" t="str">
        <f t="shared" si="362"/>
        <v/>
      </c>
      <c r="CX1405" t="str">
        <f t="shared" si="363"/>
        <v/>
      </c>
      <c r="CY1405" t="str">
        <f t="shared" si="364"/>
        <v/>
      </c>
      <c r="CZ1405" t="str">
        <f t="shared" si="365"/>
        <v/>
      </c>
      <c r="DA1405" t="str">
        <f t="shared" si="366"/>
        <v/>
      </c>
      <c r="DB1405" t="str">
        <f t="shared" si="367"/>
        <v/>
      </c>
      <c r="DC1405" t="str">
        <f t="shared" si="368"/>
        <v/>
      </c>
    </row>
    <row r="1406" spans="1:107" x14ac:dyDescent="0.2">
      <c r="A1406">
        <v>1403</v>
      </c>
      <c r="B1406" t="s">
        <v>1398</v>
      </c>
      <c r="C1406" t="s">
        <v>3571</v>
      </c>
      <c r="D1406" t="s">
        <v>5512</v>
      </c>
      <c r="E1406" t="s">
        <v>6065</v>
      </c>
      <c r="F1406" t="s">
        <v>7469</v>
      </c>
      <c r="G1406" t="s">
        <v>8266</v>
      </c>
      <c r="H1406" t="s">
        <v>8552</v>
      </c>
      <c r="I1406" t="s">
        <v>8554</v>
      </c>
      <c r="J1406" t="s">
        <v>9693</v>
      </c>
      <c r="K1406" t="s">
        <v>10121</v>
      </c>
      <c r="L1406" t="s">
        <v>10807</v>
      </c>
      <c r="M1406" t="s">
        <v>12214</v>
      </c>
      <c r="N1406" t="s">
        <v>12736</v>
      </c>
      <c r="O1406" t="s">
        <v>13305</v>
      </c>
      <c r="P1406" t="s">
        <v>4365</v>
      </c>
      <c r="Q1406">
        <v>1</v>
      </c>
      <c r="R1406" t="s">
        <v>13357</v>
      </c>
      <c r="S1406" t="s">
        <v>13607</v>
      </c>
      <c r="T1406" t="s">
        <v>13907</v>
      </c>
      <c r="U1406" s="3" t="str" cm="1">
        <f t="array" ref="U1406">LEFT(T1406,MIN(FIND({0,1,2,3,4,5,6,7,8,9},T1406&amp;"0123456789"))-1)</f>
        <v>$</v>
      </c>
      <c r="V1406" t="s">
        <v>14422</v>
      </c>
      <c r="W1406" t="s">
        <v>13907</v>
      </c>
      <c r="X1406" s="3" t="str" cm="1">
        <f t="array" ref="X1406">LEFT(W1406,MIN(FIND({0,1,2,3,4,5,6,7,8,9},W1406&amp;"0123456789"))-1)</f>
        <v>$</v>
      </c>
      <c r="Y1406" t="s">
        <v>14422</v>
      </c>
      <c r="Z1406" t="s">
        <v>13907</v>
      </c>
      <c r="AA1406" s="3" cm="1">
        <f t="array" ref="AA1406">_xlfn.XLOOKUP(LEFT(Z1406,MIN(FIND({0,1,2,3,4,5,6,7,8,9},Z1406&amp;"0123456789"))-1), $BB$4:$BB$23, $BC$4:$BC$23)*_xlfn.NUMBERVALUE(TRIM(REPLACE(Z1406,1,MIN(FIND({0,1,2,3,4,5,6,7,8,9},Z1406&amp;"0123456789"))-1,"")), ".", ",")</f>
        <v>1100000</v>
      </c>
      <c r="AB1406" t="s">
        <v>13907</v>
      </c>
      <c r="AC1406" s="3" cm="1">
        <f t="array" ref="AC1406">_xlfn.XLOOKUP(LEFT(AB1406,MIN(FIND({0,1,2,3,4,5,6,7,8,9},AB1406&amp;"0123456789"))-1), $BB$4:$BB$23, $BC$4:$BC$23)*_xlfn.NUMBERVALUE(TRIM(REPLACE(AB1406,1,MIN(FIND({0,1,2,3,4,5,6,7,8,9},AB1406&amp;"0123456789"))-1,"")), ".", ",")</f>
        <v>1100000</v>
      </c>
      <c r="AD1406" t="s">
        <v>8554</v>
      </c>
      <c r="AE1406" t="s">
        <v>8554</v>
      </c>
      <c r="AF1406" t="s">
        <v>16056</v>
      </c>
      <c r="AG1406" t="s">
        <v>17310</v>
      </c>
      <c r="AH1406" t="s">
        <v>17979</v>
      </c>
      <c r="AI1406" t="s">
        <v>18904</v>
      </c>
      <c r="AJ1406" t="s">
        <v>19220</v>
      </c>
      <c r="AK1406" t="s">
        <v>19981</v>
      </c>
      <c r="AL1406" t="s">
        <v>20167</v>
      </c>
      <c r="AM1406" t="s">
        <v>21003</v>
      </c>
      <c r="AN1406" t="s">
        <v>21596</v>
      </c>
      <c r="AO1406" t="s">
        <v>22200</v>
      </c>
      <c r="AP1406" t="s">
        <v>23286</v>
      </c>
      <c r="AQ1406" t="s">
        <v>24351</v>
      </c>
      <c r="AR1406" t="s">
        <v>18612</v>
      </c>
      <c r="AS1406" t="s">
        <v>14827</v>
      </c>
      <c r="BC1406" s="3" t="str" cm="1">
        <f t="array" ref="BC1406">LEFT(BB1406,MIN(FIND({0,1,2,3,4,5,6,7,8,9},BB1406&amp;"0123456789"))-1)</f>
        <v/>
      </c>
      <c r="BY1406" t="s">
        <v>12657</v>
      </c>
      <c r="BZ1406" t="s">
        <v>25561</v>
      </c>
      <c r="CA1406" t="s">
        <v>25428</v>
      </c>
      <c r="CB1406" t="s">
        <v>25928</v>
      </c>
      <c r="CC1406" t="s">
        <v>25441</v>
      </c>
      <c r="CD1406" t="s">
        <v>25749</v>
      </c>
      <c r="CT1406" t="str">
        <f t="shared" si="359"/>
        <v>Fitness</v>
      </c>
      <c r="CU1406" t="str">
        <f t="shared" si="360"/>
        <v>Gaming</v>
      </c>
      <c r="CV1406" t="str">
        <f t="shared" si="361"/>
        <v>Health Care</v>
      </c>
      <c r="CW1406" t="str">
        <f t="shared" si="362"/>
        <v>Location Based Services</v>
      </c>
      <c r="CX1406" t="str">
        <f t="shared" si="363"/>
        <v>Mobile Apps</v>
      </c>
      <c r="CY1406" t="str">
        <f t="shared" si="364"/>
        <v>Virtual Reality</v>
      </c>
      <c r="CZ1406" t="str">
        <f t="shared" si="365"/>
        <v/>
      </c>
      <c r="DA1406" t="str">
        <f t="shared" si="366"/>
        <v/>
      </c>
      <c r="DB1406" t="str">
        <f t="shared" si="367"/>
        <v/>
      </c>
      <c r="DC1406" t="str">
        <f t="shared" si="368"/>
        <v/>
      </c>
    </row>
    <row r="1407" spans="1:107" x14ac:dyDescent="0.2">
      <c r="A1407">
        <v>1404</v>
      </c>
      <c r="B1407" t="s">
        <v>1399</v>
      </c>
      <c r="C1407" t="s">
        <v>3572</v>
      </c>
      <c r="D1407" t="s">
        <v>5513</v>
      </c>
      <c r="E1407" t="s">
        <v>6065</v>
      </c>
      <c r="F1407" t="s">
        <v>7470</v>
      </c>
      <c r="G1407" t="s">
        <v>8391</v>
      </c>
      <c r="H1407" t="s">
        <v>8552</v>
      </c>
      <c r="I1407" t="s">
        <v>8554</v>
      </c>
      <c r="J1407" t="s">
        <v>9694</v>
      </c>
      <c r="K1407" t="s">
        <v>10121</v>
      </c>
      <c r="L1407" t="s">
        <v>10808</v>
      </c>
      <c r="M1407" t="s">
        <v>12215</v>
      </c>
      <c r="N1407" t="s">
        <v>12736</v>
      </c>
      <c r="O1407" t="s">
        <v>13305</v>
      </c>
      <c r="P1407" t="s">
        <v>13351</v>
      </c>
      <c r="Q1407">
        <v>4</v>
      </c>
      <c r="R1407" t="s">
        <v>13358</v>
      </c>
      <c r="S1407" t="s">
        <v>13585</v>
      </c>
      <c r="T1407" t="s">
        <v>14066</v>
      </c>
      <c r="U1407" s="3" t="str" cm="1">
        <f t="array" ref="U1407">LEFT(T1407,MIN(FIND({0,1,2,3,4,5,6,7,8,9},T1407&amp;"0123456789"))-1)</f>
        <v>$</v>
      </c>
      <c r="V1407" t="s">
        <v>14416</v>
      </c>
      <c r="W1407" t="s">
        <v>14066</v>
      </c>
      <c r="X1407" s="3" t="str" cm="1">
        <f t="array" ref="X1407">LEFT(W1407,MIN(FIND({0,1,2,3,4,5,6,7,8,9},W1407&amp;"0123456789"))-1)</f>
        <v>$</v>
      </c>
      <c r="Y1407" t="s">
        <v>14416</v>
      </c>
      <c r="Z1407" t="s">
        <v>14709</v>
      </c>
      <c r="AA1407" s="3" cm="1">
        <f t="array" ref="AA1407">_xlfn.XLOOKUP(LEFT(Z1407,MIN(FIND({0,1,2,3,4,5,6,7,8,9},Z1407&amp;"0123456789"))-1), $BB$4:$BB$23, $BC$4:$BC$23)*_xlfn.NUMBERVALUE(TRIM(REPLACE(Z1407,1,MIN(FIND({0,1,2,3,4,5,6,7,8,9},Z1407&amp;"0123456789"))-1,"")), ".", ",")</f>
        <v>11125000</v>
      </c>
      <c r="AB1407" t="s">
        <v>14709</v>
      </c>
      <c r="AC1407" s="3" cm="1">
        <f t="array" ref="AC1407">_xlfn.XLOOKUP(LEFT(AB1407,MIN(FIND({0,1,2,3,4,5,6,7,8,9},AB1407&amp;"0123456789"))-1), $BB$4:$BB$23, $BC$4:$BC$23)*_xlfn.NUMBERVALUE(TRIM(REPLACE(AB1407,1,MIN(FIND({0,1,2,3,4,5,6,7,8,9},AB1407&amp;"0123456789"))-1,"")), ".", ",")</f>
        <v>11125000</v>
      </c>
      <c r="AD1407" t="s">
        <v>4365</v>
      </c>
      <c r="AE1407" t="s">
        <v>4365</v>
      </c>
      <c r="AF1407" t="s">
        <v>4365</v>
      </c>
      <c r="AG1407" t="s">
        <v>4365</v>
      </c>
      <c r="AH1407" t="s">
        <v>4365</v>
      </c>
      <c r="AI1407" t="s">
        <v>4365</v>
      </c>
      <c r="AJ1407" t="s">
        <v>4365</v>
      </c>
      <c r="AK1407" t="s">
        <v>4365</v>
      </c>
      <c r="AL1407" t="s">
        <v>4365</v>
      </c>
      <c r="AM1407" t="s">
        <v>4365</v>
      </c>
      <c r="AN1407" t="s">
        <v>4365</v>
      </c>
      <c r="AO1407" t="s">
        <v>4365</v>
      </c>
      <c r="AP1407" t="s">
        <v>4365</v>
      </c>
      <c r="AQ1407" t="s">
        <v>4365</v>
      </c>
      <c r="AR1407" t="s">
        <v>4365</v>
      </c>
      <c r="AS1407" t="s">
        <v>4365</v>
      </c>
      <c r="BC1407" s="3" t="str" cm="1">
        <f t="array" ref="BC1407">LEFT(BB1407,MIN(FIND({0,1,2,3,4,5,6,7,8,9},BB1407&amp;"0123456789"))-1)</f>
        <v/>
      </c>
      <c r="BY1407" t="s">
        <v>10285</v>
      </c>
      <c r="BZ1407" t="s">
        <v>25929</v>
      </c>
      <c r="CT1407" t="str">
        <f t="shared" si="359"/>
        <v>Food and Beverage</v>
      </c>
      <c r="CU1407" t="str">
        <f t="shared" si="360"/>
        <v>Museums and Historical Sites</v>
      </c>
      <c r="CV1407" t="str">
        <f t="shared" si="361"/>
        <v/>
      </c>
      <c r="CW1407" t="str">
        <f t="shared" si="362"/>
        <v/>
      </c>
      <c r="CX1407" t="str">
        <f t="shared" si="363"/>
        <v/>
      </c>
      <c r="CY1407" t="str">
        <f t="shared" si="364"/>
        <v/>
      </c>
      <c r="CZ1407" t="str">
        <f t="shared" si="365"/>
        <v/>
      </c>
      <c r="DA1407" t="str">
        <f t="shared" si="366"/>
        <v/>
      </c>
      <c r="DB1407" t="str">
        <f t="shared" si="367"/>
        <v/>
      </c>
      <c r="DC1407" t="str">
        <f t="shared" si="368"/>
        <v/>
      </c>
    </row>
    <row r="1408" spans="1:107" x14ac:dyDescent="0.2">
      <c r="A1408">
        <v>1405</v>
      </c>
      <c r="B1408" t="s">
        <v>1400</v>
      </c>
      <c r="C1408" t="s">
        <v>3573</v>
      </c>
      <c r="D1408" t="s">
        <v>5514</v>
      </c>
      <c r="E1408" t="s">
        <v>6065</v>
      </c>
      <c r="F1408" t="s">
        <v>7471</v>
      </c>
      <c r="G1408" t="s">
        <v>8482</v>
      </c>
      <c r="H1408" t="s">
        <v>8552</v>
      </c>
      <c r="I1408" t="s">
        <v>8556</v>
      </c>
      <c r="J1408" t="s">
        <v>9695</v>
      </c>
      <c r="K1408" t="s">
        <v>10119</v>
      </c>
      <c r="L1408" t="s">
        <v>10809</v>
      </c>
      <c r="M1408" t="s">
        <v>12216</v>
      </c>
      <c r="N1408" t="s">
        <v>13054</v>
      </c>
      <c r="O1408" t="s">
        <v>13326</v>
      </c>
      <c r="P1408" t="s">
        <v>4365</v>
      </c>
      <c r="Q1408">
        <v>1</v>
      </c>
      <c r="R1408" t="s">
        <v>13357</v>
      </c>
      <c r="S1408" t="s">
        <v>8311</v>
      </c>
      <c r="T1408" t="s">
        <v>13795</v>
      </c>
      <c r="U1408" s="3" t="str" cm="1">
        <f t="array" ref="U1408">LEFT(T1408,MIN(FIND({0,1,2,3,4,5,6,7,8,9},T1408&amp;"0123456789"))-1)</f>
        <v>$</v>
      </c>
      <c r="V1408" t="s">
        <v>13357</v>
      </c>
      <c r="W1408" t="s">
        <v>13795</v>
      </c>
      <c r="X1408" s="3" t="str" cm="1">
        <f t="array" ref="X1408">LEFT(W1408,MIN(FIND({0,1,2,3,4,5,6,7,8,9},W1408&amp;"0123456789"))-1)</f>
        <v>$</v>
      </c>
      <c r="Y1408" t="s">
        <v>13357</v>
      </c>
      <c r="Z1408" t="s">
        <v>13795</v>
      </c>
      <c r="AA1408" s="3" cm="1">
        <f t="array" ref="AA1408">_xlfn.XLOOKUP(LEFT(Z1408,MIN(FIND({0,1,2,3,4,5,6,7,8,9},Z1408&amp;"0123456789"))-1), $BB$4:$BB$23, $BC$4:$BC$23)*_xlfn.NUMBERVALUE(TRIM(REPLACE(Z1408,1,MIN(FIND({0,1,2,3,4,5,6,7,8,9},Z1408&amp;"0123456789"))-1,"")), ".", ",")</f>
        <v>1700000</v>
      </c>
      <c r="AB1408" t="s">
        <v>13795</v>
      </c>
      <c r="AC1408" s="3" cm="1">
        <f t="array" ref="AC1408">_xlfn.XLOOKUP(LEFT(AB1408,MIN(FIND({0,1,2,3,4,5,6,7,8,9},AB1408&amp;"0123456789"))-1), $BB$4:$BB$23, $BC$4:$BC$23)*_xlfn.NUMBERVALUE(TRIM(REPLACE(AB1408,1,MIN(FIND({0,1,2,3,4,5,6,7,8,9},AB1408&amp;"0123456789"))-1,"")), ".", ",")</f>
        <v>1700000</v>
      </c>
      <c r="AD1408" t="s">
        <v>8555</v>
      </c>
      <c r="AE1408" t="s">
        <v>8554</v>
      </c>
      <c r="AF1408" t="s">
        <v>16057</v>
      </c>
      <c r="AG1408" t="s">
        <v>17311</v>
      </c>
      <c r="AH1408" t="s">
        <v>4365</v>
      </c>
      <c r="AI1408" t="s">
        <v>18905</v>
      </c>
      <c r="AJ1408" t="s">
        <v>8563</v>
      </c>
      <c r="AK1408" t="s">
        <v>4365</v>
      </c>
      <c r="AL1408" t="s">
        <v>8555</v>
      </c>
      <c r="AM1408" t="s">
        <v>18794</v>
      </c>
      <c r="AN1408" t="s">
        <v>18372</v>
      </c>
      <c r="AO1408" t="s">
        <v>18794</v>
      </c>
      <c r="AP1408" t="s">
        <v>23287</v>
      </c>
      <c r="AQ1408" t="s">
        <v>24352</v>
      </c>
      <c r="AR1408" t="s">
        <v>25185</v>
      </c>
      <c r="AS1408" t="s">
        <v>19248</v>
      </c>
      <c r="BC1408" s="3" t="str" cm="1">
        <f t="array" ref="BC1408">LEFT(BB1408,MIN(FIND({0,1,2,3,4,5,6,7,8,9},BB1408&amp;"0123456789"))-1)</f>
        <v/>
      </c>
      <c r="BY1408" t="s">
        <v>11993</v>
      </c>
      <c r="BZ1408" t="s">
        <v>25421</v>
      </c>
      <c r="CA1408" t="s">
        <v>25404</v>
      </c>
      <c r="CB1408" t="s">
        <v>25414</v>
      </c>
      <c r="CC1408" t="s">
        <v>25408</v>
      </c>
      <c r="CT1408" t="str">
        <f t="shared" si="359"/>
        <v>Automotive</v>
      </c>
      <c r="CU1408" t="str">
        <f t="shared" si="360"/>
        <v>E-Commerce</v>
      </c>
      <c r="CV1408" t="str">
        <f t="shared" si="361"/>
        <v>Information Technology</v>
      </c>
      <c r="CW1408" t="str">
        <f t="shared" si="362"/>
        <v>Internet</v>
      </c>
      <c r="CX1408" t="str">
        <f t="shared" si="363"/>
        <v>Software</v>
      </c>
      <c r="CY1408" t="str">
        <f t="shared" si="364"/>
        <v/>
      </c>
      <c r="CZ1408" t="str">
        <f t="shared" si="365"/>
        <v/>
      </c>
      <c r="DA1408" t="str">
        <f t="shared" si="366"/>
        <v/>
      </c>
      <c r="DB1408" t="str">
        <f t="shared" si="367"/>
        <v/>
      </c>
      <c r="DC1408" t="str">
        <f t="shared" si="368"/>
        <v/>
      </c>
    </row>
    <row r="1409" spans="1:107" x14ac:dyDescent="0.2">
      <c r="A1409">
        <v>1406</v>
      </c>
      <c r="B1409" t="s">
        <v>1401</v>
      </c>
      <c r="C1409" t="s">
        <v>3574</v>
      </c>
      <c r="D1409" t="s">
        <v>5515</v>
      </c>
      <c r="E1409" t="s">
        <v>6065</v>
      </c>
      <c r="F1409" t="s">
        <v>7472</v>
      </c>
      <c r="G1409" t="s">
        <v>8248</v>
      </c>
      <c r="H1409" t="s">
        <v>8552</v>
      </c>
      <c r="I1409" t="s">
        <v>8557</v>
      </c>
      <c r="J1409" t="s">
        <v>9696</v>
      </c>
      <c r="K1409" t="s">
        <v>10121</v>
      </c>
      <c r="L1409" t="s">
        <v>10365</v>
      </c>
      <c r="M1409" t="s">
        <v>12217</v>
      </c>
      <c r="N1409" t="s">
        <v>12782</v>
      </c>
      <c r="O1409" t="s">
        <v>13314</v>
      </c>
      <c r="P1409" t="s">
        <v>13351</v>
      </c>
      <c r="Q1409">
        <v>1</v>
      </c>
      <c r="R1409" t="s">
        <v>4365</v>
      </c>
      <c r="S1409" t="s">
        <v>8504</v>
      </c>
      <c r="T1409" t="s">
        <v>13813</v>
      </c>
      <c r="U1409" s="3" t="str" cm="1">
        <f t="array" ref="U1409">LEFT(T1409,MIN(FIND({0,1,2,3,4,5,6,7,8,9},T1409&amp;"0123456789"))-1)</f>
        <v>$</v>
      </c>
      <c r="V1409" t="s">
        <v>14415</v>
      </c>
      <c r="W1409" t="s">
        <v>13813</v>
      </c>
      <c r="X1409" s="3" t="str" cm="1">
        <f t="array" ref="X1409">LEFT(W1409,MIN(FIND({0,1,2,3,4,5,6,7,8,9},W1409&amp;"0123456789"))-1)</f>
        <v>$</v>
      </c>
      <c r="Y1409" t="s">
        <v>14415</v>
      </c>
      <c r="Z1409" t="s">
        <v>13813</v>
      </c>
      <c r="AA1409" s="3" cm="1">
        <f t="array" ref="AA1409">_xlfn.XLOOKUP(LEFT(Z1409,MIN(FIND({0,1,2,3,4,5,6,7,8,9},Z1409&amp;"0123456789"))-1), $BB$4:$BB$23, $BC$4:$BC$23)*_xlfn.NUMBERVALUE(TRIM(REPLACE(Z1409,1,MIN(FIND({0,1,2,3,4,5,6,7,8,9},Z1409&amp;"0123456789"))-1,"")), ".", ",")</f>
        <v>2000000</v>
      </c>
      <c r="AB1409" t="s">
        <v>13813</v>
      </c>
      <c r="AC1409" s="3" cm="1">
        <f t="array" ref="AC1409">_xlfn.XLOOKUP(LEFT(AB1409,MIN(FIND({0,1,2,3,4,5,6,7,8,9},AB1409&amp;"0123456789"))-1), $BB$4:$BB$23, $BC$4:$BC$23)*_xlfn.NUMBERVALUE(TRIM(REPLACE(AB1409,1,MIN(FIND({0,1,2,3,4,5,6,7,8,9},AB1409&amp;"0123456789"))-1,"")), ".", ",")</f>
        <v>2000000</v>
      </c>
      <c r="AD1409" t="s">
        <v>4365</v>
      </c>
      <c r="AE1409" t="s">
        <v>4365</v>
      </c>
      <c r="AF1409" t="s">
        <v>4365</v>
      </c>
      <c r="AG1409" t="s">
        <v>4365</v>
      </c>
      <c r="AH1409" t="s">
        <v>4365</v>
      </c>
      <c r="AI1409" t="s">
        <v>4365</v>
      </c>
      <c r="AJ1409" t="s">
        <v>4365</v>
      </c>
      <c r="AK1409" t="s">
        <v>4365</v>
      </c>
      <c r="AL1409" t="s">
        <v>4365</v>
      </c>
      <c r="AM1409" t="s">
        <v>4365</v>
      </c>
      <c r="AN1409" t="s">
        <v>4365</v>
      </c>
      <c r="AO1409" t="s">
        <v>4365</v>
      </c>
      <c r="AP1409" t="s">
        <v>4365</v>
      </c>
      <c r="AQ1409" t="s">
        <v>4365</v>
      </c>
      <c r="AR1409" t="s">
        <v>4365</v>
      </c>
      <c r="AS1409" t="s">
        <v>14827</v>
      </c>
      <c r="BC1409" s="3" t="str" cm="1">
        <f t="array" ref="BC1409">LEFT(BB1409,MIN(FIND({0,1,2,3,4,5,6,7,8,9},BB1409&amp;"0123456789"))-1)</f>
        <v/>
      </c>
      <c r="BY1409" t="s">
        <v>25550</v>
      </c>
      <c r="BZ1409" t="s">
        <v>25640</v>
      </c>
      <c r="CA1409" t="s">
        <v>25408</v>
      </c>
      <c r="CT1409" t="str">
        <f t="shared" si="359"/>
        <v>Cloud Data Services</v>
      </c>
      <c r="CU1409" t="str">
        <f t="shared" si="360"/>
        <v>Data Center</v>
      </c>
      <c r="CV1409" t="str">
        <f t="shared" si="361"/>
        <v>Software</v>
      </c>
      <c r="CW1409" t="str">
        <f t="shared" si="362"/>
        <v/>
      </c>
      <c r="CX1409" t="str">
        <f t="shared" si="363"/>
        <v/>
      </c>
      <c r="CY1409" t="str">
        <f t="shared" si="364"/>
        <v/>
      </c>
      <c r="CZ1409" t="str">
        <f t="shared" si="365"/>
        <v/>
      </c>
      <c r="DA1409" t="str">
        <f t="shared" si="366"/>
        <v/>
      </c>
      <c r="DB1409" t="str">
        <f t="shared" si="367"/>
        <v/>
      </c>
      <c r="DC1409" t="str">
        <f t="shared" si="368"/>
        <v/>
      </c>
    </row>
    <row r="1410" spans="1:107" x14ac:dyDescent="0.2">
      <c r="A1410">
        <v>1407</v>
      </c>
      <c r="B1410" t="s">
        <v>1402</v>
      </c>
      <c r="C1410" t="s">
        <v>3575</v>
      </c>
      <c r="D1410" t="s">
        <v>5516</v>
      </c>
      <c r="E1410" t="s">
        <v>6065</v>
      </c>
      <c r="F1410" t="s">
        <v>7473</v>
      </c>
      <c r="G1410" t="s">
        <v>8253</v>
      </c>
      <c r="H1410" t="s">
        <v>8552</v>
      </c>
      <c r="I1410" t="s">
        <v>8555</v>
      </c>
      <c r="J1410" t="s">
        <v>9697</v>
      </c>
      <c r="K1410" t="s">
        <v>10119</v>
      </c>
      <c r="L1410" t="s">
        <v>10810</v>
      </c>
      <c r="M1410" t="s">
        <v>12218</v>
      </c>
      <c r="N1410" t="s">
        <v>12832</v>
      </c>
      <c r="O1410" t="s">
        <v>13319</v>
      </c>
      <c r="P1410" t="s">
        <v>4365</v>
      </c>
      <c r="Q1410">
        <v>2</v>
      </c>
      <c r="R1410" t="s">
        <v>13358</v>
      </c>
      <c r="S1410" t="s">
        <v>13628</v>
      </c>
      <c r="T1410" t="s">
        <v>13761</v>
      </c>
      <c r="U1410" s="3" t="str" cm="1">
        <f t="array" ref="U1410">LEFT(T1410,MIN(FIND({0,1,2,3,4,5,6,7,8,9},T1410&amp;"0123456789"))-1)</f>
        <v>$</v>
      </c>
      <c r="V1410" t="s">
        <v>14414</v>
      </c>
      <c r="W1410" t="s">
        <v>13761</v>
      </c>
      <c r="X1410" s="3" t="str" cm="1">
        <f t="array" ref="X1410">LEFT(W1410,MIN(FIND({0,1,2,3,4,5,6,7,8,9},W1410&amp;"0123456789"))-1)</f>
        <v>$</v>
      </c>
      <c r="Y1410" t="s">
        <v>14414</v>
      </c>
      <c r="Z1410" t="s">
        <v>14268</v>
      </c>
      <c r="AA1410" s="3" cm="1">
        <f t="array" ref="AA1410">_xlfn.XLOOKUP(LEFT(Z1410,MIN(FIND({0,1,2,3,4,5,6,7,8,9},Z1410&amp;"0123456789"))-1), $BB$4:$BB$23, $BC$4:$BC$23)*_xlfn.NUMBERVALUE(TRIM(REPLACE(Z1410,1,MIN(FIND({0,1,2,3,4,5,6,7,8,9},Z1410&amp;"0123456789"))-1,"")), ".", ",")</f>
        <v>7900000</v>
      </c>
      <c r="AB1410" t="s">
        <v>14268</v>
      </c>
      <c r="AC1410" s="3" cm="1">
        <f t="array" ref="AC1410">_xlfn.XLOOKUP(LEFT(AB1410,MIN(FIND({0,1,2,3,4,5,6,7,8,9},AB1410&amp;"0123456789"))-1), $BB$4:$BB$23, $BC$4:$BC$23)*_xlfn.NUMBERVALUE(TRIM(REPLACE(AB1410,1,MIN(FIND({0,1,2,3,4,5,6,7,8,9},AB1410&amp;"0123456789"))-1,"")), ".", ",")</f>
        <v>7900000</v>
      </c>
      <c r="AD1410" t="s">
        <v>8554</v>
      </c>
      <c r="AE1410" t="s">
        <v>8554</v>
      </c>
      <c r="AF1410" t="s">
        <v>16058</v>
      </c>
      <c r="AG1410" t="s">
        <v>4365</v>
      </c>
      <c r="AH1410" t="s">
        <v>4365</v>
      </c>
      <c r="AI1410" t="s">
        <v>4365</v>
      </c>
      <c r="AJ1410" t="s">
        <v>4365</v>
      </c>
      <c r="AK1410" t="s">
        <v>4365</v>
      </c>
      <c r="AL1410" t="s">
        <v>4365</v>
      </c>
      <c r="AM1410" t="s">
        <v>4365</v>
      </c>
      <c r="AN1410" t="s">
        <v>4365</v>
      </c>
      <c r="AO1410" t="s">
        <v>4365</v>
      </c>
      <c r="AP1410" t="s">
        <v>4365</v>
      </c>
      <c r="AQ1410" t="s">
        <v>4365</v>
      </c>
      <c r="AR1410" t="s">
        <v>4365</v>
      </c>
      <c r="AS1410" t="s">
        <v>14823</v>
      </c>
      <c r="BC1410" s="3" t="str" cm="1">
        <f t="array" ref="BC1410">LEFT(BB1410,MIN(FIND({0,1,2,3,4,5,6,7,8,9},BB1410&amp;"0123456789"))-1)</f>
        <v/>
      </c>
      <c r="BY1410" t="s">
        <v>10391</v>
      </c>
      <c r="BZ1410" t="s">
        <v>25441</v>
      </c>
      <c r="CA1410" t="s">
        <v>25408</v>
      </c>
      <c r="CT1410" t="str">
        <f t="shared" si="359"/>
        <v>Media and Entertainment</v>
      </c>
      <c r="CU1410" t="str">
        <f t="shared" si="360"/>
        <v>Mobile Apps</v>
      </c>
      <c r="CV1410" t="str">
        <f t="shared" si="361"/>
        <v>Software</v>
      </c>
      <c r="CW1410" t="str">
        <f t="shared" si="362"/>
        <v/>
      </c>
      <c r="CX1410" t="str">
        <f t="shared" si="363"/>
        <v/>
      </c>
      <c r="CY1410" t="str">
        <f t="shared" si="364"/>
        <v/>
      </c>
      <c r="CZ1410" t="str">
        <f t="shared" si="365"/>
        <v/>
      </c>
      <c r="DA1410" t="str">
        <f t="shared" si="366"/>
        <v/>
      </c>
      <c r="DB1410" t="str">
        <f t="shared" si="367"/>
        <v/>
      </c>
      <c r="DC1410" t="str">
        <f t="shared" si="368"/>
        <v/>
      </c>
    </row>
    <row r="1411" spans="1:107" x14ac:dyDescent="0.2">
      <c r="A1411">
        <v>1408</v>
      </c>
      <c r="B1411" t="s">
        <v>1403</v>
      </c>
      <c r="C1411" t="s">
        <v>3576</v>
      </c>
      <c r="D1411" t="s">
        <v>5517</v>
      </c>
      <c r="E1411" t="s">
        <v>6065</v>
      </c>
      <c r="F1411" t="s">
        <v>7474</v>
      </c>
      <c r="G1411" t="s">
        <v>8245</v>
      </c>
      <c r="H1411" t="s">
        <v>8552</v>
      </c>
      <c r="I1411" t="s">
        <v>8555</v>
      </c>
      <c r="J1411" t="s">
        <v>9698</v>
      </c>
      <c r="K1411" t="s">
        <v>10119</v>
      </c>
      <c r="L1411" t="s">
        <v>10288</v>
      </c>
      <c r="M1411" t="s">
        <v>11734</v>
      </c>
      <c r="N1411" t="s">
        <v>13055</v>
      </c>
      <c r="O1411" t="s">
        <v>4365</v>
      </c>
      <c r="P1411" t="s">
        <v>4365</v>
      </c>
      <c r="Q1411">
        <v>2</v>
      </c>
      <c r="R1411" t="s">
        <v>4365</v>
      </c>
      <c r="S1411" t="s">
        <v>8440</v>
      </c>
      <c r="T1411" t="s">
        <v>13741</v>
      </c>
      <c r="U1411" s="3" t="str" cm="1">
        <f t="array" ref="U1411">LEFT(T1411,MIN(FIND({0,1,2,3,4,5,6,7,8,9},T1411&amp;"0123456789"))-1)</f>
        <v>$</v>
      </c>
      <c r="V1411" t="s">
        <v>14415</v>
      </c>
      <c r="W1411" t="s">
        <v>13741</v>
      </c>
      <c r="X1411" s="3" t="str" cm="1">
        <f t="array" ref="X1411">LEFT(W1411,MIN(FIND({0,1,2,3,4,5,6,7,8,9},W1411&amp;"0123456789"))-1)</f>
        <v>$</v>
      </c>
      <c r="Y1411" t="s">
        <v>14415</v>
      </c>
      <c r="Z1411" t="s">
        <v>13741</v>
      </c>
      <c r="AA1411" s="3" cm="1">
        <f t="array" ref="AA1411">_xlfn.XLOOKUP(LEFT(Z1411,MIN(FIND({0,1,2,3,4,5,6,7,8,9},Z1411&amp;"0123456789"))-1), $BB$4:$BB$23, $BC$4:$BC$23)*_xlfn.NUMBERVALUE(TRIM(REPLACE(Z1411,1,MIN(FIND({0,1,2,3,4,5,6,7,8,9},Z1411&amp;"0123456789"))-1,"")), ".", ",")</f>
        <v>6000000</v>
      </c>
      <c r="AB1411" t="s">
        <v>13741</v>
      </c>
      <c r="AC1411" s="3" cm="1">
        <f t="array" ref="AC1411">_xlfn.XLOOKUP(LEFT(AB1411,MIN(FIND({0,1,2,3,4,5,6,7,8,9},AB1411&amp;"0123456789"))-1), $BB$4:$BB$23, $BC$4:$BC$23)*_xlfn.NUMBERVALUE(TRIM(REPLACE(AB1411,1,MIN(FIND({0,1,2,3,4,5,6,7,8,9},AB1411&amp;"0123456789"))-1,"")), ".", ",")</f>
        <v>6000000</v>
      </c>
      <c r="AD1411" t="s">
        <v>8555</v>
      </c>
      <c r="AE1411" t="s">
        <v>8554</v>
      </c>
      <c r="AF1411" t="s">
        <v>16059</v>
      </c>
      <c r="AG1411" t="s">
        <v>4365</v>
      </c>
      <c r="AH1411" t="s">
        <v>4365</v>
      </c>
      <c r="AI1411" t="s">
        <v>4365</v>
      </c>
      <c r="AJ1411" t="s">
        <v>4365</v>
      </c>
      <c r="AK1411" t="s">
        <v>4365</v>
      </c>
      <c r="AL1411" t="s">
        <v>4365</v>
      </c>
      <c r="AM1411" t="s">
        <v>4365</v>
      </c>
      <c r="AN1411" t="s">
        <v>4365</v>
      </c>
      <c r="AO1411" t="s">
        <v>4365</v>
      </c>
      <c r="AP1411" t="s">
        <v>4365</v>
      </c>
      <c r="AQ1411" t="s">
        <v>4365</v>
      </c>
      <c r="AR1411" t="s">
        <v>4365</v>
      </c>
      <c r="AS1411" t="s">
        <v>19073</v>
      </c>
      <c r="BC1411" s="3" t="str" cm="1">
        <f t="array" ref="BC1411">LEFT(BB1411,MIN(FIND({0,1,2,3,4,5,6,7,8,9},BB1411&amp;"0123456789"))-1)</f>
        <v/>
      </c>
      <c r="BY1411" t="s">
        <v>25632</v>
      </c>
      <c r="BZ1411" t="s">
        <v>25408</v>
      </c>
      <c r="CT1411" t="str">
        <f t="shared" si="359"/>
        <v>Computer</v>
      </c>
      <c r="CU1411" t="str">
        <f t="shared" si="360"/>
        <v>Software</v>
      </c>
      <c r="CV1411" t="str">
        <f t="shared" si="361"/>
        <v/>
      </c>
      <c r="CW1411" t="str">
        <f t="shared" si="362"/>
        <v/>
      </c>
      <c r="CX1411" t="str">
        <f t="shared" si="363"/>
        <v/>
      </c>
      <c r="CY1411" t="str">
        <f t="shared" si="364"/>
        <v/>
      </c>
      <c r="CZ1411" t="str">
        <f t="shared" si="365"/>
        <v/>
      </c>
      <c r="DA1411" t="str">
        <f t="shared" si="366"/>
        <v/>
      </c>
      <c r="DB1411" t="str">
        <f t="shared" si="367"/>
        <v/>
      </c>
      <c r="DC1411" t="str">
        <f t="shared" si="368"/>
        <v/>
      </c>
    </row>
    <row r="1412" spans="1:107" x14ac:dyDescent="0.2">
      <c r="A1412">
        <v>1409</v>
      </c>
      <c r="B1412" t="s">
        <v>1404</v>
      </c>
      <c r="C1412" t="s">
        <v>3577</v>
      </c>
      <c r="D1412" t="s">
        <v>3577</v>
      </c>
      <c r="E1412" t="s">
        <v>4365</v>
      </c>
      <c r="F1412" t="s">
        <v>7475</v>
      </c>
      <c r="G1412" t="s">
        <v>8245</v>
      </c>
      <c r="H1412" t="s">
        <v>8552</v>
      </c>
      <c r="I1412" t="s">
        <v>4365</v>
      </c>
      <c r="J1412" t="s">
        <v>4365</v>
      </c>
      <c r="K1412" t="s">
        <v>10119</v>
      </c>
      <c r="L1412" t="s">
        <v>10127</v>
      </c>
      <c r="M1412" t="s">
        <v>12219</v>
      </c>
      <c r="N1412" t="s">
        <v>12768</v>
      </c>
      <c r="O1412" t="s">
        <v>13308</v>
      </c>
      <c r="P1412" t="s">
        <v>4365</v>
      </c>
      <c r="Q1412">
        <v>1</v>
      </c>
      <c r="R1412" t="s">
        <v>13357</v>
      </c>
      <c r="S1412" t="s">
        <v>13472</v>
      </c>
      <c r="T1412" t="s">
        <v>13749</v>
      </c>
      <c r="U1412" s="3" t="str" cm="1">
        <f t="array" ref="U1412">LEFT(T1412,MIN(FIND({0,1,2,3,4,5,6,7,8,9},T1412&amp;"0123456789"))-1)</f>
        <v>$</v>
      </c>
      <c r="V1412" t="s">
        <v>13357</v>
      </c>
      <c r="W1412" t="s">
        <v>13749</v>
      </c>
      <c r="X1412" s="3" t="str" cm="1">
        <f t="array" ref="X1412">LEFT(W1412,MIN(FIND({0,1,2,3,4,5,6,7,8,9},W1412&amp;"0123456789"))-1)</f>
        <v>$</v>
      </c>
      <c r="Y1412" t="s">
        <v>13357</v>
      </c>
      <c r="Z1412" t="s">
        <v>13749</v>
      </c>
      <c r="AA1412" s="3" cm="1">
        <f t="array" ref="AA1412">_xlfn.XLOOKUP(LEFT(Z1412,MIN(FIND({0,1,2,3,4,5,6,7,8,9},Z1412&amp;"0123456789"))-1), $BB$4:$BB$23, $BC$4:$BC$23)*_xlfn.NUMBERVALUE(TRIM(REPLACE(Z1412,1,MIN(FIND({0,1,2,3,4,5,6,7,8,9},Z1412&amp;"0123456789"))-1,"")), ".", ",")</f>
        <v>3300000</v>
      </c>
      <c r="AB1412" t="s">
        <v>13749</v>
      </c>
      <c r="AC1412" s="3" cm="1">
        <f t="array" ref="AC1412">_xlfn.XLOOKUP(LEFT(AB1412,MIN(FIND({0,1,2,3,4,5,6,7,8,9},AB1412&amp;"0123456789"))-1), $BB$4:$BB$23, $BC$4:$BC$23)*_xlfn.NUMBERVALUE(TRIM(REPLACE(AB1412,1,MIN(FIND({0,1,2,3,4,5,6,7,8,9},AB1412&amp;"0123456789"))-1,"")), ".", ",")</f>
        <v>3300000</v>
      </c>
      <c r="AD1412" t="s">
        <v>4365</v>
      </c>
      <c r="AE1412" t="s">
        <v>8558</v>
      </c>
      <c r="AF1412" t="s">
        <v>16060</v>
      </c>
      <c r="AG1412" t="s">
        <v>17312</v>
      </c>
      <c r="AH1412" t="s">
        <v>17980</v>
      </c>
      <c r="AI1412" t="s">
        <v>18906</v>
      </c>
      <c r="AJ1412" t="s">
        <v>19367</v>
      </c>
      <c r="AK1412" t="s">
        <v>19982</v>
      </c>
      <c r="AL1412" t="s">
        <v>8554</v>
      </c>
      <c r="AM1412" t="s">
        <v>21004</v>
      </c>
      <c r="AN1412" t="s">
        <v>21597</v>
      </c>
      <c r="AO1412" t="s">
        <v>20745</v>
      </c>
      <c r="AP1412" t="s">
        <v>23288</v>
      </c>
      <c r="AQ1412" t="s">
        <v>19362</v>
      </c>
      <c r="AR1412" t="s">
        <v>24832</v>
      </c>
      <c r="AS1412" t="s">
        <v>8561</v>
      </c>
      <c r="BC1412" s="3" t="str" cm="1">
        <f t="array" ref="BC1412">LEFT(BB1412,MIN(FIND({0,1,2,3,4,5,6,7,8,9},BB1412&amp;"0123456789"))-1)</f>
        <v/>
      </c>
      <c r="BY1412" t="s">
        <v>12219</v>
      </c>
      <c r="CT1412" t="str">
        <f t="shared" si="359"/>
        <v>Electric Vehicle</v>
      </c>
      <c r="CU1412" t="str">
        <f t="shared" si="360"/>
        <v/>
      </c>
      <c r="CV1412" t="str">
        <f t="shared" si="361"/>
        <v/>
      </c>
      <c r="CW1412" t="str">
        <f t="shared" si="362"/>
        <v/>
      </c>
      <c r="CX1412" t="str">
        <f t="shared" si="363"/>
        <v/>
      </c>
      <c r="CY1412" t="str">
        <f t="shared" si="364"/>
        <v/>
      </c>
      <c r="CZ1412" t="str">
        <f t="shared" si="365"/>
        <v/>
      </c>
      <c r="DA1412" t="str">
        <f t="shared" si="366"/>
        <v/>
      </c>
      <c r="DB1412" t="str">
        <f t="shared" si="367"/>
        <v/>
      </c>
      <c r="DC1412" t="str">
        <f t="shared" si="368"/>
        <v/>
      </c>
    </row>
    <row r="1413" spans="1:107" x14ac:dyDescent="0.2">
      <c r="A1413">
        <v>1410</v>
      </c>
      <c r="B1413" t="s">
        <v>1405</v>
      </c>
      <c r="C1413" t="s">
        <v>3578</v>
      </c>
      <c r="D1413" t="s">
        <v>5518</v>
      </c>
      <c r="E1413" t="s">
        <v>6065</v>
      </c>
      <c r="F1413" t="s">
        <v>7476</v>
      </c>
      <c r="G1413" t="s">
        <v>8483</v>
      </c>
      <c r="H1413" t="s">
        <v>8552</v>
      </c>
      <c r="I1413" t="s">
        <v>8555</v>
      </c>
      <c r="J1413" t="s">
        <v>9699</v>
      </c>
      <c r="K1413" t="s">
        <v>10119</v>
      </c>
      <c r="L1413" t="s">
        <v>10811</v>
      </c>
      <c r="M1413" t="s">
        <v>12220</v>
      </c>
      <c r="N1413" t="s">
        <v>12788</v>
      </c>
      <c r="O1413" t="s">
        <v>13316</v>
      </c>
      <c r="P1413" t="s">
        <v>4365</v>
      </c>
      <c r="Q1413">
        <v>2</v>
      </c>
      <c r="R1413" t="s">
        <v>13357</v>
      </c>
      <c r="S1413" t="s">
        <v>8487</v>
      </c>
      <c r="T1413" t="s">
        <v>13831</v>
      </c>
      <c r="U1413" s="3" t="str" cm="1">
        <f t="array" ref="U1413">LEFT(T1413,MIN(FIND({0,1,2,3,4,5,6,7,8,9},T1413&amp;"0123456789"))-1)</f>
        <v>$</v>
      </c>
      <c r="V1413" t="s">
        <v>13357</v>
      </c>
      <c r="W1413" t="s">
        <v>13831</v>
      </c>
      <c r="X1413" s="3" t="str" cm="1">
        <f t="array" ref="X1413">LEFT(W1413,MIN(FIND({0,1,2,3,4,5,6,7,8,9},W1413&amp;"0123456789"))-1)</f>
        <v>$</v>
      </c>
      <c r="Y1413" t="s">
        <v>13357</v>
      </c>
      <c r="Z1413" t="s">
        <v>14031</v>
      </c>
      <c r="AA1413" s="3" cm="1">
        <f t="array" ref="AA1413">_xlfn.XLOOKUP(LEFT(Z1413,MIN(FIND({0,1,2,3,4,5,6,7,8,9},Z1413&amp;"0123456789"))-1), $BB$4:$BB$23, $BC$4:$BC$23)*_xlfn.NUMBERVALUE(TRIM(REPLACE(Z1413,1,MIN(FIND({0,1,2,3,4,5,6,7,8,9},Z1413&amp;"0123456789"))-1,"")), ".", ",")</f>
        <v>1150000</v>
      </c>
      <c r="AB1413" t="s">
        <v>14031</v>
      </c>
      <c r="AC1413" s="3" cm="1">
        <f t="array" ref="AC1413">_xlfn.XLOOKUP(LEFT(AB1413,MIN(FIND({0,1,2,3,4,5,6,7,8,9},AB1413&amp;"0123456789"))-1), $BB$4:$BB$23, $BC$4:$BC$23)*_xlfn.NUMBERVALUE(TRIM(REPLACE(AB1413,1,MIN(FIND({0,1,2,3,4,5,6,7,8,9},AB1413&amp;"0123456789"))-1,"")), ".", ",")</f>
        <v>1150000</v>
      </c>
      <c r="AD1413" t="s">
        <v>4365</v>
      </c>
      <c r="AE1413" t="s">
        <v>8556</v>
      </c>
      <c r="AF1413" t="s">
        <v>16061</v>
      </c>
      <c r="AG1413" t="s">
        <v>4365</v>
      </c>
      <c r="AH1413" t="s">
        <v>4365</v>
      </c>
      <c r="AI1413" t="s">
        <v>4365</v>
      </c>
      <c r="AJ1413" t="s">
        <v>4365</v>
      </c>
      <c r="AK1413" t="s">
        <v>4365</v>
      </c>
      <c r="AL1413" t="s">
        <v>4365</v>
      </c>
      <c r="AM1413" t="s">
        <v>4365</v>
      </c>
      <c r="AN1413" t="s">
        <v>4365</v>
      </c>
      <c r="AO1413" t="s">
        <v>4365</v>
      </c>
      <c r="AP1413" t="s">
        <v>4365</v>
      </c>
      <c r="AQ1413" t="s">
        <v>4365</v>
      </c>
      <c r="AR1413" t="s">
        <v>4365</v>
      </c>
      <c r="AS1413" t="s">
        <v>19079</v>
      </c>
      <c r="BC1413" s="3" t="str" cm="1">
        <f t="array" ref="BC1413">LEFT(BB1413,MIN(FIND({0,1,2,3,4,5,6,7,8,9},BB1413&amp;"0123456789"))-1)</f>
        <v/>
      </c>
      <c r="BY1413" t="s">
        <v>12694</v>
      </c>
      <c r="BZ1413" t="s">
        <v>25429</v>
      </c>
      <c r="CA1413" t="s">
        <v>25430</v>
      </c>
      <c r="CB1413" t="s">
        <v>25414</v>
      </c>
      <c r="CC1413" t="s">
        <v>25527</v>
      </c>
      <c r="CD1413" t="s">
        <v>25452</v>
      </c>
      <c r="CT1413" t="str">
        <f t="shared" ref="CT1413:CT1476" si="369">TRIM(BY1413)</f>
        <v>Consulting</v>
      </c>
      <c r="CU1413" t="str">
        <f t="shared" ref="CU1413:CU1476" si="370">TRIM(BZ1413)</f>
        <v>Financial Services</v>
      </c>
      <c r="CV1413" t="str">
        <f t="shared" ref="CV1413:CV1476" si="371">TRIM(CA1413)</f>
        <v>FinTech</v>
      </c>
      <c r="CW1413" t="str">
        <f t="shared" ref="CW1413:CW1476" si="372">TRIM(CB1413)</f>
        <v>Internet</v>
      </c>
      <c r="CX1413" t="str">
        <f t="shared" ref="CX1413:CX1476" si="373">TRIM(CC1413)</f>
        <v>Legal Tech</v>
      </c>
      <c r="CY1413" t="str">
        <f t="shared" ref="CY1413:CY1476" si="374">TRIM(CD1413)</f>
        <v>Trading Platform</v>
      </c>
      <c r="CZ1413" t="str">
        <f t="shared" ref="CZ1413:CZ1476" si="375">TRIM(CE1413)</f>
        <v/>
      </c>
      <c r="DA1413" t="str">
        <f t="shared" ref="DA1413:DA1476" si="376">TRIM(CF1413)</f>
        <v/>
      </c>
      <c r="DB1413" t="str">
        <f t="shared" ref="DB1413:DB1476" si="377">TRIM(CG1413)</f>
        <v/>
      </c>
      <c r="DC1413" t="str">
        <f t="shared" ref="DC1413:DC1476" si="378">TRIM(CH1413)</f>
        <v/>
      </c>
    </row>
    <row r="1414" spans="1:107" x14ac:dyDescent="0.2">
      <c r="A1414">
        <v>1411</v>
      </c>
      <c r="B1414" t="s">
        <v>1406</v>
      </c>
      <c r="C1414" t="s">
        <v>3579</v>
      </c>
      <c r="D1414" t="s">
        <v>5519</v>
      </c>
      <c r="E1414" t="s">
        <v>6065</v>
      </c>
      <c r="F1414" t="s">
        <v>7477</v>
      </c>
      <c r="G1414" t="s">
        <v>8245</v>
      </c>
      <c r="H1414" t="s">
        <v>8552</v>
      </c>
      <c r="I1414" t="s">
        <v>8554</v>
      </c>
      <c r="J1414" t="s">
        <v>9700</v>
      </c>
      <c r="K1414" t="s">
        <v>10121</v>
      </c>
      <c r="L1414" t="s">
        <v>10812</v>
      </c>
      <c r="M1414" t="s">
        <v>12221</v>
      </c>
      <c r="N1414" t="s">
        <v>12741</v>
      </c>
      <c r="O1414" t="s">
        <v>13310</v>
      </c>
      <c r="P1414" t="s">
        <v>13351</v>
      </c>
      <c r="Q1414">
        <v>1</v>
      </c>
      <c r="R1414" t="s">
        <v>13357</v>
      </c>
      <c r="S1414" t="s">
        <v>13530</v>
      </c>
      <c r="T1414" t="s">
        <v>13810</v>
      </c>
      <c r="U1414" s="3" t="str" cm="1">
        <f t="array" ref="U1414">LEFT(T1414,MIN(FIND({0,1,2,3,4,5,6,7,8,9},T1414&amp;"0123456789"))-1)</f>
        <v>$</v>
      </c>
      <c r="V1414" t="s">
        <v>14422</v>
      </c>
      <c r="W1414" t="s">
        <v>13810</v>
      </c>
      <c r="X1414" s="3" t="str" cm="1">
        <f t="array" ref="X1414">LEFT(W1414,MIN(FIND({0,1,2,3,4,5,6,7,8,9},W1414&amp;"0123456789"))-1)</f>
        <v>$</v>
      </c>
      <c r="Y1414" t="s">
        <v>14422</v>
      </c>
      <c r="Z1414" t="s">
        <v>13810</v>
      </c>
      <c r="AA1414" s="3" cm="1">
        <f t="array" ref="AA1414">_xlfn.XLOOKUP(LEFT(Z1414,MIN(FIND({0,1,2,3,4,5,6,7,8,9},Z1414&amp;"0123456789"))-1), $BB$4:$BB$23, $BC$4:$BC$23)*_xlfn.NUMBERVALUE(TRIM(REPLACE(Z1414,1,MIN(FIND({0,1,2,3,4,5,6,7,8,9},Z1414&amp;"0123456789"))-1,"")), ".", ",")</f>
        <v>1500000</v>
      </c>
      <c r="AB1414" t="s">
        <v>13810</v>
      </c>
      <c r="AC1414" s="3" cm="1">
        <f t="array" ref="AC1414">_xlfn.XLOOKUP(LEFT(AB1414,MIN(FIND({0,1,2,3,4,5,6,7,8,9},AB1414&amp;"0123456789"))-1), $BB$4:$BB$23, $BC$4:$BC$23)*_xlfn.NUMBERVALUE(TRIM(REPLACE(AB1414,1,MIN(FIND({0,1,2,3,4,5,6,7,8,9},AB1414&amp;"0123456789"))-1,"")), ".", ",")</f>
        <v>1500000</v>
      </c>
      <c r="AD1414" t="s">
        <v>4365</v>
      </c>
      <c r="AE1414" t="s">
        <v>4365</v>
      </c>
      <c r="AF1414" t="s">
        <v>4365</v>
      </c>
      <c r="AG1414" t="s">
        <v>17313</v>
      </c>
      <c r="AH1414" t="s">
        <v>4365</v>
      </c>
      <c r="AI1414" t="s">
        <v>4365</v>
      </c>
      <c r="AJ1414" t="s">
        <v>6153</v>
      </c>
      <c r="AK1414" t="s">
        <v>4365</v>
      </c>
      <c r="AL1414" t="s">
        <v>20120</v>
      </c>
      <c r="AM1414" t="s">
        <v>4365</v>
      </c>
      <c r="AN1414" t="s">
        <v>20756</v>
      </c>
      <c r="AO1414" t="s">
        <v>4365</v>
      </c>
      <c r="AP1414" t="s">
        <v>23289</v>
      </c>
      <c r="AQ1414" t="s">
        <v>4365</v>
      </c>
      <c r="AR1414" t="s">
        <v>4365</v>
      </c>
      <c r="AS1414" t="s">
        <v>19177</v>
      </c>
      <c r="BC1414" s="3" t="str" cm="1">
        <f t="array" ref="BC1414">LEFT(BB1414,MIN(FIND({0,1,2,3,4,5,6,7,8,9},BB1414&amp;"0123456789"))-1)</f>
        <v/>
      </c>
      <c r="BY1414" t="s">
        <v>25657</v>
      </c>
      <c r="BZ1414" t="s">
        <v>25869</v>
      </c>
      <c r="CA1414" t="s">
        <v>25509</v>
      </c>
      <c r="CT1414" t="str">
        <f t="shared" si="369"/>
        <v>Career Planning</v>
      </c>
      <c r="CU1414" t="str">
        <f t="shared" si="370"/>
        <v>Consumer Applications</v>
      </c>
      <c r="CV1414" t="str">
        <f t="shared" si="371"/>
        <v>Education</v>
      </c>
      <c r="CW1414" t="str">
        <f t="shared" si="372"/>
        <v/>
      </c>
      <c r="CX1414" t="str">
        <f t="shared" si="373"/>
        <v/>
      </c>
      <c r="CY1414" t="str">
        <f t="shared" si="374"/>
        <v/>
      </c>
      <c r="CZ1414" t="str">
        <f t="shared" si="375"/>
        <v/>
      </c>
      <c r="DA1414" t="str">
        <f t="shared" si="376"/>
        <v/>
      </c>
      <c r="DB1414" t="str">
        <f t="shared" si="377"/>
        <v/>
      </c>
      <c r="DC1414" t="str">
        <f t="shared" si="378"/>
        <v/>
      </c>
    </row>
    <row r="1415" spans="1:107" x14ac:dyDescent="0.2">
      <c r="A1415">
        <v>1412</v>
      </c>
      <c r="B1415" t="s">
        <v>1407</v>
      </c>
      <c r="C1415" t="s">
        <v>3580</v>
      </c>
      <c r="D1415" t="s">
        <v>5520</v>
      </c>
      <c r="E1415" t="s">
        <v>6065</v>
      </c>
      <c r="F1415" t="s">
        <v>7478</v>
      </c>
      <c r="G1415" t="s">
        <v>8340</v>
      </c>
      <c r="H1415" t="s">
        <v>8552</v>
      </c>
      <c r="I1415" t="s">
        <v>8555</v>
      </c>
      <c r="J1415" t="s">
        <v>9701</v>
      </c>
      <c r="K1415" t="s">
        <v>10121</v>
      </c>
      <c r="L1415" t="s">
        <v>10320</v>
      </c>
      <c r="M1415" t="s">
        <v>12222</v>
      </c>
      <c r="N1415" t="s">
        <v>12736</v>
      </c>
      <c r="O1415" t="s">
        <v>13305</v>
      </c>
      <c r="P1415" t="s">
        <v>13351</v>
      </c>
      <c r="Q1415">
        <v>2</v>
      </c>
      <c r="R1415" t="s">
        <v>13357</v>
      </c>
      <c r="S1415" t="s">
        <v>8399</v>
      </c>
      <c r="T1415" t="s">
        <v>14206</v>
      </c>
      <c r="U1415" s="3" t="str" cm="1">
        <f t="array" ref="U1415">LEFT(T1415,MIN(FIND({0,1,2,3,4,5,6,7,8,9},T1415&amp;"0123456789"))-1)</f>
        <v>$</v>
      </c>
      <c r="V1415" t="s">
        <v>13357</v>
      </c>
      <c r="W1415" t="s">
        <v>14206</v>
      </c>
      <c r="X1415" s="3" t="str" cm="1">
        <f t="array" ref="X1415">LEFT(W1415,MIN(FIND({0,1,2,3,4,5,6,7,8,9},W1415&amp;"0123456789"))-1)</f>
        <v>$</v>
      </c>
      <c r="Y1415" t="s">
        <v>13357</v>
      </c>
      <c r="Z1415" t="s">
        <v>14206</v>
      </c>
      <c r="AA1415" s="3" cm="1">
        <f t="array" ref="AA1415">_xlfn.XLOOKUP(LEFT(Z1415,MIN(FIND({0,1,2,3,4,5,6,7,8,9},Z1415&amp;"0123456789"))-1), $BB$4:$BB$23, $BC$4:$BC$23)*_xlfn.NUMBERVALUE(TRIM(REPLACE(Z1415,1,MIN(FIND({0,1,2,3,4,5,6,7,8,9},Z1415&amp;"0123456789"))-1,"")), ".", ",")</f>
        <v>1775000</v>
      </c>
      <c r="AB1415" t="s">
        <v>14206</v>
      </c>
      <c r="AC1415" s="3" cm="1">
        <f t="array" ref="AC1415">_xlfn.XLOOKUP(LEFT(AB1415,MIN(FIND({0,1,2,3,4,5,6,7,8,9},AB1415&amp;"0123456789"))-1), $BB$4:$BB$23, $BC$4:$BC$23)*_xlfn.NUMBERVALUE(TRIM(REPLACE(AB1415,1,MIN(FIND({0,1,2,3,4,5,6,7,8,9},AB1415&amp;"0123456789"))-1,"")), ".", ",")</f>
        <v>1775000</v>
      </c>
      <c r="AD1415" t="s">
        <v>8555</v>
      </c>
      <c r="AE1415" t="s">
        <v>8555</v>
      </c>
      <c r="AF1415" t="s">
        <v>16062</v>
      </c>
      <c r="AG1415" t="s">
        <v>17314</v>
      </c>
      <c r="AH1415" t="s">
        <v>17981</v>
      </c>
      <c r="AI1415" t="s">
        <v>18907</v>
      </c>
      <c r="AJ1415" t="s">
        <v>8563</v>
      </c>
      <c r="AK1415" t="s">
        <v>19983</v>
      </c>
      <c r="AL1415" t="s">
        <v>8555</v>
      </c>
      <c r="AM1415" t="s">
        <v>21005</v>
      </c>
      <c r="AN1415" t="s">
        <v>18372</v>
      </c>
      <c r="AO1415" t="s">
        <v>22201</v>
      </c>
      <c r="AP1415" t="s">
        <v>23290</v>
      </c>
      <c r="AQ1415" t="s">
        <v>24353</v>
      </c>
      <c r="AR1415" t="s">
        <v>25186</v>
      </c>
      <c r="AS1415" t="s">
        <v>19085</v>
      </c>
      <c r="BC1415" s="3" t="str" cm="1">
        <f t="array" ref="BC1415">LEFT(BB1415,MIN(FIND({0,1,2,3,4,5,6,7,8,9},BB1415&amp;"0123456789"))-1)</f>
        <v/>
      </c>
      <c r="BY1415" t="s">
        <v>25632</v>
      </c>
      <c r="BZ1415" t="s">
        <v>25414</v>
      </c>
      <c r="CA1415" t="s">
        <v>25408</v>
      </c>
      <c r="CT1415" t="str">
        <f t="shared" si="369"/>
        <v>Computer</v>
      </c>
      <c r="CU1415" t="str">
        <f t="shared" si="370"/>
        <v>Internet</v>
      </c>
      <c r="CV1415" t="str">
        <f t="shared" si="371"/>
        <v>Software</v>
      </c>
      <c r="CW1415" t="str">
        <f t="shared" si="372"/>
        <v/>
      </c>
      <c r="CX1415" t="str">
        <f t="shared" si="373"/>
        <v/>
      </c>
      <c r="CY1415" t="str">
        <f t="shared" si="374"/>
        <v/>
      </c>
      <c r="CZ1415" t="str">
        <f t="shared" si="375"/>
        <v/>
      </c>
      <c r="DA1415" t="str">
        <f t="shared" si="376"/>
        <v/>
      </c>
      <c r="DB1415" t="str">
        <f t="shared" si="377"/>
        <v/>
      </c>
      <c r="DC1415" t="str">
        <f t="shared" si="378"/>
        <v/>
      </c>
    </row>
    <row r="1416" spans="1:107" x14ac:dyDescent="0.2">
      <c r="A1416">
        <v>1413</v>
      </c>
      <c r="B1416" t="s">
        <v>1408</v>
      </c>
      <c r="C1416" t="s">
        <v>3581</v>
      </c>
      <c r="D1416" t="s">
        <v>5521</v>
      </c>
      <c r="E1416" t="s">
        <v>6065</v>
      </c>
      <c r="F1416" t="s">
        <v>7479</v>
      </c>
      <c r="G1416" t="s">
        <v>8245</v>
      </c>
      <c r="H1416" t="s">
        <v>8552</v>
      </c>
      <c r="I1416" t="s">
        <v>8554</v>
      </c>
      <c r="J1416" t="s">
        <v>9702</v>
      </c>
      <c r="K1416" t="s">
        <v>10121</v>
      </c>
      <c r="L1416" t="s">
        <v>10474</v>
      </c>
      <c r="M1416" t="s">
        <v>12223</v>
      </c>
      <c r="N1416" t="s">
        <v>12811</v>
      </c>
      <c r="O1416" t="s">
        <v>13332</v>
      </c>
      <c r="P1416" t="s">
        <v>4365</v>
      </c>
      <c r="Q1416">
        <v>2</v>
      </c>
      <c r="R1416" t="s">
        <v>4365</v>
      </c>
      <c r="S1416" t="s">
        <v>13430</v>
      </c>
      <c r="T1416" t="s">
        <v>13831</v>
      </c>
      <c r="U1416" s="3" t="str" cm="1">
        <f t="array" ref="U1416">LEFT(T1416,MIN(FIND({0,1,2,3,4,5,6,7,8,9},T1416&amp;"0123456789"))-1)</f>
        <v>$</v>
      </c>
      <c r="V1416" t="s">
        <v>14418</v>
      </c>
      <c r="W1416" t="s">
        <v>13831</v>
      </c>
      <c r="X1416" s="3" t="str" cm="1">
        <f t="array" ref="X1416">LEFT(W1416,MIN(FIND({0,1,2,3,4,5,6,7,8,9},W1416&amp;"0123456789"))-1)</f>
        <v>$</v>
      </c>
      <c r="Y1416" t="s">
        <v>14418</v>
      </c>
      <c r="Z1416" t="s">
        <v>13858</v>
      </c>
      <c r="AA1416" s="3" cm="1">
        <f t="array" ref="AA1416">_xlfn.XLOOKUP(LEFT(Z1416,MIN(FIND({0,1,2,3,4,5,6,7,8,9},Z1416&amp;"0123456789"))-1), $BB$4:$BB$23, $BC$4:$BC$23)*_xlfn.NUMBERVALUE(TRIM(REPLACE(Z1416,1,MIN(FIND({0,1,2,3,4,5,6,7,8,9},Z1416&amp;"0123456789"))-1,"")), ".", ",")</f>
        <v>1120000</v>
      </c>
      <c r="AB1416" t="s">
        <v>13858</v>
      </c>
      <c r="AC1416" s="3" cm="1">
        <f t="array" ref="AC1416">_xlfn.XLOOKUP(LEFT(AB1416,MIN(FIND({0,1,2,3,4,5,6,7,8,9},AB1416&amp;"0123456789"))-1), $BB$4:$BB$23, $BC$4:$BC$23)*_xlfn.NUMBERVALUE(TRIM(REPLACE(AB1416,1,MIN(FIND({0,1,2,3,4,5,6,7,8,9},AB1416&amp;"0123456789"))-1,"")), ".", ",")</f>
        <v>1120000</v>
      </c>
      <c r="AD1416" t="s">
        <v>8554</v>
      </c>
      <c r="AE1416" t="s">
        <v>8557</v>
      </c>
      <c r="AF1416" t="s">
        <v>16063</v>
      </c>
      <c r="AG1416" t="s">
        <v>17225</v>
      </c>
      <c r="AH1416" t="s">
        <v>4365</v>
      </c>
      <c r="AI1416" t="s">
        <v>18908</v>
      </c>
      <c r="AJ1416" t="s">
        <v>8563</v>
      </c>
      <c r="AK1416" t="s">
        <v>4365</v>
      </c>
      <c r="AL1416" t="s">
        <v>8555</v>
      </c>
      <c r="AM1416" t="s">
        <v>18794</v>
      </c>
      <c r="AN1416" t="s">
        <v>18372</v>
      </c>
      <c r="AO1416" t="s">
        <v>18794</v>
      </c>
      <c r="AP1416" t="s">
        <v>23291</v>
      </c>
      <c r="AQ1416" t="s">
        <v>24354</v>
      </c>
      <c r="AR1416" t="s">
        <v>19016</v>
      </c>
      <c r="AS1416" t="s">
        <v>14828</v>
      </c>
      <c r="BC1416" s="3" t="str" cm="1">
        <f t="array" ref="BC1416">LEFT(BB1416,MIN(FIND({0,1,2,3,4,5,6,7,8,9},BB1416&amp;"0123456789"))-1)</f>
        <v/>
      </c>
      <c r="BY1416" t="s">
        <v>11267</v>
      </c>
      <c r="BZ1416" t="s">
        <v>25525</v>
      </c>
      <c r="CA1416" t="s">
        <v>25444</v>
      </c>
      <c r="CB1416" t="s">
        <v>25416</v>
      </c>
      <c r="CC1416" t="s">
        <v>25408</v>
      </c>
      <c r="CT1416" t="str">
        <f t="shared" si="369"/>
        <v>Artificial Intelligence</v>
      </c>
      <c r="CU1416" t="str">
        <f t="shared" si="370"/>
        <v>Computer Vision</v>
      </c>
      <c r="CV1416" t="str">
        <f t="shared" si="371"/>
        <v>Machine Learning</v>
      </c>
      <c r="CW1416" t="str">
        <f t="shared" si="372"/>
        <v>Retail</v>
      </c>
      <c r="CX1416" t="str">
        <f t="shared" si="373"/>
        <v>Software</v>
      </c>
      <c r="CY1416" t="str">
        <f t="shared" si="374"/>
        <v/>
      </c>
      <c r="CZ1416" t="str">
        <f t="shared" si="375"/>
        <v/>
      </c>
      <c r="DA1416" t="str">
        <f t="shared" si="376"/>
        <v/>
      </c>
      <c r="DB1416" t="str">
        <f t="shared" si="377"/>
        <v/>
      </c>
      <c r="DC1416" t="str">
        <f t="shared" si="378"/>
        <v/>
      </c>
    </row>
    <row r="1417" spans="1:107" x14ac:dyDescent="0.2">
      <c r="A1417">
        <v>1414</v>
      </c>
      <c r="B1417" t="s">
        <v>1409</v>
      </c>
      <c r="C1417" t="s">
        <v>3582</v>
      </c>
      <c r="D1417" t="s">
        <v>4365</v>
      </c>
      <c r="E1417" t="s">
        <v>6065</v>
      </c>
      <c r="F1417" t="s">
        <v>7480</v>
      </c>
      <c r="G1417" t="s">
        <v>8248</v>
      </c>
      <c r="H1417" t="s">
        <v>8552</v>
      </c>
      <c r="I1417" t="s">
        <v>8555</v>
      </c>
      <c r="J1417" t="s">
        <v>9703</v>
      </c>
      <c r="K1417" t="s">
        <v>10121</v>
      </c>
      <c r="L1417" t="s">
        <v>10163</v>
      </c>
      <c r="M1417" t="s">
        <v>10163</v>
      </c>
      <c r="N1417" t="s">
        <v>13056</v>
      </c>
      <c r="O1417" t="s">
        <v>13306</v>
      </c>
      <c r="P1417" t="s">
        <v>4365</v>
      </c>
      <c r="Q1417">
        <v>1</v>
      </c>
      <c r="R1417" t="s">
        <v>13357</v>
      </c>
      <c r="S1417" t="s">
        <v>8493</v>
      </c>
      <c r="T1417" t="s">
        <v>13816</v>
      </c>
      <c r="U1417" s="3" t="str" cm="1">
        <f t="array" ref="U1417">LEFT(T1417,MIN(FIND({0,1,2,3,4,5,6,7,8,9},T1417&amp;"0123456789"))-1)</f>
        <v>$</v>
      </c>
      <c r="V1417" t="s">
        <v>13357</v>
      </c>
      <c r="W1417" t="s">
        <v>13816</v>
      </c>
      <c r="X1417" s="3" t="str" cm="1">
        <f t="array" ref="X1417">LEFT(W1417,MIN(FIND({0,1,2,3,4,5,6,7,8,9},W1417&amp;"0123456789"))-1)</f>
        <v>$</v>
      </c>
      <c r="Y1417" t="s">
        <v>13357</v>
      </c>
      <c r="Z1417" t="s">
        <v>13816</v>
      </c>
      <c r="AA1417" s="3" cm="1">
        <f t="array" ref="AA1417">_xlfn.XLOOKUP(LEFT(Z1417,MIN(FIND({0,1,2,3,4,5,6,7,8,9},Z1417&amp;"0123456789"))-1), $BB$4:$BB$23, $BC$4:$BC$23)*_xlfn.NUMBERVALUE(TRIM(REPLACE(Z1417,1,MIN(FIND({0,1,2,3,4,5,6,7,8,9},Z1417&amp;"0123456789"))-1,"")), ".", ",")</f>
        <v>1650000</v>
      </c>
      <c r="AB1417" t="s">
        <v>13816</v>
      </c>
      <c r="AC1417" s="3" cm="1">
        <f t="array" ref="AC1417">_xlfn.XLOOKUP(LEFT(AB1417,MIN(FIND({0,1,2,3,4,5,6,7,8,9},AB1417&amp;"0123456789"))-1), $BB$4:$BB$23, $BC$4:$BC$23)*_xlfn.NUMBERVALUE(TRIM(REPLACE(AB1417,1,MIN(FIND({0,1,2,3,4,5,6,7,8,9},AB1417&amp;"0123456789"))-1,"")), ".", ",")</f>
        <v>1650000</v>
      </c>
      <c r="AD1417" t="s">
        <v>4365</v>
      </c>
      <c r="AE1417" t="s">
        <v>8555</v>
      </c>
      <c r="AF1417" t="s">
        <v>16064</v>
      </c>
      <c r="AG1417" t="s">
        <v>17315</v>
      </c>
      <c r="AH1417" t="s">
        <v>17982</v>
      </c>
      <c r="AI1417" t="s">
        <v>18909</v>
      </c>
      <c r="AJ1417" t="s">
        <v>19368</v>
      </c>
      <c r="AK1417" t="s">
        <v>19984</v>
      </c>
      <c r="AL1417" t="s">
        <v>20212</v>
      </c>
      <c r="AM1417" t="s">
        <v>21006</v>
      </c>
      <c r="AN1417" t="s">
        <v>21598</v>
      </c>
      <c r="AO1417" t="s">
        <v>22202</v>
      </c>
      <c r="AP1417" t="s">
        <v>23292</v>
      </c>
      <c r="AQ1417" t="s">
        <v>24355</v>
      </c>
      <c r="AR1417" t="s">
        <v>25187</v>
      </c>
      <c r="AS1417" t="s">
        <v>19202</v>
      </c>
      <c r="BC1417" s="3" t="str" cm="1">
        <f t="array" ref="BC1417">LEFT(BB1417,MIN(FIND({0,1,2,3,4,5,6,7,8,9},BB1417&amp;"0123456789"))-1)</f>
        <v/>
      </c>
      <c r="BY1417" t="s">
        <v>10163</v>
      </c>
      <c r="CT1417" t="str">
        <f t="shared" si="369"/>
        <v>Health Care</v>
      </c>
      <c r="CU1417" t="str">
        <f t="shared" si="370"/>
        <v/>
      </c>
      <c r="CV1417" t="str">
        <f t="shared" si="371"/>
        <v/>
      </c>
      <c r="CW1417" t="str">
        <f t="shared" si="372"/>
        <v/>
      </c>
      <c r="CX1417" t="str">
        <f t="shared" si="373"/>
        <v/>
      </c>
      <c r="CY1417" t="str">
        <f t="shared" si="374"/>
        <v/>
      </c>
      <c r="CZ1417" t="str">
        <f t="shared" si="375"/>
        <v/>
      </c>
      <c r="DA1417" t="str">
        <f t="shared" si="376"/>
        <v/>
      </c>
      <c r="DB1417" t="str">
        <f t="shared" si="377"/>
        <v/>
      </c>
      <c r="DC1417" t="str">
        <f t="shared" si="378"/>
        <v/>
      </c>
    </row>
    <row r="1418" spans="1:107" x14ac:dyDescent="0.2">
      <c r="A1418">
        <v>1415</v>
      </c>
      <c r="B1418" t="s">
        <v>1410</v>
      </c>
      <c r="C1418" t="s">
        <v>3583</v>
      </c>
      <c r="D1418" t="s">
        <v>5522</v>
      </c>
      <c r="E1418" t="s">
        <v>6065</v>
      </c>
      <c r="F1418" t="s">
        <v>7481</v>
      </c>
      <c r="G1418" t="s">
        <v>8484</v>
      </c>
      <c r="H1418" t="s">
        <v>8552</v>
      </c>
      <c r="I1418" t="s">
        <v>8557</v>
      </c>
      <c r="J1418" t="s">
        <v>9704</v>
      </c>
      <c r="K1418" t="s">
        <v>10121</v>
      </c>
      <c r="L1418" t="s">
        <v>10138</v>
      </c>
      <c r="M1418" t="s">
        <v>12224</v>
      </c>
      <c r="N1418" t="s">
        <v>13057</v>
      </c>
      <c r="O1418" t="s">
        <v>13335</v>
      </c>
      <c r="P1418" t="s">
        <v>4365</v>
      </c>
      <c r="Q1418">
        <v>1</v>
      </c>
      <c r="R1418" t="s">
        <v>4365</v>
      </c>
      <c r="S1418" t="s">
        <v>13434</v>
      </c>
      <c r="T1418" t="s">
        <v>14207</v>
      </c>
      <c r="U1418" s="3" t="str" cm="1">
        <f t="array" ref="U1418">LEFT(T1418,MIN(FIND({0,1,2,3,4,5,6,7,8,9},T1418&amp;"0123456789"))-1)</f>
        <v>$</v>
      </c>
      <c r="V1418" t="s">
        <v>14415</v>
      </c>
      <c r="W1418" t="s">
        <v>14207</v>
      </c>
      <c r="X1418" s="3" t="str" cm="1">
        <f t="array" ref="X1418">LEFT(W1418,MIN(FIND({0,1,2,3,4,5,6,7,8,9},W1418&amp;"0123456789"))-1)</f>
        <v>$</v>
      </c>
      <c r="Y1418" t="s">
        <v>14415</v>
      </c>
      <c r="Z1418" t="s">
        <v>14207</v>
      </c>
      <c r="AA1418" s="3" cm="1">
        <f t="array" ref="AA1418">_xlfn.XLOOKUP(LEFT(Z1418,MIN(FIND({0,1,2,3,4,5,6,7,8,9},Z1418&amp;"0123456789"))-1), $BB$4:$BB$23, $BC$4:$BC$23)*_xlfn.NUMBERVALUE(TRIM(REPLACE(Z1418,1,MIN(FIND({0,1,2,3,4,5,6,7,8,9},Z1418&amp;"0123456789"))-1,"")), ".", ",")</f>
        <v>7075000</v>
      </c>
      <c r="AB1418" t="s">
        <v>14207</v>
      </c>
      <c r="AC1418" s="3" cm="1">
        <f t="array" ref="AC1418">_xlfn.XLOOKUP(LEFT(AB1418,MIN(FIND({0,1,2,3,4,5,6,7,8,9},AB1418&amp;"0123456789"))-1), $BB$4:$BB$23, $BC$4:$BC$23)*_xlfn.NUMBERVALUE(TRIM(REPLACE(AB1418,1,MIN(FIND({0,1,2,3,4,5,6,7,8,9},AB1418&amp;"0123456789"))-1,"")), ".", ",")</f>
        <v>7075000</v>
      </c>
      <c r="AD1418" t="s">
        <v>4365</v>
      </c>
      <c r="AE1418" t="s">
        <v>4365</v>
      </c>
      <c r="AF1418" t="s">
        <v>4365</v>
      </c>
      <c r="AG1418" t="s">
        <v>4365</v>
      </c>
      <c r="AH1418" t="s">
        <v>4365</v>
      </c>
      <c r="AI1418" t="s">
        <v>4365</v>
      </c>
      <c r="AJ1418" t="s">
        <v>4365</v>
      </c>
      <c r="AK1418" t="s">
        <v>4365</v>
      </c>
      <c r="AL1418" t="s">
        <v>4365</v>
      </c>
      <c r="AM1418" t="s">
        <v>4365</v>
      </c>
      <c r="AN1418" t="s">
        <v>4365</v>
      </c>
      <c r="AO1418" t="s">
        <v>4365</v>
      </c>
      <c r="AP1418" t="s">
        <v>4365</v>
      </c>
      <c r="AQ1418" t="s">
        <v>4365</v>
      </c>
      <c r="AR1418" t="s">
        <v>4365</v>
      </c>
      <c r="AS1418" t="s">
        <v>14824</v>
      </c>
      <c r="BC1418" s="3" t="str" cm="1">
        <f t="array" ref="BC1418">LEFT(BB1418,MIN(FIND({0,1,2,3,4,5,6,7,8,9},BB1418&amp;"0123456789"))-1)</f>
        <v/>
      </c>
      <c r="BY1418" t="s">
        <v>11273</v>
      </c>
      <c r="BZ1418" t="s">
        <v>25429</v>
      </c>
      <c r="CA1418" t="s">
        <v>25909</v>
      </c>
      <c r="CT1418" t="str">
        <f t="shared" si="369"/>
        <v>Finance</v>
      </c>
      <c r="CU1418" t="str">
        <f t="shared" si="370"/>
        <v>Financial Services</v>
      </c>
      <c r="CV1418" t="str">
        <f t="shared" si="371"/>
        <v>Information and Communications Technology (ICT)</v>
      </c>
      <c r="CW1418" t="str">
        <f t="shared" si="372"/>
        <v/>
      </c>
      <c r="CX1418" t="str">
        <f t="shared" si="373"/>
        <v/>
      </c>
      <c r="CY1418" t="str">
        <f t="shared" si="374"/>
        <v/>
      </c>
      <c r="CZ1418" t="str">
        <f t="shared" si="375"/>
        <v/>
      </c>
      <c r="DA1418" t="str">
        <f t="shared" si="376"/>
        <v/>
      </c>
      <c r="DB1418" t="str">
        <f t="shared" si="377"/>
        <v/>
      </c>
      <c r="DC1418" t="str">
        <f t="shared" si="378"/>
        <v/>
      </c>
    </row>
    <row r="1419" spans="1:107" x14ac:dyDescent="0.2">
      <c r="A1419">
        <v>1416</v>
      </c>
      <c r="B1419" t="s">
        <v>1411</v>
      </c>
      <c r="C1419" t="s">
        <v>3584</v>
      </c>
      <c r="D1419" t="s">
        <v>5523</v>
      </c>
      <c r="E1419" t="s">
        <v>6065</v>
      </c>
      <c r="F1419" t="s">
        <v>7482</v>
      </c>
      <c r="G1419" t="s">
        <v>8246</v>
      </c>
      <c r="H1419" t="s">
        <v>8552</v>
      </c>
      <c r="I1419" t="s">
        <v>8554</v>
      </c>
      <c r="J1419" t="s">
        <v>9705</v>
      </c>
      <c r="K1419" t="s">
        <v>10119</v>
      </c>
      <c r="L1419" t="s">
        <v>10813</v>
      </c>
      <c r="M1419" t="s">
        <v>12225</v>
      </c>
      <c r="N1419" t="s">
        <v>12918</v>
      </c>
      <c r="O1419" t="s">
        <v>13304</v>
      </c>
      <c r="P1419" t="s">
        <v>13350</v>
      </c>
      <c r="Q1419">
        <v>1</v>
      </c>
      <c r="R1419" t="s">
        <v>13357</v>
      </c>
      <c r="S1419" t="s">
        <v>8353</v>
      </c>
      <c r="T1419" t="s">
        <v>14208</v>
      </c>
      <c r="U1419" s="3" t="str" cm="1">
        <f t="array" ref="U1419">LEFT(T1419,MIN(FIND({0,1,2,3,4,5,6,7,8,9},T1419&amp;"0123456789"))-1)</f>
        <v>SEK</v>
      </c>
      <c r="V1419" t="s">
        <v>13357</v>
      </c>
      <c r="W1419" t="s">
        <v>14208</v>
      </c>
      <c r="X1419" s="3" t="str" cm="1">
        <f t="array" ref="X1419">LEFT(W1419,MIN(FIND({0,1,2,3,4,5,6,7,8,9},W1419&amp;"0123456789"))-1)</f>
        <v>SEK</v>
      </c>
      <c r="Y1419" t="s">
        <v>13357</v>
      </c>
      <c r="Z1419" t="s">
        <v>14208</v>
      </c>
      <c r="AA1419" s="3" cm="1">
        <f t="array" ref="AA1419">_xlfn.XLOOKUP(LEFT(Z1419,MIN(FIND({0,1,2,3,4,5,6,7,8,9},Z1419&amp;"0123456789"))-1), $BB$4:$BB$23, $BC$4:$BC$23)*_xlfn.NUMBERVALUE(TRIM(REPLACE(Z1419,1,MIN(FIND({0,1,2,3,4,5,6,7,8,9},Z1419&amp;"0123456789"))-1,"")), ".", ",")</f>
        <v>2100000</v>
      </c>
      <c r="AB1419" t="s">
        <v>14208</v>
      </c>
      <c r="AC1419" s="3" cm="1">
        <f t="array" ref="AC1419">_xlfn.XLOOKUP(LEFT(AB1419,MIN(FIND({0,1,2,3,4,5,6,7,8,9},AB1419&amp;"0123456789"))-1), $BB$4:$BB$23, $BC$4:$BC$23)*_xlfn.NUMBERVALUE(TRIM(REPLACE(AB1419,1,MIN(FIND({0,1,2,3,4,5,6,7,8,9},AB1419&amp;"0123456789"))-1,"")), ".", ",")</f>
        <v>2100000</v>
      </c>
      <c r="AD1419" t="s">
        <v>4365</v>
      </c>
      <c r="AE1419" t="s">
        <v>4365</v>
      </c>
      <c r="AF1419" t="s">
        <v>4365</v>
      </c>
      <c r="AG1419" t="s">
        <v>17316</v>
      </c>
      <c r="AH1419" t="s">
        <v>17983</v>
      </c>
      <c r="AI1419" t="s">
        <v>18910</v>
      </c>
      <c r="AJ1419" t="s">
        <v>19369</v>
      </c>
      <c r="AK1419" t="s">
        <v>19985</v>
      </c>
      <c r="AL1419" t="s">
        <v>20363</v>
      </c>
      <c r="AM1419" t="s">
        <v>21007</v>
      </c>
      <c r="AN1419" t="s">
        <v>21599</v>
      </c>
      <c r="AO1419" t="s">
        <v>22203</v>
      </c>
      <c r="AP1419" t="s">
        <v>23293</v>
      </c>
      <c r="AQ1419" t="s">
        <v>24356</v>
      </c>
      <c r="AR1419" t="s">
        <v>25188</v>
      </c>
      <c r="AS1419" t="s">
        <v>14829</v>
      </c>
      <c r="BC1419" s="3" t="str" cm="1">
        <f t="array" ref="BC1419">LEFT(BB1419,MIN(FIND({0,1,2,3,4,5,6,7,8,9},BB1419&amp;"0123456789"))-1)</f>
        <v/>
      </c>
      <c r="BY1419" t="s">
        <v>11107</v>
      </c>
      <c r="BZ1419" t="s">
        <v>25411</v>
      </c>
      <c r="CT1419" t="str">
        <f t="shared" si="369"/>
        <v>Marketplace</v>
      </c>
      <c r="CU1419" t="str">
        <f t="shared" si="370"/>
        <v>Real Estate</v>
      </c>
      <c r="CV1419" t="str">
        <f t="shared" si="371"/>
        <v/>
      </c>
      <c r="CW1419" t="str">
        <f t="shared" si="372"/>
        <v/>
      </c>
      <c r="CX1419" t="str">
        <f t="shared" si="373"/>
        <v/>
      </c>
      <c r="CY1419" t="str">
        <f t="shared" si="374"/>
        <v/>
      </c>
      <c r="CZ1419" t="str">
        <f t="shared" si="375"/>
        <v/>
      </c>
      <c r="DA1419" t="str">
        <f t="shared" si="376"/>
        <v/>
      </c>
      <c r="DB1419" t="str">
        <f t="shared" si="377"/>
        <v/>
      </c>
      <c r="DC1419" t="str">
        <f t="shared" si="378"/>
        <v/>
      </c>
    </row>
    <row r="1420" spans="1:107" x14ac:dyDescent="0.2">
      <c r="A1420">
        <v>1417</v>
      </c>
      <c r="B1420" t="s">
        <v>1412</v>
      </c>
      <c r="C1420" t="s">
        <v>3585</v>
      </c>
      <c r="D1420" t="s">
        <v>4365</v>
      </c>
      <c r="E1420" t="s">
        <v>6065</v>
      </c>
      <c r="F1420" t="s">
        <v>7483</v>
      </c>
      <c r="G1420" t="s">
        <v>8396</v>
      </c>
      <c r="H1420" t="s">
        <v>8552</v>
      </c>
      <c r="I1420" t="s">
        <v>8555</v>
      </c>
      <c r="J1420" t="s">
        <v>9706</v>
      </c>
      <c r="K1420" t="s">
        <v>10121</v>
      </c>
      <c r="L1420" t="s">
        <v>10814</v>
      </c>
      <c r="M1420" t="s">
        <v>12226</v>
      </c>
      <c r="N1420" t="s">
        <v>12851</v>
      </c>
      <c r="O1420" t="s">
        <v>13336</v>
      </c>
      <c r="P1420" t="s">
        <v>13351</v>
      </c>
      <c r="Q1420">
        <v>1</v>
      </c>
      <c r="R1420" t="s">
        <v>13357</v>
      </c>
      <c r="S1420" t="s">
        <v>8372</v>
      </c>
      <c r="T1420" t="s">
        <v>13793</v>
      </c>
      <c r="U1420" s="3" t="str" cm="1">
        <f t="array" ref="U1420">LEFT(T1420,MIN(FIND({0,1,2,3,4,5,6,7,8,9},T1420&amp;"0123456789"))-1)</f>
        <v>$</v>
      </c>
      <c r="V1420" t="s">
        <v>13357</v>
      </c>
      <c r="W1420" t="s">
        <v>13793</v>
      </c>
      <c r="X1420" s="3" t="str" cm="1">
        <f t="array" ref="X1420">LEFT(W1420,MIN(FIND({0,1,2,3,4,5,6,7,8,9},W1420&amp;"0123456789"))-1)</f>
        <v>$</v>
      </c>
      <c r="Y1420" t="s">
        <v>13357</v>
      </c>
      <c r="Z1420" t="s">
        <v>13793</v>
      </c>
      <c r="AA1420" s="3" cm="1">
        <f t="array" ref="AA1420">_xlfn.XLOOKUP(LEFT(Z1420,MIN(FIND({0,1,2,3,4,5,6,7,8,9},Z1420&amp;"0123456789"))-1), $BB$4:$BB$23, $BC$4:$BC$23)*_xlfn.NUMBERVALUE(TRIM(REPLACE(Z1420,1,MIN(FIND({0,1,2,3,4,5,6,7,8,9},Z1420&amp;"0123456789"))-1,"")), ".", ",")</f>
        <v>2200000</v>
      </c>
      <c r="AB1420" t="s">
        <v>13793</v>
      </c>
      <c r="AC1420" s="3" cm="1">
        <f t="array" ref="AC1420">_xlfn.XLOOKUP(LEFT(AB1420,MIN(FIND({0,1,2,3,4,5,6,7,8,9},AB1420&amp;"0123456789"))-1), $BB$4:$BB$23, $BC$4:$BC$23)*_xlfn.NUMBERVALUE(TRIM(REPLACE(AB1420,1,MIN(FIND({0,1,2,3,4,5,6,7,8,9},AB1420&amp;"0123456789"))-1,"")), ".", ",")</f>
        <v>2200000</v>
      </c>
      <c r="AD1420" t="s">
        <v>8555</v>
      </c>
      <c r="AE1420" t="s">
        <v>8562</v>
      </c>
      <c r="AF1420" t="s">
        <v>16065</v>
      </c>
      <c r="AG1420" t="s">
        <v>4365</v>
      </c>
      <c r="AH1420" t="s">
        <v>4365</v>
      </c>
      <c r="AI1420" t="s">
        <v>4365</v>
      </c>
      <c r="AJ1420" t="s">
        <v>4365</v>
      </c>
      <c r="AK1420" t="s">
        <v>4365</v>
      </c>
      <c r="AL1420" t="s">
        <v>4365</v>
      </c>
      <c r="AM1420" t="s">
        <v>4365</v>
      </c>
      <c r="AN1420" t="s">
        <v>4365</v>
      </c>
      <c r="AO1420" t="s">
        <v>4365</v>
      </c>
      <c r="AP1420" t="s">
        <v>4365</v>
      </c>
      <c r="AQ1420" t="s">
        <v>4365</v>
      </c>
      <c r="AR1420" t="s">
        <v>4365</v>
      </c>
      <c r="AS1420" t="s">
        <v>4365</v>
      </c>
      <c r="BC1420" s="3" t="str" cm="1">
        <f t="array" ref="BC1420">LEFT(BB1420,MIN(FIND({0,1,2,3,4,5,6,7,8,9},BB1420&amp;"0123456789"))-1)</f>
        <v/>
      </c>
      <c r="BY1420" t="s">
        <v>11488</v>
      </c>
      <c r="BZ1420" t="s">
        <v>25785</v>
      </c>
      <c r="CA1420" t="s">
        <v>25930</v>
      </c>
      <c r="CB1420" t="s">
        <v>25441</v>
      </c>
      <c r="CC1420" t="s">
        <v>25499</v>
      </c>
      <c r="CD1420" t="s">
        <v>25668</v>
      </c>
      <c r="CT1420" t="str">
        <f t="shared" si="369"/>
        <v>eSports</v>
      </c>
      <c r="CU1420" t="str">
        <f t="shared" si="370"/>
        <v>Fantasy Sports</v>
      </c>
      <c r="CV1420" t="str">
        <f t="shared" si="371"/>
        <v>Generation Z</v>
      </c>
      <c r="CW1420" t="str">
        <f t="shared" si="372"/>
        <v>Mobile Apps</v>
      </c>
      <c r="CX1420" t="str">
        <f t="shared" si="373"/>
        <v>Social Network</v>
      </c>
      <c r="CY1420" t="str">
        <f t="shared" si="374"/>
        <v>Sports</v>
      </c>
      <c r="CZ1420" t="str">
        <f t="shared" si="375"/>
        <v/>
      </c>
      <c r="DA1420" t="str">
        <f t="shared" si="376"/>
        <v/>
      </c>
      <c r="DB1420" t="str">
        <f t="shared" si="377"/>
        <v/>
      </c>
      <c r="DC1420" t="str">
        <f t="shared" si="378"/>
        <v/>
      </c>
    </row>
    <row r="1421" spans="1:107" x14ac:dyDescent="0.2">
      <c r="A1421">
        <v>1418</v>
      </c>
      <c r="B1421" t="s">
        <v>1413</v>
      </c>
      <c r="C1421" t="s">
        <v>3586</v>
      </c>
      <c r="D1421" t="s">
        <v>5524</v>
      </c>
      <c r="E1421" t="s">
        <v>6065</v>
      </c>
      <c r="F1421" t="s">
        <v>7484</v>
      </c>
      <c r="G1421" t="s">
        <v>8250</v>
      </c>
      <c r="H1421" t="s">
        <v>8552</v>
      </c>
      <c r="I1421" t="s">
        <v>8554</v>
      </c>
      <c r="J1421" t="s">
        <v>9707</v>
      </c>
      <c r="K1421" t="s">
        <v>10121</v>
      </c>
      <c r="L1421" t="s">
        <v>10163</v>
      </c>
      <c r="M1421" t="s">
        <v>10163</v>
      </c>
      <c r="N1421" t="s">
        <v>12741</v>
      </c>
      <c r="O1421" t="s">
        <v>13310</v>
      </c>
      <c r="P1421" t="s">
        <v>4365</v>
      </c>
      <c r="Q1421">
        <v>1</v>
      </c>
      <c r="R1421" t="s">
        <v>13357</v>
      </c>
      <c r="S1421" t="s">
        <v>8399</v>
      </c>
      <c r="T1421" t="s">
        <v>14024</v>
      </c>
      <c r="U1421" s="3" t="str" cm="1">
        <f t="array" ref="U1421">LEFT(T1421,MIN(FIND({0,1,2,3,4,5,6,7,8,9},T1421&amp;"0123456789"))-1)</f>
        <v>$</v>
      </c>
      <c r="V1421" t="s">
        <v>14422</v>
      </c>
      <c r="W1421" t="s">
        <v>14024</v>
      </c>
      <c r="X1421" s="3" t="str" cm="1">
        <f t="array" ref="X1421">LEFT(W1421,MIN(FIND({0,1,2,3,4,5,6,7,8,9},W1421&amp;"0123456789"))-1)</f>
        <v>$</v>
      </c>
      <c r="Y1421" t="s">
        <v>14422</v>
      </c>
      <c r="Z1421" t="s">
        <v>14024</v>
      </c>
      <c r="AA1421" s="3" cm="1">
        <f t="array" ref="AA1421">_xlfn.XLOOKUP(LEFT(Z1421,MIN(FIND({0,1,2,3,4,5,6,7,8,9},Z1421&amp;"0123456789"))-1), $BB$4:$BB$23, $BC$4:$BC$23)*_xlfn.NUMBERVALUE(TRIM(REPLACE(Z1421,1,MIN(FIND({0,1,2,3,4,5,6,7,8,9},Z1421&amp;"0123456789"))-1,"")), ".", ",")</f>
        <v>2750000</v>
      </c>
      <c r="AB1421" t="s">
        <v>14024</v>
      </c>
      <c r="AC1421" s="3" cm="1">
        <f t="array" ref="AC1421">_xlfn.XLOOKUP(LEFT(AB1421,MIN(FIND({0,1,2,3,4,5,6,7,8,9},AB1421&amp;"0123456789"))-1), $BB$4:$BB$23, $BC$4:$BC$23)*_xlfn.NUMBERVALUE(TRIM(REPLACE(AB1421,1,MIN(FIND({0,1,2,3,4,5,6,7,8,9},AB1421&amp;"0123456789"))-1,"")), ".", ",")</f>
        <v>2750000</v>
      </c>
      <c r="AD1421" t="s">
        <v>4365</v>
      </c>
      <c r="AE1421" t="s">
        <v>8554</v>
      </c>
      <c r="AF1421" t="s">
        <v>16066</v>
      </c>
      <c r="AG1421" t="s">
        <v>4365</v>
      </c>
      <c r="AH1421" t="s">
        <v>4365</v>
      </c>
      <c r="AI1421" t="s">
        <v>4365</v>
      </c>
      <c r="AJ1421" t="s">
        <v>4365</v>
      </c>
      <c r="AK1421" t="s">
        <v>4365</v>
      </c>
      <c r="AL1421" t="s">
        <v>4365</v>
      </c>
      <c r="AM1421" t="s">
        <v>4365</v>
      </c>
      <c r="AN1421" t="s">
        <v>4365</v>
      </c>
      <c r="AO1421" t="s">
        <v>4365</v>
      </c>
      <c r="AP1421" t="s">
        <v>4365</v>
      </c>
      <c r="AQ1421" t="s">
        <v>4365</v>
      </c>
      <c r="AR1421" t="s">
        <v>4365</v>
      </c>
      <c r="AS1421" t="s">
        <v>4365</v>
      </c>
      <c r="BC1421" s="3" t="str" cm="1">
        <f t="array" ref="BC1421">LEFT(BB1421,MIN(FIND({0,1,2,3,4,5,6,7,8,9},BB1421&amp;"0123456789"))-1)</f>
        <v/>
      </c>
      <c r="BY1421" t="s">
        <v>10163</v>
      </c>
      <c r="CT1421" t="str">
        <f t="shared" si="369"/>
        <v>Health Care</v>
      </c>
      <c r="CU1421" t="str">
        <f t="shared" si="370"/>
        <v/>
      </c>
      <c r="CV1421" t="str">
        <f t="shared" si="371"/>
        <v/>
      </c>
      <c r="CW1421" t="str">
        <f t="shared" si="372"/>
        <v/>
      </c>
      <c r="CX1421" t="str">
        <f t="shared" si="373"/>
        <v/>
      </c>
      <c r="CY1421" t="str">
        <f t="shared" si="374"/>
        <v/>
      </c>
      <c r="CZ1421" t="str">
        <f t="shared" si="375"/>
        <v/>
      </c>
      <c r="DA1421" t="str">
        <f t="shared" si="376"/>
        <v/>
      </c>
      <c r="DB1421" t="str">
        <f t="shared" si="377"/>
        <v/>
      </c>
      <c r="DC1421" t="str">
        <f t="shared" si="378"/>
        <v/>
      </c>
    </row>
    <row r="1422" spans="1:107" x14ac:dyDescent="0.2">
      <c r="A1422">
        <v>1419</v>
      </c>
      <c r="B1422" t="s">
        <v>1414</v>
      </c>
      <c r="C1422" t="s">
        <v>3587</v>
      </c>
      <c r="D1422" t="s">
        <v>5525</v>
      </c>
      <c r="E1422" t="s">
        <v>6065</v>
      </c>
      <c r="F1422" t="s">
        <v>7485</v>
      </c>
      <c r="G1422" t="s">
        <v>8266</v>
      </c>
      <c r="H1422" t="s">
        <v>8552</v>
      </c>
      <c r="I1422" t="s">
        <v>8557</v>
      </c>
      <c r="J1422" t="s">
        <v>9708</v>
      </c>
      <c r="K1422" t="s">
        <v>10121</v>
      </c>
      <c r="L1422" t="s">
        <v>10815</v>
      </c>
      <c r="M1422" t="s">
        <v>12227</v>
      </c>
      <c r="N1422" t="s">
        <v>12736</v>
      </c>
      <c r="O1422" t="s">
        <v>13305</v>
      </c>
      <c r="P1422" t="s">
        <v>4365</v>
      </c>
      <c r="Q1422">
        <v>2</v>
      </c>
      <c r="R1422" t="s">
        <v>13357</v>
      </c>
      <c r="S1422" t="s">
        <v>13427</v>
      </c>
      <c r="T1422" t="s">
        <v>13831</v>
      </c>
      <c r="U1422" s="3" t="str" cm="1">
        <f t="array" ref="U1422">LEFT(T1422,MIN(FIND({0,1,2,3,4,5,6,7,8,9},T1422&amp;"0123456789"))-1)</f>
        <v>$</v>
      </c>
      <c r="V1422" t="s">
        <v>13357</v>
      </c>
      <c r="W1422" t="s">
        <v>13831</v>
      </c>
      <c r="X1422" s="3" t="str" cm="1">
        <f t="array" ref="X1422">LEFT(W1422,MIN(FIND({0,1,2,3,4,5,6,7,8,9},W1422&amp;"0123456789"))-1)</f>
        <v>$</v>
      </c>
      <c r="Y1422" t="s">
        <v>13357</v>
      </c>
      <c r="Z1422" t="s">
        <v>13813</v>
      </c>
      <c r="AA1422" s="3" cm="1">
        <f t="array" ref="AA1422">_xlfn.XLOOKUP(LEFT(Z1422,MIN(FIND({0,1,2,3,4,5,6,7,8,9},Z1422&amp;"0123456789"))-1), $BB$4:$BB$23, $BC$4:$BC$23)*_xlfn.NUMBERVALUE(TRIM(REPLACE(Z1422,1,MIN(FIND({0,1,2,3,4,5,6,7,8,9},Z1422&amp;"0123456789"))-1,"")), ".", ",")</f>
        <v>2000000</v>
      </c>
      <c r="AB1422" t="s">
        <v>13813</v>
      </c>
      <c r="AC1422" s="3" cm="1">
        <f t="array" ref="AC1422">_xlfn.XLOOKUP(LEFT(AB1422,MIN(FIND({0,1,2,3,4,5,6,7,8,9},AB1422&amp;"0123456789"))-1), $BB$4:$BB$23, $BC$4:$BC$23)*_xlfn.NUMBERVALUE(TRIM(REPLACE(AB1422,1,MIN(FIND({0,1,2,3,4,5,6,7,8,9},AB1422&amp;"0123456789"))-1,"")), ".", ",")</f>
        <v>2000000</v>
      </c>
      <c r="AD1422" t="s">
        <v>4365</v>
      </c>
      <c r="AE1422" t="s">
        <v>4365</v>
      </c>
      <c r="AF1422" t="s">
        <v>4365</v>
      </c>
      <c r="AG1422" t="s">
        <v>4365</v>
      </c>
      <c r="AH1422" t="s">
        <v>4365</v>
      </c>
      <c r="AI1422" t="s">
        <v>4365</v>
      </c>
      <c r="AJ1422" t="s">
        <v>4365</v>
      </c>
      <c r="AK1422" t="s">
        <v>4365</v>
      </c>
      <c r="AL1422" t="s">
        <v>4365</v>
      </c>
      <c r="AM1422" t="s">
        <v>4365</v>
      </c>
      <c r="AN1422" t="s">
        <v>4365</v>
      </c>
      <c r="AO1422" t="s">
        <v>4365</v>
      </c>
      <c r="AP1422" t="s">
        <v>4365</v>
      </c>
      <c r="AQ1422" t="s">
        <v>4365</v>
      </c>
      <c r="AR1422" t="s">
        <v>4365</v>
      </c>
      <c r="AS1422" t="s">
        <v>14834</v>
      </c>
      <c r="BC1422" s="3" t="str" cm="1">
        <f t="array" ref="BC1422">LEFT(BB1422,MIN(FIND({0,1,2,3,4,5,6,7,8,9},BB1422&amp;"0123456789"))-1)</f>
        <v/>
      </c>
      <c r="BY1422" t="s">
        <v>12361</v>
      </c>
      <c r="BZ1422" t="s">
        <v>25494</v>
      </c>
      <c r="CA1422" t="s">
        <v>25429</v>
      </c>
      <c r="CB1422" t="s">
        <v>25430</v>
      </c>
      <c r="CC1422" t="s">
        <v>25461</v>
      </c>
      <c r="CT1422" t="str">
        <f t="shared" si="369"/>
        <v>Cloud Computing</v>
      </c>
      <c r="CU1422" t="str">
        <f t="shared" si="370"/>
        <v>Cloud Infrastructure</v>
      </c>
      <c r="CV1422" t="str">
        <f t="shared" si="371"/>
        <v>Financial Services</v>
      </c>
      <c r="CW1422" t="str">
        <f t="shared" si="372"/>
        <v>FinTech</v>
      </c>
      <c r="CX1422" t="str">
        <f t="shared" si="373"/>
        <v>Information Services</v>
      </c>
      <c r="CY1422" t="str">
        <f t="shared" si="374"/>
        <v/>
      </c>
      <c r="CZ1422" t="str">
        <f t="shared" si="375"/>
        <v/>
      </c>
      <c r="DA1422" t="str">
        <f t="shared" si="376"/>
        <v/>
      </c>
      <c r="DB1422" t="str">
        <f t="shared" si="377"/>
        <v/>
      </c>
      <c r="DC1422" t="str">
        <f t="shared" si="378"/>
        <v/>
      </c>
    </row>
    <row r="1423" spans="1:107" x14ac:dyDescent="0.2">
      <c r="A1423">
        <v>1420</v>
      </c>
      <c r="B1423" t="s">
        <v>1415</v>
      </c>
      <c r="C1423" t="s">
        <v>3588</v>
      </c>
      <c r="D1423" t="s">
        <v>3588</v>
      </c>
      <c r="E1423" t="s">
        <v>4365</v>
      </c>
      <c r="F1423" t="s">
        <v>7486</v>
      </c>
      <c r="G1423" t="s">
        <v>8248</v>
      </c>
      <c r="H1423" t="s">
        <v>8552</v>
      </c>
      <c r="I1423" t="s">
        <v>4365</v>
      </c>
      <c r="J1423" t="s">
        <v>4365</v>
      </c>
      <c r="K1423" t="s">
        <v>10121</v>
      </c>
      <c r="L1423" t="s">
        <v>10172</v>
      </c>
      <c r="M1423" t="s">
        <v>12228</v>
      </c>
      <c r="N1423" t="s">
        <v>12933</v>
      </c>
      <c r="O1423" t="s">
        <v>13306</v>
      </c>
      <c r="P1423" t="s">
        <v>4365</v>
      </c>
      <c r="Q1423">
        <v>1</v>
      </c>
      <c r="R1423" t="s">
        <v>13357</v>
      </c>
      <c r="S1423" t="s">
        <v>13414</v>
      </c>
      <c r="T1423" t="s">
        <v>13857</v>
      </c>
      <c r="U1423" s="3" t="str" cm="1">
        <f t="array" ref="U1423">LEFT(T1423,MIN(FIND({0,1,2,3,4,5,6,7,8,9},T1423&amp;"0123456789"))-1)</f>
        <v>€</v>
      </c>
      <c r="V1423" t="s">
        <v>13357</v>
      </c>
      <c r="W1423" t="s">
        <v>13857</v>
      </c>
      <c r="X1423" s="3" t="str" cm="1">
        <f t="array" ref="X1423">LEFT(W1423,MIN(FIND({0,1,2,3,4,5,6,7,8,9},W1423&amp;"0123456789"))-1)</f>
        <v>€</v>
      </c>
      <c r="Y1423" t="s">
        <v>13357</v>
      </c>
      <c r="Z1423" t="s">
        <v>13857</v>
      </c>
      <c r="AA1423" s="3" cm="1">
        <f t="array" ref="AA1423">_xlfn.XLOOKUP(LEFT(Z1423,MIN(FIND({0,1,2,3,4,5,6,7,8,9},Z1423&amp;"0123456789"))-1), $BB$4:$BB$23, $BC$4:$BC$23)*_xlfn.NUMBERVALUE(TRIM(REPLACE(Z1423,1,MIN(FIND({0,1,2,3,4,5,6,7,8,9},Z1423&amp;"0123456789"))-1,"")), ".", ",")</f>
        <v>3000000</v>
      </c>
      <c r="AB1423" t="s">
        <v>13857</v>
      </c>
      <c r="AC1423" s="3" cm="1">
        <f t="array" ref="AC1423">_xlfn.XLOOKUP(LEFT(AB1423,MIN(FIND({0,1,2,3,4,5,6,7,8,9},AB1423&amp;"0123456789"))-1), $BB$4:$BB$23, $BC$4:$BC$23)*_xlfn.NUMBERVALUE(TRIM(REPLACE(AB1423,1,MIN(FIND({0,1,2,3,4,5,6,7,8,9},AB1423&amp;"0123456789"))-1,"")), ".", ",")</f>
        <v>3000000</v>
      </c>
      <c r="AD1423" t="s">
        <v>4365</v>
      </c>
      <c r="AE1423" t="s">
        <v>4365</v>
      </c>
      <c r="AF1423" t="s">
        <v>4365</v>
      </c>
      <c r="AG1423" t="s">
        <v>4365</v>
      </c>
      <c r="AH1423" t="s">
        <v>4365</v>
      </c>
      <c r="AI1423" t="s">
        <v>4365</v>
      </c>
      <c r="AJ1423" t="s">
        <v>4365</v>
      </c>
      <c r="AK1423" t="s">
        <v>4365</v>
      </c>
      <c r="AL1423" t="s">
        <v>4365</v>
      </c>
      <c r="AM1423" t="s">
        <v>4365</v>
      </c>
      <c r="AN1423" t="s">
        <v>4365</v>
      </c>
      <c r="AO1423" t="s">
        <v>4365</v>
      </c>
      <c r="AP1423" t="s">
        <v>4365</v>
      </c>
      <c r="AQ1423" t="s">
        <v>4365</v>
      </c>
      <c r="AR1423" t="s">
        <v>4365</v>
      </c>
      <c r="AS1423" t="s">
        <v>14832</v>
      </c>
      <c r="BC1423" s="3" t="str" cm="1">
        <f t="array" ref="BC1423">LEFT(BB1423,MIN(FIND({0,1,2,3,4,5,6,7,8,9},BB1423&amp;"0123456789"))-1)</f>
        <v/>
      </c>
      <c r="BY1423" t="s">
        <v>25467</v>
      </c>
      <c r="BZ1423" t="s">
        <v>25436</v>
      </c>
      <c r="CT1423" t="str">
        <f t="shared" si="369"/>
        <v>Delivery</v>
      </c>
      <c r="CU1423" t="str">
        <f t="shared" si="370"/>
        <v>Transportation</v>
      </c>
      <c r="CV1423" t="str">
        <f t="shared" si="371"/>
        <v/>
      </c>
      <c r="CW1423" t="str">
        <f t="shared" si="372"/>
        <v/>
      </c>
      <c r="CX1423" t="str">
        <f t="shared" si="373"/>
        <v/>
      </c>
      <c r="CY1423" t="str">
        <f t="shared" si="374"/>
        <v/>
      </c>
      <c r="CZ1423" t="str">
        <f t="shared" si="375"/>
        <v/>
      </c>
      <c r="DA1423" t="str">
        <f t="shared" si="376"/>
        <v/>
      </c>
      <c r="DB1423" t="str">
        <f t="shared" si="377"/>
        <v/>
      </c>
      <c r="DC1423" t="str">
        <f t="shared" si="378"/>
        <v/>
      </c>
    </row>
    <row r="1424" spans="1:107" x14ac:dyDescent="0.2">
      <c r="A1424">
        <v>1421</v>
      </c>
      <c r="B1424" t="s">
        <v>1416</v>
      </c>
      <c r="C1424" t="s">
        <v>3589</v>
      </c>
      <c r="D1424" t="s">
        <v>5526</v>
      </c>
      <c r="E1424" t="s">
        <v>6065</v>
      </c>
      <c r="F1424" t="s">
        <v>7487</v>
      </c>
      <c r="G1424" t="s">
        <v>8245</v>
      </c>
      <c r="H1424" t="s">
        <v>8552</v>
      </c>
      <c r="I1424" t="s">
        <v>8554</v>
      </c>
      <c r="J1424" t="s">
        <v>9709</v>
      </c>
      <c r="K1424" t="s">
        <v>10121</v>
      </c>
      <c r="L1424" t="s">
        <v>10816</v>
      </c>
      <c r="M1424" t="s">
        <v>12229</v>
      </c>
      <c r="N1424" t="s">
        <v>12736</v>
      </c>
      <c r="O1424" t="s">
        <v>13305</v>
      </c>
      <c r="P1424" t="s">
        <v>4365</v>
      </c>
      <c r="Q1424">
        <v>1</v>
      </c>
      <c r="R1424" t="s">
        <v>4365</v>
      </c>
      <c r="S1424" t="s">
        <v>8295</v>
      </c>
      <c r="T1424" t="s">
        <v>14209</v>
      </c>
      <c r="U1424" s="3" t="str" cm="1">
        <f t="array" ref="U1424">LEFT(T1424,MIN(FIND({0,1,2,3,4,5,6,7,8,9},T1424&amp;"0123456789"))-1)</f>
        <v>$</v>
      </c>
      <c r="V1424" t="s">
        <v>14415</v>
      </c>
      <c r="W1424" t="s">
        <v>14209</v>
      </c>
      <c r="X1424" s="3" t="str" cm="1">
        <f t="array" ref="X1424">LEFT(W1424,MIN(FIND({0,1,2,3,4,5,6,7,8,9},W1424&amp;"0123456789"))-1)</f>
        <v>$</v>
      </c>
      <c r="Y1424" t="s">
        <v>14415</v>
      </c>
      <c r="Z1424" t="s">
        <v>14209</v>
      </c>
      <c r="AA1424" s="3" cm="1">
        <f t="array" ref="AA1424">_xlfn.XLOOKUP(LEFT(Z1424,MIN(FIND({0,1,2,3,4,5,6,7,8,9},Z1424&amp;"0123456789"))-1), $BB$4:$BB$23, $BC$4:$BC$23)*_xlfn.NUMBERVALUE(TRIM(REPLACE(Z1424,1,MIN(FIND({0,1,2,3,4,5,6,7,8,9},Z1424&amp;"0123456789"))-1,"")), ".", ",")</f>
        <v>2950000</v>
      </c>
      <c r="AB1424" t="s">
        <v>14209</v>
      </c>
      <c r="AC1424" s="3" cm="1">
        <f t="array" ref="AC1424">_xlfn.XLOOKUP(LEFT(AB1424,MIN(FIND({0,1,2,3,4,5,6,7,8,9},AB1424&amp;"0123456789"))-1), $BB$4:$BB$23, $BC$4:$BC$23)*_xlfn.NUMBERVALUE(TRIM(REPLACE(AB1424,1,MIN(FIND({0,1,2,3,4,5,6,7,8,9},AB1424&amp;"0123456789"))-1,"")), ".", ",")</f>
        <v>2950000</v>
      </c>
      <c r="AD1424" t="s">
        <v>4365</v>
      </c>
      <c r="AE1424" t="s">
        <v>4365</v>
      </c>
      <c r="AF1424" t="s">
        <v>4365</v>
      </c>
      <c r="AG1424" t="s">
        <v>4365</v>
      </c>
      <c r="AH1424" t="s">
        <v>4365</v>
      </c>
      <c r="AI1424" t="s">
        <v>4365</v>
      </c>
      <c r="AJ1424" t="s">
        <v>4365</v>
      </c>
      <c r="AK1424" t="s">
        <v>4365</v>
      </c>
      <c r="AL1424" t="s">
        <v>4365</v>
      </c>
      <c r="AM1424" t="s">
        <v>4365</v>
      </c>
      <c r="AN1424" t="s">
        <v>4365</v>
      </c>
      <c r="AO1424" t="s">
        <v>4365</v>
      </c>
      <c r="AP1424" t="s">
        <v>4365</v>
      </c>
      <c r="AQ1424" t="s">
        <v>4365</v>
      </c>
      <c r="AR1424" t="s">
        <v>4365</v>
      </c>
      <c r="AS1424" t="s">
        <v>14832</v>
      </c>
      <c r="BC1424" s="3" t="str" cm="1">
        <f t="array" ref="BC1424">LEFT(BB1424,MIN(FIND({0,1,2,3,4,5,6,7,8,9},BB1424&amp;"0123456789"))-1)</f>
        <v/>
      </c>
      <c r="BY1424" t="s">
        <v>10331</v>
      </c>
      <c r="BZ1424" t="s">
        <v>25414</v>
      </c>
      <c r="CA1424" t="s">
        <v>25557</v>
      </c>
      <c r="CT1424" t="str">
        <f t="shared" si="369"/>
        <v>Information Technology</v>
      </c>
      <c r="CU1424" t="str">
        <f t="shared" si="370"/>
        <v>Internet</v>
      </c>
      <c r="CV1424" t="str">
        <f t="shared" si="371"/>
        <v>Video</v>
      </c>
      <c r="CW1424" t="str">
        <f t="shared" si="372"/>
        <v/>
      </c>
      <c r="CX1424" t="str">
        <f t="shared" si="373"/>
        <v/>
      </c>
      <c r="CY1424" t="str">
        <f t="shared" si="374"/>
        <v/>
      </c>
      <c r="CZ1424" t="str">
        <f t="shared" si="375"/>
        <v/>
      </c>
      <c r="DA1424" t="str">
        <f t="shared" si="376"/>
        <v/>
      </c>
      <c r="DB1424" t="str">
        <f t="shared" si="377"/>
        <v/>
      </c>
      <c r="DC1424" t="str">
        <f t="shared" si="378"/>
        <v/>
      </c>
    </row>
    <row r="1425" spans="1:107" x14ac:dyDescent="0.2">
      <c r="A1425">
        <v>1422</v>
      </c>
      <c r="B1425" t="s">
        <v>1417</v>
      </c>
      <c r="C1425" t="s">
        <v>3590</v>
      </c>
      <c r="D1425" t="s">
        <v>5527</v>
      </c>
      <c r="E1425" t="s">
        <v>6065</v>
      </c>
      <c r="F1425" t="s">
        <v>7488</v>
      </c>
      <c r="G1425" t="s">
        <v>8245</v>
      </c>
      <c r="H1425" t="s">
        <v>8552</v>
      </c>
      <c r="I1425" t="s">
        <v>8554</v>
      </c>
      <c r="J1425" t="s">
        <v>9710</v>
      </c>
      <c r="K1425" t="s">
        <v>10121</v>
      </c>
      <c r="L1425" t="s">
        <v>10247</v>
      </c>
      <c r="M1425" t="s">
        <v>12230</v>
      </c>
      <c r="N1425" t="s">
        <v>12750</v>
      </c>
      <c r="O1425" t="s">
        <v>13317</v>
      </c>
      <c r="P1425" t="s">
        <v>13351</v>
      </c>
      <c r="Q1425">
        <v>1</v>
      </c>
      <c r="R1425" t="s">
        <v>13357</v>
      </c>
      <c r="S1425" t="s">
        <v>13425</v>
      </c>
      <c r="T1425" t="s">
        <v>13780</v>
      </c>
      <c r="U1425" s="3" t="str" cm="1">
        <f t="array" ref="U1425">LEFT(T1425,MIN(FIND({0,1,2,3,4,5,6,7,8,9},T1425&amp;"0123456789"))-1)</f>
        <v>$</v>
      </c>
      <c r="V1425" t="s">
        <v>13357</v>
      </c>
      <c r="W1425" t="s">
        <v>13780</v>
      </c>
      <c r="X1425" s="3" t="str" cm="1">
        <f t="array" ref="X1425">LEFT(W1425,MIN(FIND({0,1,2,3,4,5,6,7,8,9},W1425&amp;"0123456789"))-1)</f>
        <v>$</v>
      </c>
      <c r="Y1425" t="s">
        <v>13357</v>
      </c>
      <c r="Z1425" t="s">
        <v>13780</v>
      </c>
      <c r="AA1425" s="3" cm="1">
        <f t="array" ref="AA1425">_xlfn.XLOOKUP(LEFT(Z1425,MIN(FIND({0,1,2,3,4,5,6,7,8,9},Z1425&amp;"0123456789"))-1), $BB$4:$BB$23, $BC$4:$BC$23)*_xlfn.NUMBERVALUE(TRIM(REPLACE(Z1425,1,MIN(FIND({0,1,2,3,4,5,6,7,8,9},Z1425&amp;"0123456789"))-1,"")), ".", ",")</f>
        <v>4200000</v>
      </c>
      <c r="AB1425" t="s">
        <v>13780</v>
      </c>
      <c r="AC1425" s="3" cm="1">
        <f t="array" ref="AC1425">_xlfn.XLOOKUP(LEFT(AB1425,MIN(FIND({0,1,2,3,4,5,6,7,8,9},AB1425&amp;"0123456789"))-1), $BB$4:$BB$23, $BC$4:$BC$23)*_xlfn.NUMBERVALUE(TRIM(REPLACE(AB1425,1,MIN(FIND({0,1,2,3,4,5,6,7,8,9},AB1425&amp;"0123456789"))-1,"")), ".", ",")</f>
        <v>4200000</v>
      </c>
      <c r="AD1425" t="s">
        <v>8554</v>
      </c>
      <c r="AE1425" t="s">
        <v>8557</v>
      </c>
      <c r="AF1425" t="s">
        <v>16067</v>
      </c>
      <c r="AG1425" t="s">
        <v>16752</v>
      </c>
      <c r="AH1425" t="s">
        <v>4365</v>
      </c>
      <c r="AI1425" t="s">
        <v>4365</v>
      </c>
      <c r="AJ1425" t="s">
        <v>19370</v>
      </c>
      <c r="AK1425" t="s">
        <v>4365</v>
      </c>
      <c r="AL1425" t="s">
        <v>8554</v>
      </c>
      <c r="AM1425" t="s">
        <v>4365</v>
      </c>
      <c r="AN1425" t="s">
        <v>18794</v>
      </c>
      <c r="AO1425" t="s">
        <v>4365</v>
      </c>
      <c r="AP1425" t="s">
        <v>23294</v>
      </c>
      <c r="AQ1425" t="s">
        <v>4365</v>
      </c>
      <c r="AR1425" t="s">
        <v>4365</v>
      </c>
      <c r="AS1425" t="s">
        <v>14828</v>
      </c>
      <c r="BC1425" s="3" t="str" cm="1">
        <f t="array" ref="BC1425">LEFT(BB1425,MIN(FIND({0,1,2,3,4,5,6,7,8,9},BB1425&amp;"0123456789"))-1)</f>
        <v/>
      </c>
      <c r="BY1425" t="s">
        <v>11260</v>
      </c>
      <c r="BZ1425" t="s">
        <v>25583</v>
      </c>
      <c r="CA1425" t="s">
        <v>25408</v>
      </c>
      <c r="CT1425" t="str">
        <f t="shared" si="369"/>
        <v>Cyber Security</v>
      </c>
      <c r="CU1425" t="str">
        <f t="shared" si="370"/>
        <v>Network Security</v>
      </c>
      <c r="CV1425" t="str">
        <f t="shared" si="371"/>
        <v>Software</v>
      </c>
      <c r="CW1425" t="str">
        <f t="shared" si="372"/>
        <v/>
      </c>
      <c r="CX1425" t="str">
        <f t="shared" si="373"/>
        <v/>
      </c>
      <c r="CY1425" t="str">
        <f t="shared" si="374"/>
        <v/>
      </c>
      <c r="CZ1425" t="str">
        <f t="shared" si="375"/>
        <v/>
      </c>
      <c r="DA1425" t="str">
        <f t="shared" si="376"/>
        <v/>
      </c>
      <c r="DB1425" t="str">
        <f t="shared" si="377"/>
        <v/>
      </c>
      <c r="DC1425" t="str">
        <f t="shared" si="378"/>
        <v/>
      </c>
    </row>
    <row r="1426" spans="1:107" x14ac:dyDescent="0.2">
      <c r="A1426">
        <v>1423</v>
      </c>
      <c r="B1426" t="s">
        <v>1418</v>
      </c>
      <c r="C1426" t="s">
        <v>3591</v>
      </c>
      <c r="D1426" t="s">
        <v>5528</v>
      </c>
      <c r="E1426" t="s">
        <v>6065</v>
      </c>
      <c r="F1426" t="s">
        <v>7489</v>
      </c>
      <c r="G1426" t="s">
        <v>8248</v>
      </c>
      <c r="H1426" t="s">
        <v>8552</v>
      </c>
      <c r="I1426" t="s">
        <v>8554</v>
      </c>
      <c r="J1426" t="s">
        <v>9711</v>
      </c>
      <c r="K1426" t="s">
        <v>10121</v>
      </c>
      <c r="L1426" t="s">
        <v>10167</v>
      </c>
      <c r="M1426" t="s">
        <v>10167</v>
      </c>
      <c r="N1426" t="s">
        <v>12740</v>
      </c>
      <c r="O1426" t="s">
        <v>13309</v>
      </c>
      <c r="P1426" t="s">
        <v>4365</v>
      </c>
      <c r="Q1426">
        <v>1</v>
      </c>
      <c r="R1426" t="s">
        <v>4365</v>
      </c>
      <c r="S1426" t="s">
        <v>13480</v>
      </c>
      <c r="T1426" t="s">
        <v>14210</v>
      </c>
      <c r="U1426" s="3" t="str" cm="1">
        <f t="array" ref="U1426">LEFT(T1426,MIN(FIND({0,1,2,3,4,5,6,7,8,9},T1426&amp;"0123456789"))-1)</f>
        <v>$</v>
      </c>
      <c r="V1426" t="s">
        <v>14415</v>
      </c>
      <c r="W1426" t="s">
        <v>14210</v>
      </c>
      <c r="X1426" s="3" t="str" cm="1">
        <f t="array" ref="X1426">LEFT(W1426,MIN(FIND({0,1,2,3,4,5,6,7,8,9},W1426&amp;"0123456789"))-1)</f>
        <v>$</v>
      </c>
      <c r="Y1426" t="s">
        <v>14415</v>
      </c>
      <c r="Z1426" t="s">
        <v>14210</v>
      </c>
      <c r="AA1426" s="3" cm="1">
        <f t="array" ref="AA1426">_xlfn.XLOOKUP(LEFT(Z1426,MIN(FIND({0,1,2,3,4,5,6,7,8,9},Z1426&amp;"0123456789"))-1), $BB$4:$BB$23, $BC$4:$BC$23)*_xlfn.NUMBERVALUE(TRIM(REPLACE(Z1426,1,MIN(FIND({0,1,2,3,4,5,6,7,8,9},Z1426&amp;"0123456789"))-1,"")), ".", ",")</f>
        <v>4999987</v>
      </c>
      <c r="AB1426" t="s">
        <v>14210</v>
      </c>
      <c r="AC1426" s="3" cm="1">
        <f t="array" ref="AC1426">_xlfn.XLOOKUP(LEFT(AB1426,MIN(FIND({0,1,2,3,4,5,6,7,8,9},AB1426&amp;"0123456789"))-1), $BB$4:$BB$23, $BC$4:$BC$23)*_xlfn.NUMBERVALUE(TRIM(REPLACE(AB1426,1,MIN(FIND({0,1,2,3,4,5,6,7,8,9},AB1426&amp;"0123456789"))-1,"")), ".", ",")</f>
        <v>4999987</v>
      </c>
      <c r="AD1426" t="s">
        <v>4365</v>
      </c>
      <c r="AE1426" t="s">
        <v>4365</v>
      </c>
      <c r="AF1426" t="s">
        <v>4365</v>
      </c>
      <c r="AG1426" t="s">
        <v>4365</v>
      </c>
      <c r="AH1426" t="s">
        <v>4365</v>
      </c>
      <c r="AI1426" t="s">
        <v>4365</v>
      </c>
      <c r="AJ1426" t="s">
        <v>4365</v>
      </c>
      <c r="AK1426" t="s">
        <v>4365</v>
      </c>
      <c r="AL1426" t="s">
        <v>4365</v>
      </c>
      <c r="AM1426" t="s">
        <v>4365</v>
      </c>
      <c r="AN1426" t="s">
        <v>4365</v>
      </c>
      <c r="AO1426" t="s">
        <v>4365</v>
      </c>
      <c r="AP1426" t="s">
        <v>4365</v>
      </c>
      <c r="AQ1426" t="s">
        <v>4365</v>
      </c>
      <c r="AR1426" t="s">
        <v>4365</v>
      </c>
      <c r="AS1426" t="s">
        <v>8562</v>
      </c>
      <c r="BC1426" s="3" t="str" cm="1">
        <f t="array" ref="BC1426">LEFT(BB1426,MIN(FIND({0,1,2,3,4,5,6,7,8,9},BB1426&amp;"0123456789"))-1)</f>
        <v/>
      </c>
      <c r="BY1426" t="s">
        <v>10167</v>
      </c>
      <c r="CT1426" t="str">
        <f t="shared" si="369"/>
        <v>Software</v>
      </c>
      <c r="CU1426" t="str">
        <f t="shared" si="370"/>
        <v/>
      </c>
      <c r="CV1426" t="str">
        <f t="shared" si="371"/>
        <v/>
      </c>
      <c r="CW1426" t="str">
        <f t="shared" si="372"/>
        <v/>
      </c>
      <c r="CX1426" t="str">
        <f t="shared" si="373"/>
        <v/>
      </c>
      <c r="CY1426" t="str">
        <f t="shared" si="374"/>
        <v/>
      </c>
      <c r="CZ1426" t="str">
        <f t="shared" si="375"/>
        <v/>
      </c>
      <c r="DA1426" t="str">
        <f t="shared" si="376"/>
        <v/>
      </c>
      <c r="DB1426" t="str">
        <f t="shared" si="377"/>
        <v/>
      </c>
      <c r="DC1426" t="str">
        <f t="shared" si="378"/>
        <v/>
      </c>
    </row>
    <row r="1427" spans="1:107" x14ac:dyDescent="0.2">
      <c r="A1427">
        <v>1424</v>
      </c>
      <c r="B1427" t="s">
        <v>1419</v>
      </c>
      <c r="C1427" t="s">
        <v>3592</v>
      </c>
      <c r="D1427" t="s">
        <v>5529</v>
      </c>
      <c r="E1427" t="s">
        <v>6065</v>
      </c>
      <c r="F1427" t="s">
        <v>7490</v>
      </c>
      <c r="G1427" t="s">
        <v>8245</v>
      </c>
      <c r="H1427" t="s">
        <v>8552</v>
      </c>
      <c r="I1427" t="s">
        <v>8557</v>
      </c>
      <c r="J1427" t="s">
        <v>9712</v>
      </c>
      <c r="K1427" t="s">
        <v>10119</v>
      </c>
      <c r="L1427" t="s">
        <v>10817</v>
      </c>
      <c r="M1427" t="s">
        <v>12231</v>
      </c>
      <c r="N1427" t="s">
        <v>12767</v>
      </c>
      <c r="O1427" t="s">
        <v>4365</v>
      </c>
      <c r="P1427" t="s">
        <v>4365</v>
      </c>
      <c r="Q1427">
        <v>1</v>
      </c>
      <c r="R1427" t="s">
        <v>13357</v>
      </c>
      <c r="S1427" t="s">
        <v>8253</v>
      </c>
      <c r="T1427" t="s">
        <v>13811</v>
      </c>
      <c r="U1427" s="3" t="str" cm="1">
        <f t="array" ref="U1427">LEFT(T1427,MIN(FIND({0,1,2,3,4,5,6,7,8,9},T1427&amp;"0123456789"))-1)</f>
        <v>$</v>
      </c>
      <c r="V1427" t="s">
        <v>13357</v>
      </c>
      <c r="W1427" t="s">
        <v>13811</v>
      </c>
      <c r="X1427" s="3" t="str" cm="1">
        <f t="array" ref="X1427">LEFT(W1427,MIN(FIND({0,1,2,3,4,5,6,7,8,9},W1427&amp;"0123456789"))-1)</f>
        <v>$</v>
      </c>
      <c r="Y1427" t="s">
        <v>13357</v>
      </c>
      <c r="Z1427" t="s">
        <v>13811</v>
      </c>
      <c r="AA1427" s="3" cm="1">
        <f t="array" ref="AA1427">_xlfn.XLOOKUP(LEFT(Z1427,MIN(FIND({0,1,2,3,4,5,6,7,8,9},Z1427&amp;"0123456789"))-1), $BB$4:$BB$23, $BC$4:$BC$23)*_xlfn.NUMBERVALUE(TRIM(REPLACE(Z1427,1,MIN(FIND({0,1,2,3,4,5,6,7,8,9},Z1427&amp;"0123456789"))-1,"")), ".", ",")</f>
        <v>3100000</v>
      </c>
      <c r="AB1427" t="s">
        <v>13811</v>
      </c>
      <c r="AC1427" s="3" cm="1">
        <f t="array" ref="AC1427">_xlfn.XLOOKUP(LEFT(AB1427,MIN(FIND({0,1,2,3,4,5,6,7,8,9},AB1427&amp;"0123456789"))-1), $BB$4:$BB$23, $BC$4:$BC$23)*_xlfn.NUMBERVALUE(TRIM(REPLACE(AB1427,1,MIN(FIND({0,1,2,3,4,5,6,7,8,9},AB1427&amp;"0123456789"))-1,"")), ".", ",")</f>
        <v>3100000</v>
      </c>
      <c r="AD1427" t="s">
        <v>4365</v>
      </c>
      <c r="AE1427" t="s">
        <v>8555</v>
      </c>
      <c r="AF1427" t="s">
        <v>16068</v>
      </c>
      <c r="AG1427" t="s">
        <v>4365</v>
      </c>
      <c r="AH1427" t="s">
        <v>4365</v>
      </c>
      <c r="AI1427" t="s">
        <v>4365</v>
      </c>
      <c r="AJ1427" t="s">
        <v>4365</v>
      </c>
      <c r="AK1427" t="s">
        <v>4365</v>
      </c>
      <c r="AL1427" t="s">
        <v>4365</v>
      </c>
      <c r="AM1427" t="s">
        <v>4365</v>
      </c>
      <c r="AN1427" t="s">
        <v>4365</v>
      </c>
      <c r="AO1427" t="s">
        <v>4365</v>
      </c>
      <c r="AP1427" t="s">
        <v>4365</v>
      </c>
      <c r="AQ1427" t="s">
        <v>4365</v>
      </c>
      <c r="AR1427" t="s">
        <v>4365</v>
      </c>
      <c r="AS1427" t="s">
        <v>19111</v>
      </c>
      <c r="BC1427" s="3" t="str" cm="1">
        <f t="array" ref="BC1427">LEFT(BB1427,MIN(FIND({0,1,2,3,4,5,6,7,8,9},BB1427&amp;"0123456789"))-1)</f>
        <v/>
      </c>
      <c r="BY1427" t="s">
        <v>11267</v>
      </c>
      <c r="BZ1427" t="s">
        <v>25421</v>
      </c>
      <c r="CA1427" t="s">
        <v>25414</v>
      </c>
      <c r="CB1427" t="s">
        <v>25444</v>
      </c>
      <c r="CC1427" t="s">
        <v>25536</v>
      </c>
      <c r="CD1427" t="s">
        <v>25408</v>
      </c>
      <c r="CT1427" t="str">
        <f t="shared" si="369"/>
        <v>Artificial Intelligence</v>
      </c>
      <c r="CU1427" t="str">
        <f t="shared" si="370"/>
        <v>E-Commerce</v>
      </c>
      <c r="CV1427" t="str">
        <f t="shared" si="371"/>
        <v>Internet</v>
      </c>
      <c r="CW1427" t="str">
        <f t="shared" si="372"/>
        <v>Machine Learning</v>
      </c>
      <c r="CX1427" t="str">
        <f t="shared" si="373"/>
        <v>Natural Language Processing</v>
      </c>
      <c r="CY1427" t="str">
        <f t="shared" si="374"/>
        <v>Software</v>
      </c>
      <c r="CZ1427" t="str">
        <f t="shared" si="375"/>
        <v/>
      </c>
      <c r="DA1427" t="str">
        <f t="shared" si="376"/>
        <v/>
      </c>
      <c r="DB1427" t="str">
        <f t="shared" si="377"/>
        <v/>
      </c>
      <c r="DC1427" t="str">
        <f t="shared" si="378"/>
        <v/>
      </c>
    </row>
    <row r="1428" spans="1:107" x14ac:dyDescent="0.2">
      <c r="A1428">
        <v>1425</v>
      </c>
      <c r="B1428" t="s">
        <v>1420</v>
      </c>
      <c r="C1428" t="s">
        <v>3593</v>
      </c>
      <c r="D1428" t="s">
        <v>5530</v>
      </c>
      <c r="E1428" t="s">
        <v>6065</v>
      </c>
      <c r="F1428" t="s">
        <v>7491</v>
      </c>
      <c r="G1428" t="s">
        <v>8248</v>
      </c>
      <c r="H1428" t="s">
        <v>8552</v>
      </c>
      <c r="I1428" t="s">
        <v>8555</v>
      </c>
      <c r="J1428" t="s">
        <v>9713</v>
      </c>
      <c r="K1428" t="s">
        <v>10121</v>
      </c>
      <c r="L1428" t="s">
        <v>10263</v>
      </c>
      <c r="M1428" t="s">
        <v>11240</v>
      </c>
      <c r="N1428" t="s">
        <v>12750</v>
      </c>
      <c r="O1428" t="s">
        <v>13317</v>
      </c>
      <c r="P1428" t="s">
        <v>4365</v>
      </c>
      <c r="Q1428">
        <v>1</v>
      </c>
      <c r="R1428" t="s">
        <v>13357</v>
      </c>
      <c r="S1428" t="s">
        <v>8494</v>
      </c>
      <c r="T1428" t="s">
        <v>13831</v>
      </c>
      <c r="U1428" s="3" t="str" cm="1">
        <f t="array" ref="U1428">LEFT(T1428,MIN(FIND({0,1,2,3,4,5,6,7,8,9},T1428&amp;"0123456789"))-1)</f>
        <v>$</v>
      </c>
      <c r="V1428" t="s">
        <v>13357</v>
      </c>
      <c r="W1428" t="s">
        <v>13831</v>
      </c>
      <c r="X1428" s="3" t="str" cm="1">
        <f t="array" ref="X1428">LEFT(W1428,MIN(FIND({0,1,2,3,4,5,6,7,8,9},W1428&amp;"0123456789"))-1)</f>
        <v>$</v>
      </c>
      <c r="Y1428" t="s">
        <v>13357</v>
      </c>
      <c r="Z1428" t="s">
        <v>13831</v>
      </c>
      <c r="AA1428" s="3" cm="1">
        <f t="array" ref="AA1428">_xlfn.XLOOKUP(LEFT(Z1428,MIN(FIND({0,1,2,3,4,5,6,7,8,9},Z1428&amp;"0123456789"))-1), $BB$4:$BB$23, $BC$4:$BC$23)*_xlfn.NUMBERVALUE(TRIM(REPLACE(Z1428,1,MIN(FIND({0,1,2,3,4,5,6,7,8,9},Z1428&amp;"0123456789"))-1,"")), ".", ",")</f>
        <v>1000000</v>
      </c>
      <c r="AB1428" t="s">
        <v>13831</v>
      </c>
      <c r="AC1428" s="3" cm="1">
        <f t="array" ref="AC1428">_xlfn.XLOOKUP(LEFT(AB1428,MIN(FIND({0,1,2,3,4,5,6,7,8,9},AB1428&amp;"0123456789"))-1), $BB$4:$BB$23, $BC$4:$BC$23)*_xlfn.NUMBERVALUE(TRIM(REPLACE(AB1428,1,MIN(FIND({0,1,2,3,4,5,6,7,8,9},AB1428&amp;"0123456789"))-1,"")), ".", ",")</f>
        <v>1000000</v>
      </c>
      <c r="AD1428" t="s">
        <v>4365</v>
      </c>
      <c r="AE1428" t="s">
        <v>8554</v>
      </c>
      <c r="AF1428" t="s">
        <v>16069</v>
      </c>
      <c r="AG1428" t="s">
        <v>17317</v>
      </c>
      <c r="AH1428" t="s">
        <v>17984</v>
      </c>
      <c r="AI1428" t="s">
        <v>18911</v>
      </c>
      <c r="AJ1428" t="s">
        <v>19112</v>
      </c>
      <c r="AK1428" t="s">
        <v>19986</v>
      </c>
      <c r="AL1428" t="s">
        <v>20101</v>
      </c>
      <c r="AM1428" t="s">
        <v>19807</v>
      </c>
      <c r="AN1428" t="s">
        <v>21600</v>
      </c>
      <c r="AO1428" t="s">
        <v>22204</v>
      </c>
      <c r="AP1428" t="s">
        <v>23295</v>
      </c>
      <c r="AQ1428" t="s">
        <v>24357</v>
      </c>
      <c r="AR1428" t="s">
        <v>25189</v>
      </c>
      <c r="AS1428" t="s">
        <v>8560</v>
      </c>
      <c r="BC1428" s="3" t="str" cm="1">
        <f t="array" ref="BC1428">LEFT(BB1428,MIN(FIND({0,1,2,3,4,5,6,7,8,9},BB1428&amp;"0123456789"))-1)</f>
        <v/>
      </c>
      <c r="BY1428" t="s">
        <v>11267</v>
      </c>
      <c r="BZ1428" t="s">
        <v>25404</v>
      </c>
      <c r="CA1428" t="s">
        <v>25444</v>
      </c>
      <c r="CB1428" t="s">
        <v>25437</v>
      </c>
      <c r="CT1428" t="str">
        <f t="shared" si="369"/>
        <v>Artificial Intelligence</v>
      </c>
      <c r="CU1428" t="str">
        <f t="shared" si="370"/>
        <v>Information Technology</v>
      </c>
      <c r="CV1428" t="str">
        <f t="shared" si="371"/>
        <v>Machine Learning</v>
      </c>
      <c r="CW1428" t="str">
        <f t="shared" si="372"/>
        <v>SaaS</v>
      </c>
      <c r="CX1428" t="str">
        <f t="shared" si="373"/>
        <v/>
      </c>
      <c r="CY1428" t="str">
        <f t="shared" si="374"/>
        <v/>
      </c>
      <c r="CZ1428" t="str">
        <f t="shared" si="375"/>
        <v/>
      </c>
      <c r="DA1428" t="str">
        <f t="shared" si="376"/>
        <v/>
      </c>
      <c r="DB1428" t="str">
        <f t="shared" si="377"/>
        <v/>
      </c>
      <c r="DC1428" t="str">
        <f t="shared" si="378"/>
        <v/>
      </c>
    </row>
    <row r="1429" spans="1:107" x14ac:dyDescent="0.2">
      <c r="A1429">
        <v>1426</v>
      </c>
      <c r="B1429" t="s">
        <v>1421</v>
      </c>
      <c r="C1429" t="s">
        <v>3594</v>
      </c>
      <c r="D1429" t="s">
        <v>4365</v>
      </c>
      <c r="E1429" t="s">
        <v>6065</v>
      </c>
      <c r="F1429" t="s">
        <v>7492</v>
      </c>
      <c r="G1429" t="s">
        <v>8266</v>
      </c>
      <c r="H1429" t="s">
        <v>8552</v>
      </c>
      <c r="I1429" t="s">
        <v>8554</v>
      </c>
      <c r="J1429" t="s">
        <v>9714</v>
      </c>
      <c r="K1429" t="s">
        <v>10121</v>
      </c>
      <c r="L1429" t="s">
        <v>10143</v>
      </c>
      <c r="M1429" t="s">
        <v>11151</v>
      </c>
      <c r="N1429" t="s">
        <v>13058</v>
      </c>
      <c r="O1429" t="s">
        <v>13306</v>
      </c>
      <c r="P1429" t="s">
        <v>4365</v>
      </c>
      <c r="Q1429">
        <v>2</v>
      </c>
      <c r="R1429" t="s">
        <v>13357</v>
      </c>
      <c r="S1429" t="s">
        <v>13452</v>
      </c>
      <c r="T1429" t="s">
        <v>13844</v>
      </c>
      <c r="U1429" s="3" t="str" cm="1">
        <f t="array" ref="U1429">LEFT(T1429,MIN(FIND({0,1,2,3,4,5,6,7,8,9},T1429&amp;"0123456789"))-1)</f>
        <v>€</v>
      </c>
      <c r="V1429" t="s">
        <v>13357</v>
      </c>
      <c r="W1429" t="s">
        <v>13844</v>
      </c>
      <c r="X1429" s="3" t="str" cm="1">
        <f t="array" ref="X1429">LEFT(W1429,MIN(FIND({0,1,2,3,4,5,6,7,8,9},W1429&amp;"0123456789"))-1)</f>
        <v>€</v>
      </c>
      <c r="Y1429" t="s">
        <v>13357</v>
      </c>
      <c r="Z1429" t="s">
        <v>13844</v>
      </c>
      <c r="AA1429" s="3" cm="1">
        <f t="array" ref="AA1429">_xlfn.XLOOKUP(LEFT(Z1429,MIN(FIND({0,1,2,3,4,5,6,7,8,9},Z1429&amp;"0123456789"))-1), $BB$4:$BB$23, $BC$4:$BC$23)*_xlfn.NUMBERVALUE(TRIM(REPLACE(Z1429,1,MIN(FIND({0,1,2,3,4,5,6,7,8,9},Z1429&amp;"0123456789"))-1,"")), ".", ",")</f>
        <v>1440000</v>
      </c>
      <c r="AB1429" t="s">
        <v>13844</v>
      </c>
      <c r="AC1429" s="3" cm="1">
        <f t="array" ref="AC1429">_xlfn.XLOOKUP(LEFT(AB1429,MIN(FIND({0,1,2,3,4,5,6,7,8,9},AB1429&amp;"0123456789"))-1), $BB$4:$BB$23, $BC$4:$BC$23)*_xlfn.NUMBERVALUE(TRIM(REPLACE(AB1429,1,MIN(FIND({0,1,2,3,4,5,6,7,8,9},AB1429&amp;"0123456789"))-1,"")), ".", ",")</f>
        <v>1440000</v>
      </c>
      <c r="AD1429" t="s">
        <v>8555</v>
      </c>
      <c r="AE1429" t="s">
        <v>8554</v>
      </c>
      <c r="AF1429" t="s">
        <v>16070</v>
      </c>
      <c r="AG1429" t="s">
        <v>4365</v>
      </c>
      <c r="AH1429" t="s">
        <v>4365</v>
      </c>
      <c r="AI1429" t="s">
        <v>4365</v>
      </c>
      <c r="AJ1429" t="s">
        <v>4365</v>
      </c>
      <c r="AK1429" t="s">
        <v>4365</v>
      </c>
      <c r="AL1429" t="s">
        <v>4365</v>
      </c>
      <c r="AM1429" t="s">
        <v>4365</v>
      </c>
      <c r="AN1429" t="s">
        <v>4365</v>
      </c>
      <c r="AO1429" t="s">
        <v>4365</v>
      </c>
      <c r="AP1429" t="s">
        <v>4365</v>
      </c>
      <c r="AQ1429" t="s">
        <v>4365</v>
      </c>
      <c r="AR1429" t="s">
        <v>4365</v>
      </c>
      <c r="AS1429" t="s">
        <v>14835</v>
      </c>
      <c r="BC1429" s="3" t="str" cm="1">
        <f t="array" ref="BC1429">LEFT(BB1429,MIN(FIND({0,1,2,3,4,5,6,7,8,9},BB1429&amp;"0123456789"))-1)</f>
        <v/>
      </c>
      <c r="BY1429" t="s">
        <v>10143</v>
      </c>
      <c r="BZ1429" t="s">
        <v>25430</v>
      </c>
      <c r="CT1429" t="str">
        <f t="shared" si="369"/>
        <v>Financial Services</v>
      </c>
      <c r="CU1429" t="str">
        <f t="shared" si="370"/>
        <v>FinTech</v>
      </c>
      <c r="CV1429" t="str">
        <f t="shared" si="371"/>
        <v/>
      </c>
      <c r="CW1429" t="str">
        <f t="shared" si="372"/>
        <v/>
      </c>
      <c r="CX1429" t="str">
        <f t="shared" si="373"/>
        <v/>
      </c>
      <c r="CY1429" t="str">
        <f t="shared" si="374"/>
        <v/>
      </c>
      <c r="CZ1429" t="str">
        <f t="shared" si="375"/>
        <v/>
      </c>
      <c r="DA1429" t="str">
        <f t="shared" si="376"/>
        <v/>
      </c>
      <c r="DB1429" t="str">
        <f t="shared" si="377"/>
        <v/>
      </c>
      <c r="DC1429" t="str">
        <f t="shared" si="378"/>
        <v/>
      </c>
    </row>
    <row r="1430" spans="1:107" x14ac:dyDescent="0.2">
      <c r="A1430">
        <v>1427</v>
      </c>
      <c r="B1430" t="s">
        <v>1422</v>
      </c>
      <c r="C1430" t="s">
        <v>3595</v>
      </c>
      <c r="D1430" t="s">
        <v>4365</v>
      </c>
      <c r="E1430" t="s">
        <v>6065</v>
      </c>
      <c r="F1430" t="s">
        <v>7493</v>
      </c>
      <c r="G1430" t="s">
        <v>8260</v>
      </c>
      <c r="H1430" t="s">
        <v>8552</v>
      </c>
      <c r="I1430" t="s">
        <v>4365</v>
      </c>
      <c r="J1430" t="s">
        <v>4365</v>
      </c>
      <c r="K1430" t="s">
        <v>10119</v>
      </c>
      <c r="L1430" t="s">
        <v>10818</v>
      </c>
      <c r="M1430" t="s">
        <v>12232</v>
      </c>
      <c r="N1430" t="s">
        <v>12765</v>
      </c>
      <c r="O1430" t="s">
        <v>13306</v>
      </c>
      <c r="P1430" t="s">
        <v>4365</v>
      </c>
      <c r="Q1430">
        <v>1</v>
      </c>
      <c r="R1430" t="s">
        <v>13357</v>
      </c>
      <c r="S1430" t="s">
        <v>8250</v>
      </c>
      <c r="T1430" t="s">
        <v>13934</v>
      </c>
      <c r="U1430" s="3" t="str" cm="1">
        <f t="array" ref="U1430">LEFT(T1430,MIN(FIND({0,1,2,3,4,5,6,7,8,9},T1430&amp;"0123456789"))-1)</f>
        <v>€</v>
      </c>
      <c r="V1430" t="s">
        <v>13357</v>
      </c>
      <c r="W1430" t="s">
        <v>13934</v>
      </c>
      <c r="X1430" s="3" t="str" cm="1">
        <f t="array" ref="X1430">LEFT(W1430,MIN(FIND({0,1,2,3,4,5,6,7,8,9},W1430&amp;"0123456789"))-1)</f>
        <v>€</v>
      </c>
      <c r="Y1430" t="s">
        <v>13357</v>
      </c>
      <c r="Z1430" t="s">
        <v>13934</v>
      </c>
      <c r="AA1430" s="3" cm="1">
        <f t="array" ref="AA1430">_xlfn.XLOOKUP(LEFT(Z1430,MIN(FIND({0,1,2,3,4,5,6,7,8,9},Z1430&amp;"0123456789"))-1), $BB$4:$BB$23, $BC$4:$BC$23)*_xlfn.NUMBERVALUE(TRIM(REPLACE(Z1430,1,MIN(FIND({0,1,2,3,4,5,6,7,8,9},Z1430&amp;"0123456789"))-1,"")), ".", ",")</f>
        <v>3120000</v>
      </c>
      <c r="AB1430" t="s">
        <v>13934</v>
      </c>
      <c r="AC1430" s="3" cm="1">
        <f t="array" ref="AC1430">_xlfn.XLOOKUP(LEFT(AB1430,MIN(FIND({0,1,2,3,4,5,6,7,8,9},AB1430&amp;"0123456789"))-1), $BB$4:$BB$23, $BC$4:$BC$23)*_xlfn.NUMBERVALUE(TRIM(REPLACE(AB1430,1,MIN(FIND({0,1,2,3,4,5,6,7,8,9},AB1430&amp;"0123456789"))-1,"")), ".", ",")</f>
        <v>3120000</v>
      </c>
      <c r="AD1430" t="s">
        <v>8555</v>
      </c>
      <c r="AE1430" t="s">
        <v>8559</v>
      </c>
      <c r="AF1430" t="s">
        <v>16071</v>
      </c>
      <c r="AG1430" t="s">
        <v>17318</v>
      </c>
      <c r="AH1430" t="s">
        <v>4365</v>
      </c>
      <c r="AI1430" t="s">
        <v>18912</v>
      </c>
      <c r="AJ1430" t="s">
        <v>16845</v>
      </c>
      <c r="AK1430" t="s">
        <v>4365</v>
      </c>
      <c r="AL1430" t="s">
        <v>20305</v>
      </c>
      <c r="AM1430" t="s">
        <v>20660</v>
      </c>
      <c r="AN1430" t="s">
        <v>21601</v>
      </c>
      <c r="AO1430" t="s">
        <v>22205</v>
      </c>
      <c r="AP1430" t="s">
        <v>23296</v>
      </c>
      <c r="AQ1430" t="s">
        <v>24358</v>
      </c>
      <c r="AR1430" t="s">
        <v>25190</v>
      </c>
      <c r="AS1430" t="s">
        <v>14831</v>
      </c>
      <c r="BC1430" s="3" t="str" cm="1">
        <f t="array" ref="BC1430">LEFT(BB1430,MIN(FIND({0,1,2,3,4,5,6,7,8,9},BB1430&amp;"0123456789"))-1)</f>
        <v/>
      </c>
      <c r="BY1430" t="s">
        <v>25752</v>
      </c>
      <c r="BZ1430" t="s">
        <v>25442</v>
      </c>
      <c r="CA1430" t="s">
        <v>25847</v>
      </c>
      <c r="CB1430" t="s">
        <v>25751</v>
      </c>
      <c r="CC1430" t="s">
        <v>25620</v>
      </c>
      <c r="CD1430" t="s">
        <v>25555</v>
      </c>
      <c r="CE1430" t="s">
        <v>25716</v>
      </c>
      <c r="CF1430" t="s">
        <v>25408</v>
      </c>
      <c r="CT1430" t="str">
        <f t="shared" si="369"/>
        <v>3D Technology</v>
      </c>
      <c r="CU1430" t="str">
        <f t="shared" si="370"/>
        <v>Artificial Intelligence</v>
      </c>
      <c r="CV1430" t="str">
        <f t="shared" si="371"/>
        <v>Industrial Engineering</v>
      </c>
      <c r="CW1430" t="str">
        <f t="shared" si="372"/>
        <v>Intelligent Systems</v>
      </c>
      <c r="CX1430" t="str">
        <f t="shared" si="373"/>
        <v>Mechanical Engineering</v>
      </c>
      <c r="CY1430" t="str">
        <f t="shared" si="374"/>
        <v>Product Design</v>
      </c>
      <c r="CZ1430" t="str">
        <f t="shared" si="375"/>
        <v>Product Management</v>
      </c>
      <c r="DA1430" t="str">
        <f t="shared" si="376"/>
        <v>Software</v>
      </c>
      <c r="DB1430" t="str">
        <f t="shared" si="377"/>
        <v/>
      </c>
      <c r="DC1430" t="str">
        <f t="shared" si="378"/>
        <v/>
      </c>
    </row>
    <row r="1431" spans="1:107" x14ac:dyDescent="0.2">
      <c r="A1431">
        <v>1428</v>
      </c>
      <c r="B1431" t="s">
        <v>1423</v>
      </c>
      <c r="C1431" t="s">
        <v>3596</v>
      </c>
      <c r="D1431" t="s">
        <v>5531</v>
      </c>
      <c r="E1431" t="s">
        <v>6065</v>
      </c>
      <c r="F1431" t="s">
        <v>7494</v>
      </c>
      <c r="G1431" t="s">
        <v>8313</v>
      </c>
      <c r="H1431" t="s">
        <v>8552</v>
      </c>
      <c r="I1431" t="s">
        <v>8562</v>
      </c>
      <c r="J1431" t="s">
        <v>9715</v>
      </c>
      <c r="K1431" t="s">
        <v>10119</v>
      </c>
      <c r="L1431" t="s">
        <v>10596</v>
      </c>
      <c r="M1431" t="s">
        <v>12233</v>
      </c>
      <c r="N1431" t="s">
        <v>12834</v>
      </c>
      <c r="O1431" t="s">
        <v>13319</v>
      </c>
      <c r="P1431" t="s">
        <v>13351</v>
      </c>
      <c r="Q1431">
        <v>2</v>
      </c>
      <c r="R1431" t="s">
        <v>13358</v>
      </c>
      <c r="S1431" t="s">
        <v>13585</v>
      </c>
      <c r="T1431" t="s">
        <v>14151</v>
      </c>
      <c r="U1431" s="3" t="str" cm="1">
        <f t="array" ref="U1431">LEFT(T1431,MIN(FIND({0,1,2,3,4,5,6,7,8,9},T1431&amp;"0123456789"))-1)</f>
        <v>$</v>
      </c>
      <c r="V1431" t="s">
        <v>14414</v>
      </c>
      <c r="W1431" t="s">
        <v>14151</v>
      </c>
      <c r="X1431" s="3" t="str" cm="1">
        <f t="array" ref="X1431">LEFT(W1431,MIN(FIND({0,1,2,3,4,5,6,7,8,9},W1431&amp;"0123456789"))-1)</f>
        <v>$</v>
      </c>
      <c r="Y1431" t="s">
        <v>14414</v>
      </c>
      <c r="Z1431" t="s">
        <v>14186</v>
      </c>
      <c r="AA1431" s="3" cm="1">
        <f t="array" ref="AA1431">_xlfn.XLOOKUP(LEFT(Z1431,MIN(FIND({0,1,2,3,4,5,6,7,8,9},Z1431&amp;"0123456789"))-1), $BB$4:$BB$23, $BC$4:$BC$23)*_xlfn.NUMBERVALUE(TRIM(REPLACE(Z1431,1,MIN(FIND({0,1,2,3,4,5,6,7,8,9},Z1431&amp;"0123456789"))-1,"")), ".", ",")</f>
        <v>1900000</v>
      </c>
      <c r="AB1431" t="s">
        <v>14186</v>
      </c>
      <c r="AC1431" s="3" cm="1">
        <f t="array" ref="AC1431">_xlfn.XLOOKUP(LEFT(AB1431,MIN(FIND({0,1,2,3,4,5,6,7,8,9},AB1431&amp;"0123456789"))-1), $BB$4:$BB$23, $BC$4:$BC$23)*_xlfn.NUMBERVALUE(TRIM(REPLACE(AB1431,1,MIN(FIND({0,1,2,3,4,5,6,7,8,9},AB1431&amp;"0123456789"))-1,"")), ".", ",")</f>
        <v>1900000</v>
      </c>
      <c r="AD1431" t="s">
        <v>4365</v>
      </c>
      <c r="AE1431" t="s">
        <v>4365</v>
      </c>
      <c r="AF1431" t="s">
        <v>4365</v>
      </c>
      <c r="AG1431" t="s">
        <v>4365</v>
      </c>
      <c r="AH1431" t="s">
        <v>4365</v>
      </c>
      <c r="AI1431" t="s">
        <v>4365</v>
      </c>
      <c r="AJ1431" t="s">
        <v>4365</v>
      </c>
      <c r="AK1431" t="s">
        <v>4365</v>
      </c>
      <c r="AL1431" t="s">
        <v>4365</v>
      </c>
      <c r="AM1431" t="s">
        <v>4365</v>
      </c>
      <c r="AN1431" t="s">
        <v>4365</v>
      </c>
      <c r="AO1431" t="s">
        <v>4365</v>
      </c>
      <c r="AP1431" t="s">
        <v>4365</v>
      </c>
      <c r="AQ1431" t="s">
        <v>4365</v>
      </c>
      <c r="AR1431" t="s">
        <v>4365</v>
      </c>
      <c r="AS1431" t="s">
        <v>19238</v>
      </c>
      <c r="BC1431" s="3" t="str" cm="1">
        <f t="array" ref="BC1431">LEFT(BB1431,MIN(FIND({0,1,2,3,4,5,6,7,8,9},BB1431&amp;"0123456789"))-1)</f>
        <v/>
      </c>
      <c r="BY1431" t="s">
        <v>25688</v>
      </c>
      <c r="BZ1431" t="s">
        <v>25429</v>
      </c>
      <c r="CA1431" t="s">
        <v>25404</v>
      </c>
      <c r="CB1431" t="s">
        <v>25414</v>
      </c>
      <c r="CT1431" t="str">
        <f t="shared" si="369"/>
        <v>Bitcoin</v>
      </c>
      <c r="CU1431" t="str">
        <f t="shared" si="370"/>
        <v>Financial Services</v>
      </c>
      <c r="CV1431" t="str">
        <f t="shared" si="371"/>
        <v>Information Technology</v>
      </c>
      <c r="CW1431" t="str">
        <f t="shared" si="372"/>
        <v>Internet</v>
      </c>
      <c r="CX1431" t="str">
        <f t="shared" si="373"/>
        <v/>
      </c>
      <c r="CY1431" t="str">
        <f t="shared" si="374"/>
        <v/>
      </c>
      <c r="CZ1431" t="str">
        <f t="shared" si="375"/>
        <v/>
      </c>
      <c r="DA1431" t="str">
        <f t="shared" si="376"/>
        <v/>
      </c>
      <c r="DB1431" t="str">
        <f t="shared" si="377"/>
        <v/>
      </c>
      <c r="DC1431" t="str">
        <f t="shared" si="378"/>
        <v/>
      </c>
    </row>
    <row r="1432" spans="1:107" x14ac:dyDescent="0.2">
      <c r="A1432">
        <v>1429</v>
      </c>
      <c r="B1432" t="s">
        <v>1424</v>
      </c>
      <c r="C1432" t="s">
        <v>3597</v>
      </c>
      <c r="D1432" t="s">
        <v>5532</v>
      </c>
      <c r="E1432" t="s">
        <v>6065</v>
      </c>
      <c r="F1432" t="s">
        <v>7495</v>
      </c>
      <c r="G1432" t="s">
        <v>8245</v>
      </c>
      <c r="H1432" t="s">
        <v>8552</v>
      </c>
      <c r="I1432" t="s">
        <v>8555</v>
      </c>
      <c r="J1432" t="s">
        <v>9716</v>
      </c>
      <c r="K1432" t="s">
        <v>10121</v>
      </c>
      <c r="L1432" t="s">
        <v>10819</v>
      </c>
      <c r="M1432" t="s">
        <v>12234</v>
      </c>
      <c r="N1432" t="s">
        <v>12758</v>
      </c>
      <c r="O1432" t="s">
        <v>13314</v>
      </c>
      <c r="P1432" t="s">
        <v>4365</v>
      </c>
      <c r="Q1432">
        <v>2</v>
      </c>
      <c r="R1432" t="s">
        <v>13357</v>
      </c>
      <c r="S1432" t="s">
        <v>13411</v>
      </c>
      <c r="T1432" t="s">
        <v>14211</v>
      </c>
      <c r="U1432" s="3" t="str" cm="1">
        <f t="array" ref="U1432">LEFT(T1432,MIN(FIND({0,1,2,3,4,5,6,7,8,9},T1432&amp;"0123456789"))-1)</f>
        <v>$</v>
      </c>
      <c r="V1432" t="s">
        <v>13357</v>
      </c>
      <c r="W1432" t="s">
        <v>14211</v>
      </c>
      <c r="X1432" s="3" t="str" cm="1">
        <f t="array" ref="X1432">LEFT(W1432,MIN(FIND({0,1,2,3,4,5,6,7,8,9},W1432&amp;"0123456789"))-1)</f>
        <v>$</v>
      </c>
      <c r="Y1432" t="s">
        <v>13357</v>
      </c>
      <c r="Z1432" t="s">
        <v>14710</v>
      </c>
      <c r="AA1432" s="3" cm="1">
        <f t="array" ref="AA1432">_xlfn.XLOOKUP(LEFT(Z1432,MIN(FIND({0,1,2,3,4,5,6,7,8,9},Z1432&amp;"0123456789"))-1), $BB$4:$BB$23, $BC$4:$BC$23)*_xlfn.NUMBERVALUE(TRIM(REPLACE(Z1432,1,MIN(FIND({0,1,2,3,4,5,6,7,8,9},Z1432&amp;"0123456789"))-1,"")), ".", ",")</f>
        <v>2773984</v>
      </c>
      <c r="AB1432" t="s">
        <v>14710</v>
      </c>
      <c r="AC1432" s="3" cm="1">
        <f t="array" ref="AC1432">_xlfn.XLOOKUP(LEFT(AB1432,MIN(FIND({0,1,2,3,4,5,6,7,8,9},AB1432&amp;"0123456789"))-1), $BB$4:$BB$23, $BC$4:$BC$23)*_xlfn.NUMBERVALUE(TRIM(REPLACE(AB1432,1,MIN(FIND({0,1,2,3,4,5,6,7,8,9},AB1432&amp;"0123456789"))-1,"")), ".", ",")</f>
        <v>2773984</v>
      </c>
      <c r="AD1432" t="s">
        <v>4365</v>
      </c>
      <c r="AE1432" t="s">
        <v>4365</v>
      </c>
      <c r="AF1432" t="s">
        <v>4365</v>
      </c>
      <c r="AG1432" t="s">
        <v>4365</v>
      </c>
      <c r="AH1432" t="s">
        <v>4365</v>
      </c>
      <c r="AI1432" t="s">
        <v>4365</v>
      </c>
      <c r="AJ1432" t="s">
        <v>4365</v>
      </c>
      <c r="AK1432" t="s">
        <v>4365</v>
      </c>
      <c r="AL1432" t="s">
        <v>4365</v>
      </c>
      <c r="AM1432" t="s">
        <v>4365</v>
      </c>
      <c r="AN1432" t="s">
        <v>4365</v>
      </c>
      <c r="AO1432" t="s">
        <v>4365</v>
      </c>
      <c r="AP1432" t="s">
        <v>4365</v>
      </c>
      <c r="AQ1432" t="s">
        <v>4365</v>
      </c>
      <c r="AR1432" t="s">
        <v>4365</v>
      </c>
      <c r="AS1432" t="s">
        <v>14831</v>
      </c>
      <c r="BC1432" s="3" t="str" cm="1">
        <f t="array" ref="BC1432">LEFT(BB1432,MIN(FIND({0,1,2,3,4,5,6,7,8,9},BB1432&amp;"0123456789"))-1)</f>
        <v/>
      </c>
      <c r="BY1432" t="s">
        <v>11476</v>
      </c>
      <c r="BZ1432" t="s">
        <v>25483</v>
      </c>
      <c r="CA1432" t="s">
        <v>25430</v>
      </c>
      <c r="CB1432" t="s">
        <v>25408</v>
      </c>
      <c r="CT1432" t="str">
        <f t="shared" si="369"/>
        <v>Analytics</v>
      </c>
      <c r="CU1432" t="str">
        <f t="shared" si="370"/>
        <v>Computer</v>
      </c>
      <c r="CV1432" t="str">
        <f t="shared" si="371"/>
        <v>FinTech</v>
      </c>
      <c r="CW1432" t="str">
        <f t="shared" si="372"/>
        <v>Software</v>
      </c>
      <c r="CX1432" t="str">
        <f t="shared" si="373"/>
        <v/>
      </c>
      <c r="CY1432" t="str">
        <f t="shared" si="374"/>
        <v/>
      </c>
      <c r="CZ1432" t="str">
        <f t="shared" si="375"/>
        <v/>
      </c>
      <c r="DA1432" t="str">
        <f t="shared" si="376"/>
        <v/>
      </c>
      <c r="DB1432" t="str">
        <f t="shared" si="377"/>
        <v/>
      </c>
      <c r="DC1432" t="str">
        <f t="shared" si="378"/>
        <v/>
      </c>
    </row>
    <row r="1433" spans="1:107" x14ac:dyDescent="0.2">
      <c r="A1433">
        <v>1430</v>
      </c>
      <c r="B1433" t="s">
        <v>1425</v>
      </c>
      <c r="C1433" t="s">
        <v>3598</v>
      </c>
      <c r="D1433" t="s">
        <v>4365</v>
      </c>
      <c r="E1433" t="s">
        <v>6065</v>
      </c>
      <c r="F1433" t="s">
        <v>7496</v>
      </c>
      <c r="G1433" t="s">
        <v>8263</v>
      </c>
      <c r="H1433" t="s">
        <v>8552</v>
      </c>
      <c r="I1433" t="s">
        <v>8554</v>
      </c>
      <c r="J1433" t="s">
        <v>9717</v>
      </c>
      <c r="K1433" t="s">
        <v>10119</v>
      </c>
      <c r="L1433" t="s">
        <v>10270</v>
      </c>
      <c r="M1433" t="s">
        <v>12134</v>
      </c>
      <c r="N1433" t="s">
        <v>12768</v>
      </c>
      <c r="O1433" t="s">
        <v>13308</v>
      </c>
      <c r="P1433" t="s">
        <v>13351</v>
      </c>
      <c r="Q1433">
        <v>1</v>
      </c>
      <c r="R1433" t="s">
        <v>13357</v>
      </c>
      <c r="S1433" t="s">
        <v>8301</v>
      </c>
      <c r="T1433" t="s">
        <v>13958</v>
      </c>
      <c r="U1433" s="3" t="str" cm="1">
        <f t="array" ref="U1433">LEFT(T1433,MIN(FIND({0,1,2,3,4,5,6,7,8,9},T1433&amp;"0123456789"))-1)</f>
        <v>$</v>
      </c>
      <c r="V1433" t="s">
        <v>13357</v>
      </c>
      <c r="W1433" t="s">
        <v>13958</v>
      </c>
      <c r="X1433" s="3" t="str" cm="1">
        <f t="array" ref="X1433">LEFT(W1433,MIN(FIND({0,1,2,3,4,5,6,7,8,9},W1433&amp;"0123456789"))-1)</f>
        <v>$</v>
      </c>
      <c r="Y1433" t="s">
        <v>13357</v>
      </c>
      <c r="Z1433" t="s">
        <v>13958</v>
      </c>
      <c r="AA1433" s="3" cm="1">
        <f t="array" ref="AA1433">_xlfn.XLOOKUP(LEFT(Z1433,MIN(FIND({0,1,2,3,4,5,6,7,8,9},Z1433&amp;"0123456789"))-1), $BB$4:$BB$23, $BC$4:$BC$23)*_xlfn.NUMBERVALUE(TRIM(REPLACE(Z1433,1,MIN(FIND({0,1,2,3,4,5,6,7,8,9},Z1433&amp;"0123456789"))-1,"")), ".", ",")</f>
        <v>2400000</v>
      </c>
      <c r="AB1433" t="s">
        <v>13958</v>
      </c>
      <c r="AC1433" s="3" cm="1">
        <f t="array" ref="AC1433">_xlfn.XLOOKUP(LEFT(AB1433,MIN(FIND({0,1,2,3,4,5,6,7,8,9},AB1433&amp;"0123456789"))-1), $BB$4:$BB$23, $BC$4:$BC$23)*_xlfn.NUMBERVALUE(TRIM(REPLACE(AB1433,1,MIN(FIND({0,1,2,3,4,5,6,7,8,9},AB1433&amp;"0123456789"))-1,"")), ".", ",")</f>
        <v>2400000</v>
      </c>
      <c r="AD1433" t="s">
        <v>4365</v>
      </c>
      <c r="AE1433" t="s">
        <v>8556</v>
      </c>
      <c r="AF1433" t="s">
        <v>16072</v>
      </c>
      <c r="AG1433" t="s">
        <v>4365</v>
      </c>
      <c r="AH1433" t="s">
        <v>4365</v>
      </c>
      <c r="AI1433" t="s">
        <v>4365</v>
      </c>
      <c r="AJ1433" t="s">
        <v>4365</v>
      </c>
      <c r="AK1433" t="s">
        <v>4365</v>
      </c>
      <c r="AL1433" t="s">
        <v>4365</v>
      </c>
      <c r="AM1433" t="s">
        <v>4365</v>
      </c>
      <c r="AN1433" t="s">
        <v>4365</v>
      </c>
      <c r="AO1433" t="s">
        <v>4365</v>
      </c>
      <c r="AP1433" t="s">
        <v>4365</v>
      </c>
      <c r="AQ1433" t="s">
        <v>4365</v>
      </c>
      <c r="AR1433" t="s">
        <v>4365</v>
      </c>
      <c r="AS1433" t="s">
        <v>4365</v>
      </c>
      <c r="BC1433" s="3" t="str" cm="1">
        <f t="array" ref="BC1433">LEFT(BB1433,MIN(FIND({0,1,2,3,4,5,6,7,8,9},BB1433&amp;"0123456789"))-1)</f>
        <v/>
      </c>
      <c r="BY1433" t="s">
        <v>12134</v>
      </c>
      <c r="CT1433" t="str">
        <f t="shared" si="369"/>
        <v>Blockchain</v>
      </c>
      <c r="CU1433" t="str">
        <f t="shared" si="370"/>
        <v/>
      </c>
      <c r="CV1433" t="str">
        <f t="shared" si="371"/>
        <v/>
      </c>
      <c r="CW1433" t="str">
        <f t="shared" si="372"/>
        <v/>
      </c>
      <c r="CX1433" t="str">
        <f t="shared" si="373"/>
        <v/>
      </c>
      <c r="CY1433" t="str">
        <f t="shared" si="374"/>
        <v/>
      </c>
      <c r="CZ1433" t="str">
        <f t="shared" si="375"/>
        <v/>
      </c>
      <c r="DA1433" t="str">
        <f t="shared" si="376"/>
        <v/>
      </c>
      <c r="DB1433" t="str">
        <f t="shared" si="377"/>
        <v/>
      </c>
      <c r="DC1433" t="str">
        <f t="shared" si="378"/>
        <v/>
      </c>
    </row>
    <row r="1434" spans="1:107" x14ac:dyDescent="0.2">
      <c r="A1434">
        <v>1431</v>
      </c>
      <c r="B1434" t="s">
        <v>1426</v>
      </c>
      <c r="C1434" t="s">
        <v>3599</v>
      </c>
      <c r="D1434" t="s">
        <v>5533</v>
      </c>
      <c r="E1434" t="s">
        <v>6065</v>
      </c>
      <c r="F1434" t="s">
        <v>7497</v>
      </c>
      <c r="G1434" t="s">
        <v>8245</v>
      </c>
      <c r="H1434" t="s">
        <v>8552</v>
      </c>
      <c r="I1434" t="s">
        <v>8554</v>
      </c>
      <c r="J1434" t="s">
        <v>9718</v>
      </c>
      <c r="K1434" t="s">
        <v>10119</v>
      </c>
      <c r="L1434" t="s">
        <v>10820</v>
      </c>
      <c r="M1434" t="s">
        <v>12235</v>
      </c>
      <c r="N1434" t="s">
        <v>12839</v>
      </c>
      <c r="O1434" t="s">
        <v>13322</v>
      </c>
      <c r="P1434" t="s">
        <v>4365</v>
      </c>
      <c r="Q1434">
        <v>1</v>
      </c>
      <c r="R1434" t="s">
        <v>13357</v>
      </c>
      <c r="S1434" t="s">
        <v>13594</v>
      </c>
      <c r="T1434" t="s">
        <v>13740</v>
      </c>
      <c r="U1434" s="3" t="str" cm="1">
        <f t="array" ref="U1434">LEFT(T1434,MIN(FIND({0,1,2,3,4,5,6,7,8,9},T1434&amp;"0123456789"))-1)</f>
        <v>$</v>
      </c>
      <c r="V1434" t="s">
        <v>13357</v>
      </c>
      <c r="W1434" t="s">
        <v>13740</v>
      </c>
      <c r="X1434" s="3" t="str" cm="1">
        <f t="array" ref="X1434">LEFT(W1434,MIN(FIND({0,1,2,3,4,5,6,7,8,9},W1434&amp;"0123456789"))-1)</f>
        <v>$</v>
      </c>
      <c r="Y1434" t="s">
        <v>13357</v>
      </c>
      <c r="Z1434" t="s">
        <v>13740</v>
      </c>
      <c r="AA1434" s="3" cm="1">
        <f t="array" ref="AA1434">_xlfn.XLOOKUP(LEFT(Z1434,MIN(FIND({0,1,2,3,4,5,6,7,8,9},Z1434&amp;"0123456789"))-1), $BB$4:$BB$23, $BC$4:$BC$23)*_xlfn.NUMBERVALUE(TRIM(REPLACE(Z1434,1,MIN(FIND({0,1,2,3,4,5,6,7,8,9},Z1434&amp;"0123456789"))-1,"")), ".", ",")</f>
        <v>3000000</v>
      </c>
      <c r="AB1434" t="s">
        <v>13740</v>
      </c>
      <c r="AC1434" s="3" cm="1">
        <f t="array" ref="AC1434">_xlfn.XLOOKUP(LEFT(AB1434,MIN(FIND({0,1,2,3,4,5,6,7,8,9},AB1434&amp;"0123456789"))-1), $BB$4:$BB$23, $BC$4:$BC$23)*_xlfn.NUMBERVALUE(TRIM(REPLACE(AB1434,1,MIN(FIND({0,1,2,3,4,5,6,7,8,9},AB1434&amp;"0123456789"))-1,"")), ".", ",")</f>
        <v>3000000</v>
      </c>
      <c r="AD1434" t="s">
        <v>8555</v>
      </c>
      <c r="AE1434" t="s">
        <v>8562</v>
      </c>
      <c r="AF1434" t="s">
        <v>16073</v>
      </c>
      <c r="AG1434" t="s">
        <v>17319</v>
      </c>
      <c r="AH1434" t="s">
        <v>4365</v>
      </c>
      <c r="AI1434" t="s">
        <v>18913</v>
      </c>
      <c r="AJ1434" t="s">
        <v>14830</v>
      </c>
      <c r="AK1434" t="s">
        <v>19987</v>
      </c>
      <c r="AL1434" t="s">
        <v>20107</v>
      </c>
      <c r="AM1434" t="s">
        <v>21008</v>
      </c>
      <c r="AN1434" t="s">
        <v>21602</v>
      </c>
      <c r="AO1434" t="s">
        <v>22206</v>
      </c>
      <c r="AP1434" t="s">
        <v>23297</v>
      </c>
      <c r="AQ1434" t="s">
        <v>24359</v>
      </c>
      <c r="AR1434" t="s">
        <v>25191</v>
      </c>
      <c r="AS1434" t="s">
        <v>14826</v>
      </c>
      <c r="BC1434" s="3" t="str" cm="1">
        <f t="array" ref="BC1434">LEFT(BB1434,MIN(FIND({0,1,2,3,4,5,6,7,8,9},BB1434&amp;"0123456789"))-1)</f>
        <v/>
      </c>
      <c r="BY1434" t="s">
        <v>25423</v>
      </c>
      <c r="BZ1434" t="s">
        <v>25904</v>
      </c>
      <c r="CA1434" t="s">
        <v>25561</v>
      </c>
      <c r="CT1434" t="str">
        <f t="shared" si="369"/>
        <v>Developer Platform</v>
      </c>
      <c r="CU1434" t="str">
        <f t="shared" si="370"/>
        <v>Gamification</v>
      </c>
      <c r="CV1434" t="str">
        <f t="shared" si="371"/>
        <v>Gaming</v>
      </c>
      <c r="CW1434" t="str">
        <f t="shared" si="372"/>
        <v/>
      </c>
      <c r="CX1434" t="str">
        <f t="shared" si="373"/>
        <v/>
      </c>
      <c r="CY1434" t="str">
        <f t="shared" si="374"/>
        <v/>
      </c>
      <c r="CZ1434" t="str">
        <f t="shared" si="375"/>
        <v/>
      </c>
      <c r="DA1434" t="str">
        <f t="shared" si="376"/>
        <v/>
      </c>
      <c r="DB1434" t="str">
        <f t="shared" si="377"/>
        <v/>
      </c>
      <c r="DC1434" t="str">
        <f t="shared" si="378"/>
        <v/>
      </c>
    </row>
    <row r="1435" spans="1:107" x14ac:dyDescent="0.2">
      <c r="A1435">
        <v>1432</v>
      </c>
      <c r="B1435" t="s">
        <v>1427</v>
      </c>
      <c r="C1435" t="s">
        <v>3600</v>
      </c>
      <c r="D1435" t="s">
        <v>5534</v>
      </c>
      <c r="E1435" t="s">
        <v>6065</v>
      </c>
      <c r="F1435" t="s">
        <v>7498</v>
      </c>
      <c r="G1435" t="s">
        <v>8247</v>
      </c>
      <c r="H1435" t="s">
        <v>8552</v>
      </c>
      <c r="I1435" t="s">
        <v>4365</v>
      </c>
      <c r="J1435" t="s">
        <v>4365</v>
      </c>
      <c r="K1435" t="s">
        <v>10119</v>
      </c>
      <c r="L1435" t="s">
        <v>10143</v>
      </c>
      <c r="M1435" t="s">
        <v>10143</v>
      </c>
      <c r="N1435" t="s">
        <v>12749</v>
      </c>
      <c r="O1435" t="s">
        <v>13316</v>
      </c>
      <c r="P1435" t="s">
        <v>4365</v>
      </c>
      <c r="Q1435">
        <v>1</v>
      </c>
      <c r="R1435" t="s">
        <v>13357</v>
      </c>
      <c r="S1435" t="s">
        <v>8294</v>
      </c>
      <c r="T1435" t="s">
        <v>13752</v>
      </c>
      <c r="U1435" s="3" t="str" cm="1">
        <f t="array" ref="U1435">LEFT(T1435,MIN(FIND({0,1,2,3,4,5,6,7,8,9},T1435&amp;"0123456789"))-1)</f>
        <v>$</v>
      </c>
      <c r="V1435" t="s">
        <v>14422</v>
      </c>
      <c r="W1435" t="s">
        <v>13752</v>
      </c>
      <c r="X1435" s="3" t="str" cm="1">
        <f t="array" ref="X1435">LEFT(W1435,MIN(FIND({0,1,2,3,4,5,6,7,8,9},W1435&amp;"0123456789"))-1)</f>
        <v>$</v>
      </c>
      <c r="Y1435" t="s">
        <v>14422</v>
      </c>
      <c r="Z1435" t="s">
        <v>13752</v>
      </c>
      <c r="AA1435" s="3" cm="1">
        <f t="array" ref="AA1435">_xlfn.XLOOKUP(LEFT(Z1435,MIN(FIND({0,1,2,3,4,5,6,7,8,9},Z1435&amp;"0123456789"))-1), $BB$4:$BB$23, $BC$4:$BC$23)*_xlfn.NUMBERVALUE(TRIM(REPLACE(Z1435,1,MIN(FIND({0,1,2,3,4,5,6,7,8,9},Z1435&amp;"0123456789"))-1,"")), ".", ",")</f>
        <v>1200000</v>
      </c>
      <c r="AB1435" t="s">
        <v>13752</v>
      </c>
      <c r="AC1435" s="3" cm="1">
        <f t="array" ref="AC1435">_xlfn.XLOOKUP(LEFT(AB1435,MIN(FIND({0,1,2,3,4,5,6,7,8,9},AB1435&amp;"0123456789"))-1), $BB$4:$BB$23, $BC$4:$BC$23)*_xlfn.NUMBERVALUE(TRIM(REPLACE(AB1435,1,MIN(FIND({0,1,2,3,4,5,6,7,8,9},AB1435&amp;"0123456789"))-1,"")), ".", ",")</f>
        <v>1200000</v>
      </c>
      <c r="AD1435" t="s">
        <v>4365</v>
      </c>
      <c r="AE1435" t="s">
        <v>8555</v>
      </c>
      <c r="AF1435" t="s">
        <v>16074</v>
      </c>
      <c r="AG1435" t="s">
        <v>4365</v>
      </c>
      <c r="AH1435" t="s">
        <v>4365</v>
      </c>
      <c r="AI1435" t="s">
        <v>4365</v>
      </c>
      <c r="AJ1435" t="s">
        <v>4365</v>
      </c>
      <c r="AK1435" t="s">
        <v>4365</v>
      </c>
      <c r="AL1435" t="s">
        <v>4365</v>
      </c>
      <c r="AM1435" t="s">
        <v>4365</v>
      </c>
      <c r="AN1435" t="s">
        <v>4365</v>
      </c>
      <c r="AO1435" t="s">
        <v>4365</v>
      </c>
      <c r="AP1435" t="s">
        <v>4365</v>
      </c>
      <c r="AQ1435" t="s">
        <v>4365</v>
      </c>
      <c r="AR1435" t="s">
        <v>4365</v>
      </c>
      <c r="AS1435" t="s">
        <v>14823</v>
      </c>
      <c r="BC1435" s="3" t="str" cm="1">
        <f t="array" ref="BC1435">LEFT(BB1435,MIN(FIND({0,1,2,3,4,5,6,7,8,9},BB1435&amp;"0123456789"))-1)</f>
        <v/>
      </c>
      <c r="BY1435" t="s">
        <v>10143</v>
      </c>
      <c r="CT1435" t="str">
        <f t="shared" si="369"/>
        <v>Financial Services</v>
      </c>
      <c r="CU1435" t="str">
        <f t="shared" si="370"/>
        <v/>
      </c>
      <c r="CV1435" t="str">
        <f t="shared" si="371"/>
        <v/>
      </c>
      <c r="CW1435" t="str">
        <f t="shared" si="372"/>
        <v/>
      </c>
      <c r="CX1435" t="str">
        <f t="shared" si="373"/>
        <v/>
      </c>
      <c r="CY1435" t="str">
        <f t="shared" si="374"/>
        <v/>
      </c>
      <c r="CZ1435" t="str">
        <f t="shared" si="375"/>
        <v/>
      </c>
      <c r="DA1435" t="str">
        <f t="shared" si="376"/>
        <v/>
      </c>
      <c r="DB1435" t="str">
        <f t="shared" si="377"/>
        <v/>
      </c>
      <c r="DC1435" t="str">
        <f t="shared" si="378"/>
        <v/>
      </c>
    </row>
    <row r="1436" spans="1:107" x14ac:dyDescent="0.2">
      <c r="A1436">
        <v>1433</v>
      </c>
      <c r="B1436" t="s">
        <v>1428</v>
      </c>
      <c r="C1436" t="s">
        <v>3601</v>
      </c>
      <c r="D1436" t="s">
        <v>5535</v>
      </c>
      <c r="E1436" t="s">
        <v>6065</v>
      </c>
      <c r="F1436" t="s">
        <v>7499</v>
      </c>
      <c r="G1436" t="s">
        <v>8254</v>
      </c>
      <c r="H1436" t="s">
        <v>8552</v>
      </c>
      <c r="I1436" t="s">
        <v>8554</v>
      </c>
      <c r="J1436" t="s">
        <v>9719</v>
      </c>
      <c r="K1436" t="s">
        <v>10121</v>
      </c>
      <c r="L1436" t="s">
        <v>10318</v>
      </c>
      <c r="M1436" t="s">
        <v>12236</v>
      </c>
      <c r="N1436" t="s">
        <v>12759</v>
      </c>
      <c r="O1436" t="s">
        <v>13320</v>
      </c>
      <c r="P1436" t="s">
        <v>4365</v>
      </c>
      <c r="Q1436">
        <v>1</v>
      </c>
      <c r="R1436" t="s">
        <v>13357</v>
      </c>
      <c r="S1436" t="s">
        <v>8449</v>
      </c>
      <c r="T1436" t="s">
        <v>14212</v>
      </c>
      <c r="U1436" s="3" t="str" cm="1">
        <f t="array" ref="U1436">LEFT(T1436,MIN(FIND({0,1,2,3,4,5,6,7,8,9},T1436&amp;"0123456789"))-1)</f>
        <v>$</v>
      </c>
      <c r="V1436" t="s">
        <v>13357</v>
      </c>
      <c r="W1436" t="s">
        <v>14212</v>
      </c>
      <c r="X1436" s="3" t="str" cm="1">
        <f t="array" ref="X1436">LEFT(W1436,MIN(FIND({0,1,2,3,4,5,6,7,8,9},W1436&amp;"0123456789"))-1)</f>
        <v>$</v>
      </c>
      <c r="Y1436" t="s">
        <v>13357</v>
      </c>
      <c r="Z1436" t="s">
        <v>14212</v>
      </c>
      <c r="AA1436" s="3" cm="1">
        <f t="array" ref="AA1436">_xlfn.XLOOKUP(LEFT(Z1436,MIN(FIND({0,1,2,3,4,5,6,7,8,9},Z1436&amp;"0123456789"))-1), $BB$4:$BB$23, $BC$4:$BC$23)*_xlfn.NUMBERVALUE(TRIM(REPLACE(Z1436,1,MIN(FIND({0,1,2,3,4,5,6,7,8,9},Z1436&amp;"0123456789"))-1,"")), ".", ",")</f>
        <v>3787500</v>
      </c>
      <c r="AB1436" t="s">
        <v>14212</v>
      </c>
      <c r="AC1436" s="3" cm="1">
        <f t="array" ref="AC1436">_xlfn.XLOOKUP(LEFT(AB1436,MIN(FIND({0,1,2,3,4,5,6,7,8,9},AB1436&amp;"0123456789"))-1), $BB$4:$BB$23, $BC$4:$BC$23)*_xlfn.NUMBERVALUE(TRIM(REPLACE(AB1436,1,MIN(FIND({0,1,2,3,4,5,6,7,8,9},AB1436&amp;"0123456789"))-1,"")), ".", ",")</f>
        <v>3787500</v>
      </c>
      <c r="AD1436" t="s">
        <v>4365</v>
      </c>
      <c r="AE1436" t="s">
        <v>4365</v>
      </c>
      <c r="AF1436" t="s">
        <v>4365</v>
      </c>
      <c r="AG1436" t="s">
        <v>17320</v>
      </c>
      <c r="AH1436" t="s">
        <v>4365</v>
      </c>
      <c r="AI1436" t="s">
        <v>4365</v>
      </c>
      <c r="AJ1436" t="s">
        <v>14819</v>
      </c>
      <c r="AK1436" t="s">
        <v>4365</v>
      </c>
      <c r="AL1436" t="s">
        <v>20138</v>
      </c>
      <c r="AM1436" t="s">
        <v>4365</v>
      </c>
      <c r="AN1436" t="s">
        <v>20439</v>
      </c>
      <c r="AO1436" t="s">
        <v>4365</v>
      </c>
      <c r="AP1436" t="s">
        <v>23298</v>
      </c>
      <c r="AQ1436" t="s">
        <v>4365</v>
      </c>
      <c r="AR1436" t="s">
        <v>4365</v>
      </c>
      <c r="AS1436" t="s">
        <v>14828</v>
      </c>
      <c r="BC1436" s="3" t="str" cm="1">
        <f t="array" ref="BC1436">LEFT(BB1436,MIN(FIND({0,1,2,3,4,5,6,7,8,9},BB1436&amp;"0123456789"))-1)</f>
        <v/>
      </c>
      <c r="BY1436" t="s">
        <v>11488</v>
      </c>
      <c r="BZ1436" t="s">
        <v>25561</v>
      </c>
      <c r="CA1436" t="s">
        <v>25521</v>
      </c>
      <c r="CB1436" t="s">
        <v>25599</v>
      </c>
      <c r="CC1436" t="s">
        <v>25815</v>
      </c>
      <c r="CT1436" t="str">
        <f t="shared" si="369"/>
        <v>eSports</v>
      </c>
      <c r="CU1436" t="str">
        <f t="shared" si="370"/>
        <v>Gaming</v>
      </c>
      <c r="CV1436" t="str">
        <f t="shared" si="371"/>
        <v>Media and Entertainment</v>
      </c>
      <c r="CW1436" t="str">
        <f t="shared" si="372"/>
        <v>Online Games</v>
      </c>
      <c r="CX1436" t="str">
        <f t="shared" si="373"/>
        <v>PC Games</v>
      </c>
      <c r="CY1436" t="str">
        <f t="shared" si="374"/>
        <v/>
      </c>
      <c r="CZ1436" t="str">
        <f t="shared" si="375"/>
        <v/>
      </c>
      <c r="DA1436" t="str">
        <f t="shared" si="376"/>
        <v/>
      </c>
      <c r="DB1436" t="str">
        <f t="shared" si="377"/>
        <v/>
      </c>
      <c r="DC1436" t="str">
        <f t="shared" si="378"/>
        <v/>
      </c>
    </row>
    <row r="1437" spans="1:107" x14ac:dyDescent="0.2">
      <c r="A1437">
        <v>1434</v>
      </c>
      <c r="B1437" t="s">
        <v>1429</v>
      </c>
      <c r="C1437" t="s">
        <v>3602</v>
      </c>
      <c r="D1437" t="s">
        <v>5536</v>
      </c>
      <c r="E1437" t="s">
        <v>6065</v>
      </c>
      <c r="F1437" t="s">
        <v>7500</v>
      </c>
      <c r="G1437" t="s">
        <v>8485</v>
      </c>
      <c r="H1437" t="s">
        <v>8552</v>
      </c>
      <c r="I1437" t="s">
        <v>8555</v>
      </c>
      <c r="J1437" t="s">
        <v>9720</v>
      </c>
      <c r="K1437" t="s">
        <v>10121</v>
      </c>
      <c r="L1437" t="s">
        <v>10229</v>
      </c>
      <c r="M1437" t="s">
        <v>11260</v>
      </c>
      <c r="N1437" t="s">
        <v>13059</v>
      </c>
      <c r="O1437" t="s">
        <v>13306</v>
      </c>
      <c r="P1437" t="s">
        <v>4365</v>
      </c>
      <c r="Q1437">
        <v>1</v>
      </c>
      <c r="R1437" t="s">
        <v>13357</v>
      </c>
      <c r="S1437" t="s">
        <v>8494</v>
      </c>
      <c r="T1437" t="s">
        <v>13828</v>
      </c>
      <c r="U1437" s="3" t="str" cm="1">
        <f t="array" ref="U1437">LEFT(T1437,MIN(FIND({0,1,2,3,4,5,6,7,8,9},T1437&amp;"0123456789"))-1)</f>
        <v>€</v>
      </c>
      <c r="V1437" t="s">
        <v>14422</v>
      </c>
      <c r="W1437" t="s">
        <v>13828</v>
      </c>
      <c r="X1437" s="3" t="str" cm="1">
        <f t="array" ref="X1437">LEFT(W1437,MIN(FIND({0,1,2,3,4,5,6,7,8,9},W1437&amp;"0123456789"))-1)</f>
        <v>€</v>
      </c>
      <c r="Y1437" t="s">
        <v>14422</v>
      </c>
      <c r="Z1437" t="s">
        <v>13828</v>
      </c>
      <c r="AA1437" s="3" cm="1">
        <f t="array" ref="AA1437">_xlfn.XLOOKUP(LEFT(Z1437,MIN(FIND({0,1,2,3,4,5,6,7,8,9},Z1437&amp;"0123456789"))-1), $BB$4:$BB$23, $BC$4:$BC$23)*_xlfn.NUMBERVALUE(TRIM(REPLACE(Z1437,1,MIN(FIND({0,1,2,3,4,5,6,7,8,9},Z1437&amp;"0123456789"))-1,"")), ".", ",")</f>
        <v>1800000</v>
      </c>
      <c r="AB1437" t="s">
        <v>13828</v>
      </c>
      <c r="AC1437" s="3" cm="1">
        <f t="array" ref="AC1437">_xlfn.XLOOKUP(LEFT(AB1437,MIN(FIND({0,1,2,3,4,5,6,7,8,9},AB1437&amp;"0123456789"))-1), $BB$4:$BB$23, $BC$4:$BC$23)*_xlfn.NUMBERVALUE(TRIM(REPLACE(AB1437,1,MIN(FIND({0,1,2,3,4,5,6,7,8,9},AB1437&amp;"0123456789"))-1,"")), ".", ",")</f>
        <v>1800000</v>
      </c>
      <c r="AD1437" t="s">
        <v>4365</v>
      </c>
      <c r="AE1437" t="s">
        <v>8554</v>
      </c>
      <c r="AF1437" t="s">
        <v>16075</v>
      </c>
      <c r="AG1437" t="s">
        <v>17321</v>
      </c>
      <c r="AH1437" t="s">
        <v>4365</v>
      </c>
      <c r="AI1437" t="s">
        <v>18914</v>
      </c>
      <c r="AJ1437" t="s">
        <v>19371</v>
      </c>
      <c r="AK1437" t="s">
        <v>19988</v>
      </c>
      <c r="AL1437" t="s">
        <v>20338</v>
      </c>
      <c r="AM1437" t="s">
        <v>21009</v>
      </c>
      <c r="AN1437" t="s">
        <v>21335</v>
      </c>
      <c r="AO1437" t="s">
        <v>22207</v>
      </c>
      <c r="AP1437" t="s">
        <v>23299</v>
      </c>
      <c r="AQ1437" t="s">
        <v>24360</v>
      </c>
      <c r="AR1437" t="s">
        <v>25192</v>
      </c>
      <c r="AS1437" t="s">
        <v>19298</v>
      </c>
      <c r="BC1437" s="3" t="str" cm="1">
        <f t="array" ref="BC1437">LEFT(BB1437,MIN(FIND({0,1,2,3,4,5,6,7,8,9},BB1437&amp;"0123456789"))-1)</f>
        <v/>
      </c>
      <c r="BY1437" t="s">
        <v>11260</v>
      </c>
      <c r="CT1437" t="str">
        <f t="shared" si="369"/>
        <v>Cyber Security</v>
      </c>
      <c r="CU1437" t="str">
        <f t="shared" si="370"/>
        <v/>
      </c>
      <c r="CV1437" t="str">
        <f t="shared" si="371"/>
        <v/>
      </c>
      <c r="CW1437" t="str">
        <f t="shared" si="372"/>
        <v/>
      </c>
      <c r="CX1437" t="str">
        <f t="shared" si="373"/>
        <v/>
      </c>
      <c r="CY1437" t="str">
        <f t="shared" si="374"/>
        <v/>
      </c>
      <c r="CZ1437" t="str">
        <f t="shared" si="375"/>
        <v/>
      </c>
      <c r="DA1437" t="str">
        <f t="shared" si="376"/>
        <v/>
      </c>
      <c r="DB1437" t="str">
        <f t="shared" si="377"/>
        <v/>
      </c>
      <c r="DC1437" t="str">
        <f t="shared" si="378"/>
        <v/>
      </c>
    </row>
    <row r="1438" spans="1:107" x14ac:dyDescent="0.2">
      <c r="A1438">
        <v>1435</v>
      </c>
      <c r="B1438" t="s">
        <v>1430</v>
      </c>
      <c r="C1438" t="s">
        <v>3603</v>
      </c>
      <c r="D1438" t="s">
        <v>5537</v>
      </c>
      <c r="E1438" t="s">
        <v>6065</v>
      </c>
      <c r="F1438" t="s">
        <v>7501</v>
      </c>
      <c r="G1438" t="s">
        <v>8245</v>
      </c>
      <c r="H1438" t="s">
        <v>8552</v>
      </c>
      <c r="I1438" t="s">
        <v>8557</v>
      </c>
      <c r="J1438" t="s">
        <v>9721</v>
      </c>
      <c r="K1438" t="s">
        <v>10118</v>
      </c>
      <c r="L1438" t="s">
        <v>10821</v>
      </c>
      <c r="M1438" t="s">
        <v>12237</v>
      </c>
      <c r="N1438" t="s">
        <v>12768</v>
      </c>
      <c r="O1438" t="s">
        <v>13308</v>
      </c>
      <c r="P1438" t="s">
        <v>4365</v>
      </c>
      <c r="Q1438">
        <v>1</v>
      </c>
      <c r="R1438" t="s">
        <v>13357</v>
      </c>
      <c r="S1438" t="s">
        <v>13432</v>
      </c>
      <c r="T1438" t="s">
        <v>13772</v>
      </c>
      <c r="U1438" s="3" t="str" cm="1">
        <f t="array" ref="U1438">LEFT(T1438,MIN(FIND({0,1,2,3,4,5,6,7,8,9},T1438&amp;"0123456789"))-1)</f>
        <v>$</v>
      </c>
      <c r="V1438" t="s">
        <v>13357</v>
      </c>
      <c r="W1438" t="s">
        <v>13772</v>
      </c>
      <c r="X1438" s="3" t="str" cm="1">
        <f t="array" ref="X1438">LEFT(W1438,MIN(FIND({0,1,2,3,4,5,6,7,8,9},W1438&amp;"0123456789"))-1)</f>
        <v>$</v>
      </c>
      <c r="Y1438" t="s">
        <v>13357</v>
      </c>
      <c r="Z1438" t="s">
        <v>13772</v>
      </c>
      <c r="AA1438" s="3" cm="1">
        <f t="array" ref="AA1438">_xlfn.XLOOKUP(LEFT(Z1438,MIN(FIND({0,1,2,3,4,5,6,7,8,9},Z1438&amp;"0123456789"))-1), $BB$4:$BB$23, $BC$4:$BC$23)*_xlfn.NUMBERVALUE(TRIM(REPLACE(Z1438,1,MIN(FIND({0,1,2,3,4,5,6,7,8,9},Z1438&amp;"0123456789"))-1,"")), ".", ",")</f>
        <v>4000000</v>
      </c>
      <c r="AB1438" t="s">
        <v>13772</v>
      </c>
      <c r="AC1438" s="3" cm="1">
        <f t="array" ref="AC1438">_xlfn.XLOOKUP(LEFT(AB1438,MIN(FIND({0,1,2,3,4,5,6,7,8,9},AB1438&amp;"0123456789"))-1), $BB$4:$BB$23, $BC$4:$BC$23)*_xlfn.NUMBERVALUE(TRIM(REPLACE(AB1438,1,MIN(FIND({0,1,2,3,4,5,6,7,8,9},AB1438&amp;"0123456789"))-1,"")), ".", ",")</f>
        <v>4000000</v>
      </c>
      <c r="AD1438" t="s">
        <v>8554</v>
      </c>
      <c r="AE1438" t="s">
        <v>8556</v>
      </c>
      <c r="AF1438" t="s">
        <v>16076</v>
      </c>
      <c r="AG1438" t="s">
        <v>17322</v>
      </c>
      <c r="AH1438" t="s">
        <v>17985</v>
      </c>
      <c r="AI1438" t="s">
        <v>18915</v>
      </c>
      <c r="AJ1438" t="s">
        <v>17186</v>
      </c>
      <c r="AK1438" t="s">
        <v>19989</v>
      </c>
      <c r="AL1438" t="s">
        <v>20109</v>
      </c>
      <c r="AM1438" t="s">
        <v>21010</v>
      </c>
      <c r="AN1438" t="s">
        <v>21603</v>
      </c>
      <c r="AO1438" t="s">
        <v>22208</v>
      </c>
      <c r="AP1438" t="s">
        <v>23300</v>
      </c>
      <c r="AQ1438" t="s">
        <v>24361</v>
      </c>
      <c r="AR1438" t="s">
        <v>25193</v>
      </c>
      <c r="AS1438" t="s">
        <v>19180</v>
      </c>
      <c r="BC1438" s="3" t="str" cm="1">
        <f t="array" ref="BC1438">LEFT(BB1438,MIN(FIND({0,1,2,3,4,5,6,7,8,9},BB1438&amp;"0123456789"))-1)</f>
        <v/>
      </c>
      <c r="BY1438" t="s">
        <v>25427</v>
      </c>
      <c r="BZ1438" t="s">
        <v>25429</v>
      </c>
      <c r="CA1438" t="s">
        <v>25430</v>
      </c>
      <c r="CB1438" t="s">
        <v>25404</v>
      </c>
      <c r="CC1438" t="s">
        <v>25437</v>
      </c>
      <c r="CD1438" t="s">
        <v>25408</v>
      </c>
      <c r="CT1438" t="str">
        <f t="shared" si="369"/>
        <v>Employee Benefits</v>
      </c>
      <c r="CU1438" t="str">
        <f t="shared" si="370"/>
        <v>Financial Services</v>
      </c>
      <c r="CV1438" t="str">
        <f t="shared" si="371"/>
        <v>FinTech</v>
      </c>
      <c r="CW1438" t="str">
        <f t="shared" si="372"/>
        <v>Information Technology</v>
      </c>
      <c r="CX1438" t="str">
        <f t="shared" si="373"/>
        <v>SaaS</v>
      </c>
      <c r="CY1438" t="str">
        <f t="shared" si="374"/>
        <v>Software</v>
      </c>
      <c r="CZ1438" t="str">
        <f t="shared" si="375"/>
        <v/>
      </c>
      <c r="DA1438" t="str">
        <f t="shared" si="376"/>
        <v/>
      </c>
      <c r="DB1438" t="str">
        <f t="shared" si="377"/>
        <v/>
      </c>
      <c r="DC1438" t="str">
        <f t="shared" si="378"/>
        <v/>
      </c>
    </row>
    <row r="1439" spans="1:107" x14ac:dyDescent="0.2">
      <c r="A1439">
        <v>1436</v>
      </c>
      <c r="B1439" t="s">
        <v>1431</v>
      </c>
      <c r="C1439" t="s">
        <v>3604</v>
      </c>
      <c r="D1439" t="s">
        <v>5538</v>
      </c>
      <c r="E1439" t="s">
        <v>6065</v>
      </c>
      <c r="F1439" t="s">
        <v>7502</v>
      </c>
      <c r="G1439" t="s">
        <v>8245</v>
      </c>
      <c r="H1439" t="s">
        <v>8552</v>
      </c>
      <c r="I1439" t="s">
        <v>8555</v>
      </c>
      <c r="J1439" t="s">
        <v>9722</v>
      </c>
      <c r="K1439" t="s">
        <v>10121</v>
      </c>
      <c r="L1439" t="s">
        <v>10163</v>
      </c>
      <c r="M1439" t="s">
        <v>11459</v>
      </c>
      <c r="N1439" t="s">
        <v>12759</v>
      </c>
      <c r="O1439" t="s">
        <v>13320</v>
      </c>
      <c r="P1439" t="s">
        <v>4365</v>
      </c>
      <c r="Q1439">
        <v>1</v>
      </c>
      <c r="R1439" t="s">
        <v>4365</v>
      </c>
      <c r="S1439" t="s">
        <v>13510</v>
      </c>
      <c r="T1439" t="s">
        <v>14213</v>
      </c>
      <c r="U1439" s="3" t="str" cm="1">
        <f t="array" ref="U1439">LEFT(T1439,MIN(FIND({0,1,2,3,4,5,6,7,8,9},T1439&amp;"0123456789"))-1)</f>
        <v>$</v>
      </c>
      <c r="V1439" t="s">
        <v>14415</v>
      </c>
      <c r="W1439" t="s">
        <v>14213</v>
      </c>
      <c r="X1439" s="3" t="str" cm="1">
        <f t="array" ref="X1439">LEFT(W1439,MIN(FIND({0,1,2,3,4,5,6,7,8,9},W1439&amp;"0123456789"))-1)</f>
        <v>$</v>
      </c>
      <c r="Y1439" t="s">
        <v>14415</v>
      </c>
      <c r="Z1439" t="s">
        <v>14213</v>
      </c>
      <c r="AA1439" s="3" cm="1">
        <f t="array" ref="AA1439">_xlfn.XLOOKUP(LEFT(Z1439,MIN(FIND({0,1,2,3,4,5,6,7,8,9},Z1439&amp;"0123456789"))-1), $BB$4:$BB$23, $BC$4:$BC$23)*_xlfn.NUMBERVALUE(TRIM(REPLACE(Z1439,1,MIN(FIND({0,1,2,3,4,5,6,7,8,9},Z1439&amp;"0123456789"))-1,"")), ".", ",")</f>
        <v>11575000</v>
      </c>
      <c r="AB1439" t="s">
        <v>14213</v>
      </c>
      <c r="AC1439" s="3" cm="1">
        <f t="array" ref="AC1439">_xlfn.XLOOKUP(LEFT(AB1439,MIN(FIND({0,1,2,3,4,5,6,7,8,9},AB1439&amp;"0123456789"))-1), $BB$4:$BB$23, $BC$4:$BC$23)*_xlfn.NUMBERVALUE(TRIM(REPLACE(AB1439,1,MIN(FIND({0,1,2,3,4,5,6,7,8,9},AB1439&amp;"0123456789"))-1,"")), ".", ",")</f>
        <v>11575000</v>
      </c>
      <c r="AD1439" t="s">
        <v>4365</v>
      </c>
      <c r="AE1439" t="s">
        <v>4365</v>
      </c>
      <c r="AF1439" t="s">
        <v>4365</v>
      </c>
      <c r="AG1439" t="s">
        <v>4365</v>
      </c>
      <c r="AH1439" t="s">
        <v>4365</v>
      </c>
      <c r="AI1439" t="s">
        <v>4365</v>
      </c>
      <c r="AJ1439" t="s">
        <v>4365</v>
      </c>
      <c r="AK1439" t="s">
        <v>4365</v>
      </c>
      <c r="AL1439" t="s">
        <v>4365</v>
      </c>
      <c r="AM1439" t="s">
        <v>4365</v>
      </c>
      <c r="AN1439" t="s">
        <v>4365</v>
      </c>
      <c r="AO1439" t="s">
        <v>4365</v>
      </c>
      <c r="AP1439" t="s">
        <v>4365</v>
      </c>
      <c r="AQ1439" t="s">
        <v>4365</v>
      </c>
      <c r="AR1439" t="s">
        <v>4365</v>
      </c>
      <c r="AS1439" t="s">
        <v>14819</v>
      </c>
      <c r="BC1439" s="3" t="str" cm="1">
        <f t="array" ref="BC1439">LEFT(BB1439,MIN(FIND({0,1,2,3,4,5,6,7,8,9},BB1439&amp;"0123456789"))-1)</f>
        <v/>
      </c>
      <c r="BY1439" t="s">
        <v>10163</v>
      </c>
      <c r="BZ1439" t="s">
        <v>25687</v>
      </c>
      <c r="CA1439" t="s">
        <v>25418</v>
      </c>
      <c r="CT1439" t="str">
        <f t="shared" si="369"/>
        <v>Health Care</v>
      </c>
      <c r="CU1439" t="str">
        <f t="shared" si="370"/>
        <v>Hospital</v>
      </c>
      <c r="CV1439" t="str">
        <f t="shared" si="371"/>
        <v>Medical</v>
      </c>
      <c r="CW1439" t="str">
        <f t="shared" si="372"/>
        <v/>
      </c>
      <c r="CX1439" t="str">
        <f t="shared" si="373"/>
        <v/>
      </c>
      <c r="CY1439" t="str">
        <f t="shared" si="374"/>
        <v/>
      </c>
      <c r="CZ1439" t="str">
        <f t="shared" si="375"/>
        <v/>
      </c>
      <c r="DA1439" t="str">
        <f t="shared" si="376"/>
        <v/>
      </c>
      <c r="DB1439" t="str">
        <f t="shared" si="377"/>
        <v/>
      </c>
      <c r="DC1439" t="str">
        <f t="shared" si="378"/>
        <v/>
      </c>
    </row>
    <row r="1440" spans="1:107" x14ac:dyDescent="0.2">
      <c r="A1440">
        <v>1437</v>
      </c>
      <c r="B1440" t="s">
        <v>1432</v>
      </c>
      <c r="C1440" t="s">
        <v>3605</v>
      </c>
      <c r="D1440" t="s">
        <v>4365</v>
      </c>
      <c r="E1440" t="s">
        <v>6065</v>
      </c>
      <c r="F1440" t="s">
        <v>7503</v>
      </c>
      <c r="G1440" t="s">
        <v>8262</v>
      </c>
      <c r="H1440" t="s">
        <v>8552</v>
      </c>
      <c r="I1440" t="s">
        <v>8554</v>
      </c>
      <c r="J1440" t="s">
        <v>9723</v>
      </c>
      <c r="K1440" t="s">
        <v>10119</v>
      </c>
      <c r="L1440" t="s">
        <v>10822</v>
      </c>
      <c r="M1440" t="s">
        <v>12238</v>
      </c>
      <c r="N1440" t="s">
        <v>12742</v>
      </c>
      <c r="O1440" t="s">
        <v>13306</v>
      </c>
      <c r="P1440" t="s">
        <v>4365</v>
      </c>
      <c r="Q1440">
        <v>2</v>
      </c>
      <c r="R1440" t="s">
        <v>13357</v>
      </c>
      <c r="S1440" t="s">
        <v>13438</v>
      </c>
      <c r="T1440" t="s">
        <v>14214</v>
      </c>
      <c r="U1440" s="3" t="str" cm="1">
        <f t="array" ref="U1440">LEFT(T1440,MIN(FIND({0,1,2,3,4,5,6,7,8,9},T1440&amp;"0123456789"))-1)</f>
        <v>€</v>
      </c>
      <c r="V1440" t="s">
        <v>13357</v>
      </c>
      <c r="W1440" t="s">
        <v>14214</v>
      </c>
      <c r="X1440" s="3" t="str" cm="1">
        <f t="array" ref="X1440">LEFT(W1440,MIN(FIND({0,1,2,3,4,5,6,7,8,9},W1440&amp;"0123456789"))-1)</f>
        <v>€</v>
      </c>
      <c r="Y1440" t="s">
        <v>13357</v>
      </c>
      <c r="Z1440" t="s">
        <v>14711</v>
      </c>
      <c r="AA1440" s="3" cm="1">
        <f t="array" ref="AA1440">_xlfn.XLOOKUP(LEFT(Z1440,MIN(FIND({0,1,2,3,4,5,6,7,8,9},Z1440&amp;"0123456789"))-1), $BB$4:$BB$23, $BC$4:$BC$23)*_xlfn.NUMBERVALUE(TRIM(REPLACE(Z1440,1,MIN(FIND({0,1,2,3,4,5,6,7,8,9},Z1440&amp;"0123456789"))-1,"")), ".", ",")</f>
        <v>1032000</v>
      </c>
      <c r="AB1440" t="s">
        <v>14711</v>
      </c>
      <c r="AC1440" s="3" cm="1">
        <f t="array" ref="AC1440">_xlfn.XLOOKUP(LEFT(AB1440,MIN(FIND({0,1,2,3,4,5,6,7,8,9},AB1440&amp;"0123456789"))-1), $BB$4:$BB$23, $BC$4:$BC$23)*_xlfn.NUMBERVALUE(TRIM(REPLACE(AB1440,1,MIN(FIND({0,1,2,3,4,5,6,7,8,9},AB1440&amp;"0123456789"))-1,"")), ".", ",")</f>
        <v>1032000</v>
      </c>
      <c r="AD1440" t="s">
        <v>4365</v>
      </c>
      <c r="AE1440" t="s">
        <v>8555</v>
      </c>
      <c r="AF1440" t="s">
        <v>16077</v>
      </c>
      <c r="AG1440" t="s">
        <v>17323</v>
      </c>
      <c r="AH1440" t="s">
        <v>17986</v>
      </c>
      <c r="AI1440" t="s">
        <v>18916</v>
      </c>
      <c r="AJ1440" t="s">
        <v>19372</v>
      </c>
      <c r="AK1440" t="s">
        <v>19990</v>
      </c>
      <c r="AL1440" t="s">
        <v>20364</v>
      </c>
      <c r="AM1440" t="s">
        <v>21011</v>
      </c>
      <c r="AN1440" t="s">
        <v>21364</v>
      </c>
      <c r="AO1440" t="s">
        <v>21658</v>
      </c>
      <c r="AP1440" t="s">
        <v>23301</v>
      </c>
      <c r="AQ1440" t="s">
        <v>24362</v>
      </c>
      <c r="AR1440" t="s">
        <v>20761</v>
      </c>
      <c r="AS1440" t="s">
        <v>19217</v>
      </c>
      <c r="BC1440" s="3" t="str" cm="1">
        <f t="array" ref="BC1440">LEFT(BB1440,MIN(FIND({0,1,2,3,4,5,6,7,8,9},BB1440&amp;"0123456789"))-1)</f>
        <v/>
      </c>
      <c r="BY1440" t="s">
        <v>12657</v>
      </c>
      <c r="BZ1440" t="s">
        <v>25404</v>
      </c>
      <c r="CA1440" t="s">
        <v>25631</v>
      </c>
      <c r="CB1440" t="s">
        <v>25441</v>
      </c>
      <c r="CC1440" t="s">
        <v>25408</v>
      </c>
      <c r="CD1440" t="s">
        <v>25931</v>
      </c>
      <c r="CE1440" t="s">
        <v>25463</v>
      </c>
      <c r="CT1440" t="str">
        <f t="shared" si="369"/>
        <v>Fitness</v>
      </c>
      <c r="CU1440" t="str">
        <f t="shared" si="370"/>
        <v>Information Technology</v>
      </c>
      <c r="CV1440" t="str">
        <f t="shared" si="371"/>
        <v>Marketing Automation</v>
      </c>
      <c r="CW1440" t="str">
        <f t="shared" si="372"/>
        <v>Mobile Apps</v>
      </c>
      <c r="CX1440" t="str">
        <f t="shared" si="373"/>
        <v>Software</v>
      </c>
      <c r="CY1440" t="str">
        <f t="shared" si="374"/>
        <v>Video on Demand</v>
      </c>
      <c r="CZ1440" t="str">
        <f t="shared" si="375"/>
        <v>Video Streaming</v>
      </c>
      <c r="DA1440" t="str">
        <f t="shared" si="376"/>
        <v/>
      </c>
      <c r="DB1440" t="str">
        <f t="shared" si="377"/>
        <v/>
      </c>
      <c r="DC1440" t="str">
        <f t="shared" si="378"/>
        <v/>
      </c>
    </row>
    <row r="1441" spans="1:107" x14ac:dyDescent="0.2">
      <c r="A1441">
        <v>1438</v>
      </c>
      <c r="B1441" t="s">
        <v>1433</v>
      </c>
      <c r="C1441" t="s">
        <v>3606</v>
      </c>
      <c r="D1441" t="s">
        <v>5539</v>
      </c>
      <c r="E1441" t="s">
        <v>6065</v>
      </c>
      <c r="F1441" t="s">
        <v>7504</v>
      </c>
      <c r="G1441" t="s">
        <v>8432</v>
      </c>
      <c r="H1441" t="s">
        <v>8552</v>
      </c>
      <c r="I1441" t="s">
        <v>8554</v>
      </c>
      <c r="J1441" t="s">
        <v>9724</v>
      </c>
      <c r="K1441" t="s">
        <v>10119</v>
      </c>
      <c r="L1441" t="s">
        <v>10823</v>
      </c>
      <c r="M1441" t="s">
        <v>12239</v>
      </c>
      <c r="N1441" t="s">
        <v>12768</v>
      </c>
      <c r="O1441" t="s">
        <v>13308</v>
      </c>
      <c r="P1441" t="s">
        <v>4365</v>
      </c>
      <c r="Q1441">
        <v>2</v>
      </c>
      <c r="R1441" t="s">
        <v>13357</v>
      </c>
      <c r="S1441" t="s">
        <v>13466</v>
      </c>
      <c r="T1441" t="s">
        <v>4365</v>
      </c>
      <c r="U1441" s="3" t="str" cm="1">
        <f t="array" ref="U1441">LEFT(T1441,MIN(FIND({0,1,2,3,4,5,6,7,8,9},T1441&amp;"0123456789"))-1)</f>
        <v>—</v>
      </c>
      <c r="V1441" t="s">
        <v>14417</v>
      </c>
      <c r="W1441" t="s">
        <v>4365</v>
      </c>
      <c r="X1441" s="3" t="str" cm="1">
        <f t="array" ref="X1441">LEFT(W1441,MIN(FIND({0,1,2,3,4,5,6,7,8,9},W1441&amp;"0123456789"))-1)</f>
        <v>—</v>
      </c>
      <c r="Y1441" t="s">
        <v>14417</v>
      </c>
      <c r="Z1441" t="s">
        <v>13831</v>
      </c>
      <c r="AA1441" s="3" cm="1">
        <f t="array" ref="AA1441">_xlfn.XLOOKUP(LEFT(Z1441,MIN(FIND({0,1,2,3,4,5,6,7,8,9},Z1441&amp;"0123456789"))-1), $BB$4:$BB$23, $BC$4:$BC$23)*_xlfn.NUMBERVALUE(TRIM(REPLACE(Z1441,1,MIN(FIND({0,1,2,3,4,5,6,7,8,9},Z1441&amp;"0123456789"))-1,"")), ".", ",")</f>
        <v>1000000</v>
      </c>
      <c r="AB1441" t="s">
        <v>13831</v>
      </c>
      <c r="AC1441" s="3" cm="1">
        <f t="array" ref="AC1441">_xlfn.XLOOKUP(LEFT(AB1441,MIN(FIND({0,1,2,3,4,5,6,7,8,9},AB1441&amp;"0123456789"))-1), $BB$4:$BB$23, $BC$4:$BC$23)*_xlfn.NUMBERVALUE(TRIM(REPLACE(AB1441,1,MIN(FIND({0,1,2,3,4,5,6,7,8,9},AB1441&amp;"0123456789"))-1,"")), ".", ",")</f>
        <v>1000000</v>
      </c>
      <c r="AD1441" t="s">
        <v>4365</v>
      </c>
      <c r="AE1441" t="s">
        <v>8555</v>
      </c>
      <c r="AF1441" t="s">
        <v>15964</v>
      </c>
      <c r="AG1441" t="s">
        <v>4365</v>
      </c>
      <c r="AH1441" t="s">
        <v>4365</v>
      </c>
      <c r="AI1441" t="s">
        <v>4365</v>
      </c>
      <c r="AJ1441" t="s">
        <v>4365</v>
      </c>
      <c r="AK1441" t="s">
        <v>4365</v>
      </c>
      <c r="AL1441" t="s">
        <v>4365</v>
      </c>
      <c r="AM1441" t="s">
        <v>4365</v>
      </c>
      <c r="AN1441" t="s">
        <v>4365</v>
      </c>
      <c r="AO1441" t="s">
        <v>4365</v>
      </c>
      <c r="AP1441" t="s">
        <v>4365</v>
      </c>
      <c r="AQ1441" t="s">
        <v>4365</v>
      </c>
      <c r="AR1441" t="s">
        <v>4365</v>
      </c>
      <c r="AS1441" t="s">
        <v>19325</v>
      </c>
      <c r="BC1441" s="3" t="str" cm="1">
        <f t="array" ref="BC1441">LEFT(BB1441,MIN(FIND({0,1,2,3,4,5,6,7,8,9},BB1441&amp;"0123456789"))-1)</f>
        <v/>
      </c>
      <c r="BY1441" t="s">
        <v>12134</v>
      </c>
      <c r="BZ1441" t="s">
        <v>25404</v>
      </c>
      <c r="CA1441" t="s">
        <v>25484</v>
      </c>
      <c r="CT1441" t="str">
        <f t="shared" si="369"/>
        <v>Blockchain</v>
      </c>
      <c r="CU1441" t="str">
        <f t="shared" si="370"/>
        <v>Information Technology</v>
      </c>
      <c r="CV1441" t="str">
        <f t="shared" si="371"/>
        <v>Internet of Things</v>
      </c>
      <c r="CW1441" t="str">
        <f t="shared" si="372"/>
        <v/>
      </c>
      <c r="CX1441" t="str">
        <f t="shared" si="373"/>
        <v/>
      </c>
      <c r="CY1441" t="str">
        <f t="shared" si="374"/>
        <v/>
      </c>
      <c r="CZ1441" t="str">
        <f t="shared" si="375"/>
        <v/>
      </c>
      <c r="DA1441" t="str">
        <f t="shared" si="376"/>
        <v/>
      </c>
      <c r="DB1441" t="str">
        <f t="shared" si="377"/>
        <v/>
      </c>
      <c r="DC1441" t="str">
        <f t="shared" si="378"/>
        <v/>
      </c>
    </row>
    <row r="1442" spans="1:107" x14ac:dyDescent="0.2">
      <c r="A1442">
        <v>1439</v>
      </c>
      <c r="B1442" t="s">
        <v>1434</v>
      </c>
      <c r="C1442" t="s">
        <v>3607</v>
      </c>
      <c r="D1442" t="s">
        <v>5540</v>
      </c>
      <c r="E1442" t="s">
        <v>6065</v>
      </c>
      <c r="F1442" t="s">
        <v>7505</v>
      </c>
      <c r="G1442" t="s">
        <v>8254</v>
      </c>
      <c r="H1442" t="s">
        <v>8552</v>
      </c>
      <c r="I1442" t="s">
        <v>8554</v>
      </c>
      <c r="J1442" t="s">
        <v>9725</v>
      </c>
      <c r="K1442" t="s">
        <v>10119</v>
      </c>
      <c r="L1442" t="s">
        <v>10824</v>
      </c>
      <c r="M1442" t="s">
        <v>12240</v>
      </c>
      <c r="N1442" t="s">
        <v>13060</v>
      </c>
      <c r="O1442" t="s">
        <v>13306</v>
      </c>
      <c r="P1442" t="s">
        <v>4365</v>
      </c>
      <c r="Q1442">
        <v>1</v>
      </c>
      <c r="R1442" t="s">
        <v>13357</v>
      </c>
      <c r="S1442" t="s">
        <v>13537</v>
      </c>
      <c r="T1442" t="s">
        <v>13874</v>
      </c>
      <c r="U1442" s="3" t="str" cm="1">
        <f t="array" ref="U1442">LEFT(T1442,MIN(FIND({0,1,2,3,4,5,6,7,8,9},T1442&amp;"0123456789"))-1)</f>
        <v>€</v>
      </c>
      <c r="V1442" t="s">
        <v>13357</v>
      </c>
      <c r="W1442" t="s">
        <v>13874</v>
      </c>
      <c r="X1442" s="3" t="str" cm="1">
        <f t="array" ref="X1442">LEFT(W1442,MIN(FIND({0,1,2,3,4,5,6,7,8,9},W1442&amp;"0123456789"))-1)</f>
        <v>€</v>
      </c>
      <c r="Y1442" t="s">
        <v>13357</v>
      </c>
      <c r="Z1442" t="s">
        <v>13874</v>
      </c>
      <c r="AA1442" s="3" cm="1">
        <f t="array" ref="AA1442">_xlfn.XLOOKUP(LEFT(Z1442,MIN(FIND({0,1,2,3,4,5,6,7,8,9},Z1442&amp;"0123456789"))-1), $BB$4:$BB$23, $BC$4:$BC$23)*_xlfn.NUMBERVALUE(TRIM(REPLACE(Z1442,1,MIN(FIND({0,1,2,3,4,5,6,7,8,9},Z1442&amp;"0123456789"))-1,"")), ".", ",")</f>
        <v>2040000</v>
      </c>
      <c r="AB1442" t="s">
        <v>13874</v>
      </c>
      <c r="AC1442" s="3" cm="1">
        <f t="array" ref="AC1442">_xlfn.XLOOKUP(LEFT(AB1442,MIN(FIND({0,1,2,3,4,5,6,7,8,9},AB1442&amp;"0123456789"))-1), $BB$4:$BB$23, $BC$4:$BC$23)*_xlfn.NUMBERVALUE(TRIM(REPLACE(AB1442,1,MIN(FIND({0,1,2,3,4,5,6,7,8,9},AB1442&amp;"0123456789"))-1,"")), ".", ",")</f>
        <v>2040000</v>
      </c>
      <c r="AD1442" t="s">
        <v>8555</v>
      </c>
      <c r="AE1442" t="s">
        <v>8557</v>
      </c>
      <c r="AF1442" t="s">
        <v>16078</v>
      </c>
      <c r="AG1442" t="s">
        <v>17324</v>
      </c>
      <c r="AH1442" t="s">
        <v>17987</v>
      </c>
      <c r="AI1442" t="s">
        <v>18917</v>
      </c>
      <c r="AJ1442" t="s">
        <v>8563</v>
      </c>
      <c r="AK1442" t="s">
        <v>19991</v>
      </c>
      <c r="AL1442" t="s">
        <v>8555</v>
      </c>
      <c r="AM1442" t="s">
        <v>18794</v>
      </c>
      <c r="AN1442" t="s">
        <v>18372</v>
      </c>
      <c r="AO1442" t="s">
        <v>18794</v>
      </c>
      <c r="AP1442" t="s">
        <v>23302</v>
      </c>
      <c r="AQ1442" t="s">
        <v>24363</v>
      </c>
      <c r="AR1442" t="s">
        <v>25194</v>
      </c>
      <c r="AS1442" t="s">
        <v>19399</v>
      </c>
      <c r="BC1442" s="3" t="str" cm="1">
        <f t="array" ref="BC1442">LEFT(BB1442,MIN(FIND({0,1,2,3,4,5,6,7,8,9},BB1442&amp;"0123456789"))-1)</f>
        <v/>
      </c>
      <c r="BY1442" t="s">
        <v>10331</v>
      </c>
      <c r="BZ1442" t="s">
        <v>25932</v>
      </c>
      <c r="CA1442" t="s">
        <v>25408</v>
      </c>
      <c r="CB1442" t="s">
        <v>25573</v>
      </c>
      <c r="CT1442" t="str">
        <f t="shared" si="369"/>
        <v>Information Technology</v>
      </c>
      <c r="CU1442" t="str">
        <f t="shared" si="370"/>
        <v>Social Assistance</v>
      </c>
      <c r="CV1442" t="str">
        <f t="shared" si="371"/>
        <v>Software</v>
      </c>
      <c r="CW1442" t="str">
        <f t="shared" si="372"/>
        <v>Sustainability</v>
      </c>
      <c r="CX1442" t="str">
        <f t="shared" si="373"/>
        <v/>
      </c>
      <c r="CY1442" t="str">
        <f t="shared" si="374"/>
        <v/>
      </c>
      <c r="CZ1442" t="str">
        <f t="shared" si="375"/>
        <v/>
      </c>
      <c r="DA1442" t="str">
        <f t="shared" si="376"/>
        <v/>
      </c>
      <c r="DB1442" t="str">
        <f t="shared" si="377"/>
        <v/>
      </c>
      <c r="DC1442" t="str">
        <f t="shared" si="378"/>
        <v/>
      </c>
    </row>
    <row r="1443" spans="1:107" x14ac:dyDescent="0.2">
      <c r="A1443">
        <v>1440</v>
      </c>
      <c r="B1443" t="s">
        <v>1435</v>
      </c>
      <c r="C1443" t="s">
        <v>3608</v>
      </c>
      <c r="D1443" t="s">
        <v>5541</v>
      </c>
      <c r="E1443" t="s">
        <v>6065</v>
      </c>
      <c r="F1443" t="s">
        <v>7506</v>
      </c>
      <c r="G1443" t="s">
        <v>8307</v>
      </c>
      <c r="H1443" t="s">
        <v>8552</v>
      </c>
      <c r="I1443" t="s">
        <v>8557</v>
      </c>
      <c r="J1443" t="s">
        <v>9726</v>
      </c>
      <c r="K1443" t="s">
        <v>10119</v>
      </c>
      <c r="L1443" t="s">
        <v>10243</v>
      </c>
      <c r="M1443" t="s">
        <v>12241</v>
      </c>
      <c r="N1443" t="s">
        <v>12796</v>
      </c>
      <c r="O1443" t="s">
        <v>13326</v>
      </c>
      <c r="P1443" t="s">
        <v>13351</v>
      </c>
      <c r="Q1443">
        <v>1</v>
      </c>
      <c r="R1443" t="s">
        <v>13357</v>
      </c>
      <c r="S1443" t="s">
        <v>8514</v>
      </c>
      <c r="T1443" t="s">
        <v>13793</v>
      </c>
      <c r="U1443" s="3" t="str" cm="1">
        <f t="array" ref="U1443">LEFT(T1443,MIN(FIND({0,1,2,3,4,5,6,7,8,9},T1443&amp;"0123456789"))-1)</f>
        <v>$</v>
      </c>
      <c r="V1443" t="s">
        <v>13357</v>
      </c>
      <c r="W1443" t="s">
        <v>13793</v>
      </c>
      <c r="X1443" s="3" t="str" cm="1">
        <f t="array" ref="X1443">LEFT(W1443,MIN(FIND({0,1,2,3,4,5,6,7,8,9},W1443&amp;"0123456789"))-1)</f>
        <v>$</v>
      </c>
      <c r="Y1443" t="s">
        <v>13357</v>
      </c>
      <c r="Z1443" t="s">
        <v>13793</v>
      </c>
      <c r="AA1443" s="3" cm="1">
        <f t="array" ref="AA1443">_xlfn.XLOOKUP(LEFT(Z1443,MIN(FIND({0,1,2,3,4,5,6,7,8,9},Z1443&amp;"0123456789"))-1), $BB$4:$BB$23, $BC$4:$BC$23)*_xlfn.NUMBERVALUE(TRIM(REPLACE(Z1443,1,MIN(FIND({0,1,2,3,4,5,6,7,8,9},Z1443&amp;"0123456789"))-1,"")), ".", ",")</f>
        <v>2200000</v>
      </c>
      <c r="AB1443" t="s">
        <v>13793</v>
      </c>
      <c r="AC1443" s="3" cm="1">
        <f t="array" ref="AC1443">_xlfn.XLOOKUP(LEFT(AB1443,MIN(FIND({0,1,2,3,4,5,6,7,8,9},AB1443&amp;"0123456789"))-1), $BB$4:$BB$23, $BC$4:$BC$23)*_xlfn.NUMBERVALUE(TRIM(REPLACE(AB1443,1,MIN(FIND({0,1,2,3,4,5,6,7,8,9},AB1443&amp;"0123456789"))-1,"")), ".", ",")</f>
        <v>2200000</v>
      </c>
      <c r="AD1443" t="s">
        <v>8555</v>
      </c>
      <c r="AE1443" t="s">
        <v>8554</v>
      </c>
      <c r="AF1443" t="s">
        <v>16079</v>
      </c>
      <c r="AG1443" t="s">
        <v>4365</v>
      </c>
      <c r="AH1443" t="s">
        <v>4365</v>
      </c>
      <c r="AI1443" t="s">
        <v>4365</v>
      </c>
      <c r="AJ1443" t="s">
        <v>4365</v>
      </c>
      <c r="AK1443" t="s">
        <v>4365</v>
      </c>
      <c r="AL1443" t="s">
        <v>4365</v>
      </c>
      <c r="AM1443" t="s">
        <v>4365</v>
      </c>
      <c r="AN1443" t="s">
        <v>4365</v>
      </c>
      <c r="AO1443" t="s">
        <v>4365</v>
      </c>
      <c r="AP1443" t="s">
        <v>4365</v>
      </c>
      <c r="AQ1443" t="s">
        <v>4365</v>
      </c>
      <c r="AR1443" t="s">
        <v>4365</v>
      </c>
      <c r="AS1443" t="s">
        <v>8557</v>
      </c>
      <c r="BC1443" s="3" t="str" cm="1">
        <f t="array" ref="BC1443">LEFT(BB1443,MIN(FIND({0,1,2,3,4,5,6,7,8,9},BB1443&amp;"0123456789"))-1)</f>
        <v/>
      </c>
      <c r="BY1443" t="s">
        <v>11267</v>
      </c>
      <c r="BZ1443" t="s">
        <v>25437</v>
      </c>
      <c r="CA1443" t="s">
        <v>25408</v>
      </c>
      <c r="CT1443" t="str">
        <f t="shared" si="369"/>
        <v>Artificial Intelligence</v>
      </c>
      <c r="CU1443" t="str">
        <f t="shared" si="370"/>
        <v>SaaS</v>
      </c>
      <c r="CV1443" t="str">
        <f t="shared" si="371"/>
        <v>Software</v>
      </c>
      <c r="CW1443" t="str">
        <f t="shared" si="372"/>
        <v/>
      </c>
      <c r="CX1443" t="str">
        <f t="shared" si="373"/>
        <v/>
      </c>
      <c r="CY1443" t="str">
        <f t="shared" si="374"/>
        <v/>
      </c>
      <c r="CZ1443" t="str">
        <f t="shared" si="375"/>
        <v/>
      </c>
      <c r="DA1443" t="str">
        <f t="shared" si="376"/>
        <v/>
      </c>
      <c r="DB1443" t="str">
        <f t="shared" si="377"/>
        <v/>
      </c>
      <c r="DC1443" t="str">
        <f t="shared" si="378"/>
        <v/>
      </c>
    </row>
    <row r="1444" spans="1:107" x14ac:dyDescent="0.2">
      <c r="A1444">
        <v>1441</v>
      </c>
      <c r="B1444" t="s">
        <v>1436</v>
      </c>
      <c r="C1444" t="s">
        <v>3609</v>
      </c>
      <c r="D1444" t="s">
        <v>5542</v>
      </c>
      <c r="E1444" t="s">
        <v>6065</v>
      </c>
      <c r="F1444" t="s">
        <v>7507</v>
      </c>
      <c r="G1444" t="s">
        <v>8245</v>
      </c>
      <c r="H1444" t="s">
        <v>8552</v>
      </c>
      <c r="I1444" t="s">
        <v>8555</v>
      </c>
      <c r="J1444" t="s">
        <v>9727</v>
      </c>
      <c r="K1444" t="s">
        <v>10119</v>
      </c>
      <c r="L1444" t="s">
        <v>10380</v>
      </c>
      <c r="M1444" t="s">
        <v>11963</v>
      </c>
      <c r="N1444" t="s">
        <v>12741</v>
      </c>
      <c r="O1444" t="s">
        <v>13310</v>
      </c>
      <c r="P1444" t="s">
        <v>4365</v>
      </c>
      <c r="Q1444">
        <v>2</v>
      </c>
      <c r="R1444" t="s">
        <v>13357</v>
      </c>
      <c r="S1444" t="s">
        <v>8439</v>
      </c>
      <c r="T1444" t="s">
        <v>13997</v>
      </c>
      <c r="U1444" s="3" t="str" cm="1">
        <f t="array" ref="U1444">LEFT(T1444,MIN(FIND({0,1,2,3,4,5,6,7,8,9},T1444&amp;"0123456789"))-1)</f>
        <v>$</v>
      </c>
      <c r="V1444" t="s">
        <v>14422</v>
      </c>
      <c r="W1444" t="s">
        <v>13997</v>
      </c>
      <c r="X1444" s="3" t="str" cm="1">
        <f t="array" ref="X1444">LEFT(W1444,MIN(FIND({0,1,2,3,4,5,6,7,8,9},W1444&amp;"0123456789"))-1)</f>
        <v>$</v>
      </c>
      <c r="Y1444" t="s">
        <v>14422</v>
      </c>
      <c r="Z1444" t="s">
        <v>13858</v>
      </c>
      <c r="AA1444" s="3" cm="1">
        <f t="array" ref="AA1444">_xlfn.XLOOKUP(LEFT(Z1444,MIN(FIND({0,1,2,3,4,5,6,7,8,9},Z1444&amp;"0123456789"))-1), $BB$4:$BB$23, $BC$4:$BC$23)*_xlfn.NUMBERVALUE(TRIM(REPLACE(Z1444,1,MIN(FIND({0,1,2,3,4,5,6,7,8,9},Z1444&amp;"0123456789"))-1,"")), ".", ",")</f>
        <v>1120000</v>
      </c>
      <c r="AB1444" t="s">
        <v>13858</v>
      </c>
      <c r="AC1444" s="3" cm="1">
        <f t="array" ref="AC1444">_xlfn.XLOOKUP(LEFT(AB1444,MIN(FIND({0,1,2,3,4,5,6,7,8,9},AB1444&amp;"0123456789"))-1), $BB$4:$BB$23, $BC$4:$BC$23)*_xlfn.NUMBERVALUE(TRIM(REPLACE(AB1444,1,MIN(FIND({0,1,2,3,4,5,6,7,8,9},AB1444&amp;"0123456789"))-1,"")), ".", ",")</f>
        <v>1120000</v>
      </c>
      <c r="AD1444" t="s">
        <v>4365</v>
      </c>
      <c r="AE1444" t="s">
        <v>8555</v>
      </c>
      <c r="AF1444" t="s">
        <v>16080</v>
      </c>
      <c r="AG1444" t="s">
        <v>4365</v>
      </c>
      <c r="AH1444" t="s">
        <v>4365</v>
      </c>
      <c r="AI1444" t="s">
        <v>4365</v>
      </c>
      <c r="AJ1444" t="s">
        <v>4365</v>
      </c>
      <c r="AK1444" t="s">
        <v>4365</v>
      </c>
      <c r="AL1444" t="s">
        <v>4365</v>
      </c>
      <c r="AM1444" t="s">
        <v>4365</v>
      </c>
      <c r="AN1444" t="s">
        <v>4365</v>
      </c>
      <c r="AO1444" t="s">
        <v>4365</v>
      </c>
      <c r="AP1444" t="s">
        <v>4365</v>
      </c>
      <c r="AQ1444" t="s">
        <v>4365</v>
      </c>
      <c r="AR1444" t="s">
        <v>4365</v>
      </c>
      <c r="AS1444" t="s">
        <v>19069</v>
      </c>
      <c r="BC1444" s="3" t="str" cm="1">
        <f t="array" ref="BC1444">LEFT(BB1444,MIN(FIND({0,1,2,3,4,5,6,7,8,9},BB1444&amp;"0123456789"))-1)</f>
        <v/>
      </c>
      <c r="BY1444" t="s">
        <v>11267</v>
      </c>
      <c r="BZ1444" t="s">
        <v>25428</v>
      </c>
      <c r="CA1444" t="s">
        <v>25418</v>
      </c>
      <c r="CT1444" t="str">
        <f t="shared" si="369"/>
        <v>Artificial Intelligence</v>
      </c>
      <c r="CU1444" t="str">
        <f t="shared" si="370"/>
        <v>Health Care</v>
      </c>
      <c r="CV1444" t="str">
        <f t="shared" si="371"/>
        <v>Medical</v>
      </c>
      <c r="CW1444" t="str">
        <f t="shared" si="372"/>
        <v/>
      </c>
      <c r="CX1444" t="str">
        <f t="shared" si="373"/>
        <v/>
      </c>
      <c r="CY1444" t="str">
        <f t="shared" si="374"/>
        <v/>
      </c>
      <c r="CZ1444" t="str">
        <f t="shared" si="375"/>
        <v/>
      </c>
      <c r="DA1444" t="str">
        <f t="shared" si="376"/>
        <v/>
      </c>
      <c r="DB1444" t="str">
        <f t="shared" si="377"/>
        <v/>
      </c>
      <c r="DC1444" t="str">
        <f t="shared" si="378"/>
        <v/>
      </c>
    </row>
    <row r="1445" spans="1:107" x14ac:dyDescent="0.2">
      <c r="A1445">
        <v>1442</v>
      </c>
      <c r="B1445" t="s">
        <v>1437</v>
      </c>
      <c r="C1445" t="s">
        <v>3610</v>
      </c>
      <c r="D1445" t="s">
        <v>5543</v>
      </c>
      <c r="E1445" t="s">
        <v>4365</v>
      </c>
      <c r="F1445" t="s">
        <v>7508</v>
      </c>
      <c r="G1445" t="s">
        <v>8248</v>
      </c>
      <c r="H1445" t="s">
        <v>8552</v>
      </c>
      <c r="I1445" t="s">
        <v>4365</v>
      </c>
      <c r="J1445" t="s">
        <v>4365</v>
      </c>
      <c r="K1445" t="s">
        <v>10119</v>
      </c>
      <c r="L1445" t="s">
        <v>10825</v>
      </c>
      <c r="M1445" t="s">
        <v>12242</v>
      </c>
      <c r="N1445" t="s">
        <v>13061</v>
      </c>
      <c r="O1445" t="s">
        <v>13306</v>
      </c>
      <c r="P1445" t="s">
        <v>4365</v>
      </c>
      <c r="Q1445">
        <v>1</v>
      </c>
      <c r="R1445" t="s">
        <v>13357</v>
      </c>
      <c r="S1445" t="s">
        <v>8507</v>
      </c>
      <c r="T1445" t="s">
        <v>13828</v>
      </c>
      <c r="U1445" s="3" t="str" cm="1">
        <f t="array" ref="U1445">LEFT(T1445,MIN(FIND({0,1,2,3,4,5,6,7,8,9},T1445&amp;"0123456789"))-1)</f>
        <v>€</v>
      </c>
      <c r="V1445" t="s">
        <v>13357</v>
      </c>
      <c r="W1445" t="s">
        <v>13828</v>
      </c>
      <c r="X1445" s="3" t="str" cm="1">
        <f t="array" ref="X1445">LEFT(W1445,MIN(FIND({0,1,2,3,4,5,6,7,8,9},W1445&amp;"0123456789"))-1)</f>
        <v>€</v>
      </c>
      <c r="Y1445" t="s">
        <v>13357</v>
      </c>
      <c r="Z1445" t="s">
        <v>13828</v>
      </c>
      <c r="AA1445" s="3" cm="1">
        <f t="array" ref="AA1445">_xlfn.XLOOKUP(LEFT(Z1445,MIN(FIND({0,1,2,3,4,5,6,7,8,9},Z1445&amp;"0123456789"))-1), $BB$4:$BB$23, $BC$4:$BC$23)*_xlfn.NUMBERVALUE(TRIM(REPLACE(Z1445,1,MIN(FIND({0,1,2,3,4,5,6,7,8,9},Z1445&amp;"0123456789"))-1,"")), ".", ",")</f>
        <v>1800000</v>
      </c>
      <c r="AB1445" t="s">
        <v>13828</v>
      </c>
      <c r="AC1445" s="3" cm="1">
        <f t="array" ref="AC1445">_xlfn.XLOOKUP(LEFT(AB1445,MIN(FIND({0,1,2,3,4,5,6,7,8,9},AB1445&amp;"0123456789"))-1), $BB$4:$BB$23, $BC$4:$BC$23)*_xlfn.NUMBERVALUE(TRIM(REPLACE(AB1445,1,MIN(FIND({0,1,2,3,4,5,6,7,8,9},AB1445&amp;"0123456789"))-1,"")), ".", ",")</f>
        <v>1800000</v>
      </c>
      <c r="AD1445" t="s">
        <v>8555</v>
      </c>
      <c r="AE1445" t="s">
        <v>8555</v>
      </c>
      <c r="AF1445" t="s">
        <v>16081</v>
      </c>
      <c r="AG1445" t="s">
        <v>17325</v>
      </c>
      <c r="AH1445" t="s">
        <v>4365</v>
      </c>
      <c r="AI1445" t="s">
        <v>18918</v>
      </c>
      <c r="AJ1445" t="s">
        <v>14826</v>
      </c>
      <c r="AK1445" t="s">
        <v>4365</v>
      </c>
      <c r="AL1445" t="s">
        <v>20117</v>
      </c>
      <c r="AM1445" t="s">
        <v>21012</v>
      </c>
      <c r="AN1445" t="s">
        <v>21604</v>
      </c>
      <c r="AO1445" t="s">
        <v>22209</v>
      </c>
      <c r="AP1445" t="s">
        <v>23303</v>
      </c>
      <c r="AQ1445" t="s">
        <v>24364</v>
      </c>
      <c r="AR1445" t="s">
        <v>20467</v>
      </c>
      <c r="AS1445" t="s">
        <v>19152</v>
      </c>
      <c r="BC1445" s="3" t="str" cm="1">
        <f t="array" ref="BC1445">LEFT(BB1445,MIN(FIND({0,1,2,3,4,5,6,7,8,9},BB1445&amp;"0123456789"))-1)</f>
        <v/>
      </c>
      <c r="BY1445" t="s">
        <v>25933</v>
      </c>
      <c r="BZ1445" t="s">
        <v>25668</v>
      </c>
      <c r="CT1445" t="str">
        <f t="shared" si="369"/>
        <v>Sporting Goods</v>
      </c>
      <c r="CU1445" t="str">
        <f t="shared" si="370"/>
        <v>Sports</v>
      </c>
      <c r="CV1445" t="str">
        <f t="shared" si="371"/>
        <v/>
      </c>
      <c r="CW1445" t="str">
        <f t="shared" si="372"/>
        <v/>
      </c>
      <c r="CX1445" t="str">
        <f t="shared" si="373"/>
        <v/>
      </c>
      <c r="CY1445" t="str">
        <f t="shared" si="374"/>
        <v/>
      </c>
      <c r="CZ1445" t="str">
        <f t="shared" si="375"/>
        <v/>
      </c>
      <c r="DA1445" t="str">
        <f t="shared" si="376"/>
        <v/>
      </c>
      <c r="DB1445" t="str">
        <f t="shared" si="377"/>
        <v/>
      </c>
      <c r="DC1445" t="str">
        <f t="shared" si="378"/>
        <v/>
      </c>
    </row>
    <row r="1446" spans="1:107" x14ac:dyDescent="0.2">
      <c r="A1446">
        <v>1443</v>
      </c>
      <c r="B1446" t="s">
        <v>1438</v>
      </c>
      <c r="C1446" t="s">
        <v>3611</v>
      </c>
      <c r="D1446" t="s">
        <v>5544</v>
      </c>
      <c r="E1446" t="s">
        <v>6065</v>
      </c>
      <c r="F1446" t="s">
        <v>7509</v>
      </c>
      <c r="G1446" t="s">
        <v>8245</v>
      </c>
      <c r="H1446" t="s">
        <v>8552</v>
      </c>
      <c r="I1446" t="s">
        <v>8555</v>
      </c>
      <c r="J1446" t="s">
        <v>9728</v>
      </c>
      <c r="K1446" t="s">
        <v>10121</v>
      </c>
      <c r="L1446" t="s">
        <v>10826</v>
      </c>
      <c r="M1446" t="s">
        <v>12243</v>
      </c>
      <c r="N1446" t="s">
        <v>12738</v>
      </c>
      <c r="O1446" t="s">
        <v>13307</v>
      </c>
      <c r="P1446" t="s">
        <v>4365</v>
      </c>
      <c r="Q1446">
        <v>3</v>
      </c>
      <c r="R1446" t="s">
        <v>13357</v>
      </c>
      <c r="S1446" t="s">
        <v>13651</v>
      </c>
      <c r="T1446" t="s">
        <v>13813</v>
      </c>
      <c r="U1446" s="3" t="str" cm="1">
        <f t="array" ref="U1446">LEFT(T1446,MIN(FIND({0,1,2,3,4,5,6,7,8,9},T1446&amp;"0123456789"))-1)</f>
        <v>$</v>
      </c>
      <c r="V1446" t="s">
        <v>14422</v>
      </c>
      <c r="W1446" t="s">
        <v>13813</v>
      </c>
      <c r="X1446" s="3" t="str" cm="1">
        <f t="array" ref="X1446">LEFT(W1446,MIN(FIND({0,1,2,3,4,5,6,7,8,9},W1446&amp;"0123456789"))-1)</f>
        <v>$</v>
      </c>
      <c r="Y1446" t="s">
        <v>14422</v>
      </c>
      <c r="Z1446" t="s">
        <v>13813</v>
      </c>
      <c r="AA1446" s="3" cm="1">
        <f t="array" ref="AA1446">_xlfn.XLOOKUP(LEFT(Z1446,MIN(FIND({0,1,2,3,4,5,6,7,8,9},Z1446&amp;"0123456789"))-1), $BB$4:$BB$23, $BC$4:$BC$23)*_xlfn.NUMBERVALUE(TRIM(REPLACE(Z1446,1,MIN(FIND({0,1,2,3,4,5,6,7,8,9},Z1446&amp;"0123456789"))-1,"")), ".", ",")</f>
        <v>2000000</v>
      </c>
      <c r="AB1446" t="s">
        <v>13813</v>
      </c>
      <c r="AC1446" s="3" cm="1">
        <f t="array" ref="AC1446">_xlfn.XLOOKUP(LEFT(AB1446,MIN(FIND({0,1,2,3,4,5,6,7,8,9},AB1446&amp;"0123456789"))-1), $BB$4:$BB$23, $BC$4:$BC$23)*_xlfn.NUMBERVALUE(TRIM(REPLACE(AB1446,1,MIN(FIND({0,1,2,3,4,5,6,7,8,9},AB1446&amp;"0123456789"))-1,"")), ".", ",")</f>
        <v>2000000</v>
      </c>
      <c r="AD1446" t="s">
        <v>4365</v>
      </c>
      <c r="AE1446" t="s">
        <v>8556</v>
      </c>
      <c r="AF1446" t="s">
        <v>16082</v>
      </c>
      <c r="AG1446" t="s">
        <v>17326</v>
      </c>
      <c r="AH1446" t="s">
        <v>4365</v>
      </c>
      <c r="AI1446" t="s">
        <v>4365</v>
      </c>
      <c r="AJ1446" t="s">
        <v>8563</v>
      </c>
      <c r="AK1446" t="s">
        <v>4365</v>
      </c>
      <c r="AL1446" t="s">
        <v>8555</v>
      </c>
      <c r="AM1446" t="s">
        <v>4365</v>
      </c>
      <c r="AN1446" t="s">
        <v>18372</v>
      </c>
      <c r="AO1446" t="s">
        <v>4365</v>
      </c>
      <c r="AP1446" t="s">
        <v>23304</v>
      </c>
      <c r="AQ1446" t="s">
        <v>4365</v>
      </c>
      <c r="AR1446" t="s">
        <v>4365</v>
      </c>
      <c r="AS1446" t="s">
        <v>8557</v>
      </c>
      <c r="BC1446" s="3" t="str" cm="1">
        <f t="array" ref="BC1446">LEFT(BB1446,MIN(FIND({0,1,2,3,4,5,6,7,8,9},BB1446&amp;"0123456789"))-1)</f>
        <v/>
      </c>
      <c r="BY1446" t="s">
        <v>11581</v>
      </c>
      <c r="BZ1446" t="s">
        <v>25484</v>
      </c>
      <c r="CA1446" t="s">
        <v>25732</v>
      </c>
      <c r="CT1446" t="str">
        <f t="shared" si="369"/>
        <v>Internet</v>
      </c>
      <c r="CU1446" t="str">
        <f t="shared" si="370"/>
        <v>Internet of Things</v>
      </c>
      <c r="CV1446" t="str">
        <f t="shared" si="371"/>
        <v>Oil and Gas</v>
      </c>
      <c r="CW1446" t="str">
        <f t="shared" si="372"/>
        <v/>
      </c>
      <c r="CX1446" t="str">
        <f t="shared" si="373"/>
        <v/>
      </c>
      <c r="CY1446" t="str">
        <f t="shared" si="374"/>
        <v/>
      </c>
      <c r="CZ1446" t="str">
        <f t="shared" si="375"/>
        <v/>
      </c>
      <c r="DA1446" t="str">
        <f t="shared" si="376"/>
        <v/>
      </c>
      <c r="DB1446" t="str">
        <f t="shared" si="377"/>
        <v/>
      </c>
      <c r="DC1446" t="str">
        <f t="shared" si="378"/>
        <v/>
      </c>
    </row>
    <row r="1447" spans="1:107" x14ac:dyDescent="0.2">
      <c r="A1447">
        <v>1444</v>
      </c>
      <c r="B1447" t="s">
        <v>1439</v>
      </c>
      <c r="C1447" t="s">
        <v>3612</v>
      </c>
      <c r="D1447" t="s">
        <v>5545</v>
      </c>
      <c r="E1447" t="s">
        <v>6065</v>
      </c>
      <c r="F1447" t="s">
        <v>7510</v>
      </c>
      <c r="G1447" t="s">
        <v>8256</v>
      </c>
      <c r="H1447" t="s">
        <v>8552</v>
      </c>
      <c r="I1447" t="s">
        <v>8554</v>
      </c>
      <c r="J1447" t="s">
        <v>9729</v>
      </c>
      <c r="K1447" t="s">
        <v>10121</v>
      </c>
      <c r="L1447" t="s">
        <v>10827</v>
      </c>
      <c r="M1447" t="s">
        <v>12244</v>
      </c>
      <c r="N1447" t="s">
        <v>12784</v>
      </c>
      <c r="O1447" t="s">
        <v>13327</v>
      </c>
      <c r="P1447" t="s">
        <v>4365</v>
      </c>
      <c r="Q1447">
        <v>2</v>
      </c>
      <c r="R1447" t="s">
        <v>13357</v>
      </c>
      <c r="S1447" t="s">
        <v>8372</v>
      </c>
      <c r="T1447" t="s">
        <v>14215</v>
      </c>
      <c r="U1447" s="3" t="str" cm="1">
        <f t="array" ref="U1447">LEFT(T1447,MIN(FIND({0,1,2,3,4,5,6,7,8,9},T1447&amp;"0123456789"))-1)</f>
        <v>$</v>
      </c>
      <c r="V1447" t="s">
        <v>13357</v>
      </c>
      <c r="W1447" t="s">
        <v>14215</v>
      </c>
      <c r="X1447" s="3" t="str" cm="1">
        <f t="array" ref="X1447">LEFT(W1447,MIN(FIND({0,1,2,3,4,5,6,7,8,9},W1447&amp;"0123456789"))-1)</f>
        <v>$</v>
      </c>
      <c r="Y1447" t="s">
        <v>13357</v>
      </c>
      <c r="Z1447" t="s">
        <v>14712</v>
      </c>
      <c r="AA1447" s="3" cm="1">
        <f t="array" ref="AA1447">_xlfn.XLOOKUP(LEFT(Z1447,MIN(FIND({0,1,2,3,4,5,6,7,8,9},Z1447&amp;"0123456789"))-1), $BB$4:$BB$23, $BC$4:$BC$23)*_xlfn.NUMBERVALUE(TRIM(REPLACE(Z1447,1,MIN(FIND({0,1,2,3,4,5,6,7,8,9},Z1447&amp;"0123456789"))-1,"")), ".", ",")</f>
        <v>1159149</v>
      </c>
      <c r="AB1447" t="s">
        <v>14712</v>
      </c>
      <c r="AC1447" s="3" cm="1">
        <f t="array" ref="AC1447">_xlfn.XLOOKUP(LEFT(AB1447,MIN(FIND({0,1,2,3,4,5,6,7,8,9},AB1447&amp;"0123456789"))-1), $BB$4:$BB$23, $BC$4:$BC$23)*_xlfn.NUMBERVALUE(TRIM(REPLACE(AB1447,1,MIN(FIND({0,1,2,3,4,5,6,7,8,9},AB1447&amp;"0123456789"))-1,"")), ".", ",")</f>
        <v>1159149</v>
      </c>
      <c r="AD1447" t="s">
        <v>8554</v>
      </c>
      <c r="AE1447" t="s">
        <v>8557</v>
      </c>
      <c r="AF1447" t="s">
        <v>16083</v>
      </c>
      <c r="AG1447" t="s">
        <v>17327</v>
      </c>
      <c r="AH1447" t="s">
        <v>4365</v>
      </c>
      <c r="AI1447" t="s">
        <v>18919</v>
      </c>
      <c r="AJ1447" t="s">
        <v>17314</v>
      </c>
      <c r="AK1447" t="s">
        <v>4365</v>
      </c>
      <c r="AL1447" t="s">
        <v>20233</v>
      </c>
      <c r="AM1447" t="s">
        <v>20610</v>
      </c>
      <c r="AN1447" t="s">
        <v>20610</v>
      </c>
      <c r="AO1447" t="s">
        <v>19505</v>
      </c>
      <c r="AP1447" t="s">
        <v>23305</v>
      </c>
      <c r="AQ1447" t="s">
        <v>24365</v>
      </c>
      <c r="AR1447" t="s">
        <v>25195</v>
      </c>
      <c r="AS1447" t="s">
        <v>14835</v>
      </c>
      <c r="BC1447" s="3" t="str" cm="1">
        <f t="array" ref="BC1447">LEFT(BB1447,MIN(FIND({0,1,2,3,4,5,6,7,8,9},BB1447&amp;"0123456789"))-1)</f>
        <v/>
      </c>
      <c r="BY1447" t="s">
        <v>11435</v>
      </c>
      <c r="BZ1447" t="s">
        <v>25635</v>
      </c>
      <c r="CA1447" t="s">
        <v>25689</v>
      </c>
      <c r="CB1447" t="s">
        <v>25735</v>
      </c>
      <c r="CT1447" t="str">
        <f t="shared" si="369"/>
        <v>Aerospace</v>
      </c>
      <c r="CU1447" t="str">
        <f t="shared" si="370"/>
        <v>Geospatial</v>
      </c>
      <c r="CV1447" t="str">
        <f t="shared" si="371"/>
        <v>Mapping Services</v>
      </c>
      <c r="CW1447" t="str">
        <f t="shared" si="372"/>
        <v>Smart Cities</v>
      </c>
      <c r="CX1447" t="str">
        <f t="shared" si="373"/>
        <v/>
      </c>
      <c r="CY1447" t="str">
        <f t="shared" si="374"/>
        <v/>
      </c>
      <c r="CZ1447" t="str">
        <f t="shared" si="375"/>
        <v/>
      </c>
      <c r="DA1447" t="str">
        <f t="shared" si="376"/>
        <v/>
      </c>
      <c r="DB1447" t="str">
        <f t="shared" si="377"/>
        <v/>
      </c>
      <c r="DC1447" t="str">
        <f t="shared" si="378"/>
        <v/>
      </c>
    </row>
    <row r="1448" spans="1:107" x14ac:dyDescent="0.2">
      <c r="A1448">
        <v>1445</v>
      </c>
      <c r="B1448" t="s">
        <v>1440</v>
      </c>
      <c r="C1448" t="s">
        <v>3613</v>
      </c>
      <c r="D1448" t="s">
        <v>5546</v>
      </c>
      <c r="E1448" t="s">
        <v>6065</v>
      </c>
      <c r="F1448" t="s">
        <v>7511</v>
      </c>
      <c r="G1448" t="s">
        <v>8245</v>
      </c>
      <c r="H1448" t="s">
        <v>8552</v>
      </c>
      <c r="I1448" t="s">
        <v>4365</v>
      </c>
      <c r="J1448" t="s">
        <v>4365</v>
      </c>
      <c r="K1448" t="s">
        <v>10121</v>
      </c>
      <c r="L1448" t="s">
        <v>10508</v>
      </c>
      <c r="M1448" t="s">
        <v>11667</v>
      </c>
      <c r="N1448" t="s">
        <v>12769</v>
      </c>
      <c r="O1448" t="s">
        <v>13322</v>
      </c>
      <c r="P1448" t="s">
        <v>4365</v>
      </c>
      <c r="Q1448">
        <v>2</v>
      </c>
      <c r="R1448" t="s">
        <v>13357</v>
      </c>
      <c r="S1448" t="s">
        <v>13525</v>
      </c>
      <c r="T1448" t="s">
        <v>13813</v>
      </c>
      <c r="U1448" s="3" t="str" cm="1">
        <f t="array" ref="U1448">LEFT(T1448,MIN(FIND({0,1,2,3,4,5,6,7,8,9},T1448&amp;"0123456789"))-1)</f>
        <v>$</v>
      </c>
      <c r="V1448" t="s">
        <v>13357</v>
      </c>
      <c r="W1448" t="s">
        <v>13813</v>
      </c>
      <c r="X1448" s="3" t="str" cm="1">
        <f t="array" ref="X1448">LEFT(W1448,MIN(FIND({0,1,2,3,4,5,6,7,8,9},W1448&amp;"0123456789"))-1)</f>
        <v>$</v>
      </c>
      <c r="Y1448" t="s">
        <v>13357</v>
      </c>
      <c r="Z1448" t="s">
        <v>13813</v>
      </c>
      <c r="AA1448" s="3" cm="1">
        <f t="array" ref="AA1448">_xlfn.XLOOKUP(LEFT(Z1448,MIN(FIND({0,1,2,3,4,5,6,7,8,9},Z1448&amp;"0123456789"))-1), $BB$4:$BB$23, $BC$4:$BC$23)*_xlfn.NUMBERVALUE(TRIM(REPLACE(Z1448,1,MIN(FIND({0,1,2,3,4,5,6,7,8,9},Z1448&amp;"0123456789"))-1,"")), ".", ",")</f>
        <v>2000000</v>
      </c>
      <c r="AB1448" t="s">
        <v>13813</v>
      </c>
      <c r="AC1448" s="3" cm="1">
        <f t="array" ref="AC1448">_xlfn.XLOOKUP(LEFT(AB1448,MIN(FIND({0,1,2,3,4,5,6,7,8,9},AB1448&amp;"0123456789"))-1), $BB$4:$BB$23, $BC$4:$BC$23)*_xlfn.NUMBERVALUE(TRIM(REPLACE(AB1448,1,MIN(FIND({0,1,2,3,4,5,6,7,8,9},AB1448&amp;"0123456789"))-1,"")), ".", ",")</f>
        <v>2000000</v>
      </c>
      <c r="AD1448" t="s">
        <v>8555</v>
      </c>
      <c r="AE1448" t="s">
        <v>8555</v>
      </c>
      <c r="AF1448" t="s">
        <v>16084</v>
      </c>
      <c r="AG1448" t="s">
        <v>4365</v>
      </c>
      <c r="AH1448" t="s">
        <v>4365</v>
      </c>
      <c r="AI1448" t="s">
        <v>4365</v>
      </c>
      <c r="AJ1448" t="s">
        <v>4365</v>
      </c>
      <c r="AK1448" t="s">
        <v>4365</v>
      </c>
      <c r="AL1448" t="s">
        <v>4365</v>
      </c>
      <c r="AM1448" t="s">
        <v>4365</v>
      </c>
      <c r="AN1448" t="s">
        <v>4365</v>
      </c>
      <c r="AO1448" t="s">
        <v>4365</v>
      </c>
      <c r="AP1448" t="s">
        <v>4365</v>
      </c>
      <c r="AQ1448" t="s">
        <v>4365</v>
      </c>
      <c r="AR1448" t="s">
        <v>4365</v>
      </c>
      <c r="AS1448" t="s">
        <v>19072</v>
      </c>
      <c r="BC1448" s="3" t="str" cm="1">
        <f t="array" ref="BC1448">LEFT(BB1448,MIN(FIND({0,1,2,3,4,5,6,7,8,9},BB1448&amp;"0123456789"))-1)</f>
        <v/>
      </c>
      <c r="BY1448" t="s">
        <v>11706</v>
      </c>
      <c r="BZ1448" t="s">
        <v>25402</v>
      </c>
      <c r="CT1448" t="str">
        <f t="shared" si="369"/>
        <v>E-Commerce</v>
      </c>
      <c r="CU1448" t="str">
        <f t="shared" si="370"/>
        <v>Logistics</v>
      </c>
      <c r="CV1448" t="str">
        <f t="shared" si="371"/>
        <v/>
      </c>
      <c r="CW1448" t="str">
        <f t="shared" si="372"/>
        <v/>
      </c>
      <c r="CX1448" t="str">
        <f t="shared" si="373"/>
        <v/>
      </c>
      <c r="CY1448" t="str">
        <f t="shared" si="374"/>
        <v/>
      </c>
      <c r="CZ1448" t="str">
        <f t="shared" si="375"/>
        <v/>
      </c>
      <c r="DA1448" t="str">
        <f t="shared" si="376"/>
        <v/>
      </c>
      <c r="DB1448" t="str">
        <f t="shared" si="377"/>
        <v/>
      </c>
      <c r="DC1448" t="str">
        <f t="shared" si="378"/>
        <v/>
      </c>
    </row>
    <row r="1449" spans="1:107" x14ac:dyDescent="0.2">
      <c r="A1449">
        <v>1446</v>
      </c>
      <c r="B1449" t="s">
        <v>1441</v>
      </c>
      <c r="C1449" t="s">
        <v>3614</v>
      </c>
      <c r="D1449" t="s">
        <v>5547</v>
      </c>
      <c r="E1449" t="s">
        <v>6065</v>
      </c>
      <c r="F1449" t="s">
        <v>7512</v>
      </c>
      <c r="G1449" t="s">
        <v>8481</v>
      </c>
      <c r="H1449" t="s">
        <v>8552</v>
      </c>
      <c r="I1449" t="s">
        <v>8557</v>
      </c>
      <c r="J1449" t="s">
        <v>9730</v>
      </c>
      <c r="K1449" t="s">
        <v>10121</v>
      </c>
      <c r="L1449" t="s">
        <v>10828</v>
      </c>
      <c r="M1449" t="s">
        <v>12245</v>
      </c>
      <c r="N1449" t="s">
        <v>12751</v>
      </c>
      <c r="O1449" t="s">
        <v>4365</v>
      </c>
      <c r="P1449" t="s">
        <v>13351</v>
      </c>
      <c r="Q1449">
        <v>2</v>
      </c>
      <c r="R1449" t="s">
        <v>13357</v>
      </c>
      <c r="S1449" t="s">
        <v>8542</v>
      </c>
      <c r="T1449" t="s">
        <v>14216</v>
      </c>
      <c r="U1449" s="3" t="str" cm="1">
        <f t="array" ref="U1449">LEFT(T1449,MIN(FIND({0,1,2,3,4,5,6,7,8,9},T1449&amp;"0123456789"))-1)</f>
        <v>£</v>
      </c>
      <c r="V1449" t="s">
        <v>13357</v>
      </c>
      <c r="W1449" t="s">
        <v>14216</v>
      </c>
      <c r="X1449" s="3" t="str" cm="1">
        <f t="array" ref="X1449">LEFT(W1449,MIN(FIND({0,1,2,3,4,5,6,7,8,9},W1449&amp;"0123456789"))-1)</f>
        <v>£</v>
      </c>
      <c r="Y1449" t="s">
        <v>13357</v>
      </c>
      <c r="Z1449" t="s">
        <v>14713</v>
      </c>
      <c r="AA1449" s="3" cm="1">
        <f t="array" ref="AA1449">_xlfn.XLOOKUP(LEFT(Z1449,MIN(FIND({0,1,2,3,4,5,6,7,8,9},Z1449&amp;"0123456789"))-1), $BB$4:$BB$23, $BC$4:$BC$23)*_xlfn.NUMBERVALUE(TRIM(REPLACE(Z1449,1,MIN(FIND({0,1,2,3,4,5,6,7,8,9},Z1449&amp;"0123456789"))-1,"")), ".", ",")</f>
        <v>1089150</v>
      </c>
      <c r="AB1449" t="s">
        <v>14713</v>
      </c>
      <c r="AC1449" s="3" cm="1">
        <f t="array" ref="AC1449">_xlfn.XLOOKUP(LEFT(AB1449,MIN(FIND({0,1,2,3,4,5,6,7,8,9},AB1449&amp;"0123456789"))-1), $BB$4:$BB$23, $BC$4:$BC$23)*_xlfn.NUMBERVALUE(TRIM(REPLACE(AB1449,1,MIN(FIND({0,1,2,3,4,5,6,7,8,9},AB1449&amp;"0123456789"))-1,"")), ".", ",")</f>
        <v>1089150</v>
      </c>
      <c r="AD1449" t="s">
        <v>8554</v>
      </c>
      <c r="AE1449" t="s">
        <v>8558</v>
      </c>
      <c r="AF1449" t="s">
        <v>16085</v>
      </c>
      <c r="AG1449" t="s">
        <v>17328</v>
      </c>
      <c r="AH1449" t="s">
        <v>17988</v>
      </c>
      <c r="AI1449" t="s">
        <v>18920</v>
      </c>
      <c r="AJ1449" t="s">
        <v>8563</v>
      </c>
      <c r="AK1449" t="s">
        <v>4365</v>
      </c>
      <c r="AL1449" t="s">
        <v>8555</v>
      </c>
      <c r="AM1449" t="s">
        <v>21013</v>
      </c>
      <c r="AN1449" t="s">
        <v>18372</v>
      </c>
      <c r="AO1449" t="s">
        <v>22210</v>
      </c>
      <c r="AP1449" t="s">
        <v>23306</v>
      </c>
      <c r="AQ1449" t="s">
        <v>24366</v>
      </c>
      <c r="AR1449" t="s">
        <v>24798</v>
      </c>
      <c r="AS1449" t="s">
        <v>14827</v>
      </c>
      <c r="BC1449" s="3" t="str" cm="1">
        <f t="array" ref="BC1449">LEFT(BB1449,MIN(FIND({0,1,2,3,4,5,6,7,8,9},BB1449&amp;"0123456789"))-1)</f>
        <v/>
      </c>
      <c r="BY1449" t="s">
        <v>11267</v>
      </c>
      <c r="BZ1449" t="s">
        <v>25444</v>
      </c>
      <c r="CA1449" t="s">
        <v>25408</v>
      </c>
      <c r="CB1449" t="s">
        <v>25725</v>
      </c>
      <c r="CC1449" t="s">
        <v>25749</v>
      </c>
      <c r="CT1449" t="str">
        <f t="shared" si="369"/>
        <v>Artificial Intelligence</v>
      </c>
      <c r="CU1449" t="str">
        <f t="shared" si="370"/>
        <v>Machine Learning</v>
      </c>
      <c r="CV1449" t="str">
        <f t="shared" si="371"/>
        <v>Software</v>
      </c>
      <c r="CW1449" t="str">
        <f t="shared" si="372"/>
        <v>Training</v>
      </c>
      <c r="CX1449" t="str">
        <f t="shared" si="373"/>
        <v>Virtual Reality</v>
      </c>
      <c r="CY1449" t="str">
        <f t="shared" si="374"/>
        <v/>
      </c>
      <c r="CZ1449" t="str">
        <f t="shared" si="375"/>
        <v/>
      </c>
      <c r="DA1449" t="str">
        <f t="shared" si="376"/>
        <v/>
      </c>
      <c r="DB1449" t="str">
        <f t="shared" si="377"/>
        <v/>
      </c>
      <c r="DC1449" t="str">
        <f t="shared" si="378"/>
        <v/>
      </c>
    </row>
    <row r="1450" spans="1:107" x14ac:dyDescent="0.2">
      <c r="A1450">
        <v>1447</v>
      </c>
      <c r="B1450" t="s">
        <v>1442</v>
      </c>
      <c r="C1450" t="s">
        <v>3615</v>
      </c>
      <c r="D1450" t="s">
        <v>5548</v>
      </c>
      <c r="E1450" t="s">
        <v>6065</v>
      </c>
      <c r="F1450" t="s">
        <v>7513</v>
      </c>
      <c r="G1450" t="s">
        <v>8245</v>
      </c>
      <c r="H1450" t="s">
        <v>8552</v>
      </c>
      <c r="I1450" t="s">
        <v>8554</v>
      </c>
      <c r="J1450" t="s">
        <v>9731</v>
      </c>
      <c r="K1450" t="s">
        <v>10119</v>
      </c>
      <c r="L1450" t="s">
        <v>10243</v>
      </c>
      <c r="M1450" t="s">
        <v>11267</v>
      </c>
      <c r="N1450" t="s">
        <v>13062</v>
      </c>
      <c r="O1450" t="s">
        <v>4365</v>
      </c>
      <c r="P1450" t="s">
        <v>4365</v>
      </c>
      <c r="Q1450">
        <v>2</v>
      </c>
      <c r="R1450" t="s">
        <v>13357</v>
      </c>
      <c r="S1450" t="s">
        <v>13426</v>
      </c>
      <c r="T1450" t="s">
        <v>13760</v>
      </c>
      <c r="U1450" s="3" t="str" cm="1">
        <f t="array" ref="U1450">LEFT(T1450,MIN(FIND({0,1,2,3,4,5,6,7,8,9},T1450&amp;"0123456789"))-1)</f>
        <v>$</v>
      </c>
      <c r="V1450" t="s">
        <v>13357</v>
      </c>
      <c r="W1450" t="s">
        <v>13760</v>
      </c>
      <c r="X1450" s="3" t="str" cm="1">
        <f t="array" ref="X1450">LEFT(W1450,MIN(FIND({0,1,2,3,4,5,6,7,8,9},W1450&amp;"0123456789"))-1)</f>
        <v>$</v>
      </c>
      <c r="Y1450" t="s">
        <v>13357</v>
      </c>
      <c r="Z1450" t="s">
        <v>13788</v>
      </c>
      <c r="AA1450" s="3" cm="1">
        <f t="array" ref="AA1450">_xlfn.XLOOKUP(LEFT(Z1450,MIN(FIND({0,1,2,3,4,5,6,7,8,9},Z1450&amp;"0123456789"))-1), $BB$4:$BB$23, $BC$4:$BC$23)*_xlfn.NUMBERVALUE(TRIM(REPLACE(Z1450,1,MIN(FIND({0,1,2,3,4,5,6,7,8,9},Z1450&amp;"0123456789"))-1,"")), ".", ",")</f>
        <v>8000000</v>
      </c>
      <c r="AB1450" t="s">
        <v>13788</v>
      </c>
      <c r="AC1450" s="3" cm="1">
        <f t="array" ref="AC1450">_xlfn.XLOOKUP(LEFT(AB1450,MIN(FIND({0,1,2,3,4,5,6,7,8,9},AB1450&amp;"0123456789"))-1), $BB$4:$BB$23, $BC$4:$BC$23)*_xlfn.NUMBERVALUE(TRIM(REPLACE(AB1450,1,MIN(FIND({0,1,2,3,4,5,6,7,8,9},AB1450&amp;"0123456789"))-1,"")), ".", ",")</f>
        <v>8000000</v>
      </c>
      <c r="AD1450" t="s">
        <v>4365</v>
      </c>
      <c r="AE1450" t="s">
        <v>4365</v>
      </c>
      <c r="AF1450" t="s">
        <v>4365</v>
      </c>
      <c r="AG1450" t="s">
        <v>4365</v>
      </c>
      <c r="AH1450" t="s">
        <v>4365</v>
      </c>
      <c r="AI1450" t="s">
        <v>4365</v>
      </c>
      <c r="AJ1450" t="s">
        <v>4365</v>
      </c>
      <c r="AK1450" t="s">
        <v>4365</v>
      </c>
      <c r="AL1450" t="s">
        <v>4365</v>
      </c>
      <c r="AM1450" t="s">
        <v>4365</v>
      </c>
      <c r="AN1450" t="s">
        <v>4365</v>
      </c>
      <c r="AO1450" t="s">
        <v>4365</v>
      </c>
      <c r="AP1450" t="s">
        <v>4365</v>
      </c>
      <c r="AQ1450" t="s">
        <v>4365</v>
      </c>
      <c r="AR1450" t="s">
        <v>4365</v>
      </c>
      <c r="AS1450" t="s">
        <v>4365</v>
      </c>
      <c r="BC1450" s="3" t="str" cm="1">
        <f t="array" ref="BC1450">LEFT(BB1450,MIN(FIND({0,1,2,3,4,5,6,7,8,9},BB1450&amp;"0123456789"))-1)</f>
        <v/>
      </c>
      <c r="BY1450" t="s">
        <v>11267</v>
      </c>
      <c r="CT1450" t="str">
        <f t="shared" si="369"/>
        <v>Artificial Intelligence</v>
      </c>
      <c r="CU1450" t="str">
        <f t="shared" si="370"/>
        <v/>
      </c>
      <c r="CV1450" t="str">
        <f t="shared" si="371"/>
        <v/>
      </c>
      <c r="CW1450" t="str">
        <f t="shared" si="372"/>
        <v/>
      </c>
      <c r="CX1450" t="str">
        <f t="shared" si="373"/>
        <v/>
      </c>
      <c r="CY1450" t="str">
        <f t="shared" si="374"/>
        <v/>
      </c>
      <c r="CZ1450" t="str">
        <f t="shared" si="375"/>
        <v/>
      </c>
      <c r="DA1450" t="str">
        <f t="shared" si="376"/>
        <v/>
      </c>
      <c r="DB1450" t="str">
        <f t="shared" si="377"/>
        <v/>
      </c>
      <c r="DC1450" t="str">
        <f t="shared" si="378"/>
        <v/>
      </c>
    </row>
    <row r="1451" spans="1:107" x14ac:dyDescent="0.2">
      <c r="A1451">
        <v>1448</v>
      </c>
      <c r="B1451" t="s">
        <v>1443</v>
      </c>
      <c r="C1451" t="s">
        <v>3616</v>
      </c>
      <c r="D1451" t="s">
        <v>5549</v>
      </c>
      <c r="E1451" t="s">
        <v>6065</v>
      </c>
      <c r="F1451" t="s">
        <v>7514</v>
      </c>
      <c r="G1451" t="s">
        <v>8486</v>
      </c>
      <c r="H1451" t="s">
        <v>8552</v>
      </c>
      <c r="I1451" t="s">
        <v>8555</v>
      </c>
      <c r="J1451" t="s">
        <v>9732</v>
      </c>
      <c r="K1451" t="s">
        <v>10119</v>
      </c>
      <c r="L1451" t="s">
        <v>10829</v>
      </c>
      <c r="M1451" t="s">
        <v>12246</v>
      </c>
      <c r="N1451" t="s">
        <v>12744</v>
      </c>
      <c r="O1451" t="s">
        <v>13305</v>
      </c>
      <c r="P1451" t="s">
        <v>4365</v>
      </c>
      <c r="Q1451">
        <v>1</v>
      </c>
      <c r="R1451" t="s">
        <v>4365</v>
      </c>
      <c r="S1451" t="s">
        <v>8486</v>
      </c>
      <c r="T1451" t="s">
        <v>13813</v>
      </c>
      <c r="U1451" s="3" t="str" cm="1">
        <f t="array" ref="U1451">LEFT(T1451,MIN(FIND({0,1,2,3,4,5,6,7,8,9},T1451&amp;"0123456789"))-1)</f>
        <v>$</v>
      </c>
      <c r="V1451" t="s">
        <v>14425</v>
      </c>
      <c r="W1451" t="s">
        <v>13813</v>
      </c>
      <c r="X1451" s="3" t="str" cm="1">
        <f t="array" ref="X1451">LEFT(W1451,MIN(FIND({0,1,2,3,4,5,6,7,8,9},W1451&amp;"0123456789"))-1)</f>
        <v>$</v>
      </c>
      <c r="Y1451" t="s">
        <v>14425</v>
      </c>
      <c r="Z1451" t="s">
        <v>13813</v>
      </c>
      <c r="AA1451" s="3" cm="1">
        <f t="array" ref="AA1451">_xlfn.XLOOKUP(LEFT(Z1451,MIN(FIND({0,1,2,3,4,5,6,7,8,9},Z1451&amp;"0123456789"))-1), $BB$4:$BB$23, $BC$4:$BC$23)*_xlfn.NUMBERVALUE(TRIM(REPLACE(Z1451,1,MIN(FIND({0,1,2,3,4,5,6,7,8,9},Z1451&amp;"0123456789"))-1,"")), ".", ",")</f>
        <v>2000000</v>
      </c>
      <c r="AB1451" t="s">
        <v>13813</v>
      </c>
      <c r="AC1451" s="3" cm="1">
        <f t="array" ref="AC1451">_xlfn.XLOOKUP(LEFT(AB1451,MIN(FIND({0,1,2,3,4,5,6,7,8,9},AB1451&amp;"0123456789"))-1), $BB$4:$BB$23, $BC$4:$BC$23)*_xlfn.NUMBERVALUE(TRIM(REPLACE(AB1451,1,MIN(FIND({0,1,2,3,4,5,6,7,8,9},AB1451&amp;"0123456789"))-1,"")), ".", ",")</f>
        <v>2000000</v>
      </c>
      <c r="AD1451" t="s">
        <v>4365</v>
      </c>
      <c r="AE1451" t="s">
        <v>4365</v>
      </c>
      <c r="AF1451" t="s">
        <v>4365</v>
      </c>
      <c r="AG1451" t="s">
        <v>17329</v>
      </c>
      <c r="AH1451" t="s">
        <v>4365</v>
      </c>
      <c r="AI1451" t="s">
        <v>18921</v>
      </c>
      <c r="AJ1451" t="s">
        <v>19373</v>
      </c>
      <c r="AK1451" t="s">
        <v>19883</v>
      </c>
      <c r="AL1451" t="s">
        <v>20322</v>
      </c>
      <c r="AM1451" t="s">
        <v>21014</v>
      </c>
      <c r="AN1451" t="s">
        <v>20439</v>
      </c>
      <c r="AO1451" t="s">
        <v>21183</v>
      </c>
      <c r="AP1451" t="s">
        <v>23307</v>
      </c>
      <c r="AQ1451" t="s">
        <v>24367</v>
      </c>
      <c r="AR1451" t="s">
        <v>25196</v>
      </c>
      <c r="AS1451" t="s">
        <v>19072</v>
      </c>
      <c r="BC1451" s="3" t="str" cm="1">
        <f t="array" ref="BC1451">LEFT(BB1451,MIN(FIND({0,1,2,3,4,5,6,7,8,9},BB1451&amp;"0123456789"))-1)</f>
        <v/>
      </c>
      <c r="BY1451" t="s">
        <v>10431</v>
      </c>
      <c r="BZ1451" t="s">
        <v>25408</v>
      </c>
      <c r="CA1451" t="s">
        <v>25619</v>
      </c>
      <c r="CT1451" t="str">
        <f t="shared" si="369"/>
        <v>Education</v>
      </c>
      <c r="CU1451" t="str">
        <f t="shared" si="370"/>
        <v>Software</v>
      </c>
      <c r="CV1451" t="str">
        <f t="shared" si="371"/>
        <v>Speech Recognition</v>
      </c>
      <c r="CW1451" t="str">
        <f t="shared" si="372"/>
        <v/>
      </c>
      <c r="CX1451" t="str">
        <f t="shared" si="373"/>
        <v/>
      </c>
      <c r="CY1451" t="str">
        <f t="shared" si="374"/>
        <v/>
      </c>
      <c r="CZ1451" t="str">
        <f t="shared" si="375"/>
        <v/>
      </c>
      <c r="DA1451" t="str">
        <f t="shared" si="376"/>
        <v/>
      </c>
      <c r="DB1451" t="str">
        <f t="shared" si="377"/>
        <v/>
      </c>
      <c r="DC1451" t="str">
        <f t="shared" si="378"/>
        <v/>
      </c>
    </row>
    <row r="1452" spans="1:107" x14ac:dyDescent="0.2">
      <c r="A1452">
        <v>1449</v>
      </c>
      <c r="B1452" t="s">
        <v>1444</v>
      </c>
      <c r="C1452" t="s">
        <v>3617</v>
      </c>
      <c r="D1452" t="s">
        <v>5550</v>
      </c>
      <c r="E1452" t="s">
        <v>6065</v>
      </c>
      <c r="F1452" t="s">
        <v>7515</v>
      </c>
      <c r="G1452" t="s">
        <v>8245</v>
      </c>
      <c r="H1452" t="s">
        <v>8552</v>
      </c>
      <c r="I1452" t="s">
        <v>8555</v>
      </c>
      <c r="J1452" t="s">
        <v>9733</v>
      </c>
      <c r="K1452" t="s">
        <v>10118</v>
      </c>
      <c r="L1452" t="s">
        <v>10830</v>
      </c>
      <c r="M1452" t="s">
        <v>12247</v>
      </c>
      <c r="N1452" t="s">
        <v>13016</v>
      </c>
      <c r="O1452" t="s">
        <v>4365</v>
      </c>
      <c r="P1452" t="s">
        <v>13350</v>
      </c>
      <c r="Q1452">
        <v>3</v>
      </c>
      <c r="R1452" t="s">
        <v>4365</v>
      </c>
      <c r="S1452" t="s">
        <v>13652</v>
      </c>
      <c r="T1452" t="s">
        <v>14217</v>
      </c>
      <c r="U1452" s="3" t="str" cm="1">
        <f t="array" ref="U1452">LEFT(T1452,MIN(FIND({0,1,2,3,4,5,6,7,8,9},T1452&amp;"0123456789"))-1)</f>
        <v>$</v>
      </c>
      <c r="V1452" t="s">
        <v>14415</v>
      </c>
      <c r="W1452" t="s">
        <v>14217</v>
      </c>
      <c r="X1452" s="3" t="str" cm="1">
        <f t="array" ref="X1452">LEFT(W1452,MIN(FIND({0,1,2,3,4,5,6,7,8,9},W1452&amp;"0123456789"))-1)</f>
        <v>$</v>
      </c>
      <c r="Y1452" t="s">
        <v>14415</v>
      </c>
      <c r="Z1452" t="s">
        <v>14714</v>
      </c>
      <c r="AA1452" s="3" cm="1">
        <f t="array" ref="AA1452">_xlfn.XLOOKUP(LEFT(Z1452,MIN(FIND({0,1,2,3,4,5,6,7,8,9},Z1452&amp;"0123456789"))-1), $BB$4:$BB$23, $BC$4:$BC$23)*_xlfn.NUMBERVALUE(TRIM(REPLACE(Z1452,1,MIN(FIND({0,1,2,3,4,5,6,7,8,9},Z1452&amp;"0123456789"))-1,"")), ".", ",")</f>
        <v>5054910</v>
      </c>
      <c r="AB1452" t="s">
        <v>14714</v>
      </c>
      <c r="AC1452" s="3" cm="1">
        <f t="array" ref="AC1452">_xlfn.XLOOKUP(LEFT(AB1452,MIN(FIND({0,1,2,3,4,5,6,7,8,9},AB1452&amp;"0123456789"))-1), $BB$4:$BB$23, $BC$4:$BC$23)*_xlfn.NUMBERVALUE(TRIM(REPLACE(AB1452,1,MIN(FIND({0,1,2,3,4,5,6,7,8,9},AB1452&amp;"0123456789"))-1,"")), ".", ",")</f>
        <v>5054910</v>
      </c>
      <c r="AD1452" t="s">
        <v>4365</v>
      </c>
      <c r="AE1452" t="s">
        <v>4365</v>
      </c>
      <c r="AF1452" t="s">
        <v>4365</v>
      </c>
      <c r="AG1452" t="s">
        <v>17330</v>
      </c>
      <c r="AH1452" t="s">
        <v>17989</v>
      </c>
      <c r="AI1452" t="s">
        <v>18922</v>
      </c>
      <c r="AJ1452" t="s">
        <v>19374</v>
      </c>
      <c r="AK1452" t="s">
        <v>19992</v>
      </c>
      <c r="AL1452" t="s">
        <v>20260</v>
      </c>
      <c r="AM1452" t="s">
        <v>21015</v>
      </c>
      <c r="AN1452" t="s">
        <v>21605</v>
      </c>
      <c r="AO1452" t="s">
        <v>21699</v>
      </c>
      <c r="AP1452" t="s">
        <v>23308</v>
      </c>
      <c r="AQ1452" t="s">
        <v>24368</v>
      </c>
      <c r="AR1452" t="s">
        <v>22061</v>
      </c>
      <c r="AS1452" t="s">
        <v>19184</v>
      </c>
      <c r="BC1452" s="3" t="str" cm="1">
        <f t="array" ref="BC1452">LEFT(BB1452,MIN(FIND({0,1,2,3,4,5,6,7,8,9},BB1452&amp;"0123456789"))-1)</f>
        <v/>
      </c>
      <c r="BY1452" t="s">
        <v>12677</v>
      </c>
      <c r="BZ1452" t="s">
        <v>25709</v>
      </c>
      <c r="CA1452" t="s">
        <v>25408</v>
      </c>
      <c r="CT1452" t="str">
        <f t="shared" si="369"/>
        <v>Construction</v>
      </c>
      <c r="CU1452" t="str">
        <f t="shared" si="370"/>
        <v>Interior Design</v>
      </c>
      <c r="CV1452" t="str">
        <f t="shared" si="371"/>
        <v>Software</v>
      </c>
      <c r="CW1452" t="str">
        <f t="shared" si="372"/>
        <v/>
      </c>
      <c r="CX1452" t="str">
        <f t="shared" si="373"/>
        <v/>
      </c>
      <c r="CY1452" t="str">
        <f t="shared" si="374"/>
        <v/>
      </c>
      <c r="CZ1452" t="str">
        <f t="shared" si="375"/>
        <v/>
      </c>
      <c r="DA1452" t="str">
        <f t="shared" si="376"/>
        <v/>
      </c>
      <c r="DB1452" t="str">
        <f t="shared" si="377"/>
        <v/>
      </c>
      <c r="DC1452" t="str">
        <f t="shared" si="378"/>
        <v/>
      </c>
    </row>
    <row r="1453" spans="1:107" x14ac:dyDescent="0.2">
      <c r="A1453">
        <v>1450</v>
      </c>
      <c r="B1453" t="s">
        <v>1445</v>
      </c>
      <c r="C1453" t="s">
        <v>3618</v>
      </c>
      <c r="D1453" t="s">
        <v>3618</v>
      </c>
      <c r="E1453" t="s">
        <v>6065</v>
      </c>
      <c r="F1453" t="s">
        <v>7516</v>
      </c>
      <c r="G1453" t="s">
        <v>8245</v>
      </c>
      <c r="H1453" t="s">
        <v>8553</v>
      </c>
      <c r="I1453" t="s">
        <v>4365</v>
      </c>
      <c r="J1453" t="s">
        <v>4365</v>
      </c>
      <c r="K1453" t="s">
        <v>4365</v>
      </c>
      <c r="L1453" t="s">
        <v>10163</v>
      </c>
      <c r="M1453" t="s">
        <v>10163</v>
      </c>
      <c r="N1453" t="s">
        <v>13063</v>
      </c>
      <c r="O1453" t="s">
        <v>13329</v>
      </c>
      <c r="P1453" t="s">
        <v>4365</v>
      </c>
      <c r="Q1453">
        <v>2</v>
      </c>
      <c r="R1453" t="s">
        <v>13357</v>
      </c>
      <c r="S1453" t="s">
        <v>13612</v>
      </c>
      <c r="T1453" t="s">
        <v>14218</v>
      </c>
      <c r="U1453" s="3" t="str" cm="1">
        <f t="array" ref="U1453">LEFT(T1453,MIN(FIND({0,1,2,3,4,5,6,7,8,9},T1453&amp;"0123456789"))-1)</f>
        <v>$</v>
      </c>
      <c r="V1453" t="s">
        <v>13357</v>
      </c>
      <c r="W1453" t="s">
        <v>14218</v>
      </c>
      <c r="X1453" s="3" t="str" cm="1">
        <f t="array" ref="X1453">LEFT(W1453,MIN(FIND({0,1,2,3,4,5,6,7,8,9},W1453&amp;"0123456789"))-1)</f>
        <v>$</v>
      </c>
      <c r="Y1453" t="s">
        <v>13357</v>
      </c>
      <c r="Z1453" t="s">
        <v>14715</v>
      </c>
      <c r="AA1453" s="3" cm="1">
        <f t="array" ref="AA1453">_xlfn.XLOOKUP(LEFT(Z1453,MIN(FIND({0,1,2,3,4,5,6,7,8,9},Z1453&amp;"0123456789"))-1), $BB$4:$BB$23, $BC$4:$BC$23)*_xlfn.NUMBERVALUE(TRIM(REPLACE(Z1453,1,MIN(FIND({0,1,2,3,4,5,6,7,8,9},Z1453&amp;"0123456789"))-1,"")), ".", ",")</f>
        <v>4211300</v>
      </c>
      <c r="AB1453" t="s">
        <v>14715</v>
      </c>
      <c r="AC1453" s="3" cm="1">
        <f t="array" ref="AC1453">_xlfn.XLOOKUP(LEFT(AB1453,MIN(FIND({0,1,2,3,4,5,6,7,8,9},AB1453&amp;"0123456789"))-1), $BB$4:$BB$23, $BC$4:$BC$23)*_xlfn.NUMBERVALUE(TRIM(REPLACE(AB1453,1,MIN(FIND({0,1,2,3,4,5,6,7,8,9},AB1453&amp;"0123456789"))-1,"")), ".", ",")</f>
        <v>4211300</v>
      </c>
      <c r="AD1453" t="s">
        <v>4365</v>
      </c>
      <c r="AE1453" t="s">
        <v>4365</v>
      </c>
      <c r="AF1453" t="s">
        <v>4365</v>
      </c>
      <c r="AG1453" t="s">
        <v>4365</v>
      </c>
      <c r="AH1453" t="s">
        <v>4365</v>
      </c>
      <c r="AI1453" t="s">
        <v>4365</v>
      </c>
      <c r="AJ1453" t="s">
        <v>4365</v>
      </c>
      <c r="AK1453" t="s">
        <v>4365</v>
      </c>
      <c r="AL1453" t="s">
        <v>4365</v>
      </c>
      <c r="AM1453" t="s">
        <v>4365</v>
      </c>
      <c r="AN1453" t="s">
        <v>4365</v>
      </c>
      <c r="AO1453" t="s">
        <v>4365</v>
      </c>
      <c r="AP1453" t="s">
        <v>4365</v>
      </c>
      <c r="AQ1453" t="s">
        <v>4365</v>
      </c>
      <c r="AR1453" t="s">
        <v>4365</v>
      </c>
      <c r="AS1453" t="s">
        <v>4365</v>
      </c>
      <c r="BC1453" s="3" t="str" cm="1">
        <f t="array" ref="BC1453">LEFT(BB1453,MIN(FIND({0,1,2,3,4,5,6,7,8,9},BB1453&amp;"0123456789"))-1)</f>
        <v/>
      </c>
      <c r="BY1453" t="s">
        <v>10163</v>
      </c>
      <c r="CT1453" t="str">
        <f t="shared" si="369"/>
        <v>Health Care</v>
      </c>
      <c r="CU1453" t="str">
        <f t="shared" si="370"/>
        <v/>
      </c>
      <c r="CV1453" t="str">
        <f t="shared" si="371"/>
        <v/>
      </c>
      <c r="CW1453" t="str">
        <f t="shared" si="372"/>
        <v/>
      </c>
      <c r="CX1453" t="str">
        <f t="shared" si="373"/>
        <v/>
      </c>
      <c r="CY1453" t="str">
        <f t="shared" si="374"/>
        <v/>
      </c>
      <c r="CZ1453" t="str">
        <f t="shared" si="375"/>
        <v/>
      </c>
      <c r="DA1453" t="str">
        <f t="shared" si="376"/>
        <v/>
      </c>
      <c r="DB1453" t="str">
        <f t="shared" si="377"/>
        <v/>
      </c>
      <c r="DC1453" t="str">
        <f t="shared" si="378"/>
        <v/>
      </c>
    </row>
    <row r="1454" spans="1:107" x14ac:dyDescent="0.2">
      <c r="A1454">
        <v>1451</v>
      </c>
      <c r="B1454" t="s">
        <v>1446</v>
      </c>
      <c r="C1454" t="s">
        <v>3619</v>
      </c>
      <c r="D1454" t="s">
        <v>5551</v>
      </c>
      <c r="E1454" t="s">
        <v>6065</v>
      </c>
      <c r="F1454" t="s">
        <v>7517</v>
      </c>
      <c r="G1454" t="s">
        <v>8246</v>
      </c>
      <c r="H1454" t="s">
        <v>8552</v>
      </c>
      <c r="I1454" t="s">
        <v>8555</v>
      </c>
      <c r="J1454" t="s">
        <v>9734</v>
      </c>
      <c r="K1454" t="s">
        <v>10119</v>
      </c>
      <c r="L1454" t="s">
        <v>10831</v>
      </c>
      <c r="M1454" t="s">
        <v>12248</v>
      </c>
      <c r="N1454" t="s">
        <v>13064</v>
      </c>
      <c r="O1454" t="s">
        <v>13324</v>
      </c>
      <c r="P1454" t="s">
        <v>13349</v>
      </c>
      <c r="Q1454">
        <v>2</v>
      </c>
      <c r="R1454" t="s">
        <v>13357</v>
      </c>
      <c r="S1454" t="s">
        <v>13653</v>
      </c>
      <c r="T1454" t="s">
        <v>14219</v>
      </c>
      <c r="U1454" s="3" t="str" cm="1">
        <f t="array" ref="U1454">LEFT(T1454,MIN(FIND({0,1,2,3,4,5,6,7,8,9},T1454&amp;"0123456789"))-1)</f>
        <v>$</v>
      </c>
      <c r="V1454" t="s">
        <v>13357</v>
      </c>
      <c r="W1454" t="s">
        <v>14219</v>
      </c>
      <c r="X1454" s="3" t="str" cm="1">
        <f t="array" ref="X1454">LEFT(W1454,MIN(FIND({0,1,2,3,4,5,6,7,8,9},W1454&amp;"0123456789"))-1)</f>
        <v>$</v>
      </c>
      <c r="Y1454" t="s">
        <v>13357</v>
      </c>
      <c r="Z1454" t="s">
        <v>14219</v>
      </c>
      <c r="AA1454" s="3" cm="1">
        <f t="array" ref="AA1454">_xlfn.XLOOKUP(LEFT(Z1454,MIN(FIND({0,1,2,3,4,5,6,7,8,9},Z1454&amp;"0123456789"))-1), $BB$4:$BB$23, $BC$4:$BC$23)*_xlfn.NUMBERVALUE(TRIM(REPLACE(Z1454,1,MIN(FIND({0,1,2,3,4,5,6,7,8,9},Z1454&amp;"0123456789"))-1,"")), ".", ",")</f>
        <v>1075000</v>
      </c>
      <c r="AB1454" t="s">
        <v>14219</v>
      </c>
      <c r="AC1454" s="3" cm="1">
        <f t="array" ref="AC1454">_xlfn.XLOOKUP(LEFT(AB1454,MIN(FIND({0,1,2,3,4,5,6,7,8,9},AB1454&amp;"0123456789"))-1), $BB$4:$BB$23, $BC$4:$BC$23)*_xlfn.NUMBERVALUE(TRIM(REPLACE(AB1454,1,MIN(FIND({0,1,2,3,4,5,6,7,8,9},AB1454&amp;"0123456789"))-1,"")), ".", ",")</f>
        <v>1075000</v>
      </c>
      <c r="AD1454" t="s">
        <v>4365</v>
      </c>
      <c r="AE1454" t="s">
        <v>4365</v>
      </c>
      <c r="AF1454" t="s">
        <v>4365</v>
      </c>
      <c r="AG1454" t="s">
        <v>16533</v>
      </c>
      <c r="AH1454" t="s">
        <v>4365</v>
      </c>
      <c r="AI1454" t="s">
        <v>18923</v>
      </c>
      <c r="AJ1454" t="s">
        <v>8563</v>
      </c>
      <c r="AK1454" t="s">
        <v>19993</v>
      </c>
      <c r="AL1454" t="s">
        <v>8555</v>
      </c>
      <c r="AM1454" t="s">
        <v>20853</v>
      </c>
      <c r="AN1454" t="s">
        <v>18372</v>
      </c>
      <c r="AO1454" t="s">
        <v>18372</v>
      </c>
      <c r="AP1454" t="s">
        <v>23309</v>
      </c>
      <c r="AQ1454" t="s">
        <v>24369</v>
      </c>
      <c r="AR1454" t="s">
        <v>25197</v>
      </c>
      <c r="AS1454" t="s">
        <v>19149</v>
      </c>
      <c r="BC1454" s="3" t="str" cm="1">
        <f t="array" ref="BC1454">LEFT(BB1454,MIN(FIND({0,1,2,3,4,5,6,7,8,9},BB1454&amp;"0123456789"))-1)</f>
        <v/>
      </c>
      <c r="BY1454" t="s">
        <v>12694</v>
      </c>
      <c r="BZ1454" t="s">
        <v>25934</v>
      </c>
      <c r="CA1454" t="s">
        <v>25492</v>
      </c>
      <c r="CB1454" t="s">
        <v>25509</v>
      </c>
      <c r="CC1454" t="s">
        <v>25404</v>
      </c>
      <c r="CD1454" t="s">
        <v>25414</v>
      </c>
      <c r="CE1454" t="s">
        <v>25437</v>
      </c>
      <c r="CF1454" t="s">
        <v>25408</v>
      </c>
      <c r="CG1454" t="s">
        <v>25725</v>
      </c>
      <c r="CT1454" t="str">
        <f t="shared" si="369"/>
        <v>Consulting</v>
      </c>
      <c r="CU1454" t="str">
        <f t="shared" si="370"/>
        <v>Corporate Training</v>
      </c>
      <c r="CV1454" t="str">
        <f t="shared" si="371"/>
        <v>Cyber Security</v>
      </c>
      <c r="CW1454" t="str">
        <f t="shared" si="372"/>
        <v>Education</v>
      </c>
      <c r="CX1454" t="str">
        <f t="shared" si="373"/>
        <v>Information Technology</v>
      </c>
      <c r="CY1454" t="str">
        <f t="shared" si="374"/>
        <v>Internet</v>
      </c>
      <c r="CZ1454" t="str">
        <f t="shared" si="375"/>
        <v>SaaS</v>
      </c>
      <c r="DA1454" t="str">
        <f t="shared" si="376"/>
        <v>Software</v>
      </c>
      <c r="DB1454" t="str">
        <f t="shared" si="377"/>
        <v>Training</v>
      </c>
      <c r="DC1454" t="str">
        <f t="shared" si="378"/>
        <v/>
      </c>
    </row>
    <row r="1455" spans="1:107" x14ac:dyDescent="0.2">
      <c r="A1455">
        <v>1452</v>
      </c>
      <c r="B1455" t="s">
        <v>1447</v>
      </c>
      <c r="C1455" t="s">
        <v>3620</v>
      </c>
      <c r="D1455" t="s">
        <v>5552</v>
      </c>
      <c r="E1455" t="s">
        <v>6065</v>
      </c>
      <c r="F1455" t="s">
        <v>7518</v>
      </c>
      <c r="G1455" t="s">
        <v>8250</v>
      </c>
      <c r="H1455" t="s">
        <v>8552</v>
      </c>
      <c r="I1455" t="s">
        <v>8555</v>
      </c>
      <c r="J1455" t="s">
        <v>9735</v>
      </c>
      <c r="K1455" t="s">
        <v>10119</v>
      </c>
      <c r="L1455" t="s">
        <v>10163</v>
      </c>
      <c r="M1455" t="s">
        <v>11735</v>
      </c>
      <c r="N1455" t="s">
        <v>12741</v>
      </c>
      <c r="O1455" t="s">
        <v>13310</v>
      </c>
      <c r="P1455" t="s">
        <v>13349</v>
      </c>
      <c r="Q1455">
        <v>1</v>
      </c>
      <c r="R1455" t="s">
        <v>13357</v>
      </c>
      <c r="S1455" t="s">
        <v>13654</v>
      </c>
      <c r="T1455" t="s">
        <v>13761</v>
      </c>
      <c r="U1455" s="3" t="str" cm="1">
        <f t="array" ref="U1455">LEFT(T1455,MIN(FIND({0,1,2,3,4,5,6,7,8,9},T1455&amp;"0123456789"))-1)</f>
        <v>$</v>
      </c>
      <c r="V1455" t="s">
        <v>13357</v>
      </c>
      <c r="W1455" t="s">
        <v>13761</v>
      </c>
      <c r="X1455" s="3" t="str" cm="1">
        <f t="array" ref="X1455">LEFT(W1455,MIN(FIND({0,1,2,3,4,5,6,7,8,9},W1455&amp;"0123456789"))-1)</f>
        <v>$</v>
      </c>
      <c r="Y1455" t="s">
        <v>13357</v>
      </c>
      <c r="Z1455" t="s">
        <v>13761</v>
      </c>
      <c r="AA1455" s="3" cm="1">
        <f t="array" ref="AA1455">_xlfn.XLOOKUP(LEFT(Z1455,MIN(FIND({0,1,2,3,4,5,6,7,8,9},Z1455&amp;"0123456789"))-1), $BB$4:$BB$23, $BC$4:$BC$23)*_xlfn.NUMBERVALUE(TRIM(REPLACE(Z1455,1,MIN(FIND({0,1,2,3,4,5,6,7,8,9},Z1455&amp;"0123456789"))-1,"")), ".", ",")</f>
        <v>4500000</v>
      </c>
      <c r="AB1455" t="s">
        <v>13761</v>
      </c>
      <c r="AC1455" s="3" cm="1">
        <f t="array" ref="AC1455">_xlfn.XLOOKUP(LEFT(AB1455,MIN(FIND({0,1,2,3,4,5,6,7,8,9},AB1455&amp;"0123456789"))-1), $BB$4:$BB$23, $BC$4:$BC$23)*_xlfn.NUMBERVALUE(TRIM(REPLACE(AB1455,1,MIN(FIND({0,1,2,3,4,5,6,7,8,9},AB1455&amp;"0123456789"))-1,"")), ".", ",")</f>
        <v>4500000</v>
      </c>
      <c r="AD1455" t="s">
        <v>8555</v>
      </c>
      <c r="AE1455" t="s">
        <v>8560</v>
      </c>
      <c r="AF1455" t="s">
        <v>16086</v>
      </c>
      <c r="AG1455" t="s">
        <v>4365</v>
      </c>
      <c r="AH1455" t="s">
        <v>4365</v>
      </c>
      <c r="AI1455" t="s">
        <v>4365</v>
      </c>
      <c r="AJ1455" t="s">
        <v>4365</v>
      </c>
      <c r="AK1455" t="s">
        <v>4365</v>
      </c>
      <c r="AL1455" t="s">
        <v>4365</v>
      </c>
      <c r="AM1455" t="s">
        <v>4365</v>
      </c>
      <c r="AN1455" t="s">
        <v>4365</v>
      </c>
      <c r="AO1455" t="s">
        <v>4365</v>
      </c>
      <c r="AP1455" t="s">
        <v>4365</v>
      </c>
      <c r="AQ1455" t="s">
        <v>4365</v>
      </c>
      <c r="AR1455" t="s">
        <v>4365</v>
      </c>
      <c r="AS1455" t="s">
        <v>4365</v>
      </c>
      <c r="BC1455" s="3" t="str" cm="1">
        <f t="array" ref="BC1455">LEFT(BB1455,MIN(FIND({0,1,2,3,4,5,6,7,8,9},BB1455&amp;"0123456789"))-1)</f>
        <v/>
      </c>
      <c r="BY1455" t="s">
        <v>10163</v>
      </c>
      <c r="BZ1455" t="s">
        <v>25418</v>
      </c>
      <c r="CT1455" t="str">
        <f t="shared" si="369"/>
        <v>Health Care</v>
      </c>
      <c r="CU1455" t="str">
        <f t="shared" si="370"/>
        <v>Medical</v>
      </c>
      <c r="CV1455" t="str">
        <f t="shared" si="371"/>
        <v/>
      </c>
      <c r="CW1455" t="str">
        <f t="shared" si="372"/>
        <v/>
      </c>
      <c r="CX1455" t="str">
        <f t="shared" si="373"/>
        <v/>
      </c>
      <c r="CY1455" t="str">
        <f t="shared" si="374"/>
        <v/>
      </c>
      <c r="CZ1455" t="str">
        <f t="shared" si="375"/>
        <v/>
      </c>
      <c r="DA1455" t="str">
        <f t="shared" si="376"/>
        <v/>
      </c>
      <c r="DB1455" t="str">
        <f t="shared" si="377"/>
        <v/>
      </c>
      <c r="DC1455" t="str">
        <f t="shared" si="378"/>
        <v/>
      </c>
    </row>
    <row r="1456" spans="1:107" x14ac:dyDescent="0.2">
      <c r="A1456">
        <v>1453</v>
      </c>
      <c r="B1456" t="s">
        <v>1448</v>
      </c>
      <c r="C1456" t="s">
        <v>3621</v>
      </c>
      <c r="D1456" t="s">
        <v>4365</v>
      </c>
      <c r="E1456" t="s">
        <v>6065</v>
      </c>
      <c r="F1456" t="s">
        <v>7519</v>
      </c>
      <c r="G1456" t="s">
        <v>8255</v>
      </c>
      <c r="H1456" t="s">
        <v>8552</v>
      </c>
      <c r="I1456" t="s">
        <v>8554</v>
      </c>
      <c r="J1456" t="s">
        <v>9736</v>
      </c>
      <c r="K1456" t="s">
        <v>10121</v>
      </c>
      <c r="L1456" t="s">
        <v>10158</v>
      </c>
      <c r="M1456" t="s">
        <v>12249</v>
      </c>
      <c r="N1456" t="s">
        <v>13065</v>
      </c>
      <c r="O1456" t="s">
        <v>4365</v>
      </c>
      <c r="P1456" t="s">
        <v>13349</v>
      </c>
      <c r="Q1456">
        <v>2</v>
      </c>
      <c r="R1456" t="s">
        <v>13357</v>
      </c>
      <c r="S1456" t="s">
        <v>13449</v>
      </c>
      <c r="T1456" t="s">
        <v>13782</v>
      </c>
      <c r="U1456" s="3" t="str" cm="1">
        <f t="array" ref="U1456">LEFT(T1456,MIN(FIND({0,1,2,3,4,5,6,7,8,9},T1456&amp;"0123456789"))-1)</f>
        <v>$</v>
      </c>
      <c r="V1456" t="s">
        <v>13357</v>
      </c>
      <c r="W1456" t="s">
        <v>13782</v>
      </c>
      <c r="X1456" s="3" t="str" cm="1">
        <f t="array" ref="X1456">LEFT(W1456,MIN(FIND({0,1,2,3,4,5,6,7,8,9},W1456&amp;"0123456789"))-1)</f>
        <v>$</v>
      </c>
      <c r="Y1456" t="s">
        <v>13357</v>
      </c>
      <c r="Z1456" t="s">
        <v>13834</v>
      </c>
      <c r="AA1456" s="3" cm="1">
        <f t="array" ref="AA1456">_xlfn.XLOOKUP(LEFT(Z1456,MIN(FIND({0,1,2,3,4,5,6,7,8,9},Z1456&amp;"0123456789"))-1), $BB$4:$BB$23, $BC$4:$BC$23)*_xlfn.NUMBERVALUE(TRIM(REPLACE(Z1456,1,MIN(FIND({0,1,2,3,4,5,6,7,8,9},Z1456&amp;"0123456789"))-1,"")), ".", ",")</f>
        <v>2250000</v>
      </c>
      <c r="AB1456" t="s">
        <v>13834</v>
      </c>
      <c r="AC1456" s="3" cm="1">
        <f t="array" ref="AC1456">_xlfn.XLOOKUP(LEFT(AB1456,MIN(FIND({0,1,2,3,4,5,6,7,8,9},AB1456&amp;"0123456789"))-1), $BB$4:$BB$23, $BC$4:$BC$23)*_xlfn.NUMBERVALUE(TRIM(REPLACE(AB1456,1,MIN(FIND({0,1,2,3,4,5,6,7,8,9},AB1456&amp;"0123456789"))-1,"")), ".", ",")</f>
        <v>2250000</v>
      </c>
      <c r="AD1456" t="s">
        <v>8555</v>
      </c>
      <c r="AE1456" t="s">
        <v>8556</v>
      </c>
      <c r="AF1456" t="s">
        <v>16087</v>
      </c>
      <c r="AG1456" t="s">
        <v>4365</v>
      </c>
      <c r="AH1456" t="s">
        <v>4365</v>
      </c>
      <c r="AI1456" t="s">
        <v>4365</v>
      </c>
      <c r="AJ1456" t="s">
        <v>4365</v>
      </c>
      <c r="AK1456" t="s">
        <v>4365</v>
      </c>
      <c r="AL1456" t="s">
        <v>4365</v>
      </c>
      <c r="AM1456" t="s">
        <v>4365</v>
      </c>
      <c r="AN1456" t="s">
        <v>4365</v>
      </c>
      <c r="AO1456" t="s">
        <v>4365</v>
      </c>
      <c r="AP1456" t="s">
        <v>4365</v>
      </c>
      <c r="AQ1456" t="s">
        <v>4365</v>
      </c>
      <c r="AR1456" t="s">
        <v>4365</v>
      </c>
      <c r="AS1456" t="s">
        <v>19150</v>
      </c>
      <c r="BC1456" s="3" t="str" cm="1">
        <f t="array" ref="BC1456">LEFT(BB1456,MIN(FIND({0,1,2,3,4,5,6,7,8,9},BB1456&amp;"0123456789"))-1)</f>
        <v/>
      </c>
      <c r="BY1456" t="s">
        <v>12249</v>
      </c>
      <c r="CT1456" t="str">
        <f t="shared" si="369"/>
        <v>Machine Learning</v>
      </c>
      <c r="CU1456" t="str">
        <f t="shared" si="370"/>
        <v/>
      </c>
      <c r="CV1456" t="str">
        <f t="shared" si="371"/>
        <v/>
      </c>
      <c r="CW1456" t="str">
        <f t="shared" si="372"/>
        <v/>
      </c>
      <c r="CX1456" t="str">
        <f t="shared" si="373"/>
        <v/>
      </c>
      <c r="CY1456" t="str">
        <f t="shared" si="374"/>
        <v/>
      </c>
      <c r="CZ1456" t="str">
        <f t="shared" si="375"/>
        <v/>
      </c>
      <c r="DA1456" t="str">
        <f t="shared" si="376"/>
        <v/>
      </c>
      <c r="DB1456" t="str">
        <f t="shared" si="377"/>
        <v/>
      </c>
      <c r="DC1456" t="str">
        <f t="shared" si="378"/>
        <v/>
      </c>
    </row>
    <row r="1457" spans="1:107" x14ac:dyDescent="0.2">
      <c r="A1457">
        <v>1454</v>
      </c>
      <c r="B1457" t="s">
        <v>1449</v>
      </c>
      <c r="C1457" t="s">
        <v>3622</v>
      </c>
      <c r="D1457" t="s">
        <v>5553</v>
      </c>
      <c r="E1457" t="s">
        <v>6065</v>
      </c>
      <c r="F1457" t="s">
        <v>7520</v>
      </c>
      <c r="G1457" t="s">
        <v>8245</v>
      </c>
      <c r="H1457" t="s">
        <v>8552</v>
      </c>
      <c r="I1457" t="s">
        <v>8555</v>
      </c>
      <c r="J1457" t="s">
        <v>9737</v>
      </c>
      <c r="K1457" t="s">
        <v>10121</v>
      </c>
      <c r="L1457" t="s">
        <v>10187</v>
      </c>
      <c r="M1457" t="s">
        <v>12250</v>
      </c>
      <c r="N1457" t="s">
        <v>13066</v>
      </c>
      <c r="O1457" t="s">
        <v>13335</v>
      </c>
      <c r="P1457" t="s">
        <v>4365</v>
      </c>
      <c r="Q1457">
        <v>1</v>
      </c>
      <c r="R1457" t="s">
        <v>13358</v>
      </c>
      <c r="S1457" t="s">
        <v>8310</v>
      </c>
      <c r="T1457" t="s">
        <v>13747</v>
      </c>
      <c r="U1457" s="3" t="str" cm="1">
        <f t="array" ref="U1457">LEFT(T1457,MIN(FIND({0,1,2,3,4,5,6,7,8,9},T1457&amp;"0123456789"))-1)</f>
        <v>$</v>
      </c>
      <c r="V1457" t="s">
        <v>14414</v>
      </c>
      <c r="W1457" t="s">
        <v>13747</v>
      </c>
      <c r="X1457" s="3" t="str" cm="1">
        <f t="array" ref="X1457">LEFT(W1457,MIN(FIND({0,1,2,3,4,5,6,7,8,9},W1457&amp;"0123456789"))-1)</f>
        <v>$</v>
      </c>
      <c r="Y1457" t="s">
        <v>14414</v>
      </c>
      <c r="Z1457" t="s">
        <v>13747</v>
      </c>
      <c r="AA1457" s="3" cm="1">
        <f t="array" ref="AA1457">_xlfn.XLOOKUP(LEFT(Z1457,MIN(FIND({0,1,2,3,4,5,6,7,8,9},Z1457&amp;"0123456789"))-1), $BB$4:$BB$23, $BC$4:$BC$23)*_xlfn.NUMBERVALUE(TRIM(REPLACE(Z1457,1,MIN(FIND({0,1,2,3,4,5,6,7,8,9},Z1457&amp;"0123456789"))-1,"")), ".", ",")</f>
        <v>11000000</v>
      </c>
      <c r="AB1457" t="s">
        <v>13747</v>
      </c>
      <c r="AC1457" s="3" cm="1">
        <f t="array" ref="AC1457">_xlfn.XLOOKUP(LEFT(AB1457,MIN(FIND({0,1,2,3,4,5,6,7,8,9},AB1457&amp;"0123456789"))-1), $BB$4:$BB$23, $BC$4:$BC$23)*_xlfn.NUMBERVALUE(TRIM(REPLACE(AB1457,1,MIN(FIND({0,1,2,3,4,5,6,7,8,9},AB1457&amp;"0123456789"))-1,"")), ".", ",")</f>
        <v>11000000</v>
      </c>
      <c r="AD1457" t="s">
        <v>8554</v>
      </c>
      <c r="AE1457" t="s">
        <v>8554</v>
      </c>
      <c r="AF1457" t="s">
        <v>16088</v>
      </c>
      <c r="AG1457" t="s">
        <v>4365</v>
      </c>
      <c r="AH1457" t="s">
        <v>4365</v>
      </c>
      <c r="AI1457" t="s">
        <v>4365</v>
      </c>
      <c r="AJ1457" t="s">
        <v>4365</v>
      </c>
      <c r="AK1457" t="s">
        <v>4365</v>
      </c>
      <c r="AL1457" t="s">
        <v>4365</v>
      </c>
      <c r="AM1457" t="s">
        <v>4365</v>
      </c>
      <c r="AN1457" t="s">
        <v>4365</v>
      </c>
      <c r="AO1457" t="s">
        <v>4365</v>
      </c>
      <c r="AP1457" t="s">
        <v>4365</v>
      </c>
      <c r="AQ1457" t="s">
        <v>4365</v>
      </c>
      <c r="AR1457" t="s">
        <v>4365</v>
      </c>
      <c r="AS1457" t="s">
        <v>19177</v>
      </c>
      <c r="BC1457" s="3" t="str" cm="1">
        <f t="array" ref="BC1457">LEFT(BB1457,MIN(FIND({0,1,2,3,4,5,6,7,8,9},BB1457&amp;"0123456789"))-1)</f>
        <v/>
      </c>
      <c r="BY1457" t="s">
        <v>10285</v>
      </c>
      <c r="BZ1457" t="s">
        <v>25622</v>
      </c>
      <c r="CA1457" t="s">
        <v>25428</v>
      </c>
      <c r="CB1457" t="s">
        <v>25813</v>
      </c>
      <c r="CT1457" t="str">
        <f t="shared" si="369"/>
        <v>Food and Beverage</v>
      </c>
      <c r="CU1457" t="str">
        <f t="shared" si="370"/>
        <v>Food Processing</v>
      </c>
      <c r="CV1457" t="str">
        <f t="shared" si="371"/>
        <v>Health Care</v>
      </c>
      <c r="CW1457" t="str">
        <f t="shared" si="372"/>
        <v>Organic Food</v>
      </c>
      <c r="CX1457" t="str">
        <f t="shared" si="373"/>
        <v/>
      </c>
      <c r="CY1457" t="str">
        <f t="shared" si="374"/>
        <v/>
      </c>
      <c r="CZ1457" t="str">
        <f t="shared" si="375"/>
        <v/>
      </c>
      <c r="DA1457" t="str">
        <f t="shared" si="376"/>
        <v/>
      </c>
      <c r="DB1457" t="str">
        <f t="shared" si="377"/>
        <v/>
      </c>
      <c r="DC1457" t="str">
        <f t="shared" si="378"/>
        <v/>
      </c>
    </row>
    <row r="1458" spans="1:107" x14ac:dyDescent="0.2">
      <c r="A1458">
        <v>1455</v>
      </c>
      <c r="B1458" t="s">
        <v>1450</v>
      </c>
      <c r="C1458" t="s">
        <v>3623</v>
      </c>
      <c r="D1458" t="s">
        <v>5554</v>
      </c>
      <c r="E1458" t="s">
        <v>6065</v>
      </c>
      <c r="F1458" t="s">
        <v>7521</v>
      </c>
      <c r="G1458" t="s">
        <v>8247</v>
      </c>
      <c r="H1458" t="s">
        <v>8552</v>
      </c>
      <c r="I1458" t="s">
        <v>8555</v>
      </c>
      <c r="J1458" t="s">
        <v>9738</v>
      </c>
      <c r="K1458" t="s">
        <v>10119</v>
      </c>
      <c r="L1458" t="s">
        <v>10832</v>
      </c>
      <c r="M1458" t="s">
        <v>12251</v>
      </c>
      <c r="N1458" t="s">
        <v>12886</v>
      </c>
      <c r="O1458" t="s">
        <v>13316</v>
      </c>
      <c r="P1458" t="s">
        <v>4365</v>
      </c>
      <c r="Q1458">
        <v>2</v>
      </c>
      <c r="R1458" t="s">
        <v>13357</v>
      </c>
      <c r="S1458" t="s">
        <v>13502</v>
      </c>
      <c r="T1458" t="s">
        <v>4365</v>
      </c>
      <c r="U1458" s="3" t="str" cm="1">
        <f t="array" ref="U1458">LEFT(T1458,MIN(FIND({0,1,2,3,4,5,6,7,8,9},T1458&amp;"0123456789"))-1)</f>
        <v>—</v>
      </c>
      <c r="V1458" t="s">
        <v>13357</v>
      </c>
      <c r="W1458" t="s">
        <v>4365</v>
      </c>
      <c r="X1458" s="3" t="str" cm="1">
        <f t="array" ref="X1458">LEFT(W1458,MIN(FIND({0,1,2,3,4,5,6,7,8,9},W1458&amp;"0123456789"))-1)</f>
        <v>—</v>
      </c>
      <c r="Y1458" t="s">
        <v>13357</v>
      </c>
      <c r="Z1458" t="s">
        <v>13979</v>
      </c>
      <c r="AA1458" s="3" cm="1">
        <f t="array" ref="AA1458">_xlfn.XLOOKUP(LEFT(Z1458,MIN(FIND({0,1,2,3,4,5,6,7,8,9},Z1458&amp;"0123456789"))-1), $BB$4:$BB$23, $BC$4:$BC$23)*_xlfn.NUMBERVALUE(TRIM(REPLACE(Z1458,1,MIN(FIND({0,1,2,3,4,5,6,7,8,9},Z1458&amp;"0123456789"))-1,"")), ".", ",")</f>
        <v>1750000</v>
      </c>
      <c r="AB1458" t="s">
        <v>13979</v>
      </c>
      <c r="AC1458" s="3" cm="1">
        <f t="array" ref="AC1458">_xlfn.XLOOKUP(LEFT(AB1458,MIN(FIND({0,1,2,3,4,5,6,7,8,9},AB1458&amp;"0123456789"))-1), $BB$4:$BB$23, $BC$4:$BC$23)*_xlfn.NUMBERVALUE(TRIM(REPLACE(AB1458,1,MIN(FIND({0,1,2,3,4,5,6,7,8,9},AB1458&amp;"0123456789"))-1,"")), ".", ",")</f>
        <v>1750000</v>
      </c>
      <c r="AD1458" t="s">
        <v>8555</v>
      </c>
      <c r="AE1458" t="s">
        <v>8556</v>
      </c>
      <c r="AF1458" t="s">
        <v>16089</v>
      </c>
      <c r="AG1458" t="s">
        <v>6094</v>
      </c>
      <c r="AH1458" t="s">
        <v>4365</v>
      </c>
      <c r="AI1458" t="s">
        <v>4365</v>
      </c>
      <c r="AJ1458" t="s">
        <v>8563</v>
      </c>
      <c r="AK1458" t="s">
        <v>4365</v>
      </c>
      <c r="AL1458" t="s">
        <v>8555</v>
      </c>
      <c r="AM1458" t="s">
        <v>4365</v>
      </c>
      <c r="AN1458" t="s">
        <v>18372</v>
      </c>
      <c r="AO1458" t="s">
        <v>4365</v>
      </c>
      <c r="AP1458" t="s">
        <v>23310</v>
      </c>
      <c r="AQ1458" t="s">
        <v>4365</v>
      </c>
      <c r="AR1458" t="s">
        <v>4365</v>
      </c>
      <c r="AS1458" t="s">
        <v>19325</v>
      </c>
      <c r="BC1458" s="3" t="str" cm="1">
        <f t="array" ref="BC1458">LEFT(BB1458,MIN(FIND({0,1,2,3,4,5,6,7,8,9},BB1458&amp;"0123456789"))-1)</f>
        <v/>
      </c>
      <c r="BY1458" t="s">
        <v>25935</v>
      </c>
      <c r="BZ1458" t="s">
        <v>25714</v>
      </c>
      <c r="CA1458" t="s">
        <v>25463</v>
      </c>
      <c r="CT1458" t="str">
        <f t="shared" si="369"/>
        <v>Internet of Things</v>
      </c>
      <c r="CU1458" t="str">
        <f t="shared" si="370"/>
        <v>Physical Security</v>
      </c>
      <c r="CV1458" t="str">
        <f t="shared" si="371"/>
        <v>Video Streaming</v>
      </c>
      <c r="CW1458" t="str">
        <f t="shared" si="372"/>
        <v/>
      </c>
      <c r="CX1458" t="str">
        <f t="shared" si="373"/>
        <v/>
      </c>
      <c r="CY1458" t="str">
        <f t="shared" si="374"/>
        <v/>
      </c>
      <c r="CZ1458" t="str">
        <f t="shared" si="375"/>
        <v/>
      </c>
      <c r="DA1458" t="str">
        <f t="shared" si="376"/>
        <v/>
      </c>
      <c r="DB1458" t="str">
        <f t="shared" si="377"/>
        <v/>
      </c>
      <c r="DC1458" t="str">
        <f t="shared" si="378"/>
        <v/>
      </c>
    </row>
    <row r="1459" spans="1:107" x14ac:dyDescent="0.2">
      <c r="A1459">
        <v>1456</v>
      </c>
      <c r="B1459" t="s">
        <v>1451</v>
      </c>
      <c r="C1459" t="s">
        <v>3624</v>
      </c>
      <c r="D1459" t="s">
        <v>5555</v>
      </c>
      <c r="E1459" t="s">
        <v>6065</v>
      </c>
      <c r="F1459" t="s">
        <v>7522</v>
      </c>
      <c r="G1459" t="s">
        <v>8246</v>
      </c>
      <c r="H1459" t="s">
        <v>8552</v>
      </c>
      <c r="I1459" t="s">
        <v>8555</v>
      </c>
      <c r="J1459" t="s">
        <v>9739</v>
      </c>
      <c r="K1459" t="s">
        <v>10121</v>
      </c>
      <c r="L1459" t="s">
        <v>10484</v>
      </c>
      <c r="M1459" t="s">
        <v>11847</v>
      </c>
      <c r="N1459" t="s">
        <v>12804</v>
      </c>
      <c r="O1459" t="s">
        <v>13304</v>
      </c>
      <c r="P1459" t="s">
        <v>13351</v>
      </c>
      <c r="Q1459">
        <v>2</v>
      </c>
      <c r="R1459" t="s">
        <v>13357</v>
      </c>
      <c r="S1459" t="s">
        <v>8503</v>
      </c>
      <c r="T1459" t="s">
        <v>13990</v>
      </c>
      <c r="U1459" s="3" t="str" cm="1">
        <f t="array" ref="U1459">LEFT(T1459,MIN(FIND({0,1,2,3,4,5,6,7,8,9},T1459&amp;"0123456789"))-1)</f>
        <v>$</v>
      </c>
      <c r="V1459" t="s">
        <v>13357</v>
      </c>
      <c r="W1459" t="s">
        <v>13990</v>
      </c>
      <c r="X1459" s="3" t="str" cm="1">
        <f t="array" ref="X1459">LEFT(W1459,MIN(FIND({0,1,2,3,4,5,6,7,8,9},W1459&amp;"0123456789"))-1)</f>
        <v>$</v>
      </c>
      <c r="Y1459" t="s">
        <v>13357</v>
      </c>
      <c r="Z1459" t="s">
        <v>14716</v>
      </c>
      <c r="AA1459" s="3" cm="1">
        <f t="array" ref="AA1459">_xlfn.XLOOKUP(LEFT(Z1459,MIN(FIND({0,1,2,3,4,5,6,7,8,9},Z1459&amp;"0123456789"))-1), $BB$4:$BB$23, $BC$4:$BC$23)*_xlfn.NUMBERVALUE(TRIM(REPLACE(Z1459,1,MIN(FIND({0,1,2,3,4,5,6,7,8,9},Z1459&amp;"0123456789"))-1,"")), ".", ",")</f>
        <v>4066650</v>
      </c>
      <c r="AB1459" t="s">
        <v>14716</v>
      </c>
      <c r="AC1459" s="3" cm="1">
        <f t="array" ref="AC1459">_xlfn.XLOOKUP(LEFT(AB1459,MIN(FIND({0,1,2,3,4,5,6,7,8,9},AB1459&amp;"0123456789"))-1), $BB$4:$BB$23, $BC$4:$BC$23)*_xlfn.NUMBERVALUE(TRIM(REPLACE(AB1459,1,MIN(FIND({0,1,2,3,4,5,6,7,8,9},AB1459&amp;"0123456789"))-1,"")), ".", ",")</f>
        <v>4066650</v>
      </c>
      <c r="AD1459" t="s">
        <v>8555</v>
      </c>
      <c r="AE1459" t="s">
        <v>8558</v>
      </c>
      <c r="AF1459" t="s">
        <v>16090</v>
      </c>
      <c r="AG1459" t="s">
        <v>17009</v>
      </c>
      <c r="AH1459" t="s">
        <v>4365</v>
      </c>
      <c r="AI1459" t="s">
        <v>4365</v>
      </c>
      <c r="AJ1459" t="s">
        <v>8563</v>
      </c>
      <c r="AK1459" t="s">
        <v>4365</v>
      </c>
      <c r="AL1459" t="s">
        <v>8555</v>
      </c>
      <c r="AM1459" t="s">
        <v>4365</v>
      </c>
      <c r="AN1459" t="s">
        <v>18372</v>
      </c>
      <c r="AO1459" t="s">
        <v>4365</v>
      </c>
      <c r="AP1459" t="s">
        <v>23311</v>
      </c>
      <c r="AQ1459" t="s">
        <v>4365</v>
      </c>
      <c r="AR1459" t="s">
        <v>4365</v>
      </c>
      <c r="AS1459" t="s">
        <v>19149</v>
      </c>
      <c r="BC1459" s="3" t="str" cm="1">
        <f t="array" ref="BC1459">LEFT(BB1459,MIN(FIND({0,1,2,3,4,5,6,7,8,9},BB1459&amp;"0123456789"))-1)</f>
        <v/>
      </c>
      <c r="BY1459" t="s">
        <v>11847</v>
      </c>
      <c r="CT1459" t="str">
        <f t="shared" si="369"/>
        <v>Music</v>
      </c>
      <c r="CU1459" t="str">
        <f t="shared" si="370"/>
        <v/>
      </c>
      <c r="CV1459" t="str">
        <f t="shared" si="371"/>
        <v/>
      </c>
      <c r="CW1459" t="str">
        <f t="shared" si="372"/>
        <v/>
      </c>
      <c r="CX1459" t="str">
        <f t="shared" si="373"/>
        <v/>
      </c>
      <c r="CY1459" t="str">
        <f t="shared" si="374"/>
        <v/>
      </c>
      <c r="CZ1459" t="str">
        <f t="shared" si="375"/>
        <v/>
      </c>
      <c r="DA1459" t="str">
        <f t="shared" si="376"/>
        <v/>
      </c>
      <c r="DB1459" t="str">
        <f t="shared" si="377"/>
        <v/>
      </c>
      <c r="DC1459" t="str">
        <f t="shared" si="378"/>
        <v/>
      </c>
    </row>
    <row r="1460" spans="1:107" x14ac:dyDescent="0.2">
      <c r="A1460">
        <v>1457</v>
      </c>
      <c r="B1460" t="s">
        <v>1452</v>
      </c>
      <c r="C1460" t="s">
        <v>3625</v>
      </c>
      <c r="D1460" t="s">
        <v>5556</v>
      </c>
      <c r="E1460" t="s">
        <v>6065</v>
      </c>
      <c r="F1460" t="s">
        <v>7523</v>
      </c>
      <c r="G1460" t="s">
        <v>8385</v>
      </c>
      <c r="H1460" t="s">
        <v>8552</v>
      </c>
      <c r="I1460" t="s">
        <v>8554</v>
      </c>
      <c r="J1460" t="s">
        <v>9740</v>
      </c>
      <c r="K1460" t="s">
        <v>10119</v>
      </c>
      <c r="L1460" t="s">
        <v>10133</v>
      </c>
      <c r="M1460" t="s">
        <v>11772</v>
      </c>
      <c r="N1460" t="s">
        <v>13067</v>
      </c>
      <c r="O1460" t="s">
        <v>13306</v>
      </c>
      <c r="P1460" t="s">
        <v>13349</v>
      </c>
      <c r="Q1460">
        <v>2</v>
      </c>
      <c r="R1460" t="s">
        <v>13357</v>
      </c>
      <c r="S1460" t="s">
        <v>8267</v>
      </c>
      <c r="T1460" t="s">
        <v>13779</v>
      </c>
      <c r="U1460" s="3" t="str" cm="1">
        <f t="array" ref="U1460">LEFT(T1460,MIN(FIND({0,1,2,3,4,5,6,7,8,9},T1460&amp;"0123456789"))-1)</f>
        <v>€</v>
      </c>
      <c r="V1460" t="s">
        <v>13357</v>
      </c>
      <c r="W1460" t="s">
        <v>13779</v>
      </c>
      <c r="X1460" s="3" t="str" cm="1">
        <f t="array" ref="X1460">LEFT(W1460,MIN(FIND({0,1,2,3,4,5,6,7,8,9},W1460&amp;"0123456789"))-1)</f>
        <v>€</v>
      </c>
      <c r="Y1460" t="s">
        <v>13357</v>
      </c>
      <c r="Z1460" t="s">
        <v>13779</v>
      </c>
      <c r="AA1460" s="3" cm="1">
        <f t="array" ref="AA1460">_xlfn.XLOOKUP(LEFT(Z1460,MIN(FIND({0,1,2,3,4,5,6,7,8,9},Z1460&amp;"0123456789"))-1), $BB$4:$BB$23, $BC$4:$BC$23)*_xlfn.NUMBERVALUE(TRIM(REPLACE(Z1460,1,MIN(FIND({0,1,2,3,4,5,6,7,8,9},Z1460&amp;"0123456789"))-1,"")), ".", ",")</f>
        <v>2400000</v>
      </c>
      <c r="AB1460" t="s">
        <v>13779</v>
      </c>
      <c r="AC1460" s="3" cm="1">
        <f t="array" ref="AC1460">_xlfn.XLOOKUP(LEFT(AB1460,MIN(FIND({0,1,2,3,4,5,6,7,8,9},AB1460&amp;"0123456789"))-1), $BB$4:$BB$23, $BC$4:$BC$23)*_xlfn.NUMBERVALUE(TRIM(REPLACE(AB1460,1,MIN(FIND({0,1,2,3,4,5,6,7,8,9},AB1460&amp;"0123456789"))-1,"")), ".", ",")</f>
        <v>2400000</v>
      </c>
      <c r="AD1460" t="s">
        <v>8555</v>
      </c>
      <c r="AE1460" t="s">
        <v>8556</v>
      </c>
      <c r="AF1460" t="s">
        <v>16091</v>
      </c>
      <c r="AG1460" t="s">
        <v>4365</v>
      </c>
      <c r="AH1460" t="s">
        <v>4365</v>
      </c>
      <c r="AI1460" t="s">
        <v>4365</v>
      </c>
      <c r="AJ1460" t="s">
        <v>4365</v>
      </c>
      <c r="AK1460" t="s">
        <v>4365</v>
      </c>
      <c r="AL1460" t="s">
        <v>4365</v>
      </c>
      <c r="AM1460" t="s">
        <v>4365</v>
      </c>
      <c r="AN1460" t="s">
        <v>4365</v>
      </c>
      <c r="AO1460" t="s">
        <v>4365</v>
      </c>
      <c r="AP1460" t="s">
        <v>4365</v>
      </c>
      <c r="AQ1460" t="s">
        <v>4365</v>
      </c>
      <c r="AR1460" t="s">
        <v>4365</v>
      </c>
      <c r="AS1460" t="s">
        <v>14835</v>
      </c>
      <c r="BC1460" s="3" t="str" cm="1">
        <f t="array" ref="BC1460">LEFT(BB1460,MIN(FIND({0,1,2,3,4,5,6,7,8,9},BB1460&amp;"0123456789"))-1)</f>
        <v/>
      </c>
      <c r="BY1460" t="s">
        <v>10331</v>
      </c>
      <c r="BZ1460" t="s">
        <v>25437</v>
      </c>
      <c r="CA1460" t="s">
        <v>25408</v>
      </c>
      <c r="CT1460" t="str">
        <f t="shared" si="369"/>
        <v>Information Technology</v>
      </c>
      <c r="CU1460" t="str">
        <f t="shared" si="370"/>
        <v>SaaS</v>
      </c>
      <c r="CV1460" t="str">
        <f t="shared" si="371"/>
        <v>Software</v>
      </c>
      <c r="CW1460" t="str">
        <f t="shared" si="372"/>
        <v/>
      </c>
      <c r="CX1460" t="str">
        <f t="shared" si="373"/>
        <v/>
      </c>
      <c r="CY1460" t="str">
        <f t="shared" si="374"/>
        <v/>
      </c>
      <c r="CZ1460" t="str">
        <f t="shared" si="375"/>
        <v/>
      </c>
      <c r="DA1460" t="str">
        <f t="shared" si="376"/>
        <v/>
      </c>
      <c r="DB1460" t="str">
        <f t="shared" si="377"/>
        <v/>
      </c>
      <c r="DC1460" t="str">
        <f t="shared" si="378"/>
        <v/>
      </c>
    </row>
    <row r="1461" spans="1:107" x14ac:dyDescent="0.2">
      <c r="A1461">
        <v>1458</v>
      </c>
      <c r="B1461" t="s">
        <v>1453</v>
      </c>
      <c r="C1461" t="s">
        <v>3626</v>
      </c>
      <c r="D1461" t="s">
        <v>5557</v>
      </c>
      <c r="E1461" t="s">
        <v>6065</v>
      </c>
      <c r="F1461" t="s">
        <v>7524</v>
      </c>
      <c r="G1461" t="s">
        <v>8245</v>
      </c>
      <c r="H1461" t="s">
        <v>8552</v>
      </c>
      <c r="I1461" t="s">
        <v>8554</v>
      </c>
      <c r="J1461" t="s">
        <v>9741</v>
      </c>
      <c r="K1461" t="s">
        <v>10121</v>
      </c>
      <c r="L1461" t="s">
        <v>10277</v>
      </c>
      <c r="M1461" t="s">
        <v>11255</v>
      </c>
      <c r="N1461" t="s">
        <v>12741</v>
      </c>
      <c r="O1461" t="s">
        <v>13310</v>
      </c>
      <c r="P1461" t="s">
        <v>4365</v>
      </c>
      <c r="Q1461">
        <v>1</v>
      </c>
      <c r="R1461" t="s">
        <v>4365</v>
      </c>
      <c r="S1461" t="s">
        <v>8464</v>
      </c>
      <c r="T1461" t="s">
        <v>13803</v>
      </c>
      <c r="U1461" s="3" t="str" cm="1">
        <f t="array" ref="U1461">LEFT(T1461,MIN(FIND({0,1,2,3,4,5,6,7,8,9},T1461&amp;"0123456789"))-1)</f>
        <v>$</v>
      </c>
      <c r="V1461" t="s">
        <v>14415</v>
      </c>
      <c r="W1461" t="s">
        <v>13803</v>
      </c>
      <c r="X1461" s="3" t="str" cm="1">
        <f t="array" ref="X1461">LEFT(W1461,MIN(FIND({0,1,2,3,4,5,6,7,8,9},W1461&amp;"0123456789"))-1)</f>
        <v>$</v>
      </c>
      <c r="Y1461" t="s">
        <v>14415</v>
      </c>
      <c r="Z1461" t="s">
        <v>13803</v>
      </c>
      <c r="AA1461" s="3" cm="1">
        <f t="array" ref="AA1461">_xlfn.XLOOKUP(LEFT(Z1461,MIN(FIND({0,1,2,3,4,5,6,7,8,9},Z1461&amp;"0123456789"))-1), $BB$4:$BB$23, $BC$4:$BC$23)*_xlfn.NUMBERVALUE(TRIM(REPLACE(Z1461,1,MIN(FIND({0,1,2,3,4,5,6,7,8,9},Z1461&amp;"0123456789"))-1,"")), ".", ",")</f>
        <v>2500000</v>
      </c>
      <c r="AB1461" t="s">
        <v>13803</v>
      </c>
      <c r="AC1461" s="3" cm="1">
        <f t="array" ref="AC1461">_xlfn.XLOOKUP(LEFT(AB1461,MIN(FIND({0,1,2,3,4,5,6,7,8,9},AB1461&amp;"0123456789"))-1), $BB$4:$BB$23, $BC$4:$BC$23)*_xlfn.NUMBERVALUE(TRIM(REPLACE(AB1461,1,MIN(FIND({0,1,2,3,4,5,6,7,8,9},AB1461&amp;"0123456789"))-1,"")), ".", ",")</f>
        <v>2500000</v>
      </c>
      <c r="AD1461" t="s">
        <v>4365</v>
      </c>
      <c r="AE1461" t="s">
        <v>8555</v>
      </c>
      <c r="AF1461" t="s">
        <v>16092</v>
      </c>
      <c r="AG1461" t="s">
        <v>16751</v>
      </c>
      <c r="AH1461" t="s">
        <v>4365</v>
      </c>
      <c r="AI1461" t="s">
        <v>18924</v>
      </c>
      <c r="AJ1461" t="s">
        <v>8563</v>
      </c>
      <c r="AK1461" t="s">
        <v>4365</v>
      </c>
      <c r="AL1461" t="s">
        <v>8555</v>
      </c>
      <c r="AM1461" t="s">
        <v>18794</v>
      </c>
      <c r="AN1461" t="s">
        <v>18372</v>
      </c>
      <c r="AO1461" t="s">
        <v>18794</v>
      </c>
      <c r="AP1461" t="s">
        <v>23312</v>
      </c>
      <c r="AQ1461" t="s">
        <v>24370</v>
      </c>
      <c r="AR1461" t="s">
        <v>25198</v>
      </c>
      <c r="AS1461" t="s">
        <v>14823</v>
      </c>
      <c r="BC1461" s="3" t="str" cm="1">
        <f t="array" ref="BC1461">LEFT(BB1461,MIN(FIND({0,1,2,3,4,5,6,7,8,9},BB1461&amp;"0123456789"))-1)</f>
        <v/>
      </c>
      <c r="BY1461" t="s">
        <v>10163</v>
      </c>
      <c r="BZ1461" t="s">
        <v>25404</v>
      </c>
      <c r="CA1461" t="s">
        <v>25418</v>
      </c>
      <c r="CT1461" t="str">
        <f t="shared" si="369"/>
        <v>Health Care</v>
      </c>
      <c r="CU1461" t="str">
        <f t="shared" si="370"/>
        <v>Information Technology</v>
      </c>
      <c r="CV1461" t="str">
        <f t="shared" si="371"/>
        <v>Medical</v>
      </c>
      <c r="CW1461" t="str">
        <f t="shared" si="372"/>
        <v/>
      </c>
      <c r="CX1461" t="str">
        <f t="shared" si="373"/>
        <v/>
      </c>
      <c r="CY1461" t="str">
        <f t="shared" si="374"/>
        <v/>
      </c>
      <c r="CZ1461" t="str">
        <f t="shared" si="375"/>
        <v/>
      </c>
      <c r="DA1461" t="str">
        <f t="shared" si="376"/>
        <v/>
      </c>
      <c r="DB1461" t="str">
        <f t="shared" si="377"/>
        <v/>
      </c>
      <c r="DC1461" t="str">
        <f t="shared" si="378"/>
        <v/>
      </c>
    </row>
    <row r="1462" spans="1:107" x14ac:dyDescent="0.2">
      <c r="A1462">
        <v>1459</v>
      </c>
      <c r="B1462" t="s">
        <v>1454</v>
      </c>
      <c r="C1462" t="s">
        <v>3627</v>
      </c>
      <c r="D1462" t="s">
        <v>5558</v>
      </c>
      <c r="E1462" t="s">
        <v>6065</v>
      </c>
      <c r="F1462" t="s">
        <v>7525</v>
      </c>
      <c r="G1462" t="s">
        <v>8245</v>
      </c>
      <c r="H1462" t="s">
        <v>8552</v>
      </c>
      <c r="I1462" t="s">
        <v>8556</v>
      </c>
      <c r="J1462" t="s">
        <v>9742</v>
      </c>
      <c r="K1462" t="s">
        <v>10119</v>
      </c>
      <c r="L1462" t="s">
        <v>10833</v>
      </c>
      <c r="M1462" t="s">
        <v>12252</v>
      </c>
      <c r="N1462" t="s">
        <v>12741</v>
      </c>
      <c r="O1462" t="s">
        <v>13310</v>
      </c>
      <c r="P1462" t="s">
        <v>4365</v>
      </c>
      <c r="Q1462">
        <v>2</v>
      </c>
      <c r="R1462" t="s">
        <v>13357</v>
      </c>
      <c r="S1462" t="s">
        <v>13463</v>
      </c>
      <c r="T1462" t="s">
        <v>13813</v>
      </c>
      <c r="U1462" s="3" t="str" cm="1">
        <f t="array" ref="U1462">LEFT(T1462,MIN(FIND({0,1,2,3,4,5,6,7,8,9},T1462&amp;"0123456789"))-1)</f>
        <v>$</v>
      </c>
      <c r="V1462" t="s">
        <v>13357</v>
      </c>
      <c r="W1462" t="s">
        <v>13813</v>
      </c>
      <c r="X1462" s="3" t="str" cm="1">
        <f t="array" ref="X1462">LEFT(W1462,MIN(FIND({0,1,2,3,4,5,6,7,8,9},W1462&amp;"0123456789"))-1)</f>
        <v>$</v>
      </c>
      <c r="Y1462" t="s">
        <v>13357</v>
      </c>
      <c r="Z1462" t="s">
        <v>14550</v>
      </c>
      <c r="AA1462" s="3" cm="1">
        <f t="array" ref="AA1462">_xlfn.XLOOKUP(LEFT(Z1462,MIN(FIND({0,1,2,3,4,5,6,7,8,9},Z1462&amp;"0123456789"))-1), $BB$4:$BB$23, $BC$4:$BC$23)*_xlfn.NUMBERVALUE(TRIM(REPLACE(Z1462,1,MIN(FIND({0,1,2,3,4,5,6,7,8,9},Z1462&amp;"0123456789"))-1,"")), ".", ",")</f>
        <v>2350000</v>
      </c>
      <c r="AB1462" t="s">
        <v>14550</v>
      </c>
      <c r="AC1462" s="3" cm="1">
        <f t="array" ref="AC1462">_xlfn.XLOOKUP(LEFT(AB1462,MIN(FIND({0,1,2,3,4,5,6,7,8,9},AB1462&amp;"0123456789"))-1), $BB$4:$BB$23, $BC$4:$BC$23)*_xlfn.NUMBERVALUE(TRIM(REPLACE(AB1462,1,MIN(FIND({0,1,2,3,4,5,6,7,8,9},AB1462&amp;"0123456789"))-1,"")), ".", ",")</f>
        <v>2350000</v>
      </c>
      <c r="AD1462" t="s">
        <v>4365</v>
      </c>
      <c r="AE1462" t="s">
        <v>4365</v>
      </c>
      <c r="AF1462" t="s">
        <v>4365</v>
      </c>
      <c r="AG1462" t="s">
        <v>4365</v>
      </c>
      <c r="AH1462" t="s">
        <v>4365</v>
      </c>
      <c r="AI1462" t="s">
        <v>4365</v>
      </c>
      <c r="AJ1462" t="s">
        <v>4365</v>
      </c>
      <c r="AK1462" t="s">
        <v>4365</v>
      </c>
      <c r="AL1462" t="s">
        <v>4365</v>
      </c>
      <c r="AM1462" t="s">
        <v>4365</v>
      </c>
      <c r="AN1462" t="s">
        <v>4365</v>
      </c>
      <c r="AO1462" t="s">
        <v>4365</v>
      </c>
      <c r="AP1462" t="s">
        <v>4365</v>
      </c>
      <c r="AQ1462" t="s">
        <v>4365</v>
      </c>
      <c r="AR1462" t="s">
        <v>4365</v>
      </c>
      <c r="AS1462" t="s">
        <v>14821</v>
      </c>
      <c r="BC1462" s="3" t="str" cm="1">
        <f t="array" ref="BC1462">LEFT(BB1462,MIN(FIND({0,1,2,3,4,5,6,7,8,9},BB1462&amp;"0123456789"))-1)</f>
        <v/>
      </c>
      <c r="BY1462" t="s">
        <v>11267</v>
      </c>
      <c r="BZ1462" t="s">
        <v>25916</v>
      </c>
      <c r="CA1462" t="s">
        <v>25677</v>
      </c>
      <c r="CB1462" t="s">
        <v>25444</v>
      </c>
      <c r="CT1462" t="str">
        <f t="shared" si="369"/>
        <v>Artificial Intelligence</v>
      </c>
      <c r="CU1462" t="str">
        <f t="shared" si="370"/>
        <v>Consumer Electronics</v>
      </c>
      <c r="CV1462" t="str">
        <f t="shared" si="371"/>
        <v>Fitness</v>
      </c>
      <c r="CW1462" t="str">
        <f t="shared" si="372"/>
        <v>Machine Learning</v>
      </c>
      <c r="CX1462" t="str">
        <f t="shared" si="373"/>
        <v/>
      </c>
      <c r="CY1462" t="str">
        <f t="shared" si="374"/>
        <v/>
      </c>
      <c r="CZ1462" t="str">
        <f t="shared" si="375"/>
        <v/>
      </c>
      <c r="DA1462" t="str">
        <f t="shared" si="376"/>
        <v/>
      </c>
      <c r="DB1462" t="str">
        <f t="shared" si="377"/>
        <v/>
      </c>
      <c r="DC1462" t="str">
        <f t="shared" si="378"/>
        <v/>
      </c>
    </row>
    <row r="1463" spans="1:107" x14ac:dyDescent="0.2">
      <c r="A1463">
        <v>1460</v>
      </c>
      <c r="B1463" t="s">
        <v>1455</v>
      </c>
      <c r="C1463" t="s">
        <v>3628</v>
      </c>
      <c r="D1463" t="s">
        <v>5559</v>
      </c>
      <c r="E1463" t="s">
        <v>6065</v>
      </c>
      <c r="F1463" t="s">
        <v>7526</v>
      </c>
      <c r="G1463" t="s">
        <v>8487</v>
      </c>
      <c r="H1463" t="s">
        <v>8552</v>
      </c>
      <c r="I1463" t="s">
        <v>8557</v>
      </c>
      <c r="J1463" t="s">
        <v>9743</v>
      </c>
      <c r="K1463" t="s">
        <v>10119</v>
      </c>
      <c r="L1463" t="s">
        <v>10834</v>
      </c>
      <c r="M1463" t="s">
        <v>12253</v>
      </c>
      <c r="N1463" t="s">
        <v>12818</v>
      </c>
      <c r="O1463" t="s">
        <v>13304</v>
      </c>
      <c r="P1463" t="s">
        <v>13349</v>
      </c>
      <c r="Q1463">
        <v>3</v>
      </c>
      <c r="R1463" t="s">
        <v>4365</v>
      </c>
      <c r="S1463" t="s">
        <v>8425</v>
      </c>
      <c r="T1463" t="s">
        <v>14220</v>
      </c>
      <c r="U1463" s="3" t="str" cm="1">
        <f t="array" ref="U1463">LEFT(T1463,MIN(FIND({0,1,2,3,4,5,6,7,8,9},T1463&amp;"0123456789"))-1)</f>
        <v>£</v>
      </c>
      <c r="V1463" t="s">
        <v>14424</v>
      </c>
      <c r="W1463" t="s">
        <v>14220</v>
      </c>
      <c r="X1463" s="3" t="str" cm="1">
        <f t="array" ref="X1463">LEFT(W1463,MIN(FIND({0,1,2,3,4,5,6,7,8,9},W1463&amp;"0123456789"))-1)</f>
        <v>£</v>
      </c>
      <c r="Y1463" t="s">
        <v>14424</v>
      </c>
      <c r="Z1463" t="s">
        <v>14717</v>
      </c>
      <c r="AA1463" s="3" cm="1">
        <f t="array" ref="AA1463">_xlfn.XLOOKUP(LEFT(Z1463,MIN(FIND({0,1,2,3,4,5,6,7,8,9},Z1463&amp;"0123456789"))-1), $BB$4:$BB$23, $BC$4:$BC$23)*_xlfn.NUMBERVALUE(TRIM(REPLACE(Z1463,1,MIN(FIND({0,1,2,3,4,5,6,7,8,9},Z1463&amp;"0123456789"))-1,"")), ".", ",")</f>
        <v>2543826.9600000004</v>
      </c>
      <c r="AB1463" t="s">
        <v>14717</v>
      </c>
      <c r="AC1463" s="3" cm="1">
        <f t="array" ref="AC1463">_xlfn.XLOOKUP(LEFT(AB1463,MIN(FIND({0,1,2,3,4,5,6,7,8,9},AB1463&amp;"0123456789"))-1), $BB$4:$BB$23, $BC$4:$BC$23)*_xlfn.NUMBERVALUE(TRIM(REPLACE(AB1463,1,MIN(FIND({0,1,2,3,4,5,6,7,8,9},AB1463&amp;"0123456789"))-1,"")), ".", ",")</f>
        <v>2543826.9600000004</v>
      </c>
      <c r="AD1463" t="s">
        <v>4365</v>
      </c>
      <c r="AE1463" t="s">
        <v>4365</v>
      </c>
      <c r="AF1463" t="s">
        <v>4365</v>
      </c>
      <c r="AG1463" t="s">
        <v>4365</v>
      </c>
      <c r="AH1463" t="s">
        <v>4365</v>
      </c>
      <c r="AI1463" t="s">
        <v>4365</v>
      </c>
      <c r="AJ1463" t="s">
        <v>4365</v>
      </c>
      <c r="AK1463" t="s">
        <v>4365</v>
      </c>
      <c r="AL1463" t="s">
        <v>4365</v>
      </c>
      <c r="AM1463" t="s">
        <v>4365</v>
      </c>
      <c r="AN1463" t="s">
        <v>4365</v>
      </c>
      <c r="AO1463" t="s">
        <v>4365</v>
      </c>
      <c r="AP1463" t="s">
        <v>4365</v>
      </c>
      <c r="AQ1463" t="s">
        <v>4365</v>
      </c>
      <c r="AR1463" t="s">
        <v>4365</v>
      </c>
      <c r="AS1463" t="s">
        <v>25324</v>
      </c>
      <c r="BC1463" s="3" t="str" cm="1">
        <f t="array" ref="BC1463">LEFT(BB1463,MIN(FIND({0,1,2,3,4,5,6,7,8,9},BB1463&amp;"0123456789"))-1)</f>
        <v/>
      </c>
      <c r="BY1463" t="s">
        <v>11181</v>
      </c>
      <c r="BZ1463" t="s">
        <v>25936</v>
      </c>
      <c r="CA1463" t="s">
        <v>25926</v>
      </c>
      <c r="CB1463" t="s">
        <v>25937</v>
      </c>
      <c r="CC1463" t="s">
        <v>25938</v>
      </c>
      <c r="CD1463" t="s">
        <v>25599</v>
      </c>
      <c r="CE1463" t="s">
        <v>25595</v>
      </c>
      <c r="CF1463" t="s">
        <v>25502</v>
      </c>
      <c r="CT1463" t="str">
        <f t="shared" si="369"/>
        <v>Advertising</v>
      </c>
      <c r="CU1463" t="str">
        <f t="shared" si="370"/>
        <v>Advertising Platforms</v>
      </c>
      <c r="CV1463" t="str">
        <f t="shared" si="371"/>
        <v>Affiliate Marketing</v>
      </c>
      <c r="CW1463" t="str">
        <f t="shared" si="372"/>
        <v>Casual Games</v>
      </c>
      <c r="CX1463" t="str">
        <f t="shared" si="373"/>
        <v>Mobile Advertising</v>
      </c>
      <c r="CY1463" t="str">
        <f t="shared" si="374"/>
        <v>Online Games</v>
      </c>
      <c r="CZ1463" t="str">
        <f t="shared" si="375"/>
        <v>Online Portals</v>
      </c>
      <c r="DA1463" t="str">
        <f t="shared" si="376"/>
        <v>Video Games</v>
      </c>
      <c r="DB1463" t="str">
        <f t="shared" si="377"/>
        <v/>
      </c>
      <c r="DC1463" t="str">
        <f t="shared" si="378"/>
        <v/>
      </c>
    </row>
    <row r="1464" spans="1:107" x14ac:dyDescent="0.2">
      <c r="A1464">
        <v>1461</v>
      </c>
      <c r="B1464" t="s">
        <v>1456</v>
      </c>
      <c r="C1464" t="s">
        <v>3629</v>
      </c>
      <c r="D1464" t="s">
        <v>5560</v>
      </c>
      <c r="E1464" t="s">
        <v>6065</v>
      </c>
      <c r="F1464" t="s">
        <v>7527</v>
      </c>
      <c r="G1464" t="s">
        <v>8256</v>
      </c>
      <c r="H1464" t="s">
        <v>8552</v>
      </c>
      <c r="I1464" t="s">
        <v>8555</v>
      </c>
      <c r="J1464" t="s">
        <v>9744</v>
      </c>
      <c r="K1464" t="s">
        <v>10121</v>
      </c>
      <c r="L1464" t="s">
        <v>10835</v>
      </c>
      <c r="M1464" t="s">
        <v>12254</v>
      </c>
      <c r="N1464" t="s">
        <v>12743</v>
      </c>
      <c r="O1464" t="s">
        <v>13311</v>
      </c>
      <c r="P1464" t="s">
        <v>13350</v>
      </c>
      <c r="Q1464">
        <v>1</v>
      </c>
      <c r="R1464" t="s">
        <v>13357</v>
      </c>
      <c r="S1464" t="s">
        <v>8256</v>
      </c>
      <c r="T1464" t="s">
        <v>13810</v>
      </c>
      <c r="U1464" s="3" t="str" cm="1">
        <f t="array" ref="U1464">LEFT(T1464,MIN(FIND({0,1,2,3,4,5,6,7,8,9},T1464&amp;"0123456789"))-1)</f>
        <v>$</v>
      </c>
      <c r="V1464" t="s">
        <v>13357</v>
      </c>
      <c r="W1464" t="s">
        <v>13810</v>
      </c>
      <c r="X1464" s="3" t="str" cm="1">
        <f t="array" ref="X1464">LEFT(W1464,MIN(FIND({0,1,2,3,4,5,6,7,8,9},W1464&amp;"0123456789"))-1)</f>
        <v>$</v>
      </c>
      <c r="Y1464" t="s">
        <v>13357</v>
      </c>
      <c r="Z1464" t="s">
        <v>13810</v>
      </c>
      <c r="AA1464" s="3" cm="1">
        <f t="array" ref="AA1464">_xlfn.XLOOKUP(LEFT(Z1464,MIN(FIND({0,1,2,3,4,5,6,7,8,9},Z1464&amp;"0123456789"))-1), $BB$4:$BB$23, $BC$4:$BC$23)*_xlfn.NUMBERVALUE(TRIM(REPLACE(Z1464,1,MIN(FIND({0,1,2,3,4,5,6,7,8,9},Z1464&amp;"0123456789"))-1,"")), ".", ",")</f>
        <v>1500000</v>
      </c>
      <c r="AB1464" t="s">
        <v>13810</v>
      </c>
      <c r="AC1464" s="3" cm="1">
        <f t="array" ref="AC1464">_xlfn.XLOOKUP(LEFT(AB1464,MIN(FIND({0,1,2,3,4,5,6,7,8,9},AB1464&amp;"0123456789"))-1), $BB$4:$BB$23, $BC$4:$BC$23)*_xlfn.NUMBERVALUE(TRIM(REPLACE(AB1464,1,MIN(FIND({0,1,2,3,4,5,6,7,8,9},AB1464&amp;"0123456789"))-1,"")), ".", ",")</f>
        <v>1500000</v>
      </c>
      <c r="AD1464" t="s">
        <v>4365</v>
      </c>
      <c r="AE1464" t="s">
        <v>4365</v>
      </c>
      <c r="AF1464" t="s">
        <v>4365</v>
      </c>
      <c r="AG1464" t="s">
        <v>17331</v>
      </c>
      <c r="AH1464" t="s">
        <v>17990</v>
      </c>
      <c r="AI1464" t="s">
        <v>18925</v>
      </c>
      <c r="AJ1464" t="s">
        <v>19143</v>
      </c>
      <c r="AK1464" t="s">
        <v>19994</v>
      </c>
      <c r="AL1464" t="s">
        <v>20261</v>
      </c>
      <c r="AM1464" t="s">
        <v>21016</v>
      </c>
      <c r="AN1464" t="s">
        <v>21606</v>
      </c>
      <c r="AO1464" t="s">
        <v>22211</v>
      </c>
      <c r="AP1464" t="s">
        <v>23313</v>
      </c>
      <c r="AQ1464" t="s">
        <v>24371</v>
      </c>
      <c r="AR1464" t="s">
        <v>24852</v>
      </c>
      <c r="AS1464" t="s">
        <v>19399</v>
      </c>
      <c r="BC1464" s="3" t="str" cm="1">
        <f t="array" ref="BC1464">LEFT(BB1464,MIN(FIND({0,1,2,3,4,5,6,7,8,9},BB1464&amp;"0123456789"))-1)</f>
        <v/>
      </c>
      <c r="BY1464" t="s">
        <v>10143</v>
      </c>
      <c r="BZ1464" t="s">
        <v>25430</v>
      </c>
      <c r="CA1464" t="s">
        <v>25414</v>
      </c>
      <c r="CT1464" t="str">
        <f t="shared" si="369"/>
        <v>Financial Services</v>
      </c>
      <c r="CU1464" t="str">
        <f t="shared" si="370"/>
        <v>FinTech</v>
      </c>
      <c r="CV1464" t="str">
        <f t="shared" si="371"/>
        <v>Internet</v>
      </c>
      <c r="CW1464" t="str">
        <f t="shared" si="372"/>
        <v/>
      </c>
      <c r="CX1464" t="str">
        <f t="shared" si="373"/>
        <v/>
      </c>
      <c r="CY1464" t="str">
        <f t="shared" si="374"/>
        <v/>
      </c>
      <c r="CZ1464" t="str">
        <f t="shared" si="375"/>
        <v/>
      </c>
      <c r="DA1464" t="str">
        <f t="shared" si="376"/>
        <v/>
      </c>
      <c r="DB1464" t="str">
        <f t="shared" si="377"/>
        <v/>
      </c>
      <c r="DC1464" t="str">
        <f t="shared" si="378"/>
        <v/>
      </c>
    </row>
    <row r="1465" spans="1:107" x14ac:dyDescent="0.2">
      <c r="A1465">
        <v>1462</v>
      </c>
      <c r="B1465" t="s">
        <v>1457</v>
      </c>
      <c r="C1465" t="s">
        <v>3630</v>
      </c>
      <c r="D1465" t="s">
        <v>5561</v>
      </c>
      <c r="E1465" t="s">
        <v>6065</v>
      </c>
      <c r="F1465" t="s">
        <v>7528</v>
      </c>
      <c r="G1465" t="s">
        <v>8488</v>
      </c>
      <c r="H1465" t="s">
        <v>8552</v>
      </c>
      <c r="I1465" t="s">
        <v>8555</v>
      </c>
      <c r="J1465" t="s">
        <v>9745</v>
      </c>
      <c r="K1465" t="s">
        <v>10121</v>
      </c>
      <c r="L1465" t="s">
        <v>10143</v>
      </c>
      <c r="M1465" t="s">
        <v>11151</v>
      </c>
      <c r="N1465" t="s">
        <v>12871</v>
      </c>
      <c r="O1465" t="s">
        <v>13306</v>
      </c>
      <c r="P1465" t="s">
        <v>4365</v>
      </c>
      <c r="Q1465">
        <v>1</v>
      </c>
      <c r="R1465" t="s">
        <v>13357</v>
      </c>
      <c r="S1465" t="s">
        <v>8478</v>
      </c>
      <c r="T1465" t="s">
        <v>14221</v>
      </c>
      <c r="U1465" s="3" t="str" cm="1">
        <f t="array" ref="U1465">LEFT(T1465,MIN(FIND({0,1,2,3,4,5,6,7,8,9},T1465&amp;"0123456789"))-1)</f>
        <v>€</v>
      </c>
      <c r="V1465" t="s">
        <v>13357</v>
      </c>
      <c r="W1465" t="s">
        <v>14221</v>
      </c>
      <c r="X1465" s="3" t="str" cm="1">
        <f t="array" ref="X1465">LEFT(W1465,MIN(FIND({0,1,2,3,4,5,6,7,8,9},W1465&amp;"0123456789"))-1)</f>
        <v>€</v>
      </c>
      <c r="Y1465" t="s">
        <v>13357</v>
      </c>
      <c r="Z1465" t="s">
        <v>14221</v>
      </c>
      <c r="AA1465" s="3" cm="1">
        <f t="array" ref="AA1465">_xlfn.XLOOKUP(LEFT(Z1465,MIN(FIND({0,1,2,3,4,5,6,7,8,9},Z1465&amp;"0123456789"))-1), $BB$4:$BB$23, $BC$4:$BC$23)*_xlfn.NUMBERVALUE(TRIM(REPLACE(Z1465,1,MIN(FIND({0,1,2,3,4,5,6,7,8,9},Z1465&amp;"0123456789"))-1,"")), ".", ",")</f>
        <v>1410000</v>
      </c>
      <c r="AB1465" t="s">
        <v>14221</v>
      </c>
      <c r="AC1465" s="3" cm="1">
        <f t="array" ref="AC1465">_xlfn.XLOOKUP(LEFT(AB1465,MIN(FIND({0,1,2,3,4,5,6,7,8,9},AB1465&amp;"0123456789"))-1), $BB$4:$BB$23, $BC$4:$BC$23)*_xlfn.NUMBERVALUE(TRIM(REPLACE(AB1465,1,MIN(FIND({0,1,2,3,4,5,6,7,8,9},AB1465&amp;"0123456789"))-1,"")), ".", ",")</f>
        <v>1410000</v>
      </c>
      <c r="AD1465" t="s">
        <v>4365</v>
      </c>
      <c r="AE1465" t="s">
        <v>4365</v>
      </c>
      <c r="AF1465" t="s">
        <v>4365</v>
      </c>
      <c r="AG1465" t="s">
        <v>4365</v>
      </c>
      <c r="AH1465" t="s">
        <v>4365</v>
      </c>
      <c r="AI1465" t="s">
        <v>4365</v>
      </c>
      <c r="AJ1465" t="s">
        <v>4365</v>
      </c>
      <c r="AK1465" t="s">
        <v>4365</v>
      </c>
      <c r="AL1465" t="s">
        <v>4365</v>
      </c>
      <c r="AM1465" t="s">
        <v>4365</v>
      </c>
      <c r="AN1465" t="s">
        <v>4365</v>
      </c>
      <c r="AO1465" t="s">
        <v>4365</v>
      </c>
      <c r="AP1465" t="s">
        <v>4365</v>
      </c>
      <c r="AQ1465" t="s">
        <v>4365</v>
      </c>
      <c r="AR1465" t="s">
        <v>4365</v>
      </c>
      <c r="AS1465" t="s">
        <v>19069</v>
      </c>
      <c r="BC1465" s="3" t="str" cm="1">
        <f t="array" ref="BC1465">LEFT(BB1465,MIN(FIND({0,1,2,3,4,5,6,7,8,9},BB1465&amp;"0123456789"))-1)</f>
        <v/>
      </c>
      <c r="BY1465" t="s">
        <v>10143</v>
      </c>
      <c r="BZ1465" t="s">
        <v>25430</v>
      </c>
      <c r="CT1465" t="str">
        <f t="shared" si="369"/>
        <v>Financial Services</v>
      </c>
      <c r="CU1465" t="str">
        <f t="shared" si="370"/>
        <v>FinTech</v>
      </c>
      <c r="CV1465" t="str">
        <f t="shared" si="371"/>
        <v/>
      </c>
      <c r="CW1465" t="str">
        <f t="shared" si="372"/>
        <v/>
      </c>
      <c r="CX1465" t="str">
        <f t="shared" si="373"/>
        <v/>
      </c>
      <c r="CY1465" t="str">
        <f t="shared" si="374"/>
        <v/>
      </c>
      <c r="CZ1465" t="str">
        <f t="shared" si="375"/>
        <v/>
      </c>
      <c r="DA1465" t="str">
        <f t="shared" si="376"/>
        <v/>
      </c>
      <c r="DB1465" t="str">
        <f t="shared" si="377"/>
        <v/>
      </c>
      <c r="DC1465" t="str">
        <f t="shared" si="378"/>
        <v/>
      </c>
    </row>
    <row r="1466" spans="1:107" x14ac:dyDescent="0.2">
      <c r="A1466">
        <v>1463</v>
      </c>
      <c r="B1466" t="s">
        <v>1458</v>
      </c>
      <c r="C1466" t="s">
        <v>3631</v>
      </c>
      <c r="D1466" t="s">
        <v>5562</v>
      </c>
      <c r="E1466" t="s">
        <v>6065</v>
      </c>
      <c r="F1466" t="s">
        <v>7529</v>
      </c>
      <c r="G1466" t="s">
        <v>8489</v>
      </c>
      <c r="H1466" t="s">
        <v>8552</v>
      </c>
      <c r="I1466" t="s">
        <v>4365</v>
      </c>
      <c r="J1466" t="s">
        <v>4365</v>
      </c>
      <c r="K1466" t="s">
        <v>10121</v>
      </c>
      <c r="L1466" t="s">
        <v>10836</v>
      </c>
      <c r="M1466" t="s">
        <v>12255</v>
      </c>
      <c r="N1466" t="s">
        <v>12801</v>
      </c>
      <c r="O1466" t="s">
        <v>13331</v>
      </c>
      <c r="P1466" t="s">
        <v>4365</v>
      </c>
      <c r="Q1466">
        <v>1</v>
      </c>
      <c r="R1466" t="s">
        <v>13357</v>
      </c>
      <c r="S1466" t="s">
        <v>13433</v>
      </c>
      <c r="T1466" t="s">
        <v>14167</v>
      </c>
      <c r="U1466" s="3" t="str" cm="1">
        <f t="array" ref="U1466">LEFT(T1466,MIN(FIND({0,1,2,3,4,5,6,7,8,9},T1466&amp;"0123456789"))-1)</f>
        <v>$</v>
      </c>
      <c r="V1466" t="s">
        <v>13357</v>
      </c>
      <c r="W1466" t="s">
        <v>14167</v>
      </c>
      <c r="X1466" s="3" t="str" cm="1">
        <f t="array" ref="X1466">LEFT(W1466,MIN(FIND({0,1,2,3,4,5,6,7,8,9},W1466&amp;"0123456789"))-1)</f>
        <v>$</v>
      </c>
      <c r="Y1466" t="s">
        <v>13357</v>
      </c>
      <c r="Z1466" t="s">
        <v>14167</v>
      </c>
      <c r="AA1466" s="3" cm="1">
        <f t="array" ref="AA1466">_xlfn.XLOOKUP(LEFT(Z1466,MIN(FIND({0,1,2,3,4,5,6,7,8,9},Z1466&amp;"0123456789"))-1), $BB$4:$BB$23, $BC$4:$BC$23)*_xlfn.NUMBERVALUE(TRIM(REPLACE(Z1466,1,MIN(FIND({0,1,2,3,4,5,6,7,8,9},Z1466&amp;"0123456789"))-1,"")), ".", ",")</f>
        <v>1050000</v>
      </c>
      <c r="AB1466" t="s">
        <v>14167</v>
      </c>
      <c r="AC1466" s="3" cm="1">
        <f t="array" ref="AC1466">_xlfn.XLOOKUP(LEFT(AB1466,MIN(FIND({0,1,2,3,4,5,6,7,8,9},AB1466&amp;"0123456789"))-1), $BB$4:$BB$23, $BC$4:$BC$23)*_xlfn.NUMBERVALUE(TRIM(REPLACE(AB1466,1,MIN(FIND({0,1,2,3,4,5,6,7,8,9},AB1466&amp;"0123456789"))-1,"")), ".", ",")</f>
        <v>1050000</v>
      </c>
      <c r="AD1466" t="s">
        <v>4365</v>
      </c>
      <c r="AE1466" t="s">
        <v>4365</v>
      </c>
      <c r="AF1466" t="s">
        <v>4365</v>
      </c>
      <c r="AG1466" t="s">
        <v>4365</v>
      </c>
      <c r="AH1466" t="s">
        <v>4365</v>
      </c>
      <c r="AI1466" t="s">
        <v>4365</v>
      </c>
      <c r="AJ1466" t="s">
        <v>4365</v>
      </c>
      <c r="AK1466" t="s">
        <v>4365</v>
      </c>
      <c r="AL1466" t="s">
        <v>4365</v>
      </c>
      <c r="AM1466" t="s">
        <v>4365</v>
      </c>
      <c r="AN1466" t="s">
        <v>4365</v>
      </c>
      <c r="AO1466" t="s">
        <v>4365</v>
      </c>
      <c r="AP1466" t="s">
        <v>4365</v>
      </c>
      <c r="AQ1466" t="s">
        <v>4365</v>
      </c>
      <c r="AR1466" t="s">
        <v>4365</v>
      </c>
      <c r="AS1466" t="s">
        <v>19177</v>
      </c>
      <c r="BC1466" s="3" t="str" cm="1">
        <f t="array" ref="BC1466">LEFT(BB1466,MIN(FIND({0,1,2,3,4,5,6,7,8,9},BB1466&amp;"0123456789"))-1)</f>
        <v/>
      </c>
      <c r="BY1466" t="s">
        <v>25768</v>
      </c>
      <c r="BZ1466" t="s">
        <v>25880</v>
      </c>
      <c r="CA1466" t="s">
        <v>25608</v>
      </c>
      <c r="CB1466" t="s">
        <v>25402</v>
      </c>
      <c r="CT1466" t="str">
        <f t="shared" si="369"/>
        <v>Delivery Service</v>
      </c>
      <c r="CU1466" t="str">
        <f t="shared" si="370"/>
        <v>Drone Management</v>
      </c>
      <c r="CV1466" t="str">
        <f t="shared" si="371"/>
        <v>Drones</v>
      </c>
      <c r="CW1466" t="str">
        <f t="shared" si="372"/>
        <v>Logistics</v>
      </c>
      <c r="CX1466" t="str">
        <f t="shared" si="373"/>
        <v/>
      </c>
      <c r="CY1466" t="str">
        <f t="shared" si="374"/>
        <v/>
      </c>
      <c r="CZ1466" t="str">
        <f t="shared" si="375"/>
        <v/>
      </c>
      <c r="DA1466" t="str">
        <f t="shared" si="376"/>
        <v/>
      </c>
      <c r="DB1466" t="str">
        <f t="shared" si="377"/>
        <v/>
      </c>
      <c r="DC1466" t="str">
        <f t="shared" si="378"/>
        <v/>
      </c>
    </row>
    <row r="1467" spans="1:107" x14ac:dyDescent="0.2">
      <c r="A1467">
        <v>1464</v>
      </c>
      <c r="B1467" t="s">
        <v>1459</v>
      </c>
      <c r="C1467" t="s">
        <v>3632</v>
      </c>
      <c r="D1467" t="s">
        <v>5563</v>
      </c>
      <c r="E1467" t="s">
        <v>6065</v>
      </c>
      <c r="F1467" t="s">
        <v>7530</v>
      </c>
      <c r="G1467" t="s">
        <v>8245</v>
      </c>
      <c r="H1467" t="s">
        <v>8552</v>
      </c>
      <c r="I1467" t="s">
        <v>8557</v>
      </c>
      <c r="J1467" t="s">
        <v>9746</v>
      </c>
      <c r="K1467" t="s">
        <v>10121</v>
      </c>
      <c r="L1467" t="s">
        <v>10837</v>
      </c>
      <c r="M1467" t="s">
        <v>12256</v>
      </c>
      <c r="N1467" t="s">
        <v>12758</v>
      </c>
      <c r="O1467" t="s">
        <v>13314</v>
      </c>
      <c r="P1467" t="s">
        <v>4365</v>
      </c>
      <c r="Q1467">
        <v>1</v>
      </c>
      <c r="R1467" t="s">
        <v>4365</v>
      </c>
      <c r="S1467" t="s">
        <v>8440</v>
      </c>
      <c r="T1467" t="s">
        <v>14222</v>
      </c>
      <c r="U1467" s="3" t="str" cm="1">
        <f t="array" ref="U1467">LEFT(T1467,MIN(FIND({0,1,2,3,4,5,6,7,8,9},T1467&amp;"0123456789"))-1)</f>
        <v>$</v>
      </c>
      <c r="V1467" t="s">
        <v>14415</v>
      </c>
      <c r="W1467" t="s">
        <v>14222</v>
      </c>
      <c r="X1467" s="3" t="str" cm="1">
        <f t="array" ref="X1467">LEFT(W1467,MIN(FIND({0,1,2,3,4,5,6,7,8,9},W1467&amp;"0123456789"))-1)</f>
        <v>$</v>
      </c>
      <c r="Y1467" t="s">
        <v>14415</v>
      </c>
      <c r="Z1467" t="s">
        <v>14222</v>
      </c>
      <c r="AA1467" s="3" cm="1">
        <f t="array" ref="AA1467">_xlfn.XLOOKUP(LEFT(Z1467,MIN(FIND({0,1,2,3,4,5,6,7,8,9},Z1467&amp;"0123456789"))-1), $BB$4:$BB$23, $BC$4:$BC$23)*_xlfn.NUMBERVALUE(TRIM(REPLACE(Z1467,1,MIN(FIND({0,1,2,3,4,5,6,7,8,9},Z1467&amp;"0123456789"))-1,"")), ".", ",")</f>
        <v>4892029</v>
      </c>
      <c r="AB1467" t="s">
        <v>14222</v>
      </c>
      <c r="AC1467" s="3" cm="1">
        <f t="array" ref="AC1467">_xlfn.XLOOKUP(LEFT(AB1467,MIN(FIND({0,1,2,3,4,5,6,7,8,9},AB1467&amp;"0123456789"))-1), $BB$4:$BB$23, $BC$4:$BC$23)*_xlfn.NUMBERVALUE(TRIM(REPLACE(AB1467,1,MIN(FIND({0,1,2,3,4,5,6,7,8,9},AB1467&amp;"0123456789"))-1,"")), ".", ",")</f>
        <v>4892029</v>
      </c>
      <c r="AD1467" t="s">
        <v>4365</v>
      </c>
      <c r="AE1467" t="s">
        <v>4365</v>
      </c>
      <c r="AF1467" t="s">
        <v>4365</v>
      </c>
      <c r="AG1467" t="s">
        <v>4365</v>
      </c>
      <c r="AH1467" t="s">
        <v>4365</v>
      </c>
      <c r="AI1467" t="s">
        <v>4365</v>
      </c>
      <c r="AJ1467" t="s">
        <v>4365</v>
      </c>
      <c r="AK1467" t="s">
        <v>4365</v>
      </c>
      <c r="AL1467" t="s">
        <v>4365</v>
      </c>
      <c r="AM1467" t="s">
        <v>4365</v>
      </c>
      <c r="AN1467" t="s">
        <v>4365</v>
      </c>
      <c r="AO1467" t="s">
        <v>4365</v>
      </c>
      <c r="AP1467" t="s">
        <v>4365</v>
      </c>
      <c r="AQ1467" t="s">
        <v>4365</v>
      </c>
      <c r="AR1467" t="s">
        <v>4365</v>
      </c>
      <c r="AS1467" t="s">
        <v>14825</v>
      </c>
      <c r="BC1467" s="3" t="str" cm="1">
        <f t="array" ref="BC1467">LEFT(BB1467,MIN(FIND({0,1,2,3,4,5,6,7,8,9},BB1467&amp;"0123456789"))-1)</f>
        <v/>
      </c>
      <c r="BY1467" t="s">
        <v>25547</v>
      </c>
      <c r="BZ1467" t="s">
        <v>25461</v>
      </c>
      <c r="CA1467" t="s">
        <v>25441</v>
      </c>
      <c r="CT1467" t="str">
        <f t="shared" si="369"/>
        <v>Content</v>
      </c>
      <c r="CU1467" t="str">
        <f t="shared" si="370"/>
        <v>Information Services</v>
      </c>
      <c r="CV1467" t="str">
        <f t="shared" si="371"/>
        <v>Mobile Apps</v>
      </c>
      <c r="CW1467" t="str">
        <f t="shared" si="372"/>
        <v/>
      </c>
      <c r="CX1467" t="str">
        <f t="shared" si="373"/>
        <v/>
      </c>
      <c r="CY1467" t="str">
        <f t="shared" si="374"/>
        <v/>
      </c>
      <c r="CZ1467" t="str">
        <f t="shared" si="375"/>
        <v/>
      </c>
      <c r="DA1467" t="str">
        <f t="shared" si="376"/>
        <v/>
      </c>
      <c r="DB1467" t="str">
        <f t="shared" si="377"/>
        <v/>
      </c>
      <c r="DC1467" t="str">
        <f t="shared" si="378"/>
        <v/>
      </c>
    </row>
    <row r="1468" spans="1:107" x14ac:dyDescent="0.2">
      <c r="A1468">
        <v>1465</v>
      </c>
      <c r="B1468" t="s">
        <v>1460</v>
      </c>
      <c r="C1468" t="s">
        <v>3633</v>
      </c>
      <c r="D1468" t="s">
        <v>5564</v>
      </c>
      <c r="E1468" t="s">
        <v>6065</v>
      </c>
      <c r="F1468" t="s">
        <v>7531</v>
      </c>
      <c r="G1468" t="s">
        <v>8248</v>
      </c>
      <c r="H1468" t="s">
        <v>8552</v>
      </c>
      <c r="I1468" t="s">
        <v>4365</v>
      </c>
      <c r="J1468" t="s">
        <v>4365</v>
      </c>
      <c r="K1468" t="s">
        <v>10121</v>
      </c>
      <c r="L1468" t="s">
        <v>10163</v>
      </c>
      <c r="M1468" t="s">
        <v>11909</v>
      </c>
      <c r="N1468" t="s">
        <v>13068</v>
      </c>
      <c r="O1468" t="s">
        <v>13324</v>
      </c>
      <c r="P1468" t="s">
        <v>4365</v>
      </c>
      <c r="Q1468">
        <v>1</v>
      </c>
      <c r="R1468" t="s">
        <v>4365</v>
      </c>
      <c r="S1468" t="s">
        <v>13655</v>
      </c>
      <c r="T1468" t="s">
        <v>14223</v>
      </c>
      <c r="U1468" s="3" t="str" cm="1">
        <f t="array" ref="U1468">LEFT(T1468,MIN(FIND({0,1,2,3,4,5,6,7,8,9},T1468&amp;"0123456789"))-1)</f>
        <v>$</v>
      </c>
      <c r="V1468" t="s">
        <v>14415</v>
      </c>
      <c r="W1468" t="s">
        <v>14223</v>
      </c>
      <c r="X1468" s="3" t="str" cm="1">
        <f t="array" ref="X1468">LEFT(W1468,MIN(FIND({0,1,2,3,4,5,6,7,8,9},W1468&amp;"0123456789"))-1)</f>
        <v>$</v>
      </c>
      <c r="Y1468" t="s">
        <v>14415</v>
      </c>
      <c r="Z1468" t="s">
        <v>14223</v>
      </c>
      <c r="AA1468" s="3" cm="1">
        <f t="array" ref="AA1468">_xlfn.XLOOKUP(LEFT(Z1468,MIN(FIND({0,1,2,3,4,5,6,7,8,9},Z1468&amp;"0123456789"))-1), $BB$4:$BB$23, $BC$4:$BC$23)*_xlfn.NUMBERVALUE(TRIM(REPLACE(Z1468,1,MIN(FIND({0,1,2,3,4,5,6,7,8,9},Z1468&amp;"0123456789"))-1,"")), ".", ",")</f>
        <v>5854998</v>
      </c>
      <c r="AB1468" t="s">
        <v>14223</v>
      </c>
      <c r="AC1468" s="3" cm="1">
        <f t="array" ref="AC1468">_xlfn.XLOOKUP(LEFT(AB1468,MIN(FIND({0,1,2,3,4,5,6,7,8,9},AB1468&amp;"0123456789"))-1), $BB$4:$BB$23, $BC$4:$BC$23)*_xlfn.NUMBERVALUE(TRIM(REPLACE(AB1468,1,MIN(FIND({0,1,2,3,4,5,6,7,8,9},AB1468&amp;"0123456789"))-1,"")), ".", ",")</f>
        <v>5854998</v>
      </c>
      <c r="AD1468" t="s">
        <v>4365</v>
      </c>
      <c r="AE1468" t="s">
        <v>4365</v>
      </c>
      <c r="AF1468" t="s">
        <v>4365</v>
      </c>
      <c r="AG1468" t="s">
        <v>4365</v>
      </c>
      <c r="AH1468" t="s">
        <v>4365</v>
      </c>
      <c r="AI1468" t="s">
        <v>4365</v>
      </c>
      <c r="AJ1468" t="s">
        <v>4365</v>
      </c>
      <c r="AK1468" t="s">
        <v>4365</v>
      </c>
      <c r="AL1468" t="s">
        <v>4365</v>
      </c>
      <c r="AM1468" t="s">
        <v>4365</v>
      </c>
      <c r="AN1468" t="s">
        <v>4365</v>
      </c>
      <c r="AO1468" t="s">
        <v>4365</v>
      </c>
      <c r="AP1468" t="s">
        <v>4365</v>
      </c>
      <c r="AQ1468" t="s">
        <v>4365</v>
      </c>
      <c r="AR1468" t="s">
        <v>4365</v>
      </c>
      <c r="AS1468" t="s">
        <v>14822</v>
      </c>
      <c r="BC1468" s="3" t="str" cm="1">
        <f t="array" ref="BC1468">LEFT(BB1468,MIN(FIND({0,1,2,3,4,5,6,7,8,9},BB1468&amp;"0123456789"))-1)</f>
        <v/>
      </c>
      <c r="BY1468" t="s">
        <v>10163</v>
      </c>
      <c r="BZ1468" t="s">
        <v>25418</v>
      </c>
      <c r="CA1468" t="s">
        <v>25554</v>
      </c>
      <c r="CT1468" t="str">
        <f t="shared" si="369"/>
        <v>Health Care</v>
      </c>
      <c r="CU1468" t="str">
        <f t="shared" si="370"/>
        <v>Medical</v>
      </c>
      <c r="CV1468" t="str">
        <f t="shared" si="371"/>
        <v>Therapeutics</v>
      </c>
      <c r="CW1468" t="str">
        <f t="shared" si="372"/>
        <v/>
      </c>
      <c r="CX1468" t="str">
        <f t="shared" si="373"/>
        <v/>
      </c>
      <c r="CY1468" t="str">
        <f t="shared" si="374"/>
        <v/>
      </c>
      <c r="CZ1468" t="str">
        <f t="shared" si="375"/>
        <v/>
      </c>
      <c r="DA1468" t="str">
        <f t="shared" si="376"/>
        <v/>
      </c>
      <c r="DB1468" t="str">
        <f t="shared" si="377"/>
        <v/>
      </c>
      <c r="DC1468" t="str">
        <f t="shared" si="378"/>
        <v/>
      </c>
    </row>
    <row r="1469" spans="1:107" x14ac:dyDescent="0.2">
      <c r="A1469">
        <v>1466</v>
      </c>
      <c r="B1469" t="s">
        <v>1461</v>
      </c>
      <c r="C1469" t="s">
        <v>3634</v>
      </c>
      <c r="D1469" t="s">
        <v>5565</v>
      </c>
      <c r="E1469" t="s">
        <v>4365</v>
      </c>
      <c r="F1469" t="s">
        <v>7532</v>
      </c>
      <c r="G1469" t="s">
        <v>8248</v>
      </c>
      <c r="H1469" t="s">
        <v>8552</v>
      </c>
      <c r="I1469" t="s">
        <v>4365</v>
      </c>
      <c r="J1469" t="s">
        <v>4365</v>
      </c>
      <c r="K1469" t="s">
        <v>10119</v>
      </c>
      <c r="L1469" t="s">
        <v>10331</v>
      </c>
      <c r="M1469" t="s">
        <v>11807</v>
      </c>
      <c r="N1469" t="s">
        <v>12751</v>
      </c>
      <c r="O1469" t="s">
        <v>4365</v>
      </c>
      <c r="P1469" t="s">
        <v>4365</v>
      </c>
      <c r="Q1469">
        <v>2</v>
      </c>
      <c r="R1469" t="s">
        <v>13357</v>
      </c>
      <c r="S1469" t="s">
        <v>13390</v>
      </c>
      <c r="T1469" t="s">
        <v>14224</v>
      </c>
      <c r="U1469" s="3" t="str" cm="1">
        <f t="array" ref="U1469">LEFT(T1469,MIN(FIND({0,1,2,3,4,5,6,7,8,9},T1469&amp;"0123456789"))-1)</f>
        <v>£</v>
      </c>
      <c r="V1469" t="s">
        <v>13357</v>
      </c>
      <c r="W1469" t="s">
        <v>14224</v>
      </c>
      <c r="X1469" s="3" t="str" cm="1">
        <f t="array" ref="X1469">LEFT(W1469,MIN(FIND({0,1,2,3,4,5,6,7,8,9},W1469&amp;"0123456789"))-1)</f>
        <v>£</v>
      </c>
      <c r="Y1469" t="s">
        <v>13357</v>
      </c>
      <c r="Z1469" t="s">
        <v>14028</v>
      </c>
      <c r="AA1469" s="3" cm="1">
        <f t="array" ref="AA1469">_xlfn.XLOOKUP(LEFT(Z1469,MIN(FIND({0,1,2,3,4,5,6,7,8,9},Z1469&amp;"0123456789"))-1), $BB$4:$BB$23, $BC$4:$BC$23)*_xlfn.NUMBERVALUE(TRIM(REPLACE(Z1469,1,MIN(FIND({0,1,2,3,4,5,6,7,8,9},Z1469&amp;"0123456789"))-1,"")), ".", ",")</f>
        <v>1164500</v>
      </c>
      <c r="AB1469" t="s">
        <v>14028</v>
      </c>
      <c r="AC1469" s="3" cm="1">
        <f t="array" ref="AC1469">_xlfn.XLOOKUP(LEFT(AB1469,MIN(FIND({0,1,2,3,4,5,6,7,8,9},AB1469&amp;"0123456789"))-1), $BB$4:$BB$23, $BC$4:$BC$23)*_xlfn.NUMBERVALUE(TRIM(REPLACE(AB1469,1,MIN(FIND({0,1,2,3,4,5,6,7,8,9},AB1469&amp;"0123456789"))-1,"")), ".", ",")</f>
        <v>1164500</v>
      </c>
      <c r="AD1469" t="s">
        <v>8555</v>
      </c>
      <c r="AE1469" t="s">
        <v>8562</v>
      </c>
      <c r="AF1469" t="s">
        <v>16093</v>
      </c>
      <c r="AG1469" t="s">
        <v>4365</v>
      </c>
      <c r="AH1469" t="s">
        <v>4365</v>
      </c>
      <c r="AI1469" t="s">
        <v>4365</v>
      </c>
      <c r="AJ1469" t="s">
        <v>4365</v>
      </c>
      <c r="AK1469" t="s">
        <v>4365</v>
      </c>
      <c r="AL1469" t="s">
        <v>4365</v>
      </c>
      <c r="AM1469" t="s">
        <v>4365</v>
      </c>
      <c r="AN1469" t="s">
        <v>4365</v>
      </c>
      <c r="AO1469" t="s">
        <v>4365</v>
      </c>
      <c r="AP1469" t="s">
        <v>4365</v>
      </c>
      <c r="AQ1469" t="s">
        <v>4365</v>
      </c>
      <c r="AR1469" t="s">
        <v>4365</v>
      </c>
      <c r="AS1469" t="s">
        <v>14825</v>
      </c>
      <c r="BC1469" s="3" t="str" cm="1">
        <f t="array" ref="BC1469">LEFT(BB1469,MIN(FIND({0,1,2,3,4,5,6,7,8,9},BB1469&amp;"0123456789"))-1)</f>
        <v/>
      </c>
      <c r="BY1469" t="s">
        <v>25667</v>
      </c>
      <c r="BZ1469" t="s">
        <v>25404</v>
      </c>
      <c r="CT1469" t="str">
        <f t="shared" si="369"/>
        <v>Information Services</v>
      </c>
      <c r="CU1469" t="str">
        <f t="shared" si="370"/>
        <v>Information Technology</v>
      </c>
      <c r="CV1469" t="str">
        <f t="shared" si="371"/>
        <v/>
      </c>
      <c r="CW1469" t="str">
        <f t="shared" si="372"/>
        <v/>
      </c>
      <c r="CX1469" t="str">
        <f t="shared" si="373"/>
        <v/>
      </c>
      <c r="CY1469" t="str">
        <f t="shared" si="374"/>
        <v/>
      </c>
      <c r="CZ1469" t="str">
        <f t="shared" si="375"/>
        <v/>
      </c>
      <c r="DA1469" t="str">
        <f t="shared" si="376"/>
        <v/>
      </c>
      <c r="DB1469" t="str">
        <f t="shared" si="377"/>
        <v/>
      </c>
      <c r="DC1469" t="str">
        <f t="shared" si="378"/>
        <v/>
      </c>
    </row>
    <row r="1470" spans="1:107" x14ac:dyDescent="0.2">
      <c r="A1470">
        <v>1467</v>
      </c>
      <c r="B1470" t="s">
        <v>1462</v>
      </c>
      <c r="C1470" t="s">
        <v>3635</v>
      </c>
      <c r="D1470" t="s">
        <v>5566</v>
      </c>
      <c r="E1470" t="s">
        <v>6065</v>
      </c>
      <c r="F1470" t="s">
        <v>7533</v>
      </c>
      <c r="G1470" t="s">
        <v>8245</v>
      </c>
      <c r="H1470" t="s">
        <v>8552</v>
      </c>
      <c r="I1470" t="s">
        <v>8554</v>
      </c>
      <c r="J1470" t="s">
        <v>9747</v>
      </c>
      <c r="K1470" t="s">
        <v>10118</v>
      </c>
      <c r="L1470" t="s">
        <v>10838</v>
      </c>
      <c r="M1470" t="s">
        <v>12257</v>
      </c>
      <c r="N1470" t="s">
        <v>13069</v>
      </c>
      <c r="O1470" t="s">
        <v>13306</v>
      </c>
      <c r="P1470" t="s">
        <v>4365</v>
      </c>
      <c r="Q1470">
        <v>3</v>
      </c>
      <c r="R1470" t="s">
        <v>13357</v>
      </c>
      <c r="S1470" t="s">
        <v>8251</v>
      </c>
      <c r="T1470" t="s">
        <v>13960</v>
      </c>
      <c r="U1470" s="3" t="str" cm="1">
        <f t="array" ref="U1470">LEFT(T1470,MIN(FIND({0,1,2,3,4,5,6,7,8,9},T1470&amp;"0123456789"))-1)</f>
        <v>€</v>
      </c>
      <c r="V1470" t="s">
        <v>13357</v>
      </c>
      <c r="W1470" t="s">
        <v>13960</v>
      </c>
      <c r="X1470" s="3" t="str" cm="1">
        <f t="array" ref="X1470">LEFT(W1470,MIN(FIND({0,1,2,3,4,5,6,7,8,9},W1470&amp;"0123456789"))-1)</f>
        <v>€</v>
      </c>
      <c r="Y1470" t="s">
        <v>13357</v>
      </c>
      <c r="Z1470" t="s">
        <v>13960</v>
      </c>
      <c r="AA1470" s="3" cm="1">
        <f t="array" ref="AA1470">_xlfn.XLOOKUP(LEFT(Z1470,MIN(FIND({0,1,2,3,4,5,6,7,8,9},Z1470&amp;"0123456789"))-1), $BB$4:$BB$23, $BC$4:$BC$23)*_xlfn.NUMBERVALUE(TRIM(REPLACE(Z1470,1,MIN(FIND({0,1,2,3,4,5,6,7,8,9},Z1470&amp;"0123456789"))-1,"")), ".", ",")</f>
        <v>6000000</v>
      </c>
      <c r="AB1470" t="s">
        <v>13960</v>
      </c>
      <c r="AC1470" s="3" cm="1">
        <f t="array" ref="AC1470">_xlfn.XLOOKUP(LEFT(AB1470,MIN(FIND({0,1,2,3,4,5,6,7,8,9},AB1470&amp;"0123456789"))-1), $BB$4:$BB$23, $BC$4:$BC$23)*_xlfn.NUMBERVALUE(TRIM(REPLACE(AB1470,1,MIN(FIND({0,1,2,3,4,5,6,7,8,9},AB1470&amp;"0123456789"))-1,"")), ".", ",")</f>
        <v>6000000</v>
      </c>
      <c r="AD1470" t="s">
        <v>4365</v>
      </c>
      <c r="AE1470" t="s">
        <v>4365</v>
      </c>
      <c r="AF1470" t="s">
        <v>4365</v>
      </c>
      <c r="AG1470" t="s">
        <v>4365</v>
      </c>
      <c r="AH1470" t="s">
        <v>4365</v>
      </c>
      <c r="AI1470" t="s">
        <v>4365</v>
      </c>
      <c r="AJ1470" t="s">
        <v>4365</v>
      </c>
      <c r="AK1470" t="s">
        <v>4365</v>
      </c>
      <c r="AL1470" t="s">
        <v>4365</v>
      </c>
      <c r="AM1470" t="s">
        <v>4365</v>
      </c>
      <c r="AN1470" t="s">
        <v>4365</v>
      </c>
      <c r="AO1470" t="s">
        <v>4365</v>
      </c>
      <c r="AP1470" t="s">
        <v>4365</v>
      </c>
      <c r="AQ1470" t="s">
        <v>4365</v>
      </c>
      <c r="AR1470" t="s">
        <v>4365</v>
      </c>
      <c r="AS1470" t="s">
        <v>19111</v>
      </c>
      <c r="BC1470" s="3" t="str" cm="1">
        <f t="array" ref="BC1470">LEFT(BB1470,MIN(FIND({0,1,2,3,4,5,6,7,8,9},BB1470&amp;"0123456789"))-1)</f>
        <v/>
      </c>
      <c r="BY1470" t="s">
        <v>25419</v>
      </c>
      <c r="BZ1470" t="s">
        <v>25404</v>
      </c>
      <c r="CA1470" t="s">
        <v>25532</v>
      </c>
      <c r="CB1470" t="s">
        <v>25441</v>
      </c>
      <c r="CC1470" t="s">
        <v>25408</v>
      </c>
      <c r="CT1470" t="str">
        <f t="shared" si="369"/>
        <v>Apps</v>
      </c>
      <c r="CU1470" t="str">
        <f t="shared" si="370"/>
        <v>Information Technology</v>
      </c>
      <c r="CV1470" t="str">
        <f t="shared" si="371"/>
        <v>Mobile</v>
      </c>
      <c r="CW1470" t="str">
        <f t="shared" si="372"/>
        <v>Mobile Apps</v>
      </c>
      <c r="CX1470" t="str">
        <f t="shared" si="373"/>
        <v>Software</v>
      </c>
      <c r="CY1470" t="str">
        <f t="shared" si="374"/>
        <v/>
      </c>
      <c r="CZ1470" t="str">
        <f t="shared" si="375"/>
        <v/>
      </c>
      <c r="DA1470" t="str">
        <f t="shared" si="376"/>
        <v/>
      </c>
      <c r="DB1470" t="str">
        <f t="shared" si="377"/>
        <v/>
      </c>
      <c r="DC1470" t="str">
        <f t="shared" si="378"/>
        <v/>
      </c>
    </row>
    <row r="1471" spans="1:107" x14ac:dyDescent="0.2">
      <c r="A1471">
        <v>1468</v>
      </c>
      <c r="B1471" t="s">
        <v>1463</v>
      </c>
      <c r="C1471" t="s">
        <v>3636</v>
      </c>
      <c r="D1471" t="s">
        <v>5567</v>
      </c>
      <c r="E1471" t="s">
        <v>6065</v>
      </c>
      <c r="F1471" t="s">
        <v>7534</v>
      </c>
      <c r="G1471" t="s">
        <v>8266</v>
      </c>
      <c r="H1471" t="s">
        <v>8552</v>
      </c>
      <c r="I1471" t="s">
        <v>8554</v>
      </c>
      <c r="J1471" t="s">
        <v>9748</v>
      </c>
      <c r="K1471" t="s">
        <v>10119</v>
      </c>
      <c r="L1471" t="s">
        <v>10551</v>
      </c>
      <c r="M1471" t="s">
        <v>12258</v>
      </c>
      <c r="N1471" t="s">
        <v>12826</v>
      </c>
      <c r="O1471" t="s">
        <v>4365</v>
      </c>
      <c r="P1471" t="s">
        <v>4365</v>
      </c>
      <c r="Q1471">
        <v>1</v>
      </c>
      <c r="R1471" t="s">
        <v>13357</v>
      </c>
      <c r="S1471" t="s">
        <v>8477</v>
      </c>
      <c r="T1471" t="s">
        <v>13740</v>
      </c>
      <c r="U1471" s="3" t="str" cm="1">
        <f t="array" ref="U1471">LEFT(T1471,MIN(FIND({0,1,2,3,4,5,6,7,8,9},T1471&amp;"0123456789"))-1)</f>
        <v>$</v>
      </c>
      <c r="V1471" t="s">
        <v>13357</v>
      </c>
      <c r="W1471" t="s">
        <v>13740</v>
      </c>
      <c r="X1471" s="3" t="str" cm="1">
        <f t="array" ref="X1471">LEFT(W1471,MIN(FIND({0,1,2,3,4,5,6,7,8,9},W1471&amp;"0123456789"))-1)</f>
        <v>$</v>
      </c>
      <c r="Y1471" t="s">
        <v>13357</v>
      </c>
      <c r="Z1471" t="s">
        <v>13740</v>
      </c>
      <c r="AA1471" s="3" cm="1">
        <f t="array" ref="AA1471">_xlfn.XLOOKUP(LEFT(Z1471,MIN(FIND({0,1,2,3,4,5,6,7,8,9},Z1471&amp;"0123456789"))-1), $BB$4:$BB$23, $BC$4:$BC$23)*_xlfn.NUMBERVALUE(TRIM(REPLACE(Z1471,1,MIN(FIND({0,1,2,3,4,5,6,7,8,9},Z1471&amp;"0123456789"))-1,"")), ".", ",")</f>
        <v>3000000</v>
      </c>
      <c r="AB1471" t="s">
        <v>13740</v>
      </c>
      <c r="AC1471" s="3" cm="1">
        <f t="array" ref="AC1471">_xlfn.XLOOKUP(LEFT(AB1471,MIN(FIND({0,1,2,3,4,5,6,7,8,9},AB1471&amp;"0123456789"))-1), $BB$4:$BB$23, $BC$4:$BC$23)*_xlfn.NUMBERVALUE(TRIM(REPLACE(AB1471,1,MIN(FIND({0,1,2,3,4,5,6,7,8,9},AB1471&amp;"0123456789"))-1,"")), ".", ",")</f>
        <v>3000000</v>
      </c>
      <c r="AD1471" t="s">
        <v>4365</v>
      </c>
      <c r="AE1471" t="s">
        <v>4365</v>
      </c>
      <c r="AF1471" t="s">
        <v>4365</v>
      </c>
      <c r="AG1471" t="s">
        <v>17332</v>
      </c>
      <c r="AH1471" t="s">
        <v>4365</v>
      </c>
      <c r="AI1471" t="s">
        <v>4365</v>
      </c>
      <c r="AJ1471" t="s">
        <v>8563</v>
      </c>
      <c r="AK1471" t="s">
        <v>4365</v>
      </c>
      <c r="AL1471" t="s">
        <v>8555</v>
      </c>
      <c r="AM1471" t="s">
        <v>4365</v>
      </c>
      <c r="AN1471" t="s">
        <v>18372</v>
      </c>
      <c r="AO1471" t="s">
        <v>4365</v>
      </c>
      <c r="AP1471" t="s">
        <v>23314</v>
      </c>
      <c r="AQ1471" t="s">
        <v>4365</v>
      </c>
      <c r="AR1471" t="s">
        <v>4365</v>
      </c>
      <c r="AS1471" t="s">
        <v>19162</v>
      </c>
      <c r="BC1471" s="3" t="str" cm="1">
        <f t="array" ref="BC1471">LEFT(BB1471,MIN(FIND({0,1,2,3,4,5,6,7,8,9},BB1471&amp;"0123456789"))-1)</f>
        <v/>
      </c>
      <c r="BY1471" t="s">
        <v>11706</v>
      </c>
      <c r="BZ1471" t="s">
        <v>25404</v>
      </c>
      <c r="CT1471" t="str">
        <f t="shared" si="369"/>
        <v>E-Commerce</v>
      </c>
      <c r="CU1471" t="str">
        <f t="shared" si="370"/>
        <v>Information Technology</v>
      </c>
      <c r="CV1471" t="str">
        <f t="shared" si="371"/>
        <v/>
      </c>
      <c r="CW1471" t="str">
        <f t="shared" si="372"/>
        <v/>
      </c>
      <c r="CX1471" t="str">
        <f t="shared" si="373"/>
        <v/>
      </c>
      <c r="CY1471" t="str">
        <f t="shared" si="374"/>
        <v/>
      </c>
      <c r="CZ1471" t="str">
        <f t="shared" si="375"/>
        <v/>
      </c>
      <c r="DA1471" t="str">
        <f t="shared" si="376"/>
        <v/>
      </c>
      <c r="DB1471" t="str">
        <f t="shared" si="377"/>
        <v/>
      </c>
      <c r="DC1471" t="str">
        <f t="shared" si="378"/>
        <v/>
      </c>
    </row>
    <row r="1472" spans="1:107" x14ac:dyDescent="0.2">
      <c r="A1472">
        <v>1469</v>
      </c>
      <c r="B1472" t="s">
        <v>1464</v>
      </c>
      <c r="C1472" t="s">
        <v>3637</v>
      </c>
      <c r="D1472" t="s">
        <v>5568</v>
      </c>
      <c r="E1472" t="s">
        <v>6065</v>
      </c>
      <c r="F1472" t="s">
        <v>7535</v>
      </c>
      <c r="G1472" t="s">
        <v>8266</v>
      </c>
      <c r="H1472" t="s">
        <v>8552</v>
      </c>
      <c r="I1472" t="s">
        <v>8555</v>
      </c>
      <c r="J1472" t="s">
        <v>9749</v>
      </c>
      <c r="K1472" t="s">
        <v>10119</v>
      </c>
      <c r="L1472" t="s">
        <v>10839</v>
      </c>
      <c r="M1472" t="s">
        <v>12259</v>
      </c>
      <c r="N1472" t="s">
        <v>12742</v>
      </c>
      <c r="O1472" t="s">
        <v>13306</v>
      </c>
      <c r="P1472" t="s">
        <v>13351</v>
      </c>
      <c r="Q1472">
        <v>1</v>
      </c>
      <c r="R1472" t="s">
        <v>13357</v>
      </c>
      <c r="S1472" t="s">
        <v>8442</v>
      </c>
      <c r="T1472" t="s">
        <v>13810</v>
      </c>
      <c r="U1472" s="3" t="str" cm="1">
        <f t="array" ref="U1472">LEFT(T1472,MIN(FIND({0,1,2,3,4,5,6,7,8,9},T1472&amp;"0123456789"))-1)</f>
        <v>$</v>
      </c>
      <c r="V1472" t="s">
        <v>13357</v>
      </c>
      <c r="W1472" t="s">
        <v>13810</v>
      </c>
      <c r="X1472" s="3" t="str" cm="1">
        <f t="array" ref="X1472">LEFT(W1472,MIN(FIND({0,1,2,3,4,5,6,7,8,9},W1472&amp;"0123456789"))-1)</f>
        <v>$</v>
      </c>
      <c r="Y1472" t="s">
        <v>13357</v>
      </c>
      <c r="Z1472" t="s">
        <v>13810</v>
      </c>
      <c r="AA1472" s="3" cm="1">
        <f t="array" ref="AA1472">_xlfn.XLOOKUP(LEFT(Z1472,MIN(FIND({0,1,2,3,4,5,6,7,8,9},Z1472&amp;"0123456789"))-1), $BB$4:$BB$23, $BC$4:$BC$23)*_xlfn.NUMBERVALUE(TRIM(REPLACE(Z1472,1,MIN(FIND({0,1,2,3,4,5,6,7,8,9},Z1472&amp;"0123456789"))-1,"")), ".", ",")</f>
        <v>1500000</v>
      </c>
      <c r="AB1472" t="s">
        <v>13810</v>
      </c>
      <c r="AC1472" s="3" cm="1">
        <f t="array" ref="AC1472">_xlfn.XLOOKUP(LEFT(AB1472,MIN(FIND({0,1,2,3,4,5,6,7,8,9},AB1472&amp;"0123456789"))-1), $BB$4:$BB$23, $BC$4:$BC$23)*_xlfn.NUMBERVALUE(TRIM(REPLACE(AB1472,1,MIN(FIND({0,1,2,3,4,5,6,7,8,9},AB1472&amp;"0123456789"))-1,"")), ".", ",")</f>
        <v>1500000</v>
      </c>
      <c r="AD1472" t="s">
        <v>8554</v>
      </c>
      <c r="AE1472" t="s">
        <v>8554</v>
      </c>
      <c r="AF1472" t="s">
        <v>16094</v>
      </c>
      <c r="AG1472" t="s">
        <v>17333</v>
      </c>
      <c r="AH1472" t="s">
        <v>17991</v>
      </c>
      <c r="AI1472" t="s">
        <v>18926</v>
      </c>
      <c r="AJ1472" t="s">
        <v>19244</v>
      </c>
      <c r="AK1472" t="s">
        <v>19995</v>
      </c>
      <c r="AL1472" t="s">
        <v>20258</v>
      </c>
      <c r="AM1472" t="s">
        <v>21017</v>
      </c>
      <c r="AN1472" t="s">
        <v>21607</v>
      </c>
      <c r="AO1472" t="s">
        <v>22212</v>
      </c>
      <c r="AP1472" t="s">
        <v>23315</v>
      </c>
      <c r="AQ1472" t="s">
        <v>24372</v>
      </c>
      <c r="AR1472" t="s">
        <v>25199</v>
      </c>
      <c r="AS1472" t="s">
        <v>14826</v>
      </c>
      <c r="BC1472" s="3" t="str" cm="1">
        <f t="array" ref="BC1472">LEFT(BB1472,MIN(FIND({0,1,2,3,4,5,6,7,8,9},BB1472&amp;"0123456789"))-1)</f>
        <v/>
      </c>
      <c r="BY1472" t="s">
        <v>25665</v>
      </c>
      <c r="BZ1472" t="s">
        <v>25492</v>
      </c>
      <c r="CA1472" t="s">
        <v>25404</v>
      </c>
      <c r="CB1472" t="s">
        <v>25583</v>
      </c>
      <c r="CT1472" t="str">
        <f t="shared" si="369"/>
        <v>Big Data</v>
      </c>
      <c r="CU1472" t="str">
        <f t="shared" si="370"/>
        <v>Cyber Security</v>
      </c>
      <c r="CV1472" t="str">
        <f t="shared" si="371"/>
        <v>Information Technology</v>
      </c>
      <c r="CW1472" t="str">
        <f t="shared" si="372"/>
        <v>Network Security</v>
      </c>
      <c r="CX1472" t="str">
        <f t="shared" si="373"/>
        <v/>
      </c>
      <c r="CY1472" t="str">
        <f t="shared" si="374"/>
        <v/>
      </c>
      <c r="CZ1472" t="str">
        <f t="shared" si="375"/>
        <v/>
      </c>
      <c r="DA1472" t="str">
        <f t="shared" si="376"/>
        <v/>
      </c>
      <c r="DB1472" t="str">
        <f t="shared" si="377"/>
        <v/>
      </c>
      <c r="DC1472" t="str">
        <f t="shared" si="378"/>
        <v/>
      </c>
    </row>
    <row r="1473" spans="1:107" x14ac:dyDescent="0.2">
      <c r="A1473">
        <v>1470</v>
      </c>
      <c r="B1473" t="s">
        <v>1465</v>
      </c>
      <c r="C1473" t="s">
        <v>3638</v>
      </c>
      <c r="D1473" t="s">
        <v>5569</v>
      </c>
      <c r="E1473" t="s">
        <v>6065</v>
      </c>
      <c r="F1473" t="s">
        <v>7536</v>
      </c>
      <c r="G1473" t="s">
        <v>8251</v>
      </c>
      <c r="H1473" t="s">
        <v>8552</v>
      </c>
      <c r="I1473" t="s">
        <v>4365</v>
      </c>
      <c r="J1473" t="s">
        <v>4365</v>
      </c>
      <c r="K1473" t="s">
        <v>10119</v>
      </c>
      <c r="L1473" t="s">
        <v>10529</v>
      </c>
      <c r="M1473" t="s">
        <v>12260</v>
      </c>
      <c r="N1473" t="s">
        <v>12851</v>
      </c>
      <c r="O1473" t="s">
        <v>13336</v>
      </c>
      <c r="P1473" t="s">
        <v>4365</v>
      </c>
      <c r="Q1473">
        <v>1</v>
      </c>
      <c r="R1473" t="s">
        <v>13357</v>
      </c>
      <c r="S1473" t="s">
        <v>8251</v>
      </c>
      <c r="T1473" t="s">
        <v>13980</v>
      </c>
      <c r="U1473" s="3" t="str" cm="1">
        <f t="array" ref="U1473">LEFT(T1473,MIN(FIND({0,1,2,3,4,5,6,7,8,9},T1473&amp;"0123456789"))-1)</f>
        <v>$</v>
      </c>
      <c r="V1473" t="s">
        <v>13357</v>
      </c>
      <c r="W1473" t="s">
        <v>13980</v>
      </c>
      <c r="X1473" s="3" t="str" cm="1">
        <f t="array" ref="X1473">LEFT(W1473,MIN(FIND({0,1,2,3,4,5,6,7,8,9},W1473&amp;"0123456789"))-1)</f>
        <v>$</v>
      </c>
      <c r="Y1473" t="s">
        <v>13357</v>
      </c>
      <c r="Z1473" t="s">
        <v>13980</v>
      </c>
      <c r="AA1473" s="3" cm="1">
        <f t="array" ref="AA1473">_xlfn.XLOOKUP(LEFT(Z1473,MIN(FIND({0,1,2,3,4,5,6,7,8,9},Z1473&amp;"0123456789"))-1), $BB$4:$BB$23, $BC$4:$BC$23)*_xlfn.NUMBERVALUE(TRIM(REPLACE(Z1473,1,MIN(FIND({0,1,2,3,4,5,6,7,8,9},Z1473&amp;"0123456789"))-1,"")), ".", ",")</f>
        <v>1600000</v>
      </c>
      <c r="AB1473" t="s">
        <v>13980</v>
      </c>
      <c r="AC1473" s="3" cm="1">
        <f t="array" ref="AC1473">_xlfn.XLOOKUP(LEFT(AB1473,MIN(FIND({0,1,2,3,4,5,6,7,8,9},AB1473&amp;"0123456789"))-1), $BB$4:$BB$23, $BC$4:$BC$23)*_xlfn.NUMBERVALUE(TRIM(REPLACE(AB1473,1,MIN(FIND({0,1,2,3,4,5,6,7,8,9},AB1473&amp;"0123456789"))-1,"")), ".", ",")</f>
        <v>1600000</v>
      </c>
      <c r="AD1473" t="s">
        <v>4365</v>
      </c>
      <c r="AE1473" t="s">
        <v>4365</v>
      </c>
      <c r="AF1473" t="s">
        <v>4365</v>
      </c>
      <c r="AG1473" t="s">
        <v>17334</v>
      </c>
      <c r="AH1473" t="s">
        <v>4365</v>
      </c>
      <c r="AI1473" t="s">
        <v>18927</v>
      </c>
      <c r="AJ1473" t="s">
        <v>8563</v>
      </c>
      <c r="AK1473" t="s">
        <v>4365</v>
      </c>
      <c r="AL1473" t="s">
        <v>8555</v>
      </c>
      <c r="AM1473" t="s">
        <v>18794</v>
      </c>
      <c r="AN1473" t="s">
        <v>18372</v>
      </c>
      <c r="AO1473" t="s">
        <v>18794</v>
      </c>
      <c r="AP1473" t="s">
        <v>23316</v>
      </c>
      <c r="AQ1473" t="s">
        <v>24373</v>
      </c>
      <c r="AR1473" t="s">
        <v>25200</v>
      </c>
      <c r="AS1473" t="s">
        <v>14821</v>
      </c>
      <c r="BC1473" s="3" t="str" cm="1">
        <f t="array" ref="BC1473">LEFT(BB1473,MIN(FIND({0,1,2,3,4,5,6,7,8,9},BB1473&amp;"0123456789"))-1)</f>
        <v/>
      </c>
      <c r="BY1473" t="s">
        <v>12260</v>
      </c>
      <c r="CT1473" t="str">
        <f t="shared" si="369"/>
        <v>Fantasy Sports</v>
      </c>
      <c r="CU1473" t="str">
        <f t="shared" si="370"/>
        <v/>
      </c>
      <c r="CV1473" t="str">
        <f t="shared" si="371"/>
        <v/>
      </c>
      <c r="CW1473" t="str">
        <f t="shared" si="372"/>
        <v/>
      </c>
      <c r="CX1473" t="str">
        <f t="shared" si="373"/>
        <v/>
      </c>
      <c r="CY1473" t="str">
        <f t="shared" si="374"/>
        <v/>
      </c>
      <c r="CZ1473" t="str">
        <f t="shared" si="375"/>
        <v/>
      </c>
      <c r="DA1473" t="str">
        <f t="shared" si="376"/>
        <v/>
      </c>
      <c r="DB1473" t="str">
        <f t="shared" si="377"/>
        <v/>
      </c>
      <c r="DC1473" t="str">
        <f t="shared" si="378"/>
        <v/>
      </c>
    </row>
    <row r="1474" spans="1:107" x14ac:dyDescent="0.2">
      <c r="A1474">
        <v>1471</v>
      </c>
      <c r="B1474" t="s">
        <v>1466</v>
      </c>
      <c r="C1474" t="s">
        <v>3639</v>
      </c>
      <c r="D1474" t="s">
        <v>5570</v>
      </c>
      <c r="E1474" t="s">
        <v>6065</v>
      </c>
      <c r="F1474" t="s">
        <v>7537</v>
      </c>
      <c r="G1474" t="s">
        <v>8326</v>
      </c>
      <c r="H1474" t="s">
        <v>8552</v>
      </c>
      <c r="I1474" t="s">
        <v>8557</v>
      </c>
      <c r="J1474" t="s">
        <v>9664</v>
      </c>
      <c r="K1474" t="s">
        <v>10121</v>
      </c>
      <c r="L1474" t="s">
        <v>10405</v>
      </c>
      <c r="M1474" t="s">
        <v>11468</v>
      </c>
      <c r="N1474" t="s">
        <v>12741</v>
      </c>
      <c r="O1474" t="s">
        <v>13310</v>
      </c>
      <c r="P1474" t="s">
        <v>4365</v>
      </c>
      <c r="Q1474">
        <v>1</v>
      </c>
      <c r="R1474" t="s">
        <v>13357</v>
      </c>
      <c r="S1474" t="s">
        <v>13456</v>
      </c>
      <c r="T1474" t="s">
        <v>13831</v>
      </c>
      <c r="U1474" s="3" t="str" cm="1">
        <f t="array" ref="U1474">LEFT(T1474,MIN(FIND({0,1,2,3,4,5,6,7,8,9},T1474&amp;"0123456789"))-1)</f>
        <v>$</v>
      </c>
      <c r="V1474" t="s">
        <v>13357</v>
      </c>
      <c r="W1474" t="s">
        <v>13831</v>
      </c>
      <c r="X1474" s="3" t="str" cm="1">
        <f t="array" ref="X1474">LEFT(W1474,MIN(FIND({0,1,2,3,4,5,6,7,8,9},W1474&amp;"0123456789"))-1)</f>
        <v>$</v>
      </c>
      <c r="Y1474" t="s">
        <v>13357</v>
      </c>
      <c r="Z1474" t="s">
        <v>13831</v>
      </c>
      <c r="AA1474" s="3" cm="1">
        <f t="array" ref="AA1474">_xlfn.XLOOKUP(LEFT(Z1474,MIN(FIND({0,1,2,3,4,5,6,7,8,9},Z1474&amp;"0123456789"))-1), $BB$4:$BB$23, $BC$4:$BC$23)*_xlfn.NUMBERVALUE(TRIM(REPLACE(Z1474,1,MIN(FIND({0,1,2,3,4,5,6,7,8,9},Z1474&amp;"0123456789"))-1,"")), ".", ",")</f>
        <v>1000000</v>
      </c>
      <c r="AB1474" t="s">
        <v>13831</v>
      </c>
      <c r="AC1474" s="3" cm="1">
        <f t="array" ref="AC1474">_xlfn.XLOOKUP(LEFT(AB1474,MIN(FIND({0,1,2,3,4,5,6,7,8,9},AB1474&amp;"0123456789"))-1), $BB$4:$BB$23, $BC$4:$BC$23)*_xlfn.NUMBERVALUE(TRIM(REPLACE(AB1474,1,MIN(FIND({0,1,2,3,4,5,6,7,8,9},AB1474&amp;"0123456789"))-1,"")), ".", ",")</f>
        <v>1000000</v>
      </c>
      <c r="AD1474" t="s">
        <v>8555</v>
      </c>
      <c r="AE1474" t="s">
        <v>8554</v>
      </c>
      <c r="AF1474" t="s">
        <v>16026</v>
      </c>
      <c r="AG1474" t="s">
        <v>16738</v>
      </c>
      <c r="AH1474" t="s">
        <v>4365</v>
      </c>
      <c r="AI1474" t="s">
        <v>4365</v>
      </c>
      <c r="AJ1474" t="s">
        <v>8563</v>
      </c>
      <c r="AK1474" t="s">
        <v>4365</v>
      </c>
      <c r="AL1474" t="s">
        <v>8555</v>
      </c>
      <c r="AM1474" t="s">
        <v>4365</v>
      </c>
      <c r="AN1474" t="s">
        <v>18372</v>
      </c>
      <c r="AO1474" t="s">
        <v>4365</v>
      </c>
      <c r="AP1474" t="s">
        <v>23317</v>
      </c>
      <c r="AQ1474" t="s">
        <v>4365</v>
      </c>
      <c r="AR1474" t="s">
        <v>4365</v>
      </c>
      <c r="AS1474" t="s">
        <v>14824</v>
      </c>
      <c r="BC1474" s="3" t="str" cm="1">
        <f t="array" ref="BC1474">LEFT(BB1474,MIN(FIND({0,1,2,3,4,5,6,7,8,9},BB1474&amp;"0123456789"))-1)</f>
        <v/>
      </c>
      <c r="BY1474" t="s">
        <v>11581</v>
      </c>
      <c r="BZ1474" t="s">
        <v>25643</v>
      </c>
      <c r="CT1474" t="str">
        <f t="shared" si="369"/>
        <v>Internet</v>
      </c>
      <c r="CU1474" t="str">
        <f t="shared" si="370"/>
        <v>Social Media</v>
      </c>
      <c r="CV1474" t="str">
        <f t="shared" si="371"/>
        <v/>
      </c>
      <c r="CW1474" t="str">
        <f t="shared" si="372"/>
        <v/>
      </c>
      <c r="CX1474" t="str">
        <f t="shared" si="373"/>
        <v/>
      </c>
      <c r="CY1474" t="str">
        <f t="shared" si="374"/>
        <v/>
      </c>
      <c r="CZ1474" t="str">
        <f t="shared" si="375"/>
        <v/>
      </c>
      <c r="DA1474" t="str">
        <f t="shared" si="376"/>
        <v/>
      </c>
      <c r="DB1474" t="str">
        <f t="shared" si="377"/>
        <v/>
      </c>
      <c r="DC1474" t="str">
        <f t="shared" si="378"/>
        <v/>
      </c>
    </row>
    <row r="1475" spans="1:107" x14ac:dyDescent="0.2">
      <c r="A1475">
        <v>1472</v>
      </c>
      <c r="B1475" t="s">
        <v>1467</v>
      </c>
      <c r="C1475" t="s">
        <v>3640</v>
      </c>
      <c r="D1475" t="s">
        <v>3640</v>
      </c>
      <c r="E1475" t="s">
        <v>6065</v>
      </c>
      <c r="F1475" t="s">
        <v>7538</v>
      </c>
      <c r="G1475" t="s">
        <v>8245</v>
      </c>
      <c r="H1475" t="s">
        <v>8552</v>
      </c>
      <c r="I1475" t="s">
        <v>8555</v>
      </c>
      <c r="J1475" t="s">
        <v>9750</v>
      </c>
      <c r="K1475" t="s">
        <v>10121</v>
      </c>
      <c r="L1475" t="s">
        <v>10270</v>
      </c>
      <c r="M1475" t="s">
        <v>12134</v>
      </c>
      <c r="N1475" t="s">
        <v>12790</v>
      </c>
      <c r="O1475" t="s">
        <v>13310</v>
      </c>
      <c r="P1475" t="s">
        <v>13349</v>
      </c>
      <c r="Q1475">
        <v>1</v>
      </c>
      <c r="R1475" t="s">
        <v>13357</v>
      </c>
      <c r="S1475" t="s">
        <v>8464</v>
      </c>
      <c r="T1475" t="s">
        <v>13831</v>
      </c>
      <c r="U1475" s="3" t="str" cm="1">
        <f t="array" ref="U1475">LEFT(T1475,MIN(FIND({0,1,2,3,4,5,6,7,8,9},T1475&amp;"0123456789"))-1)</f>
        <v>$</v>
      </c>
      <c r="V1475" t="s">
        <v>13357</v>
      </c>
      <c r="W1475" t="s">
        <v>13831</v>
      </c>
      <c r="X1475" s="3" t="str" cm="1">
        <f t="array" ref="X1475">LEFT(W1475,MIN(FIND({0,1,2,3,4,5,6,7,8,9},W1475&amp;"0123456789"))-1)</f>
        <v>$</v>
      </c>
      <c r="Y1475" t="s">
        <v>13357</v>
      </c>
      <c r="Z1475" t="s">
        <v>13831</v>
      </c>
      <c r="AA1475" s="3" cm="1">
        <f t="array" ref="AA1475">_xlfn.XLOOKUP(LEFT(Z1475,MIN(FIND({0,1,2,3,4,5,6,7,8,9},Z1475&amp;"0123456789"))-1), $BB$4:$BB$23, $BC$4:$BC$23)*_xlfn.NUMBERVALUE(TRIM(REPLACE(Z1475,1,MIN(FIND({0,1,2,3,4,5,6,7,8,9},Z1475&amp;"0123456789"))-1,"")), ".", ",")</f>
        <v>1000000</v>
      </c>
      <c r="AB1475" t="s">
        <v>13831</v>
      </c>
      <c r="AC1475" s="3" cm="1">
        <f t="array" ref="AC1475">_xlfn.XLOOKUP(LEFT(AB1475,MIN(FIND({0,1,2,3,4,5,6,7,8,9},AB1475&amp;"0123456789"))-1), $BB$4:$BB$23, $BC$4:$BC$23)*_xlfn.NUMBERVALUE(TRIM(REPLACE(AB1475,1,MIN(FIND({0,1,2,3,4,5,6,7,8,9},AB1475&amp;"0123456789"))-1,"")), ".", ",")</f>
        <v>1000000</v>
      </c>
      <c r="AD1475" t="s">
        <v>8555</v>
      </c>
      <c r="AE1475" t="s">
        <v>8557</v>
      </c>
      <c r="AF1475" t="s">
        <v>16095</v>
      </c>
      <c r="AG1475" t="s">
        <v>17335</v>
      </c>
      <c r="AH1475" t="s">
        <v>17992</v>
      </c>
      <c r="AI1475" t="s">
        <v>18928</v>
      </c>
      <c r="AJ1475" t="s">
        <v>17272</v>
      </c>
      <c r="AK1475" t="s">
        <v>19996</v>
      </c>
      <c r="AL1475" t="s">
        <v>20158</v>
      </c>
      <c r="AM1475" t="s">
        <v>21018</v>
      </c>
      <c r="AN1475" t="s">
        <v>21608</v>
      </c>
      <c r="AO1475" t="s">
        <v>22213</v>
      </c>
      <c r="AP1475" t="s">
        <v>23318</v>
      </c>
      <c r="AQ1475" t="s">
        <v>24374</v>
      </c>
      <c r="AR1475" t="s">
        <v>21383</v>
      </c>
      <c r="AS1475" t="s">
        <v>4365</v>
      </c>
      <c r="BC1475" s="3" t="str" cm="1">
        <f t="array" ref="BC1475">LEFT(BB1475,MIN(FIND({0,1,2,3,4,5,6,7,8,9},BB1475&amp;"0123456789"))-1)</f>
        <v/>
      </c>
      <c r="BY1475" t="s">
        <v>12134</v>
      </c>
      <c r="CT1475" t="str">
        <f t="shared" si="369"/>
        <v>Blockchain</v>
      </c>
      <c r="CU1475" t="str">
        <f t="shared" si="370"/>
        <v/>
      </c>
      <c r="CV1475" t="str">
        <f t="shared" si="371"/>
        <v/>
      </c>
      <c r="CW1475" t="str">
        <f t="shared" si="372"/>
        <v/>
      </c>
      <c r="CX1475" t="str">
        <f t="shared" si="373"/>
        <v/>
      </c>
      <c r="CY1475" t="str">
        <f t="shared" si="374"/>
        <v/>
      </c>
      <c r="CZ1475" t="str">
        <f t="shared" si="375"/>
        <v/>
      </c>
      <c r="DA1475" t="str">
        <f t="shared" si="376"/>
        <v/>
      </c>
      <c r="DB1475" t="str">
        <f t="shared" si="377"/>
        <v/>
      </c>
      <c r="DC1475" t="str">
        <f t="shared" si="378"/>
        <v/>
      </c>
    </row>
    <row r="1476" spans="1:107" x14ac:dyDescent="0.2">
      <c r="A1476">
        <v>1473</v>
      </c>
      <c r="B1476" t="s">
        <v>1468</v>
      </c>
      <c r="C1476" t="s">
        <v>3641</v>
      </c>
      <c r="D1476" t="s">
        <v>5571</v>
      </c>
      <c r="E1476" t="s">
        <v>4365</v>
      </c>
      <c r="F1476" t="s">
        <v>7539</v>
      </c>
      <c r="G1476" t="s">
        <v>8245</v>
      </c>
      <c r="H1476" t="s">
        <v>8552</v>
      </c>
      <c r="I1476" t="s">
        <v>4365</v>
      </c>
      <c r="J1476" t="s">
        <v>4365</v>
      </c>
      <c r="K1476" t="s">
        <v>10121</v>
      </c>
      <c r="L1476" t="s">
        <v>10147</v>
      </c>
      <c r="M1476" t="s">
        <v>11392</v>
      </c>
      <c r="N1476" t="s">
        <v>12851</v>
      </c>
      <c r="O1476" t="s">
        <v>13336</v>
      </c>
      <c r="P1476" t="s">
        <v>4365</v>
      </c>
      <c r="Q1476">
        <v>1</v>
      </c>
      <c r="R1476" t="s">
        <v>13357</v>
      </c>
      <c r="S1476" t="s">
        <v>13567</v>
      </c>
      <c r="T1476" t="s">
        <v>14225</v>
      </c>
      <c r="U1476" s="3" t="str" cm="1">
        <f t="array" ref="U1476">LEFT(T1476,MIN(FIND({0,1,2,3,4,5,6,7,8,9},T1476&amp;"0123456789"))-1)</f>
        <v>CA$</v>
      </c>
      <c r="V1476" t="s">
        <v>13357</v>
      </c>
      <c r="W1476" t="s">
        <v>14225</v>
      </c>
      <c r="X1476" s="3" t="str" cm="1">
        <f t="array" ref="X1476">LEFT(W1476,MIN(FIND({0,1,2,3,4,5,6,7,8,9},W1476&amp;"0123456789"))-1)</f>
        <v>CA$</v>
      </c>
      <c r="Y1476" t="s">
        <v>13357</v>
      </c>
      <c r="Z1476" t="s">
        <v>14225</v>
      </c>
      <c r="AA1476" s="3" cm="1">
        <f t="array" ref="AA1476">_xlfn.XLOOKUP(LEFT(Z1476,MIN(FIND({0,1,2,3,4,5,6,7,8,9},Z1476&amp;"0123456789"))-1), $BB$4:$BB$23, $BC$4:$BC$23)*_xlfn.NUMBERVALUE(TRIM(REPLACE(Z1476,1,MIN(FIND({0,1,2,3,4,5,6,7,8,9},Z1476&amp;"0123456789"))-1,"")), ".", ",")</f>
        <v>1560000</v>
      </c>
      <c r="AB1476" t="s">
        <v>14225</v>
      </c>
      <c r="AC1476" s="3" cm="1">
        <f t="array" ref="AC1476">_xlfn.XLOOKUP(LEFT(AB1476,MIN(FIND({0,1,2,3,4,5,6,7,8,9},AB1476&amp;"0123456789"))-1), $BB$4:$BB$23, $BC$4:$BC$23)*_xlfn.NUMBERVALUE(TRIM(REPLACE(AB1476,1,MIN(FIND({0,1,2,3,4,5,6,7,8,9},AB1476&amp;"0123456789"))-1,"")), ".", ",")</f>
        <v>1560000</v>
      </c>
      <c r="AD1476" t="s">
        <v>4365</v>
      </c>
      <c r="AE1476" t="s">
        <v>4365</v>
      </c>
      <c r="AF1476" t="s">
        <v>4365</v>
      </c>
      <c r="AG1476" t="s">
        <v>17336</v>
      </c>
      <c r="AH1476" t="s">
        <v>17993</v>
      </c>
      <c r="AI1476" t="s">
        <v>18929</v>
      </c>
      <c r="AJ1476" t="s">
        <v>19107</v>
      </c>
      <c r="AK1476" t="s">
        <v>19997</v>
      </c>
      <c r="AL1476" t="s">
        <v>20352</v>
      </c>
      <c r="AM1476" t="s">
        <v>21019</v>
      </c>
      <c r="AN1476" t="s">
        <v>19493</v>
      </c>
      <c r="AO1476" t="s">
        <v>22214</v>
      </c>
      <c r="AP1476" t="s">
        <v>23319</v>
      </c>
      <c r="AQ1476" t="s">
        <v>24375</v>
      </c>
      <c r="AR1476" t="s">
        <v>25201</v>
      </c>
      <c r="AS1476" t="s">
        <v>19359</v>
      </c>
      <c r="BC1476" s="3" t="str" cm="1">
        <f t="array" ref="BC1476">LEFT(BB1476,MIN(FIND({0,1,2,3,4,5,6,7,8,9},BB1476&amp;"0123456789"))-1)</f>
        <v/>
      </c>
      <c r="BY1476" t="s">
        <v>11706</v>
      </c>
      <c r="BZ1476" t="s">
        <v>25422</v>
      </c>
      <c r="CA1476" t="s">
        <v>25416</v>
      </c>
      <c r="CT1476" t="str">
        <f t="shared" si="369"/>
        <v>E-Commerce</v>
      </c>
      <c r="CU1476" t="str">
        <f t="shared" si="370"/>
        <v>Marketplace</v>
      </c>
      <c r="CV1476" t="str">
        <f t="shared" si="371"/>
        <v>Retail</v>
      </c>
      <c r="CW1476" t="str">
        <f t="shared" si="372"/>
        <v/>
      </c>
      <c r="CX1476" t="str">
        <f t="shared" si="373"/>
        <v/>
      </c>
      <c r="CY1476" t="str">
        <f t="shared" si="374"/>
        <v/>
      </c>
      <c r="CZ1476" t="str">
        <f t="shared" si="375"/>
        <v/>
      </c>
      <c r="DA1476" t="str">
        <f t="shared" si="376"/>
        <v/>
      </c>
      <c r="DB1476" t="str">
        <f t="shared" si="377"/>
        <v/>
      </c>
      <c r="DC1476" t="str">
        <f t="shared" si="378"/>
        <v/>
      </c>
    </row>
    <row r="1477" spans="1:107" x14ac:dyDescent="0.2">
      <c r="A1477">
        <v>1474</v>
      </c>
      <c r="B1477" t="s">
        <v>1469</v>
      </c>
      <c r="C1477" t="s">
        <v>3642</v>
      </c>
      <c r="D1477" t="s">
        <v>3642</v>
      </c>
      <c r="E1477" t="s">
        <v>6065</v>
      </c>
      <c r="F1477" t="s">
        <v>7540</v>
      </c>
      <c r="G1477" t="s">
        <v>8248</v>
      </c>
      <c r="H1477" t="s">
        <v>8552</v>
      </c>
      <c r="I1477" t="s">
        <v>4365</v>
      </c>
      <c r="J1477" t="s">
        <v>4365</v>
      </c>
      <c r="K1477" t="s">
        <v>10121</v>
      </c>
      <c r="L1477" t="s">
        <v>10229</v>
      </c>
      <c r="M1477" t="s">
        <v>12261</v>
      </c>
      <c r="N1477" t="s">
        <v>13070</v>
      </c>
      <c r="O1477" t="s">
        <v>4365</v>
      </c>
      <c r="P1477" t="s">
        <v>4365</v>
      </c>
      <c r="Q1477">
        <v>1</v>
      </c>
      <c r="R1477" t="s">
        <v>4365</v>
      </c>
      <c r="S1477" t="s">
        <v>8361</v>
      </c>
      <c r="T1477" t="s">
        <v>14161</v>
      </c>
      <c r="U1477" s="3" t="str" cm="1">
        <f t="array" ref="U1477">LEFT(T1477,MIN(FIND({0,1,2,3,4,5,6,7,8,9},T1477&amp;"0123456789"))-1)</f>
        <v>$</v>
      </c>
      <c r="V1477" t="s">
        <v>14415</v>
      </c>
      <c r="W1477" t="s">
        <v>14161</v>
      </c>
      <c r="X1477" s="3" t="str" cm="1">
        <f t="array" ref="X1477">LEFT(W1477,MIN(FIND({0,1,2,3,4,5,6,7,8,9},W1477&amp;"0123456789"))-1)</f>
        <v>$</v>
      </c>
      <c r="Y1477" t="s">
        <v>14415</v>
      </c>
      <c r="Z1477" t="s">
        <v>14161</v>
      </c>
      <c r="AA1477" s="3" cm="1">
        <f t="array" ref="AA1477">_xlfn.XLOOKUP(LEFT(Z1477,MIN(FIND({0,1,2,3,4,5,6,7,8,9},Z1477&amp;"0123456789"))-1), $BB$4:$BB$23, $BC$4:$BC$23)*_xlfn.NUMBERVALUE(TRIM(REPLACE(Z1477,1,MIN(FIND({0,1,2,3,4,5,6,7,8,9},Z1477&amp;"0123456789"))-1,"")), ".", ",")</f>
        <v>21000000</v>
      </c>
      <c r="AB1477" t="s">
        <v>14161</v>
      </c>
      <c r="AC1477" s="3" cm="1">
        <f t="array" ref="AC1477">_xlfn.XLOOKUP(LEFT(AB1477,MIN(FIND({0,1,2,3,4,5,6,7,8,9},AB1477&amp;"0123456789"))-1), $BB$4:$BB$23, $BC$4:$BC$23)*_xlfn.NUMBERVALUE(TRIM(REPLACE(AB1477,1,MIN(FIND({0,1,2,3,4,5,6,7,8,9},AB1477&amp;"0123456789"))-1,"")), ".", ",")</f>
        <v>21000000</v>
      </c>
      <c r="AD1477" t="s">
        <v>4365</v>
      </c>
      <c r="AE1477" t="s">
        <v>8554</v>
      </c>
      <c r="AF1477" t="s">
        <v>16096</v>
      </c>
      <c r="AG1477" t="s">
        <v>4365</v>
      </c>
      <c r="AH1477" t="s">
        <v>4365</v>
      </c>
      <c r="AI1477" t="s">
        <v>4365</v>
      </c>
      <c r="AJ1477" t="s">
        <v>4365</v>
      </c>
      <c r="AK1477" t="s">
        <v>4365</v>
      </c>
      <c r="AL1477" t="s">
        <v>4365</v>
      </c>
      <c r="AM1477" t="s">
        <v>4365</v>
      </c>
      <c r="AN1477" t="s">
        <v>4365</v>
      </c>
      <c r="AO1477" t="s">
        <v>4365</v>
      </c>
      <c r="AP1477" t="s">
        <v>4365</v>
      </c>
      <c r="AQ1477" t="s">
        <v>4365</v>
      </c>
      <c r="AR1477" t="s">
        <v>4365</v>
      </c>
      <c r="AS1477" t="s">
        <v>4365</v>
      </c>
      <c r="BC1477" s="3" t="str" cm="1">
        <f t="array" ref="BC1477">LEFT(BB1477,MIN(FIND({0,1,2,3,4,5,6,7,8,9},BB1477&amp;"0123456789"))-1)</f>
        <v/>
      </c>
      <c r="BY1477" t="s">
        <v>11260</v>
      </c>
      <c r="BZ1477" t="s">
        <v>25515</v>
      </c>
      <c r="CT1477" t="str">
        <f t="shared" ref="CT1477:CT1540" si="379">TRIM(BY1477)</f>
        <v>Cyber Security</v>
      </c>
      <c r="CU1477" t="str">
        <f t="shared" ref="CU1477:CU1540" si="380">TRIM(BZ1477)</f>
        <v>Security</v>
      </c>
      <c r="CV1477" t="str">
        <f t="shared" ref="CV1477:CV1540" si="381">TRIM(CA1477)</f>
        <v/>
      </c>
      <c r="CW1477" t="str">
        <f t="shared" ref="CW1477:CW1540" si="382">TRIM(CB1477)</f>
        <v/>
      </c>
      <c r="CX1477" t="str">
        <f t="shared" ref="CX1477:CX1540" si="383">TRIM(CC1477)</f>
        <v/>
      </c>
      <c r="CY1477" t="str">
        <f t="shared" ref="CY1477:CY1540" si="384">TRIM(CD1477)</f>
        <v/>
      </c>
      <c r="CZ1477" t="str">
        <f t="shared" ref="CZ1477:CZ1540" si="385">TRIM(CE1477)</f>
        <v/>
      </c>
      <c r="DA1477" t="str">
        <f t="shared" ref="DA1477:DA1540" si="386">TRIM(CF1477)</f>
        <v/>
      </c>
      <c r="DB1477" t="str">
        <f t="shared" ref="DB1477:DB1540" si="387">TRIM(CG1477)</f>
        <v/>
      </c>
      <c r="DC1477" t="str">
        <f t="shared" ref="DC1477:DC1540" si="388">TRIM(CH1477)</f>
        <v/>
      </c>
    </row>
    <row r="1478" spans="1:107" x14ac:dyDescent="0.2">
      <c r="A1478">
        <v>1475</v>
      </c>
      <c r="B1478" t="s">
        <v>1470</v>
      </c>
      <c r="C1478" t="s">
        <v>3643</v>
      </c>
      <c r="D1478" t="s">
        <v>5572</v>
      </c>
      <c r="E1478" t="s">
        <v>6065</v>
      </c>
      <c r="F1478" t="s">
        <v>7541</v>
      </c>
      <c r="G1478" t="s">
        <v>8245</v>
      </c>
      <c r="H1478" t="s">
        <v>8552</v>
      </c>
      <c r="I1478" t="s">
        <v>4365</v>
      </c>
      <c r="J1478" t="s">
        <v>4365</v>
      </c>
      <c r="K1478" t="s">
        <v>10121</v>
      </c>
      <c r="L1478" t="s">
        <v>10143</v>
      </c>
      <c r="M1478" t="s">
        <v>11151</v>
      </c>
      <c r="N1478" t="s">
        <v>13071</v>
      </c>
      <c r="O1478" t="s">
        <v>13310</v>
      </c>
      <c r="P1478" t="s">
        <v>4365</v>
      </c>
      <c r="Q1478">
        <v>1</v>
      </c>
      <c r="R1478" t="s">
        <v>13357</v>
      </c>
      <c r="S1478" t="s">
        <v>13637</v>
      </c>
      <c r="T1478" t="s">
        <v>13803</v>
      </c>
      <c r="U1478" s="3" t="str" cm="1">
        <f t="array" ref="U1478">LEFT(T1478,MIN(FIND({0,1,2,3,4,5,6,7,8,9},T1478&amp;"0123456789"))-1)</f>
        <v>$</v>
      </c>
      <c r="V1478" t="s">
        <v>13357</v>
      </c>
      <c r="W1478" t="s">
        <v>13803</v>
      </c>
      <c r="X1478" s="3" t="str" cm="1">
        <f t="array" ref="X1478">LEFT(W1478,MIN(FIND({0,1,2,3,4,5,6,7,8,9},W1478&amp;"0123456789"))-1)</f>
        <v>$</v>
      </c>
      <c r="Y1478" t="s">
        <v>13357</v>
      </c>
      <c r="Z1478" t="s">
        <v>13803</v>
      </c>
      <c r="AA1478" s="3" cm="1">
        <f t="array" ref="AA1478">_xlfn.XLOOKUP(LEFT(Z1478,MIN(FIND({0,1,2,3,4,5,6,7,8,9},Z1478&amp;"0123456789"))-1), $BB$4:$BB$23, $BC$4:$BC$23)*_xlfn.NUMBERVALUE(TRIM(REPLACE(Z1478,1,MIN(FIND({0,1,2,3,4,5,6,7,8,9},Z1478&amp;"0123456789"))-1,"")), ".", ",")</f>
        <v>2500000</v>
      </c>
      <c r="AB1478" t="s">
        <v>13803</v>
      </c>
      <c r="AC1478" s="3" cm="1">
        <f t="array" ref="AC1478">_xlfn.XLOOKUP(LEFT(AB1478,MIN(FIND({0,1,2,3,4,5,6,7,8,9},AB1478&amp;"0123456789"))-1), $BB$4:$BB$23, $BC$4:$BC$23)*_xlfn.NUMBERVALUE(TRIM(REPLACE(AB1478,1,MIN(FIND({0,1,2,3,4,5,6,7,8,9},AB1478&amp;"0123456789"))-1,"")), ".", ",")</f>
        <v>2500000</v>
      </c>
      <c r="AD1478" t="s">
        <v>8555</v>
      </c>
      <c r="AE1478" t="s">
        <v>8555</v>
      </c>
      <c r="AF1478" t="s">
        <v>16097</v>
      </c>
      <c r="AG1478" t="s">
        <v>4365</v>
      </c>
      <c r="AH1478" t="s">
        <v>4365</v>
      </c>
      <c r="AI1478" t="s">
        <v>4365</v>
      </c>
      <c r="AJ1478" t="s">
        <v>4365</v>
      </c>
      <c r="AK1478" t="s">
        <v>4365</v>
      </c>
      <c r="AL1478" t="s">
        <v>4365</v>
      </c>
      <c r="AM1478" t="s">
        <v>4365</v>
      </c>
      <c r="AN1478" t="s">
        <v>4365</v>
      </c>
      <c r="AO1478" t="s">
        <v>4365</v>
      </c>
      <c r="AP1478" t="s">
        <v>4365</v>
      </c>
      <c r="AQ1478" t="s">
        <v>4365</v>
      </c>
      <c r="AR1478" t="s">
        <v>4365</v>
      </c>
      <c r="AS1478" t="s">
        <v>19237</v>
      </c>
      <c r="BC1478" s="3" t="str" cm="1">
        <f t="array" ref="BC1478">LEFT(BB1478,MIN(FIND({0,1,2,3,4,5,6,7,8,9},BB1478&amp;"0123456789"))-1)</f>
        <v/>
      </c>
      <c r="BY1478" t="s">
        <v>10143</v>
      </c>
      <c r="BZ1478" t="s">
        <v>25430</v>
      </c>
      <c r="CT1478" t="str">
        <f t="shared" si="379"/>
        <v>Financial Services</v>
      </c>
      <c r="CU1478" t="str">
        <f t="shared" si="380"/>
        <v>FinTech</v>
      </c>
      <c r="CV1478" t="str">
        <f t="shared" si="381"/>
        <v/>
      </c>
      <c r="CW1478" t="str">
        <f t="shared" si="382"/>
        <v/>
      </c>
      <c r="CX1478" t="str">
        <f t="shared" si="383"/>
        <v/>
      </c>
      <c r="CY1478" t="str">
        <f t="shared" si="384"/>
        <v/>
      </c>
      <c r="CZ1478" t="str">
        <f t="shared" si="385"/>
        <v/>
      </c>
      <c r="DA1478" t="str">
        <f t="shared" si="386"/>
        <v/>
      </c>
      <c r="DB1478" t="str">
        <f t="shared" si="387"/>
        <v/>
      </c>
      <c r="DC1478" t="str">
        <f t="shared" si="388"/>
        <v/>
      </c>
    </row>
    <row r="1479" spans="1:107" x14ac:dyDescent="0.2">
      <c r="A1479">
        <v>1476</v>
      </c>
      <c r="B1479" t="s">
        <v>1471</v>
      </c>
      <c r="C1479" t="s">
        <v>3644</v>
      </c>
      <c r="D1479" t="s">
        <v>5573</v>
      </c>
      <c r="E1479" t="s">
        <v>6065</v>
      </c>
      <c r="F1479" t="s">
        <v>7542</v>
      </c>
      <c r="G1479" t="s">
        <v>8245</v>
      </c>
      <c r="H1479" t="s">
        <v>8552</v>
      </c>
      <c r="I1479" t="s">
        <v>8557</v>
      </c>
      <c r="J1479" t="s">
        <v>9751</v>
      </c>
      <c r="K1479" t="s">
        <v>4365</v>
      </c>
      <c r="L1479" t="s">
        <v>10840</v>
      </c>
      <c r="M1479" t="s">
        <v>12262</v>
      </c>
      <c r="N1479" t="s">
        <v>13072</v>
      </c>
      <c r="O1479" t="s">
        <v>13336</v>
      </c>
      <c r="P1479" t="s">
        <v>4365</v>
      </c>
      <c r="Q1479">
        <v>1</v>
      </c>
      <c r="R1479" t="s">
        <v>13362</v>
      </c>
      <c r="S1479" t="s">
        <v>13656</v>
      </c>
      <c r="T1479" t="s">
        <v>13763</v>
      </c>
      <c r="U1479" s="3" t="str" cm="1">
        <f t="array" ref="U1479">LEFT(T1479,MIN(FIND({0,1,2,3,4,5,6,7,8,9},T1479&amp;"0123456789"))-1)</f>
        <v>$</v>
      </c>
      <c r="V1479" t="s">
        <v>13362</v>
      </c>
      <c r="W1479" t="s">
        <v>13763</v>
      </c>
      <c r="X1479" s="3" t="str" cm="1">
        <f t="array" ref="X1479">LEFT(W1479,MIN(FIND({0,1,2,3,4,5,6,7,8,9},W1479&amp;"0123456789"))-1)</f>
        <v>$</v>
      </c>
      <c r="Y1479" t="s">
        <v>13362</v>
      </c>
      <c r="Z1479" t="s">
        <v>13763</v>
      </c>
      <c r="AA1479" s="3" cm="1">
        <f t="array" ref="AA1479">_xlfn.XLOOKUP(LEFT(Z1479,MIN(FIND({0,1,2,3,4,5,6,7,8,9},Z1479&amp;"0123456789"))-1), $BB$4:$BB$23, $BC$4:$BC$23)*_xlfn.NUMBERVALUE(TRIM(REPLACE(Z1479,1,MIN(FIND({0,1,2,3,4,5,6,7,8,9},Z1479&amp;"0123456789"))-1,"")), ".", ",")</f>
        <v>30000000</v>
      </c>
      <c r="AB1479" t="s">
        <v>13763</v>
      </c>
      <c r="AC1479" s="3" cm="1">
        <f t="array" ref="AC1479">_xlfn.XLOOKUP(LEFT(AB1479,MIN(FIND({0,1,2,3,4,5,6,7,8,9},AB1479&amp;"0123456789"))-1), $BB$4:$BB$23, $BC$4:$BC$23)*_xlfn.NUMBERVALUE(TRIM(REPLACE(AB1479,1,MIN(FIND({0,1,2,3,4,5,6,7,8,9},AB1479&amp;"0123456789"))-1,"")), ".", ",")</f>
        <v>30000000</v>
      </c>
      <c r="AD1479" t="s">
        <v>4365</v>
      </c>
      <c r="AE1479" t="s">
        <v>8554</v>
      </c>
      <c r="AF1479" t="s">
        <v>16098</v>
      </c>
      <c r="AG1479" t="s">
        <v>4365</v>
      </c>
      <c r="AH1479" t="s">
        <v>4365</v>
      </c>
      <c r="AI1479" t="s">
        <v>4365</v>
      </c>
      <c r="AJ1479" t="s">
        <v>4365</v>
      </c>
      <c r="AK1479" t="s">
        <v>4365</v>
      </c>
      <c r="AL1479" t="s">
        <v>4365</v>
      </c>
      <c r="AM1479" t="s">
        <v>4365</v>
      </c>
      <c r="AN1479" t="s">
        <v>4365</v>
      </c>
      <c r="AO1479" t="s">
        <v>4365</v>
      </c>
      <c r="AP1479" t="s">
        <v>4365</v>
      </c>
      <c r="AQ1479" t="s">
        <v>4365</v>
      </c>
      <c r="AR1479" t="s">
        <v>4365</v>
      </c>
      <c r="AS1479" t="s">
        <v>14835</v>
      </c>
      <c r="BC1479" s="3" t="str" cm="1">
        <f t="array" ref="BC1479">LEFT(BB1479,MIN(FIND({0,1,2,3,4,5,6,7,8,9},BB1479&amp;"0123456789"))-1)</f>
        <v/>
      </c>
      <c r="BY1479" t="s">
        <v>25939</v>
      </c>
      <c r="BZ1479" t="s">
        <v>25455</v>
      </c>
      <c r="CA1479" t="s">
        <v>25940</v>
      </c>
      <c r="CB1479" t="s">
        <v>25732</v>
      </c>
      <c r="CT1479" t="str">
        <f t="shared" si="379"/>
        <v>Fuel</v>
      </c>
      <c r="CU1479" t="str">
        <f t="shared" si="380"/>
        <v>Industrial</v>
      </c>
      <c r="CV1479" t="str">
        <f t="shared" si="381"/>
        <v>Industrial Manufacturing</v>
      </c>
      <c r="CW1479" t="str">
        <f t="shared" si="382"/>
        <v>Oil and Gas</v>
      </c>
      <c r="CX1479" t="str">
        <f t="shared" si="383"/>
        <v/>
      </c>
      <c r="CY1479" t="str">
        <f t="shared" si="384"/>
        <v/>
      </c>
      <c r="CZ1479" t="str">
        <f t="shared" si="385"/>
        <v/>
      </c>
      <c r="DA1479" t="str">
        <f t="shared" si="386"/>
        <v/>
      </c>
      <c r="DB1479" t="str">
        <f t="shared" si="387"/>
        <v/>
      </c>
      <c r="DC1479" t="str">
        <f t="shared" si="388"/>
        <v/>
      </c>
    </row>
    <row r="1480" spans="1:107" x14ac:dyDescent="0.2">
      <c r="A1480">
        <v>1477</v>
      </c>
      <c r="B1480" t="s">
        <v>1472</v>
      </c>
      <c r="C1480" t="s">
        <v>3645</v>
      </c>
      <c r="D1480" t="s">
        <v>5574</v>
      </c>
      <c r="E1480" t="s">
        <v>6065</v>
      </c>
      <c r="F1480" t="s">
        <v>7543</v>
      </c>
      <c r="G1480" t="s">
        <v>8266</v>
      </c>
      <c r="H1480" t="s">
        <v>8552</v>
      </c>
      <c r="I1480" t="s">
        <v>8556</v>
      </c>
      <c r="J1480" t="s">
        <v>9752</v>
      </c>
      <c r="K1480" t="s">
        <v>10120</v>
      </c>
      <c r="L1480" t="s">
        <v>10841</v>
      </c>
      <c r="M1480" t="s">
        <v>12263</v>
      </c>
      <c r="N1480" t="s">
        <v>12751</v>
      </c>
      <c r="O1480" t="s">
        <v>4365</v>
      </c>
      <c r="P1480" t="s">
        <v>13352</v>
      </c>
      <c r="Q1480">
        <v>1</v>
      </c>
      <c r="R1480" t="s">
        <v>13357</v>
      </c>
      <c r="S1480" t="s">
        <v>13640</v>
      </c>
      <c r="T1480" t="s">
        <v>14226</v>
      </c>
      <c r="U1480" s="3" t="str" cm="1">
        <f t="array" ref="U1480">LEFT(T1480,MIN(FIND({0,1,2,3,4,5,6,7,8,9},T1480&amp;"0123456789"))-1)</f>
        <v>£</v>
      </c>
      <c r="V1480" t="s">
        <v>13357</v>
      </c>
      <c r="W1480" t="s">
        <v>14226</v>
      </c>
      <c r="X1480" s="3" t="str" cm="1">
        <f t="array" ref="X1480">LEFT(W1480,MIN(FIND({0,1,2,3,4,5,6,7,8,9},W1480&amp;"0123456789"))-1)</f>
        <v>£</v>
      </c>
      <c r="Y1480" t="s">
        <v>13357</v>
      </c>
      <c r="Z1480" t="s">
        <v>14226</v>
      </c>
      <c r="AA1480" s="3" cm="1">
        <f t="array" ref="AA1480">_xlfn.XLOOKUP(LEFT(Z1480,MIN(FIND({0,1,2,3,4,5,6,7,8,9},Z1480&amp;"0123456789"))-1), $BB$4:$BB$23, $BC$4:$BC$23)*_xlfn.NUMBERVALUE(TRIM(REPLACE(Z1480,1,MIN(FIND({0,1,2,3,4,5,6,7,8,9},Z1480&amp;"0123456789"))-1,"")), ".", ",")</f>
        <v>3082500.0000000005</v>
      </c>
      <c r="AB1480" t="s">
        <v>14226</v>
      </c>
      <c r="AC1480" s="3" cm="1">
        <f t="array" ref="AC1480">_xlfn.XLOOKUP(LEFT(AB1480,MIN(FIND({0,1,2,3,4,5,6,7,8,9},AB1480&amp;"0123456789"))-1), $BB$4:$BB$23, $BC$4:$BC$23)*_xlfn.NUMBERVALUE(TRIM(REPLACE(AB1480,1,MIN(FIND({0,1,2,3,4,5,6,7,8,9},AB1480&amp;"0123456789"))-1,"")), ".", ",")</f>
        <v>3082500.0000000005</v>
      </c>
      <c r="AD1480" t="s">
        <v>4365</v>
      </c>
      <c r="AE1480" t="s">
        <v>8554</v>
      </c>
      <c r="AF1480" t="s">
        <v>16099</v>
      </c>
      <c r="AG1480" t="s">
        <v>17337</v>
      </c>
      <c r="AH1480" t="s">
        <v>17994</v>
      </c>
      <c r="AI1480" t="s">
        <v>18930</v>
      </c>
      <c r="AJ1480" t="s">
        <v>19350</v>
      </c>
      <c r="AK1480" t="s">
        <v>18346</v>
      </c>
      <c r="AL1480" t="s">
        <v>20126</v>
      </c>
      <c r="AM1480" t="s">
        <v>21020</v>
      </c>
      <c r="AN1480" t="s">
        <v>21609</v>
      </c>
      <c r="AO1480" t="s">
        <v>22215</v>
      </c>
      <c r="AP1480" t="s">
        <v>23320</v>
      </c>
      <c r="AQ1480" t="s">
        <v>24376</v>
      </c>
      <c r="AR1480" t="s">
        <v>25202</v>
      </c>
      <c r="AS1480" t="s">
        <v>19090</v>
      </c>
      <c r="BC1480" s="3" t="str" cm="1">
        <f t="array" ref="BC1480">LEFT(BB1480,MIN(FIND({0,1,2,3,4,5,6,7,8,9},BB1480&amp;"0123456789"))-1)</f>
        <v/>
      </c>
      <c r="BY1480" t="s">
        <v>11181</v>
      </c>
      <c r="BZ1480" t="s">
        <v>25421</v>
      </c>
      <c r="CA1480" t="s">
        <v>25590</v>
      </c>
      <c r="CB1480" t="s">
        <v>25441</v>
      </c>
      <c r="CC1480" t="s">
        <v>25517</v>
      </c>
      <c r="CD1480" t="s">
        <v>25408</v>
      </c>
      <c r="CT1480" t="str">
        <f t="shared" si="379"/>
        <v>Advertising</v>
      </c>
      <c r="CU1480" t="str">
        <f t="shared" si="380"/>
        <v>E-Commerce</v>
      </c>
      <c r="CV1480" t="str">
        <f t="shared" si="381"/>
        <v>Marketing</v>
      </c>
      <c r="CW1480" t="str">
        <f t="shared" si="382"/>
        <v>Mobile Apps</v>
      </c>
      <c r="CX1480" t="str">
        <f t="shared" si="383"/>
        <v>Retail Technology</v>
      </c>
      <c r="CY1480" t="str">
        <f t="shared" si="384"/>
        <v>Software</v>
      </c>
      <c r="CZ1480" t="str">
        <f t="shared" si="385"/>
        <v/>
      </c>
      <c r="DA1480" t="str">
        <f t="shared" si="386"/>
        <v/>
      </c>
      <c r="DB1480" t="str">
        <f t="shared" si="387"/>
        <v/>
      </c>
      <c r="DC1480" t="str">
        <f t="shared" si="388"/>
        <v/>
      </c>
    </row>
    <row r="1481" spans="1:107" x14ac:dyDescent="0.2">
      <c r="A1481">
        <v>1478</v>
      </c>
      <c r="B1481" t="s">
        <v>1473</v>
      </c>
      <c r="C1481" t="s">
        <v>3646</v>
      </c>
      <c r="D1481" t="s">
        <v>5575</v>
      </c>
      <c r="E1481" t="s">
        <v>6065</v>
      </c>
      <c r="F1481" t="s">
        <v>7544</v>
      </c>
      <c r="G1481" t="s">
        <v>8246</v>
      </c>
      <c r="H1481" t="s">
        <v>8552</v>
      </c>
      <c r="I1481" t="s">
        <v>8554</v>
      </c>
      <c r="J1481" t="s">
        <v>9753</v>
      </c>
      <c r="K1481" t="s">
        <v>10119</v>
      </c>
      <c r="L1481" t="s">
        <v>10216</v>
      </c>
      <c r="M1481" t="s">
        <v>12264</v>
      </c>
      <c r="N1481" t="s">
        <v>13073</v>
      </c>
      <c r="O1481" t="s">
        <v>13306</v>
      </c>
      <c r="P1481" t="s">
        <v>4365</v>
      </c>
      <c r="Q1481">
        <v>1</v>
      </c>
      <c r="R1481" t="s">
        <v>13357</v>
      </c>
      <c r="S1481" t="s">
        <v>13657</v>
      </c>
      <c r="T1481" t="s">
        <v>13779</v>
      </c>
      <c r="U1481" s="3" t="str" cm="1">
        <f t="array" ref="U1481">LEFT(T1481,MIN(FIND({0,1,2,3,4,5,6,7,8,9},T1481&amp;"0123456789"))-1)</f>
        <v>€</v>
      </c>
      <c r="V1481" t="s">
        <v>13357</v>
      </c>
      <c r="W1481" t="s">
        <v>13779</v>
      </c>
      <c r="X1481" s="3" t="str" cm="1">
        <f t="array" ref="X1481">LEFT(W1481,MIN(FIND({0,1,2,3,4,5,6,7,8,9},W1481&amp;"0123456789"))-1)</f>
        <v>€</v>
      </c>
      <c r="Y1481" t="s">
        <v>13357</v>
      </c>
      <c r="Z1481" t="s">
        <v>13779</v>
      </c>
      <c r="AA1481" s="3" cm="1">
        <f t="array" ref="AA1481">_xlfn.XLOOKUP(LEFT(Z1481,MIN(FIND({0,1,2,3,4,5,6,7,8,9},Z1481&amp;"0123456789"))-1), $BB$4:$BB$23, $BC$4:$BC$23)*_xlfn.NUMBERVALUE(TRIM(REPLACE(Z1481,1,MIN(FIND({0,1,2,3,4,5,6,7,8,9},Z1481&amp;"0123456789"))-1,"")), ".", ",")</f>
        <v>2400000</v>
      </c>
      <c r="AB1481" t="s">
        <v>13779</v>
      </c>
      <c r="AC1481" s="3" cm="1">
        <f t="array" ref="AC1481">_xlfn.XLOOKUP(LEFT(AB1481,MIN(FIND({0,1,2,3,4,5,6,7,8,9},AB1481&amp;"0123456789"))-1), $BB$4:$BB$23, $BC$4:$BC$23)*_xlfn.NUMBERVALUE(TRIM(REPLACE(AB1481,1,MIN(FIND({0,1,2,3,4,5,6,7,8,9},AB1481&amp;"0123456789"))-1,"")), ".", ",")</f>
        <v>2400000</v>
      </c>
      <c r="AD1481" t="s">
        <v>8555</v>
      </c>
      <c r="AE1481" t="s">
        <v>8556</v>
      </c>
      <c r="AF1481" t="s">
        <v>16100</v>
      </c>
      <c r="AG1481" t="s">
        <v>4365</v>
      </c>
      <c r="AH1481" t="s">
        <v>4365</v>
      </c>
      <c r="AI1481" t="s">
        <v>4365</v>
      </c>
      <c r="AJ1481" t="s">
        <v>4365</v>
      </c>
      <c r="AK1481" t="s">
        <v>4365</v>
      </c>
      <c r="AL1481" t="s">
        <v>4365</v>
      </c>
      <c r="AM1481" t="s">
        <v>4365</v>
      </c>
      <c r="AN1481" t="s">
        <v>4365</v>
      </c>
      <c r="AO1481" t="s">
        <v>4365</v>
      </c>
      <c r="AP1481" t="s">
        <v>4365</v>
      </c>
      <c r="AQ1481" t="s">
        <v>4365</v>
      </c>
      <c r="AR1481" t="s">
        <v>4365</v>
      </c>
      <c r="AS1481" t="s">
        <v>14822</v>
      </c>
      <c r="BC1481" s="3" t="str" cm="1">
        <f t="array" ref="BC1481">LEFT(BB1481,MIN(FIND({0,1,2,3,4,5,6,7,8,9},BB1481&amp;"0123456789"))-1)</f>
        <v/>
      </c>
      <c r="BY1481" t="s">
        <v>11181</v>
      </c>
      <c r="BZ1481" t="s">
        <v>25829</v>
      </c>
      <c r="CA1481" t="s">
        <v>25590</v>
      </c>
      <c r="CT1481" t="str">
        <f t="shared" si="379"/>
        <v>Advertising</v>
      </c>
      <c r="CU1481" t="str">
        <f t="shared" si="380"/>
        <v>Digital Marketing</v>
      </c>
      <c r="CV1481" t="str">
        <f t="shared" si="381"/>
        <v>Marketing</v>
      </c>
      <c r="CW1481" t="str">
        <f t="shared" si="382"/>
        <v/>
      </c>
      <c r="CX1481" t="str">
        <f t="shared" si="383"/>
        <v/>
      </c>
      <c r="CY1481" t="str">
        <f t="shared" si="384"/>
        <v/>
      </c>
      <c r="CZ1481" t="str">
        <f t="shared" si="385"/>
        <v/>
      </c>
      <c r="DA1481" t="str">
        <f t="shared" si="386"/>
        <v/>
      </c>
      <c r="DB1481" t="str">
        <f t="shared" si="387"/>
        <v/>
      </c>
      <c r="DC1481" t="str">
        <f t="shared" si="388"/>
        <v/>
      </c>
    </row>
    <row r="1482" spans="1:107" x14ac:dyDescent="0.2">
      <c r="A1482">
        <v>1479</v>
      </c>
      <c r="B1482" t="s">
        <v>1474</v>
      </c>
      <c r="C1482" t="s">
        <v>3647</v>
      </c>
      <c r="D1482" t="s">
        <v>5576</v>
      </c>
      <c r="E1482" t="s">
        <v>6065</v>
      </c>
      <c r="F1482" t="s">
        <v>7545</v>
      </c>
      <c r="G1482" t="s">
        <v>8302</v>
      </c>
      <c r="H1482" t="s">
        <v>8552</v>
      </c>
      <c r="I1482" t="s">
        <v>8554</v>
      </c>
      <c r="J1482" t="s">
        <v>9754</v>
      </c>
      <c r="K1482" t="s">
        <v>10118</v>
      </c>
      <c r="L1482" t="s">
        <v>10163</v>
      </c>
      <c r="M1482" t="s">
        <v>10163</v>
      </c>
      <c r="N1482" t="s">
        <v>12793</v>
      </c>
      <c r="O1482" t="s">
        <v>13316</v>
      </c>
      <c r="P1482" t="s">
        <v>4365</v>
      </c>
      <c r="Q1482">
        <v>1</v>
      </c>
      <c r="R1482" t="s">
        <v>13357</v>
      </c>
      <c r="S1482" t="s">
        <v>13653</v>
      </c>
      <c r="T1482" t="s">
        <v>13803</v>
      </c>
      <c r="U1482" s="3" t="str" cm="1">
        <f t="array" ref="U1482">LEFT(T1482,MIN(FIND({0,1,2,3,4,5,6,7,8,9},T1482&amp;"0123456789"))-1)</f>
        <v>$</v>
      </c>
      <c r="V1482" t="s">
        <v>13357</v>
      </c>
      <c r="W1482" t="s">
        <v>13803</v>
      </c>
      <c r="X1482" s="3" t="str" cm="1">
        <f t="array" ref="X1482">LEFT(W1482,MIN(FIND({0,1,2,3,4,5,6,7,8,9},W1482&amp;"0123456789"))-1)</f>
        <v>$</v>
      </c>
      <c r="Y1482" t="s">
        <v>13357</v>
      </c>
      <c r="Z1482" t="s">
        <v>13803</v>
      </c>
      <c r="AA1482" s="3" cm="1">
        <f t="array" ref="AA1482">_xlfn.XLOOKUP(LEFT(Z1482,MIN(FIND({0,1,2,3,4,5,6,7,8,9},Z1482&amp;"0123456789"))-1), $BB$4:$BB$23, $BC$4:$BC$23)*_xlfn.NUMBERVALUE(TRIM(REPLACE(Z1482,1,MIN(FIND({0,1,2,3,4,5,6,7,8,9},Z1482&amp;"0123456789"))-1,"")), ".", ",")</f>
        <v>2500000</v>
      </c>
      <c r="AB1482" t="s">
        <v>13803</v>
      </c>
      <c r="AC1482" s="3" cm="1">
        <f t="array" ref="AC1482">_xlfn.XLOOKUP(LEFT(AB1482,MIN(FIND({0,1,2,3,4,5,6,7,8,9},AB1482&amp;"0123456789"))-1), $BB$4:$BB$23, $BC$4:$BC$23)*_xlfn.NUMBERVALUE(TRIM(REPLACE(AB1482,1,MIN(FIND({0,1,2,3,4,5,6,7,8,9},AB1482&amp;"0123456789"))-1,"")), ".", ",")</f>
        <v>2500000</v>
      </c>
      <c r="AD1482" t="s">
        <v>4365</v>
      </c>
      <c r="AE1482" t="s">
        <v>8560</v>
      </c>
      <c r="AF1482" t="s">
        <v>16101</v>
      </c>
      <c r="AG1482" t="s">
        <v>4365</v>
      </c>
      <c r="AH1482" t="s">
        <v>4365</v>
      </c>
      <c r="AI1482" t="s">
        <v>4365</v>
      </c>
      <c r="AJ1482" t="s">
        <v>4365</v>
      </c>
      <c r="AK1482" t="s">
        <v>4365</v>
      </c>
      <c r="AL1482" t="s">
        <v>4365</v>
      </c>
      <c r="AM1482" t="s">
        <v>4365</v>
      </c>
      <c r="AN1482" t="s">
        <v>4365</v>
      </c>
      <c r="AO1482" t="s">
        <v>4365</v>
      </c>
      <c r="AP1482" t="s">
        <v>4365</v>
      </c>
      <c r="AQ1482" t="s">
        <v>4365</v>
      </c>
      <c r="AR1482" t="s">
        <v>4365</v>
      </c>
      <c r="AS1482" t="s">
        <v>8560</v>
      </c>
      <c r="BC1482" s="3" t="str" cm="1">
        <f t="array" ref="BC1482">LEFT(BB1482,MIN(FIND({0,1,2,3,4,5,6,7,8,9},BB1482&amp;"0123456789"))-1)</f>
        <v/>
      </c>
      <c r="BY1482" t="s">
        <v>10163</v>
      </c>
      <c r="CT1482" t="str">
        <f t="shared" si="379"/>
        <v>Health Care</v>
      </c>
      <c r="CU1482" t="str">
        <f t="shared" si="380"/>
        <v/>
      </c>
      <c r="CV1482" t="str">
        <f t="shared" si="381"/>
        <v/>
      </c>
      <c r="CW1482" t="str">
        <f t="shared" si="382"/>
        <v/>
      </c>
      <c r="CX1482" t="str">
        <f t="shared" si="383"/>
        <v/>
      </c>
      <c r="CY1482" t="str">
        <f t="shared" si="384"/>
        <v/>
      </c>
      <c r="CZ1482" t="str">
        <f t="shared" si="385"/>
        <v/>
      </c>
      <c r="DA1482" t="str">
        <f t="shared" si="386"/>
        <v/>
      </c>
      <c r="DB1482" t="str">
        <f t="shared" si="387"/>
        <v/>
      </c>
      <c r="DC1482" t="str">
        <f t="shared" si="388"/>
        <v/>
      </c>
    </row>
    <row r="1483" spans="1:107" x14ac:dyDescent="0.2">
      <c r="A1483">
        <v>1480</v>
      </c>
      <c r="B1483" t="s">
        <v>1475</v>
      </c>
      <c r="C1483" t="s">
        <v>3648</v>
      </c>
      <c r="D1483" t="s">
        <v>5577</v>
      </c>
      <c r="E1483" t="s">
        <v>6065</v>
      </c>
      <c r="F1483" t="s">
        <v>7546</v>
      </c>
      <c r="G1483" t="s">
        <v>8248</v>
      </c>
      <c r="H1483" t="s">
        <v>8552</v>
      </c>
      <c r="I1483" t="s">
        <v>8554</v>
      </c>
      <c r="J1483" t="s">
        <v>9755</v>
      </c>
      <c r="K1483" t="s">
        <v>10121</v>
      </c>
      <c r="L1483" t="s">
        <v>10501</v>
      </c>
      <c r="M1483" t="s">
        <v>12265</v>
      </c>
      <c r="N1483" t="s">
        <v>13074</v>
      </c>
      <c r="O1483" t="s">
        <v>13306</v>
      </c>
      <c r="P1483" t="s">
        <v>4365</v>
      </c>
      <c r="Q1483">
        <v>1</v>
      </c>
      <c r="R1483" t="s">
        <v>4365</v>
      </c>
      <c r="S1483" t="s">
        <v>8350</v>
      </c>
      <c r="T1483" t="s">
        <v>13841</v>
      </c>
      <c r="U1483" s="3" t="str" cm="1">
        <f t="array" ref="U1483">LEFT(T1483,MIN(FIND({0,1,2,3,4,5,6,7,8,9},T1483&amp;"0123456789"))-1)</f>
        <v>€</v>
      </c>
      <c r="V1483" t="s">
        <v>14415</v>
      </c>
      <c r="W1483" t="s">
        <v>13841</v>
      </c>
      <c r="X1483" s="3" t="str" cm="1">
        <f t="array" ref="X1483">LEFT(W1483,MIN(FIND({0,1,2,3,4,5,6,7,8,9},W1483&amp;"0123456789"))-1)</f>
        <v>€</v>
      </c>
      <c r="Y1483" t="s">
        <v>14415</v>
      </c>
      <c r="Z1483" t="s">
        <v>13841</v>
      </c>
      <c r="AA1483" s="3" cm="1">
        <f t="array" ref="AA1483">_xlfn.XLOOKUP(LEFT(Z1483,MIN(FIND({0,1,2,3,4,5,6,7,8,9},Z1483&amp;"0123456789"))-1), $BB$4:$BB$23, $BC$4:$BC$23)*_xlfn.NUMBERVALUE(TRIM(REPLACE(Z1483,1,MIN(FIND({0,1,2,3,4,5,6,7,8,9},Z1483&amp;"0123456789"))-1,"")), ".", ",")</f>
        <v>24000000</v>
      </c>
      <c r="AB1483" t="s">
        <v>13841</v>
      </c>
      <c r="AC1483" s="3" cm="1">
        <f t="array" ref="AC1483">_xlfn.XLOOKUP(LEFT(AB1483,MIN(FIND({0,1,2,3,4,5,6,7,8,9},AB1483&amp;"0123456789"))-1), $BB$4:$BB$23, $BC$4:$BC$23)*_xlfn.NUMBERVALUE(TRIM(REPLACE(AB1483,1,MIN(FIND({0,1,2,3,4,5,6,7,8,9},AB1483&amp;"0123456789"))-1,"")), ".", ",")</f>
        <v>24000000</v>
      </c>
      <c r="AD1483" t="s">
        <v>4365</v>
      </c>
      <c r="AE1483" t="s">
        <v>4365</v>
      </c>
      <c r="AF1483" t="s">
        <v>4365</v>
      </c>
      <c r="AG1483" t="s">
        <v>4365</v>
      </c>
      <c r="AH1483" t="s">
        <v>4365</v>
      </c>
      <c r="AI1483" t="s">
        <v>4365</v>
      </c>
      <c r="AJ1483" t="s">
        <v>4365</v>
      </c>
      <c r="AK1483" t="s">
        <v>4365</v>
      </c>
      <c r="AL1483" t="s">
        <v>4365</v>
      </c>
      <c r="AM1483" t="s">
        <v>4365</v>
      </c>
      <c r="AN1483" t="s">
        <v>4365</v>
      </c>
      <c r="AO1483" t="s">
        <v>4365</v>
      </c>
      <c r="AP1483" t="s">
        <v>4365</v>
      </c>
      <c r="AQ1483" t="s">
        <v>4365</v>
      </c>
      <c r="AR1483" t="s">
        <v>4365</v>
      </c>
      <c r="AS1483" t="s">
        <v>4365</v>
      </c>
      <c r="BC1483" s="3" t="str" cm="1">
        <f t="array" ref="BC1483">LEFT(BB1483,MIN(FIND({0,1,2,3,4,5,6,7,8,9},BB1483&amp;"0123456789"))-1)</f>
        <v/>
      </c>
      <c r="BY1483" t="s">
        <v>25941</v>
      </c>
      <c r="BZ1483" t="s">
        <v>25655</v>
      </c>
      <c r="CA1483" t="s">
        <v>25641</v>
      </c>
      <c r="CT1483" t="str">
        <f t="shared" si="379"/>
        <v>Clean Energy</v>
      </c>
      <c r="CU1483" t="str">
        <f t="shared" si="380"/>
        <v>Energy</v>
      </c>
      <c r="CV1483" t="str">
        <f t="shared" si="381"/>
        <v>Renewable Energy</v>
      </c>
      <c r="CW1483" t="str">
        <f t="shared" si="382"/>
        <v/>
      </c>
      <c r="CX1483" t="str">
        <f t="shared" si="383"/>
        <v/>
      </c>
      <c r="CY1483" t="str">
        <f t="shared" si="384"/>
        <v/>
      </c>
      <c r="CZ1483" t="str">
        <f t="shared" si="385"/>
        <v/>
      </c>
      <c r="DA1483" t="str">
        <f t="shared" si="386"/>
        <v/>
      </c>
      <c r="DB1483" t="str">
        <f t="shared" si="387"/>
        <v/>
      </c>
      <c r="DC1483" t="str">
        <f t="shared" si="388"/>
        <v/>
      </c>
    </row>
    <row r="1484" spans="1:107" x14ac:dyDescent="0.2">
      <c r="A1484">
        <v>1481</v>
      </c>
      <c r="B1484" t="s">
        <v>1476</v>
      </c>
      <c r="C1484" t="s">
        <v>3649</v>
      </c>
      <c r="D1484" t="s">
        <v>5578</v>
      </c>
      <c r="E1484" t="s">
        <v>6065</v>
      </c>
      <c r="F1484" t="s">
        <v>7547</v>
      </c>
      <c r="G1484" t="s">
        <v>8245</v>
      </c>
      <c r="H1484" t="s">
        <v>8552</v>
      </c>
      <c r="I1484" t="s">
        <v>8556</v>
      </c>
      <c r="J1484" t="s">
        <v>9756</v>
      </c>
      <c r="K1484" t="s">
        <v>10121</v>
      </c>
      <c r="L1484" t="s">
        <v>10271</v>
      </c>
      <c r="M1484" t="s">
        <v>12266</v>
      </c>
      <c r="N1484" t="s">
        <v>13075</v>
      </c>
      <c r="O1484" t="s">
        <v>13316</v>
      </c>
      <c r="P1484" t="s">
        <v>13349</v>
      </c>
      <c r="Q1484">
        <v>5</v>
      </c>
      <c r="R1484" t="s">
        <v>13357</v>
      </c>
      <c r="S1484" t="s">
        <v>8378</v>
      </c>
      <c r="T1484" t="s">
        <v>13752</v>
      </c>
      <c r="U1484" s="3" t="str" cm="1">
        <f t="array" ref="U1484">LEFT(T1484,MIN(FIND({0,1,2,3,4,5,6,7,8,9},T1484&amp;"0123456789"))-1)</f>
        <v>$</v>
      </c>
      <c r="V1484" t="s">
        <v>13357</v>
      </c>
      <c r="W1484" t="s">
        <v>13752</v>
      </c>
      <c r="X1484" s="3" t="str" cm="1">
        <f t="array" ref="X1484">LEFT(W1484,MIN(FIND({0,1,2,3,4,5,6,7,8,9},W1484&amp;"0123456789"))-1)</f>
        <v>$</v>
      </c>
      <c r="Y1484" t="s">
        <v>13357</v>
      </c>
      <c r="Z1484" t="s">
        <v>14056</v>
      </c>
      <c r="AA1484" s="3" cm="1">
        <f t="array" ref="AA1484">_xlfn.XLOOKUP(LEFT(Z1484,MIN(FIND({0,1,2,3,4,5,6,7,8,9},Z1484&amp;"0123456789"))-1), $BB$4:$BB$23, $BC$4:$BC$23)*_xlfn.NUMBERVALUE(TRIM(REPLACE(Z1484,1,MIN(FIND({0,1,2,3,4,5,6,7,8,9},Z1484&amp;"0123456789"))-1,"")), ".", ",")</f>
        <v>1350000</v>
      </c>
      <c r="AB1484" t="s">
        <v>14056</v>
      </c>
      <c r="AC1484" s="3" cm="1">
        <f t="array" ref="AC1484">_xlfn.XLOOKUP(LEFT(AB1484,MIN(FIND({0,1,2,3,4,5,6,7,8,9},AB1484&amp;"0123456789"))-1), $BB$4:$BB$23, $BC$4:$BC$23)*_xlfn.NUMBERVALUE(TRIM(REPLACE(AB1484,1,MIN(FIND({0,1,2,3,4,5,6,7,8,9},AB1484&amp;"0123456789"))-1,"")), ".", ",")</f>
        <v>1350000</v>
      </c>
      <c r="AD1484" t="s">
        <v>8554</v>
      </c>
      <c r="AE1484" t="s">
        <v>8556</v>
      </c>
      <c r="AF1484" t="s">
        <v>16102</v>
      </c>
      <c r="AG1484" t="s">
        <v>17129</v>
      </c>
      <c r="AH1484" t="s">
        <v>17995</v>
      </c>
      <c r="AI1484" t="s">
        <v>18931</v>
      </c>
      <c r="AJ1484" t="s">
        <v>8563</v>
      </c>
      <c r="AK1484" t="s">
        <v>4365</v>
      </c>
      <c r="AL1484" t="s">
        <v>8555</v>
      </c>
      <c r="AM1484" t="s">
        <v>18794</v>
      </c>
      <c r="AN1484" t="s">
        <v>18372</v>
      </c>
      <c r="AO1484" t="s">
        <v>18794</v>
      </c>
      <c r="AP1484" t="s">
        <v>23321</v>
      </c>
      <c r="AQ1484" t="s">
        <v>24377</v>
      </c>
      <c r="AR1484" t="s">
        <v>25203</v>
      </c>
      <c r="AS1484" t="s">
        <v>19184</v>
      </c>
      <c r="BC1484" s="3" t="str" cm="1">
        <f t="array" ref="BC1484">LEFT(BB1484,MIN(FIND({0,1,2,3,4,5,6,7,8,9},BB1484&amp;"0123456789"))-1)</f>
        <v/>
      </c>
      <c r="BY1484" t="s">
        <v>25942</v>
      </c>
      <c r="BZ1484" t="s">
        <v>25414</v>
      </c>
      <c r="CA1484" t="s">
        <v>25408</v>
      </c>
      <c r="CT1484" t="str">
        <f t="shared" si="379"/>
        <v>E-Signature</v>
      </c>
      <c r="CU1484" t="str">
        <f t="shared" si="380"/>
        <v>Internet</v>
      </c>
      <c r="CV1484" t="str">
        <f t="shared" si="381"/>
        <v>Software</v>
      </c>
      <c r="CW1484" t="str">
        <f t="shared" si="382"/>
        <v/>
      </c>
      <c r="CX1484" t="str">
        <f t="shared" si="383"/>
        <v/>
      </c>
      <c r="CY1484" t="str">
        <f t="shared" si="384"/>
        <v/>
      </c>
      <c r="CZ1484" t="str">
        <f t="shared" si="385"/>
        <v/>
      </c>
      <c r="DA1484" t="str">
        <f t="shared" si="386"/>
        <v/>
      </c>
      <c r="DB1484" t="str">
        <f t="shared" si="387"/>
        <v/>
      </c>
      <c r="DC1484" t="str">
        <f t="shared" si="388"/>
        <v/>
      </c>
    </row>
    <row r="1485" spans="1:107" x14ac:dyDescent="0.2">
      <c r="A1485">
        <v>1482</v>
      </c>
      <c r="B1485" t="s">
        <v>1477</v>
      </c>
      <c r="C1485" t="s">
        <v>3650</v>
      </c>
      <c r="D1485" t="s">
        <v>5579</v>
      </c>
      <c r="E1485" t="s">
        <v>6065</v>
      </c>
      <c r="F1485" t="s">
        <v>7548</v>
      </c>
      <c r="G1485" t="s">
        <v>8298</v>
      </c>
      <c r="H1485" t="s">
        <v>8552</v>
      </c>
      <c r="I1485" t="s">
        <v>8554</v>
      </c>
      <c r="J1485" t="s">
        <v>9757</v>
      </c>
      <c r="K1485" t="s">
        <v>10121</v>
      </c>
      <c r="L1485" t="s">
        <v>10170</v>
      </c>
      <c r="M1485" t="s">
        <v>11581</v>
      </c>
      <c r="N1485" t="s">
        <v>12783</v>
      </c>
      <c r="O1485" t="s">
        <v>13314</v>
      </c>
      <c r="P1485" t="s">
        <v>13351</v>
      </c>
      <c r="Q1485">
        <v>1</v>
      </c>
      <c r="R1485" t="s">
        <v>13357</v>
      </c>
      <c r="S1485" t="s">
        <v>8353</v>
      </c>
      <c r="T1485" t="s">
        <v>14227</v>
      </c>
      <c r="U1485" s="3" t="str" cm="1">
        <f t="array" ref="U1485">LEFT(T1485,MIN(FIND({0,1,2,3,4,5,6,7,8,9},T1485&amp;"0123456789"))-1)</f>
        <v>$</v>
      </c>
      <c r="V1485" t="s">
        <v>13357</v>
      </c>
      <c r="W1485" t="s">
        <v>14227</v>
      </c>
      <c r="X1485" s="3" t="str" cm="1">
        <f t="array" ref="X1485">LEFT(W1485,MIN(FIND({0,1,2,3,4,5,6,7,8,9},W1485&amp;"0123456789"))-1)</f>
        <v>$</v>
      </c>
      <c r="Y1485" t="s">
        <v>13357</v>
      </c>
      <c r="Z1485" t="s">
        <v>14227</v>
      </c>
      <c r="AA1485" s="3" cm="1">
        <f t="array" ref="AA1485">_xlfn.XLOOKUP(LEFT(Z1485,MIN(FIND({0,1,2,3,4,5,6,7,8,9},Z1485&amp;"0123456789"))-1), $BB$4:$BB$23, $BC$4:$BC$23)*_xlfn.NUMBERVALUE(TRIM(REPLACE(Z1485,1,MIN(FIND({0,1,2,3,4,5,6,7,8,9},Z1485&amp;"0123456789"))-1,"")), ".", ",")</f>
        <v>1690000</v>
      </c>
      <c r="AB1485" t="s">
        <v>14227</v>
      </c>
      <c r="AC1485" s="3" cm="1">
        <f t="array" ref="AC1485">_xlfn.XLOOKUP(LEFT(AB1485,MIN(FIND({0,1,2,3,4,5,6,7,8,9},AB1485&amp;"0123456789"))-1), $BB$4:$BB$23, $BC$4:$BC$23)*_xlfn.NUMBERVALUE(TRIM(REPLACE(AB1485,1,MIN(FIND({0,1,2,3,4,5,6,7,8,9},AB1485&amp;"0123456789"))-1,"")), ".", ",")</f>
        <v>1690000</v>
      </c>
      <c r="AD1485" t="s">
        <v>8554</v>
      </c>
      <c r="AE1485" t="s">
        <v>8556</v>
      </c>
      <c r="AF1485" t="s">
        <v>16103</v>
      </c>
      <c r="AG1485" t="s">
        <v>17338</v>
      </c>
      <c r="AH1485" t="s">
        <v>17996</v>
      </c>
      <c r="AI1485" t="s">
        <v>18932</v>
      </c>
      <c r="AJ1485" t="s">
        <v>16827</v>
      </c>
      <c r="AK1485" t="s">
        <v>18975</v>
      </c>
      <c r="AL1485" t="s">
        <v>20365</v>
      </c>
      <c r="AM1485" t="s">
        <v>21021</v>
      </c>
      <c r="AN1485" t="s">
        <v>21610</v>
      </c>
      <c r="AO1485" t="s">
        <v>22216</v>
      </c>
      <c r="AP1485" t="s">
        <v>23322</v>
      </c>
      <c r="AQ1485" t="s">
        <v>24378</v>
      </c>
      <c r="AR1485" t="s">
        <v>25204</v>
      </c>
      <c r="AS1485" t="s">
        <v>19184</v>
      </c>
      <c r="BC1485" s="3" t="str" cm="1">
        <f t="array" ref="BC1485">LEFT(BB1485,MIN(FIND({0,1,2,3,4,5,6,7,8,9},BB1485&amp;"0123456789"))-1)</f>
        <v/>
      </c>
      <c r="BY1485" t="s">
        <v>11581</v>
      </c>
      <c r="CT1485" t="str">
        <f t="shared" si="379"/>
        <v>Internet</v>
      </c>
      <c r="CU1485" t="str">
        <f t="shared" si="380"/>
        <v/>
      </c>
      <c r="CV1485" t="str">
        <f t="shared" si="381"/>
        <v/>
      </c>
      <c r="CW1485" t="str">
        <f t="shared" si="382"/>
        <v/>
      </c>
      <c r="CX1485" t="str">
        <f t="shared" si="383"/>
        <v/>
      </c>
      <c r="CY1485" t="str">
        <f t="shared" si="384"/>
        <v/>
      </c>
      <c r="CZ1485" t="str">
        <f t="shared" si="385"/>
        <v/>
      </c>
      <c r="DA1485" t="str">
        <f t="shared" si="386"/>
        <v/>
      </c>
      <c r="DB1485" t="str">
        <f t="shared" si="387"/>
        <v/>
      </c>
      <c r="DC1485" t="str">
        <f t="shared" si="388"/>
        <v/>
      </c>
    </row>
    <row r="1486" spans="1:107" x14ac:dyDescent="0.2">
      <c r="A1486">
        <v>1483</v>
      </c>
      <c r="B1486" t="s">
        <v>1478</v>
      </c>
      <c r="C1486" t="s">
        <v>3651</v>
      </c>
      <c r="D1486" t="s">
        <v>5580</v>
      </c>
      <c r="E1486" t="s">
        <v>6065</v>
      </c>
      <c r="F1486" t="s">
        <v>7549</v>
      </c>
      <c r="G1486" t="s">
        <v>8283</v>
      </c>
      <c r="H1486" t="s">
        <v>8552</v>
      </c>
      <c r="I1486" t="s">
        <v>8557</v>
      </c>
      <c r="J1486" t="s">
        <v>9758</v>
      </c>
      <c r="K1486" t="s">
        <v>10119</v>
      </c>
      <c r="L1486" t="s">
        <v>10214</v>
      </c>
      <c r="M1486" t="s">
        <v>11179</v>
      </c>
      <c r="N1486" t="s">
        <v>12736</v>
      </c>
      <c r="O1486" t="s">
        <v>13305</v>
      </c>
      <c r="P1486" t="s">
        <v>13351</v>
      </c>
      <c r="Q1486">
        <v>3</v>
      </c>
      <c r="R1486" t="s">
        <v>13358</v>
      </c>
      <c r="S1486" t="s">
        <v>13393</v>
      </c>
      <c r="T1486" t="s">
        <v>13954</v>
      </c>
      <c r="U1486" s="3" t="str" cm="1">
        <f t="array" ref="U1486">LEFT(T1486,MIN(FIND({0,1,2,3,4,5,6,7,8,9},T1486&amp;"0123456789"))-1)</f>
        <v>$</v>
      </c>
      <c r="V1486" t="s">
        <v>14416</v>
      </c>
      <c r="W1486" t="s">
        <v>13954</v>
      </c>
      <c r="X1486" s="3" t="str" cm="1">
        <f t="array" ref="X1486">LEFT(W1486,MIN(FIND({0,1,2,3,4,5,6,7,8,9},W1486&amp;"0123456789"))-1)</f>
        <v>$</v>
      </c>
      <c r="Y1486" t="s">
        <v>14416</v>
      </c>
      <c r="Z1486" t="s">
        <v>14718</v>
      </c>
      <c r="AA1486" s="3" cm="1">
        <f t="array" ref="AA1486">_xlfn.XLOOKUP(LEFT(Z1486,MIN(FIND({0,1,2,3,4,5,6,7,8,9},Z1486&amp;"0123456789"))-1), $BB$4:$BB$23, $BC$4:$BC$23)*_xlfn.NUMBERVALUE(TRIM(REPLACE(Z1486,1,MIN(FIND({0,1,2,3,4,5,6,7,8,9},Z1486&amp;"0123456789"))-1,"")), ".", ",")</f>
        <v>40250000</v>
      </c>
      <c r="AB1486" t="s">
        <v>14718</v>
      </c>
      <c r="AC1486" s="3" cm="1">
        <f t="array" ref="AC1486">_xlfn.XLOOKUP(LEFT(AB1486,MIN(FIND({0,1,2,3,4,5,6,7,8,9},AB1486&amp;"0123456789"))-1), $BB$4:$BB$23, $BC$4:$BC$23)*_xlfn.NUMBERVALUE(TRIM(REPLACE(AB1486,1,MIN(FIND({0,1,2,3,4,5,6,7,8,9},AB1486&amp;"0123456789"))-1,"")), ".", ",")</f>
        <v>40250000</v>
      </c>
      <c r="AD1486" t="s">
        <v>8557</v>
      </c>
      <c r="AE1486" t="s">
        <v>14826</v>
      </c>
      <c r="AF1486" t="s">
        <v>16104</v>
      </c>
      <c r="AG1486" t="s">
        <v>17339</v>
      </c>
      <c r="AH1486" t="s">
        <v>17997</v>
      </c>
      <c r="AI1486" t="s">
        <v>18933</v>
      </c>
      <c r="AJ1486" t="s">
        <v>19307</v>
      </c>
      <c r="AK1486" t="s">
        <v>19550</v>
      </c>
      <c r="AL1486" t="s">
        <v>20128</v>
      </c>
      <c r="AM1486" t="s">
        <v>21022</v>
      </c>
      <c r="AN1486" t="s">
        <v>21611</v>
      </c>
      <c r="AO1486" t="s">
        <v>22217</v>
      </c>
      <c r="AP1486" t="s">
        <v>23323</v>
      </c>
      <c r="AQ1486" t="s">
        <v>24379</v>
      </c>
      <c r="AR1486" t="s">
        <v>25205</v>
      </c>
      <c r="AS1486" t="s">
        <v>14830</v>
      </c>
      <c r="BC1486" s="3" t="str" cm="1">
        <f t="array" ref="BC1486">LEFT(BB1486,MIN(FIND({0,1,2,3,4,5,6,7,8,9},BB1486&amp;"0123456789"))-1)</f>
        <v/>
      </c>
      <c r="BY1486" t="s">
        <v>11267</v>
      </c>
      <c r="BZ1486" t="s">
        <v>25483</v>
      </c>
      <c r="CA1486" t="s">
        <v>25444</v>
      </c>
      <c r="CB1486" t="s">
        <v>25408</v>
      </c>
      <c r="CT1486" t="str">
        <f t="shared" si="379"/>
        <v>Artificial Intelligence</v>
      </c>
      <c r="CU1486" t="str">
        <f t="shared" si="380"/>
        <v>Computer</v>
      </c>
      <c r="CV1486" t="str">
        <f t="shared" si="381"/>
        <v>Machine Learning</v>
      </c>
      <c r="CW1486" t="str">
        <f t="shared" si="382"/>
        <v>Software</v>
      </c>
      <c r="CX1486" t="str">
        <f t="shared" si="383"/>
        <v/>
      </c>
      <c r="CY1486" t="str">
        <f t="shared" si="384"/>
        <v/>
      </c>
      <c r="CZ1486" t="str">
        <f t="shared" si="385"/>
        <v/>
      </c>
      <c r="DA1486" t="str">
        <f t="shared" si="386"/>
        <v/>
      </c>
      <c r="DB1486" t="str">
        <f t="shared" si="387"/>
        <v/>
      </c>
      <c r="DC1486" t="str">
        <f t="shared" si="388"/>
        <v/>
      </c>
    </row>
    <row r="1487" spans="1:107" x14ac:dyDescent="0.2">
      <c r="A1487">
        <v>1484</v>
      </c>
      <c r="B1487" t="s">
        <v>1479</v>
      </c>
      <c r="C1487" t="s">
        <v>3652</v>
      </c>
      <c r="D1487" t="s">
        <v>4365</v>
      </c>
      <c r="E1487" t="s">
        <v>6065</v>
      </c>
      <c r="F1487" t="s">
        <v>7550</v>
      </c>
      <c r="G1487" t="s">
        <v>8490</v>
      </c>
      <c r="H1487" t="s">
        <v>8552</v>
      </c>
      <c r="I1487" t="s">
        <v>8555</v>
      </c>
      <c r="J1487" t="s">
        <v>9759</v>
      </c>
      <c r="K1487" t="s">
        <v>10121</v>
      </c>
      <c r="L1487" t="s">
        <v>10842</v>
      </c>
      <c r="M1487" t="s">
        <v>12267</v>
      </c>
      <c r="N1487" t="s">
        <v>12807</v>
      </c>
      <c r="O1487" t="s">
        <v>13314</v>
      </c>
      <c r="P1487" t="s">
        <v>4365</v>
      </c>
      <c r="Q1487">
        <v>1</v>
      </c>
      <c r="R1487" t="s">
        <v>13358</v>
      </c>
      <c r="S1487" t="s">
        <v>13507</v>
      </c>
      <c r="T1487" t="s">
        <v>13740</v>
      </c>
      <c r="U1487" s="3" t="str" cm="1">
        <f t="array" ref="U1487">LEFT(T1487,MIN(FIND({0,1,2,3,4,5,6,7,8,9},T1487&amp;"0123456789"))-1)</f>
        <v>$</v>
      </c>
      <c r="V1487" t="s">
        <v>14414</v>
      </c>
      <c r="W1487" t="s">
        <v>13740</v>
      </c>
      <c r="X1487" s="3" t="str" cm="1">
        <f t="array" ref="X1487">LEFT(W1487,MIN(FIND({0,1,2,3,4,5,6,7,8,9},W1487&amp;"0123456789"))-1)</f>
        <v>$</v>
      </c>
      <c r="Y1487" t="s">
        <v>14414</v>
      </c>
      <c r="Z1487" t="s">
        <v>13740</v>
      </c>
      <c r="AA1487" s="3" cm="1">
        <f t="array" ref="AA1487">_xlfn.XLOOKUP(LEFT(Z1487,MIN(FIND({0,1,2,3,4,5,6,7,8,9},Z1487&amp;"0123456789"))-1), $BB$4:$BB$23, $BC$4:$BC$23)*_xlfn.NUMBERVALUE(TRIM(REPLACE(Z1487,1,MIN(FIND({0,1,2,3,4,5,6,7,8,9},Z1487&amp;"0123456789"))-1,"")), ".", ",")</f>
        <v>3000000</v>
      </c>
      <c r="AB1487" t="s">
        <v>13740</v>
      </c>
      <c r="AC1487" s="3" cm="1">
        <f t="array" ref="AC1487">_xlfn.XLOOKUP(LEFT(AB1487,MIN(FIND({0,1,2,3,4,5,6,7,8,9},AB1487&amp;"0123456789"))-1), $BB$4:$BB$23, $BC$4:$BC$23)*_xlfn.NUMBERVALUE(TRIM(REPLACE(AB1487,1,MIN(FIND({0,1,2,3,4,5,6,7,8,9},AB1487&amp;"0123456789"))-1,"")), ".", ",")</f>
        <v>3000000</v>
      </c>
      <c r="AD1487" t="s">
        <v>4365</v>
      </c>
      <c r="AE1487" t="s">
        <v>4365</v>
      </c>
      <c r="AF1487" t="s">
        <v>4365</v>
      </c>
      <c r="AG1487" t="s">
        <v>16571</v>
      </c>
      <c r="AH1487" t="s">
        <v>4365</v>
      </c>
      <c r="AI1487" t="s">
        <v>18934</v>
      </c>
      <c r="AJ1487" t="s">
        <v>8563</v>
      </c>
      <c r="AK1487" t="s">
        <v>4365</v>
      </c>
      <c r="AL1487" t="s">
        <v>8555</v>
      </c>
      <c r="AM1487" t="s">
        <v>18794</v>
      </c>
      <c r="AN1487" t="s">
        <v>18372</v>
      </c>
      <c r="AO1487" t="s">
        <v>18794</v>
      </c>
      <c r="AP1487" t="s">
        <v>23324</v>
      </c>
      <c r="AQ1487" t="s">
        <v>24380</v>
      </c>
      <c r="AR1487" t="s">
        <v>25206</v>
      </c>
      <c r="AS1487" t="s">
        <v>4365</v>
      </c>
      <c r="BC1487" s="3" t="str" cm="1">
        <f t="array" ref="BC1487">LEFT(BB1487,MIN(FIND({0,1,2,3,4,5,6,7,8,9},BB1487&amp;"0123456789"))-1)</f>
        <v/>
      </c>
      <c r="BY1487" t="s">
        <v>11476</v>
      </c>
      <c r="BZ1487" t="s">
        <v>25428</v>
      </c>
      <c r="CT1487" t="str">
        <f t="shared" si="379"/>
        <v>Analytics</v>
      </c>
      <c r="CU1487" t="str">
        <f t="shared" si="380"/>
        <v>Health Care</v>
      </c>
      <c r="CV1487" t="str">
        <f t="shared" si="381"/>
        <v/>
      </c>
      <c r="CW1487" t="str">
        <f t="shared" si="382"/>
        <v/>
      </c>
      <c r="CX1487" t="str">
        <f t="shared" si="383"/>
        <v/>
      </c>
      <c r="CY1487" t="str">
        <f t="shared" si="384"/>
        <v/>
      </c>
      <c r="CZ1487" t="str">
        <f t="shared" si="385"/>
        <v/>
      </c>
      <c r="DA1487" t="str">
        <f t="shared" si="386"/>
        <v/>
      </c>
      <c r="DB1487" t="str">
        <f t="shared" si="387"/>
        <v/>
      </c>
      <c r="DC1487" t="str">
        <f t="shared" si="388"/>
        <v/>
      </c>
    </row>
    <row r="1488" spans="1:107" x14ac:dyDescent="0.2">
      <c r="A1488">
        <v>1485</v>
      </c>
      <c r="B1488" t="s">
        <v>1480</v>
      </c>
      <c r="C1488" t="s">
        <v>3653</v>
      </c>
      <c r="D1488" t="s">
        <v>5581</v>
      </c>
      <c r="E1488" t="s">
        <v>6065</v>
      </c>
      <c r="F1488" t="s">
        <v>7551</v>
      </c>
      <c r="G1488" t="s">
        <v>8491</v>
      </c>
      <c r="H1488" t="s">
        <v>8552</v>
      </c>
      <c r="I1488" t="s">
        <v>4365</v>
      </c>
      <c r="J1488" t="s">
        <v>4365</v>
      </c>
      <c r="K1488" t="s">
        <v>10121</v>
      </c>
      <c r="L1488" t="s">
        <v>10143</v>
      </c>
      <c r="M1488" t="s">
        <v>11151</v>
      </c>
      <c r="N1488" t="s">
        <v>12777</v>
      </c>
      <c r="O1488" t="s">
        <v>13319</v>
      </c>
      <c r="P1488" t="s">
        <v>13349</v>
      </c>
      <c r="Q1488">
        <v>1</v>
      </c>
      <c r="R1488" t="s">
        <v>13357</v>
      </c>
      <c r="S1488" t="s">
        <v>13516</v>
      </c>
      <c r="T1488" t="s">
        <v>14228</v>
      </c>
      <c r="U1488" s="3" t="str" cm="1">
        <f t="array" ref="U1488">LEFT(T1488,MIN(FIND({0,1,2,3,4,5,6,7,8,9},T1488&amp;"0123456789"))-1)</f>
        <v>₹</v>
      </c>
      <c r="V1488" t="s">
        <v>13357</v>
      </c>
      <c r="W1488" t="s">
        <v>14228</v>
      </c>
      <c r="X1488" s="3" t="str" cm="1">
        <f t="array" ref="X1488">LEFT(W1488,MIN(FIND({0,1,2,3,4,5,6,7,8,9},W1488&amp;"0123456789"))-1)</f>
        <v>₹</v>
      </c>
      <c r="Y1488" t="s">
        <v>13357</v>
      </c>
      <c r="Z1488" t="s">
        <v>14228</v>
      </c>
      <c r="AA1488" s="3" cm="1">
        <f t="array" ref="AA1488">_xlfn.XLOOKUP(LEFT(Z1488,MIN(FIND({0,1,2,3,4,5,6,7,8,9},Z1488&amp;"0123456789"))-1), $BB$4:$BB$23, $BC$4:$BC$23)*_xlfn.NUMBERVALUE(TRIM(REPLACE(Z1488,1,MIN(FIND({0,1,2,3,4,5,6,7,8,9},Z1488&amp;"0123456789"))-1,"")), ".", ",")</f>
        <v>3990000</v>
      </c>
      <c r="AB1488" t="s">
        <v>14228</v>
      </c>
      <c r="AC1488" s="3" cm="1">
        <f t="array" ref="AC1488">_xlfn.XLOOKUP(LEFT(AB1488,MIN(FIND({0,1,2,3,4,5,6,7,8,9},AB1488&amp;"0123456789"))-1), $BB$4:$BB$23, $BC$4:$BC$23)*_xlfn.NUMBERVALUE(TRIM(REPLACE(AB1488,1,MIN(FIND({0,1,2,3,4,5,6,7,8,9},AB1488&amp;"0123456789"))-1,"")), ".", ",")</f>
        <v>3990000</v>
      </c>
      <c r="AD1488" t="s">
        <v>8555</v>
      </c>
      <c r="AE1488" t="s">
        <v>8554</v>
      </c>
      <c r="AF1488" t="s">
        <v>16105</v>
      </c>
      <c r="AG1488" t="s">
        <v>17340</v>
      </c>
      <c r="AH1488" t="s">
        <v>4365</v>
      </c>
      <c r="AI1488" t="s">
        <v>18935</v>
      </c>
      <c r="AJ1488" t="s">
        <v>17401</v>
      </c>
      <c r="AK1488" t="s">
        <v>19998</v>
      </c>
      <c r="AL1488" t="s">
        <v>20233</v>
      </c>
      <c r="AM1488" t="s">
        <v>21023</v>
      </c>
      <c r="AN1488" t="s">
        <v>21612</v>
      </c>
      <c r="AO1488" t="s">
        <v>21900</v>
      </c>
      <c r="AP1488" t="s">
        <v>23325</v>
      </c>
      <c r="AQ1488" t="s">
        <v>24381</v>
      </c>
      <c r="AR1488" t="s">
        <v>25207</v>
      </c>
      <c r="AS1488" t="s">
        <v>8562</v>
      </c>
      <c r="BC1488" s="3" t="str" cm="1">
        <f t="array" ref="BC1488">LEFT(BB1488,MIN(FIND({0,1,2,3,4,5,6,7,8,9},BB1488&amp;"0123456789"))-1)</f>
        <v/>
      </c>
      <c r="BY1488" t="s">
        <v>10143</v>
      </c>
      <c r="BZ1488" t="s">
        <v>25430</v>
      </c>
      <c r="CT1488" t="str">
        <f t="shared" si="379"/>
        <v>Financial Services</v>
      </c>
      <c r="CU1488" t="str">
        <f t="shared" si="380"/>
        <v>FinTech</v>
      </c>
      <c r="CV1488" t="str">
        <f t="shared" si="381"/>
        <v/>
      </c>
      <c r="CW1488" t="str">
        <f t="shared" si="382"/>
        <v/>
      </c>
      <c r="CX1488" t="str">
        <f t="shared" si="383"/>
        <v/>
      </c>
      <c r="CY1488" t="str">
        <f t="shared" si="384"/>
        <v/>
      </c>
      <c r="CZ1488" t="str">
        <f t="shared" si="385"/>
        <v/>
      </c>
      <c r="DA1488" t="str">
        <f t="shared" si="386"/>
        <v/>
      </c>
      <c r="DB1488" t="str">
        <f t="shared" si="387"/>
        <v/>
      </c>
      <c r="DC1488" t="str">
        <f t="shared" si="388"/>
        <v/>
      </c>
    </row>
    <row r="1489" spans="1:107" x14ac:dyDescent="0.2">
      <c r="A1489">
        <v>1486</v>
      </c>
      <c r="B1489" t="s">
        <v>1481</v>
      </c>
      <c r="C1489" t="s">
        <v>3654</v>
      </c>
      <c r="D1489" t="s">
        <v>5582</v>
      </c>
      <c r="E1489" t="s">
        <v>6065</v>
      </c>
      <c r="F1489" t="s">
        <v>7552</v>
      </c>
      <c r="G1489" t="s">
        <v>8245</v>
      </c>
      <c r="H1489" t="s">
        <v>8552</v>
      </c>
      <c r="I1489" t="s">
        <v>8554</v>
      </c>
      <c r="J1489" t="s">
        <v>9760</v>
      </c>
      <c r="K1489" t="s">
        <v>10119</v>
      </c>
      <c r="L1489" t="s">
        <v>10535</v>
      </c>
      <c r="M1489" t="s">
        <v>12268</v>
      </c>
      <c r="N1489" t="s">
        <v>12815</v>
      </c>
      <c r="O1489" t="s">
        <v>13311</v>
      </c>
      <c r="P1489" t="s">
        <v>13351</v>
      </c>
      <c r="Q1489">
        <v>1</v>
      </c>
      <c r="R1489" t="s">
        <v>4365</v>
      </c>
      <c r="S1489" t="s">
        <v>13585</v>
      </c>
      <c r="T1489" t="s">
        <v>14229</v>
      </c>
      <c r="U1489" s="3" t="str" cm="1">
        <f t="array" ref="U1489">LEFT(T1489,MIN(FIND({0,1,2,3,4,5,6,7,8,9},T1489&amp;"0123456789"))-1)</f>
        <v>$</v>
      </c>
      <c r="V1489" t="s">
        <v>14415</v>
      </c>
      <c r="W1489" t="s">
        <v>14229</v>
      </c>
      <c r="X1489" s="3" t="str" cm="1">
        <f t="array" ref="X1489">LEFT(W1489,MIN(FIND({0,1,2,3,4,5,6,7,8,9},W1489&amp;"0123456789"))-1)</f>
        <v>$</v>
      </c>
      <c r="Y1489" t="s">
        <v>14415</v>
      </c>
      <c r="Z1489" t="s">
        <v>14229</v>
      </c>
      <c r="AA1489" s="3" cm="1">
        <f t="array" ref="AA1489">_xlfn.XLOOKUP(LEFT(Z1489,MIN(FIND({0,1,2,3,4,5,6,7,8,9},Z1489&amp;"0123456789"))-1), $BB$4:$BB$23, $BC$4:$BC$23)*_xlfn.NUMBERVALUE(TRIM(REPLACE(Z1489,1,MIN(FIND({0,1,2,3,4,5,6,7,8,9},Z1489&amp;"0123456789"))-1,"")), ".", ",")</f>
        <v>14430000</v>
      </c>
      <c r="AB1489" t="s">
        <v>14229</v>
      </c>
      <c r="AC1489" s="3" cm="1">
        <f t="array" ref="AC1489">_xlfn.XLOOKUP(LEFT(AB1489,MIN(FIND({0,1,2,3,4,5,6,7,8,9},AB1489&amp;"0123456789"))-1), $BB$4:$BB$23, $BC$4:$BC$23)*_xlfn.NUMBERVALUE(TRIM(REPLACE(AB1489,1,MIN(FIND({0,1,2,3,4,5,6,7,8,9},AB1489&amp;"0123456789"))-1,"")), ".", ",")</f>
        <v>14430000</v>
      </c>
      <c r="AD1489" t="s">
        <v>4365</v>
      </c>
      <c r="AE1489" t="s">
        <v>4365</v>
      </c>
      <c r="AF1489" t="s">
        <v>4365</v>
      </c>
      <c r="AG1489" t="s">
        <v>17341</v>
      </c>
      <c r="AH1489" t="s">
        <v>4365</v>
      </c>
      <c r="AI1489" t="s">
        <v>4365</v>
      </c>
      <c r="AJ1489" t="s">
        <v>19210</v>
      </c>
      <c r="AK1489" t="s">
        <v>4365</v>
      </c>
      <c r="AL1489" t="s">
        <v>8556</v>
      </c>
      <c r="AM1489" t="s">
        <v>4365</v>
      </c>
      <c r="AN1489" t="s">
        <v>18794</v>
      </c>
      <c r="AO1489" t="s">
        <v>4365</v>
      </c>
      <c r="AP1489" t="s">
        <v>23326</v>
      </c>
      <c r="AQ1489" t="s">
        <v>4365</v>
      </c>
      <c r="AR1489" t="s">
        <v>4365</v>
      </c>
      <c r="AS1489" t="s">
        <v>14832</v>
      </c>
      <c r="BC1489" s="3" t="str" cm="1">
        <f t="array" ref="BC1489">LEFT(BB1489,MIN(FIND({0,1,2,3,4,5,6,7,8,9},BB1489&amp;"0123456789"))-1)</f>
        <v/>
      </c>
      <c r="BY1489" t="s">
        <v>25943</v>
      </c>
      <c r="BZ1489" t="s">
        <v>25521</v>
      </c>
      <c r="CT1489" t="str">
        <f t="shared" si="379"/>
        <v>Film Production</v>
      </c>
      <c r="CU1489" t="str">
        <f t="shared" si="380"/>
        <v>Media and Entertainment</v>
      </c>
      <c r="CV1489" t="str">
        <f t="shared" si="381"/>
        <v/>
      </c>
      <c r="CW1489" t="str">
        <f t="shared" si="382"/>
        <v/>
      </c>
      <c r="CX1489" t="str">
        <f t="shared" si="383"/>
        <v/>
      </c>
      <c r="CY1489" t="str">
        <f t="shared" si="384"/>
        <v/>
      </c>
      <c r="CZ1489" t="str">
        <f t="shared" si="385"/>
        <v/>
      </c>
      <c r="DA1489" t="str">
        <f t="shared" si="386"/>
        <v/>
      </c>
      <c r="DB1489" t="str">
        <f t="shared" si="387"/>
        <v/>
      </c>
      <c r="DC1489" t="str">
        <f t="shared" si="388"/>
        <v/>
      </c>
    </row>
    <row r="1490" spans="1:107" x14ac:dyDescent="0.2">
      <c r="A1490">
        <v>1487</v>
      </c>
      <c r="B1490" t="s">
        <v>1482</v>
      </c>
      <c r="C1490" t="s">
        <v>3655</v>
      </c>
      <c r="D1490" t="s">
        <v>5583</v>
      </c>
      <c r="E1490" t="s">
        <v>6065</v>
      </c>
      <c r="F1490" t="s">
        <v>7553</v>
      </c>
      <c r="G1490" t="s">
        <v>8492</v>
      </c>
      <c r="H1490" t="s">
        <v>8552</v>
      </c>
      <c r="I1490" t="s">
        <v>8554</v>
      </c>
      <c r="J1490" t="s">
        <v>9761</v>
      </c>
      <c r="K1490" t="s">
        <v>10119</v>
      </c>
      <c r="L1490" t="s">
        <v>10843</v>
      </c>
      <c r="M1490" t="s">
        <v>12269</v>
      </c>
      <c r="N1490" t="s">
        <v>12929</v>
      </c>
      <c r="O1490" t="s">
        <v>4365</v>
      </c>
      <c r="P1490" t="s">
        <v>4365</v>
      </c>
      <c r="Q1490">
        <v>2</v>
      </c>
      <c r="R1490" t="s">
        <v>13357</v>
      </c>
      <c r="S1490" t="s">
        <v>13396</v>
      </c>
      <c r="T1490" t="s">
        <v>14230</v>
      </c>
      <c r="U1490" s="3" t="str" cm="1">
        <f t="array" ref="U1490">LEFT(T1490,MIN(FIND({0,1,2,3,4,5,6,7,8,9},T1490&amp;"0123456789"))-1)</f>
        <v>$</v>
      </c>
      <c r="V1490" t="s">
        <v>13357</v>
      </c>
      <c r="W1490" t="s">
        <v>14230</v>
      </c>
      <c r="X1490" s="3" t="str" cm="1">
        <f t="array" ref="X1490">LEFT(W1490,MIN(FIND({0,1,2,3,4,5,6,7,8,9},W1490&amp;"0123456789"))-1)</f>
        <v>$</v>
      </c>
      <c r="Y1490" t="s">
        <v>13357</v>
      </c>
      <c r="Z1490" t="s">
        <v>14031</v>
      </c>
      <c r="AA1490" s="3" cm="1">
        <f t="array" ref="AA1490">_xlfn.XLOOKUP(LEFT(Z1490,MIN(FIND({0,1,2,3,4,5,6,7,8,9},Z1490&amp;"0123456789"))-1), $BB$4:$BB$23, $BC$4:$BC$23)*_xlfn.NUMBERVALUE(TRIM(REPLACE(Z1490,1,MIN(FIND({0,1,2,3,4,5,6,7,8,9},Z1490&amp;"0123456789"))-1,"")), ".", ",")</f>
        <v>1150000</v>
      </c>
      <c r="AB1490" t="s">
        <v>14031</v>
      </c>
      <c r="AC1490" s="3" cm="1">
        <f t="array" ref="AC1490">_xlfn.XLOOKUP(LEFT(AB1490,MIN(FIND({0,1,2,3,4,5,6,7,8,9},AB1490&amp;"0123456789"))-1), $BB$4:$BB$23, $BC$4:$BC$23)*_xlfn.NUMBERVALUE(TRIM(REPLACE(AB1490,1,MIN(FIND({0,1,2,3,4,5,6,7,8,9},AB1490&amp;"0123456789"))-1,"")), ".", ",")</f>
        <v>1150000</v>
      </c>
      <c r="AD1490" t="s">
        <v>8555</v>
      </c>
      <c r="AE1490" t="s">
        <v>8554</v>
      </c>
      <c r="AF1490" t="s">
        <v>16106</v>
      </c>
      <c r="AG1490" t="s">
        <v>17342</v>
      </c>
      <c r="AH1490" t="s">
        <v>17998</v>
      </c>
      <c r="AI1490" t="s">
        <v>18936</v>
      </c>
      <c r="AJ1490" t="s">
        <v>19375</v>
      </c>
      <c r="AK1490" t="s">
        <v>19999</v>
      </c>
      <c r="AL1490" t="s">
        <v>20337</v>
      </c>
      <c r="AM1490" t="s">
        <v>21024</v>
      </c>
      <c r="AN1490" t="s">
        <v>21613</v>
      </c>
      <c r="AO1490" t="s">
        <v>22218</v>
      </c>
      <c r="AP1490" t="s">
        <v>23327</v>
      </c>
      <c r="AQ1490" t="s">
        <v>24382</v>
      </c>
      <c r="AR1490" t="s">
        <v>25097</v>
      </c>
      <c r="AS1490" t="s">
        <v>14835</v>
      </c>
      <c r="BC1490" s="3" t="str" cm="1">
        <f t="array" ref="BC1490">LEFT(BB1490,MIN(FIND({0,1,2,3,4,5,6,7,8,9},BB1490&amp;"0123456789"))-1)</f>
        <v/>
      </c>
      <c r="BY1490" t="s">
        <v>11267</v>
      </c>
      <c r="BZ1490" t="s">
        <v>25569</v>
      </c>
      <c r="CA1490" t="s">
        <v>25438</v>
      </c>
      <c r="CB1490" t="s">
        <v>25421</v>
      </c>
      <c r="CC1490" t="s">
        <v>25453</v>
      </c>
      <c r="CD1490" t="s">
        <v>25414</v>
      </c>
      <c r="CE1490" t="s">
        <v>25402</v>
      </c>
      <c r="CF1490" t="s">
        <v>25444</v>
      </c>
      <c r="CG1490" t="s">
        <v>25944</v>
      </c>
      <c r="CH1490" t="s">
        <v>25436</v>
      </c>
      <c r="CT1490" t="str">
        <f t="shared" si="379"/>
        <v>Artificial Intelligence</v>
      </c>
      <c r="CU1490" t="str">
        <f t="shared" si="380"/>
        <v>Delivery</v>
      </c>
      <c r="CV1490" t="str">
        <f t="shared" si="381"/>
        <v>Delivery Service</v>
      </c>
      <c r="CW1490" t="str">
        <f t="shared" si="382"/>
        <v>E-Commerce</v>
      </c>
      <c r="CX1490" t="str">
        <f t="shared" si="383"/>
        <v>Food Delivery</v>
      </c>
      <c r="CY1490" t="str">
        <f t="shared" si="384"/>
        <v>Internet</v>
      </c>
      <c r="CZ1490" t="str">
        <f t="shared" si="385"/>
        <v>Logistics</v>
      </c>
      <c r="DA1490" t="str">
        <f t="shared" si="386"/>
        <v>Machine Learning</v>
      </c>
      <c r="DB1490" t="str">
        <f t="shared" si="387"/>
        <v>Same Day Delivery</v>
      </c>
      <c r="DC1490" t="str">
        <f t="shared" si="388"/>
        <v>Transportation</v>
      </c>
    </row>
    <row r="1491" spans="1:107" x14ac:dyDescent="0.2">
      <c r="A1491">
        <v>1488</v>
      </c>
      <c r="B1491" t="s">
        <v>1483</v>
      </c>
      <c r="C1491" t="s">
        <v>3656</v>
      </c>
      <c r="D1491" t="s">
        <v>5584</v>
      </c>
      <c r="E1491" t="s">
        <v>6065</v>
      </c>
      <c r="F1491" t="s">
        <v>7554</v>
      </c>
      <c r="G1491" t="s">
        <v>8245</v>
      </c>
      <c r="H1491" t="s">
        <v>8552</v>
      </c>
      <c r="I1491" t="s">
        <v>8555</v>
      </c>
      <c r="J1491" t="s">
        <v>9762</v>
      </c>
      <c r="K1491" t="s">
        <v>10119</v>
      </c>
      <c r="L1491" t="s">
        <v>10288</v>
      </c>
      <c r="M1491" t="s">
        <v>12270</v>
      </c>
      <c r="N1491" t="s">
        <v>12742</v>
      </c>
      <c r="O1491" t="s">
        <v>13306</v>
      </c>
      <c r="P1491" t="s">
        <v>4365</v>
      </c>
      <c r="Q1491">
        <v>1</v>
      </c>
      <c r="R1491" t="s">
        <v>13357</v>
      </c>
      <c r="S1491" t="s">
        <v>8246</v>
      </c>
      <c r="T1491" t="s">
        <v>13813</v>
      </c>
      <c r="U1491" s="3" t="str" cm="1">
        <f t="array" ref="U1491">LEFT(T1491,MIN(FIND({0,1,2,3,4,5,6,7,8,9},T1491&amp;"0123456789"))-1)</f>
        <v>$</v>
      </c>
      <c r="V1491" t="s">
        <v>13357</v>
      </c>
      <c r="W1491" t="s">
        <v>13813</v>
      </c>
      <c r="X1491" s="3" t="str" cm="1">
        <f t="array" ref="X1491">LEFT(W1491,MIN(FIND({0,1,2,3,4,5,6,7,8,9},W1491&amp;"0123456789"))-1)</f>
        <v>$</v>
      </c>
      <c r="Y1491" t="s">
        <v>13357</v>
      </c>
      <c r="Z1491" t="s">
        <v>13813</v>
      </c>
      <c r="AA1491" s="3" cm="1">
        <f t="array" ref="AA1491">_xlfn.XLOOKUP(LEFT(Z1491,MIN(FIND({0,1,2,3,4,5,6,7,8,9},Z1491&amp;"0123456789"))-1), $BB$4:$BB$23, $BC$4:$BC$23)*_xlfn.NUMBERVALUE(TRIM(REPLACE(Z1491,1,MIN(FIND({0,1,2,3,4,5,6,7,8,9},Z1491&amp;"0123456789"))-1,"")), ".", ",")</f>
        <v>2000000</v>
      </c>
      <c r="AB1491" t="s">
        <v>13813</v>
      </c>
      <c r="AC1491" s="3" cm="1">
        <f t="array" ref="AC1491">_xlfn.XLOOKUP(LEFT(AB1491,MIN(FIND({0,1,2,3,4,5,6,7,8,9},AB1491&amp;"0123456789"))-1), $BB$4:$BB$23, $BC$4:$BC$23)*_xlfn.NUMBERVALUE(TRIM(REPLACE(AB1491,1,MIN(FIND({0,1,2,3,4,5,6,7,8,9},AB1491&amp;"0123456789"))-1,"")), ".", ",")</f>
        <v>2000000</v>
      </c>
      <c r="AD1491" t="s">
        <v>4365</v>
      </c>
      <c r="AE1491" t="s">
        <v>4365</v>
      </c>
      <c r="AF1491" t="s">
        <v>4365</v>
      </c>
      <c r="AG1491" t="s">
        <v>17343</v>
      </c>
      <c r="AH1491" t="s">
        <v>17999</v>
      </c>
      <c r="AI1491" t="s">
        <v>18937</v>
      </c>
      <c r="AJ1491" t="s">
        <v>8563</v>
      </c>
      <c r="AK1491" t="s">
        <v>20000</v>
      </c>
      <c r="AL1491" t="s">
        <v>8555</v>
      </c>
      <c r="AM1491" t="s">
        <v>21025</v>
      </c>
      <c r="AN1491" t="s">
        <v>18372</v>
      </c>
      <c r="AO1491" t="s">
        <v>22219</v>
      </c>
      <c r="AP1491" t="s">
        <v>23328</v>
      </c>
      <c r="AQ1491" t="s">
        <v>24383</v>
      </c>
      <c r="AR1491" t="s">
        <v>25208</v>
      </c>
      <c r="AS1491" t="s">
        <v>14831</v>
      </c>
      <c r="BC1491" s="3" t="str" cm="1">
        <f t="array" ref="BC1491">LEFT(BB1491,MIN(FIND({0,1,2,3,4,5,6,7,8,9},BB1491&amp;"0123456789"))-1)</f>
        <v/>
      </c>
      <c r="BY1491" t="s">
        <v>25501</v>
      </c>
      <c r="BZ1491" t="s">
        <v>25916</v>
      </c>
      <c r="CA1491" t="s">
        <v>25737</v>
      </c>
      <c r="CB1491" t="s">
        <v>25877</v>
      </c>
      <c r="CC1491" t="s">
        <v>25749</v>
      </c>
      <c r="CT1491" t="str">
        <f t="shared" si="379"/>
        <v>Augmented Reality</v>
      </c>
      <c r="CU1491" t="str">
        <f t="shared" si="380"/>
        <v>Consumer Electronics</v>
      </c>
      <c r="CV1491" t="str">
        <f t="shared" si="381"/>
        <v>Hardware</v>
      </c>
      <c r="CW1491" t="str">
        <f t="shared" si="382"/>
        <v>Optical Communication</v>
      </c>
      <c r="CX1491" t="str">
        <f t="shared" si="383"/>
        <v>Virtual Reality</v>
      </c>
      <c r="CY1491" t="str">
        <f t="shared" si="384"/>
        <v/>
      </c>
      <c r="CZ1491" t="str">
        <f t="shared" si="385"/>
        <v/>
      </c>
      <c r="DA1491" t="str">
        <f t="shared" si="386"/>
        <v/>
      </c>
      <c r="DB1491" t="str">
        <f t="shared" si="387"/>
        <v/>
      </c>
      <c r="DC1491" t="str">
        <f t="shared" si="388"/>
        <v/>
      </c>
    </row>
    <row r="1492" spans="1:107" x14ac:dyDescent="0.2">
      <c r="A1492">
        <v>1489</v>
      </c>
      <c r="B1492" t="s">
        <v>1484</v>
      </c>
      <c r="C1492" t="s">
        <v>3657</v>
      </c>
      <c r="D1492" t="s">
        <v>3657</v>
      </c>
      <c r="E1492" t="s">
        <v>4365</v>
      </c>
      <c r="F1492" t="s">
        <v>7555</v>
      </c>
      <c r="G1492" t="s">
        <v>8245</v>
      </c>
      <c r="H1492" t="s">
        <v>8552</v>
      </c>
      <c r="I1492" t="s">
        <v>8555</v>
      </c>
      <c r="J1492" t="s">
        <v>9763</v>
      </c>
      <c r="K1492" t="s">
        <v>10121</v>
      </c>
      <c r="L1492" t="s">
        <v>10844</v>
      </c>
      <c r="M1492" t="s">
        <v>12271</v>
      </c>
      <c r="N1492" t="s">
        <v>12743</v>
      </c>
      <c r="O1492" t="s">
        <v>13311</v>
      </c>
      <c r="P1492" t="s">
        <v>4365</v>
      </c>
      <c r="Q1492">
        <v>1</v>
      </c>
      <c r="R1492" t="s">
        <v>13357</v>
      </c>
      <c r="S1492" t="s">
        <v>13398</v>
      </c>
      <c r="T1492" t="s">
        <v>13813</v>
      </c>
      <c r="U1492" s="3" t="str" cm="1">
        <f t="array" ref="U1492">LEFT(T1492,MIN(FIND({0,1,2,3,4,5,6,7,8,9},T1492&amp;"0123456789"))-1)</f>
        <v>$</v>
      </c>
      <c r="V1492" t="s">
        <v>13357</v>
      </c>
      <c r="W1492" t="s">
        <v>13813</v>
      </c>
      <c r="X1492" s="3" t="str" cm="1">
        <f t="array" ref="X1492">LEFT(W1492,MIN(FIND({0,1,2,3,4,5,6,7,8,9},W1492&amp;"0123456789"))-1)</f>
        <v>$</v>
      </c>
      <c r="Y1492" t="s">
        <v>13357</v>
      </c>
      <c r="Z1492" t="s">
        <v>13813</v>
      </c>
      <c r="AA1492" s="3" cm="1">
        <f t="array" ref="AA1492">_xlfn.XLOOKUP(LEFT(Z1492,MIN(FIND({0,1,2,3,4,5,6,7,8,9},Z1492&amp;"0123456789"))-1), $BB$4:$BB$23, $BC$4:$BC$23)*_xlfn.NUMBERVALUE(TRIM(REPLACE(Z1492,1,MIN(FIND({0,1,2,3,4,5,6,7,8,9},Z1492&amp;"0123456789"))-1,"")), ".", ",")</f>
        <v>2000000</v>
      </c>
      <c r="AB1492" t="s">
        <v>13813</v>
      </c>
      <c r="AC1492" s="3" cm="1">
        <f t="array" ref="AC1492">_xlfn.XLOOKUP(LEFT(AB1492,MIN(FIND({0,1,2,3,4,5,6,7,8,9},AB1492&amp;"0123456789"))-1), $BB$4:$BB$23, $BC$4:$BC$23)*_xlfn.NUMBERVALUE(TRIM(REPLACE(AB1492,1,MIN(FIND({0,1,2,3,4,5,6,7,8,9},AB1492&amp;"0123456789"))-1,"")), ".", ",")</f>
        <v>2000000</v>
      </c>
      <c r="AD1492" t="s">
        <v>4365</v>
      </c>
      <c r="AE1492" t="s">
        <v>4365</v>
      </c>
      <c r="AF1492" t="s">
        <v>4365</v>
      </c>
      <c r="AG1492" t="s">
        <v>16767</v>
      </c>
      <c r="AH1492" t="s">
        <v>4365</v>
      </c>
      <c r="AI1492" t="s">
        <v>18938</v>
      </c>
      <c r="AJ1492" t="s">
        <v>8563</v>
      </c>
      <c r="AK1492" t="s">
        <v>4365</v>
      </c>
      <c r="AL1492" t="s">
        <v>8555</v>
      </c>
      <c r="AM1492" t="s">
        <v>18794</v>
      </c>
      <c r="AN1492" t="s">
        <v>18372</v>
      </c>
      <c r="AO1492" t="s">
        <v>18794</v>
      </c>
      <c r="AP1492" t="s">
        <v>23329</v>
      </c>
      <c r="AQ1492" t="s">
        <v>24384</v>
      </c>
      <c r="AR1492" t="s">
        <v>25209</v>
      </c>
      <c r="AS1492" t="s">
        <v>8562</v>
      </c>
      <c r="BC1492" s="3" t="str" cm="1">
        <f t="array" ref="BC1492">LEFT(BB1492,MIN(FIND({0,1,2,3,4,5,6,7,8,9},BB1492&amp;"0123456789"))-1)</f>
        <v/>
      </c>
      <c r="BY1492" t="s">
        <v>12211</v>
      </c>
      <c r="BZ1492" t="s">
        <v>25411</v>
      </c>
      <c r="CT1492" t="str">
        <f t="shared" si="379"/>
        <v>Hospitality</v>
      </c>
      <c r="CU1492" t="str">
        <f t="shared" si="380"/>
        <v>Real Estate</v>
      </c>
      <c r="CV1492" t="str">
        <f t="shared" si="381"/>
        <v/>
      </c>
      <c r="CW1492" t="str">
        <f t="shared" si="382"/>
        <v/>
      </c>
      <c r="CX1492" t="str">
        <f t="shared" si="383"/>
        <v/>
      </c>
      <c r="CY1492" t="str">
        <f t="shared" si="384"/>
        <v/>
      </c>
      <c r="CZ1492" t="str">
        <f t="shared" si="385"/>
        <v/>
      </c>
      <c r="DA1492" t="str">
        <f t="shared" si="386"/>
        <v/>
      </c>
      <c r="DB1492" t="str">
        <f t="shared" si="387"/>
        <v/>
      </c>
      <c r="DC1492" t="str">
        <f t="shared" si="388"/>
        <v/>
      </c>
    </row>
    <row r="1493" spans="1:107" x14ac:dyDescent="0.2">
      <c r="A1493">
        <v>1490</v>
      </c>
      <c r="B1493" t="s">
        <v>1485</v>
      </c>
      <c r="C1493" t="s">
        <v>3658</v>
      </c>
      <c r="D1493" t="s">
        <v>5585</v>
      </c>
      <c r="E1493" t="s">
        <v>6065</v>
      </c>
      <c r="F1493" t="s">
        <v>7556</v>
      </c>
      <c r="G1493" t="s">
        <v>8245</v>
      </c>
      <c r="H1493" t="s">
        <v>8552</v>
      </c>
      <c r="I1493" t="s">
        <v>8554</v>
      </c>
      <c r="J1493" t="s">
        <v>9764</v>
      </c>
      <c r="K1493" t="s">
        <v>10119</v>
      </c>
      <c r="L1493" t="s">
        <v>10241</v>
      </c>
      <c r="M1493" t="s">
        <v>12272</v>
      </c>
      <c r="N1493" t="s">
        <v>12790</v>
      </c>
      <c r="O1493" t="s">
        <v>13310</v>
      </c>
      <c r="P1493" t="s">
        <v>13349</v>
      </c>
      <c r="Q1493">
        <v>2</v>
      </c>
      <c r="R1493" t="s">
        <v>4365</v>
      </c>
      <c r="S1493" t="s">
        <v>13443</v>
      </c>
      <c r="T1493" t="s">
        <v>14231</v>
      </c>
      <c r="U1493" s="3" t="str" cm="1">
        <f t="array" ref="U1493">LEFT(T1493,MIN(FIND({0,1,2,3,4,5,6,7,8,9},T1493&amp;"0123456789"))-1)</f>
        <v>$</v>
      </c>
      <c r="V1493" t="s">
        <v>14415</v>
      </c>
      <c r="W1493" t="s">
        <v>14231</v>
      </c>
      <c r="X1493" s="3" t="str" cm="1">
        <f t="array" ref="X1493">LEFT(W1493,MIN(FIND({0,1,2,3,4,5,6,7,8,9},W1493&amp;"0123456789"))-1)</f>
        <v>$</v>
      </c>
      <c r="Y1493" t="s">
        <v>14415</v>
      </c>
      <c r="Z1493" t="s">
        <v>14719</v>
      </c>
      <c r="AA1493" s="3" cm="1">
        <f t="array" ref="AA1493">_xlfn.XLOOKUP(LEFT(Z1493,MIN(FIND({0,1,2,3,4,5,6,7,8,9},Z1493&amp;"0123456789"))-1), $BB$4:$BB$23, $BC$4:$BC$23)*_xlfn.NUMBERVALUE(TRIM(REPLACE(Z1493,1,MIN(FIND({0,1,2,3,4,5,6,7,8,9},Z1493&amp;"0123456789"))-1,"")), ".", ",")</f>
        <v>14499996</v>
      </c>
      <c r="AB1493" t="s">
        <v>14719</v>
      </c>
      <c r="AC1493" s="3" cm="1">
        <f t="array" ref="AC1493">_xlfn.XLOOKUP(LEFT(AB1493,MIN(FIND({0,1,2,3,4,5,6,7,8,9},AB1493&amp;"0123456789"))-1), $BB$4:$BB$23, $BC$4:$BC$23)*_xlfn.NUMBERVALUE(TRIM(REPLACE(AB1493,1,MIN(FIND({0,1,2,3,4,5,6,7,8,9},AB1493&amp;"0123456789"))-1,"")), ".", ",")</f>
        <v>14499996</v>
      </c>
      <c r="AD1493" t="s">
        <v>8555</v>
      </c>
      <c r="AE1493" t="s">
        <v>14823</v>
      </c>
      <c r="AF1493" t="s">
        <v>16107</v>
      </c>
      <c r="AG1493" t="s">
        <v>17344</v>
      </c>
      <c r="AH1493" t="s">
        <v>18000</v>
      </c>
      <c r="AI1493" t="s">
        <v>18939</v>
      </c>
      <c r="AJ1493" t="s">
        <v>19376</v>
      </c>
      <c r="AK1493" t="s">
        <v>18411</v>
      </c>
      <c r="AL1493" t="s">
        <v>20268</v>
      </c>
      <c r="AM1493" t="s">
        <v>18838</v>
      </c>
      <c r="AN1493" t="s">
        <v>21614</v>
      </c>
      <c r="AO1493" t="s">
        <v>22220</v>
      </c>
      <c r="AP1493" t="s">
        <v>23330</v>
      </c>
      <c r="AQ1493" t="s">
        <v>24385</v>
      </c>
      <c r="AR1493" t="s">
        <v>25210</v>
      </c>
      <c r="AS1493" t="s">
        <v>14836</v>
      </c>
      <c r="BC1493" s="3" t="str" cm="1">
        <f t="array" ref="BC1493">LEFT(BB1493,MIN(FIND({0,1,2,3,4,5,6,7,8,9},BB1493&amp;"0123456789"))-1)</f>
        <v/>
      </c>
      <c r="BY1493" t="s">
        <v>10285</v>
      </c>
      <c r="BZ1493" t="s">
        <v>25622</v>
      </c>
      <c r="CA1493" t="s">
        <v>25406</v>
      </c>
      <c r="CB1493" t="s">
        <v>25597</v>
      </c>
      <c r="CT1493" t="str">
        <f t="shared" si="379"/>
        <v>Food and Beverage</v>
      </c>
      <c r="CU1493" t="str">
        <f t="shared" si="380"/>
        <v>Food Processing</v>
      </c>
      <c r="CV1493" t="str">
        <f t="shared" si="381"/>
        <v>Sales</v>
      </c>
      <c r="CW1493" t="str">
        <f t="shared" si="382"/>
        <v>Snack Food</v>
      </c>
      <c r="CX1493" t="str">
        <f t="shared" si="383"/>
        <v/>
      </c>
      <c r="CY1493" t="str">
        <f t="shared" si="384"/>
        <v/>
      </c>
      <c r="CZ1493" t="str">
        <f t="shared" si="385"/>
        <v/>
      </c>
      <c r="DA1493" t="str">
        <f t="shared" si="386"/>
        <v/>
      </c>
      <c r="DB1493" t="str">
        <f t="shared" si="387"/>
        <v/>
      </c>
      <c r="DC1493" t="str">
        <f t="shared" si="388"/>
        <v/>
      </c>
    </row>
    <row r="1494" spans="1:107" x14ac:dyDescent="0.2">
      <c r="A1494">
        <v>1491</v>
      </c>
      <c r="B1494" t="s">
        <v>1486</v>
      </c>
      <c r="C1494" t="s">
        <v>3659</v>
      </c>
      <c r="D1494" t="s">
        <v>5586</v>
      </c>
      <c r="E1494" t="s">
        <v>6065</v>
      </c>
      <c r="F1494" t="s">
        <v>7557</v>
      </c>
      <c r="G1494" t="s">
        <v>8245</v>
      </c>
      <c r="H1494" t="s">
        <v>8552</v>
      </c>
      <c r="I1494" t="s">
        <v>8556</v>
      </c>
      <c r="J1494" t="s">
        <v>9765</v>
      </c>
      <c r="K1494" t="s">
        <v>10119</v>
      </c>
      <c r="L1494" t="s">
        <v>10485</v>
      </c>
      <c r="M1494" t="s">
        <v>12273</v>
      </c>
      <c r="N1494" t="s">
        <v>12741</v>
      </c>
      <c r="O1494" t="s">
        <v>13310</v>
      </c>
      <c r="P1494" t="s">
        <v>13351</v>
      </c>
      <c r="Q1494">
        <v>3</v>
      </c>
      <c r="R1494" t="s">
        <v>13358</v>
      </c>
      <c r="S1494" t="s">
        <v>13393</v>
      </c>
      <c r="T1494" t="s">
        <v>13804</v>
      </c>
      <c r="U1494" s="3" t="str" cm="1">
        <f t="array" ref="U1494">LEFT(T1494,MIN(FIND({0,1,2,3,4,5,6,7,8,9},T1494&amp;"0123456789"))-1)</f>
        <v>$</v>
      </c>
      <c r="V1494" t="s">
        <v>14414</v>
      </c>
      <c r="W1494" t="s">
        <v>13804</v>
      </c>
      <c r="X1494" s="3" t="str" cm="1">
        <f t="array" ref="X1494">LEFT(W1494,MIN(FIND({0,1,2,3,4,5,6,7,8,9},W1494&amp;"0123456789"))-1)</f>
        <v>$</v>
      </c>
      <c r="Y1494" t="s">
        <v>14414</v>
      </c>
      <c r="Z1494" t="s">
        <v>14438</v>
      </c>
      <c r="AA1494" s="3" cm="1">
        <f t="array" ref="AA1494">_xlfn.XLOOKUP(LEFT(Z1494,MIN(FIND({0,1,2,3,4,5,6,7,8,9},Z1494&amp;"0123456789"))-1), $BB$4:$BB$23, $BC$4:$BC$23)*_xlfn.NUMBERVALUE(TRIM(REPLACE(Z1494,1,MIN(FIND({0,1,2,3,4,5,6,7,8,9},Z1494&amp;"0123456789"))-1,"")), ".", ",")</f>
        <v>30500000</v>
      </c>
      <c r="AB1494" t="s">
        <v>14438</v>
      </c>
      <c r="AC1494" s="3" cm="1">
        <f t="array" ref="AC1494">_xlfn.XLOOKUP(LEFT(AB1494,MIN(FIND({0,1,2,3,4,5,6,7,8,9},AB1494&amp;"0123456789"))-1), $BB$4:$BB$23, $BC$4:$BC$23)*_xlfn.NUMBERVALUE(TRIM(REPLACE(AB1494,1,MIN(FIND({0,1,2,3,4,5,6,7,8,9},AB1494&amp;"0123456789"))-1,"")), ".", ",")</f>
        <v>30500000</v>
      </c>
      <c r="AD1494" t="s">
        <v>8557</v>
      </c>
      <c r="AE1494" t="s">
        <v>8560</v>
      </c>
      <c r="AF1494" t="s">
        <v>16108</v>
      </c>
      <c r="AG1494" t="s">
        <v>17345</v>
      </c>
      <c r="AH1494" t="s">
        <v>18001</v>
      </c>
      <c r="AI1494" t="s">
        <v>18940</v>
      </c>
      <c r="AJ1494" t="s">
        <v>19139</v>
      </c>
      <c r="AK1494" t="s">
        <v>20001</v>
      </c>
      <c r="AL1494" t="s">
        <v>20095</v>
      </c>
      <c r="AM1494" t="s">
        <v>21026</v>
      </c>
      <c r="AN1494" t="s">
        <v>21615</v>
      </c>
      <c r="AO1494" t="s">
        <v>18187</v>
      </c>
      <c r="AP1494" t="s">
        <v>23331</v>
      </c>
      <c r="AQ1494" t="s">
        <v>24386</v>
      </c>
      <c r="AR1494" t="s">
        <v>25211</v>
      </c>
      <c r="AS1494" t="s">
        <v>14823</v>
      </c>
      <c r="BC1494" s="3" t="str" cm="1">
        <f t="array" ref="BC1494">LEFT(BB1494,MIN(FIND({0,1,2,3,4,5,6,7,8,9},BB1494&amp;"0123456789"))-1)</f>
        <v/>
      </c>
      <c r="BY1494" t="s">
        <v>10163</v>
      </c>
      <c r="BZ1494" t="s">
        <v>25404</v>
      </c>
      <c r="CA1494" t="s">
        <v>25454</v>
      </c>
      <c r="CB1494" t="s">
        <v>25554</v>
      </c>
      <c r="CT1494" t="str">
        <f t="shared" si="379"/>
        <v>Health Care</v>
      </c>
      <c r="CU1494" t="str">
        <f t="shared" si="380"/>
        <v>Information Technology</v>
      </c>
      <c r="CV1494" t="str">
        <f t="shared" si="381"/>
        <v>Insurance</v>
      </c>
      <c r="CW1494" t="str">
        <f t="shared" si="382"/>
        <v>Therapeutics</v>
      </c>
      <c r="CX1494" t="str">
        <f t="shared" si="383"/>
        <v/>
      </c>
      <c r="CY1494" t="str">
        <f t="shared" si="384"/>
        <v/>
      </c>
      <c r="CZ1494" t="str">
        <f t="shared" si="385"/>
        <v/>
      </c>
      <c r="DA1494" t="str">
        <f t="shared" si="386"/>
        <v/>
      </c>
      <c r="DB1494" t="str">
        <f t="shared" si="387"/>
        <v/>
      </c>
      <c r="DC1494" t="str">
        <f t="shared" si="388"/>
        <v/>
      </c>
    </row>
    <row r="1495" spans="1:107" x14ac:dyDescent="0.2">
      <c r="A1495">
        <v>1492</v>
      </c>
      <c r="B1495" t="s">
        <v>1487</v>
      </c>
      <c r="C1495" t="s">
        <v>3660</v>
      </c>
      <c r="D1495" t="s">
        <v>5587</v>
      </c>
      <c r="E1495" t="s">
        <v>6065</v>
      </c>
      <c r="F1495" t="s">
        <v>7558</v>
      </c>
      <c r="G1495" t="s">
        <v>8399</v>
      </c>
      <c r="H1495" t="s">
        <v>8552</v>
      </c>
      <c r="I1495" t="s">
        <v>8554</v>
      </c>
      <c r="J1495" t="s">
        <v>9766</v>
      </c>
      <c r="K1495" t="s">
        <v>10121</v>
      </c>
      <c r="L1495" t="s">
        <v>10167</v>
      </c>
      <c r="M1495" t="s">
        <v>10167</v>
      </c>
      <c r="N1495" t="s">
        <v>13076</v>
      </c>
      <c r="O1495" t="s">
        <v>13334</v>
      </c>
      <c r="P1495" t="s">
        <v>4365</v>
      </c>
      <c r="Q1495">
        <v>1</v>
      </c>
      <c r="R1495" t="s">
        <v>13357</v>
      </c>
      <c r="S1495" t="s">
        <v>13537</v>
      </c>
      <c r="T1495" t="s">
        <v>13831</v>
      </c>
      <c r="U1495" s="3" t="str" cm="1">
        <f t="array" ref="U1495">LEFT(T1495,MIN(FIND({0,1,2,3,4,5,6,7,8,9},T1495&amp;"0123456789"))-1)</f>
        <v>$</v>
      </c>
      <c r="V1495" t="s">
        <v>13357</v>
      </c>
      <c r="W1495" t="s">
        <v>13831</v>
      </c>
      <c r="X1495" s="3" t="str" cm="1">
        <f t="array" ref="X1495">LEFT(W1495,MIN(FIND({0,1,2,3,4,5,6,7,8,9},W1495&amp;"0123456789"))-1)</f>
        <v>$</v>
      </c>
      <c r="Y1495" t="s">
        <v>13357</v>
      </c>
      <c r="Z1495" t="s">
        <v>13831</v>
      </c>
      <c r="AA1495" s="3" cm="1">
        <f t="array" ref="AA1495">_xlfn.XLOOKUP(LEFT(Z1495,MIN(FIND({0,1,2,3,4,5,6,7,8,9},Z1495&amp;"0123456789"))-1), $BB$4:$BB$23, $BC$4:$BC$23)*_xlfn.NUMBERVALUE(TRIM(REPLACE(Z1495,1,MIN(FIND({0,1,2,3,4,5,6,7,8,9},Z1495&amp;"0123456789"))-1,"")), ".", ",")</f>
        <v>1000000</v>
      </c>
      <c r="AB1495" t="s">
        <v>13831</v>
      </c>
      <c r="AC1495" s="3" cm="1">
        <f t="array" ref="AC1495">_xlfn.XLOOKUP(LEFT(AB1495,MIN(FIND({0,1,2,3,4,5,6,7,8,9},AB1495&amp;"0123456789"))-1), $BB$4:$BB$23, $BC$4:$BC$23)*_xlfn.NUMBERVALUE(TRIM(REPLACE(AB1495,1,MIN(FIND({0,1,2,3,4,5,6,7,8,9},AB1495&amp;"0123456789"))-1,"")), ".", ",")</f>
        <v>1000000</v>
      </c>
      <c r="AD1495" t="s">
        <v>8555</v>
      </c>
      <c r="AE1495" t="s">
        <v>8555</v>
      </c>
      <c r="AF1495" t="s">
        <v>16109</v>
      </c>
      <c r="AG1495" t="s">
        <v>4365</v>
      </c>
      <c r="AH1495" t="s">
        <v>4365</v>
      </c>
      <c r="AI1495" t="s">
        <v>4365</v>
      </c>
      <c r="AJ1495" t="s">
        <v>4365</v>
      </c>
      <c r="AK1495" t="s">
        <v>4365</v>
      </c>
      <c r="AL1495" t="s">
        <v>4365</v>
      </c>
      <c r="AM1495" t="s">
        <v>4365</v>
      </c>
      <c r="AN1495" t="s">
        <v>4365</v>
      </c>
      <c r="AO1495" t="s">
        <v>4365</v>
      </c>
      <c r="AP1495" t="s">
        <v>4365</v>
      </c>
      <c r="AQ1495" t="s">
        <v>4365</v>
      </c>
      <c r="AR1495" t="s">
        <v>4365</v>
      </c>
      <c r="AS1495" t="s">
        <v>14825</v>
      </c>
      <c r="BC1495" s="3" t="str" cm="1">
        <f t="array" ref="BC1495">LEFT(BB1495,MIN(FIND({0,1,2,3,4,5,6,7,8,9},BB1495&amp;"0123456789"))-1)</f>
        <v/>
      </c>
      <c r="BY1495" t="s">
        <v>10167</v>
      </c>
      <c r="CT1495" t="str">
        <f t="shared" si="379"/>
        <v>Software</v>
      </c>
      <c r="CU1495" t="str">
        <f t="shared" si="380"/>
        <v/>
      </c>
      <c r="CV1495" t="str">
        <f t="shared" si="381"/>
        <v/>
      </c>
      <c r="CW1495" t="str">
        <f t="shared" si="382"/>
        <v/>
      </c>
      <c r="CX1495" t="str">
        <f t="shared" si="383"/>
        <v/>
      </c>
      <c r="CY1495" t="str">
        <f t="shared" si="384"/>
        <v/>
      </c>
      <c r="CZ1495" t="str">
        <f t="shared" si="385"/>
        <v/>
      </c>
      <c r="DA1495" t="str">
        <f t="shared" si="386"/>
        <v/>
      </c>
      <c r="DB1495" t="str">
        <f t="shared" si="387"/>
        <v/>
      </c>
      <c r="DC1495" t="str">
        <f t="shared" si="388"/>
        <v/>
      </c>
    </row>
    <row r="1496" spans="1:107" x14ac:dyDescent="0.2">
      <c r="A1496">
        <v>1493</v>
      </c>
      <c r="B1496" t="s">
        <v>1488</v>
      </c>
      <c r="C1496" t="s">
        <v>3661</v>
      </c>
      <c r="D1496" t="s">
        <v>5588</v>
      </c>
      <c r="E1496" t="s">
        <v>6065</v>
      </c>
      <c r="F1496" t="s">
        <v>7559</v>
      </c>
      <c r="G1496" t="s">
        <v>8251</v>
      </c>
      <c r="H1496" t="s">
        <v>8552</v>
      </c>
      <c r="I1496" t="s">
        <v>8557</v>
      </c>
      <c r="J1496" t="s">
        <v>9767</v>
      </c>
      <c r="K1496" t="s">
        <v>10119</v>
      </c>
      <c r="L1496" t="s">
        <v>10845</v>
      </c>
      <c r="M1496" t="s">
        <v>12274</v>
      </c>
      <c r="N1496" t="s">
        <v>12913</v>
      </c>
      <c r="O1496" t="s">
        <v>13311</v>
      </c>
      <c r="P1496" t="s">
        <v>4365</v>
      </c>
      <c r="Q1496">
        <v>1</v>
      </c>
      <c r="R1496" t="s">
        <v>13357</v>
      </c>
      <c r="S1496" t="s">
        <v>8251</v>
      </c>
      <c r="T1496" t="s">
        <v>13782</v>
      </c>
      <c r="U1496" s="3" t="str" cm="1">
        <f t="array" ref="U1496">LEFT(T1496,MIN(FIND({0,1,2,3,4,5,6,7,8,9},T1496&amp;"0123456789"))-1)</f>
        <v>$</v>
      </c>
      <c r="V1496" t="s">
        <v>14422</v>
      </c>
      <c r="W1496" t="s">
        <v>13782</v>
      </c>
      <c r="X1496" s="3" t="str" cm="1">
        <f t="array" ref="X1496">LEFT(W1496,MIN(FIND({0,1,2,3,4,5,6,7,8,9},W1496&amp;"0123456789"))-1)</f>
        <v>$</v>
      </c>
      <c r="Y1496" t="s">
        <v>14422</v>
      </c>
      <c r="Z1496" t="s">
        <v>13782</v>
      </c>
      <c r="AA1496" s="3" cm="1">
        <f t="array" ref="AA1496">_xlfn.XLOOKUP(LEFT(Z1496,MIN(FIND({0,1,2,3,4,5,6,7,8,9},Z1496&amp;"0123456789"))-1), $BB$4:$BB$23, $BC$4:$BC$23)*_xlfn.NUMBERVALUE(TRIM(REPLACE(Z1496,1,MIN(FIND({0,1,2,3,4,5,6,7,8,9},Z1496&amp;"0123456789"))-1,"")), ".", ",")</f>
        <v>1250000</v>
      </c>
      <c r="AB1496" t="s">
        <v>13782</v>
      </c>
      <c r="AC1496" s="3" cm="1">
        <f t="array" ref="AC1496">_xlfn.XLOOKUP(LEFT(AB1496,MIN(FIND({0,1,2,3,4,5,6,7,8,9},AB1496&amp;"0123456789"))-1), $BB$4:$BB$23, $BC$4:$BC$23)*_xlfn.NUMBERVALUE(TRIM(REPLACE(AB1496,1,MIN(FIND({0,1,2,3,4,5,6,7,8,9},AB1496&amp;"0123456789"))-1,"")), ".", ",")</f>
        <v>1250000</v>
      </c>
      <c r="AD1496" t="s">
        <v>4365</v>
      </c>
      <c r="AE1496" t="s">
        <v>4365</v>
      </c>
      <c r="AF1496" t="s">
        <v>4365</v>
      </c>
      <c r="AG1496" t="s">
        <v>4365</v>
      </c>
      <c r="AH1496" t="s">
        <v>4365</v>
      </c>
      <c r="AI1496" t="s">
        <v>4365</v>
      </c>
      <c r="AJ1496" t="s">
        <v>4365</v>
      </c>
      <c r="AK1496" t="s">
        <v>4365</v>
      </c>
      <c r="AL1496" t="s">
        <v>4365</v>
      </c>
      <c r="AM1496" t="s">
        <v>4365</v>
      </c>
      <c r="AN1496" t="s">
        <v>4365</v>
      </c>
      <c r="AO1496" t="s">
        <v>4365</v>
      </c>
      <c r="AP1496" t="s">
        <v>4365</v>
      </c>
      <c r="AQ1496" t="s">
        <v>4365</v>
      </c>
      <c r="AR1496" t="s">
        <v>4365</v>
      </c>
      <c r="AS1496" t="s">
        <v>4365</v>
      </c>
      <c r="BC1496" s="3" t="str" cm="1">
        <f t="array" ref="BC1496">LEFT(BB1496,MIN(FIND({0,1,2,3,4,5,6,7,8,9},BB1496&amp;"0123456789"))-1)</f>
        <v/>
      </c>
      <c r="BY1496" t="s">
        <v>11267</v>
      </c>
      <c r="BZ1496" t="s">
        <v>25525</v>
      </c>
      <c r="CA1496" t="s">
        <v>25654</v>
      </c>
      <c r="CB1496" t="s">
        <v>25444</v>
      </c>
      <c r="CC1496" t="s">
        <v>25521</v>
      </c>
      <c r="CT1496" t="str">
        <f t="shared" si="379"/>
        <v>Artificial Intelligence</v>
      </c>
      <c r="CU1496" t="str">
        <f t="shared" si="380"/>
        <v>Computer Vision</v>
      </c>
      <c r="CV1496" t="str">
        <f t="shared" si="381"/>
        <v>Digital Media</v>
      </c>
      <c r="CW1496" t="str">
        <f t="shared" si="382"/>
        <v>Machine Learning</v>
      </c>
      <c r="CX1496" t="str">
        <f t="shared" si="383"/>
        <v>Media and Entertainment</v>
      </c>
      <c r="CY1496" t="str">
        <f t="shared" si="384"/>
        <v/>
      </c>
      <c r="CZ1496" t="str">
        <f t="shared" si="385"/>
        <v/>
      </c>
      <c r="DA1496" t="str">
        <f t="shared" si="386"/>
        <v/>
      </c>
      <c r="DB1496" t="str">
        <f t="shared" si="387"/>
        <v/>
      </c>
      <c r="DC1496" t="str">
        <f t="shared" si="388"/>
        <v/>
      </c>
    </row>
    <row r="1497" spans="1:107" x14ac:dyDescent="0.2">
      <c r="A1497">
        <v>1494</v>
      </c>
      <c r="B1497" t="s">
        <v>673</v>
      </c>
      <c r="C1497" t="s">
        <v>3662</v>
      </c>
      <c r="D1497" t="s">
        <v>4365</v>
      </c>
      <c r="E1497" t="s">
        <v>6065</v>
      </c>
      <c r="F1497" t="s">
        <v>7560</v>
      </c>
      <c r="G1497" t="s">
        <v>8316</v>
      </c>
      <c r="H1497" t="s">
        <v>8552</v>
      </c>
      <c r="I1497" t="s">
        <v>4365</v>
      </c>
      <c r="J1497" t="s">
        <v>4365</v>
      </c>
      <c r="K1497" t="s">
        <v>10119</v>
      </c>
      <c r="L1497" t="s">
        <v>10127</v>
      </c>
      <c r="M1497" t="s">
        <v>12275</v>
      </c>
      <c r="N1497" t="s">
        <v>13077</v>
      </c>
      <c r="O1497" t="s">
        <v>13312</v>
      </c>
      <c r="P1497" t="s">
        <v>13349</v>
      </c>
      <c r="Q1497">
        <v>1</v>
      </c>
      <c r="R1497" t="s">
        <v>13357</v>
      </c>
      <c r="S1497" t="s">
        <v>8263</v>
      </c>
      <c r="T1497" t="s">
        <v>13736</v>
      </c>
      <c r="U1497" s="3" t="str" cm="1">
        <f t="array" ref="U1497">LEFT(T1497,MIN(FIND({0,1,2,3,4,5,6,7,8,9},T1497&amp;"0123456789"))-1)</f>
        <v>$</v>
      </c>
      <c r="V1497" t="s">
        <v>13357</v>
      </c>
      <c r="W1497" t="s">
        <v>13736</v>
      </c>
      <c r="X1497" s="3" t="str" cm="1">
        <f t="array" ref="X1497">LEFT(W1497,MIN(FIND({0,1,2,3,4,5,6,7,8,9},W1497&amp;"0123456789"))-1)</f>
        <v>$</v>
      </c>
      <c r="Y1497" t="s">
        <v>13357</v>
      </c>
      <c r="Z1497" t="s">
        <v>13736</v>
      </c>
      <c r="AA1497" s="3" cm="1">
        <f t="array" ref="AA1497">_xlfn.XLOOKUP(LEFT(Z1497,MIN(FIND({0,1,2,3,4,5,6,7,8,9},Z1497&amp;"0123456789"))-1), $BB$4:$BB$23, $BC$4:$BC$23)*_xlfn.NUMBERVALUE(TRIM(REPLACE(Z1497,1,MIN(FIND({0,1,2,3,4,5,6,7,8,9},Z1497&amp;"0123456789"))-1,"")), ".", ",")</f>
        <v>10000000</v>
      </c>
      <c r="AB1497" t="s">
        <v>13736</v>
      </c>
      <c r="AC1497" s="3" cm="1">
        <f t="array" ref="AC1497">_xlfn.XLOOKUP(LEFT(AB1497,MIN(FIND({0,1,2,3,4,5,6,7,8,9},AB1497&amp;"0123456789"))-1), $BB$4:$BB$23, $BC$4:$BC$23)*_xlfn.NUMBERVALUE(TRIM(REPLACE(AB1497,1,MIN(FIND({0,1,2,3,4,5,6,7,8,9},AB1497&amp;"0123456789"))-1,"")), ".", ",")</f>
        <v>10000000</v>
      </c>
      <c r="AD1497" t="s">
        <v>4365</v>
      </c>
      <c r="AE1497" t="s">
        <v>4365</v>
      </c>
      <c r="AF1497" t="s">
        <v>4365</v>
      </c>
      <c r="AG1497" t="s">
        <v>4365</v>
      </c>
      <c r="AH1497" t="s">
        <v>4365</v>
      </c>
      <c r="AI1497" t="s">
        <v>4365</v>
      </c>
      <c r="AJ1497" t="s">
        <v>4365</v>
      </c>
      <c r="AK1497" t="s">
        <v>4365</v>
      </c>
      <c r="AL1497" t="s">
        <v>4365</v>
      </c>
      <c r="AM1497" t="s">
        <v>4365</v>
      </c>
      <c r="AN1497" t="s">
        <v>4365</v>
      </c>
      <c r="AO1497" t="s">
        <v>4365</v>
      </c>
      <c r="AP1497" t="s">
        <v>4365</v>
      </c>
      <c r="AQ1497" t="s">
        <v>4365</v>
      </c>
      <c r="AR1497" t="s">
        <v>4365</v>
      </c>
      <c r="AS1497" t="s">
        <v>8561</v>
      </c>
      <c r="BC1497" s="3" t="str" cm="1">
        <f t="array" ref="BC1497">LEFT(BB1497,MIN(FIND({0,1,2,3,4,5,6,7,8,9},BB1497&amp;"0123456789"))-1)</f>
        <v/>
      </c>
      <c r="BY1497" t="s">
        <v>12275</v>
      </c>
      <c r="CT1497" t="str">
        <f t="shared" si="379"/>
        <v>Logistics</v>
      </c>
      <c r="CU1497" t="str">
        <f t="shared" si="380"/>
        <v/>
      </c>
      <c r="CV1497" t="str">
        <f t="shared" si="381"/>
        <v/>
      </c>
      <c r="CW1497" t="str">
        <f t="shared" si="382"/>
        <v/>
      </c>
      <c r="CX1497" t="str">
        <f t="shared" si="383"/>
        <v/>
      </c>
      <c r="CY1497" t="str">
        <f t="shared" si="384"/>
        <v/>
      </c>
      <c r="CZ1497" t="str">
        <f t="shared" si="385"/>
        <v/>
      </c>
      <c r="DA1497" t="str">
        <f t="shared" si="386"/>
        <v/>
      </c>
      <c r="DB1497" t="str">
        <f t="shared" si="387"/>
        <v/>
      </c>
      <c r="DC1497" t="str">
        <f t="shared" si="388"/>
        <v/>
      </c>
    </row>
    <row r="1498" spans="1:107" x14ac:dyDescent="0.2">
      <c r="A1498">
        <v>1495</v>
      </c>
      <c r="B1498" t="s">
        <v>1489</v>
      </c>
      <c r="C1498" t="s">
        <v>3663</v>
      </c>
      <c r="D1498" t="s">
        <v>5589</v>
      </c>
      <c r="E1498" t="s">
        <v>6065</v>
      </c>
      <c r="F1498" t="s">
        <v>7561</v>
      </c>
      <c r="G1498" t="s">
        <v>8493</v>
      </c>
      <c r="H1498" t="s">
        <v>8552</v>
      </c>
      <c r="I1498" t="s">
        <v>8557</v>
      </c>
      <c r="J1498" t="s">
        <v>9768</v>
      </c>
      <c r="K1498" t="s">
        <v>10119</v>
      </c>
      <c r="L1498" t="s">
        <v>10356</v>
      </c>
      <c r="M1498" t="s">
        <v>12276</v>
      </c>
      <c r="N1498" t="s">
        <v>13078</v>
      </c>
      <c r="O1498" t="s">
        <v>13306</v>
      </c>
      <c r="P1498" t="s">
        <v>4365</v>
      </c>
      <c r="Q1498">
        <v>1</v>
      </c>
      <c r="R1498" t="s">
        <v>13357</v>
      </c>
      <c r="S1498" t="s">
        <v>8374</v>
      </c>
      <c r="T1498" t="s">
        <v>13941</v>
      </c>
      <c r="U1498" s="3" t="str" cm="1">
        <f t="array" ref="U1498">LEFT(T1498,MIN(FIND({0,1,2,3,4,5,6,7,8,9},T1498&amp;"0123456789"))-1)</f>
        <v>€</v>
      </c>
      <c r="V1498" t="s">
        <v>13357</v>
      </c>
      <c r="W1498" t="s">
        <v>13941</v>
      </c>
      <c r="X1498" s="3" t="str" cm="1">
        <f t="array" ref="X1498">LEFT(W1498,MIN(FIND({0,1,2,3,4,5,6,7,8,9},W1498&amp;"0123456789"))-1)</f>
        <v>€</v>
      </c>
      <c r="Y1498" t="s">
        <v>13357</v>
      </c>
      <c r="Z1498" t="s">
        <v>13941</v>
      </c>
      <c r="AA1498" s="3" cm="1">
        <f t="array" ref="AA1498">_xlfn.XLOOKUP(LEFT(Z1498,MIN(FIND({0,1,2,3,4,5,6,7,8,9},Z1498&amp;"0123456789"))-1), $BB$4:$BB$23, $BC$4:$BC$23)*_xlfn.NUMBERVALUE(TRIM(REPLACE(Z1498,1,MIN(FIND({0,1,2,3,4,5,6,7,8,9},Z1498&amp;"0123456789"))-1,"")), ".", ",")</f>
        <v>1320000</v>
      </c>
      <c r="AB1498" t="s">
        <v>13941</v>
      </c>
      <c r="AC1498" s="3" cm="1">
        <f t="array" ref="AC1498">_xlfn.XLOOKUP(LEFT(AB1498,MIN(FIND({0,1,2,3,4,5,6,7,8,9},AB1498&amp;"0123456789"))-1), $BB$4:$BB$23, $BC$4:$BC$23)*_xlfn.NUMBERVALUE(TRIM(REPLACE(AB1498,1,MIN(FIND({0,1,2,3,4,5,6,7,8,9},AB1498&amp;"0123456789"))-1,"")), ".", ",")</f>
        <v>1320000</v>
      </c>
      <c r="AD1498" t="s">
        <v>4365</v>
      </c>
      <c r="AE1498" t="s">
        <v>8554</v>
      </c>
      <c r="AF1498" t="s">
        <v>16110</v>
      </c>
      <c r="AG1498" t="s">
        <v>17346</v>
      </c>
      <c r="AH1498" t="s">
        <v>18002</v>
      </c>
      <c r="AI1498" t="s">
        <v>18941</v>
      </c>
      <c r="AJ1498" t="s">
        <v>19377</v>
      </c>
      <c r="AK1498" t="s">
        <v>20002</v>
      </c>
      <c r="AL1498" t="s">
        <v>20349</v>
      </c>
      <c r="AM1498" t="s">
        <v>19669</v>
      </c>
      <c r="AN1498" t="s">
        <v>21616</v>
      </c>
      <c r="AO1498" t="s">
        <v>22221</v>
      </c>
      <c r="AP1498" t="s">
        <v>23332</v>
      </c>
      <c r="AQ1498" t="s">
        <v>24387</v>
      </c>
      <c r="AR1498" t="s">
        <v>25212</v>
      </c>
      <c r="AS1498" t="s">
        <v>14827</v>
      </c>
      <c r="BC1498" s="3" t="str" cm="1">
        <f t="array" ref="BC1498">LEFT(BB1498,MIN(FIND({0,1,2,3,4,5,6,7,8,9},BB1498&amp;"0123456789"))-1)</f>
        <v/>
      </c>
      <c r="BY1498" t="s">
        <v>12648</v>
      </c>
      <c r="BZ1498" t="s">
        <v>25411</v>
      </c>
      <c r="CT1498" t="str">
        <f t="shared" si="379"/>
        <v>Commercial Real Estate</v>
      </c>
      <c r="CU1498" t="str">
        <f t="shared" si="380"/>
        <v>Real Estate</v>
      </c>
      <c r="CV1498" t="str">
        <f t="shared" si="381"/>
        <v/>
      </c>
      <c r="CW1498" t="str">
        <f t="shared" si="382"/>
        <v/>
      </c>
      <c r="CX1498" t="str">
        <f t="shared" si="383"/>
        <v/>
      </c>
      <c r="CY1498" t="str">
        <f t="shared" si="384"/>
        <v/>
      </c>
      <c r="CZ1498" t="str">
        <f t="shared" si="385"/>
        <v/>
      </c>
      <c r="DA1498" t="str">
        <f t="shared" si="386"/>
        <v/>
      </c>
      <c r="DB1498" t="str">
        <f t="shared" si="387"/>
        <v/>
      </c>
      <c r="DC1498" t="str">
        <f t="shared" si="388"/>
        <v/>
      </c>
    </row>
    <row r="1499" spans="1:107" x14ac:dyDescent="0.2">
      <c r="A1499">
        <v>1496</v>
      </c>
      <c r="B1499" t="s">
        <v>1490</v>
      </c>
      <c r="C1499" t="s">
        <v>3664</v>
      </c>
      <c r="D1499" t="s">
        <v>5590</v>
      </c>
      <c r="E1499" t="s">
        <v>4365</v>
      </c>
      <c r="F1499" t="s">
        <v>7562</v>
      </c>
      <c r="G1499" t="s">
        <v>8248</v>
      </c>
      <c r="H1499" t="s">
        <v>8552</v>
      </c>
      <c r="I1499" t="s">
        <v>4365</v>
      </c>
      <c r="J1499" t="s">
        <v>4365</v>
      </c>
      <c r="K1499" t="s">
        <v>10119</v>
      </c>
      <c r="L1499" t="s">
        <v>10587</v>
      </c>
      <c r="M1499" t="s">
        <v>11816</v>
      </c>
      <c r="N1499" t="s">
        <v>12736</v>
      </c>
      <c r="O1499" t="s">
        <v>13305</v>
      </c>
      <c r="P1499" t="s">
        <v>4365</v>
      </c>
      <c r="Q1499">
        <v>1</v>
      </c>
      <c r="R1499" t="s">
        <v>13357</v>
      </c>
      <c r="S1499" t="s">
        <v>13392</v>
      </c>
      <c r="T1499" t="s">
        <v>13794</v>
      </c>
      <c r="U1499" s="3" t="str" cm="1">
        <f t="array" ref="U1499">LEFT(T1499,MIN(FIND({0,1,2,3,4,5,6,7,8,9},T1499&amp;"0123456789"))-1)</f>
        <v>$</v>
      </c>
      <c r="V1499" t="s">
        <v>13357</v>
      </c>
      <c r="W1499" t="s">
        <v>13794</v>
      </c>
      <c r="X1499" s="3" t="str" cm="1">
        <f t="array" ref="X1499">LEFT(W1499,MIN(FIND({0,1,2,3,4,5,6,7,8,9},W1499&amp;"0123456789"))-1)</f>
        <v>$</v>
      </c>
      <c r="Y1499" t="s">
        <v>13357</v>
      </c>
      <c r="Z1499" t="s">
        <v>13794</v>
      </c>
      <c r="AA1499" s="3" cm="1">
        <f t="array" ref="AA1499">_xlfn.XLOOKUP(LEFT(Z1499,MIN(FIND({0,1,2,3,4,5,6,7,8,9},Z1499&amp;"0123456789"))-1), $BB$4:$BB$23, $BC$4:$BC$23)*_xlfn.NUMBERVALUE(TRIM(REPLACE(Z1499,1,MIN(FIND({0,1,2,3,4,5,6,7,8,9},Z1499&amp;"0123456789"))-1,"")), ".", ",")</f>
        <v>5500000</v>
      </c>
      <c r="AB1499" t="s">
        <v>13794</v>
      </c>
      <c r="AC1499" s="3" cm="1">
        <f t="array" ref="AC1499">_xlfn.XLOOKUP(LEFT(AB1499,MIN(FIND({0,1,2,3,4,5,6,7,8,9},AB1499&amp;"0123456789"))-1), $BB$4:$BB$23, $BC$4:$BC$23)*_xlfn.NUMBERVALUE(TRIM(REPLACE(AB1499,1,MIN(FIND({0,1,2,3,4,5,6,7,8,9},AB1499&amp;"0123456789"))-1,"")), ".", ",")</f>
        <v>5500000</v>
      </c>
      <c r="AD1499" t="s">
        <v>4365</v>
      </c>
      <c r="AE1499" t="s">
        <v>8557</v>
      </c>
      <c r="AF1499" t="s">
        <v>16111</v>
      </c>
      <c r="AG1499" t="s">
        <v>4365</v>
      </c>
      <c r="AH1499" t="s">
        <v>4365</v>
      </c>
      <c r="AI1499" t="s">
        <v>4365</v>
      </c>
      <c r="AJ1499" t="s">
        <v>4365</v>
      </c>
      <c r="AK1499" t="s">
        <v>4365</v>
      </c>
      <c r="AL1499" t="s">
        <v>4365</v>
      </c>
      <c r="AM1499" t="s">
        <v>4365</v>
      </c>
      <c r="AN1499" t="s">
        <v>4365</v>
      </c>
      <c r="AO1499" t="s">
        <v>4365</v>
      </c>
      <c r="AP1499" t="s">
        <v>4365</v>
      </c>
      <c r="AQ1499" t="s">
        <v>4365</v>
      </c>
      <c r="AR1499" t="s">
        <v>4365</v>
      </c>
      <c r="AS1499" t="s">
        <v>4365</v>
      </c>
      <c r="BC1499" s="3" t="str" cm="1">
        <f t="array" ref="BC1499">LEFT(BB1499,MIN(FIND({0,1,2,3,4,5,6,7,8,9},BB1499&amp;"0123456789"))-1)</f>
        <v/>
      </c>
      <c r="BY1499" t="s">
        <v>10587</v>
      </c>
      <c r="BZ1499" t="s">
        <v>25815</v>
      </c>
      <c r="CT1499" t="str">
        <f t="shared" si="379"/>
        <v>Gaming</v>
      </c>
      <c r="CU1499" t="str">
        <f t="shared" si="380"/>
        <v>PC Games</v>
      </c>
      <c r="CV1499" t="str">
        <f t="shared" si="381"/>
        <v/>
      </c>
      <c r="CW1499" t="str">
        <f t="shared" si="382"/>
        <v/>
      </c>
      <c r="CX1499" t="str">
        <f t="shared" si="383"/>
        <v/>
      </c>
      <c r="CY1499" t="str">
        <f t="shared" si="384"/>
        <v/>
      </c>
      <c r="CZ1499" t="str">
        <f t="shared" si="385"/>
        <v/>
      </c>
      <c r="DA1499" t="str">
        <f t="shared" si="386"/>
        <v/>
      </c>
      <c r="DB1499" t="str">
        <f t="shared" si="387"/>
        <v/>
      </c>
      <c r="DC1499" t="str">
        <f t="shared" si="388"/>
        <v/>
      </c>
    </row>
    <row r="1500" spans="1:107" x14ac:dyDescent="0.2">
      <c r="A1500">
        <v>1497</v>
      </c>
      <c r="B1500" t="s">
        <v>1491</v>
      </c>
      <c r="C1500" t="s">
        <v>3665</v>
      </c>
      <c r="D1500" t="s">
        <v>5591</v>
      </c>
      <c r="E1500" t="s">
        <v>6065</v>
      </c>
      <c r="F1500" t="s">
        <v>7563</v>
      </c>
      <c r="G1500" t="s">
        <v>8245</v>
      </c>
      <c r="H1500" t="s">
        <v>8552</v>
      </c>
      <c r="I1500" t="s">
        <v>4365</v>
      </c>
      <c r="J1500" t="s">
        <v>4365</v>
      </c>
      <c r="K1500" t="s">
        <v>10121</v>
      </c>
      <c r="L1500" t="s">
        <v>10501</v>
      </c>
      <c r="M1500" t="s">
        <v>11627</v>
      </c>
      <c r="N1500" t="s">
        <v>12743</v>
      </c>
      <c r="O1500" t="s">
        <v>13311</v>
      </c>
      <c r="P1500" t="s">
        <v>4365</v>
      </c>
      <c r="Q1500">
        <v>1</v>
      </c>
      <c r="R1500" t="s">
        <v>13357</v>
      </c>
      <c r="S1500" t="s">
        <v>13470</v>
      </c>
      <c r="T1500" t="s">
        <v>13752</v>
      </c>
      <c r="U1500" s="3" t="str" cm="1">
        <f t="array" ref="U1500">LEFT(T1500,MIN(FIND({0,1,2,3,4,5,6,7,8,9},T1500&amp;"0123456789"))-1)</f>
        <v>$</v>
      </c>
      <c r="V1500" t="s">
        <v>14417</v>
      </c>
      <c r="W1500" t="s">
        <v>13752</v>
      </c>
      <c r="X1500" s="3" t="str" cm="1">
        <f t="array" ref="X1500">LEFT(W1500,MIN(FIND({0,1,2,3,4,5,6,7,8,9},W1500&amp;"0123456789"))-1)</f>
        <v>$</v>
      </c>
      <c r="Y1500" t="s">
        <v>14417</v>
      </c>
      <c r="Z1500" t="s">
        <v>13752</v>
      </c>
      <c r="AA1500" s="3" cm="1">
        <f t="array" ref="AA1500">_xlfn.XLOOKUP(LEFT(Z1500,MIN(FIND({0,1,2,3,4,5,6,7,8,9},Z1500&amp;"0123456789"))-1), $BB$4:$BB$23, $BC$4:$BC$23)*_xlfn.NUMBERVALUE(TRIM(REPLACE(Z1500,1,MIN(FIND({0,1,2,3,4,5,6,7,8,9},Z1500&amp;"0123456789"))-1,"")), ".", ",")</f>
        <v>1200000</v>
      </c>
      <c r="AB1500" t="s">
        <v>13752</v>
      </c>
      <c r="AC1500" s="3" cm="1">
        <f t="array" ref="AC1500">_xlfn.XLOOKUP(LEFT(AB1500,MIN(FIND({0,1,2,3,4,5,6,7,8,9},AB1500&amp;"0123456789"))-1), $BB$4:$BB$23, $BC$4:$BC$23)*_xlfn.NUMBERVALUE(TRIM(REPLACE(AB1500,1,MIN(FIND({0,1,2,3,4,5,6,7,8,9},AB1500&amp;"0123456789"))-1,"")), ".", ",")</f>
        <v>1200000</v>
      </c>
      <c r="AD1500" t="s">
        <v>4365</v>
      </c>
      <c r="AE1500" t="s">
        <v>8556</v>
      </c>
      <c r="AF1500" t="s">
        <v>16112</v>
      </c>
      <c r="AG1500" t="s">
        <v>4365</v>
      </c>
      <c r="AH1500" t="s">
        <v>4365</v>
      </c>
      <c r="AI1500" t="s">
        <v>4365</v>
      </c>
      <c r="AJ1500" t="s">
        <v>4365</v>
      </c>
      <c r="AK1500" t="s">
        <v>4365</v>
      </c>
      <c r="AL1500" t="s">
        <v>4365</v>
      </c>
      <c r="AM1500" t="s">
        <v>4365</v>
      </c>
      <c r="AN1500" t="s">
        <v>4365</v>
      </c>
      <c r="AO1500" t="s">
        <v>4365</v>
      </c>
      <c r="AP1500" t="s">
        <v>4365</v>
      </c>
      <c r="AQ1500" t="s">
        <v>4365</v>
      </c>
      <c r="AR1500" t="s">
        <v>4365</v>
      </c>
      <c r="AS1500" t="s">
        <v>14827</v>
      </c>
      <c r="BC1500" s="3" t="str" cm="1">
        <f t="array" ref="BC1500">LEFT(BB1500,MIN(FIND({0,1,2,3,4,5,6,7,8,9},BB1500&amp;"0123456789"))-1)</f>
        <v/>
      </c>
      <c r="BY1500" t="s">
        <v>10904</v>
      </c>
      <c r="BZ1500" t="s">
        <v>25641</v>
      </c>
      <c r="CT1500" t="str">
        <f t="shared" si="379"/>
        <v>Energy</v>
      </c>
      <c r="CU1500" t="str">
        <f t="shared" si="380"/>
        <v>Renewable Energy</v>
      </c>
      <c r="CV1500" t="str">
        <f t="shared" si="381"/>
        <v/>
      </c>
      <c r="CW1500" t="str">
        <f t="shared" si="382"/>
        <v/>
      </c>
      <c r="CX1500" t="str">
        <f t="shared" si="383"/>
        <v/>
      </c>
      <c r="CY1500" t="str">
        <f t="shared" si="384"/>
        <v/>
      </c>
      <c r="CZ1500" t="str">
        <f t="shared" si="385"/>
        <v/>
      </c>
      <c r="DA1500" t="str">
        <f t="shared" si="386"/>
        <v/>
      </c>
      <c r="DB1500" t="str">
        <f t="shared" si="387"/>
        <v/>
      </c>
      <c r="DC1500" t="str">
        <f t="shared" si="388"/>
        <v/>
      </c>
    </row>
    <row r="1501" spans="1:107" x14ac:dyDescent="0.2">
      <c r="A1501">
        <v>1498</v>
      </c>
      <c r="B1501" t="s">
        <v>1492</v>
      </c>
      <c r="C1501" t="s">
        <v>3666</v>
      </c>
      <c r="D1501" t="s">
        <v>5592</v>
      </c>
      <c r="E1501" t="s">
        <v>6065</v>
      </c>
      <c r="F1501" t="s">
        <v>7564</v>
      </c>
      <c r="G1501" t="s">
        <v>8248</v>
      </c>
      <c r="H1501" t="s">
        <v>8552</v>
      </c>
      <c r="I1501" t="s">
        <v>8555</v>
      </c>
      <c r="J1501" t="s">
        <v>9769</v>
      </c>
      <c r="K1501" t="s">
        <v>10121</v>
      </c>
      <c r="L1501" t="s">
        <v>10174</v>
      </c>
      <c r="M1501" t="s">
        <v>11626</v>
      </c>
      <c r="N1501" t="s">
        <v>13079</v>
      </c>
      <c r="O1501" t="s">
        <v>13317</v>
      </c>
      <c r="P1501" t="s">
        <v>4365</v>
      </c>
      <c r="Q1501">
        <v>1</v>
      </c>
      <c r="R1501" t="s">
        <v>13357</v>
      </c>
      <c r="S1501" t="s">
        <v>13414</v>
      </c>
      <c r="T1501" t="s">
        <v>13813</v>
      </c>
      <c r="U1501" s="3" t="str" cm="1">
        <f t="array" ref="U1501">LEFT(T1501,MIN(FIND({0,1,2,3,4,5,6,7,8,9},T1501&amp;"0123456789"))-1)</f>
        <v>$</v>
      </c>
      <c r="V1501" t="s">
        <v>13357</v>
      </c>
      <c r="W1501" t="s">
        <v>13813</v>
      </c>
      <c r="X1501" s="3" t="str" cm="1">
        <f t="array" ref="X1501">LEFT(W1501,MIN(FIND({0,1,2,3,4,5,6,7,8,9},W1501&amp;"0123456789"))-1)</f>
        <v>$</v>
      </c>
      <c r="Y1501" t="s">
        <v>13357</v>
      </c>
      <c r="Z1501" t="s">
        <v>13813</v>
      </c>
      <c r="AA1501" s="3" cm="1">
        <f t="array" ref="AA1501">_xlfn.XLOOKUP(LEFT(Z1501,MIN(FIND({0,1,2,3,4,5,6,7,8,9},Z1501&amp;"0123456789"))-1), $BB$4:$BB$23, $BC$4:$BC$23)*_xlfn.NUMBERVALUE(TRIM(REPLACE(Z1501,1,MIN(FIND({0,1,2,3,4,5,6,7,8,9},Z1501&amp;"0123456789"))-1,"")), ".", ",")</f>
        <v>2000000</v>
      </c>
      <c r="AB1501" t="s">
        <v>13813</v>
      </c>
      <c r="AC1501" s="3" cm="1">
        <f t="array" ref="AC1501">_xlfn.XLOOKUP(LEFT(AB1501,MIN(FIND({0,1,2,3,4,5,6,7,8,9},AB1501&amp;"0123456789"))-1), $BB$4:$BB$23, $BC$4:$BC$23)*_xlfn.NUMBERVALUE(TRIM(REPLACE(AB1501,1,MIN(FIND({0,1,2,3,4,5,6,7,8,9},AB1501&amp;"0123456789"))-1,"")), ".", ",")</f>
        <v>2000000</v>
      </c>
      <c r="AD1501" t="s">
        <v>4365</v>
      </c>
      <c r="AE1501" t="s">
        <v>4365</v>
      </c>
      <c r="AF1501" t="s">
        <v>4365</v>
      </c>
      <c r="AG1501" t="s">
        <v>17347</v>
      </c>
      <c r="AH1501" t="s">
        <v>4365</v>
      </c>
      <c r="AI1501" t="s">
        <v>18942</v>
      </c>
      <c r="AJ1501" t="s">
        <v>14821</v>
      </c>
      <c r="AK1501" t="s">
        <v>4365</v>
      </c>
      <c r="AL1501" t="s">
        <v>20156</v>
      </c>
      <c r="AM1501" t="s">
        <v>20488</v>
      </c>
      <c r="AN1501" t="s">
        <v>20488</v>
      </c>
      <c r="AO1501" t="s">
        <v>18817</v>
      </c>
      <c r="AP1501" t="s">
        <v>23333</v>
      </c>
      <c r="AQ1501" t="s">
        <v>24388</v>
      </c>
      <c r="AR1501" t="s">
        <v>25213</v>
      </c>
      <c r="AS1501" t="s">
        <v>19298</v>
      </c>
      <c r="BC1501" s="3" t="str" cm="1">
        <f t="array" ref="BC1501">LEFT(BB1501,MIN(FIND({0,1,2,3,4,5,6,7,8,9},BB1501&amp;"0123456789"))-1)</f>
        <v/>
      </c>
      <c r="BY1501" t="s">
        <v>11134</v>
      </c>
      <c r="BZ1501" t="s">
        <v>25509</v>
      </c>
      <c r="CA1501" t="s">
        <v>25725</v>
      </c>
      <c r="CT1501" t="str">
        <f t="shared" si="379"/>
        <v>E-Learning</v>
      </c>
      <c r="CU1501" t="str">
        <f t="shared" si="380"/>
        <v>Education</v>
      </c>
      <c r="CV1501" t="str">
        <f t="shared" si="381"/>
        <v>Training</v>
      </c>
      <c r="CW1501" t="str">
        <f t="shared" si="382"/>
        <v/>
      </c>
      <c r="CX1501" t="str">
        <f t="shared" si="383"/>
        <v/>
      </c>
      <c r="CY1501" t="str">
        <f t="shared" si="384"/>
        <v/>
      </c>
      <c r="CZ1501" t="str">
        <f t="shared" si="385"/>
        <v/>
      </c>
      <c r="DA1501" t="str">
        <f t="shared" si="386"/>
        <v/>
      </c>
      <c r="DB1501" t="str">
        <f t="shared" si="387"/>
        <v/>
      </c>
      <c r="DC1501" t="str">
        <f t="shared" si="388"/>
        <v/>
      </c>
    </row>
    <row r="1502" spans="1:107" x14ac:dyDescent="0.2">
      <c r="A1502">
        <v>1499</v>
      </c>
      <c r="B1502" t="s">
        <v>1493</v>
      </c>
      <c r="C1502" t="s">
        <v>3667</v>
      </c>
      <c r="D1502" t="s">
        <v>5593</v>
      </c>
      <c r="E1502" t="s">
        <v>6065</v>
      </c>
      <c r="F1502" t="s">
        <v>7565</v>
      </c>
      <c r="G1502" t="s">
        <v>8250</v>
      </c>
      <c r="H1502" t="s">
        <v>8552</v>
      </c>
      <c r="I1502" t="s">
        <v>8554</v>
      </c>
      <c r="J1502" t="s">
        <v>9770</v>
      </c>
      <c r="K1502" t="s">
        <v>10121</v>
      </c>
      <c r="L1502" t="s">
        <v>10846</v>
      </c>
      <c r="M1502" t="s">
        <v>12277</v>
      </c>
      <c r="N1502" t="s">
        <v>12741</v>
      </c>
      <c r="O1502" t="s">
        <v>13310</v>
      </c>
      <c r="P1502" t="s">
        <v>4365</v>
      </c>
      <c r="Q1502">
        <v>1</v>
      </c>
      <c r="R1502" t="s">
        <v>4365</v>
      </c>
      <c r="S1502" t="s">
        <v>13658</v>
      </c>
      <c r="T1502" t="s">
        <v>13782</v>
      </c>
      <c r="U1502" s="3" t="str" cm="1">
        <f t="array" ref="U1502">LEFT(T1502,MIN(FIND({0,1,2,3,4,5,6,7,8,9},T1502&amp;"0123456789"))-1)</f>
        <v>$</v>
      </c>
      <c r="V1502" t="s">
        <v>14415</v>
      </c>
      <c r="W1502" t="s">
        <v>13782</v>
      </c>
      <c r="X1502" s="3" t="str" cm="1">
        <f t="array" ref="X1502">LEFT(W1502,MIN(FIND({0,1,2,3,4,5,6,7,8,9},W1502&amp;"0123456789"))-1)</f>
        <v>$</v>
      </c>
      <c r="Y1502" t="s">
        <v>14415</v>
      </c>
      <c r="Z1502" t="s">
        <v>13782</v>
      </c>
      <c r="AA1502" s="3" cm="1">
        <f t="array" ref="AA1502">_xlfn.XLOOKUP(LEFT(Z1502,MIN(FIND({0,1,2,3,4,5,6,7,8,9},Z1502&amp;"0123456789"))-1), $BB$4:$BB$23, $BC$4:$BC$23)*_xlfn.NUMBERVALUE(TRIM(REPLACE(Z1502,1,MIN(FIND({0,1,2,3,4,5,6,7,8,9},Z1502&amp;"0123456789"))-1,"")), ".", ",")</f>
        <v>1250000</v>
      </c>
      <c r="AB1502" t="s">
        <v>13782</v>
      </c>
      <c r="AC1502" s="3" cm="1">
        <f t="array" ref="AC1502">_xlfn.XLOOKUP(LEFT(AB1502,MIN(FIND({0,1,2,3,4,5,6,7,8,9},AB1502&amp;"0123456789"))-1), $BB$4:$BB$23, $BC$4:$BC$23)*_xlfn.NUMBERVALUE(TRIM(REPLACE(AB1502,1,MIN(FIND({0,1,2,3,4,5,6,7,8,9},AB1502&amp;"0123456789"))-1,"")), ".", ",")</f>
        <v>1250000</v>
      </c>
      <c r="AD1502" t="s">
        <v>4365</v>
      </c>
      <c r="AE1502" t="s">
        <v>8555</v>
      </c>
      <c r="AF1502" t="s">
        <v>16113</v>
      </c>
      <c r="AG1502" t="s">
        <v>4365</v>
      </c>
      <c r="AH1502" t="s">
        <v>4365</v>
      </c>
      <c r="AI1502" t="s">
        <v>4365</v>
      </c>
      <c r="AJ1502" t="s">
        <v>4365</v>
      </c>
      <c r="AK1502" t="s">
        <v>4365</v>
      </c>
      <c r="AL1502" t="s">
        <v>4365</v>
      </c>
      <c r="AM1502" t="s">
        <v>4365</v>
      </c>
      <c r="AN1502" t="s">
        <v>4365</v>
      </c>
      <c r="AO1502" t="s">
        <v>4365</v>
      </c>
      <c r="AP1502" t="s">
        <v>4365</v>
      </c>
      <c r="AQ1502" t="s">
        <v>4365</v>
      </c>
      <c r="AR1502" t="s">
        <v>4365</v>
      </c>
      <c r="AS1502" t="s">
        <v>14830</v>
      </c>
      <c r="BC1502" s="3" t="str" cm="1">
        <f t="array" ref="BC1502">LEFT(BB1502,MIN(FIND({0,1,2,3,4,5,6,7,8,9},BB1502&amp;"0123456789"))-1)</f>
        <v/>
      </c>
      <c r="BY1502" t="s">
        <v>25539</v>
      </c>
      <c r="BZ1502" t="s">
        <v>25601</v>
      </c>
      <c r="CA1502" t="s">
        <v>25421</v>
      </c>
      <c r="CT1502" t="str">
        <f t="shared" si="379"/>
        <v>Brand Marketing</v>
      </c>
      <c r="CU1502" t="str">
        <f t="shared" si="380"/>
        <v>Business Development</v>
      </c>
      <c r="CV1502" t="str">
        <f t="shared" si="381"/>
        <v>E-Commerce</v>
      </c>
      <c r="CW1502" t="str">
        <f t="shared" si="382"/>
        <v/>
      </c>
      <c r="CX1502" t="str">
        <f t="shared" si="383"/>
        <v/>
      </c>
      <c r="CY1502" t="str">
        <f t="shared" si="384"/>
        <v/>
      </c>
      <c r="CZ1502" t="str">
        <f t="shared" si="385"/>
        <v/>
      </c>
      <c r="DA1502" t="str">
        <f t="shared" si="386"/>
        <v/>
      </c>
      <c r="DB1502" t="str">
        <f t="shared" si="387"/>
        <v/>
      </c>
      <c r="DC1502" t="str">
        <f t="shared" si="388"/>
        <v/>
      </c>
    </row>
    <row r="1503" spans="1:107" x14ac:dyDescent="0.2">
      <c r="A1503">
        <v>1500</v>
      </c>
      <c r="B1503" t="s">
        <v>1494</v>
      </c>
      <c r="C1503" t="s">
        <v>3668</v>
      </c>
      <c r="D1503" t="s">
        <v>5594</v>
      </c>
      <c r="E1503" t="s">
        <v>4365</v>
      </c>
      <c r="F1503" t="s">
        <v>7566</v>
      </c>
      <c r="G1503" t="s">
        <v>8245</v>
      </c>
      <c r="H1503" t="s">
        <v>8552</v>
      </c>
      <c r="I1503" t="s">
        <v>8554</v>
      </c>
      <c r="J1503" t="s">
        <v>9771</v>
      </c>
      <c r="K1503" t="s">
        <v>10119</v>
      </c>
      <c r="L1503" t="s">
        <v>10189</v>
      </c>
      <c r="M1503" t="s">
        <v>12278</v>
      </c>
      <c r="N1503" t="s">
        <v>12846</v>
      </c>
      <c r="O1503" t="s">
        <v>13319</v>
      </c>
      <c r="P1503" t="s">
        <v>4365</v>
      </c>
      <c r="Q1503">
        <v>1</v>
      </c>
      <c r="R1503" t="s">
        <v>13357</v>
      </c>
      <c r="S1503" t="s">
        <v>13659</v>
      </c>
      <c r="T1503" t="s">
        <v>13740</v>
      </c>
      <c r="U1503" s="3" t="str" cm="1">
        <f t="array" ref="U1503">LEFT(T1503,MIN(FIND({0,1,2,3,4,5,6,7,8,9},T1503&amp;"0123456789"))-1)</f>
        <v>$</v>
      </c>
      <c r="V1503" t="s">
        <v>13357</v>
      </c>
      <c r="W1503" t="s">
        <v>13740</v>
      </c>
      <c r="X1503" s="3" t="str" cm="1">
        <f t="array" ref="X1503">LEFT(W1503,MIN(FIND({0,1,2,3,4,5,6,7,8,9},W1503&amp;"0123456789"))-1)</f>
        <v>$</v>
      </c>
      <c r="Y1503" t="s">
        <v>13357</v>
      </c>
      <c r="Z1503" t="s">
        <v>13740</v>
      </c>
      <c r="AA1503" s="3" cm="1">
        <f t="array" ref="AA1503">_xlfn.XLOOKUP(LEFT(Z1503,MIN(FIND({0,1,2,3,4,5,6,7,8,9},Z1503&amp;"0123456789"))-1), $BB$4:$BB$23, $BC$4:$BC$23)*_xlfn.NUMBERVALUE(TRIM(REPLACE(Z1503,1,MIN(FIND({0,1,2,3,4,5,6,7,8,9},Z1503&amp;"0123456789"))-1,"")), ".", ",")</f>
        <v>3000000</v>
      </c>
      <c r="AB1503" t="s">
        <v>13740</v>
      </c>
      <c r="AC1503" s="3" cm="1">
        <f t="array" ref="AC1503">_xlfn.XLOOKUP(LEFT(AB1503,MIN(FIND({0,1,2,3,4,5,6,7,8,9},AB1503&amp;"0123456789"))-1), $BB$4:$BB$23, $BC$4:$BC$23)*_xlfn.NUMBERVALUE(TRIM(REPLACE(AB1503,1,MIN(FIND({0,1,2,3,4,5,6,7,8,9},AB1503&amp;"0123456789"))-1,"")), ".", ",")</f>
        <v>3000000</v>
      </c>
      <c r="AD1503" t="s">
        <v>8555</v>
      </c>
      <c r="AE1503" t="s">
        <v>8555</v>
      </c>
      <c r="AF1503" t="s">
        <v>16114</v>
      </c>
      <c r="AG1503" t="s">
        <v>17348</v>
      </c>
      <c r="AH1503" t="s">
        <v>18003</v>
      </c>
      <c r="AI1503" t="s">
        <v>18943</v>
      </c>
      <c r="AJ1503" t="s">
        <v>19378</v>
      </c>
      <c r="AK1503" t="s">
        <v>20003</v>
      </c>
      <c r="AL1503" t="s">
        <v>20114</v>
      </c>
      <c r="AM1503" t="s">
        <v>21027</v>
      </c>
      <c r="AN1503" t="s">
        <v>21329</v>
      </c>
      <c r="AO1503" t="s">
        <v>20895</v>
      </c>
      <c r="AP1503" t="s">
        <v>23334</v>
      </c>
      <c r="AQ1503" t="s">
        <v>24389</v>
      </c>
      <c r="AR1503" t="s">
        <v>25214</v>
      </c>
      <c r="AS1503" t="s">
        <v>19149</v>
      </c>
      <c r="BC1503" s="3" t="str" cm="1">
        <f t="array" ref="BC1503">LEFT(BB1503,MIN(FIND({0,1,2,3,4,5,6,7,8,9},BB1503&amp;"0123456789"))-1)</f>
        <v/>
      </c>
      <c r="BY1503" t="s">
        <v>10143</v>
      </c>
      <c r="BZ1503" t="s">
        <v>25430</v>
      </c>
      <c r="CA1503" t="s">
        <v>25830</v>
      </c>
      <c r="CB1503" t="s">
        <v>25945</v>
      </c>
      <c r="CC1503" t="s">
        <v>25452</v>
      </c>
      <c r="CT1503" t="str">
        <f t="shared" si="379"/>
        <v>Financial Services</v>
      </c>
      <c r="CU1503" t="str">
        <f t="shared" si="380"/>
        <v>FinTech</v>
      </c>
      <c r="CV1503" t="str">
        <f t="shared" si="381"/>
        <v>Funding Platform</v>
      </c>
      <c r="CW1503" t="str">
        <f t="shared" si="382"/>
        <v>Stock Exchanges</v>
      </c>
      <c r="CX1503" t="str">
        <f t="shared" si="383"/>
        <v>Trading Platform</v>
      </c>
      <c r="CY1503" t="str">
        <f t="shared" si="384"/>
        <v/>
      </c>
      <c r="CZ1503" t="str">
        <f t="shared" si="385"/>
        <v/>
      </c>
      <c r="DA1503" t="str">
        <f t="shared" si="386"/>
        <v/>
      </c>
      <c r="DB1503" t="str">
        <f t="shared" si="387"/>
        <v/>
      </c>
      <c r="DC1503" t="str">
        <f t="shared" si="388"/>
        <v/>
      </c>
    </row>
    <row r="1504" spans="1:107" x14ac:dyDescent="0.2">
      <c r="A1504">
        <v>1501</v>
      </c>
      <c r="B1504" t="s">
        <v>1495</v>
      </c>
      <c r="C1504" t="s">
        <v>3669</v>
      </c>
      <c r="D1504" t="s">
        <v>4365</v>
      </c>
      <c r="E1504" t="s">
        <v>6065</v>
      </c>
      <c r="F1504" t="s">
        <v>7567</v>
      </c>
      <c r="G1504" t="s">
        <v>8256</v>
      </c>
      <c r="H1504" t="s">
        <v>8552</v>
      </c>
      <c r="I1504" t="s">
        <v>8557</v>
      </c>
      <c r="J1504" t="s">
        <v>9772</v>
      </c>
      <c r="K1504" t="s">
        <v>10119</v>
      </c>
      <c r="L1504" t="s">
        <v>10847</v>
      </c>
      <c r="M1504" t="s">
        <v>12279</v>
      </c>
      <c r="N1504" t="s">
        <v>12905</v>
      </c>
      <c r="O1504" t="s">
        <v>13317</v>
      </c>
      <c r="P1504" t="s">
        <v>13351</v>
      </c>
      <c r="Q1504">
        <v>2</v>
      </c>
      <c r="R1504" t="s">
        <v>13357</v>
      </c>
      <c r="S1504" t="s">
        <v>13527</v>
      </c>
      <c r="T1504" t="s">
        <v>13831</v>
      </c>
      <c r="U1504" s="3" t="str" cm="1">
        <f t="array" ref="U1504">LEFT(T1504,MIN(FIND({0,1,2,3,4,5,6,7,8,9},T1504&amp;"0123456789"))-1)</f>
        <v>$</v>
      </c>
      <c r="V1504" t="s">
        <v>13357</v>
      </c>
      <c r="W1504" t="s">
        <v>13831</v>
      </c>
      <c r="X1504" s="3" t="str" cm="1">
        <f t="array" ref="X1504">LEFT(W1504,MIN(FIND({0,1,2,3,4,5,6,7,8,9},W1504&amp;"0123456789"))-1)</f>
        <v>$</v>
      </c>
      <c r="Y1504" t="s">
        <v>13357</v>
      </c>
      <c r="Z1504" t="s">
        <v>13740</v>
      </c>
      <c r="AA1504" s="3" cm="1">
        <f t="array" ref="AA1504">_xlfn.XLOOKUP(LEFT(Z1504,MIN(FIND({0,1,2,3,4,5,6,7,8,9},Z1504&amp;"0123456789"))-1), $BB$4:$BB$23, $BC$4:$BC$23)*_xlfn.NUMBERVALUE(TRIM(REPLACE(Z1504,1,MIN(FIND({0,1,2,3,4,5,6,7,8,9},Z1504&amp;"0123456789"))-1,"")), ".", ",")</f>
        <v>3000000</v>
      </c>
      <c r="AB1504" t="s">
        <v>13740</v>
      </c>
      <c r="AC1504" s="3" cm="1">
        <f t="array" ref="AC1504">_xlfn.XLOOKUP(LEFT(AB1504,MIN(FIND({0,1,2,3,4,5,6,7,8,9},AB1504&amp;"0123456789"))-1), $BB$4:$BB$23, $BC$4:$BC$23)*_xlfn.NUMBERVALUE(TRIM(REPLACE(AB1504,1,MIN(FIND({0,1,2,3,4,5,6,7,8,9},AB1504&amp;"0123456789"))-1,"")), ".", ",")</f>
        <v>3000000</v>
      </c>
      <c r="AD1504" t="s">
        <v>4365</v>
      </c>
      <c r="AE1504" t="s">
        <v>4365</v>
      </c>
      <c r="AF1504" t="s">
        <v>4365</v>
      </c>
      <c r="AG1504" t="s">
        <v>17349</v>
      </c>
      <c r="AH1504" t="s">
        <v>4365</v>
      </c>
      <c r="AI1504" t="s">
        <v>18944</v>
      </c>
      <c r="AJ1504" t="s">
        <v>14820</v>
      </c>
      <c r="AK1504" t="s">
        <v>4365</v>
      </c>
      <c r="AL1504" t="s">
        <v>8554</v>
      </c>
      <c r="AM1504" t="s">
        <v>18372</v>
      </c>
      <c r="AN1504" t="s">
        <v>18794</v>
      </c>
      <c r="AO1504" t="s">
        <v>4365</v>
      </c>
      <c r="AP1504" t="s">
        <v>23335</v>
      </c>
      <c r="AQ1504" t="s">
        <v>24390</v>
      </c>
      <c r="AR1504" t="s">
        <v>19016</v>
      </c>
      <c r="AS1504" t="s">
        <v>14834</v>
      </c>
      <c r="BC1504" s="3" t="str" cm="1">
        <f t="array" ref="BC1504">LEFT(BB1504,MIN(FIND({0,1,2,3,4,5,6,7,8,9},BB1504&amp;"0123456789"))-1)</f>
        <v/>
      </c>
      <c r="BY1504" t="s">
        <v>12465</v>
      </c>
      <c r="BZ1504" t="s">
        <v>25422</v>
      </c>
      <c r="CA1504" t="s">
        <v>25683</v>
      </c>
      <c r="CT1504" t="str">
        <f t="shared" si="379"/>
        <v>Cannabis</v>
      </c>
      <c r="CU1504" t="str">
        <f t="shared" si="380"/>
        <v>Marketplace</v>
      </c>
      <c r="CV1504" t="str">
        <f t="shared" si="381"/>
        <v>Supply Chain Management</v>
      </c>
      <c r="CW1504" t="str">
        <f t="shared" si="382"/>
        <v/>
      </c>
      <c r="CX1504" t="str">
        <f t="shared" si="383"/>
        <v/>
      </c>
      <c r="CY1504" t="str">
        <f t="shared" si="384"/>
        <v/>
      </c>
      <c r="CZ1504" t="str">
        <f t="shared" si="385"/>
        <v/>
      </c>
      <c r="DA1504" t="str">
        <f t="shared" si="386"/>
        <v/>
      </c>
      <c r="DB1504" t="str">
        <f t="shared" si="387"/>
        <v/>
      </c>
      <c r="DC1504" t="str">
        <f t="shared" si="388"/>
        <v/>
      </c>
    </row>
    <row r="1505" spans="1:107" x14ac:dyDescent="0.2">
      <c r="A1505">
        <v>1502</v>
      </c>
      <c r="B1505" t="s">
        <v>1496</v>
      </c>
      <c r="C1505" t="s">
        <v>3670</v>
      </c>
      <c r="D1505" t="s">
        <v>5595</v>
      </c>
      <c r="E1505" t="s">
        <v>6065</v>
      </c>
      <c r="F1505" t="s">
        <v>7568</v>
      </c>
      <c r="G1505" t="s">
        <v>8386</v>
      </c>
      <c r="H1505" t="s">
        <v>8552</v>
      </c>
      <c r="I1505" t="s">
        <v>8555</v>
      </c>
      <c r="J1505" t="s">
        <v>9773</v>
      </c>
      <c r="K1505" t="s">
        <v>10119</v>
      </c>
      <c r="L1505" t="s">
        <v>10147</v>
      </c>
      <c r="M1505" t="s">
        <v>11706</v>
      </c>
      <c r="N1505" t="s">
        <v>12798</v>
      </c>
      <c r="O1505" t="s">
        <v>4365</v>
      </c>
      <c r="P1505" t="s">
        <v>4365</v>
      </c>
      <c r="Q1505">
        <v>1</v>
      </c>
      <c r="R1505" t="s">
        <v>13357</v>
      </c>
      <c r="S1505" t="s">
        <v>8303</v>
      </c>
      <c r="T1505" t="s">
        <v>13828</v>
      </c>
      <c r="U1505" s="3" t="str" cm="1">
        <f t="array" ref="U1505">LEFT(T1505,MIN(FIND({0,1,2,3,4,5,6,7,8,9},T1505&amp;"0123456789"))-1)</f>
        <v>€</v>
      </c>
      <c r="V1505" t="s">
        <v>13357</v>
      </c>
      <c r="W1505" t="s">
        <v>13828</v>
      </c>
      <c r="X1505" s="3" t="str" cm="1">
        <f t="array" ref="X1505">LEFT(W1505,MIN(FIND({0,1,2,3,4,5,6,7,8,9},W1505&amp;"0123456789"))-1)</f>
        <v>€</v>
      </c>
      <c r="Y1505" t="s">
        <v>13357</v>
      </c>
      <c r="Z1505" t="s">
        <v>13828</v>
      </c>
      <c r="AA1505" s="3" cm="1">
        <f t="array" ref="AA1505">_xlfn.XLOOKUP(LEFT(Z1505,MIN(FIND({0,1,2,3,4,5,6,7,8,9},Z1505&amp;"0123456789"))-1), $BB$4:$BB$23, $BC$4:$BC$23)*_xlfn.NUMBERVALUE(TRIM(REPLACE(Z1505,1,MIN(FIND({0,1,2,3,4,5,6,7,8,9},Z1505&amp;"0123456789"))-1,"")), ".", ",")</f>
        <v>1800000</v>
      </c>
      <c r="AB1505" t="s">
        <v>13828</v>
      </c>
      <c r="AC1505" s="3" cm="1">
        <f t="array" ref="AC1505">_xlfn.XLOOKUP(LEFT(AB1505,MIN(FIND({0,1,2,3,4,5,6,7,8,9},AB1505&amp;"0123456789"))-1), $BB$4:$BB$23, $BC$4:$BC$23)*_xlfn.NUMBERVALUE(TRIM(REPLACE(AB1505,1,MIN(FIND({0,1,2,3,4,5,6,7,8,9},AB1505&amp;"0123456789"))-1,"")), ".", ",")</f>
        <v>1800000</v>
      </c>
      <c r="AD1505" t="s">
        <v>4365</v>
      </c>
      <c r="AE1505" t="s">
        <v>8555</v>
      </c>
      <c r="AF1505" t="s">
        <v>16115</v>
      </c>
      <c r="AG1505" t="s">
        <v>17350</v>
      </c>
      <c r="AH1505" t="s">
        <v>18004</v>
      </c>
      <c r="AI1505" t="s">
        <v>18945</v>
      </c>
      <c r="AJ1505" t="s">
        <v>17272</v>
      </c>
      <c r="AK1505" t="s">
        <v>20004</v>
      </c>
      <c r="AL1505" t="s">
        <v>20267</v>
      </c>
      <c r="AM1505" t="s">
        <v>21028</v>
      </c>
      <c r="AN1505" t="s">
        <v>21617</v>
      </c>
      <c r="AO1505" t="s">
        <v>22222</v>
      </c>
      <c r="AP1505" t="s">
        <v>23336</v>
      </c>
      <c r="AQ1505" t="s">
        <v>24391</v>
      </c>
      <c r="AR1505" t="s">
        <v>25215</v>
      </c>
      <c r="AS1505" t="s">
        <v>19072</v>
      </c>
      <c r="BC1505" s="3" t="str" cm="1">
        <f t="array" ref="BC1505">LEFT(BB1505,MIN(FIND({0,1,2,3,4,5,6,7,8,9},BB1505&amp;"0123456789"))-1)</f>
        <v/>
      </c>
      <c r="BY1505" t="s">
        <v>11706</v>
      </c>
      <c r="CT1505" t="str">
        <f t="shared" si="379"/>
        <v>E-Commerce</v>
      </c>
      <c r="CU1505" t="str">
        <f t="shared" si="380"/>
        <v/>
      </c>
      <c r="CV1505" t="str">
        <f t="shared" si="381"/>
        <v/>
      </c>
      <c r="CW1505" t="str">
        <f t="shared" si="382"/>
        <v/>
      </c>
      <c r="CX1505" t="str">
        <f t="shared" si="383"/>
        <v/>
      </c>
      <c r="CY1505" t="str">
        <f t="shared" si="384"/>
        <v/>
      </c>
      <c r="CZ1505" t="str">
        <f t="shared" si="385"/>
        <v/>
      </c>
      <c r="DA1505" t="str">
        <f t="shared" si="386"/>
        <v/>
      </c>
      <c r="DB1505" t="str">
        <f t="shared" si="387"/>
        <v/>
      </c>
      <c r="DC1505" t="str">
        <f t="shared" si="388"/>
        <v/>
      </c>
    </row>
    <row r="1506" spans="1:107" x14ac:dyDescent="0.2">
      <c r="A1506">
        <v>1503</v>
      </c>
      <c r="B1506" t="s">
        <v>1497</v>
      </c>
      <c r="C1506" t="s">
        <v>3671</v>
      </c>
      <c r="D1506" t="s">
        <v>4365</v>
      </c>
      <c r="E1506" t="s">
        <v>6065</v>
      </c>
      <c r="F1506" t="s">
        <v>7569</v>
      </c>
      <c r="G1506" t="s">
        <v>8256</v>
      </c>
      <c r="H1506" t="s">
        <v>8552</v>
      </c>
      <c r="I1506" t="s">
        <v>4365</v>
      </c>
      <c r="J1506" t="s">
        <v>4365</v>
      </c>
      <c r="K1506" t="s">
        <v>10119</v>
      </c>
      <c r="L1506" t="s">
        <v>10848</v>
      </c>
      <c r="M1506" t="s">
        <v>12280</v>
      </c>
      <c r="N1506" t="s">
        <v>12846</v>
      </c>
      <c r="O1506" t="s">
        <v>13319</v>
      </c>
      <c r="P1506" t="s">
        <v>4365</v>
      </c>
      <c r="Q1506">
        <v>1</v>
      </c>
      <c r="R1506" t="s">
        <v>13357</v>
      </c>
      <c r="S1506" t="s">
        <v>8251</v>
      </c>
      <c r="T1506" t="s">
        <v>13831</v>
      </c>
      <c r="U1506" s="3" t="str" cm="1">
        <f t="array" ref="U1506">LEFT(T1506,MIN(FIND({0,1,2,3,4,5,6,7,8,9},T1506&amp;"0123456789"))-1)</f>
        <v>$</v>
      </c>
      <c r="V1506" t="s">
        <v>13357</v>
      </c>
      <c r="W1506" t="s">
        <v>13831</v>
      </c>
      <c r="X1506" s="3" t="str" cm="1">
        <f t="array" ref="X1506">LEFT(W1506,MIN(FIND({0,1,2,3,4,5,6,7,8,9},W1506&amp;"0123456789"))-1)</f>
        <v>$</v>
      </c>
      <c r="Y1506" t="s">
        <v>13357</v>
      </c>
      <c r="Z1506" t="s">
        <v>13831</v>
      </c>
      <c r="AA1506" s="3" cm="1">
        <f t="array" ref="AA1506">_xlfn.XLOOKUP(LEFT(Z1506,MIN(FIND({0,1,2,3,4,5,6,7,8,9},Z1506&amp;"0123456789"))-1), $BB$4:$BB$23, $BC$4:$BC$23)*_xlfn.NUMBERVALUE(TRIM(REPLACE(Z1506,1,MIN(FIND({0,1,2,3,4,5,6,7,8,9},Z1506&amp;"0123456789"))-1,"")), ".", ",")</f>
        <v>1000000</v>
      </c>
      <c r="AB1506" t="s">
        <v>13831</v>
      </c>
      <c r="AC1506" s="3" cm="1">
        <f t="array" ref="AC1506">_xlfn.XLOOKUP(LEFT(AB1506,MIN(FIND({0,1,2,3,4,5,6,7,8,9},AB1506&amp;"0123456789"))-1), $BB$4:$BB$23, $BC$4:$BC$23)*_xlfn.NUMBERVALUE(TRIM(REPLACE(AB1506,1,MIN(FIND({0,1,2,3,4,5,6,7,8,9},AB1506&amp;"0123456789"))-1,"")), ".", ",")</f>
        <v>1000000</v>
      </c>
      <c r="AD1506" t="s">
        <v>8555</v>
      </c>
      <c r="AE1506" t="s">
        <v>8555</v>
      </c>
      <c r="AF1506" t="s">
        <v>16116</v>
      </c>
      <c r="AG1506" t="s">
        <v>17351</v>
      </c>
      <c r="AH1506" t="s">
        <v>18005</v>
      </c>
      <c r="AI1506" t="s">
        <v>18946</v>
      </c>
      <c r="AJ1506" t="s">
        <v>19379</v>
      </c>
      <c r="AK1506" t="s">
        <v>20005</v>
      </c>
      <c r="AL1506" t="s">
        <v>20281</v>
      </c>
      <c r="AM1506" t="s">
        <v>21029</v>
      </c>
      <c r="AN1506" t="s">
        <v>21618</v>
      </c>
      <c r="AO1506" t="s">
        <v>20656</v>
      </c>
      <c r="AP1506" t="s">
        <v>23337</v>
      </c>
      <c r="AQ1506" t="s">
        <v>24392</v>
      </c>
      <c r="AR1506" t="s">
        <v>18775</v>
      </c>
      <c r="AS1506" t="s">
        <v>19238</v>
      </c>
      <c r="BC1506" s="3" t="str" cm="1">
        <f t="array" ref="BC1506">LEFT(BB1506,MIN(FIND({0,1,2,3,4,5,6,7,8,9},BB1506&amp;"0123456789"))-1)</f>
        <v/>
      </c>
      <c r="BY1506" t="s">
        <v>25946</v>
      </c>
      <c r="BZ1506" t="s">
        <v>25747</v>
      </c>
      <c r="CA1506" t="s">
        <v>25522</v>
      </c>
      <c r="CT1506" t="str">
        <f t="shared" si="379"/>
        <v>Leisure</v>
      </c>
      <c r="CU1506" t="str">
        <f t="shared" si="380"/>
        <v>Tourism</v>
      </c>
      <c r="CV1506" t="str">
        <f t="shared" si="381"/>
        <v>Travel</v>
      </c>
      <c r="CW1506" t="str">
        <f t="shared" si="382"/>
        <v/>
      </c>
      <c r="CX1506" t="str">
        <f t="shared" si="383"/>
        <v/>
      </c>
      <c r="CY1506" t="str">
        <f t="shared" si="384"/>
        <v/>
      </c>
      <c r="CZ1506" t="str">
        <f t="shared" si="385"/>
        <v/>
      </c>
      <c r="DA1506" t="str">
        <f t="shared" si="386"/>
        <v/>
      </c>
      <c r="DB1506" t="str">
        <f t="shared" si="387"/>
        <v/>
      </c>
      <c r="DC1506" t="str">
        <f t="shared" si="388"/>
        <v/>
      </c>
    </row>
    <row r="1507" spans="1:107" x14ac:dyDescent="0.2">
      <c r="A1507">
        <v>1504</v>
      </c>
      <c r="B1507" t="s">
        <v>1498</v>
      </c>
      <c r="C1507" t="s">
        <v>3672</v>
      </c>
      <c r="D1507" t="s">
        <v>4365</v>
      </c>
      <c r="E1507" t="s">
        <v>6065</v>
      </c>
      <c r="F1507" t="s">
        <v>7570</v>
      </c>
      <c r="G1507" t="s">
        <v>8275</v>
      </c>
      <c r="H1507" t="s">
        <v>8552</v>
      </c>
      <c r="I1507" t="s">
        <v>8555</v>
      </c>
      <c r="J1507" t="s">
        <v>9774</v>
      </c>
      <c r="K1507" t="s">
        <v>10121</v>
      </c>
      <c r="L1507" t="s">
        <v>10408</v>
      </c>
      <c r="M1507" t="s">
        <v>12281</v>
      </c>
      <c r="N1507" t="s">
        <v>12792</v>
      </c>
      <c r="O1507" t="s">
        <v>13328</v>
      </c>
      <c r="P1507" t="s">
        <v>4365</v>
      </c>
      <c r="Q1507">
        <v>1</v>
      </c>
      <c r="R1507" t="s">
        <v>13357</v>
      </c>
      <c r="S1507" t="s">
        <v>8430</v>
      </c>
      <c r="T1507" t="s">
        <v>13980</v>
      </c>
      <c r="U1507" s="3" t="str" cm="1">
        <f t="array" ref="U1507">LEFT(T1507,MIN(FIND({0,1,2,3,4,5,6,7,8,9},T1507&amp;"0123456789"))-1)</f>
        <v>$</v>
      </c>
      <c r="V1507" t="s">
        <v>14422</v>
      </c>
      <c r="W1507" t="s">
        <v>13980</v>
      </c>
      <c r="X1507" s="3" t="str" cm="1">
        <f t="array" ref="X1507">LEFT(W1507,MIN(FIND({0,1,2,3,4,5,6,7,8,9},W1507&amp;"0123456789"))-1)</f>
        <v>$</v>
      </c>
      <c r="Y1507" t="s">
        <v>14422</v>
      </c>
      <c r="Z1507" t="s">
        <v>13980</v>
      </c>
      <c r="AA1507" s="3" cm="1">
        <f t="array" ref="AA1507">_xlfn.XLOOKUP(LEFT(Z1507,MIN(FIND({0,1,2,3,4,5,6,7,8,9},Z1507&amp;"0123456789"))-1), $BB$4:$BB$23, $BC$4:$BC$23)*_xlfn.NUMBERVALUE(TRIM(REPLACE(Z1507,1,MIN(FIND({0,1,2,3,4,5,6,7,8,9},Z1507&amp;"0123456789"))-1,"")), ".", ",")</f>
        <v>1600000</v>
      </c>
      <c r="AB1507" t="s">
        <v>13980</v>
      </c>
      <c r="AC1507" s="3" cm="1">
        <f t="array" ref="AC1507">_xlfn.XLOOKUP(LEFT(AB1507,MIN(FIND({0,1,2,3,4,5,6,7,8,9},AB1507&amp;"0123456789"))-1), $BB$4:$BB$23, $BC$4:$BC$23)*_xlfn.NUMBERVALUE(TRIM(REPLACE(AB1507,1,MIN(FIND({0,1,2,3,4,5,6,7,8,9},AB1507&amp;"0123456789"))-1,"")), ".", ",")</f>
        <v>1600000</v>
      </c>
      <c r="AD1507" t="s">
        <v>8555</v>
      </c>
      <c r="AE1507" t="s">
        <v>8556</v>
      </c>
      <c r="AF1507" t="s">
        <v>16117</v>
      </c>
      <c r="AG1507" t="s">
        <v>4365</v>
      </c>
      <c r="AH1507" t="s">
        <v>4365</v>
      </c>
      <c r="AI1507" t="s">
        <v>4365</v>
      </c>
      <c r="AJ1507" t="s">
        <v>4365</v>
      </c>
      <c r="AK1507" t="s">
        <v>4365</v>
      </c>
      <c r="AL1507" t="s">
        <v>4365</v>
      </c>
      <c r="AM1507" t="s">
        <v>4365</v>
      </c>
      <c r="AN1507" t="s">
        <v>4365</v>
      </c>
      <c r="AO1507" t="s">
        <v>4365</v>
      </c>
      <c r="AP1507" t="s">
        <v>4365</v>
      </c>
      <c r="AQ1507" t="s">
        <v>4365</v>
      </c>
      <c r="AR1507" t="s">
        <v>4365</v>
      </c>
      <c r="AS1507" t="s">
        <v>4365</v>
      </c>
      <c r="BC1507" s="3" t="str" cm="1">
        <f t="array" ref="BC1507">LEFT(BB1507,MIN(FIND({0,1,2,3,4,5,6,7,8,9},BB1507&amp;"0123456789"))-1)</f>
        <v/>
      </c>
      <c r="BY1507" t="s">
        <v>11476</v>
      </c>
      <c r="BZ1507" t="s">
        <v>25443</v>
      </c>
      <c r="CA1507" t="s">
        <v>25711</v>
      </c>
      <c r="CT1507" t="str">
        <f t="shared" si="379"/>
        <v>Analytics</v>
      </c>
      <c r="CU1507" t="str">
        <f t="shared" si="380"/>
        <v>Big Data</v>
      </c>
      <c r="CV1507" t="str">
        <f t="shared" si="381"/>
        <v>Business Intelligence</v>
      </c>
      <c r="CW1507" t="str">
        <f t="shared" si="382"/>
        <v/>
      </c>
      <c r="CX1507" t="str">
        <f t="shared" si="383"/>
        <v/>
      </c>
      <c r="CY1507" t="str">
        <f t="shared" si="384"/>
        <v/>
      </c>
      <c r="CZ1507" t="str">
        <f t="shared" si="385"/>
        <v/>
      </c>
      <c r="DA1507" t="str">
        <f t="shared" si="386"/>
        <v/>
      </c>
      <c r="DB1507" t="str">
        <f t="shared" si="387"/>
        <v/>
      </c>
      <c r="DC1507" t="str">
        <f t="shared" si="388"/>
        <v/>
      </c>
    </row>
    <row r="1508" spans="1:107" x14ac:dyDescent="0.2">
      <c r="A1508">
        <v>1505</v>
      </c>
      <c r="B1508" t="s">
        <v>1499</v>
      </c>
      <c r="C1508" t="s">
        <v>3673</v>
      </c>
      <c r="D1508" t="s">
        <v>5596</v>
      </c>
      <c r="E1508" t="s">
        <v>6065</v>
      </c>
      <c r="F1508" t="s">
        <v>7571</v>
      </c>
      <c r="G1508" t="s">
        <v>8245</v>
      </c>
      <c r="H1508" t="s">
        <v>8552</v>
      </c>
      <c r="I1508" t="s">
        <v>4365</v>
      </c>
      <c r="J1508" t="s">
        <v>4365</v>
      </c>
      <c r="K1508" t="s">
        <v>10121</v>
      </c>
      <c r="L1508" t="s">
        <v>10849</v>
      </c>
      <c r="M1508" t="s">
        <v>12282</v>
      </c>
      <c r="N1508" t="s">
        <v>12887</v>
      </c>
      <c r="O1508" t="s">
        <v>13314</v>
      </c>
      <c r="P1508" t="s">
        <v>4365</v>
      </c>
      <c r="Q1508">
        <v>1</v>
      </c>
      <c r="R1508" t="s">
        <v>4365</v>
      </c>
      <c r="S1508" t="s">
        <v>13462</v>
      </c>
      <c r="T1508" t="s">
        <v>14232</v>
      </c>
      <c r="U1508" s="3" t="str" cm="1">
        <f t="array" ref="U1508">LEFT(T1508,MIN(FIND({0,1,2,3,4,5,6,7,8,9},T1508&amp;"0123456789"))-1)</f>
        <v>$</v>
      </c>
      <c r="V1508" t="s">
        <v>14415</v>
      </c>
      <c r="W1508" t="s">
        <v>14232</v>
      </c>
      <c r="X1508" s="3" t="str" cm="1">
        <f t="array" ref="X1508">LEFT(W1508,MIN(FIND({0,1,2,3,4,5,6,7,8,9},W1508&amp;"0123456789"))-1)</f>
        <v>$</v>
      </c>
      <c r="Y1508" t="s">
        <v>14415</v>
      </c>
      <c r="Z1508" t="s">
        <v>14232</v>
      </c>
      <c r="AA1508" s="3" cm="1">
        <f t="array" ref="AA1508">_xlfn.XLOOKUP(LEFT(Z1508,MIN(FIND({0,1,2,3,4,5,6,7,8,9},Z1508&amp;"0123456789"))-1), $BB$4:$BB$23, $BC$4:$BC$23)*_xlfn.NUMBERVALUE(TRIM(REPLACE(Z1508,1,MIN(FIND({0,1,2,3,4,5,6,7,8,9},Z1508&amp;"0123456789"))-1,"")), ".", ",")</f>
        <v>6499998</v>
      </c>
      <c r="AB1508" t="s">
        <v>14232</v>
      </c>
      <c r="AC1508" s="3" cm="1">
        <f t="array" ref="AC1508">_xlfn.XLOOKUP(LEFT(AB1508,MIN(FIND({0,1,2,3,4,5,6,7,8,9},AB1508&amp;"0123456789"))-1), $BB$4:$BB$23, $BC$4:$BC$23)*_xlfn.NUMBERVALUE(TRIM(REPLACE(AB1508,1,MIN(FIND({0,1,2,3,4,5,6,7,8,9},AB1508&amp;"0123456789"))-1,"")), ".", ",")</f>
        <v>6499998</v>
      </c>
      <c r="AD1508" t="s">
        <v>4365</v>
      </c>
      <c r="AE1508" t="s">
        <v>4365</v>
      </c>
      <c r="AF1508" t="s">
        <v>4365</v>
      </c>
      <c r="AG1508" t="s">
        <v>4365</v>
      </c>
      <c r="AH1508" t="s">
        <v>4365</v>
      </c>
      <c r="AI1508" t="s">
        <v>4365</v>
      </c>
      <c r="AJ1508" t="s">
        <v>4365</v>
      </c>
      <c r="AK1508" t="s">
        <v>4365</v>
      </c>
      <c r="AL1508" t="s">
        <v>4365</v>
      </c>
      <c r="AM1508" t="s">
        <v>4365</v>
      </c>
      <c r="AN1508" t="s">
        <v>4365</v>
      </c>
      <c r="AO1508" t="s">
        <v>4365</v>
      </c>
      <c r="AP1508" t="s">
        <v>4365</v>
      </c>
      <c r="AQ1508" t="s">
        <v>4365</v>
      </c>
      <c r="AR1508" t="s">
        <v>4365</v>
      </c>
      <c r="AS1508" t="s">
        <v>19072</v>
      </c>
      <c r="BC1508" s="3" t="str" cm="1">
        <f t="array" ref="BC1508">LEFT(BB1508,MIN(FIND({0,1,2,3,4,5,6,7,8,9},BB1508&amp;"0123456789"))-1)</f>
        <v/>
      </c>
      <c r="BY1508" t="s">
        <v>12478</v>
      </c>
      <c r="BZ1508" t="s">
        <v>25940</v>
      </c>
      <c r="CA1508" t="s">
        <v>25456</v>
      </c>
      <c r="CB1508" t="s">
        <v>25446</v>
      </c>
      <c r="CT1508" t="str">
        <f t="shared" si="379"/>
        <v>Electronics</v>
      </c>
      <c r="CU1508" t="str">
        <f t="shared" si="380"/>
        <v>Industrial Manufacturing</v>
      </c>
      <c r="CV1508" t="str">
        <f t="shared" si="381"/>
        <v>Manufacturing</v>
      </c>
      <c r="CW1508" t="str">
        <f t="shared" si="382"/>
        <v>Semiconductor</v>
      </c>
      <c r="CX1508" t="str">
        <f t="shared" si="383"/>
        <v/>
      </c>
      <c r="CY1508" t="str">
        <f t="shared" si="384"/>
        <v/>
      </c>
      <c r="CZ1508" t="str">
        <f t="shared" si="385"/>
        <v/>
      </c>
      <c r="DA1508" t="str">
        <f t="shared" si="386"/>
        <v/>
      </c>
      <c r="DB1508" t="str">
        <f t="shared" si="387"/>
        <v/>
      </c>
      <c r="DC1508" t="str">
        <f t="shared" si="388"/>
        <v/>
      </c>
    </row>
    <row r="1509" spans="1:107" x14ac:dyDescent="0.2">
      <c r="A1509">
        <v>1506</v>
      </c>
      <c r="B1509" t="s">
        <v>1500</v>
      </c>
      <c r="C1509" t="s">
        <v>3674</v>
      </c>
      <c r="D1509" t="s">
        <v>5597</v>
      </c>
      <c r="E1509" t="s">
        <v>6065</v>
      </c>
      <c r="F1509" t="s">
        <v>7572</v>
      </c>
      <c r="G1509" t="s">
        <v>8245</v>
      </c>
      <c r="H1509" t="s">
        <v>8552</v>
      </c>
      <c r="I1509" t="s">
        <v>8554</v>
      </c>
      <c r="J1509" t="s">
        <v>9775</v>
      </c>
      <c r="K1509" t="s">
        <v>10121</v>
      </c>
      <c r="L1509" t="s">
        <v>10443</v>
      </c>
      <c r="M1509" t="s">
        <v>12283</v>
      </c>
      <c r="N1509" t="s">
        <v>12830</v>
      </c>
      <c r="O1509" t="s">
        <v>13305</v>
      </c>
      <c r="P1509" t="s">
        <v>4365</v>
      </c>
      <c r="Q1509">
        <v>1</v>
      </c>
      <c r="R1509" t="s">
        <v>4365</v>
      </c>
      <c r="S1509" t="s">
        <v>8494</v>
      </c>
      <c r="T1509" t="s">
        <v>14233</v>
      </c>
      <c r="U1509" s="3" t="str" cm="1">
        <f t="array" ref="U1509">LEFT(T1509,MIN(FIND({0,1,2,3,4,5,6,7,8,9},T1509&amp;"0123456789"))-1)</f>
        <v>$</v>
      </c>
      <c r="V1509" t="s">
        <v>14415</v>
      </c>
      <c r="W1509" t="s">
        <v>14233</v>
      </c>
      <c r="X1509" s="3" t="str" cm="1">
        <f t="array" ref="X1509">LEFT(W1509,MIN(FIND({0,1,2,3,4,5,6,7,8,9},W1509&amp;"0123456789"))-1)</f>
        <v>$</v>
      </c>
      <c r="Y1509" t="s">
        <v>14415</v>
      </c>
      <c r="Z1509" t="s">
        <v>14233</v>
      </c>
      <c r="AA1509" s="3" cm="1">
        <f t="array" ref="AA1509">_xlfn.XLOOKUP(LEFT(Z1509,MIN(FIND({0,1,2,3,4,5,6,7,8,9},Z1509&amp;"0123456789"))-1), $BB$4:$BB$23, $BC$4:$BC$23)*_xlfn.NUMBERVALUE(TRIM(REPLACE(Z1509,1,MIN(FIND({0,1,2,3,4,5,6,7,8,9},Z1509&amp;"0123456789"))-1,"")), ".", ",")</f>
        <v>1975000</v>
      </c>
      <c r="AB1509" t="s">
        <v>14233</v>
      </c>
      <c r="AC1509" s="3" cm="1">
        <f t="array" ref="AC1509">_xlfn.XLOOKUP(LEFT(AB1509,MIN(FIND({0,1,2,3,4,5,6,7,8,9},AB1509&amp;"0123456789"))-1), $BB$4:$BB$23, $BC$4:$BC$23)*_xlfn.NUMBERVALUE(TRIM(REPLACE(AB1509,1,MIN(FIND({0,1,2,3,4,5,6,7,8,9},AB1509&amp;"0123456789"))-1,"")), ".", ",")</f>
        <v>1975000</v>
      </c>
      <c r="AD1509" t="s">
        <v>4365</v>
      </c>
      <c r="AE1509" t="s">
        <v>4365</v>
      </c>
      <c r="AF1509" t="s">
        <v>4365</v>
      </c>
      <c r="AG1509" t="s">
        <v>16571</v>
      </c>
      <c r="AH1509" t="s">
        <v>18006</v>
      </c>
      <c r="AI1509" t="s">
        <v>18947</v>
      </c>
      <c r="AJ1509" t="s">
        <v>8563</v>
      </c>
      <c r="AK1509" t="s">
        <v>4365</v>
      </c>
      <c r="AL1509" t="s">
        <v>8555</v>
      </c>
      <c r="AM1509" t="s">
        <v>21030</v>
      </c>
      <c r="AN1509" t="s">
        <v>18372</v>
      </c>
      <c r="AO1509" t="s">
        <v>22223</v>
      </c>
      <c r="AP1509" t="s">
        <v>23338</v>
      </c>
      <c r="AQ1509" t="s">
        <v>24393</v>
      </c>
      <c r="AR1509" t="s">
        <v>25216</v>
      </c>
      <c r="AS1509" t="s">
        <v>14825</v>
      </c>
      <c r="BC1509" s="3" t="str" cm="1">
        <f t="array" ref="BC1509">LEFT(BB1509,MIN(FIND({0,1,2,3,4,5,6,7,8,9},BB1509&amp;"0123456789"))-1)</f>
        <v/>
      </c>
      <c r="BY1509" t="s">
        <v>25665</v>
      </c>
      <c r="BZ1509" t="s">
        <v>25461</v>
      </c>
      <c r="CA1509" t="s">
        <v>25512</v>
      </c>
      <c r="CB1509" t="s">
        <v>25405</v>
      </c>
      <c r="CT1509" t="str">
        <f t="shared" si="379"/>
        <v>Big Data</v>
      </c>
      <c r="CU1509" t="str">
        <f t="shared" si="380"/>
        <v>Information Services</v>
      </c>
      <c r="CV1509" t="str">
        <f t="shared" si="381"/>
        <v>Market Research</v>
      </c>
      <c r="CW1509" t="str">
        <f t="shared" si="382"/>
        <v>Productivity Tools</v>
      </c>
      <c r="CX1509" t="str">
        <f t="shared" si="383"/>
        <v/>
      </c>
      <c r="CY1509" t="str">
        <f t="shared" si="384"/>
        <v/>
      </c>
      <c r="CZ1509" t="str">
        <f t="shared" si="385"/>
        <v/>
      </c>
      <c r="DA1509" t="str">
        <f t="shared" si="386"/>
        <v/>
      </c>
      <c r="DB1509" t="str">
        <f t="shared" si="387"/>
        <v/>
      </c>
      <c r="DC1509" t="str">
        <f t="shared" si="388"/>
        <v/>
      </c>
    </row>
    <row r="1510" spans="1:107" x14ac:dyDescent="0.2">
      <c r="A1510">
        <v>1507</v>
      </c>
      <c r="B1510" t="s">
        <v>1501</v>
      </c>
      <c r="C1510" t="s">
        <v>3675</v>
      </c>
      <c r="D1510" t="s">
        <v>5598</v>
      </c>
      <c r="E1510" t="s">
        <v>6065</v>
      </c>
      <c r="F1510" t="s">
        <v>7573</v>
      </c>
      <c r="G1510" t="s">
        <v>8245</v>
      </c>
      <c r="H1510" t="s">
        <v>8552</v>
      </c>
      <c r="I1510" t="s">
        <v>8555</v>
      </c>
      <c r="J1510" t="s">
        <v>9776</v>
      </c>
      <c r="K1510" t="s">
        <v>10121</v>
      </c>
      <c r="L1510" t="s">
        <v>10143</v>
      </c>
      <c r="M1510" t="s">
        <v>11361</v>
      </c>
      <c r="N1510" t="s">
        <v>13080</v>
      </c>
      <c r="O1510" t="s">
        <v>13310</v>
      </c>
      <c r="P1510" t="s">
        <v>4365</v>
      </c>
      <c r="Q1510">
        <v>2</v>
      </c>
      <c r="R1510" t="s">
        <v>13357</v>
      </c>
      <c r="S1510" t="s">
        <v>8494</v>
      </c>
      <c r="T1510" t="s">
        <v>14234</v>
      </c>
      <c r="U1510" s="3" t="str" cm="1">
        <f t="array" ref="U1510">LEFT(T1510,MIN(FIND({0,1,2,3,4,5,6,7,8,9},T1510&amp;"0123456789"))-1)</f>
        <v>$</v>
      </c>
      <c r="V1510" t="s">
        <v>13357</v>
      </c>
      <c r="W1510" t="s">
        <v>14234</v>
      </c>
      <c r="X1510" s="3" t="str" cm="1">
        <f t="array" ref="X1510">LEFT(W1510,MIN(FIND({0,1,2,3,4,5,6,7,8,9},W1510&amp;"0123456789"))-1)</f>
        <v>$</v>
      </c>
      <c r="Y1510" t="s">
        <v>13357</v>
      </c>
      <c r="Z1510" t="s">
        <v>14234</v>
      </c>
      <c r="AA1510" s="3" cm="1">
        <f t="array" ref="AA1510">_xlfn.XLOOKUP(LEFT(Z1510,MIN(FIND({0,1,2,3,4,5,6,7,8,9},Z1510&amp;"0123456789"))-1), $BB$4:$BB$23, $BC$4:$BC$23)*_xlfn.NUMBERVALUE(TRIM(REPLACE(Z1510,1,MIN(FIND({0,1,2,3,4,5,6,7,8,9},Z1510&amp;"0123456789"))-1,"")), ".", ",")</f>
        <v>4649990</v>
      </c>
      <c r="AB1510" t="s">
        <v>14234</v>
      </c>
      <c r="AC1510" s="3" cm="1">
        <f t="array" ref="AC1510">_xlfn.XLOOKUP(LEFT(AB1510,MIN(FIND({0,1,2,3,4,5,6,7,8,9},AB1510&amp;"0123456789"))-1), $BB$4:$BB$23, $BC$4:$BC$23)*_xlfn.NUMBERVALUE(TRIM(REPLACE(AB1510,1,MIN(FIND({0,1,2,3,4,5,6,7,8,9},AB1510&amp;"0123456789"))-1,"")), ".", ",")</f>
        <v>4649990</v>
      </c>
      <c r="AD1510" t="s">
        <v>4365</v>
      </c>
      <c r="AE1510" t="s">
        <v>8555</v>
      </c>
      <c r="AF1510" t="s">
        <v>15489</v>
      </c>
      <c r="AG1510" t="s">
        <v>17075</v>
      </c>
      <c r="AH1510" t="s">
        <v>4365</v>
      </c>
      <c r="AI1510" t="s">
        <v>4365</v>
      </c>
      <c r="AJ1510" t="s">
        <v>19380</v>
      </c>
      <c r="AK1510" t="s">
        <v>4365</v>
      </c>
      <c r="AL1510" t="s">
        <v>8554</v>
      </c>
      <c r="AM1510" t="s">
        <v>4365</v>
      </c>
      <c r="AN1510" t="s">
        <v>18794</v>
      </c>
      <c r="AO1510" t="s">
        <v>4365</v>
      </c>
      <c r="AP1510" t="s">
        <v>23339</v>
      </c>
      <c r="AQ1510" t="s">
        <v>4365</v>
      </c>
      <c r="AR1510" t="s">
        <v>4365</v>
      </c>
      <c r="AS1510" t="s">
        <v>14828</v>
      </c>
      <c r="BC1510" s="3" t="str" cm="1">
        <f t="array" ref="BC1510">LEFT(BB1510,MIN(FIND({0,1,2,3,4,5,6,7,8,9},BB1510&amp;"0123456789"))-1)</f>
        <v/>
      </c>
      <c r="BY1510" t="s">
        <v>11273</v>
      </c>
      <c r="BZ1510" t="s">
        <v>25430</v>
      </c>
      <c r="CT1510" t="str">
        <f t="shared" si="379"/>
        <v>Finance</v>
      </c>
      <c r="CU1510" t="str">
        <f t="shared" si="380"/>
        <v>FinTech</v>
      </c>
      <c r="CV1510" t="str">
        <f t="shared" si="381"/>
        <v/>
      </c>
      <c r="CW1510" t="str">
        <f t="shared" si="382"/>
        <v/>
      </c>
      <c r="CX1510" t="str">
        <f t="shared" si="383"/>
        <v/>
      </c>
      <c r="CY1510" t="str">
        <f t="shared" si="384"/>
        <v/>
      </c>
      <c r="CZ1510" t="str">
        <f t="shared" si="385"/>
        <v/>
      </c>
      <c r="DA1510" t="str">
        <f t="shared" si="386"/>
        <v/>
      </c>
      <c r="DB1510" t="str">
        <f t="shared" si="387"/>
        <v/>
      </c>
      <c r="DC1510" t="str">
        <f t="shared" si="388"/>
        <v/>
      </c>
    </row>
    <row r="1511" spans="1:107" x14ac:dyDescent="0.2">
      <c r="A1511">
        <v>1508</v>
      </c>
      <c r="B1511" t="s">
        <v>1502</v>
      </c>
      <c r="C1511" t="s">
        <v>3676</v>
      </c>
      <c r="D1511" t="s">
        <v>5599</v>
      </c>
      <c r="E1511" t="s">
        <v>6065</v>
      </c>
      <c r="F1511" t="s">
        <v>7574</v>
      </c>
      <c r="G1511" t="s">
        <v>8248</v>
      </c>
      <c r="H1511" t="s">
        <v>8552</v>
      </c>
      <c r="I1511" t="s">
        <v>4365</v>
      </c>
      <c r="J1511" t="s">
        <v>4365</v>
      </c>
      <c r="K1511" t="s">
        <v>10119</v>
      </c>
      <c r="L1511" t="s">
        <v>10202</v>
      </c>
      <c r="M1511" t="s">
        <v>12284</v>
      </c>
      <c r="N1511" t="s">
        <v>12851</v>
      </c>
      <c r="O1511" t="s">
        <v>13336</v>
      </c>
      <c r="P1511" t="s">
        <v>4365</v>
      </c>
      <c r="Q1511">
        <v>1</v>
      </c>
      <c r="R1511" t="s">
        <v>13357</v>
      </c>
      <c r="S1511" t="s">
        <v>8355</v>
      </c>
      <c r="T1511" t="s">
        <v>14235</v>
      </c>
      <c r="U1511" s="3" t="str" cm="1">
        <f t="array" ref="U1511">LEFT(T1511,MIN(FIND({0,1,2,3,4,5,6,7,8,9},T1511&amp;"0123456789"))-1)</f>
        <v>$</v>
      </c>
      <c r="V1511" t="s">
        <v>14422</v>
      </c>
      <c r="W1511" t="s">
        <v>14235</v>
      </c>
      <c r="X1511" s="3" t="str" cm="1">
        <f t="array" ref="X1511">LEFT(W1511,MIN(FIND({0,1,2,3,4,5,6,7,8,9},W1511&amp;"0123456789"))-1)</f>
        <v>$</v>
      </c>
      <c r="Y1511" t="s">
        <v>14422</v>
      </c>
      <c r="Z1511" t="s">
        <v>14235</v>
      </c>
      <c r="AA1511" s="3" cm="1">
        <f t="array" ref="AA1511">_xlfn.XLOOKUP(LEFT(Z1511,MIN(FIND({0,1,2,3,4,5,6,7,8,9},Z1511&amp;"0123456789"))-1), $BB$4:$BB$23, $BC$4:$BC$23)*_xlfn.NUMBERVALUE(TRIM(REPLACE(Z1511,1,MIN(FIND({0,1,2,3,4,5,6,7,8,9},Z1511&amp;"0123456789"))-1,"")), ".", ",")</f>
        <v>9200000</v>
      </c>
      <c r="AB1511" t="s">
        <v>14235</v>
      </c>
      <c r="AC1511" s="3" cm="1">
        <f t="array" ref="AC1511">_xlfn.XLOOKUP(LEFT(AB1511,MIN(FIND({0,1,2,3,4,5,6,7,8,9},AB1511&amp;"0123456789"))-1), $BB$4:$BB$23, $BC$4:$BC$23)*_xlfn.NUMBERVALUE(TRIM(REPLACE(AB1511,1,MIN(FIND({0,1,2,3,4,5,6,7,8,9},AB1511&amp;"0123456789"))-1,"")), ".", ",")</f>
        <v>9200000</v>
      </c>
      <c r="AD1511" t="s">
        <v>4365</v>
      </c>
      <c r="AE1511" t="s">
        <v>4365</v>
      </c>
      <c r="AF1511" t="s">
        <v>4365</v>
      </c>
      <c r="AG1511" t="s">
        <v>17352</v>
      </c>
      <c r="AH1511" t="s">
        <v>4365</v>
      </c>
      <c r="AI1511" t="s">
        <v>4365</v>
      </c>
      <c r="AJ1511" t="s">
        <v>8563</v>
      </c>
      <c r="AK1511" t="s">
        <v>4365</v>
      </c>
      <c r="AL1511" t="s">
        <v>8555</v>
      </c>
      <c r="AM1511" t="s">
        <v>4365</v>
      </c>
      <c r="AN1511" t="s">
        <v>18372</v>
      </c>
      <c r="AO1511" t="s">
        <v>4365</v>
      </c>
      <c r="AP1511" t="s">
        <v>23340</v>
      </c>
      <c r="AQ1511" t="s">
        <v>4365</v>
      </c>
      <c r="AR1511" t="s">
        <v>4365</v>
      </c>
      <c r="AS1511" t="s">
        <v>8554</v>
      </c>
      <c r="BC1511" s="3" t="str" cm="1">
        <f t="array" ref="BC1511">LEFT(BB1511,MIN(FIND({0,1,2,3,4,5,6,7,8,9},BB1511&amp;"0123456789"))-1)</f>
        <v/>
      </c>
      <c r="BY1511" t="s">
        <v>11267</v>
      </c>
      <c r="BZ1511" t="s">
        <v>25444</v>
      </c>
      <c r="CA1511" t="s">
        <v>25425</v>
      </c>
      <c r="CT1511" t="str">
        <f t="shared" si="379"/>
        <v>Artificial Intelligence</v>
      </c>
      <c r="CU1511" t="str">
        <f t="shared" si="380"/>
        <v>Machine Learning</v>
      </c>
      <c r="CV1511" t="str">
        <f t="shared" si="381"/>
        <v>Robotics</v>
      </c>
      <c r="CW1511" t="str">
        <f t="shared" si="382"/>
        <v/>
      </c>
      <c r="CX1511" t="str">
        <f t="shared" si="383"/>
        <v/>
      </c>
      <c r="CY1511" t="str">
        <f t="shared" si="384"/>
        <v/>
      </c>
      <c r="CZ1511" t="str">
        <f t="shared" si="385"/>
        <v/>
      </c>
      <c r="DA1511" t="str">
        <f t="shared" si="386"/>
        <v/>
      </c>
      <c r="DB1511" t="str">
        <f t="shared" si="387"/>
        <v/>
      </c>
      <c r="DC1511" t="str">
        <f t="shared" si="388"/>
        <v/>
      </c>
    </row>
    <row r="1512" spans="1:107" x14ac:dyDescent="0.2">
      <c r="A1512">
        <v>1509</v>
      </c>
      <c r="B1512" t="s">
        <v>1503</v>
      </c>
      <c r="C1512" t="s">
        <v>3677</v>
      </c>
      <c r="D1512" t="s">
        <v>5600</v>
      </c>
      <c r="E1512" t="s">
        <v>6065</v>
      </c>
      <c r="F1512" t="s">
        <v>7575</v>
      </c>
      <c r="G1512" t="s">
        <v>8245</v>
      </c>
      <c r="H1512" t="s">
        <v>8552</v>
      </c>
      <c r="I1512" t="s">
        <v>4365</v>
      </c>
      <c r="J1512" t="s">
        <v>4365</v>
      </c>
      <c r="K1512" t="s">
        <v>10119</v>
      </c>
      <c r="L1512" t="s">
        <v>10306</v>
      </c>
      <c r="M1512" t="s">
        <v>12285</v>
      </c>
      <c r="N1512" t="s">
        <v>12819</v>
      </c>
      <c r="O1512" t="s">
        <v>13333</v>
      </c>
      <c r="P1512" t="s">
        <v>4365</v>
      </c>
      <c r="Q1512">
        <v>1</v>
      </c>
      <c r="R1512" t="s">
        <v>13357</v>
      </c>
      <c r="S1512" t="s">
        <v>8392</v>
      </c>
      <c r="T1512" t="s">
        <v>13767</v>
      </c>
      <c r="U1512" s="3" t="str" cm="1">
        <f t="array" ref="U1512">LEFT(T1512,MIN(FIND({0,1,2,3,4,5,6,7,8,9},T1512&amp;"0123456789"))-1)</f>
        <v>$</v>
      </c>
      <c r="V1512" t="s">
        <v>13357</v>
      </c>
      <c r="W1512" t="s">
        <v>13767</v>
      </c>
      <c r="X1512" s="3" t="str" cm="1">
        <f t="array" ref="X1512">LEFT(W1512,MIN(FIND({0,1,2,3,4,5,6,7,8,9},W1512&amp;"0123456789"))-1)</f>
        <v>$</v>
      </c>
      <c r="Y1512" t="s">
        <v>13357</v>
      </c>
      <c r="Z1512" t="s">
        <v>13767</v>
      </c>
      <c r="AA1512" s="3" cm="1">
        <f t="array" ref="AA1512">_xlfn.XLOOKUP(LEFT(Z1512,MIN(FIND({0,1,2,3,4,5,6,7,8,9},Z1512&amp;"0123456789"))-1), $BB$4:$BB$23, $BC$4:$BC$23)*_xlfn.NUMBERVALUE(TRIM(REPLACE(Z1512,1,MIN(FIND({0,1,2,3,4,5,6,7,8,9},Z1512&amp;"0123456789"))-1,"")), ".", ",")</f>
        <v>2600000</v>
      </c>
      <c r="AB1512" t="s">
        <v>13767</v>
      </c>
      <c r="AC1512" s="3" cm="1">
        <f t="array" ref="AC1512">_xlfn.XLOOKUP(LEFT(AB1512,MIN(FIND({0,1,2,3,4,5,6,7,8,9},AB1512&amp;"0123456789"))-1), $BB$4:$BB$23, $BC$4:$BC$23)*_xlfn.NUMBERVALUE(TRIM(REPLACE(AB1512,1,MIN(FIND({0,1,2,3,4,5,6,7,8,9},AB1512&amp;"0123456789"))-1,"")), ".", ",")</f>
        <v>2600000</v>
      </c>
      <c r="AD1512" t="s">
        <v>4365</v>
      </c>
      <c r="AE1512" t="s">
        <v>4365</v>
      </c>
      <c r="AF1512" t="s">
        <v>4365</v>
      </c>
      <c r="AG1512" t="s">
        <v>4365</v>
      </c>
      <c r="AH1512" t="s">
        <v>4365</v>
      </c>
      <c r="AI1512" t="s">
        <v>4365</v>
      </c>
      <c r="AJ1512" t="s">
        <v>4365</v>
      </c>
      <c r="AK1512" t="s">
        <v>4365</v>
      </c>
      <c r="AL1512" t="s">
        <v>4365</v>
      </c>
      <c r="AM1512" t="s">
        <v>4365</v>
      </c>
      <c r="AN1512" t="s">
        <v>4365</v>
      </c>
      <c r="AO1512" t="s">
        <v>4365</v>
      </c>
      <c r="AP1512" t="s">
        <v>4365</v>
      </c>
      <c r="AQ1512" t="s">
        <v>4365</v>
      </c>
      <c r="AR1512" t="s">
        <v>4365</v>
      </c>
      <c r="AS1512" t="s">
        <v>19162</v>
      </c>
      <c r="BC1512" s="3" t="str" cm="1">
        <f t="array" ref="BC1512">LEFT(BB1512,MIN(FIND({0,1,2,3,4,5,6,7,8,9},BB1512&amp;"0123456789"))-1)</f>
        <v/>
      </c>
      <c r="BY1512" t="s">
        <v>11267</v>
      </c>
      <c r="BZ1512" t="s">
        <v>25429</v>
      </c>
      <c r="CA1512" t="s">
        <v>25454</v>
      </c>
      <c r="CT1512" t="str">
        <f t="shared" si="379"/>
        <v>Artificial Intelligence</v>
      </c>
      <c r="CU1512" t="str">
        <f t="shared" si="380"/>
        <v>Financial Services</v>
      </c>
      <c r="CV1512" t="str">
        <f t="shared" si="381"/>
        <v>Insurance</v>
      </c>
      <c r="CW1512" t="str">
        <f t="shared" si="382"/>
        <v/>
      </c>
      <c r="CX1512" t="str">
        <f t="shared" si="383"/>
        <v/>
      </c>
      <c r="CY1512" t="str">
        <f t="shared" si="384"/>
        <v/>
      </c>
      <c r="CZ1512" t="str">
        <f t="shared" si="385"/>
        <v/>
      </c>
      <c r="DA1512" t="str">
        <f t="shared" si="386"/>
        <v/>
      </c>
      <c r="DB1512" t="str">
        <f t="shared" si="387"/>
        <v/>
      </c>
      <c r="DC1512" t="str">
        <f t="shared" si="388"/>
        <v/>
      </c>
    </row>
    <row r="1513" spans="1:107" x14ac:dyDescent="0.2">
      <c r="A1513">
        <v>1510</v>
      </c>
      <c r="B1513" t="s">
        <v>1504</v>
      </c>
      <c r="C1513" t="s">
        <v>3678</v>
      </c>
      <c r="D1513" t="s">
        <v>5601</v>
      </c>
      <c r="E1513" t="s">
        <v>6065</v>
      </c>
      <c r="F1513" t="s">
        <v>7576</v>
      </c>
      <c r="G1513" t="s">
        <v>8245</v>
      </c>
      <c r="H1513" t="s">
        <v>8552</v>
      </c>
      <c r="I1513" t="s">
        <v>8555</v>
      </c>
      <c r="J1513" t="s">
        <v>9777</v>
      </c>
      <c r="K1513" t="s">
        <v>10121</v>
      </c>
      <c r="L1513" t="s">
        <v>10850</v>
      </c>
      <c r="M1513" t="s">
        <v>12286</v>
      </c>
      <c r="N1513" t="s">
        <v>12736</v>
      </c>
      <c r="O1513" t="s">
        <v>13305</v>
      </c>
      <c r="P1513" t="s">
        <v>4365</v>
      </c>
      <c r="Q1513">
        <v>1</v>
      </c>
      <c r="R1513" t="s">
        <v>13357</v>
      </c>
      <c r="S1513" t="s">
        <v>13402</v>
      </c>
      <c r="T1513" t="s">
        <v>13810</v>
      </c>
      <c r="U1513" s="3" t="str" cm="1">
        <f t="array" ref="U1513">LEFT(T1513,MIN(FIND({0,1,2,3,4,5,6,7,8,9},T1513&amp;"0123456789"))-1)</f>
        <v>$</v>
      </c>
      <c r="V1513" t="s">
        <v>13357</v>
      </c>
      <c r="W1513" t="s">
        <v>13810</v>
      </c>
      <c r="X1513" s="3" t="str" cm="1">
        <f t="array" ref="X1513">LEFT(W1513,MIN(FIND({0,1,2,3,4,5,6,7,8,9},W1513&amp;"0123456789"))-1)</f>
        <v>$</v>
      </c>
      <c r="Y1513" t="s">
        <v>13357</v>
      </c>
      <c r="Z1513" t="s">
        <v>13810</v>
      </c>
      <c r="AA1513" s="3" cm="1">
        <f t="array" ref="AA1513">_xlfn.XLOOKUP(LEFT(Z1513,MIN(FIND({0,1,2,3,4,5,6,7,8,9},Z1513&amp;"0123456789"))-1), $BB$4:$BB$23, $BC$4:$BC$23)*_xlfn.NUMBERVALUE(TRIM(REPLACE(Z1513,1,MIN(FIND({0,1,2,3,4,5,6,7,8,9},Z1513&amp;"0123456789"))-1,"")), ".", ",")</f>
        <v>1500000</v>
      </c>
      <c r="AB1513" t="s">
        <v>13810</v>
      </c>
      <c r="AC1513" s="3" cm="1">
        <f t="array" ref="AC1513">_xlfn.XLOOKUP(LEFT(AB1513,MIN(FIND({0,1,2,3,4,5,6,7,8,9},AB1513&amp;"0123456789"))-1), $BB$4:$BB$23, $BC$4:$BC$23)*_xlfn.NUMBERVALUE(TRIM(REPLACE(AB1513,1,MIN(FIND({0,1,2,3,4,5,6,7,8,9},AB1513&amp;"0123456789"))-1,"")), ".", ",")</f>
        <v>1500000</v>
      </c>
      <c r="AD1513" t="s">
        <v>8555</v>
      </c>
      <c r="AE1513" t="s">
        <v>8556</v>
      </c>
      <c r="AF1513" t="s">
        <v>16118</v>
      </c>
      <c r="AG1513" t="s">
        <v>4365</v>
      </c>
      <c r="AH1513" t="s">
        <v>4365</v>
      </c>
      <c r="AI1513" t="s">
        <v>4365</v>
      </c>
      <c r="AJ1513" t="s">
        <v>4365</v>
      </c>
      <c r="AK1513" t="s">
        <v>4365</v>
      </c>
      <c r="AL1513" t="s">
        <v>4365</v>
      </c>
      <c r="AM1513" t="s">
        <v>4365</v>
      </c>
      <c r="AN1513" t="s">
        <v>4365</v>
      </c>
      <c r="AO1513" t="s">
        <v>4365</v>
      </c>
      <c r="AP1513" t="s">
        <v>4365</v>
      </c>
      <c r="AQ1513" t="s">
        <v>4365</v>
      </c>
      <c r="AR1513" t="s">
        <v>4365</v>
      </c>
      <c r="AS1513" t="s">
        <v>19072</v>
      </c>
      <c r="BC1513" s="3" t="str" cm="1">
        <f t="array" ref="BC1513">LEFT(BB1513,MIN(FIND({0,1,2,3,4,5,6,7,8,9},BB1513&amp;"0123456789"))-1)</f>
        <v/>
      </c>
      <c r="BY1513" t="s">
        <v>11476</v>
      </c>
      <c r="BZ1513" t="s">
        <v>25801</v>
      </c>
      <c r="CA1513" t="s">
        <v>25404</v>
      </c>
      <c r="CT1513" t="str">
        <f t="shared" si="379"/>
        <v>Analytics</v>
      </c>
      <c r="CU1513" t="str">
        <f t="shared" si="380"/>
        <v>Cannabis</v>
      </c>
      <c r="CV1513" t="str">
        <f t="shared" si="381"/>
        <v>Information Technology</v>
      </c>
      <c r="CW1513" t="str">
        <f t="shared" si="382"/>
        <v/>
      </c>
      <c r="CX1513" t="str">
        <f t="shared" si="383"/>
        <v/>
      </c>
      <c r="CY1513" t="str">
        <f t="shared" si="384"/>
        <v/>
      </c>
      <c r="CZ1513" t="str">
        <f t="shared" si="385"/>
        <v/>
      </c>
      <c r="DA1513" t="str">
        <f t="shared" si="386"/>
        <v/>
      </c>
      <c r="DB1513" t="str">
        <f t="shared" si="387"/>
        <v/>
      </c>
      <c r="DC1513" t="str">
        <f t="shared" si="388"/>
        <v/>
      </c>
    </row>
    <row r="1514" spans="1:107" x14ac:dyDescent="0.2">
      <c r="A1514">
        <v>1511</v>
      </c>
      <c r="B1514" t="s">
        <v>1505</v>
      </c>
      <c r="C1514" t="s">
        <v>3679</v>
      </c>
      <c r="D1514" t="s">
        <v>4365</v>
      </c>
      <c r="E1514" t="s">
        <v>4365</v>
      </c>
      <c r="F1514" t="s">
        <v>7577</v>
      </c>
      <c r="G1514" t="s">
        <v>8294</v>
      </c>
      <c r="H1514" t="s">
        <v>8552</v>
      </c>
      <c r="I1514" t="s">
        <v>8555</v>
      </c>
      <c r="J1514" t="s">
        <v>9778</v>
      </c>
      <c r="K1514" t="s">
        <v>10121</v>
      </c>
      <c r="L1514" t="s">
        <v>10851</v>
      </c>
      <c r="M1514" t="s">
        <v>12287</v>
      </c>
      <c r="N1514" t="s">
        <v>13081</v>
      </c>
      <c r="O1514" t="s">
        <v>13306</v>
      </c>
      <c r="P1514" t="s">
        <v>4365</v>
      </c>
      <c r="Q1514">
        <v>2</v>
      </c>
      <c r="R1514" t="s">
        <v>13357</v>
      </c>
      <c r="S1514" t="s">
        <v>8460</v>
      </c>
      <c r="T1514" t="s">
        <v>13857</v>
      </c>
      <c r="U1514" s="3" t="str" cm="1">
        <f t="array" ref="U1514">LEFT(T1514,MIN(FIND({0,1,2,3,4,5,6,7,8,9},T1514&amp;"0123456789"))-1)</f>
        <v>€</v>
      </c>
      <c r="V1514" t="s">
        <v>13357</v>
      </c>
      <c r="W1514" t="s">
        <v>13857</v>
      </c>
      <c r="X1514" s="3" t="str" cm="1">
        <f t="array" ref="X1514">LEFT(W1514,MIN(FIND({0,1,2,3,4,5,6,7,8,9},W1514&amp;"0123456789"))-1)</f>
        <v>€</v>
      </c>
      <c r="Y1514" t="s">
        <v>13357</v>
      </c>
      <c r="Z1514" t="s">
        <v>13960</v>
      </c>
      <c r="AA1514" s="3" cm="1">
        <f t="array" ref="AA1514">_xlfn.XLOOKUP(LEFT(Z1514,MIN(FIND({0,1,2,3,4,5,6,7,8,9},Z1514&amp;"0123456789"))-1), $BB$4:$BB$23, $BC$4:$BC$23)*_xlfn.NUMBERVALUE(TRIM(REPLACE(Z1514,1,MIN(FIND({0,1,2,3,4,5,6,7,8,9},Z1514&amp;"0123456789"))-1,"")), ".", ",")</f>
        <v>6000000</v>
      </c>
      <c r="AB1514" t="s">
        <v>13960</v>
      </c>
      <c r="AC1514" s="3" cm="1">
        <f t="array" ref="AC1514">_xlfn.XLOOKUP(LEFT(AB1514,MIN(FIND({0,1,2,3,4,5,6,7,8,9},AB1514&amp;"0123456789"))-1), $BB$4:$BB$23, $BC$4:$BC$23)*_xlfn.NUMBERVALUE(TRIM(REPLACE(AB1514,1,MIN(FIND({0,1,2,3,4,5,6,7,8,9},AB1514&amp;"0123456789"))-1,"")), ".", ",")</f>
        <v>6000000</v>
      </c>
      <c r="AD1514" t="s">
        <v>4365</v>
      </c>
      <c r="AE1514" t="s">
        <v>8555</v>
      </c>
      <c r="AF1514" t="s">
        <v>16119</v>
      </c>
      <c r="AG1514" t="s">
        <v>4365</v>
      </c>
      <c r="AH1514" t="s">
        <v>4365</v>
      </c>
      <c r="AI1514" t="s">
        <v>4365</v>
      </c>
      <c r="AJ1514" t="s">
        <v>4365</v>
      </c>
      <c r="AK1514" t="s">
        <v>4365</v>
      </c>
      <c r="AL1514" t="s">
        <v>4365</v>
      </c>
      <c r="AM1514" t="s">
        <v>4365</v>
      </c>
      <c r="AN1514" t="s">
        <v>4365</v>
      </c>
      <c r="AO1514" t="s">
        <v>4365</v>
      </c>
      <c r="AP1514" t="s">
        <v>4365</v>
      </c>
      <c r="AQ1514" t="s">
        <v>4365</v>
      </c>
      <c r="AR1514" t="s">
        <v>4365</v>
      </c>
      <c r="AS1514" t="s">
        <v>8556</v>
      </c>
      <c r="BC1514" s="3" t="str" cm="1">
        <f t="array" ref="BC1514">LEFT(BB1514,MIN(FIND({0,1,2,3,4,5,6,7,8,9},BB1514&amp;"0123456789"))-1)</f>
        <v/>
      </c>
      <c r="BY1514" t="s">
        <v>11706</v>
      </c>
      <c r="BZ1514" t="s">
        <v>25560</v>
      </c>
      <c r="CA1514" t="s">
        <v>25754</v>
      </c>
      <c r="CT1514" t="str">
        <f t="shared" si="379"/>
        <v>E-Commerce</v>
      </c>
      <c r="CU1514" t="str">
        <f t="shared" si="380"/>
        <v>eSports</v>
      </c>
      <c r="CV1514" t="str">
        <f t="shared" si="381"/>
        <v>Wearables</v>
      </c>
      <c r="CW1514" t="str">
        <f t="shared" si="382"/>
        <v/>
      </c>
      <c r="CX1514" t="str">
        <f t="shared" si="383"/>
        <v/>
      </c>
      <c r="CY1514" t="str">
        <f t="shared" si="384"/>
        <v/>
      </c>
      <c r="CZ1514" t="str">
        <f t="shared" si="385"/>
        <v/>
      </c>
      <c r="DA1514" t="str">
        <f t="shared" si="386"/>
        <v/>
      </c>
      <c r="DB1514" t="str">
        <f t="shared" si="387"/>
        <v/>
      </c>
      <c r="DC1514" t="str">
        <f t="shared" si="388"/>
        <v/>
      </c>
    </row>
    <row r="1515" spans="1:107" x14ac:dyDescent="0.2">
      <c r="A1515">
        <v>1512</v>
      </c>
      <c r="B1515" t="s">
        <v>1506</v>
      </c>
      <c r="C1515" t="s">
        <v>3680</v>
      </c>
      <c r="D1515" t="s">
        <v>5602</v>
      </c>
      <c r="E1515" t="s">
        <v>6065</v>
      </c>
      <c r="F1515" t="s">
        <v>7578</v>
      </c>
      <c r="G1515" t="s">
        <v>8269</v>
      </c>
      <c r="H1515" t="s">
        <v>8552</v>
      </c>
      <c r="I1515" t="s">
        <v>8554</v>
      </c>
      <c r="J1515" t="s">
        <v>9779</v>
      </c>
      <c r="K1515" t="s">
        <v>10121</v>
      </c>
      <c r="L1515" t="s">
        <v>10356</v>
      </c>
      <c r="M1515" t="s">
        <v>10356</v>
      </c>
      <c r="N1515" t="s">
        <v>12826</v>
      </c>
      <c r="O1515" t="s">
        <v>4365</v>
      </c>
      <c r="P1515" t="s">
        <v>13351</v>
      </c>
      <c r="Q1515">
        <v>2</v>
      </c>
      <c r="R1515" t="s">
        <v>13357</v>
      </c>
      <c r="S1515" t="s">
        <v>13660</v>
      </c>
      <c r="T1515" t="s">
        <v>13907</v>
      </c>
      <c r="U1515" s="3" t="str" cm="1">
        <f t="array" ref="U1515">LEFT(T1515,MIN(FIND({0,1,2,3,4,5,6,7,8,9},T1515&amp;"0123456789"))-1)</f>
        <v>$</v>
      </c>
      <c r="V1515" t="s">
        <v>13357</v>
      </c>
      <c r="W1515" t="s">
        <v>13907</v>
      </c>
      <c r="X1515" s="3" t="str" cm="1">
        <f t="array" ref="X1515">LEFT(W1515,MIN(FIND({0,1,2,3,4,5,6,7,8,9},W1515&amp;"0123456789"))-1)</f>
        <v>$</v>
      </c>
      <c r="Y1515" t="s">
        <v>13357</v>
      </c>
      <c r="Z1515" t="s">
        <v>13782</v>
      </c>
      <c r="AA1515" s="3" cm="1">
        <f t="array" ref="AA1515">_xlfn.XLOOKUP(LEFT(Z1515,MIN(FIND({0,1,2,3,4,5,6,7,8,9},Z1515&amp;"0123456789"))-1), $BB$4:$BB$23, $BC$4:$BC$23)*_xlfn.NUMBERVALUE(TRIM(REPLACE(Z1515,1,MIN(FIND({0,1,2,3,4,5,6,7,8,9},Z1515&amp;"0123456789"))-1,"")), ".", ",")</f>
        <v>1250000</v>
      </c>
      <c r="AB1515" t="s">
        <v>13782</v>
      </c>
      <c r="AC1515" s="3" cm="1">
        <f t="array" ref="AC1515">_xlfn.XLOOKUP(LEFT(AB1515,MIN(FIND({0,1,2,3,4,5,6,7,8,9},AB1515&amp;"0123456789"))-1), $BB$4:$BB$23, $BC$4:$BC$23)*_xlfn.NUMBERVALUE(TRIM(REPLACE(AB1515,1,MIN(FIND({0,1,2,3,4,5,6,7,8,9},AB1515&amp;"0123456789"))-1,"")), ".", ",")</f>
        <v>1250000</v>
      </c>
      <c r="AD1515" t="s">
        <v>8554</v>
      </c>
      <c r="AE1515" t="s">
        <v>8560</v>
      </c>
      <c r="AF1515" t="s">
        <v>16120</v>
      </c>
      <c r="AG1515" t="s">
        <v>17353</v>
      </c>
      <c r="AH1515" t="s">
        <v>4365</v>
      </c>
      <c r="AI1515" t="s">
        <v>18948</v>
      </c>
      <c r="AJ1515" t="s">
        <v>8555</v>
      </c>
      <c r="AK1515" t="s">
        <v>20006</v>
      </c>
      <c r="AL1515" t="s">
        <v>8554</v>
      </c>
      <c r="AM1515" t="s">
        <v>18794</v>
      </c>
      <c r="AN1515" t="s">
        <v>18794</v>
      </c>
      <c r="AO1515" t="s">
        <v>4365</v>
      </c>
      <c r="AP1515" t="s">
        <v>23341</v>
      </c>
      <c r="AQ1515" t="s">
        <v>24394</v>
      </c>
      <c r="AR1515" t="s">
        <v>25217</v>
      </c>
      <c r="AS1515" t="s">
        <v>14834</v>
      </c>
      <c r="BC1515" s="3" t="str" cm="1">
        <f t="array" ref="BC1515">LEFT(BB1515,MIN(FIND({0,1,2,3,4,5,6,7,8,9},BB1515&amp;"0123456789"))-1)</f>
        <v/>
      </c>
      <c r="BY1515" t="s">
        <v>10356</v>
      </c>
      <c r="CT1515" t="str">
        <f t="shared" si="379"/>
        <v>Real Estate</v>
      </c>
      <c r="CU1515" t="str">
        <f t="shared" si="380"/>
        <v/>
      </c>
      <c r="CV1515" t="str">
        <f t="shared" si="381"/>
        <v/>
      </c>
      <c r="CW1515" t="str">
        <f t="shared" si="382"/>
        <v/>
      </c>
      <c r="CX1515" t="str">
        <f t="shared" si="383"/>
        <v/>
      </c>
      <c r="CY1515" t="str">
        <f t="shared" si="384"/>
        <v/>
      </c>
      <c r="CZ1515" t="str">
        <f t="shared" si="385"/>
        <v/>
      </c>
      <c r="DA1515" t="str">
        <f t="shared" si="386"/>
        <v/>
      </c>
      <c r="DB1515" t="str">
        <f t="shared" si="387"/>
        <v/>
      </c>
      <c r="DC1515" t="str">
        <f t="shared" si="388"/>
        <v/>
      </c>
    </row>
    <row r="1516" spans="1:107" x14ac:dyDescent="0.2">
      <c r="A1516">
        <v>1513</v>
      </c>
      <c r="B1516" t="s">
        <v>1507</v>
      </c>
      <c r="C1516" t="s">
        <v>3681</v>
      </c>
      <c r="D1516" t="s">
        <v>5603</v>
      </c>
      <c r="E1516" t="s">
        <v>4365</v>
      </c>
      <c r="F1516" t="s">
        <v>7579</v>
      </c>
      <c r="G1516" t="s">
        <v>8248</v>
      </c>
      <c r="H1516" t="s">
        <v>8552</v>
      </c>
      <c r="I1516" t="s">
        <v>4365</v>
      </c>
      <c r="J1516" t="s">
        <v>4365</v>
      </c>
      <c r="K1516" t="s">
        <v>10119</v>
      </c>
      <c r="L1516" t="s">
        <v>10208</v>
      </c>
      <c r="M1516" t="s">
        <v>11173</v>
      </c>
      <c r="N1516" t="s">
        <v>12781</v>
      </c>
      <c r="O1516" t="s">
        <v>13319</v>
      </c>
      <c r="P1516" t="s">
        <v>4365</v>
      </c>
      <c r="Q1516">
        <v>1</v>
      </c>
      <c r="R1516" t="s">
        <v>13357</v>
      </c>
      <c r="S1516" t="s">
        <v>13661</v>
      </c>
      <c r="T1516" t="s">
        <v>13767</v>
      </c>
      <c r="U1516" s="3" t="str" cm="1">
        <f t="array" ref="U1516">LEFT(T1516,MIN(FIND({0,1,2,3,4,5,6,7,8,9},T1516&amp;"0123456789"))-1)</f>
        <v>$</v>
      </c>
      <c r="V1516" t="s">
        <v>13357</v>
      </c>
      <c r="W1516" t="s">
        <v>13767</v>
      </c>
      <c r="X1516" s="3" t="str" cm="1">
        <f t="array" ref="X1516">LEFT(W1516,MIN(FIND({0,1,2,3,4,5,6,7,8,9},W1516&amp;"0123456789"))-1)</f>
        <v>$</v>
      </c>
      <c r="Y1516" t="s">
        <v>13357</v>
      </c>
      <c r="Z1516" t="s">
        <v>13767</v>
      </c>
      <c r="AA1516" s="3" cm="1">
        <f t="array" ref="AA1516">_xlfn.XLOOKUP(LEFT(Z1516,MIN(FIND({0,1,2,3,4,5,6,7,8,9},Z1516&amp;"0123456789"))-1), $BB$4:$BB$23, $BC$4:$BC$23)*_xlfn.NUMBERVALUE(TRIM(REPLACE(Z1516,1,MIN(FIND({0,1,2,3,4,5,6,7,8,9},Z1516&amp;"0123456789"))-1,"")), ".", ",")</f>
        <v>2600000</v>
      </c>
      <c r="AB1516" t="s">
        <v>13767</v>
      </c>
      <c r="AC1516" s="3" cm="1">
        <f t="array" ref="AC1516">_xlfn.XLOOKUP(LEFT(AB1516,MIN(FIND({0,1,2,3,4,5,6,7,8,9},AB1516&amp;"0123456789"))-1), $BB$4:$BB$23, $BC$4:$BC$23)*_xlfn.NUMBERVALUE(TRIM(REPLACE(AB1516,1,MIN(FIND({0,1,2,3,4,5,6,7,8,9},AB1516&amp;"0123456789"))-1,"")), ".", ",")</f>
        <v>2600000</v>
      </c>
      <c r="AD1516" t="s">
        <v>4365</v>
      </c>
      <c r="AE1516" t="s">
        <v>4365</v>
      </c>
      <c r="AF1516" t="s">
        <v>4365</v>
      </c>
      <c r="AG1516" t="s">
        <v>17354</v>
      </c>
      <c r="AH1516" t="s">
        <v>18007</v>
      </c>
      <c r="AI1516" t="s">
        <v>18949</v>
      </c>
      <c r="AJ1516" t="s">
        <v>17470</v>
      </c>
      <c r="AK1516" t="s">
        <v>20007</v>
      </c>
      <c r="AL1516" t="s">
        <v>20188</v>
      </c>
      <c r="AM1516" t="s">
        <v>21031</v>
      </c>
      <c r="AN1516" t="s">
        <v>21619</v>
      </c>
      <c r="AO1516" t="s">
        <v>22224</v>
      </c>
      <c r="AP1516" t="s">
        <v>23342</v>
      </c>
      <c r="AQ1516" t="s">
        <v>24395</v>
      </c>
      <c r="AR1516" t="s">
        <v>25218</v>
      </c>
      <c r="AS1516" t="s">
        <v>14822</v>
      </c>
      <c r="BC1516" s="3" t="str" cm="1">
        <f t="array" ref="BC1516">LEFT(BB1516,MIN(FIND({0,1,2,3,4,5,6,7,8,9},BB1516&amp;"0123456789"))-1)</f>
        <v/>
      </c>
      <c r="BY1516" t="s">
        <v>12657</v>
      </c>
      <c r="BZ1516" t="s">
        <v>25428</v>
      </c>
      <c r="CA1516" t="s">
        <v>25472</v>
      </c>
      <c r="CT1516" t="str">
        <f t="shared" si="379"/>
        <v>Fitness</v>
      </c>
      <c r="CU1516" t="str">
        <f t="shared" si="380"/>
        <v>Health Care</v>
      </c>
      <c r="CV1516" t="str">
        <f t="shared" si="381"/>
        <v>Wellness</v>
      </c>
      <c r="CW1516" t="str">
        <f t="shared" si="382"/>
        <v/>
      </c>
      <c r="CX1516" t="str">
        <f t="shared" si="383"/>
        <v/>
      </c>
      <c r="CY1516" t="str">
        <f t="shared" si="384"/>
        <v/>
      </c>
      <c r="CZ1516" t="str">
        <f t="shared" si="385"/>
        <v/>
      </c>
      <c r="DA1516" t="str">
        <f t="shared" si="386"/>
        <v/>
      </c>
      <c r="DB1516" t="str">
        <f t="shared" si="387"/>
        <v/>
      </c>
      <c r="DC1516" t="str">
        <f t="shared" si="388"/>
        <v/>
      </c>
    </row>
    <row r="1517" spans="1:107" x14ac:dyDescent="0.2">
      <c r="A1517">
        <v>1514</v>
      </c>
      <c r="B1517" t="s">
        <v>1508</v>
      </c>
      <c r="C1517" t="s">
        <v>3682</v>
      </c>
      <c r="D1517" t="s">
        <v>5604</v>
      </c>
      <c r="E1517" t="s">
        <v>6065</v>
      </c>
      <c r="F1517" t="s">
        <v>7580</v>
      </c>
      <c r="G1517" t="s">
        <v>8282</v>
      </c>
      <c r="H1517" t="s">
        <v>8552</v>
      </c>
      <c r="I1517" t="s">
        <v>8554</v>
      </c>
      <c r="J1517" t="s">
        <v>9780</v>
      </c>
      <c r="K1517" t="s">
        <v>10119</v>
      </c>
      <c r="L1517" t="s">
        <v>10163</v>
      </c>
      <c r="M1517" t="s">
        <v>12288</v>
      </c>
      <c r="N1517" t="s">
        <v>12763</v>
      </c>
      <c r="O1517" t="s">
        <v>13319</v>
      </c>
      <c r="P1517" t="s">
        <v>4365</v>
      </c>
      <c r="Q1517">
        <v>4</v>
      </c>
      <c r="R1517" t="s">
        <v>13357</v>
      </c>
      <c r="S1517" t="s">
        <v>8353</v>
      </c>
      <c r="T1517" t="s">
        <v>13831</v>
      </c>
      <c r="U1517" s="3" t="str" cm="1">
        <f t="array" ref="U1517">LEFT(T1517,MIN(FIND({0,1,2,3,4,5,6,7,8,9},T1517&amp;"0123456789"))-1)</f>
        <v>$</v>
      </c>
      <c r="V1517" t="s">
        <v>13357</v>
      </c>
      <c r="W1517" t="s">
        <v>13831</v>
      </c>
      <c r="X1517" s="3" t="str" cm="1">
        <f t="array" ref="X1517">LEFT(W1517,MIN(FIND({0,1,2,3,4,5,6,7,8,9},W1517&amp;"0123456789"))-1)</f>
        <v>$</v>
      </c>
      <c r="Y1517" t="s">
        <v>13357</v>
      </c>
      <c r="Z1517" t="s">
        <v>14720</v>
      </c>
      <c r="AA1517" s="3" cm="1">
        <f t="array" ref="AA1517">_xlfn.XLOOKUP(LEFT(Z1517,MIN(FIND({0,1,2,3,4,5,6,7,8,9},Z1517&amp;"0123456789"))-1), $BB$4:$BB$23, $BC$4:$BC$23)*_xlfn.NUMBERVALUE(TRIM(REPLACE(Z1517,1,MIN(FIND({0,1,2,3,4,5,6,7,8,9},Z1517&amp;"0123456789"))-1,"")), ".", ",")</f>
        <v>1255000</v>
      </c>
      <c r="AB1517" t="s">
        <v>14720</v>
      </c>
      <c r="AC1517" s="3" cm="1">
        <f t="array" ref="AC1517">_xlfn.XLOOKUP(LEFT(AB1517,MIN(FIND({0,1,2,3,4,5,6,7,8,9},AB1517&amp;"0123456789"))-1), $BB$4:$BB$23, $BC$4:$BC$23)*_xlfn.NUMBERVALUE(TRIM(REPLACE(AB1517,1,MIN(FIND({0,1,2,3,4,5,6,7,8,9},AB1517&amp;"0123456789"))-1,"")), ".", ",")</f>
        <v>1255000</v>
      </c>
      <c r="AD1517" t="s">
        <v>8554</v>
      </c>
      <c r="AE1517" t="s">
        <v>8557</v>
      </c>
      <c r="AF1517" t="s">
        <v>16121</v>
      </c>
      <c r="AG1517" t="s">
        <v>4365</v>
      </c>
      <c r="AH1517" t="s">
        <v>4365</v>
      </c>
      <c r="AI1517" t="s">
        <v>4365</v>
      </c>
      <c r="AJ1517" t="s">
        <v>4365</v>
      </c>
      <c r="AK1517" t="s">
        <v>4365</v>
      </c>
      <c r="AL1517" t="s">
        <v>4365</v>
      </c>
      <c r="AM1517" t="s">
        <v>4365</v>
      </c>
      <c r="AN1517" t="s">
        <v>4365</v>
      </c>
      <c r="AO1517" t="s">
        <v>4365</v>
      </c>
      <c r="AP1517" t="s">
        <v>4365</v>
      </c>
      <c r="AQ1517" t="s">
        <v>4365</v>
      </c>
      <c r="AR1517" t="s">
        <v>4365</v>
      </c>
      <c r="AS1517" t="s">
        <v>14824</v>
      </c>
      <c r="BC1517" s="3" t="str" cm="1">
        <f t="array" ref="BC1517">LEFT(BB1517,MIN(FIND({0,1,2,3,4,5,6,7,8,9},BB1517&amp;"0123456789"))-1)</f>
        <v/>
      </c>
      <c r="BY1517" t="s">
        <v>12288</v>
      </c>
      <c r="CT1517" t="str">
        <f t="shared" si="379"/>
        <v>Electronic Health Record (EHR)</v>
      </c>
      <c r="CU1517" t="str">
        <f t="shared" si="380"/>
        <v/>
      </c>
      <c r="CV1517" t="str">
        <f t="shared" si="381"/>
        <v/>
      </c>
      <c r="CW1517" t="str">
        <f t="shared" si="382"/>
        <v/>
      </c>
      <c r="CX1517" t="str">
        <f t="shared" si="383"/>
        <v/>
      </c>
      <c r="CY1517" t="str">
        <f t="shared" si="384"/>
        <v/>
      </c>
      <c r="CZ1517" t="str">
        <f t="shared" si="385"/>
        <v/>
      </c>
      <c r="DA1517" t="str">
        <f t="shared" si="386"/>
        <v/>
      </c>
      <c r="DB1517" t="str">
        <f t="shared" si="387"/>
        <v/>
      </c>
      <c r="DC1517" t="str">
        <f t="shared" si="388"/>
        <v/>
      </c>
    </row>
    <row r="1518" spans="1:107" x14ac:dyDescent="0.2">
      <c r="A1518">
        <v>1515</v>
      </c>
      <c r="B1518" t="s">
        <v>1509</v>
      </c>
      <c r="C1518" t="s">
        <v>3683</v>
      </c>
      <c r="D1518" t="s">
        <v>5605</v>
      </c>
      <c r="E1518" t="s">
        <v>6065</v>
      </c>
      <c r="F1518" t="s">
        <v>7581</v>
      </c>
      <c r="G1518" t="s">
        <v>8245</v>
      </c>
      <c r="H1518" t="s">
        <v>8552</v>
      </c>
      <c r="I1518" t="s">
        <v>8555</v>
      </c>
      <c r="J1518" t="s">
        <v>9781</v>
      </c>
      <c r="K1518" t="s">
        <v>10119</v>
      </c>
      <c r="L1518" t="s">
        <v>10852</v>
      </c>
      <c r="M1518" t="s">
        <v>12289</v>
      </c>
      <c r="N1518" t="s">
        <v>12900</v>
      </c>
      <c r="O1518" t="s">
        <v>13317</v>
      </c>
      <c r="P1518" t="s">
        <v>4365</v>
      </c>
      <c r="Q1518">
        <v>1</v>
      </c>
      <c r="R1518" t="s">
        <v>13357</v>
      </c>
      <c r="S1518" t="s">
        <v>8497</v>
      </c>
      <c r="T1518" t="s">
        <v>13745</v>
      </c>
      <c r="U1518" s="3" t="str" cm="1">
        <f t="array" ref="U1518">LEFT(T1518,MIN(FIND({0,1,2,3,4,5,6,7,8,9},T1518&amp;"0123456789"))-1)</f>
        <v>$</v>
      </c>
      <c r="V1518" t="s">
        <v>13357</v>
      </c>
      <c r="W1518" t="s">
        <v>13745</v>
      </c>
      <c r="X1518" s="3" t="str" cm="1">
        <f t="array" ref="X1518">LEFT(W1518,MIN(FIND({0,1,2,3,4,5,6,7,8,9},W1518&amp;"0123456789"))-1)</f>
        <v>$</v>
      </c>
      <c r="Y1518" t="s">
        <v>13357</v>
      </c>
      <c r="Z1518" t="s">
        <v>13745</v>
      </c>
      <c r="AA1518" s="3" cm="1">
        <f t="array" ref="AA1518">_xlfn.XLOOKUP(LEFT(Z1518,MIN(FIND({0,1,2,3,4,5,6,7,8,9},Z1518&amp;"0123456789"))-1), $BB$4:$BB$23, $BC$4:$BC$23)*_xlfn.NUMBERVALUE(TRIM(REPLACE(Z1518,1,MIN(FIND({0,1,2,3,4,5,6,7,8,9},Z1518&amp;"0123456789"))-1,"")), ".", ",")</f>
        <v>2100000</v>
      </c>
      <c r="AB1518" t="s">
        <v>13745</v>
      </c>
      <c r="AC1518" s="3" cm="1">
        <f t="array" ref="AC1518">_xlfn.XLOOKUP(LEFT(AB1518,MIN(FIND({0,1,2,3,4,5,6,7,8,9},AB1518&amp;"0123456789"))-1), $BB$4:$BB$23, $BC$4:$BC$23)*_xlfn.NUMBERVALUE(TRIM(REPLACE(AB1518,1,MIN(FIND({0,1,2,3,4,5,6,7,8,9},AB1518&amp;"0123456789"))-1,"")), ".", ",")</f>
        <v>2100000</v>
      </c>
      <c r="AD1518" t="s">
        <v>4365</v>
      </c>
      <c r="AE1518" t="s">
        <v>4365</v>
      </c>
      <c r="AF1518" t="s">
        <v>4365</v>
      </c>
      <c r="AG1518" t="s">
        <v>4365</v>
      </c>
      <c r="AH1518" t="s">
        <v>4365</v>
      </c>
      <c r="AI1518" t="s">
        <v>4365</v>
      </c>
      <c r="AJ1518" t="s">
        <v>4365</v>
      </c>
      <c r="AK1518" t="s">
        <v>4365</v>
      </c>
      <c r="AL1518" t="s">
        <v>4365</v>
      </c>
      <c r="AM1518" t="s">
        <v>4365</v>
      </c>
      <c r="AN1518" t="s">
        <v>4365</v>
      </c>
      <c r="AO1518" t="s">
        <v>4365</v>
      </c>
      <c r="AP1518" t="s">
        <v>4365</v>
      </c>
      <c r="AQ1518" t="s">
        <v>4365</v>
      </c>
      <c r="AR1518" t="s">
        <v>4365</v>
      </c>
      <c r="AS1518" t="s">
        <v>8558</v>
      </c>
      <c r="BC1518" s="3" t="str" cm="1">
        <f t="array" ref="BC1518">LEFT(BB1518,MIN(FIND({0,1,2,3,4,5,6,7,8,9},BB1518&amp;"0123456789"))-1)</f>
        <v/>
      </c>
      <c r="BY1518" t="s">
        <v>25665</v>
      </c>
      <c r="BZ1518" t="s">
        <v>25428</v>
      </c>
      <c r="CA1518" t="s">
        <v>25534</v>
      </c>
      <c r="CB1518" t="s">
        <v>25404</v>
      </c>
      <c r="CC1518" t="s">
        <v>25554</v>
      </c>
      <c r="CT1518" t="str">
        <f t="shared" si="379"/>
        <v>Big Data</v>
      </c>
      <c r="CU1518" t="str">
        <f t="shared" si="380"/>
        <v>Health Care</v>
      </c>
      <c r="CV1518" t="str">
        <f t="shared" si="381"/>
        <v>Health Diagnostics</v>
      </c>
      <c r="CW1518" t="str">
        <f t="shared" si="382"/>
        <v>Information Technology</v>
      </c>
      <c r="CX1518" t="str">
        <f t="shared" si="383"/>
        <v>Therapeutics</v>
      </c>
      <c r="CY1518" t="str">
        <f t="shared" si="384"/>
        <v/>
      </c>
      <c r="CZ1518" t="str">
        <f t="shared" si="385"/>
        <v/>
      </c>
      <c r="DA1518" t="str">
        <f t="shared" si="386"/>
        <v/>
      </c>
      <c r="DB1518" t="str">
        <f t="shared" si="387"/>
        <v/>
      </c>
      <c r="DC1518" t="str">
        <f t="shared" si="388"/>
        <v/>
      </c>
    </row>
    <row r="1519" spans="1:107" x14ac:dyDescent="0.2">
      <c r="A1519">
        <v>1516</v>
      </c>
      <c r="B1519" t="s">
        <v>1510</v>
      </c>
      <c r="C1519" t="s">
        <v>3684</v>
      </c>
      <c r="D1519" t="s">
        <v>5606</v>
      </c>
      <c r="E1519" t="s">
        <v>6065</v>
      </c>
      <c r="F1519" t="s">
        <v>7582</v>
      </c>
      <c r="G1519" t="s">
        <v>8494</v>
      </c>
      <c r="H1519" t="s">
        <v>8552</v>
      </c>
      <c r="I1519" t="s">
        <v>8554</v>
      </c>
      <c r="J1519" t="s">
        <v>9782</v>
      </c>
      <c r="K1519" t="s">
        <v>10121</v>
      </c>
      <c r="L1519" t="s">
        <v>10853</v>
      </c>
      <c r="M1519" t="s">
        <v>12290</v>
      </c>
      <c r="N1519" t="s">
        <v>12819</v>
      </c>
      <c r="O1519" t="s">
        <v>13333</v>
      </c>
      <c r="P1519" t="s">
        <v>4365</v>
      </c>
      <c r="Q1519">
        <v>1</v>
      </c>
      <c r="R1519" t="s">
        <v>13357</v>
      </c>
      <c r="S1519" t="s">
        <v>13376</v>
      </c>
      <c r="T1519" t="s">
        <v>13813</v>
      </c>
      <c r="U1519" s="3" t="str" cm="1">
        <f t="array" ref="U1519">LEFT(T1519,MIN(FIND({0,1,2,3,4,5,6,7,8,9},T1519&amp;"0123456789"))-1)</f>
        <v>$</v>
      </c>
      <c r="V1519" t="s">
        <v>13357</v>
      </c>
      <c r="W1519" t="s">
        <v>13813</v>
      </c>
      <c r="X1519" s="3" t="str" cm="1">
        <f t="array" ref="X1519">LEFT(W1519,MIN(FIND({0,1,2,3,4,5,6,7,8,9},W1519&amp;"0123456789"))-1)</f>
        <v>$</v>
      </c>
      <c r="Y1519" t="s">
        <v>13357</v>
      </c>
      <c r="Z1519" t="s">
        <v>13813</v>
      </c>
      <c r="AA1519" s="3" cm="1">
        <f t="array" ref="AA1519">_xlfn.XLOOKUP(LEFT(Z1519,MIN(FIND({0,1,2,3,4,5,6,7,8,9},Z1519&amp;"0123456789"))-1), $BB$4:$BB$23, $BC$4:$BC$23)*_xlfn.NUMBERVALUE(TRIM(REPLACE(Z1519,1,MIN(FIND({0,1,2,3,4,5,6,7,8,9},Z1519&amp;"0123456789"))-1,"")), ".", ",")</f>
        <v>2000000</v>
      </c>
      <c r="AB1519" t="s">
        <v>13813</v>
      </c>
      <c r="AC1519" s="3" cm="1">
        <f t="array" ref="AC1519">_xlfn.XLOOKUP(LEFT(AB1519,MIN(FIND({0,1,2,3,4,5,6,7,8,9},AB1519&amp;"0123456789"))-1), $BB$4:$BB$23, $BC$4:$BC$23)*_xlfn.NUMBERVALUE(TRIM(REPLACE(AB1519,1,MIN(FIND({0,1,2,3,4,5,6,7,8,9},AB1519&amp;"0123456789"))-1,"")), ".", ",")</f>
        <v>2000000</v>
      </c>
      <c r="AD1519" t="s">
        <v>8555</v>
      </c>
      <c r="AE1519" t="s">
        <v>8555</v>
      </c>
      <c r="AF1519" t="s">
        <v>16122</v>
      </c>
      <c r="AG1519" t="s">
        <v>4365</v>
      </c>
      <c r="AH1519" t="s">
        <v>4365</v>
      </c>
      <c r="AI1519" t="s">
        <v>4365</v>
      </c>
      <c r="AJ1519" t="s">
        <v>4365</v>
      </c>
      <c r="AK1519" t="s">
        <v>4365</v>
      </c>
      <c r="AL1519" t="s">
        <v>4365</v>
      </c>
      <c r="AM1519" t="s">
        <v>4365</v>
      </c>
      <c r="AN1519" t="s">
        <v>4365</v>
      </c>
      <c r="AO1519" t="s">
        <v>4365</v>
      </c>
      <c r="AP1519" t="s">
        <v>4365</v>
      </c>
      <c r="AQ1519" t="s">
        <v>4365</v>
      </c>
      <c r="AR1519" t="s">
        <v>4365</v>
      </c>
      <c r="AS1519" t="s">
        <v>19206</v>
      </c>
      <c r="BC1519" s="3" t="str" cm="1">
        <f t="array" ref="BC1519">LEFT(BB1519,MIN(FIND({0,1,2,3,4,5,6,7,8,9},BB1519&amp;"0123456789"))-1)</f>
        <v/>
      </c>
      <c r="BY1519" t="s">
        <v>25920</v>
      </c>
      <c r="BZ1519" t="s">
        <v>25422</v>
      </c>
      <c r="CA1519" t="s">
        <v>25638</v>
      </c>
      <c r="CT1519" t="str">
        <f t="shared" si="379"/>
        <v>Customer Service</v>
      </c>
      <c r="CU1519" t="str">
        <f t="shared" si="380"/>
        <v>Marketplace</v>
      </c>
      <c r="CV1519" t="str">
        <f t="shared" si="381"/>
        <v>Outsourcing</v>
      </c>
      <c r="CW1519" t="str">
        <f t="shared" si="382"/>
        <v/>
      </c>
      <c r="CX1519" t="str">
        <f t="shared" si="383"/>
        <v/>
      </c>
      <c r="CY1519" t="str">
        <f t="shared" si="384"/>
        <v/>
      </c>
      <c r="CZ1519" t="str">
        <f t="shared" si="385"/>
        <v/>
      </c>
      <c r="DA1519" t="str">
        <f t="shared" si="386"/>
        <v/>
      </c>
      <c r="DB1519" t="str">
        <f t="shared" si="387"/>
        <v/>
      </c>
      <c r="DC1519" t="str">
        <f t="shared" si="388"/>
        <v/>
      </c>
    </row>
    <row r="1520" spans="1:107" x14ac:dyDescent="0.2">
      <c r="A1520">
        <v>1517</v>
      </c>
      <c r="B1520" t="s">
        <v>1511</v>
      </c>
      <c r="C1520" t="s">
        <v>3685</v>
      </c>
      <c r="D1520" t="s">
        <v>5607</v>
      </c>
      <c r="E1520" t="s">
        <v>6065</v>
      </c>
      <c r="F1520" t="s">
        <v>7583</v>
      </c>
      <c r="G1520" t="s">
        <v>8247</v>
      </c>
      <c r="H1520" t="s">
        <v>8552</v>
      </c>
      <c r="I1520" t="s">
        <v>8554</v>
      </c>
      <c r="J1520" t="s">
        <v>9783</v>
      </c>
      <c r="K1520" t="s">
        <v>10121</v>
      </c>
      <c r="L1520" t="s">
        <v>10854</v>
      </c>
      <c r="M1520" t="s">
        <v>12291</v>
      </c>
      <c r="N1520" t="s">
        <v>12767</v>
      </c>
      <c r="O1520" t="s">
        <v>4365</v>
      </c>
      <c r="P1520" t="s">
        <v>4365</v>
      </c>
      <c r="Q1520">
        <v>1</v>
      </c>
      <c r="R1520" t="s">
        <v>13357</v>
      </c>
      <c r="S1520" t="s">
        <v>13620</v>
      </c>
      <c r="T1520" t="s">
        <v>13831</v>
      </c>
      <c r="U1520" s="3" t="str" cm="1">
        <f t="array" ref="U1520">LEFT(T1520,MIN(FIND({0,1,2,3,4,5,6,7,8,9},T1520&amp;"0123456789"))-1)</f>
        <v>$</v>
      </c>
      <c r="V1520" t="s">
        <v>14422</v>
      </c>
      <c r="W1520" t="s">
        <v>13831</v>
      </c>
      <c r="X1520" s="3" t="str" cm="1">
        <f t="array" ref="X1520">LEFT(W1520,MIN(FIND({0,1,2,3,4,5,6,7,8,9},W1520&amp;"0123456789"))-1)</f>
        <v>$</v>
      </c>
      <c r="Y1520" t="s">
        <v>14422</v>
      </c>
      <c r="Z1520" t="s">
        <v>13831</v>
      </c>
      <c r="AA1520" s="3" cm="1">
        <f t="array" ref="AA1520">_xlfn.XLOOKUP(LEFT(Z1520,MIN(FIND({0,1,2,3,4,5,6,7,8,9},Z1520&amp;"0123456789"))-1), $BB$4:$BB$23, $BC$4:$BC$23)*_xlfn.NUMBERVALUE(TRIM(REPLACE(Z1520,1,MIN(FIND({0,1,2,3,4,5,6,7,8,9},Z1520&amp;"0123456789"))-1,"")), ".", ",")</f>
        <v>1000000</v>
      </c>
      <c r="AB1520" t="s">
        <v>13831</v>
      </c>
      <c r="AC1520" s="3" cm="1">
        <f t="array" ref="AC1520">_xlfn.XLOOKUP(LEFT(AB1520,MIN(FIND({0,1,2,3,4,5,6,7,8,9},AB1520&amp;"0123456789"))-1), $BB$4:$BB$23, $BC$4:$BC$23)*_xlfn.NUMBERVALUE(TRIM(REPLACE(AB1520,1,MIN(FIND({0,1,2,3,4,5,6,7,8,9},AB1520&amp;"0123456789"))-1,"")), ".", ",")</f>
        <v>1000000</v>
      </c>
      <c r="AD1520" t="s">
        <v>8555</v>
      </c>
      <c r="AE1520" t="s">
        <v>8555</v>
      </c>
      <c r="AF1520" t="s">
        <v>16123</v>
      </c>
      <c r="AG1520" t="s">
        <v>4365</v>
      </c>
      <c r="AH1520" t="s">
        <v>4365</v>
      </c>
      <c r="AI1520" t="s">
        <v>4365</v>
      </c>
      <c r="AJ1520" t="s">
        <v>4365</v>
      </c>
      <c r="AK1520" t="s">
        <v>4365</v>
      </c>
      <c r="AL1520" t="s">
        <v>4365</v>
      </c>
      <c r="AM1520" t="s">
        <v>4365</v>
      </c>
      <c r="AN1520" t="s">
        <v>4365</v>
      </c>
      <c r="AO1520" t="s">
        <v>4365</v>
      </c>
      <c r="AP1520" t="s">
        <v>4365</v>
      </c>
      <c r="AQ1520" t="s">
        <v>4365</v>
      </c>
      <c r="AR1520" t="s">
        <v>4365</v>
      </c>
      <c r="AS1520" t="s">
        <v>8556</v>
      </c>
      <c r="BC1520" s="3" t="str" cm="1">
        <f t="array" ref="BC1520">LEFT(BB1520,MIN(FIND({0,1,2,3,4,5,6,7,8,9},BB1520&amp;"0123456789"))-1)</f>
        <v/>
      </c>
      <c r="BY1520" t="s">
        <v>11706</v>
      </c>
      <c r="BZ1520" t="s">
        <v>25441</v>
      </c>
      <c r="CA1520" t="s">
        <v>25788</v>
      </c>
      <c r="CT1520" t="str">
        <f t="shared" si="379"/>
        <v>E-Commerce</v>
      </c>
      <c r="CU1520" t="str">
        <f t="shared" si="380"/>
        <v>Mobile Apps</v>
      </c>
      <c r="CV1520" t="str">
        <f t="shared" si="381"/>
        <v>Social Shopping</v>
      </c>
      <c r="CW1520" t="str">
        <f t="shared" si="382"/>
        <v/>
      </c>
      <c r="CX1520" t="str">
        <f t="shared" si="383"/>
        <v/>
      </c>
      <c r="CY1520" t="str">
        <f t="shared" si="384"/>
        <v/>
      </c>
      <c r="CZ1520" t="str">
        <f t="shared" si="385"/>
        <v/>
      </c>
      <c r="DA1520" t="str">
        <f t="shared" si="386"/>
        <v/>
      </c>
      <c r="DB1520" t="str">
        <f t="shared" si="387"/>
        <v/>
      </c>
      <c r="DC1520" t="str">
        <f t="shared" si="388"/>
        <v/>
      </c>
    </row>
    <row r="1521" spans="1:107" x14ac:dyDescent="0.2">
      <c r="A1521">
        <v>1518</v>
      </c>
      <c r="B1521" t="s">
        <v>1512</v>
      </c>
      <c r="C1521" t="s">
        <v>3686</v>
      </c>
      <c r="D1521" t="s">
        <v>5608</v>
      </c>
      <c r="E1521" t="s">
        <v>6065</v>
      </c>
      <c r="F1521" t="s">
        <v>7584</v>
      </c>
      <c r="G1521" t="s">
        <v>8253</v>
      </c>
      <c r="H1521" t="s">
        <v>8552</v>
      </c>
      <c r="I1521" t="s">
        <v>8557</v>
      </c>
      <c r="J1521" t="s">
        <v>9784</v>
      </c>
      <c r="K1521" t="s">
        <v>10121</v>
      </c>
      <c r="L1521" t="s">
        <v>10381</v>
      </c>
      <c r="M1521" t="s">
        <v>12292</v>
      </c>
      <c r="N1521" t="s">
        <v>12751</v>
      </c>
      <c r="O1521" t="s">
        <v>4365</v>
      </c>
      <c r="P1521" t="s">
        <v>13349</v>
      </c>
      <c r="Q1521">
        <v>1</v>
      </c>
      <c r="R1521" t="s">
        <v>4365</v>
      </c>
      <c r="S1521" t="s">
        <v>13662</v>
      </c>
      <c r="T1521" t="s">
        <v>13760</v>
      </c>
      <c r="U1521" s="3" t="str" cm="1">
        <f t="array" ref="U1521">LEFT(T1521,MIN(FIND({0,1,2,3,4,5,6,7,8,9},T1521&amp;"0123456789"))-1)</f>
        <v>$</v>
      </c>
      <c r="V1521" t="s">
        <v>14415</v>
      </c>
      <c r="W1521" t="s">
        <v>13760</v>
      </c>
      <c r="X1521" s="3" t="str" cm="1">
        <f t="array" ref="X1521">LEFT(W1521,MIN(FIND({0,1,2,3,4,5,6,7,8,9},W1521&amp;"0123456789"))-1)</f>
        <v>$</v>
      </c>
      <c r="Y1521" t="s">
        <v>14415</v>
      </c>
      <c r="Z1521" t="s">
        <v>13760</v>
      </c>
      <c r="AA1521" s="3" cm="1">
        <f t="array" ref="AA1521">_xlfn.XLOOKUP(LEFT(Z1521,MIN(FIND({0,1,2,3,4,5,6,7,8,9},Z1521&amp;"0123456789"))-1), $BB$4:$BB$23, $BC$4:$BC$23)*_xlfn.NUMBERVALUE(TRIM(REPLACE(Z1521,1,MIN(FIND({0,1,2,3,4,5,6,7,8,9},Z1521&amp;"0123456789"))-1,"")), ".", ",")</f>
        <v>5000000</v>
      </c>
      <c r="AB1521" t="s">
        <v>13760</v>
      </c>
      <c r="AC1521" s="3" cm="1">
        <f t="array" ref="AC1521">_xlfn.XLOOKUP(LEFT(AB1521,MIN(FIND({0,1,2,3,4,5,6,7,8,9},AB1521&amp;"0123456789"))-1), $BB$4:$BB$23, $BC$4:$BC$23)*_xlfn.NUMBERVALUE(TRIM(REPLACE(AB1521,1,MIN(FIND({0,1,2,3,4,5,6,7,8,9},AB1521&amp;"0123456789"))-1,"")), ".", ",")</f>
        <v>5000000</v>
      </c>
      <c r="AD1521" t="s">
        <v>8555</v>
      </c>
      <c r="AE1521" t="s">
        <v>8555</v>
      </c>
      <c r="AF1521" t="s">
        <v>16124</v>
      </c>
      <c r="AG1521" t="s">
        <v>17355</v>
      </c>
      <c r="AH1521" t="s">
        <v>18008</v>
      </c>
      <c r="AI1521" t="s">
        <v>18950</v>
      </c>
      <c r="AJ1521" t="s">
        <v>6094</v>
      </c>
      <c r="AK1521" t="s">
        <v>20008</v>
      </c>
      <c r="AL1521" t="s">
        <v>20097</v>
      </c>
      <c r="AM1521" t="s">
        <v>21032</v>
      </c>
      <c r="AN1521" t="s">
        <v>21620</v>
      </c>
      <c r="AO1521" t="s">
        <v>20994</v>
      </c>
      <c r="AP1521" t="s">
        <v>23343</v>
      </c>
      <c r="AQ1521" t="s">
        <v>24396</v>
      </c>
      <c r="AR1521" t="s">
        <v>20509</v>
      </c>
      <c r="AS1521" t="s">
        <v>19072</v>
      </c>
      <c r="BC1521" s="3" t="str" cm="1">
        <f t="array" ref="BC1521">LEFT(BB1521,MIN(FIND({0,1,2,3,4,5,6,7,8,9},BB1521&amp;"0123456789"))-1)</f>
        <v/>
      </c>
      <c r="BY1521" t="s">
        <v>25552</v>
      </c>
      <c r="BZ1521" t="s">
        <v>25460</v>
      </c>
      <c r="CA1521" t="s">
        <v>25469</v>
      </c>
      <c r="CB1521" t="s">
        <v>25762</v>
      </c>
      <c r="CT1521" t="str">
        <f t="shared" si="379"/>
        <v>Collaboration</v>
      </c>
      <c r="CU1521" t="str">
        <f t="shared" si="380"/>
        <v>Enterprise Software</v>
      </c>
      <c r="CV1521" t="str">
        <f t="shared" si="381"/>
        <v>Messaging</v>
      </c>
      <c r="CW1521" t="str">
        <f t="shared" si="382"/>
        <v>Real Time</v>
      </c>
      <c r="CX1521" t="str">
        <f t="shared" si="383"/>
        <v/>
      </c>
      <c r="CY1521" t="str">
        <f t="shared" si="384"/>
        <v/>
      </c>
      <c r="CZ1521" t="str">
        <f t="shared" si="385"/>
        <v/>
      </c>
      <c r="DA1521" t="str">
        <f t="shared" si="386"/>
        <v/>
      </c>
      <c r="DB1521" t="str">
        <f t="shared" si="387"/>
        <v/>
      </c>
      <c r="DC1521" t="str">
        <f t="shared" si="388"/>
        <v/>
      </c>
    </row>
    <row r="1522" spans="1:107" x14ac:dyDescent="0.2">
      <c r="A1522">
        <v>1519</v>
      </c>
      <c r="B1522" t="s">
        <v>1513</v>
      </c>
      <c r="C1522" t="s">
        <v>3687</v>
      </c>
      <c r="D1522" t="s">
        <v>5609</v>
      </c>
      <c r="E1522" t="s">
        <v>6065</v>
      </c>
      <c r="F1522" t="s">
        <v>7585</v>
      </c>
      <c r="G1522" t="s">
        <v>8246</v>
      </c>
      <c r="H1522" t="s">
        <v>8552</v>
      </c>
      <c r="I1522" t="s">
        <v>8554</v>
      </c>
      <c r="J1522" t="s">
        <v>9785</v>
      </c>
      <c r="K1522" t="s">
        <v>10121</v>
      </c>
      <c r="L1522" t="s">
        <v>10855</v>
      </c>
      <c r="M1522" t="s">
        <v>12293</v>
      </c>
      <c r="N1522" t="s">
        <v>12741</v>
      </c>
      <c r="O1522" t="s">
        <v>13310</v>
      </c>
      <c r="P1522" t="s">
        <v>4365</v>
      </c>
      <c r="Q1522">
        <v>1</v>
      </c>
      <c r="R1522" t="s">
        <v>13357</v>
      </c>
      <c r="S1522" t="s">
        <v>8425</v>
      </c>
      <c r="T1522" t="s">
        <v>14236</v>
      </c>
      <c r="U1522" s="3" t="str" cm="1">
        <f t="array" ref="U1522">LEFT(T1522,MIN(FIND({0,1,2,3,4,5,6,7,8,9},T1522&amp;"0123456789"))-1)</f>
        <v>$</v>
      </c>
      <c r="V1522" t="s">
        <v>13357</v>
      </c>
      <c r="W1522" t="s">
        <v>14236</v>
      </c>
      <c r="X1522" s="3" t="str" cm="1">
        <f t="array" ref="X1522">LEFT(W1522,MIN(FIND({0,1,2,3,4,5,6,7,8,9},W1522&amp;"0123456789"))-1)</f>
        <v>$</v>
      </c>
      <c r="Y1522" t="s">
        <v>13357</v>
      </c>
      <c r="Z1522" t="s">
        <v>14236</v>
      </c>
      <c r="AA1522" s="3" cm="1">
        <f t="array" ref="AA1522">_xlfn.XLOOKUP(LEFT(Z1522,MIN(FIND({0,1,2,3,4,5,6,7,8,9},Z1522&amp;"0123456789"))-1), $BB$4:$BB$23, $BC$4:$BC$23)*_xlfn.NUMBERVALUE(TRIM(REPLACE(Z1522,1,MIN(FIND({0,1,2,3,4,5,6,7,8,9},Z1522&amp;"0123456789"))-1,"")), ".", ",")</f>
        <v>1333000</v>
      </c>
      <c r="AB1522" t="s">
        <v>14236</v>
      </c>
      <c r="AC1522" s="3" cm="1">
        <f t="array" ref="AC1522">_xlfn.XLOOKUP(LEFT(AB1522,MIN(FIND({0,1,2,3,4,5,6,7,8,9},AB1522&amp;"0123456789"))-1), $BB$4:$BB$23, $BC$4:$BC$23)*_xlfn.NUMBERVALUE(TRIM(REPLACE(AB1522,1,MIN(FIND({0,1,2,3,4,5,6,7,8,9},AB1522&amp;"0123456789"))-1,"")), ".", ",")</f>
        <v>1333000</v>
      </c>
      <c r="AD1522" t="s">
        <v>8555</v>
      </c>
      <c r="AE1522" t="s">
        <v>8555</v>
      </c>
      <c r="AF1522" t="s">
        <v>16125</v>
      </c>
      <c r="AG1522" t="s">
        <v>4365</v>
      </c>
      <c r="AH1522" t="s">
        <v>4365</v>
      </c>
      <c r="AI1522" t="s">
        <v>4365</v>
      </c>
      <c r="AJ1522" t="s">
        <v>4365</v>
      </c>
      <c r="AK1522" t="s">
        <v>4365</v>
      </c>
      <c r="AL1522" t="s">
        <v>4365</v>
      </c>
      <c r="AM1522" t="s">
        <v>4365</v>
      </c>
      <c r="AN1522" t="s">
        <v>4365</v>
      </c>
      <c r="AO1522" t="s">
        <v>4365</v>
      </c>
      <c r="AP1522" t="s">
        <v>4365</v>
      </c>
      <c r="AQ1522" t="s">
        <v>4365</v>
      </c>
      <c r="AR1522" t="s">
        <v>4365</v>
      </c>
      <c r="AS1522" t="s">
        <v>14835</v>
      </c>
      <c r="BC1522" s="3" t="str" cm="1">
        <f t="array" ref="BC1522">LEFT(BB1522,MIN(FIND({0,1,2,3,4,5,6,7,8,9},BB1522&amp;"0123456789"))-1)</f>
        <v/>
      </c>
      <c r="BY1522" t="s">
        <v>25665</v>
      </c>
      <c r="BZ1522" t="s">
        <v>25625</v>
      </c>
      <c r="CA1522" t="s">
        <v>25404</v>
      </c>
      <c r="CB1522" t="s">
        <v>25414</v>
      </c>
      <c r="CC1522" t="s">
        <v>25544</v>
      </c>
      <c r="CT1522" t="str">
        <f t="shared" si="379"/>
        <v>Big Data</v>
      </c>
      <c r="CU1522" t="str">
        <f t="shared" si="380"/>
        <v>Events</v>
      </c>
      <c r="CV1522" t="str">
        <f t="shared" si="381"/>
        <v>Information Technology</v>
      </c>
      <c r="CW1522" t="str">
        <f t="shared" si="382"/>
        <v>Internet</v>
      </c>
      <c r="CX1522" t="str">
        <f t="shared" si="383"/>
        <v>Predictive Analytics</v>
      </c>
      <c r="CY1522" t="str">
        <f t="shared" si="384"/>
        <v/>
      </c>
      <c r="CZ1522" t="str">
        <f t="shared" si="385"/>
        <v/>
      </c>
      <c r="DA1522" t="str">
        <f t="shared" si="386"/>
        <v/>
      </c>
      <c r="DB1522" t="str">
        <f t="shared" si="387"/>
        <v/>
      </c>
      <c r="DC1522" t="str">
        <f t="shared" si="388"/>
        <v/>
      </c>
    </row>
    <row r="1523" spans="1:107" x14ac:dyDescent="0.2">
      <c r="A1523">
        <v>1520</v>
      </c>
      <c r="B1523" t="s">
        <v>1514</v>
      </c>
      <c r="C1523" t="s">
        <v>3688</v>
      </c>
      <c r="D1523" t="s">
        <v>5610</v>
      </c>
      <c r="E1523" t="s">
        <v>6065</v>
      </c>
      <c r="F1523" t="s">
        <v>7586</v>
      </c>
      <c r="G1523" t="s">
        <v>8248</v>
      </c>
      <c r="H1523" t="s">
        <v>8552</v>
      </c>
      <c r="I1523" t="s">
        <v>8555</v>
      </c>
      <c r="J1523" t="s">
        <v>9786</v>
      </c>
      <c r="K1523" t="s">
        <v>10121</v>
      </c>
      <c r="L1523" t="s">
        <v>10856</v>
      </c>
      <c r="M1523" t="s">
        <v>12294</v>
      </c>
      <c r="N1523" t="s">
        <v>12750</v>
      </c>
      <c r="O1523" t="s">
        <v>13317</v>
      </c>
      <c r="P1523" t="s">
        <v>4365</v>
      </c>
      <c r="Q1523">
        <v>1</v>
      </c>
      <c r="R1523" t="s">
        <v>4365</v>
      </c>
      <c r="S1523" t="s">
        <v>13497</v>
      </c>
      <c r="T1523" t="s">
        <v>13760</v>
      </c>
      <c r="U1523" s="3" t="str" cm="1">
        <f t="array" ref="U1523">LEFT(T1523,MIN(FIND({0,1,2,3,4,5,6,7,8,9},T1523&amp;"0123456789"))-1)</f>
        <v>$</v>
      </c>
      <c r="V1523" t="s">
        <v>14415</v>
      </c>
      <c r="W1523" t="s">
        <v>13760</v>
      </c>
      <c r="X1523" s="3" t="str" cm="1">
        <f t="array" ref="X1523">LEFT(W1523,MIN(FIND({0,1,2,3,4,5,6,7,8,9},W1523&amp;"0123456789"))-1)</f>
        <v>$</v>
      </c>
      <c r="Y1523" t="s">
        <v>14415</v>
      </c>
      <c r="Z1523" t="s">
        <v>13760</v>
      </c>
      <c r="AA1523" s="3" cm="1">
        <f t="array" ref="AA1523">_xlfn.XLOOKUP(LEFT(Z1523,MIN(FIND({0,1,2,3,4,5,6,7,8,9},Z1523&amp;"0123456789"))-1), $BB$4:$BB$23, $BC$4:$BC$23)*_xlfn.NUMBERVALUE(TRIM(REPLACE(Z1523,1,MIN(FIND({0,1,2,3,4,5,6,7,8,9},Z1523&amp;"0123456789"))-1,"")), ".", ",")</f>
        <v>5000000</v>
      </c>
      <c r="AB1523" t="s">
        <v>13760</v>
      </c>
      <c r="AC1523" s="3" cm="1">
        <f t="array" ref="AC1523">_xlfn.XLOOKUP(LEFT(AB1523,MIN(FIND({0,1,2,3,4,5,6,7,8,9},AB1523&amp;"0123456789"))-1), $BB$4:$BB$23, $BC$4:$BC$23)*_xlfn.NUMBERVALUE(TRIM(REPLACE(AB1523,1,MIN(FIND({0,1,2,3,4,5,6,7,8,9},AB1523&amp;"0123456789"))-1,"")), ".", ",")</f>
        <v>5000000</v>
      </c>
      <c r="AD1523" t="s">
        <v>4365</v>
      </c>
      <c r="AE1523" t="s">
        <v>4365</v>
      </c>
      <c r="AF1523" t="s">
        <v>4365</v>
      </c>
      <c r="AG1523" t="s">
        <v>4365</v>
      </c>
      <c r="AH1523" t="s">
        <v>4365</v>
      </c>
      <c r="AI1523" t="s">
        <v>4365</v>
      </c>
      <c r="AJ1523" t="s">
        <v>4365</v>
      </c>
      <c r="AK1523" t="s">
        <v>4365</v>
      </c>
      <c r="AL1523" t="s">
        <v>4365</v>
      </c>
      <c r="AM1523" t="s">
        <v>4365</v>
      </c>
      <c r="AN1523" t="s">
        <v>4365</v>
      </c>
      <c r="AO1523" t="s">
        <v>4365</v>
      </c>
      <c r="AP1523" t="s">
        <v>4365</v>
      </c>
      <c r="AQ1523" t="s">
        <v>4365</v>
      </c>
      <c r="AR1523" t="s">
        <v>4365</v>
      </c>
      <c r="AS1523" t="s">
        <v>14833</v>
      </c>
      <c r="BC1523" s="3" t="str" cm="1">
        <f t="array" ref="BC1523">LEFT(BB1523,MIN(FIND({0,1,2,3,4,5,6,7,8,9},BB1523&amp;"0123456789"))-1)</f>
        <v/>
      </c>
      <c r="BY1523" t="s">
        <v>10331</v>
      </c>
      <c r="BZ1523" t="s">
        <v>25585</v>
      </c>
      <c r="CT1523" t="str">
        <f t="shared" si="379"/>
        <v>Information Technology</v>
      </c>
      <c r="CU1523" t="str">
        <f t="shared" si="380"/>
        <v>Telecommunications</v>
      </c>
      <c r="CV1523" t="str">
        <f t="shared" si="381"/>
        <v/>
      </c>
      <c r="CW1523" t="str">
        <f t="shared" si="382"/>
        <v/>
      </c>
      <c r="CX1523" t="str">
        <f t="shared" si="383"/>
        <v/>
      </c>
      <c r="CY1523" t="str">
        <f t="shared" si="384"/>
        <v/>
      </c>
      <c r="CZ1523" t="str">
        <f t="shared" si="385"/>
        <v/>
      </c>
      <c r="DA1523" t="str">
        <f t="shared" si="386"/>
        <v/>
      </c>
      <c r="DB1523" t="str">
        <f t="shared" si="387"/>
        <v/>
      </c>
      <c r="DC1523" t="str">
        <f t="shared" si="388"/>
        <v/>
      </c>
    </row>
    <row r="1524" spans="1:107" x14ac:dyDescent="0.2">
      <c r="A1524">
        <v>1521</v>
      </c>
      <c r="B1524" t="s">
        <v>1515</v>
      </c>
      <c r="C1524" t="s">
        <v>3689</v>
      </c>
      <c r="D1524" t="s">
        <v>5611</v>
      </c>
      <c r="E1524" t="s">
        <v>6065</v>
      </c>
      <c r="F1524" t="s">
        <v>7587</v>
      </c>
      <c r="G1524" t="s">
        <v>8301</v>
      </c>
      <c r="H1524" t="s">
        <v>8552</v>
      </c>
      <c r="I1524" t="s">
        <v>4365</v>
      </c>
      <c r="J1524" t="s">
        <v>4365</v>
      </c>
      <c r="K1524" t="s">
        <v>10121</v>
      </c>
      <c r="L1524" t="s">
        <v>10857</v>
      </c>
      <c r="M1524" t="s">
        <v>12295</v>
      </c>
      <c r="N1524" t="s">
        <v>13082</v>
      </c>
      <c r="O1524" t="s">
        <v>13326</v>
      </c>
      <c r="P1524" t="s">
        <v>4365</v>
      </c>
      <c r="Q1524">
        <v>1</v>
      </c>
      <c r="R1524" t="s">
        <v>13360</v>
      </c>
      <c r="S1524" t="s">
        <v>13473</v>
      </c>
      <c r="T1524" t="s">
        <v>13797</v>
      </c>
      <c r="U1524" s="3" t="str" cm="1">
        <f t="array" ref="U1524">LEFT(T1524,MIN(FIND({0,1,2,3,4,5,6,7,8,9},T1524&amp;"0123456789"))-1)</f>
        <v>$</v>
      </c>
      <c r="V1524" t="s">
        <v>14421</v>
      </c>
      <c r="W1524" t="s">
        <v>13797</v>
      </c>
      <c r="X1524" s="3" t="str" cm="1">
        <f t="array" ref="X1524">LEFT(W1524,MIN(FIND({0,1,2,3,4,5,6,7,8,9},W1524&amp;"0123456789"))-1)</f>
        <v>$</v>
      </c>
      <c r="Y1524" t="s">
        <v>14421</v>
      </c>
      <c r="Z1524" t="s">
        <v>13797</v>
      </c>
      <c r="AA1524" s="3" cm="1">
        <f t="array" ref="AA1524">_xlfn.XLOOKUP(LEFT(Z1524,MIN(FIND({0,1,2,3,4,5,6,7,8,9},Z1524&amp;"0123456789"))-1), $BB$4:$BB$23, $BC$4:$BC$23)*_xlfn.NUMBERVALUE(TRIM(REPLACE(Z1524,1,MIN(FIND({0,1,2,3,4,5,6,7,8,9},Z1524&amp;"0123456789"))-1,"")), ".", ",")</f>
        <v>16000000</v>
      </c>
      <c r="AB1524" t="s">
        <v>13797</v>
      </c>
      <c r="AC1524" s="3" cm="1">
        <f t="array" ref="AC1524">_xlfn.XLOOKUP(LEFT(AB1524,MIN(FIND({0,1,2,3,4,5,6,7,8,9},AB1524&amp;"0123456789"))-1), $BB$4:$BB$23, $BC$4:$BC$23)*_xlfn.NUMBERVALUE(TRIM(REPLACE(AB1524,1,MIN(FIND({0,1,2,3,4,5,6,7,8,9},AB1524&amp;"0123456789"))-1,"")), ".", ",")</f>
        <v>16000000</v>
      </c>
      <c r="AD1524" t="s">
        <v>4365</v>
      </c>
      <c r="AE1524" t="s">
        <v>4365</v>
      </c>
      <c r="AF1524" t="s">
        <v>4365</v>
      </c>
      <c r="AG1524" t="s">
        <v>4365</v>
      </c>
      <c r="AH1524" t="s">
        <v>4365</v>
      </c>
      <c r="AI1524" t="s">
        <v>4365</v>
      </c>
      <c r="AJ1524" t="s">
        <v>4365</v>
      </c>
      <c r="AK1524" t="s">
        <v>4365</v>
      </c>
      <c r="AL1524" t="s">
        <v>4365</v>
      </c>
      <c r="AM1524" t="s">
        <v>4365</v>
      </c>
      <c r="AN1524" t="s">
        <v>4365</v>
      </c>
      <c r="AO1524" t="s">
        <v>4365</v>
      </c>
      <c r="AP1524" t="s">
        <v>4365</v>
      </c>
      <c r="AQ1524" t="s">
        <v>4365</v>
      </c>
      <c r="AR1524" t="s">
        <v>4365</v>
      </c>
      <c r="AS1524" t="s">
        <v>19090</v>
      </c>
      <c r="BC1524" s="3" t="str" cm="1">
        <f t="array" ref="BC1524">LEFT(BB1524,MIN(FIND({0,1,2,3,4,5,6,7,8,9},BB1524&amp;"0123456789"))-1)</f>
        <v/>
      </c>
      <c r="BY1524" t="s">
        <v>25947</v>
      </c>
      <c r="BZ1524" t="s">
        <v>25811</v>
      </c>
      <c r="CT1524" t="str">
        <f t="shared" si="379"/>
        <v>Mineral</v>
      </c>
      <c r="CU1524" t="str">
        <f t="shared" si="380"/>
        <v>Mining</v>
      </c>
      <c r="CV1524" t="str">
        <f t="shared" si="381"/>
        <v/>
      </c>
      <c r="CW1524" t="str">
        <f t="shared" si="382"/>
        <v/>
      </c>
      <c r="CX1524" t="str">
        <f t="shared" si="383"/>
        <v/>
      </c>
      <c r="CY1524" t="str">
        <f t="shared" si="384"/>
        <v/>
      </c>
      <c r="CZ1524" t="str">
        <f t="shared" si="385"/>
        <v/>
      </c>
      <c r="DA1524" t="str">
        <f t="shared" si="386"/>
        <v/>
      </c>
      <c r="DB1524" t="str">
        <f t="shared" si="387"/>
        <v/>
      </c>
      <c r="DC1524" t="str">
        <f t="shared" si="388"/>
        <v/>
      </c>
    </row>
    <row r="1525" spans="1:107" x14ac:dyDescent="0.2">
      <c r="A1525">
        <v>1522</v>
      </c>
      <c r="B1525" t="s">
        <v>1516</v>
      </c>
      <c r="C1525" t="s">
        <v>3690</v>
      </c>
      <c r="D1525" t="s">
        <v>5612</v>
      </c>
      <c r="E1525" t="s">
        <v>6065</v>
      </c>
      <c r="F1525" t="s">
        <v>7588</v>
      </c>
      <c r="G1525" t="s">
        <v>8245</v>
      </c>
      <c r="H1525" t="s">
        <v>8552</v>
      </c>
      <c r="I1525" t="s">
        <v>8555</v>
      </c>
      <c r="J1525" t="s">
        <v>9787</v>
      </c>
      <c r="K1525" t="s">
        <v>10121</v>
      </c>
      <c r="L1525" t="s">
        <v>10858</v>
      </c>
      <c r="M1525" t="s">
        <v>12296</v>
      </c>
      <c r="N1525" t="s">
        <v>13083</v>
      </c>
      <c r="O1525" t="s">
        <v>13343</v>
      </c>
      <c r="P1525" t="s">
        <v>4365</v>
      </c>
      <c r="Q1525">
        <v>2</v>
      </c>
      <c r="R1525" t="s">
        <v>13358</v>
      </c>
      <c r="S1525" t="s">
        <v>8440</v>
      </c>
      <c r="T1525" t="s">
        <v>14237</v>
      </c>
      <c r="U1525" s="3" t="str" cm="1">
        <f t="array" ref="U1525">LEFT(T1525,MIN(FIND({0,1,2,3,4,5,6,7,8,9},T1525&amp;"0123456789"))-1)</f>
        <v>$</v>
      </c>
      <c r="V1525" t="s">
        <v>14414</v>
      </c>
      <c r="W1525" t="s">
        <v>14237</v>
      </c>
      <c r="X1525" s="3" t="str" cm="1">
        <f t="array" ref="X1525">LEFT(W1525,MIN(FIND({0,1,2,3,4,5,6,7,8,9},W1525&amp;"0123456789"))-1)</f>
        <v>$</v>
      </c>
      <c r="Y1525" t="s">
        <v>14414</v>
      </c>
      <c r="Z1525" t="s">
        <v>14056</v>
      </c>
      <c r="AA1525" s="3" cm="1">
        <f t="array" ref="AA1525">_xlfn.XLOOKUP(LEFT(Z1525,MIN(FIND({0,1,2,3,4,5,6,7,8,9},Z1525&amp;"0123456789"))-1), $BB$4:$BB$23, $BC$4:$BC$23)*_xlfn.NUMBERVALUE(TRIM(REPLACE(Z1525,1,MIN(FIND({0,1,2,3,4,5,6,7,8,9},Z1525&amp;"0123456789"))-1,"")), ".", ",")</f>
        <v>1350000</v>
      </c>
      <c r="AB1525" t="s">
        <v>14056</v>
      </c>
      <c r="AC1525" s="3" cm="1">
        <f t="array" ref="AC1525">_xlfn.XLOOKUP(LEFT(AB1525,MIN(FIND({0,1,2,3,4,5,6,7,8,9},AB1525&amp;"0123456789"))-1), $BB$4:$BB$23, $BC$4:$BC$23)*_xlfn.NUMBERVALUE(TRIM(REPLACE(AB1525,1,MIN(FIND({0,1,2,3,4,5,6,7,8,9},AB1525&amp;"0123456789"))-1,"")), ".", ",")</f>
        <v>1350000</v>
      </c>
      <c r="AD1525" t="s">
        <v>4365</v>
      </c>
      <c r="AE1525" t="s">
        <v>4365</v>
      </c>
      <c r="AF1525" t="s">
        <v>4365</v>
      </c>
      <c r="AG1525" t="s">
        <v>17356</v>
      </c>
      <c r="AH1525" t="s">
        <v>4365</v>
      </c>
      <c r="AI1525" t="s">
        <v>4365</v>
      </c>
      <c r="AJ1525" t="s">
        <v>14834</v>
      </c>
      <c r="AK1525" t="s">
        <v>4365</v>
      </c>
      <c r="AL1525" t="s">
        <v>20261</v>
      </c>
      <c r="AM1525" t="s">
        <v>4365</v>
      </c>
      <c r="AN1525" t="s">
        <v>21621</v>
      </c>
      <c r="AO1525" t="s">
        <v>4365</v>
      </c>
      <c r="AP1525" t="s">
        <v>23344</v>
      </c>
      <c r="AQ1525" t="s">
        <v>4365</v>
      </c>
      <c r="AR1525" t="s">
        <v>4365</v>
      </c>
      <c r="AS1525" t="s">
        <v>8558</v>
      </c>
      <c r="BC1525" s="3" t="str" cm="1">
        <f t="array" ref="BC1525">LEFT(BB1525,MIN(FIND({0,1,2,3,4,5,6,7,8,9},BB1525&amp;"0123456789"))-1)</f>
        <v/>
      </c>
      <c r="BY1525" t="s">
        <v>10285</v>
      </c>
      <c r="BZ1525" t="s">
        <v>25404</v>
      </c>
      <c r="CA1525" t="s">
        <v>25441</v>
      </c>
      <c r="CB1525" t="s">
        <v>25493</v>
      </c>
      <c r="CC1525" t="s">
        <v>25821</v>
      </c>
      <c r="CT1525" t="str">
        <f t="shared" si="379"/>
        <v>Food and Beverage</v>
      </c>
      <c r="CU1525" t="str">
        <f t="shared" si="380"/>
        <v>Information Technology</v>
      </c>
      <c r="CV1525" t="str">
        <f t="shared" si="381"/>
        <v>Mobile Apps</v>
      </c>
      <c r="CW1525" t="str">
        <f t="shared" si="382"/>
        <v>Restaurants</v>
      </c>
      <c r="CX1525" t="str">
        <f t="shared" si="383"/>
        <v>Wine And Spirits</v>
      </c>
      <c r="CY1525" t="str">
        <f t="shared" si="384"/>
        <v/>
      </c>
      <c r="CZ1525" t="str">
        <f t="shared" si="385"/>
        <v/>
      </c>
      <c r="DA1525" t="str">
        <f t="shared" si="386"/>
        <v/>
      </c>
      <c r="DB1525" t="str">
        <f t="shared" si="387"/>
        <v/>
      </c>
      <c r="DC1525" t="str">
        <f t="shared" si="388"/>
        <v/>
      </c>
    </row>
    <row r="1526" spans="1:107" x14ac:dyDescent="0.2">
      <c r="A1526">
        <v>1523</v>
      </c>
      <c r="B1526" t="s">
        <v>1517</v>
      </c>
      <c r="C1526" t="s">
        <v>3691</v>
      </c>
      <c r="D1526" t="s">
        <v>5613</v>
      </c>
      <c r="E1526" t="s">
        <v>6065</v>
      </c>
      <c r="F1526" t="s">
        <v>7589</v>
      </c>
      <c r="G1526" t="s">
        <v>8245</v>
      </c>
      <c r="H1526" t="s">
        <v>8552</v>
      </c>
      <c r="I1526" t="s">
        <v>8557</v>
      </c>
      <c r="J1526" t="s">
        <v>9788</v>
      </c>
      <c r="K1526" t="s">
        <v>10121</v>
      </c>
      <c r="L1526" t="s">
        <v>10788</v>
      </c>
      <c r="M1526" t="s">
        <v>12165</v>
      </c>
      <c r="N1526" t="s">
        <v>12767</v>
      </c>
      <c r="O1526" t="s">
        <v>4365</v>
      </c>
      <c r="P1526" t="s">
        <v>4365</v>
      </c>
      <c r="Q1526">
        <v>1</v>
      </c>
      <c r="R1526" t="s">
        <v>13357</v>
      </c>
      <c r="S1526" t="s">
        <v>8308</v>
      </c>
      <c r="T1526" t="s">
        <v>13831</v>
      </c>
      <c r="U1526" s="3" t="str" cm="1">
        <f t="array" ref="U1526">LEFT(T1526,MIN(FIND({0,1,2,3,4,5,6,7,8,9},T1526&amp;"0123456789"))-1)</f>
        <v>$</v>
      </c>
      <c r="V1526" t="s">
        <v>14422</v>
      </c>
      <c r="W1526" t="s">
        <v>13831</v>
      </c>
      <c r="X1526" s="3" t="str" cm="1">
        <f t="array" ref="X1526">LEFT(W1526,MIN(FIND({0,1,2,3,4,5,6,7,8,9},W1526&amp;"0123456789"))-1)</f>
        <v>$</v>
      </c>
      <c r="Y1526" t="s">
        <v>14422</v>
      </c>
      <c r="Z1526" t="s">
        <v>13831</v>
      </c>
      <c r="AA1526" s="3" cm="1">
        <f t="array" ref="AA1526">_xlfn.XLOOKUP(LEFT(Z1526,MIN(FIND({0,1,2,3,4,5,6,7,8,9},Z1526&amp;"0123456789"))-1), $BB$4:$BB$23, $BC$4:$BC$23)*_xlfn.NUMBERVALUE(TRIM(REPLACE(Z1526,1,MIN(FIND({0,1,2,3,4,5,6,7,8,9},Z1526&amp;"0123456789"))-1,"")), ".", ",")</f>
        <v>1000000</v>
      </c>
      <c r="AB1526" t="s">
        <v>13831</v>
      </c>
      <c r="AC1526" s="3" cm="1">
        <f t="array" ref="AC1526">_xlfn.XLOOKUP(LEFT(AB1526,MIN(FIND({0,1,2,3,4,5,6,7,8,9},AB1526&amp;"0123456789"))-1), $BB$4:$BB$23, $BC$4:$BC$23)*_xlfn.NUMBERVALUE(TRIM(REPLACE(AB1526,1,MIN(FIND({0,1,2,3,4,5,6,7,8,9},AB1526&amp;"0123456789"))-1,"")), ".", ",")</f>
        <v>1000000</v>
      </c>
      <c r="AD1526" t="s">
        <v>8555</v>
      </c>
      <c r="AE1526" t="s">
        <v>8555</v>
      </c>
      <c r="AF1526" t="s">
        <v>16126</v>
      </c>
      <c r="AG1526" t="s">
        <v>17357</v>
      </c>
      <c r="AH1526" t="s">
        <v>18009</v>
      </c>
      <c r="AI1526" t="s">
        <v>18951</v>
      </c>
      <c r="AJ1526" t="s">
        <v>8563</v>
      </c>
      <c r="AK1526" t="s">
        <v>20009</v>
      </c>
      <c r="AL1526" t="s">
        <v>8555</v>
      </c>
      <c r="AM1526" t="s">
        <v>18794</v>
      </c>
      <c r="AN1526" t="s">
        <v>18372</v>
      </c>
      <c r="AO1526" t="s">
        <v>18794</v>
      </c>
      <c r="AP1526" t="s">
        <v>23345</v>
      </c>
      <c r="AQ1526" t="s">
        <v>24397</v>
      </c>
      <c r="AR1526" t="s">
        <v>25219</v>
      </c>
      <c r="AS1526" t="s">
        <v>19154</v>
      </c>
      <c r="BC1526" s="3" t="str" cm="1">
        <f t="array" ref="BC1526">LEFT(BB1526,MIN(FIND({0,1,2,3,4,5,6,7,8,9},BB1526&amp;"0123456789"))-1)</f>
        <v/>
      </c>
      <c r="BY1526" t="s">
        <v>12165</v>
      </c>
      <c r="CT1526" t="str">
        <f t="shared" si="379"/>
        <v>Travel</v>
      </c>
      <c r="CU1526" t="str">
        <f t="shared" si="380"/>
        <v/>
      </c>
      <c r="CV1526" t="str">
        <f t="shared" si="381"/>
        <v/>
      </c>
      <c r="CW1526" t="str">
        <f t="shared" si="382"/>
        <v/>
      </c>
      <c r="CX1526" t="str">
        <f t="shared" si="383"/>
        <v/>
      </c>
      <c r="CY1526" t="str">
        <f t="shared" si="384"/>
        <v/>
      </c>
      <c r="CZ1526" t="str">
        <f t="shared" si="385"/>
        <v/>
      </c>
      <c r="DA1526" t="str">
        <f t="shared" si="386"/>
        <v/>
      </c>
      <c r="DB1526" t="str">
        <f t="shared" si="387"/>
        <v/>
      </c>
      <c r="DC1526" t="str">
        <f t="shared" si="388"/>
        <v/>
      </c>
    </row>
    <row r="1527" spans="1:107" x14ac:dyDescent="0.2">
      <c r="A1527">
        <v>1524</v>
      </c>
      <c r="B1527" t="s">
        <v>1518</v>
      </c>
      <c r="C1527" t="s">
        <v>3692</v>
      </c>
      <c r="D1527" t="s">
        <v>4365</v>
      </c>
      <c r="E1527" t="s">
        <v>6065</v>
      </c>
      <c r="F1527" t="s">
        <v>7590</v>
      </c>
      <c r="G1527" t="s">
        <v>8302</v>
      </c>
      <c r="H1527" t="s">
        <v>8552</v>
      </c>
      <c r="I1527" t="s">
        <v>8554</v>
      </c>
      <c r="J1527" t="s">
        <v>9789</v>
      </c>
      <c r="K1527" t="s">
        <v>10119</v>
      </c>
      <c r="L1527" t="s">
        <v>10514</v>
      </c>
      <c r="M1527" t="s">
        <v>12297</v>
      </c>
      <c r="N1527" t="s">
        <v>13084</v>
      </c>
      <c r="O1527" t="s">
        <v>13331</v>
      </c>
      <c r="P1527" t="s">
        <v>13349</v>
      </c>
      <c r="Q1527">
        <v>1</v>
      </c>
      <c r="R1527" t="s">
        <v>13357</v>
      </c>
      <c r="S1527" t="s">
        <v>8302</v>
      </c>
      <c r="T1527" t="s">
        <v>13810</v>
      </c>
      <c r="U1527" s="3" t="str" cm="1">
        <f t="array" ref="U1527">LEFT(T1527,MIN(FIND({0,1,2,3,4,5,6,7,8,9},T1527&amp;"0123456789"))-1)</f>
        <v>$</v>
      </c>
      <c r="V1527" t="s">
        <v>13357</v>
      </c>
      <c r="W1527" t="s">
        <v>13810</v>
      </c>
      <c r="X1527" s="3" t="str" cm="1">
        <f t="array" ref="X1527">LEFT(W1527,MIN(FIND({0,1,2,3,4,5,6,7,8,9},W1527&amp;"0123456789"))-1)</f>
        <v>$</v>
      </c>
      <c r="Y1527" t="s">
        <v>13357</v>
      </c>
      <c r="Z1527" t="s">
        <v>13810</v>
      </c>
      <c r="AA1527" s="3" cm="1">
        <f t="array" ref="AA1527">_xlfn.XLOOKUP(LEFT(Z1527,MIN(FIND({0,1,2,3,4,5,6,7,8,9},Z1527&amp;"0123456789"))-1), $BB$4:$BB$23, $BC$4:$BC$23)*_xlfn.NUMBERVALUE(TRIM(REPLACE(Z1527,1,MIN(FIND({0,1,2,3,4,5,6,7,8,9},Z1527&amp;"0123456789"))-1,"")), ".", ",")</f>
        <v>1500000</v>
      </c>
      <c r="AB1527" t="s">
        <v>13810</v>
      </c>
      <c r="AC1527" s="3" cm="1">
        <f t="array" ref="AC1527">_xlfn.XLOOKUP(LEFT(AB1527,MIN(FIND({0,1,2,3,4,5,6,7,8,9},AB1527&amp;"0123456789"))-1), $BB$4:$BB$23, $BC$4:$BC$23)*_xlfn.NUMBERVALUE(TRIM(REPLACE(AB1527,1,MIN(FIND({0,1,2,3,4,5,6,7,8,9},AB1527&amp;"0123456789"))-1,"")), ".", ",")</f>
        <v>1500000</v>
      </c>
      <c r="AD1527" t="s">
        <v>4365</v>
      </c>
      <c r="AE1527" t="s">
        <v>4365</v>
      </c>
      <c r="AF1527" t="s">
        <v>4365</v>
      </c>
      <c r="AG1527" t="s">
        <v>17358</v>
      </c>
      <c r="AH1527" t="s">
        <v>18010</v>
      </c>
      <c r="AI1527" t="s">
        <v>18952</v>
      </c>
      <c r="AJ1527" t="s">
        <v>19380</v>
      </c>
      <c r="AK1527" t="s">
        <v>4365</v>
      </c>
      <c r="AL1527" t="s">
        <v>20221</v>
      </c>
      <c r="AM1527" t="s">
        <v>21033</v>
      </c>
      <c r="AN1527" t="s">
        <v>21622</v>
      </c>
      <c r="AO1527" t="s">
        <v>22225</v>
      </c>
      <c r="AP1527" t="s">
        <v>23346</v>
      </c>
      <c r="AQ1527" t="s">
        <v>24398</v>
      </c>
      <c r="AR1527" t="s">
        <v>25220</v>
      </c>
      <c r="AS1527" t="s">
        <v>25315</v>
      </c>
      <c r="BC1527" s="3" t="str" cm="1">
        <f t="array" ref="BC1527">LEFT(BB1527,MIN(FIND({0,1,2,3,4,5,6,7,8,9},BB1527&amp;"0123456789"))-1)</f>
        <v/>
      </c>
      <c r="BY1527" t="s">
        <v>25948</v>
      </c>
      <c r="BZ1527" t="s">
        <v>25437</v>
      </c>
      <c r="CA1527" t="s">
        <v>25585</v>
      </c>
      <c r="CB1527" t="s">
        <v>25949</v>
      </c>
      <c r="CT1527" t="str">
        <f t="shared" si="379"/>
        <v>PaaS</v>
      </c>
      <c r="CU1527" t="str">
        <f t="shared" si="380"/>
        <v>SaaS</v>
      </c>
      <c r="CV1527" t="str">
        <f t="shared" si="381"/>
        <v>Telecommunications</v>
      </c>
      <c r="CW1527" t="str">
        <f t="shared" si="382"/>
        <v>VoIP</v>
      </c>
      <c r="CX1527" t="str">
        <f t="shared" si="383"/>
        <v/>
      </c>
      <c r="CY1527" t="str">
        <f t="shared" si="384"/>
        <v/>
      </c>
      <c r="CZ1527" t="str">
        <f t="shared" si="385"/>
        <v/>
      </c>
      <c r="DA1527" t="str">
        <f t="shared" si="386"/>
        <v/>
      </c>
      <c r="DB1527" t="str">
        <f t="shared" si="387"/>
        <v/>
      </c>
      <c r="DC1527" t="str">
        <f t="shared" si="388"/>
        <v/>
      </c>
    </row>
    <row r="1528" spans="1:107" x14ac:dyDescent="0.2">
      <c r="A1528">
        <v>1525</v>
      </c>
      <c r="B1528" t="s">
        <v>1519</v>
      </c>
      <c r="C1528" t="s">
        <v>3693</v>
      </c>
      <c r="D1528" t="s">
        <v>3693</v>
      </c>
      <c r="E1528" t="s">
        <v>6065</v>
      </c>
      <c r="F1528" t="s">
        <v>7591</v>
      </c>
      <c r="G1528" t="s">
        <v>8277</v>
      </c>
      <c r="H1528" t="s">
        <v>8552</v>
      </c>
      <c r="I1528" t="s">
        <v>8554</v>
      </c>
      <c r="J1528" t="s">
        <v>9790</v>
      </c>
      <c r="K1528" t="s">
        <v>10119</v>
      </c>
      <c r="L1528" t="s">
        <v>10127</v>
      </c>
      <c r="M1528" t="s">
        <v>12298</v>
      </c>
      <c r="N1528" t="s">
        <v>13085</v>
      </c>
      <c r="O1528" t="s">
        <v>4365</v>
      </c>
      <c r="P1528" t="s">
        <v>13349</v>
      </c>
      <c r="Q1528">
        <v>3</v>
      </c>
      <c r="R1528" t="s">
        <v>13357</v>
      </c>
      <c r="S1528" t="s">
        <v>13663</v>
      </c>
      <c r="T1528" t="s">
        <v>13831</v>
      </c>
      <c r="U1528" s="3" t="str" cm="1">
        <f t="array" ref="U1528">LEFT(T1528,MIN(FIND({0,1,2,3,4,5,6,7,8,9},T1528&amp;"0123456789"))-1)</f>
        <v>$</v>
      </c>
      <c r="V1528" t="s">
        <v>13357</v>
      </c>
      <c r="W1528" t="s">
        <v>13831</v>
      </c>
      <c r="X1528" s="3" t="str" cm="1">
        <f t="array" ref="X1528">LEFT(W1528,MIN(FIND({0,1,2,3,4,5,6,7,8,9},W1528&amp;"0123456789"))-1)</f>
        <v>$</v>
      </c>
      <c r="Y1528" t="s">
        <v>13357</v>
      </c>
      <c r="Z1528" t="s">
        <v>13980</v>
      </c>
      <c r="AA1528" s="3" cm="1">
        <f t="array" ref="AA1528">_xlfn.XLOOKUP(LEFT(Z1528,MIN(FIND({0,1,2,3,4,5,6,7,8,9},Z1528&amp;"0123456789"))-1), $BB$4:$BB$23, $BC$4:$BC$23)*_xlfn.NUMBERVALUE(TRIM(REPLACE(Z1528,1,MIN(FIND({0,1,2,3,4,5,6,7,8,9},Z1528&amp;"0123456789"))-1,"")), ".", ",")</f>
        <v>1600000</v>
      </c>
      <c r="AB1528" t="s">
        <v>13980</v>
      </c>
      <c r="AC1528" s="3" cm="1">
        <f t="array" ref="AC1528">_xlfn.XLOOKUP(LEFT(AB1528,MIN(FIND({0,1,2,3,4,5,6,7,8,9},AB1528&amp;"0123456789"))-1), $BB$4:$BB$23, $BC$4:$BC$23)*_xlfn.NUMBERVALUE(TRIM(REPLACE(AB1528,1,MIN(FIND({0,1,2,3,4,5,6,7,8,9},AB1528&amp;"0123456789"))-1,"")), ".", ",")</f>
        <v>1600000</v>
      </c>
      <c r="AD1528" t="s">
        <v>8555</v>
      </c>
      <c r="AE1528" t="s">
        <v>14823</v>
      </c>
      <c r="AF1528" t="s">
        <v>16127</v>
      </c>
      <c r="AG1528" t="s">
        <v>17359</v>
      </c>
      <c r="AH1528" t="s">
        <v>4365</v>
      </c>
      <c r="AI1528" t="s">
        <v>4365</v>
      </c>
      <c r="AJ1528" t="s">
        <v>8562</v>
      </c>
      <c r="AK1528" t="s">
        <v>4365</v>
      </c>
      <c r="AL1528" t="s">
        <v>20136</v>
      </c>
      <c r="AM1528" t="s">
        <v>4365</v>
      </c>
      <c r="AN1528" t="s">
        <v>21623</v>
      </c>
      <c r="AO1528" t="s">
        <v>4365</v>
      </c>
      <c r="AP1528" t="s">
        <v>23347</v>
      </c>
      <c r="AQ1528" t="s">
        <v>4365</v>
      </c>
      <c r="AR1528" t="s">
        <v>4365</v>
      </c>
      <c r="AS1528" t="s">
        <v>14831</v>
      </c>
      <c r="BC1528" s="3" t="str" cm="1">
        <f t="array" ref="BC1528">LEFT(BB1528,MIN(FIND({0,1,2,3,4,5,6,7,8,9},BB1528&amp;"0123456789"))-1)</f>
        <v/>
      </c>
      <c r="BY1528" t="s">
        <v>12298</v>
      </c>
      <c r="CT1528" t="str">
        <f t="shared" si="379"/>
        <v>Taxi Service</v>
      </c>
      <c r="CU1528" t="str">
        <f t="shared" si="380"/>
        <v/>
      </c>
      <c r="CV1528" t="str">
        <f t="shared" si="381"/>
        <v/>
      </c>
      <c r="CW1528" t="str">
        <f t="shared" si="382"/>
        <v/>
      </c>
      <c r="CX1528" t="str">
        <f t="shared" si="383"/>
        <v/>
      </c>
      <c r="CY1528" t="str">
        <f t="shared" si="384"/>
        <v/>
      </c>
      <c r="CZ1528" t="str">
        <f t="shared" si="385"/>
        <v/>
      </c>
      <c r="DA1528" t="str">
        <f t="shared" si="386"/>
        <v/>
      </c>
      <c r="DB1528" t="str">
        <f t="shared" si="387"/>
        <v/>
      </c>
      <c r="DC1528" t="str">
        <f t="shared" si="388"/>
        <v/>
      </c>
    </row>
    <row r="1529" spans="1:107" x14ac:dyDescent="0.2">
      <c r="A1529">
        <v>1526</v>
      </c>
      <c r="B1529" t="s">
        <v>1520</v>
      </c>
      <c r="C1529" t="s">
        <v>3694</v>
      </c>
      <c r="D1529" t="s">
        <v>5614</v>
      </c>
      <c r="E1529" t="s">
        <v>6065</v>
      </c>
      <c r="F1529" t="s">
        <v>7592</v>
      </c>
      <c r="G1529" t="s">
        <v>8246</v>
      </c>
      <c r="H1529" t="s">
        <v>8552</v>
      </c>
      <c r="I1529" t="s">
        <v>8556</v>
      </c>
      <c r="J1529" t="s">
        <v>9791</v>
      </c>
      <c r="K1529" t="s">
        <v>10121</v>
      </c>
      <c r="L1529" t="s">
        <v>10859</v>
      </c>
      <c r="M1529" t="s">
        <v>12299</v>
      </c>
      <c r="N1529" t="s">
        <v>12784</v>
      </c>
      <c r="O1529" t="s">
        <v>13327</v>
      </c>
      <c r="P1529" t="s">
        <v>4365</v>
      </c>
      <c r="Q1529">
        <v>2</v>
      </c>
      <c r="R1529" t="s">
        <v>13357</v>
      </c>
      <c r="S1529" t="s">
        <v>13582</v>
      </c>
      <c r="T1529" t="s">
        <v>14238</v>
      </c>
      <c r="U1529" s="3" t="str" cm="1">
        <f t="array" ref="U1529">LEFT(T1529,MIN(FIND({0,1,2,3,4,5,6,7,8,9},T1529&amp;"0123456789"))-1)</f>
        <v>$</v>
      </c>
      <c r="V1529" t="s">
        <v>13357</v>
      </c>
      <c r="W1529" t="s">
        <v>14238</v>
      </c>
      <c r="X1529" s="3" t="str" cm="1">
        <f t="array" ref="X1529">LEFT(W1529,MIN(FIND({0,1,2,3,4,5,6,7,8,9},W1529&amp;"0123456789"))-1)</f>
        <v>$</v>
      </c>
      <c r="Y1529" t="s">
        <v>13357</v>
      </c>
      <c r="Z1529" t="s">
        <v>14238</v>
      </c>
      <c r="AA1529" s="3" cm="1">
        <f t="array" ref="AA1529">_xlfn.XLOOKUP(LEFT(Z1529,MIN(FIND({0,1,2,3,4,5,6,7,8,9},Z1529&amp;"0123456789"))-1), $BB$4:$BB$23, $BC$4:$BC$23)*_xlfn.NUMBERVALUE(TRIM(REPLACE(Z1529,1,MIN(FIND({0,1,2,3,4,5,6,7,8,9},Z1529&amp;"0123456789"))-1,"")), ".", ",")</f>
        <v>2381329</v>
      </c>
      <c r="AB1529" t="s">
        <v>14238</v>
      </c>
      <c r="AC1529" s="3" cm="1">
        <f t="array" ref="AC1529">_xlfn.XLOOKUP(LEFT(AB1529,MIN(FIND({0,1,2,3,4,5,6,7,8,9},AB1529&amp;"0123456789"))-1), $BB$4:$BB$23, $BC$4:$BC$23)*_xlfn.NUMBERVALUE(TRIM(REPLACE(AB1529,1,MIN(FIND({0,1,2,3,4,5,6,7,8,9},AB1529&amp;"0123456789"))-1,"")), ".", ",")</f>
        <v>2381329</v>
      </c>
      <c r="AD1529" t="s">
        <v>4365</v>
      </c>
      <c r="AE1529" t="s">
        <v>8554</v>
      </c>
      <c r="AF1529" t="s">
        <v>16128</v>
      </c>
      <c r="AG1529" t="s">
        <v>4365</v>
      </c>
      <c r="AH1529" t="s">
        <v>4365</v>
      </c>
      <c r="AI1529" t="s">
        <v>4365</v>
      </c>
      <c r="AJ1529" t="s">
        <v>4365</v>
      </c>
      <c r="AK1529" t="s">
        <v>4365</v>
      </c>
      <c r="AL1529" t="s">
        <v>4365</v>
      </c>
      <c r="AM1529" t="s">
        <v>4365</v>
      </c>
      <c r="AN1529" t="s">
        <v>4365</v>
      </c>
      <c r="AO1529" t="s">
        <v>4365</v>
      </c>
      <c r="AP1529" t="s">
        <v>4365</v>
      </c>
      <c r="AQ1529" t="s">
        <v>4365</v>
      </c>
      <c r="AR1529" t="s">
        <v>4365</v>
      </c>
      <c r="AS1529" t="s">
        <v>14823</v>
      </c>
      <c r="BC1529" s="3" t="str" cm="1">
        <f t="array" ref="BC1529">LEFT(BB1529,MIN(FIND({0,1,2,3,4,5,6,7,8,9},BB1529&amp;"0123456789"))-1)</f>
        <v/>
      </c>
      <c r="BY1529" t="s">
        <v>25552</v>
      </c>
      <c r="BZ1529" t="s">
        <v>25885</v>
      </c>
      <c r="CA1529" t="s">
        <v>25430</v>
      </c>
      <c r="CB1529" t="s">
        <v>25411</v>
      </c>
      <c r="CT1529" t="str">
        <f t="shared" si="379"/>
        <v>Collaboration</v>
      </c>
      <c r="CU1529" t="str">
        <f t="shared" si="380"/>
        <v>Commercial Real Estate</v>
      </c>
      <c r="CV1529" t="str">
        <f t="shared" si="381"/>
        <v>FinTech</v>
      </c>
      <c r="CW1529" t="str">
        <f t="shared" si="382"/>
        <v>Real Estate</v>
      </c>
      <c r="CX1529" t="str">
        <f t="shared" si="383"/>
        <v/>
      </c>
      <c r="CY1529" t="str">
        <f t="shared" si="384"/>
        <v/>
      </c>
      <c r="CZ1529" t="str">
        <f t="shared" si="385"/>
        <v/>
      </c>
      <c r="DA1529" t="str">
        <f t="shared" si="386"/>
        <v/>
      </c>
      <c r="DB1529" t="str">
        <f t="shared" si="387"/>
        <v/>
      </c>
      <c r="DC1529" t="str">
        <f t="shared" si="388"/>
        <v/>
      </c>
    </row>
    <row r="1530" spans="1:107" x14ac:dyDescent="0.2">
      <c r="A1530">
        <v>1527</v>
      </c>
      <c r="B1530" t="s">
        <v>1521</v>
      </c>
      <c r="C1530" t="s">
        <v>3695</v>
      </c>
      <c r="D1530" t="s">
        <v>5615</v>
      </c>
      <c r="E1530" t="s">
        <v>6065</v>
      </c>
      <c r="F1530" t="s">
        <v>7593</v>
      </c>
      <c r="G1530" t="s">
        <v>8495</v>
      </c>
      <c r="H1530" t="s">
        <v>8552</v>
      </c>
      <c r="I1530" t="s">
        <v>8554</v>
      </c>
      <c r="J1530" t="s">
        <v>9792</v>
      </c>
      <c r="K1530" t="s">
        <v>10121</v>
      </c>
      <c r="L1530" t="s">
        <v>10860</v>
      </c>
      <c r="M1530" t="s">
        <v>12300</v>
      </c>
      <c r="N1530" t="s">
        <v>12767</v>
      </c>
      <c r="O1530" t="s">
        <v>4365</v>
      </c>
      <c r="P1530" t="s">
        <v>4365</v>
      </c>
      <c r="Q1530">
        <v>1</v>
      </c>
      <c r="R1530" t="s">
        <v>13357</v>
      </c>
      <c r="S1530" t="s">
        <v>13555</v>
      </c>
      <c r="T1530" t="s">
        <v>14023</v>
      </c>
      <c r="U1530" s="3" t="str" cm="1">
        <f t="array" ref="U1530">LEFT(T1530,MIN(FIND({0,1,2,3,4,5,6,7,8,9},T1530&amp;"0123456789"))-1)</f>
        <v>$</v>
      </c>
      <c r="V1530" t="s">
        <v>13357</v>
      </c>
      <c r="W1530" t="s">
        <v>14023</v>
      </c>
      <c r="X1530" s="3" t="str" cm="1">
        <f t="array" ref="X1530">LEFT(W1530,MIN(FIND({0,1,2,3,4,5,6,7,8,9},W1530&amp;"0123456789"))-1)</f>
        <v>$</v>
      </c>
      <c r="Y1530" t="s">
        <v>13357</v>
      </c>
      <c r="Z1530" t="s">
        <v>14023</v>
      </c>
      <c r="AA1530" s="3" cm="1">
        <f t="array" ref="AA1530">_xlfn.XLOOKUP(LEFT(Z1530,MIN(FIND({0,1,2,3,4,5,6,7,8,9},Z1530&amp;"0123456789"))-1), $BB$4:$BB$23, $BC$4:$BC$23)*_xlfn.NUMBERVALUE(TRIM(REPLACE(Z1530,1,MIN(FIND({0,1,2,3,4,5,6,7,8,9},Z1530&amp;"0123456789"))-1,"")), ".", ",")</f>
        <v>1400000</v>
      </c>
      <c r="AB1530" t="s">
        <v>14023</v>
      </c>
      <c r="AC1530" s="3" cm="1">
        <f t="array" ref="AC1530">_xlfn.XLOOKUP(LEFT(AB1530,MIN(FIND({0,1,2,3,4,5,6,7,8,9},AB1530&amp;"0123456789"))-1), $BB$4:$BB$23, $BC$4:$BC$23)*_xlfn.NUMBERVALUE(TRIM(REPLACE(AB1530,1,MIN(FIND({0,1,2,3,4,5,6,7,8,9},AB1530&amp;"0123456789"))-1,"")), ".", ",")</f>
        <v>1400000</v>
      </c>
      <c r="AD1530" t="s">
        <v>4365</v>
      </c>
      <c r="AE1530" t="s">
        <v>8554</v>
      </c>
      <c r="AF1530" t="s">
        <v>16129</v>
      </c>
      <c r="AG1530" t="s">
        <v>4365</v>
      </c>
      <c r="AH1530" t="s">
        <v>4365</v>
      </c>
      <c r="AI1530" t="s">
        <v>4365</v>
      </c>
      <c r="AJ1530" t="s">
        <v>4365</v>
      </c>
      <c r="AK1530" t="s">
        <v>4365</v>
      </c>
      <c r="AL1530" t="s">
        <v>4365</v>
      </c>
      <c r="AM1530" t="s">
        <v>4365</v>
      </c>
      <c r="AN1530" t="s">
        <v>4365</v>
      </c>
      <c r="AO1530" t="s">
        <v>4365</v>
      </c>
      <c r="AP1530" t="s">
        <v>4365</v>
      </c>
      <c r="AQ1530" t="s">
        <v>4365</v>
      </c>
      <c r="AR1530" t="s">
        <v>4365</v>
      </c>
      <c r="AS1530" t="s">
        <v>14822</v>
      </c>
      <c r="BC1530" s="3" t="str" cm="1">
        <f t="array" ref="BC1530">LEFT(BB1530,MIN(FIND({0,1,2,3,4,5,6,7,8,9},BB1530&amp;"0123456789"))-1)</f>
        <v/>
      </c>
      <c r="BY1530" t="s">
        <v>11181</v>
      </c>
      <c r="BZ1530" t="s">
        <v>25829</v>
      </c>
      <c r="CA1530" t="s">
        <v>25590</v>
      </c>
      <c r="CB1530" t="s">
        <v>25532</v>
      </c>
      <c r="CC1530" t="s">
        <v>25938</v>
      </c>
      <c r="CD1530" t="s">
        <v>25437</v>
      </c>
      <c r="CT1530" t="str">
        <f t="shared" si="379"/>
        <v>Advertising</v>
      </c>
      <c r="CU1530" t="str">
        <f t="shared" si="380"/>
        <v>Digital Marketing</v>
      </c>
      <c r="CV1530" t="str">
        <f t="shared" si="381"/>
        <v>Marketing</v>
      </c>
      <c r="CW1530" t="str">
        <f t="shared" si="382"/>
        <v>Mobile</v>
      </c>
      <c r="CX1530" t="str">
        <f t="shared" si="383"/>
        <v>Mobile Advertising</v>
      </c>
      <c r="CY1530" t="str">
        <f t="shared" si="384"/>
        <v>SaaS</v>
      </c>
      <c r="CZ1530" t="str">
        <f t="shared" si="385"/>
        <v/>
      </c>
      <c r="DA1530" t="str">
        <f t="shared" si="386"/>
        <v/>
      </c>
      <c r="DB1530" t="str">
        <f t="shared" si="387"/>
        <v/>
      </c>
      <c r="DC1530" t="str">
        <f t="shared" si="388"/>
        <v/>
      </c>
    </row>
    <row r="1531" spans="1:107" x14ac:dyDescent="0.2">
      <c r="A1531">
        <v>1528</v>
      </c>
      <c r="B1531" t="s">
        <v>1522</v>
      </c>
      <c r="C1531" t="s">
        <v>3696</v>
      </c>
      <c r="D1531" t="s">
        <v>5616</v>
      </c>
      <c r="E1531" t="s">
        <v>6065</v>
      </c>
      <c r="F1531" t="s">
        <v>7594</v>
      </c>
      <c r="G1531" t="s">
        <v>8269</v>
      </c>
      <c r="H1531" t="s">
        <v>8552</v>
      </c>
      <c r="I1531" t="s">
        <v>8554</v>
      </c>
      <c r="J1531" t="s">
        <v>9793</v>
      </c>
      <c r="K1531" t="s">
        <v>10119</v>
      </c>
      <c r="L1531" t="s">
        <v>10148</v>
      </c>
      <c r="M1531" t="s">
        <v>11108</v>
      </c>
      <c r="N1531" t="s">
        <v>12751</v>
      </c>
      <c r="O1531" t="s">
        <v>4365</v>
      </c>
      <c r="P1531" t="s">
        <v>13349</v>
      </c>
      <c r="Q1531">
        <v>2</v>
      </c>
      <c r="R1531" t="s">
        <v>4365</v>
      </c>
      <c r="S1531" t="s">
        <v>13373</v>
      </c>
      <c r="T1531" t="s">
        <v>13804</v>
      </c>
      <c r="U1531" s="3" t="str" cm="1">
        <f t="array" ref="U1531">LEFT(T1531,MIN(FIND({0,1,2,3,4,5,6,7,8,9},T1531&amp;"0123456789"))-1)</f>
        <v>$</v>
      </c>
      <c r="V1531" t="s">
        <v>14415</v>
      </c>
      <c r="W1531" t="s">
        <v>13804</v>
      </c>
      <c r="X1531" s="3" t="str" cm="1">
        <f t="array" ref="X1531">LEFT(W1531,MIN(FIND({0,1,2,3,4,5,6,7,8,9},W1531&amp;"0123456789"))-1)</f>
        <v>$</v>
      </c>
      <c r="Y1531" t="s">
        <v>14415</v>
      </c>
      <c r="Z1531" t="s">
        <v>14721</v>
      </c>
      <c r="AA1531" s="3" cm="1">
        <f t="array" ref="AA1531">_xlfn.XLOOKUP(LEFT(Z1531,MIN(FIND({0,1,2,3,4,5,6,7,8,9},Z1531&amp;"0123456789"))-1), $BB$4:$BB$23, $BC$4:$BC$23)*_xlfn.NUMBERVALUE(TRIM(REPLACE(Z1531,1,MIN(FIND({0,1,2,3,4,5,6,7,8,9},Z1531&amp;"0123456789"))-1,"")), ".", ",")</f>
        <v>38912372</v>
      </c>
      <c r="AB1531" t="s">
        <v>14721</v>
      </c>
      <c r="AC1531" s="3" cm="1">
        <f t="array" ref="AC1531">_xlfn.XLOOKUP(LEFT(AB1531,MIN(FIND({0,1,2,3,4,5,6,7,8,9},AB1531&amp;"0123456789"))-1), $BB$4:$BB$23, $BC$4:$BC$23)*_xlfn.NUMBERVALUE(TRIM(REPLACE(AB1531,1,MIN(FIND({0,1,2,3,4,5,6,7,8,9},AB1531&amp;"0123456789"))-1,"")), ".", ",")</f>
        <v>38912372</v>
      </c>
      <c r="AD1531" t="s">
        <v>8554</v>
      </c>
      <c r="AE1531" t="s">
        <v>8561</v>
      </c>
      <c r="AF1531" t="s">
        <v>16130</v>
      </c>
      <c r="AG1531" t="s">
        <v>17360</v>
      </c>
      <c r="AH1531" t="s">
        <v>18011</v>
      </c>
      <c r="AI1531" t="s">
        <v>18953</v>
      </c>
      <c r="AJ1531" t="s">
        <v>19381</v>
      </c>
      <c r="AK1531" t="s">
        <v>18579</v>
      </c>
      <c r="AL1531" t="s">
        <v>20194</v>
      </c>
      <c r="AM1531" t="s">
        <v>21034</v>
      </c>
      <c r="AN1531" t="s">
        <v>21624</v>
      </c>
      <c r="AO1531" t="s">
        <v>22226</v>
      </c>
      <c r="AP1531" t="s">
        <v>23348</v>
      </c>
      <c r="AQ1531" t="s">
        <v>24399</v>
      </c>
      <c r="AR1531" t="s">
        <v>25221</v>
      </c>
      <c r="AS1531" t="s">
        <v>19162</v>
      </c>
      <c r="BC1531" s="3" t="str" cm="1">
        <f t="array" ref="BC1531">LEFT(BB1531,MIN(FIND({0,1,2,3,4,5,6,7,8,9},BB1531&amp;"0123456789"))-1)</f>
        <v/>
      </c>
      <c r="BY1531" t="s">
        <v>11273</v>
      </c>
      <c r="BZ1531" t="s">
        <v>25429</v>
      </c>
      <c r="CA1531" t="s">
        <v>25430</v>
      </c>
      <c r="CB1531" t="s">
        <v>25432</v>
      </c>
      <c r="CT1531" t="str">
        <f t="shared" si="379"/>
        <v>Finance</v>
      </c>
      <c r="CU1531" t="str">
        <f t="shared" si="380"/>
        <v>Financial Services</v>
      </c>
      <c r="CV1531" t="str">
        <f t="shared" si="381"/>
        <v>FinTech</v>
      </c>
      <c r="CW1531" t="str">
        <f t="shared" si="382"/>
        <v>Payments</v>
      </c>
      <c r="CX1531" t="str">
        <f t="shared" si="383"/>
        <v/>
      </c>
      <c r="CY1531" t="str">
        <f t="shared" si="384"/>
        <v/>
      </c>
      <c r="CZ1531" t="str">
        <f t="shared" si="385"/>
        <v/>
      </c>
      <c r="DA1531" t="str">
        <f t="shared" si="386"/>
        <v/>
      </c>
      <c r="DB1531" t="str">
        <f t="shared" si="387"/>
        <v/>
      </c>
      <c r="DC1531" t="str">
        <f t="shared" si="388"/>
        <v/>
      </c>
    </row>
    <row r="1532" spans="1:107" x14ac:dyDescent="0.2">
      <c r="A1532">
        <v>1529</v>
      </c>
      <c r="B1532" t="s">
        <v>1523</v>
      </c>
      <c r="C1532" t="s">
        <v>3697</v>
      </c>
      <c r="D1532" t="s">
        <v>5617</v>
      </c>
      <c r="E1532" t="s">
        <v>6065</v>
      </c>
      <c r="F1532" t="s">
        <v>7595</v>
      </c>
      <c r="G1532" t="s">
        <v>8248</v>
      </c>
      <c r="H1532" t="s">
        <v>8552</v>
      </c>
      <c r="I1532" t="s">
        <v>8555</v>
      </c>
      <c r="J1532" t="s">
        <v>9794</v>
      </c>
      <c r="K1532" t="s">
        <v>10121</v>
      </c>
      <c r="L1532" t="s">
        <v>10861</v>
      </c>
      <c r="M1532" t="s">
        <v>12301</v>
      </c>
      <c r="N1532" t="s">
        <v>12750</v>
      </c>
      <c r="O1532" t="s">
        <v>13317</v>
      </c>
      <c r="P1532" t="s">
        <v>4365</v>
      </c>
      <c r="Q1532">
        <v>1</v>
      </c>
      <c r="R1532" t="s">
        <v>4365</v>
      </c>
      <c r="S1532" t="s">
        <v>13506</v>
      </c>
      <c r="T1532" t="s">
        <v>14239</v>
      </c>
      <c r="U1532" s="3" t="str" cm="1">
        <f t="array" ref="U1532">LEFT(T1532,MIN(FIND({0,1,2,3,4,5,6,7,8,9},T1532&amp;"0123456789"))-1)</f>
        <v>$</v>
      </c>
      <c r="V1532" t="s">
        <v>14415</v>
      </c>
      <c r="W1532" t="s">
        <v>14239</v>
      </c>
      <c r="X1532" s="3" t="str" cm="1">
        <f t="array" ref="X1532">LEFT(W1532,MIN(FIND({0,1,2,3,4,5,6,7,8,9},W1532&amp;"0123456789"))-1)</f>
        <v>$</v>
      </c>
      <c r="Y1532" t="s">
        <v>14415</v>
      </c>
      <c r="Z1532" t="s">
        <v>14239</v>
      </c>
      <c r="AA1532" s="3" cm="1">
        <f t="array" ref="AA1532">_xlfn.XLOOKUP(LEFT(Z1532,MIN(FIND({0,1,2,3,4,5,6,7,8,9},Z1532&amp;"0123456789"))-1), $BB$4:$BB$23, $BC$4:$BC$23)*_xlfn.NUMBERVALUE(TRIM(REPLACE(Z1532,1,MIN(FIND({0,1,2,3,4,5,6,7,8,9},Z1532&amp;"0123456789"))-1,"")), ".", ",")</f>
        <v>6527500</v>
      </c>
      <c r="AB1532" t="s">
        <v>14239</v>
      </c>
      <c r="AC1532" s="3" cm="1">
        <f t="array" ref="AC1532">_xlfn.XLOOKUP(LEFT(AB1532,MIN(FIND({0,1,2,3,4,5,6,7,8,9},AB1532&amp;"0123456789"))-1), $BB$4:$BB$23, $BC$4:$BC$23)*_xlfn.NUMBERVALUE(TRIM(REPLACE(AB1532,1,MIN(FIND({0,1,2,3,4,5,6,7,8,9},AB1532&amp;"0123456789"))-1,"")), ".", ",")</f>
        <v>6527500</v>
      </c>
      <c r="AD1532" t="s">
        <v>4365</v>
      </c>
      <c r="AE1532" t="s">
        <v>4365</v>
      </c>
      <c r="AF1532" t="s">
        <v>4365</v>
      </c>
      <c r="AG1532" t="s">
        <v>17361</v>
      </c>
      <c r="AH1532" t="s">
        <v>4365</v>
      </c>
      <c r="AI1532" t="s">
        <v>18954</v>
      </c>
      <c r="AJ1532" t="s">
        <v>8560</v>
      </c>
      <c r="AK1532" t="s">
        <v>19434</v>
      </c>
      <c r="AL1532" t="s">
        <v>20156</v>
      </c>
      <c r="AM1532" t="s">
        <v>19641</v>
      </c>
      <c r="AN1532" t="s">
        <v>20488</v>
      </c>
      <c r="AO1532" t="s">
        <v>4365</v>
      </c>
      <c r="AP1532" t="s">
        <v>23349</v>
      </c>
      <c r="AQ1532" t="s">
        <v>24400</v>
      </c>
      <c r="AR1532" t="s">
        <v>25222</v>
      </c>
      <c r="AS1532" t="s">
        <v>14831</v>
      </c>
      <c r="BC1532" s="3" t="str" cm="1">
        <f t="array" ref="BC1532">LEFT(BB1532,MIN(FIND({0,1,2,3,4,5,6,7,8,9},BB1532&amp;"0123456789"))-1)</f>
        <v/>
      </c>
      <c r="BY1532" t="s">
        <v>25539</v>
      </c>
      <c r="BZ1532" t="s">
        <v>25656</v>
      </c>
      <c r="CA1532" t="s">
        <v>25602</v>
      </c>
      <c r="CT1532" t="str">
        <f t="shared" si="379"/>
        <v>Brand Marketing</v>
      </c>
      <c r="CU1532" t="str">
        <f t="shared" si="380"/>
        <v>Consumer</v>
      </c>
      <c r="CV1532" t="str">
        <f t="shared" si="381"/>
        <v>Consumer Goods</v>
      </c>
      <c r="CW1532" t="str">
        <f t="shared" si="382"/>
        <v/>
      </c>
      <c r="CX1532" t="str">
        <f t="shared" si="383"/>
        <v/>
      </c>
      <c r="CY1532" t="str">
        <f t="shared" si="384"/>
        <v/>
      </c>
      <c r="CZ1532" t="str">
        <f t="shared" si="385"/>
        <v/>
      </c>
      <c r="DA1532" t="str">
        <f t="shared" si="386"/>
        <v/>
      </c>
      <c r="DB1532" t="str">
        <f t="shared" si="387"/>
        <v/>
      </c>
      <c r="DC1532" t="str">
        <f t="shared" si="388"/>
        <v/>
      </c>
    </row>
    <row r="1533" spans="1:107" x14ac:dyDescent="0.2">
      <c r="A1533">
        <v>1530</v>
      </c>
      <c r="B1533" t="s">
        <v>1524</v>
      </c>
      <c r="C1533" t="s">
        <v>3698</v>
      </c>
      <c r="D1533" t="s">
        <v>5618</v>
      </c>
      <c r="E1533" t="s">
        <v>6065</v>
      </c>
      <c r="F1533" t="s">
        <v>7596</v>
      </c>
      <c r="G1533" t="s">
        <v>8248</v>
      </c>
      <c r="H1533" t="s">
        <v>8552</v>
      </c>
      <c r="I1533" t="s">
        <v>8557</v>
      </c>
      <c r="J1533" t="s">
        <v>9795</v>
      </c>
      <c r="K1533" t="s">
        <v>10121</v>
      </c>
      <c r="L1533" t="s">
        <v>10312</v>
      </c>
      <c r="M1533" t="s">
        <v>10312</v>
      </c>
      <c r="N1533" t="s">
        <v>12913</v>
      </c>
      <c r="O1533" t="s">
        <v>13311</v>
      </c>
      <c r="P1533" t="s">
        <v>4365</v>
      </c>
      <c r="Q1533">
        <v>2</v>
      </c>
      <c r="R1533" t="s">
        <v>13357</v>
      </c>
      <c r="S1533" t="s">
        <v>13387</v>
      </c>
      <c r="T1533" t="s">
        <v>13752</v>
      </c>
      <c r="U1533" s="3" t="str" cm="1">
        <f t="array" ref="U1533">LEFT(T1533,MIN(FIND({0,1,2,3,4,5,6,7,8,9},T1533&amp;"0123456789"))-1)</f>
        <v>$</v>
      </c>
      <c r="V1533" t="s">
        <v>13357</v>
      </c>
      <c r="W1533" t="s">
        <v>13752</v>
      </c>
      <c r="X1533" s="3" t="str" cm="1">
        <f t="array" ref="X1533">LEFT(W1533,MIN(FIND({0,1,2,3,4,5,6,7,8,9},W1533&amp;"0123456789"))-1)</f>
        <v>$</v>
      </c>
      <c r="Y1533" t="s">
        <v>13357</v>
      </c>
      <c r="Z1533" t="s">
        <v>13752</v>
      </c>
      <c r="AA1533" s="3" cm="1">
        <f t="array" ref="AA1533">_xlfn.XLOOKUP(LEFT(Z1533,MIN(FIND({0,1,2,3,4,5,6,7,8,9},Z1533&amp;"0123456789"))-1), $BB$4:$BB$23, $BC$4:$BC$23)*_xlfn.NUMBERVALUE(TRIM(REPLACE(Z1533,1,MIN(FIND({0,1,2,3,4,5,6,7,8,9},Z1533&amp;"0123456789"))-1,"")), ".", ",")</f>
        <v>1200000</v>
      </c>
      <c r="AB1533" t="s">
        <v>13752</v>
      </c>
      <c r="AC1533" s="3" cm="1">
        <f t="array" ref="AC1533">_xlfn.XLOOKUP(LEFT(AB1533,MIN(FIND({0,1,2,3,4,5,6,7,8,9},AB1533&amp;"0123456789"))-1), $BB$4:$BB$23, $BC$4:$BC$23)*_xlfn.NUMBERVALUE(TRIM(REPLACE(AB1533,1,MIN(FIND({0,1,2,3,4,5,6,7,8,9},AB1533&amp;"0123456789"))-1,"")), ".", ",")</f>
        <v>1200000</v>
      </c>
      <c r="AD1533" t="s">
        <v>4365</v>
      </c>
      <c r="AE1533" t="s">
        <v>14823</v>
      </c>
      <c r="AF1533" t="s">
        <v>16131</v>
      </c>
      <c r="AG1533" t="s">
        <v>17362</v>
      </c>
      <c r="AH1533" t="s">
        <v>18012</v>
      </c>
      <c r="AI1533" t="s">
        <v>18955</v>
      </c>
      <c r="AJ1533" t="s">
        <v>19382</v>
      </c>
      <c r="AK1533" t="s">
        <v>4365</v>
      </c>
      <c r="AL1533" t="s">
        <v>20138</v>
      </c>
      <c r="AM1533" t="s">
        <v>20701</v>
      </c>
      <c r="AN1533" t="s">
        <v>20439</v>
      </c>
      <c r="AO1533" t="s">
        <v>19950</v>
      </c>
      <c r="AP1533" t="s">
        <v>23350</v>
      </c>
      <c r="AQ1533" t="s">
        <v>24401</v>
      </c>
      <c r="AR1533" t="s">
        <v>25223</v>
      </c>
      <c r="AS1533" t="s">
        <v>19072</v>
      </c>
      <c r="BC1533" s="3" t="str" cm="1">
        <f t="array" ref="BC1533">LEFT(BB1533,MIN(FIND({0,1,2,3,4,5,6,7,8,9},BB1533&amp;"0123456789"))-1)</f>
        <v/>
      </c>
      <c r="BY1533" t="s">
        <v>10587</v>
      </c>
      <c r="BZ1533" t="s">
        <v>25521</v>
      </c>
      <c r="CT1533" t="str">
        <f t="shared" si="379"/>
        <v>Gaming</v>
      </c>
      <c r="CU1533" t="str">
        <f t="shared" si="380"/>
        <v>Media and Entertainment</v>
      </c>
      <c r="CV1533" t="str">
        <f t="shared" si="381"/>
        <v/>
      </c>
      <c r="CW1533" t="str">
        <f t="shared" si="382"/>
        <v/>
      </c>
      <c r="CX1533" t="str">
        <f t="shared" si="383"/>
        <v/>
      </c>
      <c r="CY1533" t="str">
        <f t="shared" si="384"/>
        <v/>
      </c>
      <c r="CZ1533" t="str">
        <f t="shared" si="385"/>
        <v/>
      </c>
      <c r="DA1533" t="str">
        <f t="shared" si="386"/>
        <v/>
      </c>
      <c r="DB1533" t="str">
        <f t="shared" si="387"/>
        <v/>
      </c>
      <c r="DC1533" t="str">
        <f t="shared" si="388"/>
        <v/>
      </c>
    </row>
    <row r="1534" spans="1:107" x14ac:dyDescent="0.2">
      <c r="A1534">
        <v>1531</v>
      </c>
      <c r="B1534" t="s">
        <v>1525</v>
      </c>
      <c r="C1534" t="s">
        <v>3699</v>
      </c>
      <c r="D1534" t="s">
        <v>5619</v>
      </c>
      <c r="E1534" t="s">
        <v>6065</v>
      </c>
      <c r="F1534" t="s">
        <v>7597</v>
      </c>
      <c r="G1534" t="s">
        <v>8496</v>
      </c>
      <c r="H1534" t="s">
        <v>8552</v>
      </c>
      <c r="I1534" t="s">
        <v>4365</v>
      </c>
      <c r="J1534" t="s">
        <v>4365</v>
      </c>
      <c r="K1534" t="s">
        <v>10121</v>
      </c>
      <c r="L1534" t="s">
        <v>10862</v>
      </c>
      <c r="M1534" t="s">
        <v>12302</v>
      </c>
      <c r="N1534" t="s">
        <v>13086</v>
      </c>
      <c r="O1534" t="s">
        <v>13306</v>
      </c>
      <c r="P1534" t="s">
        <v>4365</v>
      </c>
      <c r="Q1534">
        <v>2</v>
      </c>
      <c r="R1534" t="s">
        <v>13357</v>
      </c>
      <c r="S1534" t="s">
        <v>8301</v>
      </c>
      <c r="T1534" t="s">
        <v>13985</v>
      </c>
      <c r="U1534" s="3" t="str" cm="1">
        <f t="array" ref="U1534">LEFT(T1534,MIN(FIND({0,1,2,3,4,5,6,7,8,9},T1534&amp;"0123456789"))-1)</f>
        <v>$</v>
      </c>
      <c r="V1534" t="s">
        <v>14417</v>
      </c>
      <c r="W1534" t="s">
        <v>13985</v>
      </c>
      <c r="X1534" s="3" t="str" cm="1">
        <f t="array" ref="X1534">LEFT(W1534,MIN(FIND({0,1,2,3,4,5,6,7,8,9},W1534&amp;"0123456789"))-1)</f>
        <v>$</v>
      </c>
      <c r="Y1534" t="s">
        <v>14417</v>
      </c>
      <c r="Z1534" t="s">
        <v>13985</v>
      </c>
      <c r="AA1534" s="3" cm="1">
        <f t="array" ref="AA1534">_xlfn.XLOOKUP(LEFT(Z1534,MIN(FIND({0,1,2,3,4,5,6,7,8,9},Z1534&amp;"0123456789"))-1), $BB$4:$BB$23, $BC$4:$BC$23)*_xlfn.NUMBERVALUE(TRIM(REPLACE(Z1534,1,MIN(FIND({0,1,2,3,4,5,6,7,8,9},Z1534&amp;"0123456789"))-1,"")), ".", ",")</f>
        <v>1680000</v>
      </c>
      <c r="AB1534" t="s">
        <v>13985</v>
      </c>
      <c r="AC1534" s="3" cm="1">
        <f t="array" ref="AC1534">_xlfn.XLOOKUP(LEFT(AB1534,MIN(FIND({0,1,2,3,4,5,6,7,8,9},AB1534&amp;"0123456789"))-1), $BB$4:$BB$23, $BC$4:$BC$23)*_xlfn.NUMBERVALUE(TRIM(REPLACE(AB1534,1,MIN(FIND({0,1,2,3,4,5,6,7,8,9},AB1534&amp;"0123456789"))-1,"")), ".", ",")</f>
        <v>1680000</v>
      </c>
      <c r="AD1534" t="s">
        <v>4365</v>
      </c>
      <c r="AE1534" t="s">
        <v>4365</v>
      </c>
      <c r="AF1534" t="s">
        <v>4365</v>
      </c>
      <c r="AG1534" t="s">
        <v>17363</v>
      </c>
      <c r="AH1534" t="s">
        <v>18013</v>
      </c>
      <c r="AI1534" t="s">
        <v>18956</v>
      </c>
      <c r="AJ1534" t="s">
        <v>19383</v>
      </c>
      <c r="AK1534" t="s">
        <v>20010</v>
      </c>
      <c r="AL1534" t="s">
        <v>20366</v>
      </c>
      <c r="AM1534" t="s">
        <v>21035</v>
      </c>
      <c r="AN1534" t="s">
        <v>21625</v>
      </c>
      <c r="AO1534" t="s">
        <v>22227</v>
      </c>
      <c r="AP1534" t="s">
        <v>23351</v>
      </c>
      <c r="AQ1534" t="s">
        <v>24402</v>
      </c>
      <c r="AR1534" t="s">
        <v>25224</v>
      </c>
      <c r="AS1534" t="s">
        <v>19154</v>
      </c>
      <c r="BC1534" s="3" t="str" cm="1">
        <f t="array" ref="BC1534">LEFT(BB1534,MIN(FIND({0,1,2,3,4,5,6,7,8,9},BB1534&amp;"0123456789"))-1)</f>
        <v/>
      </c>
      <c r="BY1534" t="s">
        <v>11435</v>
      </c>
      <c r="BZ1534" t="s">
        <v>25819</v>
      </c>
      <c r="CT1534" t="str">
        <f t="shared" si="379"/>
        <v>Aerospace</v>
      </c>
      <c r="CU1534" t="str">
        <f t="shared" si="380"/>
        <v>Satellite Communication</v>
      </c>
      <c r="CV1534" t="str">
        <f t="shared" si="381"/>
        <v/>
      </c>
      <c r="CW1534" t="str">
        <f t="shared" si="382"/>
        <v/>
      </c>
      <c r="CX1534" t="str">
        <f t="shared" si="383"/>
        <v/>
      </c>
      <c r="CY1534" t="str">
        <f t="shared" si="384"/>
        <v/>
      </c>
      <c r="CZ1534" t="str">
        <f t="shared" si="385"/>
        <v/>
      </c>
      <c r="DA1534" t="str">
        <f t="shared" si="386"/>
        <v/>
      </c>
      <c r="DB1534" t="str">
        <f t="shared" si="387"/>
        <v/>
      </c>
      <c r="DC1534" t="str">
        <f t="shared" si="388"/>
        <v/>
      </c>
    </row>
    <row r="1535" spans="1:107" x14ac:dyDescent="0.2">
      <c r="A1535">
        <v>1532</v>
      </c>
      <c r="B1535" t="s">
        <v>1526</v>
      </c>
      <c r="C1535" t="s">
        <v>3700</v>
      </c>
      <c r="D1535" t="s">
        <v>5620</v>
      </c>
      <c r="E1535" t="s">
        <v>6065</v>
      </c>
      <c r="F1535" t="s">
        <v>7598</v>
      </c>
      <c r="G1535" t="s">
        <v>8261</v>
      </c>
      <c r="H1535" t="s">
        <v>8552</v>
      </c>
      <c r="I1535" t="s">
        <v>8554</v>
      </c>
      <c r="J1535" t="s">
        <v>9796</v>
      </c>
      <c r="K1535" t="s">
        <v>10121</v>
      </c>
      <c r="L1535" t="s">
        <v>10863</v>
      </c>
      <c r="M1535" t="s">
        <v>12303</v>
      </c>
      <c r="N1535" t="s">
        <v>12751</v>
      </c>
      <c r="O1535" t="s">
        <v>4365</v>
      </c>
      <c r="P1535" t="s">
        <v>4365</v>
      </c>
      <c r="Q1535">
        <v>1</v>
      </c>
      <c r="R1535" t="s">
        <v>13357</v>
      </c>
      <c r="S1535" t="s">
        <v>13497</v>
      </c>
      <c r="T1535" t="s">
        <v>13807</v>
      </c>
      <c r="U1535" s="3" t="str" cm="1">
        <f t="array" ref="U1535">LEFT(T1535,MIN(FIND({0,1,2,3,4,5,6,7,8,9},T1535&amp;"0123456789"))-1)</f>
        <v>£</v>
      </c>
      <c r="V1535" t="s">
        <v>14422</v>
      </c>
      <c r="W1535" t="s">
        <v>13807</v>
      </c>
      <c r="X1535" s="3" t="str" cm="1">
        <f t="array" ref="X1535">LEFT(W1535,MIN(FIND({0,1,2,3,4,5,6,7,8,9},W1535&amp;"0123456789"))-1)</f>
        <v>£</v>
      </c>
      <c r="Y1535" t="s">
        <v>14422</v>
      </c>
      <c r="Z1535" t="s">
        <v>13807</v>
      </c>
      <c r="AA1535" s="3" cm="1">
        <f t="array" ref="AA1535">_xlfn.XLOOKUP(LEFT(Z1535,MIN(FIND({0,1,2,3,4,5,6,7,8,9},Z1535&amp;"0123456789"))-1), $BB$4:$BB$23, $BC$4:$BC$23)*_xlfn.NUMBERVALUE(TRIM(REPLACE(Z1535,1,MIN(FIND({0,1,2,3,4,5,6,7,8,9},Z1535&amp;"0123456789"))-1,"")), ".", ",")</f>
        <v>2055000.0000000002</v>
      </c>
      <c r="AB1535" t="s">
        <v>13807</v>
      </c>
      <c r="AC1535" s="3" cm="1">
        <f t="array" ref="AC1535">_xlfn.XLOOKUP(LEFT(AB1535,MIN(FIND({0,1,2,3,4,5,6,7,8,9},AB1535&amp;"0123456789"))-1), $BB$4:$BB$23, $BC$4:$BC$23)*_xlfn.NUMBERVALUE(TRIM(REPLACE(AB1535,1,MIN(FIND({0,1,2,3,4,5,6,7,8,9},AB1535&amp;"0123456789"))-1,"")), ".", ",")</f>
        <v>2055000.0000000002</v>
      </c>
      <c r="AD1535" t="s">
        <v>4365</v>
      </c>
      <c r="AE1535" t="s">
        <v>8555</v>
      </c>
      <c r="AF1535" t="s">
        <v>16132</v>
      </c>
      <c r="AG1535" t="s">
        <v>4365</v>
      </c>
      <c r="AH1535" t="s">
        <v>4365</v>
      </c>
      <c r="AI1535" t="s">
        <v>4365</v>
      </c>
      <c r="AJ1535" t="s">
        <v>4365</v>
      </c>
      <c r="AK1535" t="s">
        <v>4365</v>
      </c>
      <c r="AL1535" t="s">
        <v>4365</v>
      </c>
      <c r="AM1535" t="s">
        <v>4365</v>
      </c>
      <c r="AN1535" t="s">
        <v>4365</v>
      </c>
      <c r="AO1535" t="s">
        <v>4365</v>
      </c>
      <c r="AP1535" t="s">
        <v>4365</v>
      </c>
      <c r="AQ1535" t="s">
        <v>4365</v>
      </c>
      <c r="AR1535" t="s">
        <v>4365</v>
      </c>
      <c r="AS1535" t="s">
        <v>4365</v>
      </c>
      <c r="BC1535" s="3" t="str" cm="1">
        <f t="array" ref="BC1535">LEFT(BB1535,MIN(FIND({0,1,2,3,4,5,6,7,8,9},BB1535&amp;"0123456789"))-1)</f>
        <v/>
      </c>
      <c r="BY1535" t="s">
        <v>25419</v>
      </c>
      <c r="BZ1535" t="s">
        <v>25676</v>
      </c>
      <c r="CA1535" t="s">
        <v>25950</v>
      </c>
      <c r="CB1535" t="s">
        <v>25414</v>
      </c>
      <c r="CC1535" t="s">
        <v>25422</v>
      </c>
      <c r="CD1535" t="s">
        <v>25441</v>
      </c>
      <c r="CE1535" t="s">
        <v>25643</v>
      </c>
      <c r="CF1535" t="s">
        <v>25408</v>
      </c>
      <c r="CG1535" t="s">
        <v>25951</v>
      </c>
      <c r="CT1535" t="str">
        <f t="shared" si="379"/>
        <v>Apps</v>
      </c>
      <c r="CU1535" t="str">
        <f t="shared" si="380"/>
        <v>Content Creators</v>
      </c>
      <c r="CV1535" t="str">
        <f t="shared" si="381"/>
        <v>Content Discovery</v>
      </c>
      <c r="CW1535" t="str">
        <f t="shared" si="382"/>
        <v>Internet</v>
      </c>
      <c r="CX1535" t="str">
        <f t="shared" si="383"/>
        <v>Marketplace</v>
      </c>
      <c r="CY1535" t="str">
        <f t="shared" si="384"/>
        <v>Mobile Apps</v>
      </c>
      <c r="CZ1535" t="str">
        <f t="shared" si="385"/>
        <v>Social Media</v>
      </c>
      <c r="DA1535" t="str">
        <f t="shared" si="386"/>
        <v>Software</v>
      </c>
      <c r="DB1535" t="str">
        <f t="shared" si="387"/>
        <v>Tutoring</v>
      </c>
      <c r="DC1535" t="str">
        <f t="shared" si="388"/>
        <v/>
      </c>
    </row>
    <row r="1536" spans="1:107" x14ac:dyDescent="0.2">
      <c r="A1536">
        <v>1533</v>
      </c>
      <c r="B1536" t="s">
        <v>1527</v>
      </c>
      <c r="C1536" t="s">
        <v>3701</v>
      </c>
      <c r="D1536" t="s">
        <v>5621</v>
      </c>
      <c r="E1536" t="s">
        <v>6065</v>
      </c>
      <c r="F1536" t="s">
        <v>7599</v>
      </c>
      <c r="G1536" t="s">
        <v>8497</v>
      </c>
      <c r="H1536" t="s">
        <v>8552</v>
      </c>
      <c r="I1536" t="s">
        <v>8557</v>
      </c>
      <c r="J1536" t="s">
        <v>9797</v>
      </c>
      <c r="K1536" t="s">
        <v>10119</v>
      </c>
      <c r="L1536" t="s">
        <v>10864</v>
      </c>
      <c r="M1536" t="s">
        <v>12304</v>
      </c>
      <c r="N1536" t="s">
        <v>13087</v>
      </c>
      <c r="O1536" t="s">
        <v>13319</v>
      </c>
      <c r="P1536" t="s">
        <v>13351</v>
      </c>
      <c r="Q1536">
        <v>3</v>
      </c>
      <c r="R1536" t="s">
        <v>13358</v>
      </c>
      <c r="S1536" t="s">
        <v>13583</v>
      </c>
      <c r="T1536" t="s">
        <v>14240</v>
      </c>
      <c r="U1536" s="3" t="str" cm="1">
        <f t="array" ref="U1536">LEFT(T1536,MIN(FIND({0,1,2,3,4,5,6,7,8,9},T1536&amp;"0123456789"))-1)</f>
        <v>£</v>
      </c>
      <c r="V1536" t="s">
        <v>14414</v>
      </c>
      <c r="W1536" t="s">
        <v>14240</v>
      </c>
      <c r="X1536" s="3" t="str" cm="1">
        <f t="array" ref="X1536">LEFT(W1536,MIN(FIND({0,1,2,3,4,5,6,7,8,9},W1536&amp;"0123456789"))-1)</f>
        <v>£</v>
      </c>
      <c r="Y1536" t="s">
        <v>14414</v>
      </c>
      <c r="Z1536" t="s">
        <v>14722</v>
      </c>
      <c r="AA1536" s="3" cm="1">
        <f t="array" ref="AA1536">_xlfn.XLOOKUP(LEFT(Z1536,MIN(FIND({0,1,2,3,4,5,6,7,8,9},Z1536&amp;"0123456789"))-1), $BB$4:$BB$23, $BC$4:$BC$23)*_xlfn.NUMBERVALUE(TRIM(REPLACE(Z1536,1,MIN(FIND({0,1,2,3,4,5,6,7,8,9},Z1536&amp;"0123456789"))-1,"")), ".", ",")</f>
        <v>2262692</v>
      </c>
      <c r="AB1536" t="s">
        <v>14722</v>
      </c>
      <c r="AC1536" s="3" cm="1">
        <f t="array" ref="AC1536">_xlfn.XLOOKUP(LEFT(AB1536,MIN(FIND({0,1,2,3,4,5,6,7,8,9},AB1536&amp;"0123456789"))-1), $BB$4:$BB$23, $BC$4:$BC$23)*_xlfn.NUMBERVALUE(TRIM(REPLACE(AB1536,1,MIN(FIND({0,1,2,3,4,5,6,7,8,9},AB1536&amp;"0123456789"))-1,"")), ".", ",")</f>
        <v>2262692</v>
      </c>
      <c r="AD1536" t="s">
        <v>4365</v>
      </c>
      <c r="AE1536" t="s">
        <v>4365</v>
      </c>
      <c r="AF1536" t="s">
        <v>4365</v>
      </c>
      <c r="AG1536" t="s">
        <v>17364</v>
      </c>
      <c r="AH1536" t="s">
        <v>18014</v>
      </c>
      <c r="AI1536" t="s">
        <v>18957</v>
      </c>
      <c r="AJ1536" t="s">
        <v>8558</v>
      </c>
      <c r="AK1536" t="s">
        <v>20011</v>
      </c>
      <c r="AL1536" t="s">
        <v>20192</v>
      </c>
      <c r="AM1536" t="s">
        <v>21036</v>
      </c>
      <c r="AN1536" t="s">
        <v>21626</v>
      </c>
      <c r="AO1536" t="s">
        <v>22228</v>
      </c>
      <c r="AP1536" t="s">
        <v>23352</v>
      </c>
      <c r="AQ1536" t="s">
        <v>24403</v>
      </c>
      <c r="AR1536" t="s">
        <v>25225</v>
      </c>
      <c r="AS1536" t="s">
        <v>19085</v>
      </c>
      <c r="BC1536" s="3" t="str" cm="1">
        <f t="array" ref="BC1536">LEFT(BB1536,MIN(FIND({0,1,2,3,4,5,6,7,8,9},BB1536&amp;"0123456789"))-1)</f>
        <v/>
      </c>
      <c r="BY1536" t="s">
        <v>25715</v>
      </c>
      <c r="BZ1536" t="s">
        <v>25824</v>
      </c>
      <c r="CA1536" t="s">
        <v>25625</v>
      </c>
      <c r="CB1536" t="s">
        <v>25472</v>
      </c>
      <c r="CT1536" t="str">
        <f t="shared" si="379"/>
        <v>Event Management</v>
      </c>
      <c r="CU1536" t="str">
        <f t="shared" si="380"/>
        <v>Event Promotion</v>
      </c>
      <c r="CV1536" t="str">
        <f t="shared" si="381"/>
        <v>Events</v>
      </c>
      <c r="CW1536" t="str">
        <f t="shared" si="382"/>
        <v>Wellness</v>
      </c>
      <c r="CX1536" t="str">
        <f t="shared" si="383"/>
        <v/>
      </c>
      <c r="CY1536" t="str">
        <f t="shared" si="384"/>
        <v/>
      </c>
      <c r="CZ1536" t="str">
        <f t="shared" si="385"/>
        <v/>
      </c>
      <c r="DA1536" t="str">
        <f t="shared" si="386"/>
        <v/>
      </c>
      <c r="DB1536" t="str">
        <f t="shared" si="387"/>
        <v/>
      </c>
      <c r="DC1536" t="str">
        <f t="shared" si="388"/>
        <v/>
      </c>
    </row>
    <row r="1537" spans="1:107" x14ac:dyDescent="0.2">
      <c r="A1537">
        <v>1534</v>
      </c>
      <c r="B1537" t="s">
        <v>1528</v>
      </c>
      <c r="C1537" t="s">
        <v>3702</v>
      </c>
      <c r="D1537" t="s">
        <v>3702</v>
      </c>
      <c r="E1537" t="s">
        <v>4365</v>
      </c>
      <c r="F1537" t="s">
        <v>7600</v>
      </c>
      <c r="G1537" t="s">
        <v>8245</v>
      </c>
      <c r="H1537" t="s">
        <v>8552</v>
      </c>
      <c r="I1537" t="s">
        <v>8555</v>
      </c>
      <c r="J1537" t="s">
        <v>9798</v>
      </c>
      <c r="K1537" t="s">
        <v>10119</v>
      </c>
      <c r="L1537" t="s">
        <v>10391</v>
      </c>
      <c r="M1537" t="s">
        <v>10391</v>
      </c>
      <c r="N1537" t="s">
        <v>13088</v>
      </c>
      <c r="O1537" t="s">
        <v>13311</v>
      </c>
      <c r="P1537" t="s">
        <v>4365</v>
      </c>
      <c r="Q1537">
        <v>1</v>
      </c>
      <c r="R1537" t="s">
        <v>13357</v>
      </c>
      <c r="S1537" t="s">
        <v>13494</v>
      </c>
      <c r="T1537" t="s">
        <v>13740</v>
      </c>
      <c r="U1537" s="3" t="str" cm="1">
        <f t="array" ref="U1537">LEFT(T1537,MIN(FIND({0,1,2,3,4,5,6,7,8,9},T1537&amp;"0123456789"))-1)</f>
        <v>$</v>
      </c>
      <c r="V1537" t="s">
        <v>14417</v>
      </c>
      <c r="W1537" t="s">
        <v>13740</v>
      </c>
      <c r="X1537" s="3" t="str" cm="1">
        <f t="array" ref="X1537">LEFT(W1537,MIN(FIND({0,1,2,3,4,5,6,7,8,9},W1537&amp;"0123456789"))-1)</f>
        <v>$</v>
      </c>
      <c r="Y1537" t="s">
        <v>14417</v>
      </c>
      <c r="Z1537" t="s">
        <v>13740</v>
      </c>
      <c r="AA1537" s="3" cm="1">
        <f t="array" ref="AA1537">_xlfn.XLOOKUP(LEFT(Z1537,MIN(FIND({0,1,2,3,4,5,6,7,8,9},Z1537&amp;"0123456789"))-1), $BB$4:$BB$23, $BC$4:$BC$23)*_xlfn.NUMBERVALUE(TRIM(REPLACE(Z1537,1,MIN(FIND({0,1,2,3,4,5,6,7,8,9},Z1537&amp;"0123456789"))-1,"")), ".", ",")</f>
        <v>3000000</v>
      </c>
      <c r="AB1537" t="s">
        <v>13740</v>
      </c>
      <c r="AC1537" s="3" cm="1">
        <f t="array" ref="AC1537">_xlfn.XLOOKUP(LEFT(AB1537,MIN(FIND({0,1,2,3,4,5,6,7,8,9},AB1537&amp;"0123456789"))-1), $BB$4:$BB$23, $BC$4:$BC$23)*_xlfn.NUMBERVALUE(TRIM(REPLACE(AB1537,1,MIN(FIND({0,1,2,3,4,5,6,7,8,9},AB1537&amp;"0123456789"))-1,"")), ".", ",")</f>
        <v>3000000</v>
      </c>
      <c r="AD1537" t="s">
        <v>4365</v>
      </c>
      <c r="AE1537" t="s">
        <v>8557</v>
      </c>
      <c r="AF1537" t="s">
        <v>16133</v>
      </c>
      <c r="AG1537" t="s">
        <v>17365</v>
      </c>
      <c r="AH1537" t="s">
        <v>4365</v>
      </c>
      <c r="AI1537" t="s">
        <v>18958</v>
      </c>
      <c r="AJ1537" t="s">
        <v>8563</v>
      </c>
      <c r="AK1537" t="s">
        <v>20012</v>
      </c>
      <c r="AL1537" t="s">
        <v>8555</v>
      </c>
      <c r="AM1537" t="s">
        <v>21037</v>
      </c>
      <c r="AN1537" t="s">
        <v>18372</v>
      </c>
      <c r="AO1537" t="s">
        <v>21088</v>
      </c>
      <c r="AP1537" t="s">
        <v>23353</v>
      </c>
      <c r="AQ1537" t="s">
        <v>24404</v>
      </c>
      <c r="AR1537" t="s">
        <v>19739</v>
      </c>
      <c r="AS1537" t="s">
        <v>14819</v>
      </c>
      <c r="BC1537" s="3" t="str" cm="1">
        <f t="array" ref="BC1537">LEFT(BB1537,MIN(FIND({0,1,2,3,4,5,6,7,8,9},BB1537&amp;"0123456789"))-1)</f>
        <v/>
      </c>
      <c r="BY1537" t="s">
        <v>10391</v>
      </c>
      <c r="CT1537" t="str">
        <f t="shared" si="379"/>
        <v>Media and Entertainment</v>
      </c>
      <c r="CU1537" t="str">
        <f t="shared" si="380"/>
        <v/>
      </c>
      <c r="CV1537" t="str">
        <f t="shared" si="381"/>
        <v/>
      </c>
      <c r="CW1537" t="str">
        <f t="shared" si="382"/>
        <v/>
      </c>
      <c r="CX1537" t="str">
        <f t="shared" si="383"/>
        <v/>
      </c>
      <c r="CY1537" t="str">
        <f t="shared" si="384"/>
        <v/>
      </c>
      <c r="CZ1537" t="str">
        <f t="shared" si="385"/>
        <v/>
      </c>
      <c r="DA1537" t="str">
        <f t="shared" si="386"/>
        <v/>
      </c>
      <c r="DB1537" t="str">
        <f t="shared" si="387"/>
        <v/>
      </c>
      <c r="DC1537" t="str">
        <f t="shared" si="388"/>
        <v/>
      </c>
    </row>
    <row r="1538" spans="1:107" x14ac:dyDescent="0.2">
      <c r="A1538">
        <v>1535</v>
      </c>
      <c r="B1538" t="s">
        <v>1529</v>
      </c>
      <c r="C1538" t="s">
        <v>3703</v>
      </c>
      <c r="D1538" t="s">
        <v>5622</v>
      </c>
      <c r="E1538" t="s">
        <v>6065</v>
      </c>
      <c r="F1538" t="s">
        <v>7601</v>
      </c>
      <c r="G1538" t="s">
        <v>8248</v>
      </c>
      <c r="H1538" t="s">
        <v>8552</v>
      </c>
      <c r="I1538" t="s">
        <v>8555</v>
      </c>
      <c r="J1538" t="s">
        <v>9799</v>
      </c>
      <c r="K1538" t="s">
        <v>10119</v>
      </c>
      <c r="L1538" t="s">
        <v>10189</v>
      </c>
      <c r="M1538" t="s">
        <v>11149</v>
      </c>
      <c r="N1538" t="s">
        <v>12751</v>
      </c>
      <c r="O1538" t="s">
        <v>4365</v>
      </c>
      <c r="P1538" t="s">
        <v>13351</v>
      </c>
      <c r="Q1538">
        <v>2</v>
      </c>
      <c r="R1538" t="s">
        <v>4365</v>
      </c>
      <c r="S1538" t="s">
        <v>13612</v>
      </c>
      <c r="T1538" t="s">
        <v>14241</v>
      </c>
      <c r="U1538" s="3" t="str" cm="1">
        <f t="array" ref="U1538">LEFT(T1538,MIN(FIND({0,1,2,3,4,5,6,7,8,9},T1538&amp;"0123456789"))-1)</f>
        <v>£</v>
      </c>
      <c r="V1538" t="s">
        <v>14415</v>
      </c>
      <c r="W1538" t="s">
        <v>14241</v>
      </c>
      <c r="X1538" s="3" t="str" cm="1">
        <f t="array" ref="X1538">LEFT(W1538,MIN(FIND({0,1,2,3,4,5,6,7,8,9},W1538&amp;"0123456789"))-1)</f>
        <v>£</v>
      </c>
      <c r="Y1538" t="s">
        <v>14415</v>
      </c>
      <c r="Z1538" t="s">
        <v>14723</v>
      </c>
      <c r="AA1538" s="3" cm="1">
        <f t="array" ref="AA1538">_xlfn.XLOOKUP(LEFT(Z1538,MIN(FIND({0,1,2,3,4,5,6,7,8,9},Z1538&amp;"0123456789"))-1), $BB$4:$BB$23, $BC$4:$BC$23)*_xlfn.NUMBERVALUE(TRIM(REPLACE(Z1538,1,MIN(FIND({0,1,2,3,4,5,6,7,8,9},Z1538&amp;"0123456789"))-1,"")), ".", ",")</f>
        <v>23290000</v>
      </c>
      <c r="AB1538" t="s">
        <v>14723</v>
      </c>
      <c r="AC1538" s="3" cm="1">
        <f t="array" ref="AC1538">_xlfn.XLOOKUP(LEFT(AB1538,MIN(FIND({0,1,2,3,4,5,6,7,8,9},AB1538&amp;"0123456789"))-1), $BB$4:$BB$23, $BC$4:$BC$23)*_xlfn.NUMBERVALUE(TRIM(REPLACE(AB1538,1,MIN(FIND({0,1,2,3,4,5,6,7,8,9},AB1538&amp;"0123456789"))-1,"")), ".", ",")</f>
        <v>23290000</v>
      </c>
      <c r="AD1538" t="s">
        <v>4365</v>
      </c>
      <c r="AE1538" t="s">
        <v>4365</v>
      </c>
      <c r="AF1538" t="s">
        <v>4365</v>
      </c>
      <c r="AG1538" t="s">
        <v>17366</v>
      </c>
      <c r="AH1538" t="s">
        <v>18015</v>
      </c>
      <c r="AI1538" t="s">
        <v>18959</v>
      </c>
      <c r="AJ1538" t="s">
        <v>8563</v>
      </c>
      <c r="AK1538" t="s">
        <v>19878</v>
      </c>
      <c r="AL1538" t="s">
        <v>8555</v>
      </c>
      <c r="AM1538" t="s">
        <v>21038</v>
      </c>
      <c r="AN1538" t="s">
        <v>18372</v>
      </c>
      <c r="AO1538" t="s">
        <v>22229</v>
      </c>
      <c r="AP1538" t="s">
        <v>23354</v>
      </c>
      <c r="AQ1538" t="s">
        <v>24405</v>
      </c>
      <c r="AR1538" t="s">
        <v>25226</v>
      </c>
      <c r="AS1538" t="s">
        <v>14832</v>
      </c>
      <c r="BC1538" s="3" t="str" cm="1">
        <f t="array" ref="BC1538">LEFT(BB1538,MIN(FIND({0,1,2,3,4,5,6,7,8,9},BB1538&amp;"0123456789"))-1)</f>
        <v/>
      </c>
      <c r="BY1538" t="s">
        <v>11311</v>
      </c>
      <c r="BZ1538" t="s">
        <v>25429</v>
      </c>
      <c r="CA1538" t="s">
        <v>25430</v>
      </c>
      <c r="CT1538" t="str">
        <f t="shared" si="379"/>
        <v>Banking</v>
      </c>
      <c r="CU1538" t="str">
        <f t="shared" si="380"/>
        <v>Financial Services</v>
      </c>
      <c r="CV1538" t="str">
        <f t="shared" si="381"/>
        <v>FinTech</v>
      </c>
      <c r="CW1538" t="str">
        <f t="shared" si="382"/>
        <v/>
      </c>
      <c r="CX1538" t="str">
        <f t="shared" si="383"/>
        <v/>
      </c>
      <c r="CY1538" t="str">
        <f t="shared" si="384"/>
        <v/>
      </c>
      <c r="CZ1538" t="str">
        <f t="shared" si="385"/>
        <v/>
      </c>
      <c r="DA1538" t="str">
        <f t="shared" si="386"/>
        <v/>
      </c>
      <c r="DB1538" t="str">
        <f t="shared" si="387"/>
        <v/>
      </c>
      <c r="DC1538" t="str">
        <f t="shared" si="388"/>
        <v/>
      </c>
    </row>
    <row r="1539" spans="1:107" x14ac:dyDescent="0.2">
      <c r="A1539">
        <v>1536</v>
      </c>
      <c r="B1539" t="s">
        <v>1530</v>
      </c>
      <c r="C1539" t="s">
        <v>3704</v>
      </c>
      <c r="D1539" t="s">
        <v>5623</v>
      </c>
      <c r="E1539" t="s">
        <v>6065</v>
      </c>
      <c r="F1539" t="s">
        <v>7602</v>
      </c>
      <c r="G1539" t="s">
        <v>8331</v>
      </c>
      <c r="H1539" t="s">
        <v>8552</v>
      </c>
      <c r="I1539" t="s">
        <v>8554</v>
      </c>
      <c r="J1539" t="s">
        <v>9800</v>
      </c>
      <c r="K1539" t="s">
        <v>10119</v>
      </c>
      <c r="L1539" t="s">
        <v>10865</v>
      </c>
      <c r="M1539" t="s">
        <v>12305</v>
      </c>
      <c r="N1539" t="s">
        <v>13089</v>
      </c>
      <c r="O1539" t="s">
        <v>13306</v>
      </c>
      <c r="P1539" t="s">
        <v>13349</v>
      </c>
      <c r="Q1539">
        <v>1</v>
      </c>
      <c r="R1539" t="s">
        <v>13357</v>
      </c>
      <c r="S1539" t="s">
        <v>13664</v>
      </c>
      <c r="T1539" t="s">
        <v>14242</v>
      </c>
      <c r="U1539" s="3" t="str" cm="1">
        <f t="array" ref="U1539">LEFT(T1539,MIN(FIND({0,1,2,3,4,5,6,7,8,9},T1539&amp;"0123456789"))-1)</f>
        <v>€</v>
      </c>
      <c r="V1539" t="s">
        <v>13357</v>
      </c>
      <c r="W1539" t="s">
        <v>14242</v>
      </c>
      <c r="X1539" s="3" t="str" cm="1">
        <f t="array" ref="X1539">LEFT(W1539,MIN(FIND({0,1,2,3,4,5,6,7,8,9},W1539&amp;"0123456789"))-1)</f>
        <v>€</v>
      </c>
      <c r="Y1539" t="s">
        <v>13357</v>
      </c>
      <c r="Z1539" t="s">
        <v>14242</v>
      </c>
      <c r="AA1539" s="3" cm="1">
        <f t="array" ref="AA1539">_xlfn.XLOOKUP(LEFT(Z1539,MIN(FIND({0,1,2,3,4,5,6,7,8,9},Z1539&amp;"0123456789"))-1), $BB$4:$BB$23, $BC$4:$BC$23)*_xlfn.NUMBERVALUE(TRIM(REPLACE(Z1539,1,MIN(FIND({0,1,2,3,4,5,6,7,8,9},Z1539&amp;"0123456789"))-1,"")), ".", ",")</f>
        <v>2022000</v>
      </c>
      <c r="AB1539" t="s">
        <v>14242</v>
      </c>
      <c r="AC1539" s="3" cm="1">
        <f t="array" ref="AC1539">_xlfn.XLOOKUP(LEFT(AB1539,MIN(FIND({0,1,2,3,4,5,6,7,8,9},AB1539&amp;"0123456789"))-1), $BB$4:$BB$23, $BC$4:$BC$23)*_xlfn.NUMBERVALUE(TRIM(REPLACE(AB1539,1,MIN(FIND({0,1,2,3,4,5,6,7,8,9},AB1539&amp;"0123456789"))-1,"")), ".", ",")</f>
        <v>2022000</v>
      </c>
      <c r="AD1539" t="s">
        <v>8555</v>
      </c>
      <c r="AE1539" t="s">
        <v>8554</v>
      </c>
      <c r="AF1539" t="s">
        <v>16134</v>
      </c>
      <c r="AG1539" t="s">
        <v>16738</v>
      </c>
      <c r="AH1539" t="s">
        <v>4365</v>
      </c>
      <c r="AI1539" t="s">
        <v>18960</v>
      </c>
      <c r="AJ1539" t="s">
        <v>8563</v>
      </c>
      <c r="AK1539" t="s">
        <v>4365</v>
      </c>
      <c r="AL1539" t="s">
        <v>8555</v>
      </c>
      <c r="AM1539" t="s">
        <v>21039</v>
      </c>
      <c r="AN1539" t="s">
        <v>18372</v>
      </c>
      <c r="AO1539" t="s">
        <v>20090</v>
      </c>
      <c r="AP1539" t="s">
        <v>23355</v>
      </c>
      <c r="AQ1539" t="s">
        <v>24406</v>
      </c>
      <c r="AR1539" t="s">
        <v>25227</v>
      </c>
      <c r="AS1539" t="s">
        <v>19184</v>
      </c>
      <c r="BC1539" s="3" t="str" cm="1">
        <f t="array" ref="BC1539">LEFT(BB1539,MIN(FIND({0,1,2,3,4,5,6,7,8,9},BB1539&amp;"0123456789"))-1)</f>
        <v/>
      </c>
      <c r="BY1539" t="s">
        <v>11267</v>
      </c>
      <c r="BZ1539" t="s">
        <v>25404</v>
      </c>
      <c r="CA1539" t="s">
        <v>25444</v>
      </c>
      <c r="CB1539" t="s">
        <v>25557</v>
      </c>
      <c r="CT1539" t="str">
        <f t="shared" si="379"/>
        <v>Artificial Intelligence</v>
      </c>
      <c r="CU1539" t="str">
        <f t="shared" si="380"/>
        <v>Information Technology</v>
      </c>
      <c r="CV1539" t="str">
        <f t="shared" si="381"/>
        <v>Machine Learning</v>
      </c>
      <c r="CW1539" t="str">
        <f t="shared" si="382"/>
        <v>Video</v>
      </c>
      <c r="CX1539" t="str">
        <f t="shared" si="383"/>
        <v/>
      </c>
      <c r="CY1539" t="str">
        <f t="shared" si="384"/>
        <v/>
      </c>
      <c r="CZ1539" t="str">
        <f t="shared" si="385"/>
        <v/>
      </c>
      <c r="DA1539" t="str">
        <f t="shared" si="386"/>
        <v/>
      </c>
      <c r="DB1539" t="str">
        <f t="shared" si="387"/>
        <v/>
      </c>
      <c r="DC1539" t="str">
        <f t="shared" si="388"/>
        <v/>
      </c>
    </row>
    <row r="1540" spans="1:107" x14ac:dyDescent="0.2">
      <c r="A1540">
        <v>1537</v>
      </c>
      <c r="B1540" t="s">
        <v>1531</v>
      </c>
      <c r="C1540" t="s">
        <v>3705</v>
      </c>
      <c r="D1540" t="s">
        <v>5624</v>
      </c>
      <c r="E1540" t="s">
        <v>6065</v>
      </c>
      <c r="F1540" t="s">
        <v>7603</v>
      </c>
      <c r="G1540" t="s">
        <v>8421</v>
      </c>
      <c r="H1540" t="s">
        <v>8552</v>
      </c>
      <c r="I1540" t="s">
        <v>8554</v>
      </c>
      <c r="J1540" t="s">
        <v>9801</v>
      </c>
      <c r="K1540" t="s">
        <v>10121</v>
      </c>
      <c r="L1540" t="s">
        <v>10866</v>
      </c>
      <c r="M1540" t="s">
        <v>12306</v>
      </c>
      <c r="N1540" t="s">
        <v>12759</v>
      </c>
      <c r="O1540" t="s">
        <v>13320</v>
      </c>
      <c r="P1540" t="s">
        <v>4365</v>
      </c>
      <c r="Q1540">
        <v>1</v>
      </c>
      <c r="R1540" t="s">
        <v>13357</v>
      </c>
      <c r="S1540" t="s">
        <v>13417</v>
      </c>
      <c r="T1540" t="s">
        <v>13740</v>
      </c>
      <c r="U1540" s="3" t="str" cm="1">
        <f t="array" ref="U1540">LEFT(T1540,MIN(FIND({0,1,2,3,4,5,6,7,8,9},T1540&amp;"0123456789"))-1)</f>
        <v>$</v>
      </c>
      <c r="V1540" t="s">
        <v>13357</v>
      </c>
      <c r="W1540" t="s">
        <v>13740</v>
      </c>
      <c r="X1540" s="3" t="str" cm="1">
        <f t="array" ref="X1540">LEFT(W1540,MIN(FIND({0,1,2,3,4,5,6,7,8,9},W1540&amp;"0123456789"))-1)</f>
        <v>$</v>
      </c>
      <c r="Y1540" t="s">
        <v>13357</v>
      </c>
      <c r="Z1540" t="s">
        <v>13740</v>
      </c>
      <c r="AA1540" s="3" cm="1">
        <f t="array" ref="AA1540">_xlfn.XLOOKUP(LEFT(Z1540,MIN(FIND({0,1,2,3,4,5,6,7,8,9},Z1540&amp;"0123456789"))-1), $BB$4:$BB$23, $BC$4:$BC$23)*_xlfn.NUMBERVALUE(TRIM(REPLACE(Z1540,1,MIN(FIND({0,1,2,3,4,5,6,7,8,9},Z1540&amp;"0123456789"))-1,"")), ".", ",")</f>
        <v>3000000</v>
      </c>
      <c r="AB1540" t="s">
        <v>13740</v>
      </c>
      <c r="AC1540" s="3" cm="1">
        <f t="array" ref="AC1540">_xlfn.XLOOKUP(LEFT(AB1540,MIN(FIND({0,1,2,3,4,5,6,7,8,9},AB1540&amp;"0123456789"))-1), $BB$4:$BB$23, $BC$4:$BC$23)*_xlfn.NUMBERVALUE(TRIM(REPLACE(AB1540,1,MIN(FIND({0,1,2,3,4,5,6,7,8,9},AB1540&amp;"0123456789"))-1,"")), ".", ",")</f>
        <v>3000000</v>
      </c>
      <c r="AD1540" t="s">
        <v>4365</v>
      </c>
      <c r="AE1540" t="s">
        <v>4365</v>
      </c>
      <c r="AF1540" t="s">
        <v>4365</v>
      </c>
      <c r="AG1540" t="s">
        <v>4365</v>
      </c>
      <c r="AH1540" t="s">
        <v>4365</v>
      </c>
      <c r="AI1540" t="s">
        <v>4365</v>
      </c>
      <c r="AJ1540" t="s">
        <v>4365</v>
      </c>
      <c r="AK1540" t="s">
        <v>4365</v>
      </c>
      <c r="AL1540" t="s">
        <v>4365</v>
      </c>
      <c r="AM1540" t="s">
        <v>4365</v>
      </c>
      <c r="AN1540" t="s">
        <v>4365</v>
      </c>
      <c r="AO1540" t="s">
        <v>4365</v>
      </c>
      <c r="AP1540" t="s">
        <v>4365</v>
      </c>
      <c r="AQ1540" t="s">
        <v>4365</v>
      </c>
      <c r="AR1540" t="s">
        <v>4365</v>
      </c>
      <c r="AS1540" t="s">
        <v>14830</v>
      </c>
      <c r="BC1540" s="3" t="str" cm="1">
        <f t="array" ref="BC1540">LEFT(BB1540,MIN(FIND({0,1,2,3,4,5,6,7,8,9},BB1540&amp;"0123456789"))-1)</f>
        <v/>
      </c>
      <c r="BY1540" t="s">
        <v>11706</v>
      </c>
      <c r="BZ1540" t="s">
        <v>25414</v>
      </c>
      <c r="CA1540" t="s">
        <v>25590</v>
      </c>
      <c r="CB1540" t="s">
        <v>25422</v>
      </c>
      <c r="CC1540" t="s">
        <v>25728</v>
      </c>
      <c r="CD1540" t="s">
        <v>25416</v>
      </c>
      <c r="CT1540" t="str">
        <f t="shared" si="379"/>
        <v>E-Commerce</v>
      </c>
      <c r="CU1540" t="str">
        <f t="shared" si="380"/>
        <v>Internet</v>
      </c>
      <c r="CV1540" t="str">
        <f t="shared" si="381"/>
        <v>Marketing</v>
      </c>
      <c r="CW1540" t="str">
        <f t="shared" si="382"/>
        <v>Marketplace</v>
      </c>
      <c r="CX1540" t="str">
        <f t="shared" si="383"/>
        <v>Music</v>
      </c>
      <c r="CY1540" t="str">
        <f t="shared" si="384"/>
        <v>Retail</v>
      </c>
      <c r="CZ1540" t="str">
        <f t="shared" si="385"/>
        <v/>
      </c>
      <c r="DA1540" t="str">
        <f t="shared" si="386"/>
        <v/>
      </c>
      <c r="DB1540" t="str">
        <f t="shared" si="387"/>
        <v/>
      </c>
      <c r="DC1540" t="str">
        <f t="shared" si="388"/>
        <v/>
      </c>
    </row>
    <row r="1541" spans="1:107" x14ac:dyDescent="0.2">
      <c r="A1541">
        <v>1538</v>
      </c>
      <c r="B1541" t="s">
        <v>1532</v>
      </c>
      <c r="C1541" t="s">
        <v>3706</v>
      </c>
      <c r="D1541" t="s">
        <v>5625</v>
      </c>
      <c r="E1541" t="s">
        <v>6065</v>
      </c>
      <c r="F1541" t="s">
        <v>7604</v>
      </c>
      <c r="G1541" t="s">
        <v>8278</v>
      </c>
      <c r="H1541" t="s">
        <v>8552</v>
      </c>
      <c r="I1541" t="s">
        <v>4365</v>
      </c>
      <c r="J1541" t="s">
        <v>4365</v>
      </c>
      <c r="K1541" t="s">
        <v>10121</v>
      </c>
      <c r="L1541" t="s">
        <v>10243</v>
      </c>
      <c r="M1541" t="s">
        <v>11267</v>
      </c>
      <c r="N1541" t="s">
        <v>13001</v>
      </c>
      <c r="O1541" t="s">
        <v>4365</v>
      </c>
      <c r="P1541" t="s">
        <v>13353</v>
      </c>
      <c r="Q1541">
        <v>2</v>
      </c>
      <c r="R1541" t="s">
        <v>13357</v>
      </c>
      <c r="S1541" t="s">
        <v>8347</v>
      </c>
      <c r="T1541" t="s">
        <v>14058</v>
      </c>
      <c r="U1541" s="3" t="str" cm="1">
        <f t="array" ref="U1541">LEFT(T1541,MIN(FIND({0,1,2,3,4,5,6,7,8,9},T1541&amp;"0123456789"))-1)</f>
        <v>£</v>
      </c>
      <c r="V1541" t="s">
        <v>13357</v>
      </c>
      <c r="W1541" t="s">
        <v>14058</v>
      </c>
      <c r="X1541" s="3" t="str" cm="1">
        <f t="array" ref="X1541">LEFT(W1541,MIN(FIND({0,1,2,3,4,5,6,7,8,9},W1541&amp;"0123456789"))-1)</f>
        <v>£</v>
      </c>
      <c r="Y1541" t="s">
        <v>13357</v>
      </c>
      <c r="Z1541" t="s">
        <v>14058</v>
      </c>
      <c r="AA1541" s="3" cm="1">
        <f t="array" ref="AA1541">_xlfn.XLOOKUP(LEFT(Z1541,MIN(FIND({0,1,2,3,4,5,6,7,8,9},Z1541&amp;"0123456789"))-1), $BB$4:$BB$23, $BC$4:$BC$23)*_xlfn.NUMBERVALUE(TRIM(REPLACE(Z1541,1,MIN(FIND({0,1,2,3,4,5,6,7,8,9},Z1541&amp;"0123456789"))-1,"")), ".", ",")</f>
        <v>1781000.0000000002</v>
      </c>
      <c r="AB1541" t="s">
        <v>14058</v>
      </c>
      <c r="AC1541" s="3" cm="1">
        <f t="array" ref="AC1541">_xlfn.XLOOKUP(LEFT(AB1541,MIN(FIND({0,1,2,3,4,5,6,7,8,9},AB1541&amp;"0123456789"))-1), $BB$4:$BB$23, $BC$4:$BC$23)*_xlfn.NUMBERVALUE(TRIM(REPLACE(AB1541,1,MIN(FIND({0,1,2,3,4,5,6,7,8,9},AB1541&amp;"0123456789"))-1,"")), ".", ",")</f>
        <v>1781000.0000000002</v>
      </c>
      <c r="AD1541" t="s">
        <v>8555</v>
      </c>
      <c r="AE1541" t="s">
        <v>8560</v>
      </c>
      <c r="AF1541" t="s">
        <v>16135</v>
      </c>
      <c r="AG1541" t="s">
        <v>4365</v>
      </c>
      <c r="AH1541" t="s">
        <v>4365</v>
      </c>
      <c r="AI1541" t="s">
        <v>4365</v>
      </c>
      <c r="AJ1541" t="s">
        <v>4365</v>
      </c>
      <c r="AK1541" t="s">
        <v>4365</v>
      </c>
      <c r="AL1541" t="s">
        <v>4365</v>
      </c>
      <c r="AM1541" t="s">
        <v>4365</v>
      </c>
      <c r="AN1541" t="s">
        <v>4365</v>
      </c>
      <c r="AO1541" t="s">
        <v>4365</v>
      </c>
      <c r="AP1541" t="s">
        <v>4365</v>
      </c>
      <c r="AQ1541" t="s">
        <v>4365</v>
      </c>
      <c r="AR1541" t="s">
        <v>4365</v>
      </c>
      <c r="AS1541" t="s">
        <v>14821</v>
      </c>
      <c r="BC1541" s="3" t="str" cm="1">
        <f t="array" ref="BC1541">LEFT(BB1541,MIN(FIND({0,1,2,3,4,5,6,7,8,9},BB1541&amp;"0123456789"))-1)</f>
        <v/>
      </c>
      <c r="BY1541" t="s">
        <v>11267</v>
      </c>
      <c r="CT1541" t="str">
        <f t="shared" ref="CT1541:CT1604" si="389">TRIM(BY1541)</f>
        <v>Artificial Intelligence</v>
      </c>
      <c r="CU1541" t="str">
        <f t="shared" ref="CU1541:CU1604" si="390">TRIM(BZ1541)</f>
        <v/>
      </c>
      <c r="CV1541" t="str">
        <f t="shared" ref="CV1541:CV1604" si="391">TRIM(CA1541)</f>
        <v/>
      </c>
      <c r="CW1541" t="str">
        <f t="shared" ref="CW1541:CW1604" si="392">TRIM(CB1541)</f>
        <v/>
      </c>
      <c r="CX1541" t="str">
        <f t="shared" ref="CX1541:CX1604" si="393">TRIM(CC1541)</f>
        <v/>
      </c>
      <c r="CY1541" t="str">
        <f t="shared" ref="CY1541:CY1604" si="394">TRIM(CD1541)</f>
        <v/>
      </c>
      <c r="CZ1541" t="str">
        <f t="shared" ref="CZ1541:CZ1604" si="395">TRIM(CE1541)</f>
        <v/>
      </c>
      <c r="DA1541" t="str">
        <f t="shared" ref="DA1541:DA1604" si="396">TRIM(CF1541)</f>
        <v/>
      </c>
      <c r="DB1541" t="str">
        <f t="shared" ref="DB1541:DB1604" si="397">TRIM(CG1541)</f>
        <v/>
      </c>
      <c r="DC1541" t="str">
        <f t="shared" ref="DC1541:DC1604" si="398">TRIM(CH1541)</f>
        <v/>
      </c>
    </row>
    <row r="1542" spans="1:107" x14ac:dyDescent="0.2">
      <c r="A1542">
        <v>1539</v>
      </c>
      <c r="B1542" t="s">
        <v>1533</v>
      </c>
      <c r="C1542" t="s">
        <v>3707</v>
      </c>
      <c r="D1542" t="s">
        <v>4365</v>
      </c>
      <c r="E1542" t="s">
        <v>6065</v>
      </c>
      <c r="F1542" t="s">
        <v>7605</v>
      </c>
      <c r="G1542" t="s">
        <v>8245</v>
      </c>
      <c r="H1542" t="s">
        <v>8552</v>
      </c>
      <c r="I1542" t="s">
        <v>8554</v>
      </c>
      <c r="J1542" t="s">
        <v>9802</v>
      </c>
      <c r="K1542" t="s">
        <v>10121</v>
      </c>
      <c r="L1542" t="s">
        <v>10533</v>
      </c>
      <c r="M1542" t="s">
        <v>12307</v>
      </c>
      <c r="N1542" t="s">
        <v>12736</v>
      </c>
      <c r="O1542" t="s">
        <v>13305</v>
      </c>
      <c r="P1542" t="s">
        <v>4365</v>
      </c>
      <c r="Q1542">
        <v>1</v>
      </c>
      <c r="R1542" t="s">
        <v>13357</v>
      </c>
      <c r="S1542" t="s">
        <v>8250</v>
      </c>
      <c r="T1542" t="s">
        <v>13810</v>
      </c>
      <c r="U1542" s="3" t="str" cm="1">
        <f t="array" ref="U1542">LEFT(T1542,MIN(FIND({0,1,2,3,4,5,6,7,8,9},T1542&amp;"0123456789"))-1)</f>
        <v>$</v>
      </c>
      <c r="V1542" t="s">
        <v>14422</v>
      </c>
      <c r="W1542" t="s">
        <v>13810</v>
      </c>
      <c r="X1542" s="3" t="str" cm="1">
        <f t="array" ref="X1542">LEFT(W1542,MIN(FIND({0,1,2,3,4,5,6,7,8,9},W1542&amp;"0123456789"))-1)</f>
        <v>$</v>
      </c>
      <c r="Y1542" t="s">
        <v>14422</v>
      </c>
      <c r="Z1542" t="s">
        <v>13810</v>
      </c>
      <c r="AA1542" s="3" cm="1">
        <f t="array" ref="AA1542">_xlfn.XLOOKUP(LEFT(Z1542,MIN(FIND({0,1,2,3,4,5,6,7,8,9},Z1542&amp;"0123456789"))-1), $BB$4:$BB$23, $BC$4:$BC$23)*_xlfn.NUMBERVALUE(TRIM(REPLACE(Z1542,1,MIN(FIND({0,1,2,3,4,5,6,7,8,9},Z1542&amp;"0123456789"))-1,"")), ".", ",")</f>
        <v>1500000</v>
      </c>
      <c r="AB1542" t="s">
        <v>13810</v>
      </c>
      <c r="AC1542" s="3" cm="1">
        <f t="array" ref="AC1542">_xlfn.XLOOKUP(LEFT(AB1542,MIN(FIND({0,1,2,3,4,5,6,7,8,9},AB1542&amp;"0123456789"))-1), $BB$4:$BB$23, $BC$4:$BC$23)*_xlfn.NUMBERVALUE(TRIM(REPLACE(AB1542,1,MIN(FIND({0,1,2,3,4,5,6,7,8,9},AB1542&amp;"0123456789"))-1,"")), ".", ",")</f>
        <v>1500000</v>
      </c>
      <c r="AD1542" t="s">
        <v>8555</v>
      </c>
      <c r="AE1542" t="s">
        <v>8554</v>
      </c>
      <c r="AF1542" t="s">
        <v>16136</v>
      </c>
      <c r="AG1542" t="s">
        <v>4365</v>
      </c>
      <c r="AH1542" t="s">
        <v>4365</v>
      </c>
      <c r="AI1542" t="s">
        <v>4365</v>
      </c>
      <c r="AJ1542" t="s">
        <v>4365</v>
      </c>
      <c r="AK1542" t="s">
        <v>4365</v>
      </c>
      <c r="AL1542" t="s">
        <v>4365</v>
      </c>
      <c r="AM1542" t="s">
        <v>4365</v>
      </c>
      <c r="AN1542" t="s">
        <v>4365</v>
      </c>
      <c r="AO1542" t="s">
        <v>4365</v>
      </c>
      <c r="AP1542" t="s">
        <v>4365</v>
      </c>
      <c r="AQ1542" t="s">
        <v>4365</v>
      </c>
      <c r="AR1542" t="s">
        <v>4365</v>
      </c>
      <c r="AS1542" t="s">
        <v>14822</v>
      </c>
      <c r="BC1542" s="3" t="str" cm="1">
        <f t="array" ref="BC1542">LEFT(BB1542,MIN(FIND({0,1,2,3,4,5,6,7,8,9},BB1542&amp;"0123456789"))-1)</f>
        <v/>
      </c>
      <c r="BY1542" t="s">
        <v>11267</v>
      </c>
      <c r="BZ1542" t="s">
        <v>25414</v>
      </c>
      <c r="CA1542" t="s">
        <v>25528</v>
      </c>
      <c r="CT1542" t="str">
        <f t="shared" si="389"/>
        <v>Artificial Intelligence</v>
      </c>
      <c r="CU1542" t="str">
        <f t="shared" si="390"/>
        <v>Internet</v>
      </c>
      <c r="CV1542" t="str">
        <f t="shared" si="391"/>
        <v>Risk Management</v>
      </c>
      <c r="CW1542" t="str">
        <f t="shared" si="392"/>
        <v/>
      </c>
      <c r="CX1542" t="str">
        <f t="shared" si="393"/>
        <v/>
      </c>
      <c r="CY1542" t="str">
        <f t="shared" si="394"/>
        <v/>
      </c>
      <c r="CZ1542" t="str">
        <f t="shared" si="395"/>
        <v/>
      </c>
      <c r="DA1542" t="str">
        <f t="shared" si="396"/>
        <v/>
      </c>
      <c r="DB1542" t="str">
        <f t="shared" si="397"/>
        <v/>
      </c>
      <c r="DC1542" t="str">
        <f t="shared" si="398"/>
        <v/>
      </c>
    </row>
    <row r="1543" spans="1:107" x14ac:dyDescent="0.2">
      <c r="A1543">
        <v>1540</v>
      </c>
      <c r="B1543" t="s">
        <v>1534</v>
      </c>
      <c r="C1543" t="s">
        <v>3708</v>
      </c>
      <c r="D1543" t="s">
        <v>5626</v>
      </c>
      <c r="E1543" t="s">
        <v>4365</v>
      </c>
      <c r="F1543" t="s">
        <v>7606</v>
      </c>
      <c r="G1543" t="s">
        <v>8248</v>
      </c>
      <c r="H1543" t="s">
        <v>8552</v>
      </c>
      <c r="I1543" t="s">
        <v>4365</v>
      </c>
      <c r="J1543" t="s">
        <v>4365</v>
      </c>
      <c r="K1543" t="s">
        <v>4365</v>
      </c>
      <c r="L1543" t="s">
        <v>10473</v>
      </c>
      <c r="M1543" t="s">
        <v>12308</v>
      </c>
      <c r="N1543" t="s">
        <v>13090</v>
      </c>
      <c r="O1543" t="s">
        <v>13309</v>
      </c>
      <c r="P1543" t="s">
        <v>4365</v>
      </c>
      <c r="Q1543">
        <v>1</v>
      </c>
      <c r="R1543" t="s">
        <v>4365</v>
      </c>
      <c r="S1543" t="s">
        <v>13470</v>
      </c>
      <c r="T1543" t="s">
        <v>13731</v>
      </c>
      <c r="U1543" s="3" t="str" cm="1">
        <f t="array" ref="U1543">LEFT(T1543,MIN(FIND({0,1,2,3,4,5,6,7,8,9},T1543&amp;"0123456789"))-1)</f>
        <v>$</v>
      </c>
      <c r="V1543" t="s">
        <v>14418</v>
      </c>
      <c r="W1543" t="s">
        <v>13731</v>
      </c>
      <c r="X1543" s="3" t="str" cm="1">
        <f t="array" ref="X1543">LEFT(W1543,MIN(FIND({0,1,2,3,4,5,6,7,8,9},W1543&amp;"0123456789"))-1)</f>
        <v>$</v>
      </c>
      <c r="Y1543" t="s">
        <v>14418</v>
      </c>
      <c r="Z1543" t="s">
        <v>13731</v>
      </c>
      <c r="AA1543" s="3" cm="1">
        <f t="array" ref="AA1543">_xlfn.XLOOKUP(LEFT(Z1543,MIN(FIND({0,1,2,3,4,5,6,7,8,9},Z1543&amp;"0123456789"))-1), $BB$4:$BB$23, $BC$4:$BC$23)*_xlfn.NUMBERVALUE(TRIM(REPLACE(Z1543,1,MIN(FIND({0,1,2,3,4,5,6,7,8,9},Z1543&amp;"0123456789"))-1,"")), ".", ",")</f>
        <v>55000000</v>
      </c>
      <c r="AB1543" t="s">
        <v>13731</v>
      </c>
      <c r="AC1543" s="3" cm="1">
        <f t="array" ref="AC1543">_xlfn.XLOOKUP(LEFT(AB1543,MIN(FIND({0,1,2,3,4,5,6,7,8,9},AB1543&amp;"0123456789"))-1), $BB$4:$BB$23, $BC$4:$BC$23)*_xlfn.NUMBERVALUE(TRIM(REPLACE(AB1543,1,MIN(FIND({0,1,2,3,4,5,6,7,8,9},AB1543&amp;"0123456789"))-1,"")), ".", ",")</f>
        <v>55000000</v>
      </c>
      <c r="AD1543" t="s">
        <v>8555</v>
      </c>
      <c r="AE1543" t="s">
        <v>8555</v>
      </c>
      <c r="AF1543" t="s">
        <v>16137</v>
      </c>
      <c r="AG1543" t="s">
        <v>4365</v>
      </c>
      <c r="AH1543" t="s">
        <v>4365</v>
      </c>
      <c r="AI1543" t="s">
        <v>4365</v>
      </c>
      <c r="AJ1543" t="s">
        <v>4365</v>
      </c>
      <c r="AK1543" t="s">
        <v>4365</v>
      </c>
      <c r="AL1543" t="s">
        <v>4365</v>
      </c>
      <c r="AM1543" t="s">
        <v>4365</v>
      </c>
      <c r="AN1543" t="s">
        <v>4365</v>
      </c>
      <c r="AO1543" t="s">
        <v>4365</v>
      </c>
      <c r="AP1543" t="s">
        <v>4365</v>
      </c>
      <c r="AQ1543" t="s">
        <v>4365</v>
      </c>
      <c r="AR1543" t="s">
        <v>4365</v>
      </c>
      <c r="AS1543" t="s">
        <v>4365</v>
      </c>
      <c r="BC1543" s="3" t="str" cm="1">
        <f t="array" ref="BC1543">LEFT(BB1543,MIN(FIND({0,1,2,3,4,5,6,7,8,9},BB1543&amp;"0123456789"))-1)</f>
        <v/>
      </c>
      <c r="BY1543" t="s">
        <v>11267</v>
      </c>
      <c r="BZ1543" t="s">
        <v>25444</v>
      </c>
      <c r="CA1543" t="s">
        <v>25456</v>
      </c>
      <c r="CT1543" t="str">
        <f t="shared" si="389"/>
        <v>Artificial Intelligence</v>
      </c>
      <c r="CU1543" t="str">
        <f t="shared" si="390"/>
        <v>Machine Learning</v>
      </c>
      <c r="CV1543" t="str">
        <f t="shared" si="391"/>
        <v>Manufacturing</v>
      </c>
      <c r="CW1543" t="str">
        <f t="shared" si="392"/>
        <v/>
      </c>
      <c r="CX1543" t="str">
        <f t="shared" si="393"/>
        <v/>
      </c>
      <c r="CY1543" t="str">
        <f t="shared" si="394"/>
        <v/>
      </c>
      <c r="CZ1543" t="str">
        <f t="shared" si="395"/>
        <v/>
      </c>
      <c r="DA1543" t="str">
        <f t="shared" si="396"/>
        <v/>
      </c>
      <c r="DB1543" t="str">
        <f t="shared" si="397"/>
        <v/>
      </c>
      <c r="DC1543" t="str">
        <f t="shared" si="398"/>
        <v/>
      </c>
    </row>
    <row r="1544" spans="1:107" x14ac:dyDescent="0.2">
      <c r="A1544">
        <v>1541</v>
      </c>
      <c r="B1544" t="s">
        <v>1535</v>
      </c>
      <c r="C1544" t="s">
        <v>3709</v>
      </c>
      <c r="D1544" t="s">
        <v>5627</v>
      </c>
      <c r="E1544" t="s">
        <v>6065</v>
      </c>
      <c r="F1544" t="s">
        <v>7607</v>
      </c>
      <c r="G1544" t="s">
        <v>8245</v>
      </c>
      <c r="H1544" t="s">
        <v>8552</v>
      </c>
      <c r="I1544" t="s">
        <v>4365</v>
      </c>
      <c r="J1544" t="s">
        <v>4365</v>
      </c>
      <c r="K1544" t="s">
        <v>10118</v>
      </c>
      <c r="L1544" t="s">
        <v>10336</v>
      </c>
      <c r="M1544" t="s">
        <v>12309</v>
      </c>
      <c r="N1544" t="s">
        <v>12881</v>
      </c>
      <c r="O1544" t="s">
        <v>13331</v>
      </c>
      <c r="P1544" t="s">
        <v>4365</v>
      </c>
      <c r="Q1544">
        <v>1</v>
      </c>
      <c r="R1544" t="s">
        <v>4365</v>
      </c>
      <c r="S1544" t="s">
        <v>13585</v>
      </c>
      <c r="T1544" t="s">
        <v>13740</v>
      </c>
      <c r="U1544" s="3" t="str" cm="1">
        <f t="array" ref="U1544">LEFT(T1544,MIN(FIND({0,1,2,3,4,5,6,7,8,9},T1544&amp;"0123456789"))-1)</f>
        <v>$</v>
      </c>
      <c r="V1544" t="s">
        <v>14415</v>
      </c>
      <c r="W1544" t="s">
        <v>13740</v>
      </c>
      <c r="X1544" s="3" t="str" cm="1">
        <f t="array" ref="X1544">LEFT(W1544,MIN(FIND({0,1,2,3,4,5,6,7,8,9},W1544&amp;"0123456789"))-1)</f>
        <v>$</v>
      </c>
      <c r="Y1544" t="s">
        <v>14415</v>
      </c>
      <c r="Z1544" t="s">
        <v>13740</v>
      </c>
      <c r="AA1544" s="3" cm="1">
        <f t="array" ref="AA1544">_xlfn.XLOOKUP(LEFT(Z1544,MIN(FIND({0,1,2,3,4,5,6,7,8,9},Z1544&amp;"0123456789"))-1), $BB$4:$BB$23, $BC$4:$BC$23)*_xlfn.NUMBERVALUE(TRIM(REPLACE(Z1544,1,MIN(FIND({0,1,2,3,4,5,6,7,8,9},Z1544&amp;"0123456789"))-1,"")), ".", ",")</f>
        <v>3000000</v>
      </c>
      <c r="AB1544" t="s">
        <v>13740</v>
      </c>
      <c r="AC1544" s="3" cm="1">
        <f t="array" ref="AC1544">_xlfn.XLOOKUP(LEFT(AB1544,MIN(FIND({0,1,2,3,4,5,6,7,8,9},AB1544&amp;"0123456789"))-1), $BB$4:$BB$23, $BC$4:$BC$23)*_xlfn.NUMBERVALUE(TRIM(REPLACE(AB1544,1,MIN(FIND({0,1,2,3,4,5,6,7,8,9},AB1544&amp;"0123456789"))-1,"")), ".", ",")</f>
        <v>3000000</v>
      </c>
      <c r="AD1544" t="s">
        <v>4365</v>
      </c>
      <c r="AE1544" t="s">
        <v>4365</v>
      </c>
      <c r="AF1544" t="s">
        <v>4365</v>
      </c>
      <c r="AG1544" t="s">
        <v>4365</v>
      </c>
      <c r="AH1544" t="s">
        <v>4365</v>
      </c>
      <c r="AI1544" t="s">
        <v>4365</v>
      </c>
      <c r="AJ1544" t="s">
        <v>4365</v>
      </c>
      <c r="AK1544" t="s">
        <v>4365</v>
      </c>
      <c r="AL1544" t="s">
        <v>4365</v>
      </c>
      <c r="AM1544" t="s">
        <v>4365</v>
      </c>
      <c r="AN1544" t="s">
        <v>4365</v>
      </c>
      <c r="AO1544" t="s">
        <v>4365</v>
      </c>
      <c r="AP1544" t="s">
        <v>4365</v>
      </c>
      <c r="AQ1544" t="s">
        <v>4365</v>
      </c>
      <c r="AR1544" t="s">
        <v>4365</v>
      </c>
      <c r="AS1544" t="s">
        <v>8562</v>
      </c>
      <c r="BC1544" s="3" t="str" cm="1">
        <f t="array" ref="BC1544">LEFT(BB1544,MIN(FIND({0,1,2,3,4,5,6,7,8,9},BB1544&amp;"0123456789"))-1)</f>
        <v/>
      </c>
      <c r="BY1544" t="s">
        <v>25952</v>
      </c>
      <c r="BZ1544" t="s">
        <v>25527</v>
      </c>
      <c r="CA1544" t="s">
        <v>25408</v>
      </c>
      <c r="CT1544" t="str">
        <f t="shared" si="389"/>
        <v>Legal</v>
      </c>
      <c r="CU1544" t="str">
        <f t="shared" si="390"/>
        <v>Legal Tech</v>
      </c>
      <c r="CV1544" t="str">
        <f t="shared" si="391"/>
        <v>Software</v>
      </c>
      <c r="CW1544" t="str">
        <f t="shared" si="392"/>
        <v/>
      </c>
      <c r="CX1544" t="str">
        <f t="shared" si="393"/>
        <v/>
      </c>
      <c r="CY1544" t="str">
        <f t="shared" si="394"/>
        <v/>
      </c>
      <c r="CZ1544" t="str">
        <f t="shared" si="395"/>
        <v/>
      </c>
      <c r="DA1544" t="str">
        <f t="shared" si="396"/>
        <v/>
      </c>
      <c r="DB1544" t="str">
        <f t="shared" si="397"/>
        <v/>
      </c>
      <c r="DC1544" t="str">
        <f t="shared" si="398"/>
        <v/>
      </c>
    </row>
    <row r="1545" spans="1:107" x14ac:dyDescent="0.2">
      <c r="A1545">
        <v>1542</v>
      </c>
      <c r="B1545" t="s">
        <v>1536</v>
      </c>
      <c r="C1545" t="s">
        <v>3710</v>
      </c>
      <c r="D1545" t="s">
        <v>3710</v>
      </c>
      <c r="E1545" t="s">
        <v>6065</v>
      </c>
      <c r="F1545" t="s">
        <v>7608</v>
      </c>
      <c r="G1545" t="s">
        <v>8287</v>
      </c>
      <c r="H1545" t="s">
        <v>8552</v>
      </c>
      <c r="I1545" t="s">
        <v>8555</v>
      </c>
      <c r="J1545" t="s">
        <v>9803</v>
      </c>
      <c r="K1545" t="s">
        <v>10121</v>
      </c>
      <c r="L1545" t="s">
        <v>10167</v>
      </c>
      <c r="M1545" t="s">
        <v>10167</v>
      </c>
      <c r="N1545" t="s">
        <v>12784</v>
      </c>
      <c r="O1545" t="s">
        <v>13327</v>
      </c>
      <c r="P1545" t="s">
        <v>4365</v>
      </c>
      <c r="Q1545">
        <v>1</v>
      </c>
      <c r="R1545" t="s">
        <v>13357</v>
      </c>
      <c r="S1545" t="s">
        <v>13401</v>
      </c>
      <c r="T1545" t="s">
        <v>13813</v>
      </c>
      <c r="U1545" s="3" t="str" cm="1">
        <f t="array" ref="U1545">LEFT(T1545,MIN(FIND({0,1,2,3,4,5,6,7,8,9},T1545&amp;"0123456789"))-1)</f>
        <v>$</v>
      </c>
      <c r="V1545" t="s">
        <v>14422</v>
      </c>
      <c r="W1545" t="s">
        <v>13813</v>
      </c>
      <c r="X1545" s="3" t="str" cm="1">
        <f t="array" ref="X1545">LEFT(W1545,MIN(FIND({0,1,2,3,4,5,6,7,8,9},W1545&amp;"0123456789"))-1)</f>
        <v>$</v>
      </c>
      <c r="Y1545" t="s">
        <v>14422</v>
      </c>
      <c r="Z1545" t="s">
        <v>13813</v>
      </c>
      <c r="AA1545" s="3" cm="1">
        <f t="array" ref="AA1545">_xlfn.XLOOKUP(LEFT(Z1545,MIN(FIND({0,1,2,3,4,5,6,7,8,9},Z1545&amp;"0123456789"))-1), $BB$4:$BB$23, $BC$4:$BC$23)*_xlfn.NUMBERVALUE(TRIM(REPLACE(Z1545,1,MIN(FIND({0,1,2,3,4,5,6,7,8,9},Z1545&amp;"0123456789"))-1,"")), ".", ",")</f>
        <v>2000000</v>
      </c>
      <c r="AB1545" t="s">
        <v>13813</v>
      </c>
      <c r="AC1545" s="3" cm="1">
        <f t="array" ref="AC1545">_xlfn.XLOOKUP(LEFT(AB1545,MIN(FIND({0,1,2,3,4,5,6,7,8,9},AB1545&amp;"0123456789"))-1), $BB$4:$BB$23, $BC$4:$BC$23)*_xlfn.NUMBERVALUE(TRIM(REPLACE(AB1545,1,MIN(FIND({0,1,2,3,4,5,6,7,8,9},AB1545&amp;"0123456789"))-1,"")), ".", ",")</f>
        <v>2000000</v>
      </c>
      <c r="AD1545" t="s">
        <v>8555</v>
      </c>
      <c r="AE1545" t="s">
        <v>8555</v>
      </c>
      <c r="AF1545" t="s">
        <v>16138</v>
      </c>
      <c r="AG1545" t="s">
        <v>4365</v>
      </c>
      <c r="AH1545" t="s">
        <v>4365</v>
      </c>
      <c r="AI1545" t="s">
        <v>4365</v>
      </c>
      <c r="AJ1545" t="s">
        <v>4365</v>
      </c>
      <c r="AK1545" t="s">
        <v>4365</v>
      </c>
      <c r="AL1545" t="s">
        <v>4365</v>
      </c>
      <c r="AM1545" t="s">
        <v>4365</v>
      </c>
      <c r="AN1545" t="s">
        <v>4365</v>
      </c>
      <c r="AO1545" t="s">
        <v>4365</v>
      </c>
      <c r="AP1545" t="s">
        <v>4365</v>
      </c>
      <c r="AQ1545" t="s">
        <v>4365</v>
      </c>
      <c r="AR1545" t="s">
        <v>4365</v>
      </c>
      <c r="AS1545" t="s">
        <v>4365</v>
      </c>
      <c r="BC1545" s="3" t="str" cm="1">
        <f t="array" ref="BC1545">LEFT(BB1545,MIN(FIND({0,1,2,3,4,5,6,7,8,9},BB1545&amp;"0123456789"))-1)</f>
        <v/>
      </c>
      <c r="BY1545" t="s">
        <v>10167</v>
      </c>
      <c r="CT1545" t="str">
        <f t="shared" si="389"/>
        <v>Software</v>
      </c>
      <c r="CU1545" t="str">
        <f t="shared" si="390"/>
        <v/>
      </c>
      <c r="CV1545" t="str">
        <f t="shared" si="391"/>
        <v/>
      </c>
      <c r="CW1545" t="str">
        <f t="shared" si="392"/>
        <v/>
      </c>
      <c r="CX1545" t="str">
        <f t="shared" si="393"/>
        <v/>
      </c>
      <c r="CY1545" t="str">
        <f t="shared" si="394"/>
        <v/>
      </c>
      <c r="CZ1545" t="str">
        <f t="shared" si="395"/>
        <v/>
      </c>
      <c r="DA1545" t="str">
        <f t="shared" si="396"/>
        <v/>
      </c>
      <c r="DB1545" t="str">
        <f t="shared" si="397"/>
        <v/>
      </c>
      <c r="DC1545" t="str">
        <f t="shared" si="398"/>
        <v/>
      </c>
    </row>
    <row r="1546" spans="1:107" x14ac:dyDescent="0.2">
      <c r="A1546">
        <v>1543</v>
      </c>
      <c r="B1546" t="s">
        <v>1537</v>
      </c>
      <c r="C1546" t="s">
        <v>3711</v>
      </c>
      <c r="D1546" t="s">
        <v>5628</v>
      </c>
      <c r="E1546" t="s">
        <v>4365</v>
      </c>
      <c r="F1546" t="s">
        <v>7609</v>
      </c>
      <c r="G1546" t="s">
        <v>8245</v>
      </c>
      <c r="H1546" t="s">
        <v>8552</v>
      </c>
      <c r="I1546" t="s">
        <v>8555</v>
      </c>
      <c r="J1546" t="s">
        <v>9804</v>
      </c>
      <c r="K1546" t="s">
        <v>10119</v>
      </c>
      <c r="L1546" t="s">
        <v>10401</v>
      </c>
      <c r="M1546" t="s">
        <v>12310</v>
      </c>
      <c r="N1546" t="s">
        <v>12741</v>
      </c>
      <c r="O1546" t="s">
        <v>13310</v>
      </c>
      <c r="P1546" t="s">
        <v>4365</v>
      </c>
      <c r="Q1546">
        <v>1</v>
      </c>
      <c r="R1546" t="s">
        <v>13357</v>
      </c>
      <c r="S1546" t="s">
        <v>13391</v>
      </c>
      <c r="T1546" t="s">
        <v>13831</v>
      </c>
      <c r="U1546" s="3" t="str" cm="1">
        <f t="array" ref="U1546">LEFT(T1546,MIN(FIND({0,1,2,3,4,5,6,7,8,9},T1546&amp;"0123456789"))-1)</f>
        <v>$</v>
      </c>
      <c r="V1546" t="s">
        <v>14422</v>
      </c>
      <c r="W1546" t="s">
        <v>13831</v>
      </c>
      <c r="X1546" s="3" t="str" cm="1">
        <f t="array" ref="X1546">LEFT(W1546,MIN(FIND({0,1,2,3,4,5,6,7,8,9},W1546&amp;"0123456789"))-1)</f>
        <v>$</v>
      </c>
      <c r="Y1546" t="s">
        <v>14422</v>
      </c>
      <c r="Z1546" t="s">
        <v>13831</v>
      </c>
      <c r="AA1546" s="3" cm="1">
        <f t="array" ref="AA1546">_xlfn.XLOOKUP(LEFT(Z1546,MIN(FIND({0,1,2,3,4,5,6,7,8,9},Z1546&amp;"0123456789"))-1), $BB$4:$BB$23, $BC$4:$BC$23)*_xlfn.NUMBERVALUE(TRIM(REPLACE(Z1546,1,MIN(FIND({0,1,2,3,4,5,6,7,8,9},Z1546&amp;"0123456789"))-1,"")), ".", ",")</f>
        <v>1000000</v>
      </c>
      <c r="AB1546" t="s">
        <v>13831</v>
      </c>
      <c r="AC1546" s="3" cm="1">
        <f t="array" ref="AC1546">_xlfn.XLOOKUP(LEFT(AB1546,MIN(FIND({0,1,2,3,4,5,6,7,8,9},AB1546&amp;"0123456789"))-1), $BB$4:$BB$23, $BC$4:$BC$23)*_xlfn.NUMBERVALUE(TRIM(REPLACE(AB1546,1,MIN(FIND({0,1,2,3,4,5,6,7,8,9},AB1546&amp;"0123456789"))-1,"")), ".", ",")</f>
        <v>1000000</v>
      </c>
      <c r="AD1546" t="s">
        <v>4365</v>
      </c>
      <c r="AE1546" t="s">
        <v>4365</v>
      </c>
      <c r="AF1546" t="s">
        <v>4365</v>
      </c>
      <c r="AG1546" t="s">
        <v>17367</v>
      </c>
      <c r="AH1546" t="s">
        <v>18016</v>
      </c>
      <c r="AI1546" t="s">
        <v>18961</v>
      </c>
      <c r="AJ1546" t="s">
        <v>14825</v>
      </c>
      <c r="AK1546" t="s">
        <v>20013</v>
      </c>
      <c r="AL1546" t="s">
        <v>20331</v>
      </c>
      <c r="AM1546" t="s">
        <v>21040</v>
      </c>
      <c r="AN1546" t="s">
        <v>21627</v>
      </c>
      <c r="AO1546" t="s">
        <v>22230</v>
      </c>
      <c r="AP1546" t="s">
        <v>23356</v>
      </c>
      <c r="AQ1546" t="s">
        <v>24407</v>
      </c>
      <c r="AR1546" t="s">
        <v>25228</v>
      </c>
      <c r="AS1546" t="s">
        <v>8556</v>
      </c>
      <c r="BC1546" s="3" t="str" cm="1">
        <f t="array" ref="BC1546">LEFT(BB1546,MIN(FIND({0,1,2,3,4,5,6,7,8,9},BB1546&amp;"0123456789"))-1)</f>
        <v/>
      </c>
      <c r="BY1546" t="s">
        <v>25667</v>
      </c>
      <c r="BZ1546" t="s">
        <v>25414</v>
      </c>
      <c r="CA1546" t="s">
        <v>25462</v>
      </c>
      <c r="CT1546" t="str">
        <f t="shared" si="389"/>
        <v>Information Services</v>
      </c>
      <c r="CU1546" t="str">
        <f t="shared" si="390"/>
        <v>Internet</v>
      </c>
      <c r="CV1546" t="str">
        <f t="shared" si="391"/>
        <v>Search Engine</v>
      </c>
      <c r="CW1546" t="str">
        <f t="shared" si="392"/>
        <v/>
      </c>
      <c r="CX1546" t="str">
        <f t="shared" si="393"/>
        <v/>
      </c>
      <c r="CY1546" t="str">
        <f t="shared" si="394"/>
        <v/>
      </c>
      <c r="CZ1546" t="str">
        <f t="shared" si="395"/>
        <v/>
      </c>
      <c r="DA1546" t="str">
        <f t="shared" si="396"/>
        <v/>
      </c>
      <c r="DB1546" t="str">
        <f t="shared" si="397"/>
        <v/>
      </c>
      <c r="DC1546" t="str">
        <f t="shared" si="398"/>
        <v/>
      </c>
    </row>
    <row r="1547" spans="1:107" x14ac:dyDescent="0.2">
      <c r="A1547">
        <v>1544</v>
      </c>
      <c r="B1547" t="s">
        <v>1538</v>
      </c>
      <c r="C1547" t="s">
        <v>3712</v>
      </c>
      <c r="D1547" t="s">
        <v>4365</v>
      </c>
      <c r="E1547" t="s">
        <v>6065</v>
      </c>
      <c r="F1547" t="s">
        <v>7610</v>
      </c>
      <c r="G1547" t="s">
        <v>8246</v>
      </c>
      <c r="H1547" t="s">
        <v>8552</v>
      </c>
      <c r="I1547" t="s">
        <v>8554</v>
      </c>
      <c r="J1547" t="s">
        <v>9805</v>
      </c>
      <c r="K1547" t="s">
        <v>10121</v>
      </c>
      <c r="L1547" t="s">
        <v>10508</v>
      </c>
      <c r="M1547" t="s">
        <v>12311</v>
      </c>
      <c r="N1547" t="s">
        <v>12871</v>
      </c>
      <c r="O1547" t="s">
        <v>13306</v>
      </c>
      <c r="P1547" t="s">
        <v>13349</v>
      </c>
      <c r="Q1547">
        <v>1</v>
      </c>
      <c r="R1547" t="s">
        <v>13357</v>
      </c>
      <c r="S1547" t="s">
        <v>8377</v>
      </c>
      <c r="T1547" t="s">
        <v>13846</v>
      </c>
      <c r="U1547" s="3" t="str" cm="1">
        <f t="array" ref="U1547">LEFT(T1547,MIN(FIND({0,1,2,3,4,5,6,7,8,9},T1547&amp;"0123456789"))-1)</f>
        <v>€</v>
      </c>
      <c r="V1547" t="s">
        <v>13357</v>
      </c>
      <c r="W1547" t="s">
        <v>13846</v>
      </c>
      <c r="X1547" s="3" t="str" cm="1">
        <f t="array" ref="X1547">LEFT(W1547,MIN(FIND({0,1,2,3,4,5,6,7,8,9},W1547&amp;"0123456789"))-1)</f>
        <v>€</v>
      </c>
      <c r="Y1547" t="s">
        <v>13357</v>
      </c>
      <c r="Z1547" t="s">
        <v>13846</v>
      </c>
      <c r="AA1547" s="3" cm="1">
        <f t="array" ref="AA1547">_xlfn.XLOOKUP(LEFT(Z1547,MIN(FIND({0,1,2,3,4,5,6,7,8,9},Z1547&amp;"0123456789"))-1), $BB$4:$BB$23, $BC$4:$BC$23)*_xlfn.NUMBERVALUE(TRIM(REPLACE(Z1547,1,MIN(FIND({0,1,2,3,4,5,6,7,8,9},Z1547&amp;"0123456789"))-1,"")), ".", ",")</f>
        <v>1200000</v>
      </c>
      <c r="AB1547" t="s">
        <v>13846</v>
      </c>
      <c r="AC1547" s="3" cm="1">
        <f t="array" ref="AC1547">_xlfn.XLOOKUP(LEFT(AB1547,MIN(FIND({0,1,2,3,4,5,6,7,8,9},AB1547&amp;"0123456789"))-1), $BB$4:$BB$23, $BC$4:$BC$23)*_xlfn.NUMBERVALUE(TRIM(REPLACE(AB1547,1,MIN(FIND({0,1,2,3,4,5,6,7,8,9},AB1547&amp;"0123456789"))-1,"")), ".", ",")</f>
        <v>1200000</v>
      </c>
      <c r="AD1547" t="s">
        <v>8554</v>
      </c>
      <c r="AE1547" t="s">
        <v>8556</v>
      </c>
      <c r="AF1547" t="s">
        <v>16139</v>
      </c>
      <c r="AG1547" t="s">
        <v>4365</v>
      </c>
      <c r="AH1547" t="s">
        <v>4365</v>
      </c>
      <c r="AI1547" t="s">
        <v>4365</v>
      </c>
      <c r="AJ1547" t="s">
        <v>4365</v>
      </c>
      <c r="AK1547" t="s">
        <v>4365</v>
      </c>
      <c r="AL1547" t="s">
        <v>4365</v>
      </c>
      <c r="AM1547" t="s">
        <v>4365</v>
      </c>
      <c r="AN1547" t="s">
        <v>4365</v>
      </c>
      <c r="AO1547" t="s">
        <v>4365</v>
      </c>
      <c r="AP1547" t="s">
        <v>4365</v>
      </c>
      <c r="AQ1547" t="s">
        <v>4365</v>
      </c>
      <c r="AR1547" t="s">
        <v>4365</v>
      </c>
      <c r="AS1547" t="s">
        <v>14827</v>
      </c>
      <c r="BC1547" s="3" t="str" cm="1">
        <f t="array" ref="BC1547">LEFT(BB1547,MIN(FIND({0,1,2,3,4,5,6,7,8,9},BB1547&amp;"0123456789"))-1)</f>
        <v/>
      </c>
      <c r="BY1547" t="s">
        <v>11706</v>
      </c>
      <c r="BZ1547" t="s">
        <v>25610</v>
      </c>
      <c r="CT1547" t="str">
        <f t="shared" si="389"/>
        <v>E-Commerce</v>
      </c>
      <c r="CU1547" t="str">
        <f t="shared" si="390"/>
        <v>Ride Sharing</v>
      </c>
      <c r="CV1547" t="str">
        <f t="shared" si="391"/>
        <v/>
      </c>
      <c r="CW1547" t="str">
        <f t="shared" si="392"/>
        <v/>
      </c>
      <c r="CX1547" t="str">
        <f t="shared" si="393"/>
        <v/>
      </c>
      <c r="CY1547" t="str">
        <f t="shared" si="394"/>
        <v/>
      </c>
      <c r="CZ1547" t="str">
        <f t="shared" si="395"/>
        <v/>
      </c>
      <c r="DA1547" t="str">
        <f t="shared" si="396"/>
        <v/>
      </c>
      <c r="DB1547" t="str">
        <f t="shared" si="397"/>
        <v/>
      </c>
      <c r="DC1547" t="str">
        <f t="shared" si="398"/>
        <v/>
      </c>
    </row>
    <row r="1548" spans="1:107" x14ac:dyDescent="0.2">
      <c r="A1548">
        <v>1545</v>
      </c>
      <c r="B1548" t="s">
        <v>1539</v>
      </c>
      <c r="C1548" t="s">
        <v>3713</v>
      </c>
      <c r="D1548" t="s">
        <v>5629</v>
      </c>
      <c r="E1548" t="s">
        <v>6065</v>
      </c>
      <c r="F1548" t="s">
        <v>7611</v>
      </c>
      <c r="G1548" t="s">
        <v>8498</v>
      </c>
      <c r="H1548" t="s">
        <v>8552</v>
      </c>
      <c r="I1548" t="s">
        <v>8554</v>
      </c>
      <c r="J1548" t="s">
        <v>9806</v>
      </c>
      <c r="K1548" t="s">
        <v>10121</v>
      </c>
      <c r="L1548" t="s">
        <v>10163</v>
      </c>
      <c r="M1548" t="s">
        <v>12312</v>
      </c>
      <c r="N1548" t="s">
        <v>12790</v>
      </c>
      <c r="O1548" t="s">
        <v>13310</v>
      </c>
      <c r="P1548" t="s">
        <v>13349</v>
      </c>
      <c r="Q1548">
        <v>1</v>
      </c>
      <c r="R1548" t="s">
        <v>13357</v>
      </c>
      <c r="S1548" t="s">
        <v>8450</v>
      </c>
      <c r="T1548" t="s">
        <v>13907</v>
      </c>
      <c r="U1548" s="3" t="str" cm="1">
        <f t="array" ref="U1548">LEFT(T1548,MIN(FIND({0,1,2,3,4,5,6,7,8,9},T1548&amp;"0123456789"))-1)</f>
        <v>$</v>
      </c>
      <c r="V1548" t="s">
        <v>14422</v>
      </c>
      <c r="W1548" t="s">
        <v>13907</v>
      </c>
      <c r="X1548" s="3" t="str" cm="1">
        <f t="array" ref="X1548">LEFT(W1548,MIN(FIND({0,1,2,3,4,5,6,7,8,9},W1548&amp;"0123456789"))-1)</f>
        <v>$</v>
      </c>
      <c r="Y1548" t="s">
        <v>14422</v>
      </c>
      <c r="Z1548" t="s">
        <v>13907</v>
      </c>
      <c r="AA1548" s="3" cm="1">
        <f t="array" ref="AA1548">_xlfn.XLOOKUP(LEFT(Z1548,MIN(FIND({0,1,2,3,4,5,6,7,8,9},Z1548&amp;"0123456789"))-1), $BB$4:$BB$23, $BC$4:$BC$23)*_xlfn.NUMBERVALUE(TRIM(REPLACE(Z1548,1,MIN(FIND({0,1,2,3,4,5,6,7,8,9},Z1548&amp;"0123456789"))-1,"")), ".", ",")</f>
        <v>1100000</v>
      </c>
      <c r="AB1548" t="s">
        <v>13907</v>
      </c>
      <c r="AC1548" s="3" cm="1">
        <f t="array" ref="AC1548">_xlfn.XLOOKUP(LEFT(AB1548,MIN(FIND({0,1,2,3,4,5,6,7,8,9},AB1548&amp;"0123456789"))-1), $BB$4:$BB$23, $BC$4:$BC$23)*_xlfn.NUMBERVALUE(TRIM(REPLACE(AB1548,1,MIN(FIND({0,1,2,3,4,5,6,7,8,9},AB1548&amp;"0123456789"))-1,"")), ".", ",")</f>
        <v>1100000</v>
      </c>
      <c r="AD1548" t="s">
        <v>4365</v>
      </c>
      <c r="AE1548" t="s">
        <v>4365</v>
      </c>
      <c r="AF1548" t="s">
        <v>4365</v>
      </c>
      <c r="AG1548" t="s">
        <v>17368</v>
      </c>
      <c r="AH1548" t="s">
        <v>18017</v>
      </c>
      <c r="AI1548" t="s">
        <v>18962</v>
      </c>
      <c r="AJ1548" t="s">
        <v>19384</v>
      </c>
      <c r="AK1548" t="s">
        <v>20014</v>
      </c>
      <c r="AL1548" t="s">
        <v>20166</v>
      </c>
      <c r="AM1548" t="s">
        <v>18543</v>
      </c>
      <c r="AN1548" t="s">
        <v>21628</v>
      </c>
      <c r="AO1548" t="s">
        <v>4365</v>
      </c>
      <c r="AP1548" t="s">
        <v>23357</v>
      </c>
      <c r="AQ1548" t="s">
        <v>24408</v>
      </c>
      <c r="AR1548" t="s">
        <v>25229</v>
      </c>
      <c r="AS1548" t="s">
        <v>19238</v>
      </c>
      <c r="BC1548" s="3" t="str" cm="1">
        <f t="array" ref="BC1548">LEFT(BB1548,MIN(FIND({0,1,2,3,4,5,6,7,8,9},BB1548&amp;"0123456789"))-1)</f>
        <v/>
      </c>
      <c r="BY1548" t="s">
        <v>25953</v>
      </c>
      <c r="BZ1548" t="s">
        <v>25472</v>
      </c>
      <c r="CT1548" t="str">
        <f t="shared" si="389"/>
        <v>Home Health Care</v>
      </c>
      <c r="CU1548" t="str">
        <f t="shared" si="390"/>
        <v>Wellness</v>
      </c>
      <c r="CV1548" t="str">
        <f t="shared" si="391"/>
        <v/>
      </c>
      <c r="CW1548" t="str">
        <f t="shared" si="392"/>
        <v/>
      </c>
      <c r="CX1548" t="str">
        <f t="shared" si="393"/>
        <v/>
      </c>
      <c r="CY1548" t="str">
        <f t="shared" si="394"/>
        <v/>
      </c>
      <c r="CZ1548" t="str">
        <f t="shared" si="395"/>
        <v/>
      </c>
      <c r="DA1548" t="str">
        <f t="shared" si="396"/>
        <v/>
      </c>
      <c r="DB1548" t="str">
        <f t="shared" si="397"/>
        <v/>
      </c>
      <c r="DC1548" t="str">
        <f t="shared" si="398"/>
        <v/>
      </c>
    </row>
    <row r="1549" spans="1:107" x14ac:dyDescent="0.2">
      <c r="A1549">
        <v>1546</v>
      </c>
      <c r="B1549" t="s">
        <v>1540</v>
      </c>
      <c r="C1549" t="s">
        <v>3714</v>
      </c>
      <c r="D1549" t="s">
        <v>5630</v>
      </c>
      <c r="E1549" t="s">
        <v>6065</v>
      </c>
      <c r="F1549" t="s">
        <v>7612</v>
      </c>
      <c r="G1549" t="s">
        <v>8254</v>
      </c>
      <c r="H1549" t="s">
        <v>8552</v>
      </c>
      <c r="I1549" t="s">
        <v>8557</v>
      </c>
      <c r="J1549" t="s">
        <v>9807</v>
      </c>
      <c r="K1549" t="s">
        <v>10119</v>
      </c>
      <c r="L1549" t="s">
        <v>10143</v>
      </c>
      <c r="M1549" t="s">
        <v>11348</v>
      </c>
      <c r="N1549" t="s">
        <v>12736</v>
      </c>
      <c r="O1549" t="s">
        <v>13305</v>
      </c>
      <c r="P1549" t="s">
        <v>13351</v>
      </c>
      <c r="Q1549">
        <v>2</v>
      </c>
      <c r="R1549" t="s">
        <v>13358</v>
      </c>
      <c r="S1549" t="s">
        <v>8470</v>
      </c>
      <c r="T1549" t="s">
        <v>13833</v>
      </c>
      <c r="U1549" s="3" t="str" cm="1">
        <f t="array" ref="U1549">LEFT(T1549,MIN(FIND({0,1,2,3,4,5,6,7,8,9},T1549&amp;"0123456789"))-1)</f>
        <v>$</v>
      </c>
      <c r="V1549" t="s">
        <v>14414</v>
      </c>
      <c r="W1549" t="s">
        <v>13833</v>
      </c>
      <c r="X1549" s="3" t="str" cm="1">
        <f t="array" ref="X1549">LEFT(W1549,MIN(FIND({0,1,2,3,4,5,6,7,8,9},W1549&amp;"0123456789"))-1)</f>
        <v>$</v>
      </c>
      <c r="Y1549" t="s">
        <v>14414</v>
      </c>
      <c r="Z1549" t="s">
        <v>14724</v>
      </c>
      <c r="AA1549" s="3" cm="1">
        <f t="array" ref="AA1549">_xlfn.XLOOKUP(LEFT(Z1549,MIN(FIND({0,1,2,3,4,5,6,7,8,9},Z1549&amp;"0123456789"))-1), $BB$4:$BB$23, $BC$4:$BC$23)*_xlfn.NUMBERVALUE(TRIM(REPLACE(Z1549,1,MIN(FIND({0,1,2,3,4,5,6,7,8,9},Z1549&amp;"0123456789"))-1,"")), ".", ",")</f>
        <v>42000000</v>
      </c>
      <c r="AB1549" t="s">
        <v>14724</v>
      </c>
      <c r="AC1549" s="3" cm="1">
        <f t="array" ref="AC1549">_xlfn.XLOOKUP(LEFT(AB1549,MIN(FIND({0,1,2,3,4,5,6,7,8,9},AB1549&amp;"0123456789"))-1), $BB$4:$BB$23, $BC$4:$BC$23)*_xlfn.NUMBERVALUE(TRIM(REPLACE(AB1549,1,MIN(FIND({0,1,2,3,4,5,6,7,8,9},AB1549&amp;"0123456789"))-1,"")), ".", ",")</f>
        <v>42000000</v>
      </c>
      <c r="AD1549" t="s">
        <v>8554</v>
      </c>
      <c r="AE1549" t="s">
        <v>14824</v>
      </c>
      <c r="AF1549" t="s">
        <v>16140</v>
      </c>
      <c r="AG1549" t="s">
        <v>17369</v>
      </c>
      <c r="AH1549" t="s">
        <v>18018</v>
      </c>
      <c r="AI1549" t="s">
        <v>18963</v>
      </c>
      <c r="AJ1549" t="s">
        <v>17107</v>
      </c>
      <c r="AK1549" t="s">
        <v>20015</v>
      </c>
      <c r="AL1549" t="s">
        <v>20339</v>
      </c>
      <c r="AM1549" t="s">
        <v>21041</v>
      </c>
      <c r="AN1549" t="s">
        <v>21629</v>
      </c>
      <c r="AO1549" t="s">
        <v>22231</v>
      </c>
      <c r="AP1549" t="s">
        <v>23358</v>
      </c>
      <c r="AQ1549" t="s">
        <v>24409</v>
      </c>
      <c r="AR1549" t="s">
        <v>20705</v>
      </c>
      <c r="AS1549" t="s">
        <v>19302</v>
      </c>
      <c r="BC1549" s="3" t="str" cm="1">
        <f t="array" ref="BC1549">LEFT(BB1549,MIN(FIND({0,1,2,3,4,5,6,7,8,9},BB1549&amp;"0123456789"))-1)</f>
        <v/>
      </c>
      <c r="BY1549" t="s">
        <v>11348</v>
      </c>
      <c r="CT1549" t="str">
        <f t="shared" si="389"/>
        <v>FinTech</v>
      </c>
      <c r="CU1549" t="str">
        <f t="shared" si="390"/>
        <v/>
      </c>
      <c r="CV1549" t="str">
        <f t="shared" si="391"/>
        <v/>
      </c>
      <c r="CW1549" t="str">
        <f t="shared" si="392"/>
        <v/>
      </c>
      <c r="CX1549" t="str">
        <f t="shared" si="393"/>
        <v/>
      </c>
      <c r="CY1549" t="str">
        <f t="shared" si="394"/>
        <v/>
      </c>
      <c r="CZ1549" t="str">
        <f t="shared" si="395"/>
        <v/>
      </c>
      <c r="DA1549" t="str">
        <f t="shared" si="396"/>
        <v/>
      </c>
      <c r="DB1549" t="str">
        <f t="shared" si="397"/>
        <v/>
      </c>
      <c r="DC1549" t="str">
        <f t="shared" si="398"/>
        <v/>
      </c>
    </row>
    <row r="1550" spans="1:107" x14ac:dyDescent="0.2">
      <c r="A1550">
        <v>1547</v>
      </c>
      <c r="B1550" t="s">
        <v>1541</v>
      </c>
      <c r="C1550" t="s">
        <v>3715</v>
      </c>
      <c r="D1550" t="s">
        <v>5631</v>
      </c>
      <c r="E1550" t="s">
        <v>6065</v>
      </c>
      <c r="F1550" t="s">
        <v>7613</v>
      </c>
      <c r="G1550" t="s">
        <v>8245</v>
      </c>
      <c r="H1550" t="s">
        <v>8552</v>
      </c>
      <c r="I1550" t="s">
        <v>8557</v>
      </c>
      <c r="J1550" t="s">
        <v>9808</v>
      </c>
      <c r="K1550" t="s">
        <v>10119</v>
      </c>
      <c r="L1550" t="s">
        <v>10867</v>
      </c>
      <c r="M1550" t="s">
        <v>12313</v>
      </c>
      <c r="N1550" t="s">
        <v>13091</v>
      </c>
      <c r="O1550" t="s">
        <v>13322</v>
      </c>
      <c r="P1550" t="s">
        <v>4365</v>
      </c>
      <c r="Q1550">
        <v>1</v>
      </c>
      <c r="R1550" t="s">
        <v>13357</v>
      </c>
      <c r="S1550" t="s">
        <v>13529</v>
      </c>
      <c r="T1550" t="s">
        <v>13794</v>
      </c>
      <c r="U1550" s="3" t="str" cm="1">
        <f t="array" ref="U1550">LEFT(T1550,MIN(FIND({0,1,2,3,4,5,6,7,8,9},T1550&amp;"0123456789"))-1)</f>
        <v>$</v>
      </c>
      <c r="V1550" t="s">
        <v>13357</v>
      </c>
      <c r="W1550" t="s">
        <v>13794</v>
      </c>
      <c r="X1550" s="3" t="str" cm="1">
        <f t="array" ref="X1550">LEFT(W1550,MIN(FIND({0,1,2,3,4,5,6,7,8,9},W1550&amp;"0123456789"))-1)</f>
        <v>$</v>
      </c>
      <c r="Y1550" t="s">
        <v>13357</v>
      </c>
      <c r="Z1550" t="s">
        <v>13794</v>
      </c>
      <c r="AA1550" s="3" cm="1">
        <f t="array" ref="AA1550">_xlfn.XLOOKUP(LEFT(Z1550,MIN(FIND({0,1,2,3,4,5,6,7,8,9},Z1550&amp;"0123456789"))-1), $BB$4:$BB$23, $BC$4:$BC$23)*_xlfn.NUMBERVALUE(TRIM(REPLACE(Z1550,1,MIN(FIND({0,1,2,3,4,5,6,7,8,9},Z1550&amp;"0123456789"))-1,"")), ".", ",")</f>
        <v>5500000</v>
      </c>
      <c r="AB1550" t="s">
        <v>13794</v>
      </c>
      <c r="AC1550" s="3" cm="1">
        <f t="array" ref="AC1550">_xlfn.XLOOKUP(LEFT(AB1550,MIN(FIND({0,1,2,3,4,5,6,7,8,9},AB1550&amp;"0123456789"))-1), $BB$4:$BB$23, $BC$4:$BC$23)*_xlfn.NUMBERVALUE(TRIM(REPLACE(AB1550,1,MIN(FIND({0,1,2,3,4,5,6,7,8,9},AB1550&amp;"0123456789"))-1,"")), ".", ",")</f>
        <v>5500000</v>
      </c>
      <c r="AD1550" t="s">
        <v>8555</v>
      </c>
      <c r="AE1550" t="s">
        <v>8555</v>
      </c>
      <c r="AF1550" t="s">
        <v>16141</v>
      </c>
      <c r="AG1550" t="s">
        <v>16874</v>
      </c>
      <c r="AH1550" t="s">
        <v>4365</v>
      </c>
      <c r="AI1550" t="s">
        <v>4365</v>
      </c>
      <c r="AJ1550" t="s">
        <v>8563</v>
      </c>
      <c r="AK1550" t="s">
        <v>4365</v>
      </c>
      <c r="AL1550" t="s">
        <v>8555</v>
      </c>
      <c r="AM1550" t="s">
        <v>4365</v>
      </c>
      <c r="AN1550" t="s">
        <v>18372</v>
      </c>
      <c r="AO1550" t="s">
        <v>4365</v>
      </c>
      <c r="AP1550" t="s">
        <v>23359</v>
      </c>
      <c r="AQ1550" t="s">
        <v>4365</v>
      </c>
      <c r="AR1550" t="s">
        <v>4365</v>
      </c>
      <c r="AS1550" t="s">
        <v>14819</v>
      </c>
      <c r="BC1550" s="3" t="str" cm="1">
        <f t="array" ref="BC1550">LEFT(BB1550,MIN(FIND({0,1,2,3,4,5,6,7,8,9},BB1550&amp;"0123456789"))-1)</f>
        <v/>
      </c>
      <c r="BY1550" t="s">
        <v>25598</v>
      </c>
      <c r="BZ1550" t="s">
        <v>25404</v>
      </c>
      <c r="CA1550" t="s">
        <v>25815</v>
      </c>
      <c r="CB1550" t="s">
        <v>25502</v>
      </c>
      <c r="CT1550" t="str">
        <f t="shared" si="389"/>
        <v>Gamification</v>
      </c>
      <c r="CU1550" t="str">
        <f t="shared" si="390"/>
        <v>Information Technology</v>
      </c>
      <c r="CV1550" t="str">
        <f t="shared" si="391"/>
        <v>PC Games</v>
      </c>
      <c r="CW1550" t="str">
        <f t="shared" si="392"/>
        <v>Video Games</v>
      </c>
      <c r="CX1550" t="str">
        <f t="shared" si="393"/>
        <v/>
      </c>
      <c r="CY1550" t="str">
        <f t="shared" si="394"/>
        <v/>
      </c>
      <c r="CZ1550" t="str">
        <f t="shared" si="395"/>
        <v/>
      </c>
      <c r="DA1550" t="str">
        <f t="shared" si="396"/>
        <v/>
      </c>
      <c r="DB1550" t="str">
        <f t="shared" si="397"/>
        <v/>
      </c>
      <c r="DC1550" t="str">
        <f t="shared" si="398"/>
        <v/>
      </c>
    </row>
    <row r="1551" spans="1:107" x14ac:dyDescent="0.2">
      <c r="A1551">
        <v>1548</v>
      </c>
      <c r="B1551" t="s">
        <v>1542</v>
      </c>
      <c r="C1551" t="s">
        <v>3716</v>
      </c>
      <c r="D1551" t="s">
        <v>5632</v>
      </c>
      <c r="E1551" t="s">
        <v>6065</v>
      </c>
      <c r="F1551" t="s">
        <v>7614</v>
      </c>
      <c r="G1551" t="s">
        <v>8248</v>
      </c>
      <c r="H1551" t="s">
        <v>8552</v>
      </c>
      <c r="I1551" t="s">
        <v>4365</v>
      </c>
      <c r="J1551" t="s">
        <v>4365</v>
      </c>
      <c r="K1551" t="s">
        <v>10121</v>
      </c>
      <c r="L1551" t="s">
        <v>10868</v>
      </c>
      <c r="M1551" t="s">
        <v>12314</v>
      </c>
      <c r="N1551" t="s">
        <v>13092</v>
      </c>
      <c r="O1551" t="s">
        <v>13318</v>
      </c>
      <c r="P1551" t="s">
        <v>4365</v>
      </c>
      <c r="Q1551">
        <v>1</v>
      </c>
      <c r="R1551" t="s">
        <v>13357</v>
      </c>
      <c r="S1551" t="s">
        <v>8489</v>
      </c>
      <c r="T1551" t="s">
        <v>13810</v>
      </c>
      <c r="U1551" s="3" t="str" cm="1">
        <f t="array" ref="U1551">LEFT(T1551,MIN(FIND({0,1,2,3,4,5,6,7,8,9},T1551&amp;"0123456789"))-1)</f>
        <v>$</v>
      </c>
      <c r="V1551" t="s">
        <v>13357</v>
      </c>
      <c r="W1551" t="s">
        <v>13810</v>
      </c>
      <c r="X1551" s="3" t="str" cm="1">
        <f t="array" ref="X1551">LEFT(W1551,MIN(FIND({0,1,2,3,4,5,6,7,8,9},W1551&amp;"0123456789"))-1)</f>
        <v>$</v>
      </c>
      <c r="Y1551" t="s">
        <v>13357</v>
      </c>
      <c r="Z1551" t="s">
        <v>13810</v>
      </c>
      <c r="AA1551" s="3" cm="1">
        <f t="array" ref="AA1551">_xlfn.XLOOKUP(LEFT(Z1551,MIN(FIND({0,1,2,3,4,5,6,7,8,9},Z1551&amp;"0123456789"))-1), $BB$4:$BB$23, $BC$4:$BC$23)*_xlfn.NUMBERVALUE(TRIM(REPLACE(Z1551,1,MIN(FIND({0,1,2,3,4,5,6,7,8,9},Z1551&amp;"0123456789"))-1,"")), ".", ",")</f>
        <v>1500000</v>
      </c>
      <c r="AB1551" t="s">
        <v>13810</v>
      </c>
      <c r="AC1551" s="3" cm="1">
        <f t="array" ref="AC1551">_xlfn.XLOOKUP(LEFT(AB1551,MIN(FIND({0,1,2,3,4,5,6,7,8,9},AB1551&amp;"0123456789"))-1), $BB$4:$BB$23, $BC$4:$BC$23)*_xlfn.NUMBERVALUE(TRIM(REPLACE(AB1551,1,MIN(FIND({0,1,2,3,4,5,6,7,8,9},AB1551&amp;"0123456789"))-1,"")), ".", ",")</f>
        <v>1500000</v>
      </c>
      <c r="AD1551" t="s">
        <v>4365</v>
      </c>
      <c r="AE1551" t="s">
        <v>4365</v>
      </c>
      <c r="AF1551" t="s">
        <v>4365</v>
      </c>
      <c r="AG1551" t="s">
        <v>17370</v>
      </c>
      <c r="AH1551" t="s">
        <v>18019</v>
      </c>
      <c r="AI1551" t="s">
        <v>18964</v>
      </c>
      <c r="AJ1551" t="s">
        <v>19385</v>
      </c>
      <c r="AK1551" t="s">
        <v>20016</v>
      </c>
      <c r="AL1551" t="s">
        <v>20367</v>
      </c>
      <c r="AM1551" t="s">
        <v>21042</v>
      </c>
      <c r="AN1551" t="s">
        <v>20893</v>
      </c>
      <c r="AO1551" t="s">
        <v>22232</v>
      </c>
      <c r="AP1551" t="s">
        <v>23360</v>
      </c>
      <c r="AQ1551" t="s">
        <v>24410</v>
      </c>
      <c r="AR1551" t="s">
        <v>25230</v>
      </c>
      <c r="AS1551" t="s">
        <v>19149</v>
      </c>
      <c r="BC1551" s="3" t="str" cm="1">
        <f t="array" ref="BC1551">LEFT(BB1551,MIN(FIND({0,1,2,3,4,5,6,7,8,9},BB1551&amp;"0123456789"))-1)</f>
        <v/>
      </c>
      <c r="BY1551" t="s">
        <v>25715</v>
      </c>
      <c r="BZ1551" t="s">
        <v>25625</v>
      </c>
      <c r="CA1551" t="s">
        <v>25408</v>
      </c>
      <c r="CT1551" t="str">
        <f t="shared" si="389"/>
        <v>Event Management</v>
      </c>
      <c r="CU1551" t="str">
        <f t="shared" si="390"/>
        <v>Events</v>
      </c>
      <c r="CV1551" t="str">
        <f t="shared" si="391"/>
        <v>Software</v>
      </c>
      <c r="CW1551" t="str">
        <f t="shared" si="392"/>
        <v/>
      </c>
      <c r="CX1551" t="str">
        <f t="shared" si="393"/>
        <v/>
      </c>
      <c r="CY1551" t="str">
        <f t="shared" si="394"/>
        <v/>
      </c>
      <c r="CZ1551" t="str">
        <f t="shared" si="395"/>
        <v/>
      </c>
      <c r="DA1551" t="str">
        <f t="shared" si="396"/>
        <v/>
      </c>
      <c r="DB1551" t="str">
        <f t="shared" si="397"/>
        <v/>
      </c>
      <c r="DC1551" t="str">
        <f t="shared" si="398"/>
        <v/>
      </c>
    </row>
    <row r="1552" spans="1:107" x14ac:dyDescent="0.2">
      <c r="A1552">
        <v>1549</v>
      </c>
      <c r="B1552" t="s">
        <v>1543</v>
      </c>
      <c r="C1552" t="s">
        <v>3717</v>
      </c>
      <c r="D1552" t="s">
        <v>3717</v>
      </c>
      <c r="E1552" t="s">
        <v>4365</v>
      </c>
      <c r="F1552" t="s">
        <v>7615</v>
      </c>
      <c r="G1552" t="s">
        <v>8248</v>
      </c>
      <c r="H1552" t="s">
        <v>8552</v>
      </c>
      <c r="I1552" t="s">
        <v>8555</v>
      </c>
      <c r="J1552" t="s">
        <v>9809</v>
      </c>
      <c r="K1552" t="s">
        <v>10121</v>
      </c>
      <c r="L1552" t="s">
        <v>10208</v>
      </c>
      <c r="M1552" t="s">
        <v>11173</v>
      </c>
      <c r="N1552" t="s">
        <v>12769</v>
      </c>
      <c r="O1552" t="s">
        <v>13322</v>
      </c>
      <c r="P1552" t="s">
        <v>4365</v>
      </c>
      <c r="Q1552">
        <v>2</v>
      </c>
      <c r="R1552" t="s">
        <v>13357</v>
      </c>
      <c r="S1552" t="s">
        <v>13491</v>
      </c>
      <c r="T1552" t="s">
        <v>13957</v>
      </c>
      <c r="U1552" s="3" t="str" cm="1">
        <f t="array" ref="U1552">LEFT(T1552,MIN(FIND({0,1,2,3,4,5,6,7,8,9},T1552&amp;"0123456789"))-1)</f>
        <v>$</v>
      </c>
      <c r="V1552" t="s">
        <v>13357</v>
      </c>
      <c r="W1552" t="s">
        <v>13957</v>
      </c>
      <c r="X1552" s="3" t="str" cm="1">
        <f t="array" ref="X1552">LEFT(W1552,MIN(FIND({0,1,2,3,4,5,6,7,8,9},W1552&amp;"0123456789"))-1)</f>
        <v>$</v>
      </c>
      <c r="Y1552" t="s">
        <v>13357</v>
      </c>
      <c r="Z1552" t="s">
        <v>13957</v>
      </c>
      <c r="AA1552" s="3" cm="1">
        <f t="array" ref="AA1552">_xlfn.XLOOKUP(LEFT(Z1552,MIN(FIND({0,1,2,3,4,5,6,7,8,9},Z1552&amp;"0123456789"))-1), $BB$4:$BB$23, $BC$4:$BC$23)*_xlfn.NUMBERVALUE(TRIM(REPLACE(Z1552,1,MIN(FIND({0,1,2,3,4,5,6,7,8,9},Z1552&amp;"0123456789"))-1,"")), ".", ",")</f>
        <v>1300000</v>
      </c>
      <c r="AB1552" t="s">
        <v>13957</v>
      </c>
      <c r="AC1552" s="3" cm="1">
        <f t="array" ref="AC1552">_xlfn.XLOOKUP(LEFT(AB1552,MIN(FIND({0,1,2,3,4,5,6,7,8,9},AB1552&amp;"0123456789"))-1), $BB$4:$BB$23, $BC$4:$BC$23)*_xlfn.NUMBERVALUE(TRIM(REPLACE(AB1552,1,MIN(FIND({0,1,2,3,4,5,6,7,8,9},AB1552&amp;"0123456789"))-1,"")), ".", ",")</f>
        <v>1300000</v>
      </c>
      <c r="AD1552" t="s">
        <v>8555</v>
      </c>
      <c r="AE1552" t="s">
        <v>8557</v>
      </c>
      <c r="AF1552" t="s">
        <v>16142</v>
      </c>
      <c r="AG1552" t="s">
        <v>17371</v>
      </c>
      <c r="AH1552" t="s">
        <v>4365</v>
      </c>
      <c r="AI1552" t="s">
        <v>18291</v>
      </c>
      <c r="AJ1552" t="s">
        <v>16621</v>
      </c>
      <c r="AK1552" t="s">
        <v>20017</v>
      </c>
      <c r="AL1552" t="s">
        <v>20156</v>
      </c>
      <c r="AM1552" t="s">
        <v>21043</v>
      </c>
      <c r="AN1552" t="s">
        <v>20488</v>
      </c>
      <c r="AO1552" t="s">
        <v>22233</v>
      </c>
      <c r="AP1552" t="s">
        <v>23361</v>
      </c>
      <c r="AQ1552" t="s">
        <v>24411</v>
      </c>
      <c r="AR1552" t="s">
        <v>18705</v>
      </c>
      <c r="AS1552" t="s">
        <v>8556</v>
      </c>
      <c r="BC1552" s="3" t="str" cm="1">
        <f t="array" ref="BC1552">LEFT(BB1552,MIN(FIND({0,1,2,3,4,5,6,7,8,9},BB1552&amp;"0123456789"))-1)</f>
        <v/>
      </c>
      <c r="BY1552" t="s">
        <v>12657</v>
      </c>
      <c r="BZ1552" t="s">
        <v>25428</v>
      </c>
      <c r="CA1552" t="s">
        <v>25472</v>
      </c>
      <c r="CT1552" t="str">
        <f t="shared" si="389"/>
        <v>Fitness</v>
      </c>
      <c r="CU1552" t="str">
        <f t="shared" si="390"/>
        <v>Health Care</v>
      </c>
      <c r="CV1552" t="str">
        <f t="shared" si="391"/>
        <v>Wellness</v>
      </c>
      <c r="CW1552" t="str">
        <f t="shared" si="392"/>
        <v/>
      </c>
      <c r="CX1552" t="str">
        <f t="shared" si="393"/>
        <v/>
      </c>
      <c r="CY1552" t="str">
        <f t="shared" si="394"/>
        <v/>
      </c>
      <c r="CZ1552" t="str">
        <f t="shared" si="395"/>
        <v/>
      </c>
      <c r="DA1552" t="str">
        <f t="shared" si="396"/>
        <v/>
      </c>
      <c r="DB1552" t="str">
        <f t="shared" si="397"/>
        <v/>
      </c>
      <c r="DC1552" t="str">
        <f t="shared" si="398"/>
        <v/>
      </c>
    </row>
    <row r="1553" spans="1:107" x14ac:dyDescent="0.2">
      <c r="A1553">
        <v>1550</v>
      </c>
      <c r="B1553" t="s">
        <v>1544</v>
      </c>
      <c r="C1553" t="s">
        <v>3718</v>
      </c>
      <c r="D1553" t="s">
        <v>5633</v>
      </c>
      <c r="E1553" t="s">
        <v>6065</v>
      </c>
      <c r="F1553" t="s">
        <v>7616</v>
      </c>
      <c r="G1553" t="s">
        <v>8458</v>
      </c>
      <c r="H1553" t="s">
        <v>8552</v>
      </c>
      <c r="I1553" t="s">
        <v>8554</v>
      </c>
      <c r="J1553" t="s">
        <v>9810</v>
      </c>
      <c r="K1553" t="s">
        <v>10121</v>
      </c>
      <c r="L1553" t="s">
        <v>10869</v>
      </c>
      <c r="M1553" t="s">
        <v>12315</v>
      </c>
      <c r="N1553" t="s">
        <v>12743</v>
      </c>
      <c r="O1553" t="s">
        <v>13311</v>
      </c>
      <c r="P1553" t="s">
        <v>4365</v>
      </c>
      <c r="Q1553">
        <v>1</v>
      </c>
      <c r="R1553" t="s">
        <v>13357</v>
      </c>
      <c r="S1553" t="s">
        <v>8368</v>
      </c>
      <c r="T1553" t="s">
        <v>13810</v>
      </c>
      <c r="U1553" s="3" t="str" cm="1">
        <f t="array" ref="U1553">LEFT(T1553,MIN(FIND({0,1,2,3,4,5,6,7,8,9},T1553&amp;"0123456789"))-1)</f>
        <v>$</v>
      </c>
      <c r="V1553" t="s">
        <v>14422</v>
      </c>
      <c r="W1553" t="s">
        <v>13810</v>
      </c>
      <c r="X1553" s="3" t="str" cm="1">
        <f t="array" ref="X1553">LEFT(W1553,MIN(FIND({0,1,2,3,4,5,6,7,8,9},W1553&amp;"0123456789"))-1)</f>
        <v>$</v>
      </c>
      <c r="Y1553" t="s">
        <v>14422</v>
      </c>
      <c r="Z1553" t="s">
        <v>13810</v>
      </c>
      <c r="AA1553" s="3" cm="1">
        <f t="array" ref="AA1553">_xlfn.XLOOKUP(LEFT(Z1553,MIN(FIND({0,1,2,3,4,5,6,7,8,9},Z1553&amp;"0123456789"))-1), $BB$4:$BB$23, $BC$4:$BC$23)*_xlfn.NUMBERVALUE(TRIM(REPLACE(Z1553,1,MIN(FIND({0,1,2,3,4,5,6,7,8,9},Z1553&amp;"0123456789"))-1,"")), ".", ",")</f>
        <v>1500000</v>
      </c>
      <c r="AB1553" t="s">
        <v>13810</v>
      </c>
      <c r="AC1553" s="3" cm="1">
        <f t="array" ref="AC1553">_xlfn.XLOOKUP(LEFT(AB1553,MIN(FIND({0,1,2,3,4,5,6,7,8,9},AB1553&amp;"0123456789"))-1), $BB$4:$BB$23, $BC$4:$BC$23)*_xlfn.NUMBERVALUE(TRIM(REPLACE(AB1553,1,MIN(FIND({0,1,2,3,4,5,6,7,8,9},AB1553&amp;"0123456789"))-1,"")), ".", ",")</f>
        <v>1500000</v>
      </c>
      <c r="AD1553" t="s">
        <v>4365</v>
      </c>
      <c r="AE1553" t="s">
        <v>4365</v>
      </c>
      <c r="AF1553" t="s">
        <v>4365</v>
      </c>
      <c r="AG1553" t="s">
        <v>17372</v>
      </c>
      <c r="AH1553" t="s">
        <v>4365</v>
      </c>
      <c r="AI1553" t="s">
        <v>4365</v>
      </c>
      <c r="AJ1553" t="s">
        <v>8563</v>
      </c>
      <c r="AK1553" t="s">
        <v>4365</v>
      </c>
      <c r="AL1553" t="s">
        <v>8555</v>
      </c>
      <c r="AM1553" t="s">
        <v>4365</v>
      </c>
      <c r="AN1553" t="s">
        <v>18372</v>
      </c>
      <c r="AO1553" t="s">
        <v>4365</v>
      </c>
      <c r="AP1553" t="s">
        <v>23362</v>
      </c>
      <c r="AQ1553" t="s">
        <v>4365</v>
      </c>
      <c r="AR1553" t="s">
        <v>4365</v>
      </c>
      <c r="AS1553" t="s">
        <v>14835</v>
      </c>
      <c r="BC1553" s="3" t="str" cm="1">
        <f t="array" ref="BC1553">LEFT(BB1553,MIN(FIND({0,1,2,3,4,5,6,7,8,9},BB1553&amp;"0123456789"))-1)</f>
        <v/>
      </c>
      <c r="BY1553" t="s">
        <v>25954</v>
      </c>
      <c r="BZ1553" t="s">
        <v>25404</v>
      </c>
      <c r="CA1553" t="s">
        <v>25441</v>
      </c>
      <c r="CB1553" t="s">
        <v>25408</v>
      </c>
      <c r="CT1553" t="str">
        <f t="shared" si="389"/>
        <v>Environmental Engineering</v>
      </c>
      <c r="CU1553" t="str">
        <f t="shared" si="390"/>
        <v>Information Technology</v>
      </c>
      <c r="CV1553" t="str">
        <f t="shared" si="391"/>
        <v>Mobile Apps</v>
      </c>
      <c r="CW1553" t="str">
        <f t="shared" si="392"/>
        <v>Software</v>
      </c>
      <c r="CX1553" t="str">
        <f t="shared" si="393"/>
        <v/>
      </c>
      <c r="CY1553" t="str">
        <f t="shared" si="394"/>
        <v/>
      </c>
      <c r="CZ1553" t="str">
        <f t="shared" si="395"/>
        <v/>
      </c>
      <c r="DA1553" t="str">
        <f t="shared" si="396"/>
        <v/>
      </c>
      <c r="DB1553" t="str">
        <f t="shared" si="397"/>
        <v/>
      </c>
      <c r="DC1553" t="str">
        <f t="shared" si="398"/>
        <v/>
      </c>
    </row>
    <row r="1554" spans="1:107" x14ac:dyDescent="0.2">
      <c r="A1554">
        <v>1551</v>
      </c>
      <c r="B1554" t="s">
        <v>1545</v>
      </c>
      <c r="C1554" t="s">
        <v>3719</v>
      </c>
      <c r="D1554" t="s">
        <v>5634</v>
      </c>
      <c r="E1554" t="s">
        <v>6065</v>
      </c>
      <c r="F1554" t="s">
        <v>7617</v>
      </c>
      <c r="G1554" t="s">
        <v>8295</v>
      </c>
      <c r="H1554" t="s">
        <v>8552</v>
      </c>
      <c r="I1554" t="s">
        <v>8555</v>
      </c>
      <c r="J1554" t="s">
        <v>9811</v>
      </c>
      <c r="K1554" t="s">
        <v>10119</v>
      </c>
      <c r="L1554" t="s">
        <v>10870</v>
      </c>
      <c r="M1554" t="s">
        <v>12316</v>
      </c>
      <c r="N1554" t="s">
        <v>12793</v>
      </c>
      <c r="O1554" t="s">
        <v>13316</v>
      </c>
      <c r="P1554" t="s">
        <v>4365</v>
      </c>
      <c r="Q1554">
        <v>1</v>
      </c>
      <c r="R1554" t="s">
        <v>13357</v>
      </c>
      <c r="S1554" t="s">
        <v>8295</v>
      </c>
      <c r="T1554" t="s">
        <v>13729</v>
      </c>
      <c r="U1554" s="3" t="str" cm="1">
        <f t="array" ref="U1554">LEFT(T1554,MIN(FIND({0,1,2,3,4,5,6,7,8,9},T1554&amp;"0123456789"))-1)</f>
        <v>$</v>
      </c>
      <c r="V1554" t="s">
        <v>13357</v>
      </c>
      <c r="W1554" t="s">
        <v>13729</v>
      </c>
      <c r="X1554" s="3" t="str" cm="1">
        <f t="array" ref="X1554">LEFT(W1554,MIN(FIND({0,1,2,3,4,5,6,7,8,9},W1554&amp;"0123456789"))-1)</f>
        <v>$</v>
      </c>
      <c r="Y1554" t="s">
        <v>13357</v>
      </c>
      <c r="Z1554" t="s">
        <v>13729</v>
      </c>
      <c r="AA1554" s="3" cm="1">
        <f t="array" ref="AA1554">_xlfn.XLOOKUP(LEFT(Z1554,MIN(FIND({0,1,2,3,4,5,6,7,8,9},Z1554&amp;"0123456789"))-1), $BB$4:$BB$23, $BC$4:$BC$23)*_xlfn.NUMBERVALUE(TRIM(REPLACE(Z1554,1,MIN(FIND({0,1,2,3,4,5,6,7,8,9},Z1554&amp;"0123456789"))-1,"")), ".", ",")</f>
        <v>20000000</v>
      </c>
      <c r="AB1554" t="s">
        <v>13729</v>
      </c>
      <c r="AC1554" s="3" cm="1">
        <f t="array" ref="AC1554">_xlfn.XLOOKUP(LEFT(AB1554,MIN(FIND({0,1,2,3,4,5,6,7,8,9},AB1554&amp;"0123456789"))-1), $BB$4:$BB$23, $BC$4:$BC$23)*_xlfn.NUMBERVALUE(TRIM(REPLACE(AB1554,1,MIN(FIND({0,1,2,3,4,5,6,7,8,9},AB1554&amp;"0123456789"))-1,"")), ".", ",")</f>
        <v>20000000</v>
      </c>
      <c r="AD1554" t="s">
        <v>8555</v>
      </c>
      <c r="AE1554" t="s">
        <v>8555</v>
      </c>
      <c r="AF1554" t="s">
        <v>16143</v>
      </c>
      <c r="AG1554" t="s">
        <v>4365</v>
      </c>
      <c r="AH1554" t="s">
        <v>4365</v>
      </c>
      <c r="AI1554" t="s">
        <v>4365</v>
      </c>
      <c r="AJ1554" t="s">
        <v>4365</v>
      </c>
      <c r="AK1554" t="s">
        <v>4365</v>
      </c>
      <c r="AL1554" t="s">
        <v>4365</v>
      </c>
      <c r="AM1554" t="s">
        <v>4365</v>
      </c>
      <c r="AN1554" t="s">
        <v>4365</v>
      </c>
      <c r="AO1554" t="s">
        <v>4365</v>
      </c>
      <c r="AP1554" t="s">
        <v>4365</v>
      </c>
      <c r="AQ1554" t="s">
        <v>4365</v>
      </c>
      <c r="AR1554" t="s">
        <v>4365</v>
      </c>
      <c r="AS1554" t="s">
        <v>4365</v>
      </c>
      <c r="BC1554" s="3" t="str" cm="1">
        <f t="array" ref="BC1554">LEFT(BB1554,MIN(FIND({0,1,2,3,4,5,6,7,8,9},BB1554&amp;"0123456789"))-1)</f>
        <v/>
      </c>
      <c r="BY1554" t="s">
        <v>11181</v>
      </c>
      <c r="BZ1554" t="s">
        <v>25936</v>
      </c>
      <c r="CA1554" t="s">
        <v>25893</v>
      </c>
      <c r="CB1554" t="s">
        <v>25955</v>
      </c>
      <c r="CC1554" t="s">
        <v>25728</v>
      </c>
      <c r="CD1554" t="s">
        <v>25956</v>
      </c>
      <c r="CE1554" t="s">
        <v>25557</v>
      </c>
      <c r="CF1554" t="s">
        <v>25463</v>
      </c>
      <c r="CT1554" t="str">
        <f t="shared" si="389"/>
        <v>Advertising</v>
      </c>
      <c r="CU1554" t="str">
        <f t="shared" si="390"/>
        <v>Advertising Platforms</v>
      </c>
      <c r="CV1554" t="str">
        <f t="shared" si="391"/>
        <v>Broadcasting</v>
      </c>
      <c r="CW1554" t="str">
        <f t="shared" si="392"/>
        <v>Film Production</v>
      </c>
      <c r="CX1554" t="str">
        <f t="shared" si="393"/>
        <v>Music</v>
      </c>
      <c r="CY1554" t="str">
        <f t="shared" si="394"/>
        <v>TV Production</v>
      </c>
      <c r="CZ1554" t="str">
        <f t="shared" si="395"/>
        <v>Video</v>
      </c>
      <c r="DA1554" t="str">
        <f t="shared" si="396"/>
        <v>Video Streaming</v>
      </c>
      <c r="DB1554" t="str">
        <f t="shared" si="397"/>
        <v/>
      </c>
      <c r="DC1554" t="str">
        <f t="shared" si="398"/>
        <v/>
      </c>
    </row>
    <row r="1555" spans="1:107" x14ac:dyDescent="0.2">
      <c r="A1555">
        <v>1552</v>
      </c>
      <c r="B1555" t="s">
        <v>1546</v>
      </c>
      <c r="C1555" t="s">
        <v>3720</v>
      </c>
      <c r="D1555" t="s">
        <v>5635</v>
      </c>
      <c r="E1555" t="s">
        <v>6065</v>
      </c>
      <c r="F1555" t="s">
        <v>7618</v>
      </c>
      <c r="G1555" t="s">
        <v>8248</v>
      </c>
      <c r="H1555" t="s">
        <v>8552</v>
      </c>
      <c r="I1555" t="s">
        <v>8555</v>
      </c>
      <c r="J1555" t="s">
        <v>9812</v>
      </c>
      <c r="K1555" t="s">
        <v>10121</v>
      </c>
      <c r="L1555" t="s">
        <v>10379</v>
      </c>
      <c r="M1555" t="s">
        <v>12317</v>
      </c>
      <c r="N1555" t="s">
        <v>12740</v>
      </c>
      <c r="O1555" t="s">
        <v>13309</v>
      </c>
      <c r="P1555" t="s">
        <v>4365</v>
      </c>
      <c r="Q1555">
        <v>1</v>
      </c>
      <c r="R1555" t="s">
        <v>13357</v>
      </c>
      <c r="S1555" t="s">
        <v>13411</v>
      </c>
      <c r="T1555" t="s">
        <v>13813</v>
      </c>
      <c r="U1555" s="3" t="str" cm="1">
        <f t="array" ref="U1555">LEFT(T1555,MIN(FIND({0,1,2,3,4,5,6,7,8,9},T1555&amp;"0123456789"))-1)</f>
        <v>$</v>
      </c>
      <c r="V1555" t="s">
        <v>13357</v>
      </c>
      <c r="W1555" t="s">
        <v>13813</v>
      </c>
      <c r="X1555" s="3" t="str" cm="1">
        <f t="array" ref="X1555">LEFT(W1555,MIN(FIND({0,1,2,3,4,5,6,7,8,9},W1555&amp;"0123456789"))-1)</f>
        <v>$</v>
      </c>
      <c r="Y1555" t="s">
        <v>13357</v>
      </c>
      <c r="Z1555" t="s">
        <v>13813</v>
      </c>
      <c r="AA1555" s="3" cm="1">
        <f t="array" ref="AA1555">_xlfn.XLOOKUP(LEFT(Z1555,MIN(FIND({0,1,2,3,4,5,6,7,8,9},Z1555&amp;"0123456789"))-1), $BB$4:$BB$23, $BC$4:$BC$23)*_xlfn.NUMBERVALUE(TRIM(REPLACE(Z1555,1,MIN(FIND({0,1,2,3,4,5,6,7,8,9},Z1555&amp;"0123456789"))-1,"")), ".", ",")</f>
        <v>2000000</v>
      </c>
      <c r="AB1555" t="s">
        <v>13813</v>
      </c>
      <c r="AC1555" s="3" cm="1">
        <f t="array" ref="AC1555">_xlfn.XLOOKUP(LEFT(AB1555,MIN(FIND({0,1,2,3,4,5,6,7,8,9},AB1555&amp;"0123456789"))-1), $BB$4:$BB$23, $BC$4:$BC$23)*_xlfn.NUMBERVALUE(TRIM(REPLACE(AB1555,1,MIN(FIND({0,1,2,3,4,5,6,7,8,9},AB1555&amp;"0123456789"))-1,"")), ".", ",")</f>
        <v>2000000</v>
      </c>
      <c r="AD1555" t="s">
        <v>8555</v>
      </c>
      <c r="AE1555" t="s">
        <v>8560</v>
      </c>
      <c r="AF1555" t="s">
        <v>16144</v>
      </c>
      <c r="AG1555" t="s">
        <v>4365</v>
      </c>
      <c r="AH1555" t="s">
        <v>4365</v>
      </c>
      <c r="AI1555" t="s">
        <v>4365</v>
      </c>
      <c r="AJ1555" t="s">
        <v>4365</v>
      </c>
      <c r="AK1555" t="s">
        <v>4365</v>
      </c>
      <c r="AL1555" t="s">
        <v>4365</v>
      </c>
      <c r="AM1555" t="s">
        <v>4365</v>
      </c>
      <c r="AN1555" t="s">
        <v>4365</v>
      </c>
      <c r="AO1555" t="s">
        <v>4365</v>
      </c>
      <c r="AP1555" t="s">
        <v>4365</v>
      </c>
      <c r="AQ1555" t="s">
        <v>4365</v>
      </c>
      <c r="AR1555" t="s">
        <v>4365</v>
      </c>
      <c r="AS1555" t="s">
        <v>4365</v>
      </c>
      <c r="BC1555" s="3" t="str" cm="1">
        <f t="array" ref="BC1555">LEFT(BB1555,MIN(FIND({0,1,2,3,4,5,6,7,8,9},BB1555&amp;"0123456789"))-1)</f>
        <v/>
      </c>
      <c r="BY1555" t="s">
        <v>25898</v>
      </c>
      <c r="BZ1555" t="s">
        <v>25461</v>
      </c>
      <c r="CA1555" t="s">
        <v>25583</v>
      </c>
      <c r="CT1555" t="str">
        <f t="shared" si="389"/>
        <v>Enterprise</v>
      </c>
      <c r="CU1555" t="str">
        <f t="shared" si="390"/>
        <v>Information Services</v>
      </c>
      <c r="CV1555" t="str">
        <f t="shared" si="391"/>
        <v>Network Security</v>
      </c>
      <c r="CW1555" t="str">
        <f t="shared" si="392"/>
        <v/>
      </c>
      <c r="CX1555" t="str">
        <f t="shared" si="393"/>
        <v/>
      </c>
      <c r="CY1555" t="str">
        <f t="shared" si="394"/>
        <v/>
      </c>
      <c r="CZ1555" t="str">
        <f t="shared" si="395"/>
        <v/>
      </c>
      <c r="DA1555" t="str">
        <f t="shared" si="396"/>
        <v/>
      </c>
      <c r="DB1555" t="str">
        <f t="shared" si="397"/>
        <v/>
      </c>
      <c r="DC1555" t="str">
        <f t="shared" si="398"/>
        <v/>
      </c>
    </row>
    <row r="1556" spans="1:107" x14ac:dyDescent="0.2">
      <c r="A1556">
        <v>1553</v>
      </c>
      <c r="B1556" t="s">
        <v>1547</v>
      </c>
      <c r="C1556" t="s">
        <v>3721</v>
      </c>
      <c r="D1556" t="s">
        <v>5636</v>
      </c>
      <c r="E1556" t="s">
        <v>6065</v>
      </c>
      <c r="F1556" t="s">
        <v>7619</v>
      </c>
      <c r="G1556" t="s">
        <v>8266</v>
      </c>
      <c r="H1556" t="s">
        <v>8552</v>
      </c>
      <c r="I1556" t="s">
        <v>4365</v>
      </c>
      <c r="J1556" t="s">
        <v>4365</v>
      </c>
      <c r="K1556" t="s">
        <v>10119</v>
      </c>
      <c r="L1556" t="s">
        <v>10871</v>
      </c>
      <c r="M1556" t="s">
        <v>12318</v>
      </c>
      <c r="N1556" t="s">
        <v>13093</v>
      </c>
      <c r="O1556" t="s">
        <v>4365</v>
      </c>
      <c r="P1556" t="s">
        <v>4365</v>
      </c>
      <c r="Q1556">
        <v>1</v>
      </c>
      <c r="R1556" t="s">
        <v>13357</v>
      </c>
      <c r="S1556" t="s">
        <v>8406</v>
      </c>
      <c r="T1556" t="s">
        <v>13793</v>
      </c>
      <c r="U1556" s="3" t="str" cm="1">
        <f t="array" ref="U1556">LEFT(T1556,MIN(FIND({0,1,2,3,4,5,6,7,8,9},T1556&amp;"0123456789"))-1)</f>
        <v>$</v>
      </c>
      <c r="V1556" t="s">
        <v>13357</v>
      </c>
      <c r="W1556" t="s">
        <v>13793</v>
      </c>
      <c r="X1556" s="3" t="str" cm="1">
        <f t="array" ref="X1556">LEFT(W1556,MIN(FIND({0,1,2,3,4,5,6,7,8,9},W1556&amp;"0123456789"))-1)</f>
        <v>$</v>
      </c>
      <c r="Y1556" t="s">
        <v>13357</v>
      </c>
      <c r="Z1556" t="s">
        <v>13793</v>
      </c>
      <c r="AA1556" s="3" cm="1">
        <f t="array" ref="AA1556">_xlfn.XLOOKUP(LEFT(Z1556,MIN(FIND({0,1,2,3,4,5,6,7,8,9},Z1556&amp;"0123456789"))-1), $BB$4:$BB$23, $BC$4:$BC$23)*_xlfn.NUMBERVALUE(TRIM(REPLACE(Z1556,1,MIN(FIND({0,1,2,3,4,5,6,7,8,9},Z1556&amp;"0123456789"))-1,"")), ".", ",")</f>
        <v>2200000</v>
      </c>
      <c r="AB1556" t="s">
        <v>13793</v>
      </c>
      <c r="AC1556" s="3" cm="1">
        <f t="array" ref="AC1556">_xlfn.XLOOKUP(LEFT(AB1556,MIN(FIND({0,1,2,3,4,5,6,7,8,9},AB1556&amp;"0123456789"))-1), $BB$4:$BB$23, $BC$4:$BC$23)*_xlfn.NUMBERVALUE(TRIM(REPLACE(AB1556,1,MIN(FIND({0,1,2,3,4,5,6,7,8,9},AB1556&amp;"0123456789"))-1,"")), ".", ",")</f>
        <v>2200000</v>
      </c>
      <c r="AD1556" t="s">
        <v>4365</v>
      </c>
      <c r="AE1556" t="s">
        <v>4365</v>
      </c>
      <c r="AF1556" t="s">
        <v>4365</v>
      </c>
      <c r="AG1556" t="s">
        <v>17373</v>
      </c>
      <c r="AH1556" t="s">
        <v>18020</v>
      </c>
      <c r="AI1556" t="s">
        <v>18965</v>
      </c>
      <c r="AJ1556" t="s">
        <v>8555</v>
      </c>
      <c r="AK1556" t="s">
        <v>20018</v>
      </c>
      <c r="AL1556" t="s">
        <v>20207</v>
      </c>
      <c r="AM1556" t="s">
        <v>21044</v>
      </c>
      <c r="AN1556" t="s">
        <v>21630</v>
      </c>
      <c r="AO1556" t="s">
        <v>22234</v>
      </c>
      <c r="AP1556" t="s">
        <v>23363</v>
      </c>
      <c r="AQ1556" t="s">
        <v>24412</v>
      </c>
      <c r="AR1556" t="s">
        <v>25231</v>
      </c>
      <c r="AS1556" t="s">
        <v>19217</v>
      </c>
      <c r="BC1556" s="3" t="str" cm="1">
        <f t="array" ref="BC1556">LEFT(BB1556,MIN(FIND({0,1,2,3,4,5,6,7,8,9},BB1556&amp;"0123456789"))-1)</f>
        <v/>
      </c>
      <c r="BY1556" t="s">
        <v>25957</v>
      </c>
      <c r="BZ1556" t="s">
        <v>25732</v>
      </c>
      <c r="CA1556" t="s">
        <v>25437</v>
      </c>
      <c r="CB1556" t="s">
        <v>25408</v>
      </c>
      <c r="CT1556" t="str">
        <f t="shared" si="389"/>
        <v>Industrial Engineering</v>
      </c>
      <c r="CU1556" t="str">
        <f t="shared" si="390"/>
        <v>Oil and Gas</v>
      </c>
      <c r="CV1556" t="str">
        <f t="shared" si="391"/>
        <v>SaaS</v>
      </c>
      <c r="CW1556" t="str">
        <f t="shared" si="392"/>
        <v>Software</v>
      </c>
      <c r="CX1556" t="str">
        <f t="shared" si="393"/>
        <v/>
      </c>
      <c r="CY1556" t="str">
        <f t="shared" si="394"/>
        <v/>
      </c>
      <c r="CZ1556" t="str">
        <f t="shared" si="395"/>
        <v/>
      </c>
      <c r="DA1556" t="str">
        <f t="shared" si="396"/>
        <v/>
      </c>
      <c r="DB1556" t="str">
        <f t="shared" si="397"/>
        <v/>
      </c>
      <c r="DC1556" t="str">
        <f t="shared" si="398"/>
        <v/>
      </c>
    </row>
    <row r="1557" spans="1:107" x14ac:dyDescent="0.2">
      <c r="A1557">
        <v>1554</v>
      </c>
      <c r="B1557" t="s">
        <v>1548</v>
      </c>
      <c r="C1557" t="s">
        <v>3722</v>
      </c>
      <c r="D1557" t="s">
        <v>4365</v>
      </c>
      <c r="E1557" t="s">
        <v>6065</v>
      </c>
      <c r="F1557" t="s">
        <v>7620</v>
      </c>
      <c r="G1557" t="s">
        <v>8302</v>
      </c>
      <c r="H1557" t="s">
        <v>8552</v>
      </c>
      <c r="I1557" t="s">
        <v>8557</v>
      </c>
      <c r="J1557" t="s">
        <v>9813</v>
      </c>
      <c r="K1557" t="s">
        <v>10119</v>
      </c>
      <c r="L1557" t="s">
        <v>10133</v>
      </c>
      <c r="M1557" t="s">
        <v>11772</v>
      </c>
      <c r="N1557" t="s">
        <v>12765</v>
      </c>
      <c r="O1557" t="s">
        <v>13306</v>
      </c>
      <c r="P1557" t="s">
        <v>4365</v>
      </c>
      <c r="Q1557">
        <v>3</v>
      </c>
      <c r="R1557" t="s">
        <v>13357</v>
      </c>
      <c r="S1557" t="s">
        <v>13538</v>
      </c>
      <c r="T1557" t="s">
        <v>13828</v>
      </c>
      <c r="U1557" s="3" t="str" cm="1">
        <f t="array" ref="U1557">LEFT(T1557,MIN(FIND({0,1,2,3,4,5,6,7,8,9},T1557&amp;"0123456789"))-1)</f>
        <v>€</v>
      </c>
      <c r="V1557" t="s">
        <v>13357</v>
      </c>
      <c r="W1557" t="s">
        <v>13828</v>
      </c>
      <c r="X1557" s="3" t="str" cm="1">
        <f t="array" ref="X1557">LEFT(W1557,MIN(FIND({0,1,2,3,4,5,6,7,8,9},W1557&amp;"0123456789"))-1)</f>
        <v>€</v>
      </c>
      <c r="Y1557" t="s">
        <v>13357</v>
      </c>
      <c r="Z1557" t="s">
        <v>14725</v>
      </c>
      <c r="AA1557" s="3" cm="1">
        <f t="array" ref="AA1557">_xlfn.XLOOKUP(LEFT(Z1557,MIN(FIND({0,1,2,3,4,5,6,7,8,9},Z1557&amp;"0123456789"))-1), $BB$4:$BB$23, $BC$4:$BC$23)*_xlfn.NUMBERVALUE(TRIM(REPLACE(Z1557,1,MIN(FIND({0,1,2,3,4,5,6,7,8,9},Z1557&amp;"0123456789"))-1,"")), ".", ",")</f>
        <v>2580000</v>
      </c>
      <c r="AB1557" t="s">
        <v>14725</v>
      </c>
      <c r="AC1557" s="3" cm="1">
        <f t="array" ref="AC1557">_xlfn.XLOOKUP(LEFT(AB1557,MIN(FIND({0,1,2,3,4,5,6,7,8,9},AB1557&amp;"0123456789"))-1), $BB$4:$BB$23, $BC$4:$BC$23)*_xlfn.NUMBERVALUE(TRIM(REPLACE(AB1557,1,MIN(FIND({0,1,2,3,4,5,6,7,8,9},AB1557&amp;"0123456789"))-1,"")), ".", ",")</f>
        <v>2580000</v>
      </c>
      <c r="AD1557" t="s">
        <v>4365</v>
      </c>
      <c r="AE1557" t="s">
        <v>4365</v>
      </c>
      <c r="AF1557" t="s">
        <v>4365</v>
      </c>
      <c r="AG1557" t="s">
        <v>16987</v>
      </c>
      <c r="AH1557" t="s">
        <v>4365</v>
      </c>
      <c r="AI1557" t="s">
        <v>18966</v>
      </c>
      <c r="AJ1557" t="s">
        <v>8563</v>
      </c>
      <c r="AK1557" t="s">
        <v>4365</v>
      </c>
      <c r="AL1557" t="s">
        <v>8555</v>
      </c>
      <c r="AM1557" t="s">
        <v>18817</v>
      </c>
      <c r="AN1557" t="s">
        <v>18372</v>
      </c>
      <c r="AO1557" t="s">
        <v>4365</v>
      </c>
      <c r="AP1557" t="s">
        <v>23364</v>
      </c>
      <c r="AQ1557" t="s">
        <v>24413</v>
      </c>
      <c r="AR1557" t="s">
        <v>25232</v>
      </c>
      <c r="AS1557" t="s">
        <v>14835</v>
      </c>
      <c r="BC1557" s="3" t="str" cm="1">
        <f t="array" ref="BC1557">LEFT(BB1557,MIN(FIND({0,1,2,3,4,5,6,7,8,9},BB1557&amp;"0123456789"))-1)</f>
        <v/>
      </c>
      <c r="BY1557" t="s">
        <v>10331</v>
      </c>
      <c r="BZ1557" t="s">
        <v>25437</v>
      </c>
      <c r="CA1557" t="s">
        <v>25408</v>
      </c>
      <c r="CT1557" t="str">
        <f t="shared" si="389"/>
        <v>Information Technology</v>
      </c>
      <c r="CU1557" t="str">
        <f t="shared" si="390"/>
        <v>SaaS</v>
      </c>
      <c r="CV1557" t="str">
        <f t="shared" si="391"/>
        <v>Software</v>
      </c>
      <c r="CW1557" t="str">
        <f t="shared" si="392"/>
        <v/>
      </c>
      <c r="CX1557" t="str">
        <f t="shared" si="393"/>
        <v/>
      </c>
      <c r="CY1557" t="str">
        <f t="shared" si="394"/>
        <v/>
      </c>
      <c r="CZ1557" t="str">
        <f t="shared" si="395"/>
        <v/>
      </c>
      <c r="DA1557" t="str">
        <f t="shared" si="396"/>
        <v/>
      </c>
      <c r="DB1557" t="str">
        <f t="shared" si="397"/>
        <v/>
      </c>
      <c r="DC1557" t="str">
        <f t="shared" si="398"/>
        <v/>
      </c>
    </row>
    <row r="1558" spans="1:107" x14ac:dyDescent="0.2">
      <c r="A1558">
        <v>1555</v>
      </c>
      <c r="B1558" t="s">
        <v>1549</v>
      </c>
      <c r="C1558" t="s">
        <v>3723</v>
      </c>
      <c r="D1558" t="s">
        <v>5637</v>
      </c>
      <c r="E1558" t="s">
        <v>6065</v>
      </c>
      <c r="F1558" t="s">
        <v>7621</v>
      </c>
      <c r="G1558" t="s">
        <v>8245</v>
      </c>
      <c r="H1558" t="s">
        <v>8552</v>
      </c>
      <c r="I1558" t="s">
        <v>4365</v>
      </c>
      <c r="J1558" t="s">
        <v>4365</v>
      </c>
      <c r="K1558" t="s">
        <v>10121</v>
      </c>
      <c r="L1558" t="s">
        <v>10188</v>
      </c>
      <c r="M1558" t="s">
        <v>12319</v>
      </c>
      <c r="N1558" t="s">
        <v>12988</v>
      </c>
      <c r="O1558" t="s">
        <v>4365</v>
      </c>
      <c r="P1558" t="s">
        <v>4365</v>
      </c>
      <c r="Q1558">
        <v>1</v>
      </c>
      <c r="R1558" t="s">
        <v>13357</v>
      </c>
      <c r="S1558" t="s">
        <v>8529</v>
      </c>
      <c r="T1558" t="s">
        <v>14010</v>
      </c>
      <c r="U1558" s="3" t="str" cm="1">
        <f t="array" ref="U1558">LEFT(T1558,MIN(FIND({0,1,2,3,4,5,6,7,8,9},T1558&amp;"0123456789"))-1)</f>
        <v>£</v>
      </c>
      <c r="V1558" t="s">
        <v>13357</v>
      </c>
      <c r="W1558" t="s">
        <v>14010</v>
      </c>
      <c r="X1558" s="3" t="str" cm="1">
        <f t="array" ref="X1558">LEFT(W1558,MIN(FIND({0,1,2,3,4,5,6,7,8,9},W1558&amp;"0123456789"))-1)</f>
        <v>£</v>
      </c>
      <c r="Y1558" t="s">
        <v>13357</v>
      </c>
      <c r="Z1558" t="s">
        <v>14010</v>
      </c>
      <c r="AA1558" s="3" cm="1">
        <f t="array" ref="AA1558">_xlfn.XLOOKUP(LEFT(Z1558,MIN(FIND({0,1,2,3,4,5,6,7,8,9},Z1558&amp;"0123456789"))-1), $BB$4:$BB$23, $BC$4:$BC$23)*_xlfn.NUMBERVALUE(TRIM(REPLACE(Z1558,1,MIN(FIND({0,1,2,3,4,5,6,7,8,9},Z1558&amp;"0123456789"))-1,"")), ".", ",")</f>
        <v>4521000</v>
      </c>
      <c r="AB1558" t="s">
        <v>14010</v>
      </c>
      <c r="AC1558" s="3" cm="1">
        <f t="array" ref="AC1558">_xlfn.XLOOKUP(LEFT(AB1558,MIN(FIND({0,1,2,3,4,5,6,7,8,9},AB1558&amp;"0123456789"))-1), $BB$4:$BB$23, $BC$4:$BC$23)*_xlfn.NUMBERVALUE(TRIM(REPLACE(AB1558,1,MIN(FIND({0,1,2,3,4,5,6,7,8,9},AB1558&amp;"0123456789"))-1,"")), ".", ",")</f>
        <v>4521000</v>
      </c>
      <c r="AD1558" t="s">
        <v>8555</v>
      </c>
      <c r="AE1558" t="s">
        <v>8554</v>
      </c>
      <c r="AF1558" t="s">
        <v>16145</v>
      </c>
      <c r="AG1558" t="s">
        <v>4365</v>
      </c>
      <c r="AH1558" t="s">
        <v>4365</v>
      </c>
      <c r="AI1558" t="s">
        <v>4365</v>
      </c>
      <c r="AJ1558" t="s">
        <v>4365</v>
      </c>
      <c r="AK1558" t="s">
        <v>4365</v>
      </c>
      <c r="AL1558" t="s">
        <v>4365</v>
      </c>
      <c r="AM1558" t="s">
        <v>4365</v>
      </c>
      <c r="AN1558" t="s">
        <v>4365</v>
      </c>
      <c r="AO1558" t="s">
        <v>4365</v>
      </c>
      <c r="AP1558" t="s">
        <v>4365</v>
      </c>
      <c r="AQ1558" t="s">
        <v>4365</v>
      </c>
      <c r="AR1558" t="s">
        <v>4365</v>
      </c>
      <c r="AS1558" t="s">
        <v>8555</v>
      </c>
      <c r="BC1558" s="3" t="str" cm="1">
        <f t="array" ref="BC1558">LEFT(BB1558,MIN(FIND({0,1,2,3,4,5,6,7,8,9},BB1558&amp;"0123456789"))-1)</f>
        <v/>
      </c>
      <c r="BY1558" t="s">
        <v>25958</v>
      </c>
      <c r="BZ1558" t="s">
        <v>25404</v>
      </c>
      <c r="CA1558" t="s">
        <v>25408</v>
      </c>
      <c r="CT1558" t="str">
        <f t="shared" si="389"/>
        <v>Image Recognition</v>
      </c>
      <c r="CU1558" t="str">
        <f t="shared" si="390"/>
        <v>Information Technology</v>
      </c>
      <c r="CV1558" t="str">
        <f t="shared" si="391"/>
        <v>Software</v>
      </c>
      <c r="CW1558" t="str">
        <f t="shared" si="392"/>
        <v/>
      </c>
      <c r="CX1558" t="str">
        <f t="shared" si="393"/>
        <v/>
      </c>
      <c r="CY1558" t="str">
        <f t="shared" si="394"/>
        <v/>
      </c>
      <c r="CZ1558" t="str">
        <f t="shared" si="395"/>
        <v/>
      </c>
      <c r="DA1558" t="str">
        <f t="shared" si="396"/>
        <v/>
      </c>
      <c r="DB1558" t="str">
        <f t="shared" si="397"/>
        <v/>
      </c>
      <c r="DC1558" t="str">
        <f t="shared" si="398"/>
        <v/>
      </c>
    </row>
    <row r="1559" spans="1:107" x14ac:dyDescent="0.2">
      <c r="A1559">
        <v>1556</v>
      </c>
      <c r="B1559" t="s">
        <v>1550</v>
      </c>
      <c r="C1559" t="s">
        <v>3724</v>
      </c>
      <c r="D1559" t="s">
        <v>5638</v>
      </c>
      <c r="E1559" t="s">
        <v>6065</v>
      </c>
      <c r="F1559" t="s">
        <v>7622</v>
      </c>
      <c r="G1559" t="s">
        <v>8284</v>
      </c>
      <c r="H1559" t="s">
        <v>8552</v>
      </c>
      <c r="I1559" t="s">
        <v>8556</v>
      </c>
      <c r="J1559" t="s">
        <v>9814</v>
      </c>
      <c r="K1559" t="s">
        <v>10119</v>
      </c>
      <c r="L1559" t="s">
        <v>10170</v>
      </c>
      <c r="M1559" t="s">
        <v>11581</v>
      </c>
      <c r="N1559" t="s">
        <v>12738</v>
      </c>
      <c r="O1559" t="s">
        <v>13307</v>
      </c>
      <c r="P1559" t="s">
        <v>4365</v>
      </c>
      <c r="Q1559">
        <v>1</v>
      </c>
      <c r="R1559" t="s">
        <v>13357</v>
      </c>
      <c r="S1559" t="s">
        <v>13378</v>
      </c>
      <c r="T1559" t="s">
        <v>13772</v>
      </c>
      <c r="U1559" s="3" t="str" cm="1">
        <f t="array" ref="U1559">LEFT(T1559,MIN(FIND({0,1,2,3,4,5,6,7,8,9},T1559&amp;"0123456789"))-1)</f>
        <v>$</v>
      </c>
      <c r="V1559" t="s">
        <v>13357</v>
      </c>
      <c r="W1559" t="s">
        <v>13772</v>
      </c>
      <c r="X1559" s="3" t="str" cm="1">
        <f t="array" ref="X1559">LEFT(W1559,MIN(FIND({0,1,2,3,4,5,6,7,8,9},W1559&amp;"0123456789"))-1)</f>
        <v>$</v>
      </c>
      <c r="Y1559" t="s">
        <v>13357</v>
      </c>
      <c r="Z1559" t="s">
        <v>13772</v>
      </c>
      <c r="AA1559" s="3" cm="1">
        <f t="array" ref="AA1559">_xlfn.XLOOKUP(LEFT(Z1559,MIN(FIND({0,1,2,3,4,5,6,7,8,9},Z1559&amp;"0123456789"))-1), $BB$4:$BB$23, $BC$4:$BC$23)*_xlfn.NUMBERVALUE(TRIM(REPLACE(Z1559,1,MIN(FIND({0,1,2,3,4,5,6,7,8,9},Z1559&amp;"0123456789"))-1,"")), ".", ",")</f>
        <v>4000000</v>
      </c>
      <c r="AB1559" t="s">
        <v>13772</v>
      </c>
      <c r="AC1559" s="3" cm="1">
        <f t="array" ref="AC1559">_xlfn.XLOOKUP(LEFT(AB1559,MIN(FIND({0,1,2,3,4,5,6,7,8,9},AB1559&amp;"0123456789"))-1), $BB$4:$BB$23, $BC$4:$BC$23)*_xlfn.NUMBERVALUE(TRIM(REPLACE(AB1559,1,MIN(FIND({0,1,2,3,4,5,6,7,8,9},AB1559&amp;"0123456789"))-1,"")), ".", ",")</f>
        <v>4000000</v>
      </c>
      <c r="AD1559" t="s">
        <v>4365</v>
      </c>
      <c r="AE1559" t="s">
        <v>4365</v>
      </c>
      <c r="AF1559" t="s">
        <v>4365</v>
      </c>
      <c r="AG1559" t="s">
        <v>17374</v>
      </c>
      <c r="AH1559" t="s">
        <v>18021</v>
      </c>
      <c r="AI1559" t="s">
        <v>18967</v>
      </c>
      <c r="AJ1559" t="s">
        <v>8563</v>
      </c>
      <c r="AK1559" t="s">
        <v>4365</v>
      </c>
      <c r="AL1559" t="s">
        <v>8555</v>
      </c>
      <c r="AM1559" t="s">
        <v>18794</v>
      </c>
      <c r="AN1559" t="s">
        <v>18372</v>
      </c>
      <c r="AO1559" t="s">
        <v>18794</v>
      </c>
      <c r="AP1559" t="s">
        <v>23365</v>
      </c>
      <c r="AQ1559" t="s">
        <v>24414</v>
      </c>
      <c r="AR1559" t="s">
        <v>25233</v>
      </c>
      <c r="AS1559" t="s">
        <v>19359</v>
      </c>
      <c r="BC1559" s="3" t="str" cm="1">
        <f t="array" ref="BC1559">LEFT(BB1559,MIN(FIND({0,1,2,3,4,5,6,7,8,9},BB1559&amp;"0123456789"))-1)</f>
        <v/>
      </c>
      <c r="BY1559" t="s">
        <v>11581</v>
      </c>
      <c r="CT1559" t="str">
        <f t="shared" si="389"/>
        <v>Internet</v>
      </c>
      <c r="CU1559" t="str">
        <f t="shared" si="390"/>
        <v/>
      </c>
      <c r="CV1559" t="str">
        <f t="shared" si="391"/>
        <v/>
      </c>
      <c r="CW1559" t="str">
        <f t="shared" si="392"/>
        <v/>
      </c>
      <c r="CX1559" t="str">
        <f t="shared" si="393"/>
        <v/>
      </c>
      <c r="CY1559" t="str">
        <f t="shared" si="394"/>
        <v/>
      </c>
      <c r="CZ1559" t="str">
        <f t="shared" si="395"/>
        <v/>
      </c>
      <c r="DA1559" t="str">
        <f t="shared" si="396"/>
        <v/>
      </c>
      <c r="DB1559" t="str">
        <f t="shared" si="397"/>
        <v/>
      </c>
      <c r="DC1559" t="str">
        <f t="shared" si="398"/>
        <v/>
      </c>
    </row>
    <row r="1560" spans="1:107" x14ac:dyDescent="0.2">
      <c r="A1560">
        <v>1557</v>
      </c>
      <c r="B1560" t="s">
        <v>1551</v>
      </c>
      <c r="C1560" t="s">
        <v>3725</v>
      </c>
      <c r="D1560" t="s">
        <v>5639</v>
      </c>
      <c r="E1560" t="s">
        <v>6065</v>
      </c>
      <c r="F1560" t="s">
        <v>7623</v>
      </c>
      <c r="G1560" t="s">
        <v>8316</v>
      </c>
      <c r="H1560" t="s">
        <v>8552</v>
      </c>
      <c r="I1560" t="s">
        <v>4365</v>
      </c>
      <c r="J1560" t="s">
        <v>4365</v>
      </c>
      <c r="K1560" t="s">
        <v>10121</v>
      </c>
      <c r="L1560" t="s">
        <v>10872</v>
      </c>
      <c r="M1560" t="s">
        <v>12320</v>
      </c>
      <c r="N1560" t="s">
        <v>13094</v>
      </c>
      <c r="O1560" t="s">
        <v>13319</v>
      </c>
      <c r="P1560" t="s">
        <v>4365</v>
      </c>
      <c r="Q1560">
        <v>2</v>
      </c>
      <c r="R1560" t="s">
        <v>13357</v>
      </c>
      <c r="S1560" t="s">
        <v>13425</v>
      </c>
      <c r="T1560" t="s">
        <v>14106</v>
      </c>
      <c r="U1560" s="3" t="str" cm="1">
        <f t="array" ref="U1560">LEFT(T1560,MIN(FIND({0,1,2,3,4,5,6,7,8,9},T1560&amp;"0123456789"))-1)</f>
        <v>¥</v>
      </c>
      <c r="V1560" t="s">
        <v>13357</v>
      </c>
      <c r="W1560" t="s">
        <v>14106</v>
      </c>
      <c r="X1560" s="3" t="str" cm="1">
        <f t="array" ref="X1560">LEFT(W1560,MIN(FIND({0,1,2,3,4,5,6,7,8,9},W1560&amp;"0123456789"))-1)</f>
        <v>¥</v>
      </c>
      <c r="Y1560" t="s">
        <v>13357</v>
      </c>
      <c r="Z1560" t="s">
        <v>14106</v>
      </c>
      <c r="AA1560" s="3" cm="1">
        <f t="array" ref="AA1560">_xlfn.XLOOKUP(LEFT(Z1560,MIN(FIND({0,1,2,3,4,5,6,7,8,9},Z1560&amp;"0123456789"))-1), $BB$4:$BB$23, $BC$4:$BC$23)*_xlfn.NUMBERVALUE(TRIM(REPLACE(Z1560,1,MIN(FIND({0,1,2,3,4,5,6,7,8,9},Z1560&amp;"0123456789"))-1,"")), ".", ",")</f>
        <v>1235000</v>
      </c>
      <c r="AB1560" t="s">
        <v>14106</v>
      </c>
      <c r="AC1560" s="3" cm="1">
        <f t="array" ref="AC1560">_xlfn.XLOOKUP(LEFT(AB1560,MIN(FIND({0,1,2,3,4,5,6,7,8,9},AB1560&amp;"0123456789"))-1), $BB$4:$BB$23, $BC$4:$BC$23)*_xlfn.NUMBERVALUE(TRIM(REPLACE(AB1560,1,MIN(FIND({0,1,2,3,4,5,6,7,8,9},AB1560&amp;"0123456789"))-1,"")), ".", ",")</f>
        <v>1235000</v>
      </c>
      <c r="AD1560" t="s">
        <v>4365</v>
      </c>
      <c r="AE1560" t="s">
        <v>8558</v>
      </c>
      <c r="AF1560" t="s">
        <v>16146</v>
      </c>
      <c r="AG1560" t="s">
        <v>17375</v>
      </c>
      <c r="AH1560" t="s">
        <v>4365</v>
      </c>
      <c r="AI1560" t="s">
        <v>4365</v>
      </c>
      <c r="AJ1560" t="s">
        <v>8563</v>
      </c>
      <c r="AK1560" t="s">
        <v>4365</v>
      </c>
      <c r="AL1560" t="s">
        <v>8555</v>
      </c>
      <c r="AM1560" t="s">
        <v>4365</v>
      </c>
      <c r="AN1560" t="s">
        <v>18372</v>
      </c>
      <c r="AO1560" t="s">
        <v>4365</v>
      </c>
      <c r="AP1560" t="s">
        <v>23366</v>
      </c>
      <c r="AQ1560" t="s">
        <v>4365</v>
      </c>
      <c r="AR1560" t="s">
        <v>4365</v>
      </c>
      <c r="AS1560" t="s">
        <v>14828</v>
      </c>
      <c r="BC1560" s="3" t="str" cm="1">
        <f t="array" ref="BC1560">LEFT(BB1560,MIN(FIND({0,1,2,3,4,5,6,7,8,9},BB1560&amp;"0123456789"))-1)</f>
        <v/>
      </c>
      <c r="BY1560" t="s">
        <v>25485</v>
      </c>
      <c r="BZ1560" t="s">
        <v>25432</v>
      </c>
      <c r="CT1560" t="str">
        <f t="shared" si="389"/>
        <v>Accounting</v>
      </c>
      <c r="CU1560" t="str">
        <f t="shared" si="390"/>
        <v>Payments</v>
      </c>
      <c r="CV1560" t="str">
        <f t="shared" si="391"/>
        <v/>
      </c>
      <c r="CW1560" t="str">
        <f t="shared" si="392"/>
        <v/>
      </c>
      <c r="CX1560" t="str">
        <f t="shared" si="393"/>
        <v/>
      </c>
      <c r="CY1560" t="str">
        <f t="shared" si="394"/>
        <v/>
      </c>
      <c r="CZ1560" t="str">
        <f t="shared" si="395"/>
        <v/>
      </c>
      <c r="DA1560" t="str">
        <f t="shared" si="396"/>
        <v/>
      </c>
      <c r="DB1560" t="str">
        <f t="shared" si="397"/>
        <v/>
      </c>
      <c r="DC1560" t="str">
        <f t="shared" si="398"/>
        <v/>
      </c>
    </row>
    <row r="1561" spans="1:107" x14ac:dyDescent="0.2">
      <c r="A1561">
        <v>1558</v>
      </c>
      <c r="B1561" t="s">
        <v>1552</v>
      </c>
      <c r="C1561" t="s">
        <v>3726</v>
      </c>
      <c r="D1561" t="s">
        <v>5640</v>
      </c>
      <c r="E1561" t="s">
        <v>6065</v>
      </c>
      <c r="F1561" t="s">
        <v>7624</v>
      </c>
      <c r="G1561" t="s">
        <v>8253</v>
      </c>
      <c r="H1561" t="s">
        <v>8552</v>
      </c>
      <c r="I1561" t="s">
        <v>8554</v>
      </c>
      <c r="J1561" t="s">
        <v>9815</v>
      </c>
      <c r="K1561" t="s">
        <v>10119</v>
      </c>
      <c r="L1561" t="s">
        <v>10163</v>
      </c>
      <c r="M1561" t="s">
        <v>10163</v>
      </c>
      <c r="N1561" t="s">
        <v>13014</v>
      </c>
      <c r="O1561" t="s">
        <v>13338</v>
      </c>
      <c r="P1561" t="s">
        <v>4365</v>
      </c>
      <c r="Q1561">
        <v>1</v>
      </c>
      <c r="R1561" t="s">
        <v>13357</v>
      </c>
      <c r="S1561" t="s">
        <v>8253</v>
      </c>
      <c r="T1561" t="s">
        <v>13766</v>
      </c>
      <c r="U1561" s="3" t="str" cm="1">
        <f t="array" ref="U1561">LEFT(T1561,MIN(FIND({0,1,2,3,4,5,6,7,8,9},T1561&amp;"0123456789"))-1)</f>
        <v>$</v>
      </c>
      <c r="V1561" t="s">
        <v>13357</v>
      </c>
      <c r="W1561" t="s">
        <v>13766</v>
      </c>
      <c r="X1561" s="3" t="str" cm="1">
        <f t="array" ref="X1561">LEFT(W1561,MIN(FIND({0,1,2,3,4,5,6,7,8,9},W1561&amp;"0123456789"))-1)</f>
        <v>$</v>
      </c>
      <c r="Y1561" t="s">
        <v>13357</v>
      </c>
      <c r="Z1561" t="s">
        <v>13766</v>
      </c>
      <c r="AA1561" s="3" cm="1">
        <f t="array" ref="AA1561">_xlfn.XLOOKUP(LEFT(Z1561,MIN(FIND({0,1,2,3,4,5,6,7,8,9},Z1561&amp;"0123456789"))-1), $BB$4:$BB$23, $BC$4:$BC$23)*_xlfn.NUMBERVALUE(TRIM(REPLACE(Z1561,1,MIN(FIND({0,1,2,3,4,5,6,7,8,9},Z1561&amp;"0123456789"))-1,"")), ".", ",")</f>
        <v>7500000</v>
      </c>
      <c r="AB1561" t="s">
        <v>13766</v>
      </c>
      <c r="AC1561" s="3" cm="1">
        <f t="array" ref="AC1561">_xlfn.XLOOKUP(LEFT(AB1561,MIN(FIND({0,1,2,3,4,5,6,7,8,9},AB1561&amp;"0123456789"))-1), $BB$4:$BB$23, $BC$4:$BC$23)*_xlfn.NUMBERVALUE(TRIM(REPLACE(AB1561,1,MIN(FIND({0,1,2,3,4,5,6,7,8,9},AB1561&amp;"0123456789"))-1,"")), ".", ",")</f>
        <v>7500000</v>
      </c>
      <c r="AD1561" t="s">
        <v>4365</v>
      </c>
      <c r="AE1561" t="s">
        <v>4365</v>
      </c>
      <c r="AF1561" t="s">
        <v>4365</v>
      </c>
      <c r="AG1561" t="s">
        <v>4365</v>
      </c>
      <c r="AH1561" t="s">
        <v>4365</v>
      </c>
      <c r="AI1561" t="s">
        <v>4365</v>
      </c>
      <c r="AJ1561" t="s">
        <v>4365</v>
      </c>
      <c r="AK1561" t="s">
        <v>4365</v>
      </c>
      <c r="AL1561" t="s">
        <v>4365</v>
      </c>
      <c r="AM1561" t="s">
        <v>4365</v>
      </c>
      <c r="AN1561" t="s">
        <v>4365</v>
      </c>
      <c r="AO1561" t="s">
        <v>4365</v>
      </c>
      <c r="AP1561" t="s">
        <v>4365</v>
      </c>
      <c r="AQ1561" t="s">
        <v>4365</v>
      </c>
      <c r="AR1561" t="s">
        <v>4365</v>
      </c>
      <c r="AS1561" t="s">
        <v>19090</v>
      </c>
      <c r="BC1561" s="3" t="str" cm="1">
        <f t="array" ref="BC1561">LEFT(BB1561,MIN(FIND({0,1,2,3,4,5,6,7,8,9},BB1561&amp;"0123456789"))-1)</f>
        <v/>
      </c>
      <c r="BY1561" t="s">
        <v>10163</v>
      </c>
      <c r="CT1561" t="str">
        <f t="shared" si="389"/>
        <v>Health Care</v>
      </c>
      <c r="CU1561" t="str">
        <f t="shared" si="390"/>
        <v/>
      </c>
      <c r="CV1561" t="str">
        <f t="shared" si="391"/>
        <v/>
      </c>
      <c r="CW1561" t="str">
        <f t="shared" si="392"/>
        <v/>
      </c>
      <c r="CX1561" t="str">
        <f t="shared" si="393"/>
        <v/>
      </c>
      <c r="CY1561" t="str">
        <f t="shared" si="394"/>
        <v/>
      </c>
      <c r="CZ1561" t="str">
        <f t="shared" si="395"/>
        <v/>
      </c>
      <c r="DA1561" t="str">
        <f t="shared" si="396"/>
        <v/>
      </c>
      <c r="DB1561" t="str">
        <f t="shared" si="397"/>
        <v/>
      </c>
      <c r="DC1561" t="str">
        <f t="shared" si="398"/>
        <v/>
      </c>
    </row>
    <row r="1562" spans="1:107" x14ac:dyDescent="0.2">
      <c r="A1562">
        <v>1559</v>
      </c>
      <c r="B1562" t="s">
        <v>1553</v>
      </c>
      <c r="C1562" t="s">
        <v>3727</v>
      </c>
      <c r="D1562" t="s">
        <v>4365</v>
      </c>
      <c r="E1562" t="s">
        <v>6065</v>
      </c>
      <c r="F1562" t="s">
        <v>7625</v>
      </c>
      <c r="G1562" t="s">
        <v>8245</v>
      </c>
      <c r="H1562" t="s">
        <v>8552</v>
      </c>
      <c r="I1562" t="s">
        <v>8555</v>
      </c>
      <c r="J1562" t="s">
        <v>9816</v>
      </c>
      <c r="K1562" t="s">
        <v>10119</v>
      </c>
      <c r="L1562" t="s">
        <v>10285</v>
      </c>
      <c r="M1562" t="s">
        <v>10285</v>
      </c>
      <c r="N1562" t="s">
        <v>13095</v>
      </c>
      <c r="O1562" t="s">
        <v>13324</v>
      </c>
      <c r="P1562" t="s">
        <v>13349</v>
      </c>
      <c r="Q1562">
        <v>1</v>
      </c>
      <c r="R1562" t="s">
        <v>13357</v>
      </c>
      <c r="S1562" t="s">
        <v>13665</v>
      </c>
      <c r="T1562" t="s">
        <v>13736</v>
      </c>
      <c r="U1562" s="3" t="str" cm="1">
        <f t="array" ref="U1562">LEFT(T1562,MIN(FIND({0,1,2,3,4,5,6,7,8,9},T1562&amp;"0123456789"))-1)</f>
        <v>$</v>
      </c>
      <c r="V1562" t="s">
        <v>13357</v>
      </c>
      <c r="W1562" t="s">
        <v>13736</v>
      </c>
      <c r="X1562" s="3" t="str" cm="1">
        <f t="array" ref="X1562">LEFT(W1562,MIN(FIND({0,1,2,3,4,5,6,7,8,9},W1562&amp;"0123456789"))-1)</f>
        <v>$</v>
      </c>
      <c r="Y1562" t="s">
        <v>13357</v>
      </c>
      <c r="Z1562" t="s">
        <v>13736</v>
      </c>
      <c r="AA1562" s="3" cm="1">
        <f t="array" ref="AA1562">_xlfn.XLOOKUP(LEFT(Z1562,MIN(FIND({0,1,2,3,4,5,6,7,8,9},Z1562&amp;"0123456789"))-1), $BB$4:$BB$23, $BC$4:$BC$23)*_xlfn.NUMBERVALUE(TRIM(REPLACE(Z1562,1,MIN(FIND({0,1,2,3,4,5,6,7,8,9},Z1562&amp;"0123456789"))-1,"")), ".", ",")</f>
        <v>10000000</v>
      </c>
      <c r="AB1562" t="s">
        <v>13736</v>
      </c>
      <c r="AC1562" s="3" cm="1">
        <f t="array" ref="AC1562">_xlfn.XLOOKUP(LEFT(AB1562,MIN(FIND({0,1,2,3,4,5,6,7,8,9},AB1562&amp;"0123456789"))-1), $BB$4:$BB$23, $BC$4:$BC$23)*_xlfn.NUMBERVALUE(TRIM(REPLACE(AB1562,1,MIN(FIND({0,1,2,3,4,5,6,7,8,9},AB1562&amp;"0123456789"))-1,"")), ".", ",")</f>
        <v>10000000</v>
      </c>
      <c r="AD1562" t="s">
        <v>8555</v>
      </c>
      <c r="AE1562" t="s">
        <v>8555</v>
      </c>
      <c r="AF1562" t="s">
        <v>16147</v>
      </c>
      <c r="AG1562" t="s">
        <v>17253</v>
      </c>
      <c r="AH1562" t="s">
        <v>4365</v>
      </c>
      <c r="AI1562" t="s">
        <v>4365</v>
      </c>
      <c r="AJ1562" t="s">
        <v>8563</v>
      </c>
      <c r="AK1562" t="s">
        <v>4365</v>
      </c>
      <c r="AL1562" t="s">
        <v>8555</v>
      </c>
      <c r="AM1562" t="s">
        <v>4365</v>
      </c>
      <c r="AN1562" t="s">
        <v>18372</v>
      </c>
      <c r="AO1562" t="s">
        <v>4365</v>
      </c>
      <c r="AP1562" t="s">
        <v>23367</v>
      </c>
      <c r="AQ1562" t="s">
        <v>4365</v>
      </c>
      <c r="AR1562" t="s">
        <v>4365</v>
      </c>
      <c r="AS1562" t="s">
        <v>14827</v>
      </c>
      <c r="BC1562" s="3" t="str" cm="1">
        <f t="array" ref="BC1562">LEFT(BB1562,MIN(FIND({0,1,2,3,4,5,6,7,8,9},BB1562&amp;"0123456789"))-1)</f>
        <v/>
      </c>
      <c r="BY1562" t="s">
        <v>10285</v>
      </c>
      <c r="CT1562" t="str">
        <f t="shared" si="389"/>
        <v>Food and Beverage</v>
      </c>
      <c r="CU1562" t="str">
        <f t="shared" si="390"/>
        <v/>
      </c>
      <c r="CV1562" t="str">
        <f t="shared" si="391"/>
        <v/>
      </c>
      <c r="CW1562" t="str">
        <f t="shared" si="392"/>
        <v/>
      </c>
      <c r="CX1562" t="str">
        <f t="shared" si="393"/>
        <v/>
      </c>
      <c r="CY1562" t="str">
        <f t="shared" si="394"/>
        <v/>
      </c>
      <c r="CZ1562" t="str">
        <f t="shared" si="395"/>
        <v/>
      </c>
      <c r="DA1562" t="str">
        <f t="shared" si="396"/>
        <v/>
      </c>
      <c r="DB1562" t="str">
        <f t="shared" si="397"/>
        <v/>
      </c>
      <c r="DC1562" t="str">
        <f t="shared" si="398"/>
        <v/>
      </c>
    </row>
    <row r="1563" spans="1:107" x14ac:dyDescent="0.2">
      <c r="A1563">
        <v>1560</v>
      </c>
      <c r="B1563" t="s">
        <v>1554</v>
      </c>
      <c r="C1563" t="s">
        <v>3728</v>
      </c>
      <c r="D1563" t="s">
        <v>5641</v>
      </c>
      <c r="E1563" t="s">
        <v>6065</v>
      </c>
      <c r="F1563" t="s">
        <v>7626</v>
      </c>
      <c r="G1563" t="s">
        <v>8246</v>
      </c>
      <c r="H1563" t="s">
        <v>8552</v>
      </c>
      <c r="I1563" t="s">
        <v>8554</v>
      </c>
      <c r="J1563" t="s">
        <v>9817</v>
      </c>
      <c r="K1563" t="s">
        <v>10119</v>
      </c>
      <c r="L1563" t="s">
        <v>10873</v>
      </c>
      <c r="M1563" t="s">
        <v>12321</v>
      </c>
      <c r="N1563" t="s">
        <v>13016</v>
      </c>
      <c r="O1563" t="s">
        <v>4365</v>
      </c>
      <c r="P1563" t="s">
        <v>4365</v>
      </c>
      <c r="Q1563">
        <v>1</v>
      </c>
      <c r="R1563" t="s">
        <v>13357</v>
      </c>
      <c r="S1563" t="s">
        <v>8397</v>
      </c>
      <c r="T1563" t="s">
        <v>13810</v>
      </c>
      <c r="U1563" s="3" t="str" cm="1">
        <f t="array" ref="U1563">LEFT(T1563,MIN(FIND({0,1,2,3,4,5,6,7,8,9},T1563&amp;"0123456789"))-1)</f>
        <v>$</v>
      </c>
      <c r="V1563" t="s">
        <v>13357</v>
      </c>
      <c r="W1563" t="s">
        <v>13810</v>
      </c>
      <c r="X1563" s="3" t="str" cm="1">
        <f t="array" ref="X1563">LEFT(W1563,MIN(FIND({0,1,2,3,4,5,6,7,8,9},W1563&amp;"0123456789"))-1)</f>
        <v>$</v>
      </c>
      <c r="Y1563" t="s">
        <v>13357</v>
      </c>
      <c r="Z1563" t="s">
        <v>13810</v>
      </c>
      <c r="AA1563" s="3" cm="1">
        <f t="array" ref="AA1563">_xlfn.XLOOKUP(LEFT(Z1563,MIN(FIND({0,1,2,3,4,5,6,7,8,9},Z1563&amp;"0123456789"))-1), $BB$4:$BB$23, $BC$4:$BC$23)*_xlfn.NUMBERVALUE(TRIM(REPLACE(Z1563,1,MIN(FIND({0,1,2,3,4,5,6,7,8,9},Z1563&amp;"0123456789"))-1,"")), ".", ",")</f>
        <v>1500000</v>
      </c>
      <c r="AB1563" t="s">
        <v>13810</v>
      </c>
      <c r="AC1563" s="3" cm="1">
        <f t="array" ref="AC1563">_xlfn.XLOOKUP(LEFT(AB1563,MIN(FIND({0,1,2,3,4,5,6,7,8,9},AB1563&amp;"0123456789"))-1), $BB$4:$BB$23, $BC$4:$BC$23)*_xlfn.NUMBERVALUE(TRIM(REPLACE(AB1563,1,MIN(FIND({0,1,2,3,4,5,6,7,8,9},AB1563&amp;"0123456789"))-1,"")), ".", ",")</f>
        <v>1500000</v>
      </c>
      <c r="AD1563" t="s">
        <v>8555</v>
      </c>
      <c r="AE1563" t="s">
        <v>8555</v>
      </c>
      <c r="AF1563" t="s">
        <v>16148</v>
      </c>
      <c r="AG1563" t="s">
        <v>4365</v>
      </c>
      <c r="AH1563" t="s">
        <v>4365</v>
      </c>
      <c r="AI1563" t="s">
        <v>4365</v>
      </c>
      <c r="AJ1563" t="s">
        <v>4365</v>
      </c>
      <c r="AK1563" t="s">
        <v>4365</v>
      </c>
      <c r="AL1563" t="s">
        <v>4365</v>
      </c>
      <c r="AM1563" t="s">
        <v>4365</v>
      </c>
      <c r="AN1563" t="s">
        <v>4365</v>
      </c>
      <c r="AO1563" t="s">
        <v>4365</v>
      </c>
      <c r="AP1563" t="s">
        <v>4365</v>
      </c>
      <c r="AQ1563" t="s">
        <v>4365</v>
      </c>
      <c r="AR1563" t="s">
        <v>4365</v>
      </c>
      <c r="AS1563" t="s">
        <v>25318</v>
      </c>
      <c r="BC1563" s="3" t="str" cm="1">
        <f t="array" ref="BC1563">LEFT(BB1563,MIN(FIND({0,1,2,3,4,5,6,7,8,9},BB1563&amp;"0123456789"))-1)</f>
        <v/>
      </c>
      <c r="BY1563" t="s">
        <v>25772</v>
      </c>
      <c r="BZ1563" t="s">
        <v>25798</v>
      </c>
      <c r="CA1563" t="s">
        <v>25404</v>
      </c>
      <c r="CB1563" t="s">
        <v>25408</v>
      </c>
      <c r="CT1563" t="str">
        <f t="shared" si="389"/>
        <v>AgTech</v>
      </c>
      <c r="CU1563" t="str">
        <f t="shared" si="390"/>
        <v>Farming</v>
      </c>
      <c r="CV1563" t="str">
        <f t="shared" si="391"/>
        <v>Information Technology</v>
      </c>
      <c r="CW1563" t="str">
        <f t="shared" si="392"/>
        <v>Software</v>
      </c>
      <c r="CX1563" t="str">
        <f t="shared" si="393"/>
        <v/>
      </c>
      <c r="CY1563" t="str">
        <f t="shared" si="394"/>
        <v/>
      </c>
      <c r="CZ1563" t="str">
        <f t="shared" si="395"/>
        <v/>
      </c>
      <c r="DA1563" t="str">
        <f t="shared" si="396"/>
        <v/>
      </c>
      <c r="DB1563" t="str">
        <f t="shared" si="397"/>
        <v/>
      </c>
      <c r="DC1563" t="str">
        <f t="shared" si="398"/>
        <v/>
      </c>
    </row>
    <row r="1564" spans="1:107" x14ac:dyDescent="0.2">
      <c r="A1564">
        <v>1561</v>
      </c>
      <c r="B1564" t="s">
        <v>1555</v>
      </c>
      <c r="C1564" t="s">
        <v>3729</v>
      </c>
      <c r="D1564" t="s">
        <v>3729</v>
      </c>
      <c r="E1564" t="s">
        <v>4365</v>
      </c>
      <c r="F1564" t="s">
        <v>7627</v>
      </c>
      <c r="G1564" t="s">
        <v>8248</v>
      </c>
      <c r="H1564" t="s">
        <v>8552</v>
      </c>
      <c r="I1564" t="s">
        <v>4365</v>
      </c>
      <c r="J1564" t="s">
        <v>4365</v>
      </c>
      <c r="K1564" t="s">
        <v>10119</v>
      </c>
      <c r="L1564" t="s">
        <v>10303</v>
      </c>
      <c r="M1564" t="s">
        <v>12322</v>
      </c>
      <c r="N1564" t="s">
        <v>13096</v>
      </c>
      <c r="O1564" t="s">
        <v>13318</v>
      </c>
      <c r="P1564" t="s">
        <v>4365</v>
      </c>
      <c r="Q1564">
        <v>1</v>
      </c>
      <c r="R1564" t="s">
        <v>4365</v>
      </c>
      <c r="S1564" t="s">
        <v>13647</v>
      </c>
      <c r="T1564" t="s">
        <v>13733</v>
      </c>
      <c r="U1564" s="3" t="str" cm="1">
        <f t="array" ref="U1564">LEFT(T1564,MIN(FIND({0,1,2,3,4,5,6,7,8,9},T1564&amp;"0123456789"))-1)</f>
        <v>$</v>
      </c>
      <c r="V1564" t="s">
        <v>14425</v>
      </c>
      <c r="W1564" t="s">
        <v>13733</v>
      </c>
      <c r="X1564" s="3" t="str" cm="1">
        <f t="array" ref="X1564">LEFT(W1564,MIN(FIND({0,1,2,3,4,5,6,7,8,9},W1564&amp;"0123456789"))-1)</f>
        <v>$</v>
      </c>
      <c r="Y1564" t="s">
        <v>14425</v>
      </c>
      <c r="Z1564" t="s">
        <v>13733</v>
      </c>
      <c r="AA1564" s="3" cm="1">
        <f t="array" ref="AA1564">_xlfn.XLOOKUP(LEFT(Z1564,MIN(FIND({0,1,2,3,4,5,6,7,8,9},Z1564&amp;"0123456789"))-1), $BB$4:$BB$23, $BC$4:$BC$23)*_xlfn.NUMBERVALUE(TRIM(REPLACE(Z1564,1,MIN(FIND({0,1,2,3,4,5,6,7,8,9},Z1564&amp;"0123456789"))-1,"")), ".", ",")</f>
        <v>25000000</v>
      </c>
      <c r="AB1564" t="s">
        <v>13733</v>
      </c>
      <c r="AC1564" s="3" cm="1">
        <f t="array" ref="AC1564">_xlfn.XLOOKUP(LEFT(AB1564,MIN(FIND({0,1,2,3,4,5,6,7,8,9},AB1564&amp;"0123456789"))-1), $BB$4:$BB$23, $BC$4:$BC$23)*_xlfn.NUMBERVALUE(TRIM(REPLACE(AB1564,1,MIN(FIND({0,1,2,3,4,5,6,7,8,9},AB1564&amp;"0123456789"))-1,"")), ".", ",")</f>
        <v>25000000</v>
      </c>
      <c r="AD1564" t="s">
        <v>8554</v>
      </c>
      <c r="AE1564" t="s">
        <v>8554</v>
      </c>
      <c r="AF1564" t="s">
        <v>16149</v>
      </c>
      <c r="AG1564" t="s">
        <v>4365</v>
      </c>
      <c r="AH1564" t="s">
        <v>4365</v>
      </c>
      <c r="AI1564" t="s">
        <v>4365</v>
      </c>
      <c r="AJ1564" t="s">
        <v>4365</v>
      </c>
      <c r="AK1564" t="s">
        <v>4365</v>
      </c>
      <c r="AL1564" t="s">
        <v>4365</v>
      </c>
      <c r="AM1564" t="s">
        <v>4365</v>
      </c>
      <c r="AN1564" t="s">
        <v>4365</v>
      </c>
      <c r="AO1564" t="s">
        <v>4365</v>
      </c>
      <c r="AP1564" t="s">
        <v>4365</v>
      </c>
      <c r="AQ1564" t="s">
        <v>4365</v>
      </c>
      <c r="AR1564" t="s">
        <v>4365</v>
      </c>
      <c r="AS1564" t="s">
        <v>19237</v>
      </c>
      <c r="BC1564" s="3" t="str" cm="1">
        <f t="array" ref="BC1564">LEFT(BB1564,MIN(FIND({0,1,2,3,4,5,6,7,8,9},BB1564&amp;"0123456789"))-1)</f>
        <v/>
      </c>
      <c r="BY1564" t="s">
        <v>25959</v>
      </c>
      <c r="BZ1564" t="s">
        <v>25960</v>
      </c>
      <c r="CT1564" t="str">
        <f t="shared" si="389"/>
        <v>Biofuel</v>
      </c>
      <c r="CU1564" t="str">
        <f t="shared" si="390"/>
        <v>Fuel</v>
      </c>
      <c r="CV1564" t="str">
        <f t="shared" si="391"/>
        <v/>
      </c>
      <c r="CW1564" t="str">
        <f t="shared" si="392"/>
        <v/>
      </c>
      <c r="CX1564" t="str">
        <f t="shared" si="393"/>
        <v/>
      </c>
      <c r="CY1564" t="str">
        <f t="shared" si="394"/>
        <v/>
      </c>
      <c r="CZ1564" t="str">
        <f t="shared" si="395"/>
        <v/>
      </c>
      <c r="DA1564" t="str">
        <f t="shared" si="396"/>
        <v/>
      </c>
      <c r="DB1564" t="str">
        <f t="shared" si="397"/>
        <v/>
      </c>
      <c r="DC1564" t="str">
        <f t="shared" si="398"/>
        <v/>
      </c>
    </row>
    <row r="1565" spans="1:107" x14ac:dyDescent="0.2">
      <c r="A1565">
        <v>1562</v>
      </c>
      <c r="B1565" t="s">
        <v>1556</v>
      </c>
      <c r="C1565" t="s">
        <v>3730</v>
      </c>
      <c r="D1565" t="s">
        <v>5642</v>
      </c>
      <c r="E1565" t="s">
        <v>6065</v>
      </c>
      <c r="F1565" t="s">
        <v>7628</v>
      </c>
      <c r="G1565" t="s">
        <v>8245</v>
      </c>
      <c r="H1565" t="s">
        <v>8552</v>
      </c>
      <c r="I1565" t="s">
        <v>8555</v>
      </c>
      <c r="J1565" t="s">
        <v>9818</v>
      </c>
      <c r="K1565" t="s">
        <v>10119</v>
      </c>
      <c r="L1565" t="s">
        <v>10356</v>
      </c>
      <c r="M1565" t="s">
        <v>12323</v>
      </c>
      <c r="N1565" t="s">
        <v>12741</v>
      </c>
      <c r="O1565" t="s">
        <v>13310</v>
      </c>
      <c r="P1565" t="s">
        <v>4365</v>
      </c>
      <c r="Q1565">
        <v>1</v>
      </c>
      <c r="R1565" t="s">
        <v>4365</v>
      </c>
      <c r="S1565" t="s">
        <v>8475</v>
      </c>
      <c r="T1565" t="s">
        <v>14243</v>
      </c>
      <c r="U1565" s="3" t="str" cm="1">
        <f t="array" ref="U1565">LEFT(T1565,MIN(FIND({0,1,2,3,4,5,6,7,8,9},T1565&amp;"0123456789"))-1)</f>
        <v>$</v>
      </c>
      <c r="V1565" t="s">
        <v>14425</v>
      </c>
      <c r="W1565" t="s">
        <v>14243</v>
      </c>
      <c r="X1565" s="3" t="str" cm="1">
        <f t="array" ref="X1565">LEFT(W1565,MIN(FIND({0,1,2,3,4,5,6,7,8,9},W1565&amp;"0123456789"))-1)</f>
        <v>$</v>
      </c>
      <c r="Y1565" t="s">
        <v>14425</v>
      </c>
      <c r="Z1565" t="s">
        <v>14243</v>
      </c>
      <c r="AA1565" s="3" cm="1">
        <f t="array" ref="AA1565">_xlfn.XLOOKUP(LEFT(Z1565,MIN(FIND({0,1,2,3,4,5,6,7,8,9},Z1565&amp;"0123456789"))-1), $BB$4:$BB$23, $BC$4:$BC$23)*_xlfn.NUMBERVALUE(TRIM(REPLACE(Z1565,1,MIN(FIND({0,1,2,3,4,5,6,7,8,9},Z1565&amp;"0123456789"))-1,"")), ".", ",")</f>
        <v>141000000</v>
      </c>
      <c r="AB1565" t="s">
        <v>14243</v>
      </c>
      <c r="AC1565" s="3" cm="1">
        <f t="array" ref="AC1565">_xlfn.XLOOKUP(LEFT(AB1565,MIN(FIND({0,1,2,3,4,5,6,7,8,9},AB1565&amp;"0123456789"))-1), $BB$4:$BB$23, $BC$4:$BC$23)*_xlfn.NUMBERVALUE(TRIM(REPLACE(AB1565,1,MIN(FIND({0,1,2,3,4,5,6,7,8,9},AB1565&amp;"0123456789"))-1,"")), ".", ",")</f>
        <v>141000000</v>
      </c>
      <c r="AD1565" t="s">
        <v>4365</v>
      </c>
      <c r="AE1565" t="s">
        <v>4365</v>
      </c>
      <c r="AF1565" t="s">
        <v>4365</v>
      </c>
      <c r="AG1565" t="s">
        <v>17376</v>
      </c>
      <c r="AH1565" t="s">
        <v>4365</v>
      </c>
      <c r="AI1565" t="s">
        <v>4365</v>
      </c>
      <c r="AJ1565" t="s">
        <v>14835</v>
      </c>
      <c r="AK1565" t="s">
        <v>4365</v>
      </c>
      <c r="AL1565" t="s">
        <v>8554</v>
      </c>
      <c r="AM1565" t="s">
        <v>4365</v>
      </c>
      <c r="AN1565" t="s">
        <v>18794</v>
      </c>
      <c r="AO1565" t="s">
        <v>4365</v>
      </c>
      <c r="AP1565" t="s">
        <v>23368</v>
      </c>
      <c r="AQ1565" t="s">
        <v>4365</v>
      </c>
      <c r="AR1565" t="s">
        <v>4365</v>
      </c>
      <c r="AS1565" t="s">
        <v>14819</v>
      </c>
      <c r="BC1565" s="3" t="str" cm="1">
        <f t="array" ref="BC1565">LEFT(BB1565,MIN(FIND({0,1,2,3,4,5,6,7,8,9},BB1565&amp;"0123456789"))-1)</f>
        <v/>
      </c>
      <c r="BY1565" t="s">
        <v>25812</v>
      </c>
      <c r="BZ1565" t="s">
        <v>25411</v>
      </c>
      <c r="CT1565" t="str">
        <f t="shared" si="389"/>
        <v>Property Management</v>
      </c>
      <c r="CU1565" t="str">
        <f t="shared" si="390"/>
        <v>Real Estate</v>
      </c>
      <c r="CV1565" t="str">
        <f t="shared" si="391"/>
        <v/>
      </c>
      <c r="CW1565" t="str">
        <f t="shared" si="392"/>
        <v/>
      </c>
      <c r="CX1565" t="str">
        <f t="shared" si="393"/>
        <v/>
      </c>
      <c r="CY1565" t="str">
        <f t="shared" si="394"/>
        <v/>
      </c>
      <c r="CZ1565" t="str">
        <f t="shared" si="395"/>
        <v/>
      </c>
      <c r="DA1565" t="str">
        <f t="shared" si="396"/>
        <v/>
      </c>
      <c r="DB1565" t="str">
        <f t="shared" si="397"/>
        <v/>
      </c>
      <c r="DC1565" t="str">
        <f t="shared" si="398"/>
        <v/>
      </c>
    </row>
    <row r="1566" spans="1:107" x14ac:dyDescent="0.2">
      <c r="A1566">
        <v>1563</v>
      </c>
      <c r="B1566" t="s">
        <v>1557</v>
      </c>
      <c r="C1566" t="s">
        <v>3731</v>
      </c>
      <c r="D1566" t="s">
        <v>5643</v>
      </c>
      <c r="E1566" t="s">
        <v>6065</v>
      </c>
      <c r="F1566" t="s">
        <v>7629</v>
      </c>
      <c r="G1566" t="s">
        <v>8245</v>
      </c>
      <c r="H1566" t="s">
        <v>8552</v>
      </c>
      <c r="I1566" t="s">
        <v>4365</v>
      </c>
      <c r="J1566" t="s">
        <v>4365</v>
      </c>
      <c r="K1566" t="s">
        <v>10119</v>
      </c>
      <c r="L1566" t="s">
        <v>10331</v>
      </c>
      <c r="M1566" t="s">
        <v>11807</v>
      </c>
      <c r="N1566" t="s">
        <v>13097</v>
      </c>
      <c r="O1566" t="s">
        <v>13326</v>
      </c>
      <c r="P1566" t="s">
        <v>4365</v>
      </c>
      <c r="Q1566">
        <v>1</v>
      </c>
      <c r="R1566" t="s">
        <v>4365</v>
      </c>
      <c r="S1566" t="s">
        <v>13615</v>
      </c>
      <c r="T1566" t="s">
        <v>13729</v>
      </c>
      <c r="U1566" s="3" t="str" cm="1">
        <f t="array" ref="U1566">LEFT(T1566,MIN(FIND({0,1,2,3,4,5,6,7,8,9},T1566&amp;"0123456789"))-1)</f>
        <v>$</v>
      </c>
      <c r="V1566" t="s">
        <v>14415</v>
      </c>
      <c r="W1566" t="s">
        <v>13729</v>
      </c>
      <c r="X1566" s="3" t="str" cm="1">
        <f t="array" ref="X1566">LEFT(W1566,MIN(FIND({0,1,2,3,4,5,6,7,8,9},W1566&amp;"0123456789"))-1)</f>
        <v>$</v>
      </c>
      <c r="Y1566" t="s">
        <v>14415</v>
      </c>
      <c r="Z1566" t="s">
        <v>13729</v>
      </c>
      <c r="AA1566" s="3" cm="1">
        <f t="array" ref="AA1566">_xlfn.XLOOKUP(LEFT(Z1566,MIN(FIND({0,1,2,3,4,5,6,7,8,9},Z1566&amp;"0123456789"))-1), $BB$4:$BB$23, $BC$4:$BC$23)*_xlfn.NUMBERVALUE(TRIM(REPLACE(Z1566,1,MIN(FIND({0,1,2,3,4,5,6,7,8,9},Z1566&amp;"0123456789"))-1,"")), ".", ",")</f>
        <v>20000000</v>
      </c>
      <c r="AB1566" t="s">
        <v>13729</v>
      </c>
      <c r="AC1566" s="3" cm="1">
        <f t="array" ref="AC1566">_xlfn.XLOOKUP(LEFT(AB1566,MIN(FIND({0,1,2,3,4,5,6,7,8,9},AB1566&amp;"0123456789"))-1), $BB$4:$BB$23, $BC$4:$BC$23)*_xlfn.NUMBERVALUE(TRIM(REPLACE(AB1566,1,MIN(FIND({0,1,2,3,4,5,6,7,8,9},AB1566&amp;"0123456789"))-1,"")), ".", ",")</f>
        <v>20000000</v>
      </c>
      <c r="AD1566" t="s">
        <v>8555</v>
      </c>
      <c r="AE1566" t="s">
        <v>8555</v>
      </c>
      <c r="AF1566" t="s">
        <v>16150</v>
      </c>
      <c r="AG1566" t="s">
        <v>4365</v>
      </c>
      <c r="AH1566" t="s">
        <v>4365</v>
      </c>
      <c r="AI1566" t="s">
        <v>4365</v>
      </c>
      <c r="AJ1566" t="s">
        <v>4365</v>
      </c>
      <c r="AK1566" t="s">
        <v>4365</v>
      </c>
      <c r="AL1566" t="s">
        <v>4365</v>
      </c>
      <c r="AM1566" t="s">
        <v>4365</v>
      </c>
      <c r="AN1566" t="s">
        <v>4365</v>
      </c>
      <c r="AO1566" t="s">
        <v>4365</v>
      </c>
      <c r="AP1566" t="s">
        <v>4365</v>
      </c>
      <c r="AQ1566" t="s">
        <v>4365</v>
      </c>
      <c r="AR1566" t="s">
        <v>4365</v>
      </c>
      <c r="AS1566" t="s">
        <v>19237</v>
      </c>
      <c r="BC1566" s="3" t="str" cm="1">
        <f t="array" ref="BC1566">LEFT(BB1566,MIN(FIND({0,1,2,3,4,5,6,7,8,9},BB1566&amp;"0123456789"))-1)</f>
        <v/>
      </c>
      <c r="BY1566" t="s">
        <v>25667</v>
      </c>
      <c r="BZ1566" t="s">
        <v>25404</v>
      </c>
      <c r="CT1566" t="str">
        <f t="shared" si="389"/>
        <v>Information Services</v>
      </c>
      <c r="CU1566" t="str">
        <f t="shared" si="390"/>
        <v>Information Technology</v>
      </c>
      <c r="CV1566" t="str">
        <f t="shared" si="391"/>
        <v/>
      </c>
      <c r="CW1566" t="str">
        <f t="shared" si="392"/>
        <v/>
      </c>
      <c r="CX1566" t="str">
        <f t="shared" si="393"/>
        <v/>
      </c>
      <c r="CY1566" t="str">
        <f t="shared" si="394"/>
        <v/>
      </c>
      <c r="CZ1566" t="str">
        <f t="shared" si="395"/>
        <v/>
      </c>
      <c r="DA1566" t="str">
        <f t="shared" si="396"/>
        <v/>
      </c>
      <c r="DB1566" t="str">
        <f t="shared" si="397"/>
        <v/>
      </c>
      <c r="DC1566" t="str">
        <f t="shared" si="398"/>
        <v/>
      </c>
    </row>
    <row r="1567" spans="1:107" x14ac:dyDescent="0.2">
      <c r="A1567">
        <v>1564</v>
      </c>
      <c r="B1567" t="s">
        <v>1558</v>
      </c>
      <c r="C1567" t="s">
        <v>3732</v>
      </c>
      <c r="D1567" t="s">
        <v>4365</v>
      </c>
      <c r="E1567" t="s">
        <v>6065</v>
      </c>
      <c r="F1567" t="s">
        <v>7630</v>
      </c>
      <c r="G1567" t="s">
        <v>8499</v>
      </c>
      <c r="H1567" t="s">
        <v>8552</v>
      </c>
      <c r="I1567" t="s">
        <v>4365</v>
      </c>
      <c r="J1567" t="s">
        <v>4365</v>
      </c>
      <c r="K1567" t="s">
        <v>10119</v>
      </c>
      <c r="L1567" t="s">
        <v>10258</v>
      </c>
      <c r="M1567" t="s">
        <v>12324</v>
      </c>
      <c r="N1567" t="s">
        <v>13098</v>
      </c>
      <c r="O1567" t="s">
        <v>13319</v>
      </c>
      <c r="P1567" t="s">
        <v>4365</v>
      </c>
      <c r="Q1567">
        <v>2</v>
      </c>
      <c r="R1567" t="s">
        <v>13358</v>
      </c>
      <c r="S1567" t="s">
        <v>13621</v>
      </c>
      <c r="T1567" t="s">
        <v>14244</v>
      </c>
      <c r="U1567" s="3" t="str" cm="1">
        <f t="array" ref="U1567">LEFT(T1567,MIN(FIND({0,1,2,3,4,5,6,7,8,9},T1567&amp;"0123456789"))-1)</f>
        <v>¥</v>
      </c>
      <c r="V1567" t="s">
        <v>14414</v>
      </c>
      <c r="W1567" t="s">
        <v>14244</v>
      </c>
      <c r="X1567" s="3" t="str" cm="1">
        <f t="array" ref="X1567">LEFT(W1567,MIN(FIND({0,1,2,3,4,5,6,7,8,9},W1567&amp;"0123456789"))-1)</f>
        <v>¥</v>
      </c>
      <c r="Y1567" t="s">
        <v>14414</v>
      </c>
      <c r="Z1567" t="s">
        <v>14726</v>
      </c>
      <c r="AA1567" s="3" cm="1">
        <f t="array" ref="AA1567">_xlfn.XLOOKUP(LEFT(Z1567,MIN(FIND({0,1,2,3,4,5,6,7,8,9},Z1567&amp;"0123456789"))-1), $BB$4:$BB$23, $BC$4:$BC$23)*_xlfn.NUMBERVALUE(TRIM(REPLACE(Z1567,1,MIN(FIND({0,1,2,3,4,5,6,7,8,9},Z1567&amp;"0123456789"))-1,"")), ".", ",")</f>
        <v>5692430.3999999994</v>
      </c>
      <c r="AB1567" t="s">
        <v>14726</v>
      </c>
      <c r="AC1567" s="3" cm="1">
        <f t="array" ref="AC1567">_xlfn.XLOOKUP(LEFT(AB1567,MIN(FIND({0,1,2,3,4,5,6,7,8,9},AB1567&amp;"0123456789"))-1), $BB$4:$BB$23, $BC$4:$BC$23)*_xlfn.NUMBERVALUE(TRIM(REPLACE(AB1567,1,MIN(FIND({0,1,2,3,4,5,6,7,8,9},AB1567&amp;"0123456789"))-1,"")), ".", ",")</f>
        <v>5692430.3999999994</v>
      </c>
      <c r="AD1567" t="s">
        <v>8555</v>
      </c>
      <c r="AE1567" t="s">
        <v>8562</v>
      </c>
      <c r="AF1567" t="s">
        <v>16151</v>
      </c>
      <c r="AG1567" t="s">
        <v>4365</v>
      </c>
      <c r="AH1567" t="s">
        <v>4365</v>
      </c>
      <c r="AI1567" t="s">
        <v>4365</v>
      </c>
      <c r="AJ1567" t="s">
        <v>4365</v>
      </c>
      <c r="AK1567" t="s">
        <v>4365</v>
      </c>
      <c r="AL1567" t="s">
        <v>4365</v>
      </c>
      <c r="AM1567" t="s">
        <v>4365</v>
      </c>
      <c r="AN1567" t="s">
        <v>4365</v>
      </c>
      <c r="AO1567" t="s">
        <v>4365</v>
      </c>
      <c r="AP1567" t="s">
        <v>4365</v>
      </c>
      <c r="AQ1567" t="s">
        <v>4365</v>
      </c>
      <c r="AR1567" t="s">
        <v>4365</v>
      </c>
      <c r="AS1567" t="s">
        <v>19177</v>
      </c>
      <c r="BC1567" s="3" t="str" cm="1">
        <f t="array" ref="BC1567">LEFT(BB1567,MIN(FIND({0,1,2,3,4,5,6,7,8,9},BB1567&amp;"0123456789"))-1)</f>
        <v/>
      </c>
      <c r="BY1567" t="s">
        <v>25961</v>
      </c>
      <c r="BZ1567" t="s">
        <v>25622</v>
      </c>
      <c r="CA1567" t="s">
        <v>25862</v>
      </c>
      <c r="CT1567" t="str">
        <f t="shared" si="389"/>
        <v>Aquaculture</v>
      </c>
      <c r="CU1567" t="str">
        <f t="shared" si="390"/>
        <v>Food Processing</v>
      </c>
      <c r="CV1567" t="str">
        <f t="shared" si="391"/>
        <v>Seafood</v>
      </c>
      <c r="CW1567" t="str">
        <f t="shared" si="392"/>
        <v/>
      </c>
      <c r="CX1567" t="str">
        <f t="shared" si="393"/>
        <v/>
      </c>
      <c r="CY1567" t="str">
        <f t="shared" si="394"/>
        <v/>
      </c>
      <c r="CZ1567" t="str">
        <f t="shared" si="395"/>
        <v/>
      </c>
      <c r="DA1567" t="str">
        <f t="shared" si="396"/>
        <v/>
      </c>
      <c r="DB1567" t="str">
        <f t="shared" si="397"/>
        <v/>
      </c>
      <c r="DC1567" t="str">
        <f t="shared" si="398"/>
        <v/>
      </c>
    </row>
    <row r="1568" spans="1:107" x14ac:dyDescent="0.2">
      <c r="A1568">
        <v>1565</v>
      </c>
      <c r="B1568" t="s">
        <v>1559</v>
      </c>
      <c r="C1568" t="s">
        <v>3733</v>
      </c>
      <c r="D1568" t="s">
        <v>4365</v>
      </c>
      <c r="E1568" t="s">
        <v>6065</v>
      </c>
      <c r="F1568" t="s">
        <v>7631</v>
      </c>
      <c r="G1568" t="s">
        <v>8245</v>
      </c>
      <c r="H1568" t="s">
        <v>8552</v>
      </c>
      <c r="I1568" t="s">
        <v>4365</v>
      </c>
      <c r="J1568" t="s">
        <v>4365</v>
      </c>
      <c r="K1568" t="s">
        <v>10119</v>
      </c>
      <c r="L1568" t="s">
        <v>10277</v>
      </c>
      <c r="M1568" t="s">
        <v>12325</v>
      </c>
      <c r="N1568" t="s">
        <v>12796</v>
      </c>
      <c r="O1568" t="s">
        <v>13326</v>
      </c>
      <c r="P1568" t="s">
        <v>4365</v>
      </c>
      <c r="Q1568">
        <v>1</v>
      </c>
      <c r="R1568" t="s">
        <v>13357</v>
      </c>
      <c r="S1568" t="s">
        <v>8251</v>
      </c>
      <c r="T1568" t="s">
        <v>14245</v>
      </c>
      <c r="U1568" s="3" t="str" cm="1">
        <f t="array" ref="U1568">LEFT(T1568,MIN(FIND({0,1,2,3,4,5,6,7,8,9},T1568&amp;"0123456789"))-1)</f>
        <v>A$</v>
      </c>
      <c r="V1568" t="s">
        <v>13357</v>
      </c>
      <c r="W1568" t="s">
        <v>14245</v>
      </c>
      <c r="X1568" s="3" t="str" cm="1">
        <f t="array" ref="X1568">LEFT(W1568,MIN(FIND({0,1,2,3,4,5,6,7,8,9},W1568&amp;"0123456789"))-1)</f>
        <v>A$</v>
      </c>
      <c r="Y1568" t="s">
        <v>13357</v>
      </c>
      <c r="Z1568" t="s">
        <v>14245</v>
      </c>
      <c r="AA1568" s="3" cm="1">
        <f t="array" ref="AA1568">_xlfn.XLOOKUP(LEFT(Z1568,MIN(FIND({0,1,2,3,4,5,6,7,8,9},Z1568&amp;"0123456789"))-1), $BB$4:$BB$23, $BC$4:$BC$23)*_xlfn.NUMBERVALUE(TRIM(REPLACE(Z1568,1,MIN(FIND({0,1,2,3,4,5,6,7,8,9},Z1568&amp;"0123456789"))-1,"")), ".", ",")</f>
        <v>2387000</v>
      </c>
      <c r="AB1568" t="s">
        <v>14245</v>
      </c>
      <c r="AC1568" s="3" cm="1">
        <f t="array" ref="AC1568">_xlfn.XLOOKUP(LEFT(AB1568,MIN(FIND({0,1,2,3,4,5,6,7,8,9},AB1568&amp;"0123456789"))-1), $BB$4:$BB$23, $BC$4:$BC$23)*_xlfn.NUMBERVALUE(TRIM(REPLACE(AB1568,1,MIN(FIND({0,1,2,3,4,5,6,7,8,9},AB1568&amp;"0123456789"))-1,"")), ".", ",")</f>
        <v>2387000</v>
      </c>
      <c r="AD1568" t="s">
        <v>4365</v>
      </c>
      <c r="AE1568" t="s">
        <v>4365</v>
      </c>
      <c r="AF1568" t="s">
        <v>4365</v>
      </c>
      <c r="AG1568" t="s">
        <v>4365</v>
      </c>
      <c r="AH1568" t="s">
        <v>4365</v>
      </c>
      <c r="AI1568" t="s">
        <v>4365</v>
      </c>
      <c r="AJ1568" t="s">
        <v>4365</v>
      </c>
      <c r="AK1568" t="s">
        <v>4365</v>
      </c>
      <c r="AL1568" t="s">
        <v>4365</v>
      </c>
      <c r="AM1568" t="s">
        <v>4365</v>
      </c>
      <c r="AN1568" t="s">
        <v>4365</v>
      </c>
      <c r="AO1568" t="s">
        <v>4365</v>
      </c>
      <c r="AP1568" t="s">
        <v>4365</v>
      </c>
      <c r="AQ1568" t="s">
        <v>4365</v>
      </c>
      <c r="AR1568" t="s">
        <v>4365</v>
      </c>
      <c r="AS1568" t="s">
        <v>19111</v>
      </c>
      <c r="BC1568" s="3" t="str" cm="1">
        <f t="array" ref="BC1568">LEFT(BB1568,MIN(FIND({0,1,2,3,4,5,6,7,8,9},BB1568&amp;"0123456789"))-1)</f>
        <v/>
      </c>
      <c r="BY1568" t="s">
        <v>10163</v>
      </c>
      <c r="BZ1568" t="s">
        <v>25909</v>
      </c>
      <c r="CA1568" t="s">
        <v>25418</v>
      </c>
      <c r="CT1568" t="str">
        <f t="shared" si="389"/>
        <v>Health Care</v>
      </c>
      <c r="CU1568" t="str">
        <f t="shared" si="390"/>
        <v>Information and Communications Technology (ICT)</v>
      </c>
      <c r="CV1568" t="str">
        <f t="shared" si="391"/>
        <v>Medical</v>
      </c>
      <c r="CW1568" t="str">
        <f t="shared" si="392"/>
        <v/>
      </c>
      <c r="CX1568" t="str">
        <f t="shared" si="393"/>
        <v/>
      </c>
      <c r="CY1568" t="str">
        <f t="shared" si="394"/>
        <v/>
      </c>
      <c r="CZ1568" t="str">
        <f t="shared" si="395"/>
        <v/>
      </c>
      <c r="DA1568" t="str">
        <f t="shared" si="396"/>
        <v/>
      </c>
      <c r="DB1568" t="str">
        <f t="shared" si="397"/>
        <v/>
      </c>
      <c r="DC1568" t="str">
        <f t="shared" si="398"/>
        <v/>
      </c>
    </row>
    <row r="1569" spans="1:107" x14ac:dyDescent="0.2">
      <c r="A1569">
        <v>1566</v>
      </c>
      <c r="B1569" t="s">
        <v>1560</v>
      </c>
      <c r="C1569" t="s">
        <v>3734</v>
      </c>
      <c r="D1569" t="s">
        <v>3734</v>
      </c>
      <c r="E1569" t="s">
        <v>6065</v>
      </c>
      <c r="F1569" t="s">
        <v>7632</v>
      </c>
      <c r="G1569" t="s">
        <v>8500</v>
      </c>
      <c r="H1569" t="s">
        <v>8552</v>
      </c>
      <c r="I1569" t="s">
        <v>4365</v>
      </c>
      <c r="J1569" t="s">
        <v>4365</v>
      </c>
      <c r="K1569" t="s">
        <v>10121</v>
      </c>
      <c r="L1569" t="s">
        <v>10196</v>
      </c>
      <c r="M1569" t="s">
        <v>12326</v>
      </c>
      <c r="N1569" t="s">
        <v>12803</v>
      </c>
      <c r="O1569" t="s">
        <v>13319</v>
      </c>
      <c r="P1569" t="s">
        <v>4365</v>
      </c>
      <c r="Q1569">
        <v>3</v>
      </c>
      <c r="R1569" t="s">
        <v>13357</v>
      </c>
      <c r="S1569" t="s">
        <v>13626</v>
      </c>
      <c r="T1569" t="s">
        <v>14092</v>
      </c>
      <c r="U1569" s="3" t="str" cm="1">
        <f t="array" ref="U1569">LEFT(T1569,MIN(FIND({0,1,2,3,4,5,6,7,8,9},T1569&amp;"0123456789"))-1)</f>
        <v>¥</v>
      </c>
      <c r="V1569" t="s">
        <v>13357</v>
      </c>
      <c r="W1569" t="s">
        <v>14092</v>
      </c>
      <c r="X1569" s="3" t="str" cm="1">
        <f t="array" ref="X1569">LEFT(W1569,MIN(FIND({0,1,2,3,4,5,6,7,8,9},W1569&amp;"0123456789"))-1)</f>
        <v>¥</v>
      </c>
      <c r="Y1569" t="s">
        <v>13357</v>
      </c>
      <c r="Z1569" t="s">
        <v>14727</v>
      </c>
      <c r="AA1569" s="3" cm="1">
        <f t="array" ref="AA1569">_xlfn.XLOOKUP(LEFT(Z1569,MIN(FIND({0,1,2,3,4,5,6,7,8,9},Z1569&amp;"0123456789"))-1), $BB$4:$BB$23, $BC$4:$BC$23)*_xlfn.NUMBERVALUE(TRIM(REPLACE(Z1569,1,MIN(FIND({0,1,2,3,4,5,6,7,8,9},Z1569&amp;"0123456789"))-1,"")), ".", ",")</f>
        <v>3325000</v>
      </c>
      <c r="AB1569" t="s">
        <v>14727</v>
      </c>
      <c r="AC1569" s="3" cm="1">
        <f t="array" ref="AC1569">_xlfn.XLOOKUP(LEFT(AB1569,MIN(FIND({0,1,2,3,4,5,6,7,8,9},AB1569&amp;"0123456789"))-1), $BB$4:$BB$23, $BC$4:$BC$23)*_xlfn.NUMBERVALUE(TRIM(REPLACE(AB1569,1,MIN(FIND({0,1,2,3,4,5,6,7,8,9},AB1569&amp;"0123456789"))-1,"")), ".", ",")</f>
        <v>3325000</v>
      </c>
      <c r="AD1569" t="s">
        <v>4365</v>
      </c>
      <c r="AE1569" t="s">
        <v>8556</v>
      </c>
      <c r="AF1569" t="s">
        <v>16152</v>
      </c>
      <c r="AG1569" t="s">
        <v>4365</v>
      </c>
      <c r="AH1569" t="s">
        <v>4365</v>
      </c>
      <c r="AI1569" t="s">
        <v>4365</v>
      </c>
      <c r="AJ1569" t="s">
        <v>4365</v>
      </c>
      <c r="AK1569" t="s">
        <v>4365</v>
      </c>
      <c r="AL1569" t="s">
        <v>4365</v>
      </c>
      <c r="AM1569" t="s">
        <v>4365</v>
      </c>
      <c r="AN1569" t="s">
        <v>4365</v>
      </c>
      <c r="AO1569" t="s">
        <v>4365</v>
      </c>
      <c r="AP1569" t="s">
        <v>4365</v>
      </c>
      <c r="AQ1569" t="s">
        <v>4365</v>
      </c>
      <c r="AR1569" t="s">
        <v>4365</v>
      </c>
      <c r="AS1569" t="s">
        <v>19302</v>
      </c>
      <c r="BC1569" s="3" t="str" cm="1">
        <f t="array" ref="BC1569">LEFT(BB1569,MIN(FIND({0,1,2,3,4,5,6,7,8,9},BB1569&amp;"0123456789"))-1)</f>
        <v/>
      </c>
      <c r="BY1569" t="s">
        <v>25712</v>
      </c>
      <c r="BZ1569" t="s">
        <v>25408</v>
      </c>
      <c r="CA1569" t="s">
        <v>25738</v>
      </c>
      <c r="CT1569" t="str">
        <f t="shared" si="389"/>
        <v>Cloud Management</v>
      </c>
      <c r="CU1569" t="str">
        <f t="shared" si="390"/>
        <v>Software</v>
      </c>
      <c r="CV1569" t="str">
        <f t="shared" si="391"/>
        <v>Task Management</v>
      </c>
      <c r="CW1569" t="str">
        <f t="shared" si="392"/>
        <v/>
      </c>
      <c r="CX1569" t="str">
        <f t="shared" si="393"/>
        <v/>
      </c>
      <c r="CY1569" t="str">
        <f t="shared" si="394"/>
        <v/>
      </c>
      <c r="CZ1569" t="str">
        <f t="shared" si="395"/>
        <v/>
      </c>
      <c r="DA1569" t="str">
        <f t="shared" si="396"/>
        <v/>
      </c>
      <c r="DB1569" t="str">
        <f t="shared" si="397"/>
        <v/>
      </c>
      <c r="DC1569" t="str">
        <f t="shared" si="398"/>
        <v/>
      </c>
    </row>
    <row r="1570" spans="1:107" x14ac:dyDescent="0.2">
      <c r="A1570">
        <v>1567</v>
      </c>
      <c r="B1570" t="s">
        <v>1561</v>
      </c>
      <c r="C1570" t="s">
        <v>3735</v>
      </c>
      <c r="D1570" t="s">
        <v>5644</v>
      </c>
      <c r="E1570" t="s">
        <v>6065</v>
      </c>
      <c r="F1570" t="s">
        <v>7633</v>
      </c>
      <c r="G1570" t="s">
        <v>8245</v>
      </c>
      <c r="H1570" t="s">
        <v>8552</v>
      </c>
      <c r="I1570" t="s">
        <v>8555</v>
      </c>
      <c r="J1570" t="s">
        <v>9819</v>
      </c>
      <c r="K1570" t="s">
        <v>10119</v>
      </c>
      <c r="L1570" t="s">
        <v>10484</v>
      </c>
      <c r="M1570" t="s">
        <v>11592</v>
      </c>
      <c r="N1570" t="s">
        <v>13099</v>
      </c>
      <c r="O1570" t="s">
        <v>13308</v>
      </c>
      <c r="P1570" t="s">
        <v>13349</v>
      </c>
      <c r="Q1570">
        <v>1</v>
      </c>
      <c r="R1570" t="s">
        <v>13357</v>
      </c>
      <c r="S1570" t="s">
        <v>13599</v>
      </c>
      <c r="T1570" t="s">
        <v>13752</v>
      </c>
      <c r="U1570" s="3" t="str" cm="1">
        <f t="array" ref="U1570">LEFT(T1570,MIN(FIND({0,1,2,3,4,5,6,7,8,9},T1570&amp;"0123456789"))-1)</f>
        <v>$</v>
      </c>
      <c r="V1570" t="s">
        <v>13357</v>
      </c>
      <c r="W1570" t="s">
        <v>13752</v>
      </c>
      <c r="X1570" s="3" t="str" cm="1">
        <f t="array" ref="X1570">LEFT(W1570,MIN(FIND({0,1,2,3,4,5,6,7,8,9},W1570&amp;"0123456789"))-1)</f>
        <v>$</v>
      </c>
      <c r="Y1570" t="s">
        <v>13357</v>
      </c>
      <c r="Z1570" t="s">
        <v>13752</v>
      </c>
      <c r="AA1570" s="3" cm="1">
        <f t="array" ref="AA1570">_xlfn.XLOOKUP(LEFT(Z1570,MIN(FIND({0,1,2,3,4,5,6,7,8,9},Z1570&amp;"0123456789"))-1), $BB$4:$BB$23, $BC$4:$BC$23)*_xlfn.NUMBERVALUE(TRIM(REPLACE(Z1570,1,MIN(FIND({0,1,2,3,4,5,6,7,8,9},Z1570&amp;"0123456789"))-1,"")), ".", ",")</f>
        <v>1200000</v>
      </c>
      <c r="AB1570" t="s">
        <v>13752</v>
      </c>
      <c r="AC1570" s="3" cm="1">
        <f t="array" ref="AC1570">_xlfn.XLOOKUP(LEFT(AB1570,MIN(FIND({0,1,2,3,4,5,6,7,8,9},AB1570&amp;"0123456789"))-1), $BB$4:$BB$23, $BC$4:$BC$23)*_xlfn.NUMBERVALUE(TRIM(REPLACE(AB1570,1,MIN(FIND({0,1,2,3,4,5,6,7,8,9},AB1570&amp;"0123456789"))-1,"")), ".", ",")</f>
        <v>1200000</v>
      </c>
      <c r="AD1570" t="s">
        <v>8555</v>
      </c>
      <c r="AE1570" t="s">
        <v>8557</v>
      </c>
      <c r="AF1570" t="s">
        <v>16153</v>
      </c>
      <c r="AG1570" t="s">
        <v>4365</v>
      </c>
      <c r="AH1570" t="s">
        <v>4365</v>
      </c>
      <c r="AI1570" t="s">
        <v>4365</v>
      </c>
      <c r="AJ1570" t="s">
        <v>4365</v>
      </c>
      <c r="AK1570" t="s">
        <v>4365</v>
      </c>
      <c r="AL1570" t="s">
        <v>4365</v>
      </c>
      <c r="AM1570" t="s">
        <v>4365</v>
      </c>
      <c r="AN1570" t="s">
        <v>4365</v>
      </c>
      <c r="AO1570" t="s">
        <v>4365</v>
      </c>
      <c r="AP1570" t="s">
        <v>4365</v>
      </c>
      <c r="AQ1570" t="s">
        <v>4365</v>
      </c>
      <c r="AR1570" t="s">
        <v>4365</v>
      </c>
      <c r="AS1570" t="s">
        <v>19177</v>
      </c>
      <c r="BC1570" s="3" t="str" cm="1">
        <f t="array" ref="BC1570">LEFT(BB1570,MIN(FIND({0,1,2,3,4,5,6,7,8,9},BB1570&amp;"0123456789"))-1)</f>
        <v/>
      </c>
      <c r="BY1570" t="s">
        <v>25510</v>
      </c>
      <c r="BZ1570" t="s">
        <v>25743</v>
      </c>
      <c r="CT1570" t="str">
        <f t="shared" si="389"/>
        <v>Audio</v>
      </c>
      <c r="CU1570" t="str">
        <f t="shared" si="390"/>
        <v>Podcast</v>
      </c>
      <c r="CV1570" t="str">
        <f t="shared" si="391"/>
        <v/>
      </c>
      <c r="CW1570" t="str">
        <f t="shared" si="392"/>
        <v/>
      </c>
      <c r="CX1570" t="str">
        <f t="shared" si="393"/>
        <v/>
      </c>
      <c r="CY1570" t="str">
        <f t="shared" si="394"/>
        <v/>
      </c>
      <c r="CZ1570" t="str">
        <f t="shared" si="395"/>
        <v/>
      </c>
      <c r="DA1570" t="str">
        <f t="shared" si="396"/>
        <v/>
      </c>
      <c r="DB1570" t="str">
        <f t="shared" si="397"/>
        <v/>
      </c>
      <c r="DC1570" t="str">
        <f t="shared" si="398"/>
        <v/>
      </c>
    </row>
    <row r="1571" spans="1:107" x14ac:dyDescent="0.2">
      <c r="A1571">
        <v>1568</v>
      </c>
      <c r="B1571" t="s">
        <v>1562</v>
      </c>
      <c r="C1571" t="s">
        <v>3736</v>
      </c>
      <c r="D1571" t="s">
        <v>4365</v>
      </c>
      <c r="E1571" t="s">
        <v>6065</v>
      </c>
      <c r="F1571" t="s">
        <v>7634</v>
      </c>
      <c r="G1571" t="s">
        <v>8501</v>
      </c>
      <c r="H1571" t="s">
        <v>8552</v>
      </c>
      <c r="I1571" t="s">
        <v>8556</v>
      </c>
      <c r="J1571" t="s">
        <v>9820</v>
      </c>
      <c r="K1571" t="s">
        <v>10121</v>
      </c>
      <c r="L1571" t="s">
        <v>10874</v>
      </c>
      <c r="M1571" t="s">
        <v>12327</v>
      </c>
      <c r="N1571" t="s">
        <v>12773</v>
      </c>
      <c r="O1571" t="s">
        <v>13306</v>
      </c>
      <c r="P1571" t="s">
        <v>4365</v>
      </c>
      <c r="Q1571">
        <v>2</v>
      </c>
      <c r="R1571" t="s">
        <v>13357</v>
      </c>
      <c r="S1571" t="s">
        <v>13432</v>
      </c>
      <c r="T1571" t="s">
        <v>14246</v>
      </c>
      <c r="U1571" s="3" t="str" cm="1">
        <f t="array" ref="U1571">LEFT(T1571,MIN(FIND({0,1,2,3,4,5,6,7,8,9},T1571&amp;"0123456789"))-1)</f>
        <v>€</v>
      </c>
      <c r="V1571" t="s">
        <v>13357</v>
      </c>
      <c r="W1571" t="s">
        <v>14246</v>
      </c>
      <c r="X1571" s="3" t="str" cm="1">
        <f t="array" ref="X1571">LEFT(W1571,MIN(FIND({0,1,2,3,4,5,6,7,8,9},W1571&amp;"0123456789"))-1)</f>
        <v>€</v>
      </c>
      <c r="Y1571" t="s">
        <v>13357</v>
      </c>
      <c r="Z1571" t="s">
        <v>14728</v>
      </c>
      <c r="AA1571" s="3" cm="1">
        <f t="array" ref="AA1571">_xlfn.XLOOKUP(LEFT(Z1571,MIN(FIND({0,1,2,3,4,5,6,7,8,9},Z1571&amp;"0123456789"))-1), $BB$4:$BB$23, $BC$4:$BC$23)*_xlfn.NUMBERVALUE(TRIM(REPLACE(Z1571,1,MIN(FIND({0,1,2,3,4,5,6,7,8,9},Z1571&amp;"0123456789"))-1,"")), ".", ",")</f>
        <v>1506000</v>
      </c>
      <c r="AB1571" t="s">
        <v>14728</v>
      </c>
      <c r="AC1571" s="3" cm="1">
        <f t="array" ref="AC1571">_xlfn.XLOOKUP(LEFT(AB1571,MIN(FIND({0,1,2,3,4,5,6,7,8,9},AB1571&amp;"0123456789"))-1), $BB$4:$BB$23, $BC$4:$BC$23)*_xlfn.NUMBERVALUE(TRIM(REPLACE(AB1571,1,MIN(FIND({0,1,2,3,4,5,6,7,8,9},AB1571&amp;"0123456789"))-1,"")), ".", ",")</f>
        <v>1506000</v>
      </c>
      <c r="AD1571" t="s">
        <v>4365</v>
      </c>
      <c r="AE1571" t="s">
        <v>4365</v>
      </c>
      <c r="AF1571" t="s">
        <v>4365</v>
      </c>
      <c r="AG1571" t="s">
        <v>4365</v>
      </c>
      <c r="AH1571" t="s">
        <v>4365</v>
      </c>
      <c r="AI1571" t="s">
        <v>4365</v>
      </c>
      <c r="AJ1571" t="s">
        <v>4365</v>
      </c>
      <c r="AK1571" t="s">
        <v>4365</v>
      </c>
      <c r="AL1571" t="s">
        <v>4365</v>
      </c>
      <c r="AM1571" t="s">
        <v>4365</v>
      </c>
      <c r="AN1571" t="s">
        <v>4365</v>
      </c>
      <c r="AO1571" t="s">
        <v>4365</v>
      </c>
      <c r="AP1571" t="s">
        <v>4365</v>
      </c>
      <c r="AQ1571" t="s">
        <v>4365</v>
      </c>
      <c r="AR1571" t="s">
        <v>4365</v>
      </c>
      <c r="AS1571" t="s">
        <v>19174</v>
      </c>
      <c r="BC1571" s="3" t="str" cm="1">
        <f t="array" ref="BC1571">LEFT(BB1571,MIN(FIND({0,1,2,3,4,5,6,7,8,9},BB1571&amp;"0123456789"))-1)</f>
        <v/>
      </c>
      <c r="BY1571" t="s">
        <v>25962</v>
      </c>
      <c r="BZ1571" t="s">
        <v>25622</v>
      </c>
      <c r="CA1571" t="s">
        <v>25563</v>
      </c>
      <c r="CB1571" t="s">
        <v>25440</v>
      </c>
      <c r="CT1571" t="str">
        <f t="shared" si="389"/>
        <v>Advanced Materials</v>
      </c>
      <c r="CU1571" t="str">
        <f t="shared" si="390"/>
        <v>Food Processing</v>
      </c>
      <c r="CV1571" t="str">
        <f t="shared" si="391"/>
        <v>Sensor</v>
      </c>
      <c r="CW1571" t="str">
        <f t="shared" si="392"/>
        <v>Waste Management</v>
      </c>
      <c r="CX1571" t="str">
        <f t="shared" si="393"/>
        <v/>
      </c>
      <c r="CY1571" t="str">
        <f t="shared" si="394"/>
        <v/>
      </c>
      <c r="CZ1571" t="str">
        <f t="shared" si="395"/>
        <v/>
      </c>
      <c r="DA1571" t="str">
        <f t="shared" si="396"/>
        <v/>
      </c>
      <c r="DB1571" t="str">
        <f t="shared" si="397"/>
        <v/>
      </c>
      <c r="DC1571" t="str">
        <f t="shared" si="398"/>
        <v/>
      </c>
    </row>
    <row r="1572" spans="1:107" x14ac:dyDescent="0.2">
      <c r="A1572">
        <v>1569</v>
      </c>
      <c r="B1572" t="s">
        <v>1563</v>
      </c>
      <c r="C1572" t="s">
        <v>3737</v>
      </c>
      <c r="D1572" t="s">
        <v>5645</v>
      </c>
      <c r="E1572" t="s">
        <v>6065</v>
      </c>
      <c r="F1572" t="s">
        <v>7635</v>
      </c>
      <c r="G1572" t="s">
        <v>8246</v>
      </c>
      <c r="H1572" t="s">
        <v>8552</v>
      </c>
      <c r="I1572" t="s">
        <v>8554</v>
      </c>
      <c r="J1572" t="s">
        <v>9821</v>
      </c>
      <c r="K1572" t="s">
        <v>10121</v>
      </c>
      <c r="L1572" t="s">
        <v>10258</v>
      </c>
      <c r="M1572" t="s">
        <v>12328</v>
      </c>
      <c r="N1572" t="s">
        <v>12800</v>
      </c>
      <c r="O1572" t="s">
        <v>13330</v>
      </c>
      <c r="P1572" t="s">
        <v>13349</v>
      </c>
      <c r="Q1572">
        <v>1</v>
      </c>
      <c r="R1572" t="s">
        <v>4365</v>
      </c>
      <c r="S1572" t="s">
        <v>13624</v>
      </c>
      <c r="T1572" t="s">
        <v>14247</v>
      </c>
      <c r="U1572" s="3" t="str" cm="1">
        <f t="array" ref="U1572">LEFT(T1572,MIN(FIND({0,1,2,3,4,5,6,7,8,9},T1572&amp;"0123456789"))-1)</f>
        <v>$</v>
      </c>
      <c r="V1572" t="s">
        <v>14415</v>
      </c>
      <c r="W1572" t="s">
        <v>14247</v>
      </c>
      <c r="X1572" s="3" t="str" cm="1">
        <f t="array" ref="X1572">LEFT(W1572,MIN(FIND({0,1,2,3,4,5,6,7,8,9},W1572&amp;"0123456789"))-1)</f>
        <v>$</v>
      </c>
      <c r="Y1572" t="s">
        <v>14415</v>
      </c>
      <c r="Z1572" t="s">
        <v>14247</v>
      </c>
      <c r="AA1572" s="3" cm="1">
        <f t="array" ref="AA1572">_xlfn.XLOOKUP(LEFT(Z1572,MIN(FIND({0,1,2,3,4,5,6,7,8,9},Z1572&amp;"0123456789"))-1), $BB$4:$BB$23, $BC$4:$BC$23)*_xlfn.NUMBERVALUE(TRIM(REPLACE(Z1572,1,MIN(FIND({0,1,2,3,4,5,6,7,8,9},Z1572&amp;"0123456789"))-1,"")), ".", ",")</f>
        <v>13918590</v>
      </c>
      <c r="AB1572" t="s">
        <v>14247</v>
      </c>
      <c r="AC1572" s="3" cm="1">
        <f t="array" ref="AC1572">_xlfn.XLOOKUP(LEFT(AB1572,MIN(FIND({0,1,2,3,4,5,6,7,8,9},AB1572&amp;"0123456789"))-1), $BB$4:$BB$23, $BC$4:$BC$23)*_xlfn.NUMBERVALUE(TRIM(REPLACE(AB1572,1,MIN(FIND({0,1,2,3,4,5,6,7,8,9},AB1572&amp;"0123456789"))-1,"")), ".", ",")</f>
        <v>13918590</v>
      </c>
      <c r="AD1572" t="s">
        <v>4365</v>
      </c>
      <c r="AE1572" t="s">
        <v>4365</v>
      </c>
      <c r="AF1572" t="s">
        <v>4365</v>
      </c>
      <c r="AG1572" t="s">
        <v>4365</v>
      </c>
      <c r="AH1572" t="s">
        <v>4365</v>
      </c>
      <c r="AI1572" t="s">
        <v>4365</v>
      </c>
      <c r="AJ1572" t="s">
        <v>4365</v>
      </c>
      <c r="AK1572" t="s">
        <v>4365</v>
      </c>
      <c r="AL1572" t="s">
        <v>4365</v>
      </c>
      <c r="AM1572" t="s">
        <v>4365</v>
      </c>
      <c r="AN1572" t="s">
        <v>4365</v>
      </c>
      <c r="AO1572" t="s">
        <v>4365</v>
      </c>
      <c r="AP1572" t="s">
        <v>4365</v>
      </c>
      <c r="AQ1572" t="s">
        <v>4365</v>
      </c>
      <c r="AR1572" t="s">
        <v>4365</v>
      </c>
      <c r="AS1572" t="s">
        <v>14824</v>
      </c>
      <c r="BC1572" s="3" t="str" cm="1">
        <f t="array" ref="BC1572">LEFT(BB1572,MIN(FIND({0,1,2,3,4,5,6,7,8,9},BB1572&amp;"0123456789"))-1)</f>
        <v/>
      </c>
      <c r="BY1572" t="s">
        <v>12544</v>
      </c>
      <c r="BZ1572" t="s">
        <v>25650</v>
      </c>
      <c r="CA1572" t="s">
        <v>25798</v>
      </c>
      <c r="CB1572" t="s">
        <v>25622</v>
      </c>
      <c r="CT1572" t="str">
        <f t="shared" si="389"/>
        <v>Agriculture</v>
      </c>
      <c r="CU1572" t="str">
        <f t="shared" si="390"/>
        <v>AgTech</v>
      </c>
      <c r="CV1572" t="str">
        <f t="shared" si="391"/>
        <v>Farming</v>
      </c>
      <c r="CW1572" t="str">
        <f t="shared" si="392"/>
        <v>Food Processing</v>
      </c>
      <c r="CX1572" t="str">
        <f t="shared" si="393"/>
        <v/>
      </c>
      <c r="CY1572" t="str">
        <f t="shared" si="394"/>
        <v/>
      </c>
      <c r="CZ1572" t="str">
        <f t="shared" si="395"/>
        <v/>
      </c>
      <c r="DA1572" t="str">
        <f t="shared" si="396"/>
        <v/>
      </c>
      <c r="DB1572" t="str">
        <f t="shared" si="397"/>
        <v/>
      </c>
      <c r="DC1572" t="str">
        <f t="shared" si="398"/>
        <v/>
      </c>
    </row>
    <row r="1573" spans="1:107" x14ac:dyDescent="0.2">
      <c r="A1573">
        <v>1570</v>
      </c>
      <c r="B1573" t="s">
        <v>1564</v>
      </c>
      <c r="C1573" t="s">
        <v>3738</v>
      </c>
      <c r="D1573" t="s">
        <v>5646</v>
      </c>
      <c r="E1573" t="s">
        <v>6065</v>
      </c>
      <c r="F1573" t="s">
        <v>7636</v>
      </c>
      <c r="G1573" t="s">
        <v>8245</v>
      </c>
      <c r="H1573" t="s">
        <v>8552</v>
      </c>
      <c r="I1573" t="s">
        <v>8555</v>
      </c>
      <c r="J1573" t="s">
        <v>9822</v>
      </c>
      <c r="K1573" t="s">
        <v>10119</v>
      </c>
      <c r="L1573" t="s">
        <v>10875</v>
      </c>
      <c r="M1573" t="s">
        <v>12329</v>
      </c>
      <c r="N1573" t="s">
        <v>13100</v>
      </c>
      <c r="O1573" t="s">
        <v>13319</v>
      </c>
      <c r="P1573" t="s">
        <v>4365</v>
      </c>
      <c r="Q1573">
        <v>1</v>
      </c>
      <c r="R1573" t="s">
        <v>13357</v>
      </c>
      <c r="S1573" t="s">
        <v>8540</v>
      </c>
      <c r="T1573" t="s">
        <v>13831</v>
      </c>
      <c r="U1573" s="3" t="str" cm="1">
        <f t="array" ref="U1573">LEFT(T1573,MIN(FIND({0,1,2,3,4,5,6,7,8,9},T1573&amp;"0123456789"))-1)</f>
        <v>$</v>
      </c>
      <c r="V1573" t="s">
        <v>14417</v>
      </c>
      <c r="W1573" t="s">
        <v>13831</v>
      </c>
      <c r="X1573" s="3" t="str" cm="1">
        <f t="array" ref="X1573">LEFT(W1573,MIN(FIND({0,1,2,3,4,5,6,7,8,9},W1573&amp;"0123456789"))-1)</f>
        <v>$</v>
      </c>
      <c r="Y1573" t="s">
        <v>14417</v>
      </c>
      <c r="Z1573" t="s">
        <v>13831</v>
      </c>
      <c r="AA1573" s="3" cm="1">
        <f t="array" ref="AA1573">_xlfn.XLOOKUP(LEFT(Z1573,MIN(FIND({0,1,2,3,4,5,6,7,8,9},Z1573&amp;"0123456789"))-1), $BB$4:$BB$23, $BC$4:$BC$23)*_xlfn.NUMBERVALUE(TRIM(REPLACE(Z1573,1,MIN(FIND({0,1,2,3,4,5,6,7,8,9},Z1573&amp;"0123456789"))-1,"")), ".", ",")</f>
        <v>1000000</v>
      </c>
      <c r="AB1573" t="s">
        <v>13831</v>
      </c>
      <c r="AC1573" s="3" cm="1">
        <f t="array" ref="AC1573">_xlfn.XLOOKUP(LEFT(AB1573,MIN(FIND({0,1,2,3,4,5,6,7,8,9},AB1573&amp;"0123456789"))-1), $BB$4:$BB$23, $BC$4:$BC$23)*_xlfn.NUMBERVALUE(TRIM(REPLACE(AB1573,1,MIN(FIND({0,1,2,3,4,5,6,7,8,9},AB1573&amp;"0123456789"))-1,"")), ".", ",")</f>
        <v>1000000</v>
      </c>
      <c r="AD1573" t="s">
        <v>4365</v>
      </c>
      <c r="AE1573" t="s">
        <v>8560</v>
      </c>
      <c r="AF1573" t="s">
        <v>16154</v>
      </c>
      <c r="AG1573" t="s">
        <v>17377</v>
      </c>
      <c r="AH1573" t="s">
        <v>18022</v>
      </c>
      <c r="AI1573" t="s">
        <v>18968</v>
      </c>
      <c r="AJ1573" t="s">
        <v>19386</v>
      </c>
      <c r="AK1573" t="s">
        <v>20019</v>
      </c>
      <c r="AL1573" t="s">
        <v>20195</v>
      </c>
      <c r="AM1573" t="s">
        <v>21045</v>
      </c>
      <c r="AN1573" t="s">
        <v>21631</v>
      </c>
      <c r="AO1573" t="s">
        <v>22235</v>
      </c>
      <c r="AP1573" t="s">
        <v>23369</v>
      </c>
      <c r="AQ1573" t="s">
        <v>24415</v>
      </c>
      <c r="AR1573" t="s">
        <v>25151</v>
      </c>
      <c r="AS1573" t="s">
        <v>14835</v>
      </c>
      <c r="BC1573" s="3" t="str" cm="1">
        <f t="array" ref="BC1573">LEFT(BB1573,MIN(FIND({0,1,2,3,4,5,6,7,8,9},BB1573&amp;"0123456789"))-1)</f>
        <v/>
      </c>
      <c r="BY1573" t="s">
        <v>11706</v>
      </c>
      <c r="BZ1573" t="s">
        <v>25428</v>
      </c>
      <c r="CA1573" t="s">
        <v>25789</v>
      </c>
      <c r="CB1573" t="s">
        <v>25727</v>
      </c>
      <c r="CT1573" t="str">
        <f t="shared" si="389"/>
        <v>E-Commerce</v>
      </c>
      <c r="CU1573" t="str">
        <f t="shared" si="390"/>
        <v>Health Care</v>
      </c>
      <c r="CV1573" t="str">
        <f t="shared" si="391"/>
        <v>Pet</v>
      </c>
      <c r="CW1573" t="str">
        <f t="shared" si="392"/>
        <v>Veterinary</v>
      </c>
      <c r="CX1573" t="str">
        <f t="shared" si="393"/>
        <v/>
      </c>
      <c r="CY1573" t="str">
        <f t="shared" si="394"/>
        <v/>
      </c>
      <c r="CZ1573" t="str">
        <f t="shared" si="395"/>
        <v/>
      </c>
      <c r="DA1573" t="str">
        <f t="shared" si="396"/>
        <v/>
      </c>
      <c r="DB1573" t="str">
        <f t="shared" si="397"/>
        <v/>
      </c>
      <c r="DC1573" t="str">
        <f t="shared" si="398"/>
        <v/>
      </c>
    </row>
    <row r="1574" spans="1:107" x14ac:dyDescent="0.2">
      <c r="A1574">
        <v>1571</v>
      </c>
      <c r="B1574" t="s">
        <v>1565</v>
      </c>
      <c r="C1574" t="s">
        <v>3739</v>
      </c>
      <c r="D1574" t="s">
        <v>5647</v>
      </c>
      <c r="E1574" t="s">
        <v>6065</v>
      </c>
      <c r="F1574" t="s">
        <v>7637</v>
      </c>
      <c r="G1574" t="s">
        <v>8502</v>
      </c>
      <c r="H1574" t="s">
        <v>8552</v>
      </c>
      <c r="I1574" t="s">
        <v>8557</v>
      </c>
      <c r="J1574" t="s">
        <v>9823</v>
      </c>
      <c r="K1574" t="s">
        <v>10119</v>
      </c>
      <c r="L1574" t="s">
        <v>10133</v>
      </c>
      <c r="M1574" t="s">
        <v>12330</v>
      </c>
      <c r="N1574" t="s">
        <v>12767</v>
      </c>
      <c r="O1574" t="s">
        <v>4365</v>
      </c>
      <c r="P1574" t="s">
        <v>4365</v>
      </c>
      <c r="Q1574">
        <v>2</v>
      </c>
      <c r="R1574" t="s">
        <v>13358</v>
      </c>
      <c r="S1574" t="s">
        <v>13418</v>
      </c>
      <c r="T1574" t="s">
        <v>14248</v>
      </c>
      <c r="U1574" s="3" t="str" cm="1">
        <f t="array" ref="U1574">LEFT(T1574,MIN(FIND({0,1,2,3,4,5,6,7,8,9},T1574&amp;"0123456789"))-1)</f>
        <v>$</v>
      </c>
      <c r="V1574" t="s">
        <v>14414</v>
      </c>
      <c r="W1574" t="s">
        <v>14248</v>
      </c>
      <c r="X1574" s="3" t="str" cm="1">
        <f t="array" ref="X1574">LEFT(W1574,MIN(FIND({0,1,2,3,4,5,6,7,8,9},W1574&amp;"0123456789"))-1)</f>
        <v>$</v>
      </c>
      <c r="Y1574" t="s">
        <v>14414</v>
      </c>
      <c r="Z1574" t="s">
        <v>14248</v>
      </c>
      <c r="AA1574" s="3" cm="1">
        <f t="array" ref="AA1574">_xlfn.XLOOKUP(LEFT(Z1574,MIN(FIND({0,1,2,3,4,5,6,7,8,9},Z1574&amp;"0123456789"))-1), $BB$4:$BB$23, $BC$4:$BC$23)*_xlfn.NUMBERVALUE(TRIM(REPLACE(Z1574,1,MIN(FIND({0,1,2,3,4,5,6,7,8,9},Z1574&amp;"0123456789"))-1,"")), ".", ",")</f>
        <v>27000000</v>
      </c>
      <c r="AB1574" t="s">
        <v>14248</v>
      </c>
      <c r="AC1574" s="3" cm="1">
        <f t="array" ref="AC1574">_xlfn.XLOOKUP(LEFT(AB1574,MIN(FIND({0,1,2,3,4,5,6,7,8,9},AB1574&amp;"0123456789"))-1), $BB$4:$BB$23, $BC$4:$BC$23)*_xlfn.NUMBERVALUE(TRIM(REPLACE(AB1574,1,MIN(FIND({0,1,2,3,4,5,6,7,8,9},AB1574&amp;"0123456789"))-1,"")), ".", ",")</f>
        <v>27000000</v>
      </c>
      <c r="AD1574" t="s">
        <v>8557</v>
      </c>
      <c r="AE1574" t="s">
        <v>8557</v>
      </c>
      <c r="AF1574" t="s">
        <v>16155</v>
      </c>
      <c r="AG1574" t="s">
        <v>17378</v>
      </c>
      <c r="AH1574" t="s">
        <v>4365</v>
      </c>
      <c r="AI1574" t="s">
        <v>18969</v>
      </c>
      <c r="AJ1574" t="s">
        <v>6067</v>
      </c>
      <c r="AK1574" t="s">
        <v>20020</v>
      </c>
      <c r="AL1574" t="s">
        <v>20206</v>
      </c>
      <c r="AM1574" t="s">
        <v>21046</v>
      </c>
      <c r="AN1574" t="s">
        <v>21632</v>
      </c>
      <c r="AO1574" t="s">
        <v>4365</v>
      </c>
      <c r="AP1574" t="s">
        <v>23370</v>
      </c>
      <c r="AQ1574" t="s">
        <v>24416</v>
      </c>
      <c r="AR1574" t="s">
        <v>25234</v>
      </c>
      <c r="AS1574" t="s">
        <v>14829</v>
      </c>
      <c r="BC1574" s="3" t="str" cm="1">
        <f t="array" ref="BC1574">LEFT(BB1574,MIN(FIND({0,1,2,3,4,5,6,7,8,9},BB1574&amp;"0123456789"))-1)</f>
        <v/>
      </c>
      <c r="BY1574" t="s">
        <v>25423</v>
      </c>
      <c r="BZ1574" t="s">
        <v>25404</v>
      </c>
      <c r="CA1574" t="s">
        <v>25437</v>
      </c>
      <c r="CB1574" t="s">
        <v>25408</v>
      </c>
      <c r="CT1574" t="str">
        <f t="shared" si="389"/>
        <v>Developer Platform</v>
      </c>
      <c r="CU1574" t="str">
        <f t="shared" si="390"/>
        <v>Information Technology</v>
      </c>
      <c r="CV1574" t="str">
        <f t="shared" si="391"/>
        <v>SaaS</v>
      </c>
      <c r="CW1574" t="str">
        <f t="shared" si="392"/>
        <v>Software</v>
      </c>
      <c r="CX1574" t="str">
        <f t="shared" si="393"/>
        <v/>
      </c>
      <c r="CY1574" t="str">
        <f t="shared" si="394"/>
        <v/>
      </c>
      <c r="CZ1574" t="str">
        <f t="shared" si="395"/>
        <v/>
      </c>
      <c r="DA1574" t="str">
        <f t="shared" si="396"/>
        <v/>
      </c>
      <c r="DB1574" t="str">
        <f t="shared" si="397"/>
        <v/>
      </c>
      <c r="DC1574" t="str">
        <f t="shared" si="398"/>
        <v/>
      </c>
    </row>
    <row r="1575" spans="1:107" x14ac:dyDescent="0.2">
      <c r="A1575">
        <v>1572</v>
      </c>
      <c r="B1575" t="s">
        <v>1566</v>
      </c>
      <c r="C1575" t="s">
        <v>3740</v>
      </c>
      <c r="D1575" t="s">
        <v>5648</v>
      </c>
      <c r="E1575" t="s">
        <v>6065</v>
      </c>
      <c r="F1575" t="s">
        <v>7638</v>
      </c>
      <c r="G1575" t="s">
        <v>8254</v>
      </c>
      <c r="H1575" t="s">
        <v>8552</v>
      </c>
      <c r="I1575" t="s">
        <v>8557</v>
      </c>
      <c r="J1575" t="s">
        <v>9824</v>
      </c>
      <c r="K1575" t="s">
        <v>10118</v>
      </c>
      <c r="L1575" t="s">
        <v>10876</v>
      </c>
      <c r="M1575" t="s">
        <v>12331</v>
      </c>
      <c r="N1575" t="s">
        <v>13101</v>
      </c>
      <c r="O1575" t="s">
        <v>13306</v>
      </c>
      <c r="P1575" t="s">
        <v>13350</v>
      </c>
      <c r="Q1575">
        <v>2</v>
      </c>
      <c r="R1575" t="s">
        <v>4365</v>
      </c>
      <c r="S1575" t="s">
        <v>8419</v>
      </c>
      <c r="T1575" t="s">
        <v>13847</v>
      </c>
      <c r="U1575" s="3" t="str" cm="1">
        <f t="array" ref="U1575">LEFT(T1575,MIN(FIND({0,1,2,3,4,5,6,7,8,9},T1575&amp;"0123456789"))-1)</f>
        <v>€</v>
      </c>
      <c r="V1575" t="s">
        <v>14415</v>
      </c>
      <c r="W1575" t="s">
        <v>13847</v>
      </c>
      <c r="X1575" s="3" t="str" cm="1">
        <f t="array" ref="X1575">LEFT(W1575,MIN(FIND({0,1,2,3,4,5,6,7,8,9},W1575&amp;"0123456789"))-1)</f>
        <v>€</v>
      </c>
      <c r="Y1575" t="s">
        <v>14415</v>
      </c>
      <c r="Z1575" t="s">
        <v>14729</v>
      </c>
      <c r="AA1575" s="3" cm="1">
        <f t="array" ref="AA1575">_xlfn.XLOOKUP(LEFT(Z1575,MIN(FIND({0,1,2,3,4,5,6,7,8,9},Z1575&amp;"0123456789"))-1), $BB$4:$BB$23, $BC$4:$BC$23)*_xlfn.NUMBERVALUE(TRIM(REPLACE(Z1575,1,MIN(FIND({0,1,2,3,4,5,6,7,8,9},Z1575&amp;"0123456789"))-1,"")), ".", ",")</f>
        <v>6246738</v>
      </c>
      <c r="AB1575" t="s">
        <v>14729</v>
      </c>
      <c r="AC1575" s="3" cm="1">
        <f t="array" ref="AC1575">_xlfn.XLOOKUP(LEFT(AB1575,MIN(FIND({0,1,2,3,4,5,6,7,8,9},AB1575&amp;"0123456789"))-1), $BB$4:$BB$23, $BC$4:$BC$23)*_xlfn.NUMBERVALUE(TRIM(REPLACE(AB1575,1,MIN(FIND({0,1,2,3,4,5,6,7,8,9},AB1575&amp;"0123456789"))-1,"")), ".", ",")</f>
        <v>6246738</v>
      </c>
      <c r="AD1575" t="s">
        <v>8554</v>
      </c>
      <c r="AE1575" t="s">
        <v>8560</v>
      </c>
      <c r="AF1575" t="s">
        <v>16156</v>
      </c>
      <c r="AG1575" t="s">
        <v>4365</v>
      </c>
      <c r="AH1575" t="s">
        <v>4365</v>
      </c>
      <c r="AI1575" t="s">
        <v>4365</v>
      </c>
      <c r="AJ1575" t="s">
        <v>4365</v>
      </c>
      <c r="AK1575" t="s">
        <v>4365</v>
      </c>
      <c r="AL1575" t="s">
        <v>4365</v>
      </c>
      <c r="AM1575" t="s">
        <v>4365</v>
      </c>
      <c r="AN1575" t="s">
        <v>4365</v>
      </c>
      <c r="AO1575" t="s">
        <v>4365</v>
      </c>
      <c r="AP1575" t="s">
        <v>4365</v>
      </c>
      <c r="AQ1575" t="s">
        <v>4365</v>
      </c>
      <c r="AR1575" t="s">
        <v>4365</v>
      </c>
      <c r="AS1575" t="s">
        <v>14824</v>
      </c>
      <c r="BC1575" s="3" t="str" cm="1">
        <f t="array" ref="BC1575">LEFT(BB1575,MIN(FIND({0,1,2,3,4,5,6,7,8,9},BB1575&amp;"0123456789"))-1)</f>
        <v/>
      </c>
      <c r="BY1575" t="s">
        <v>25827</v>
      </c>
      <c r="BZ1575" t="s">
        <v>25404</v>
      </c>
      <c r="CA1575" t="s">
        <v>25456</v>
      </c>
      <c r="CB1575" t="s">
        <v>25408</v>
      </c>
      <c r="CT1575" t="str">
        <f t="shared" si="389"/>
        <v>Consumer Electronics</v>
      </c>
      <c r="CU1575" t="str">
        <f t="shared" si="390"/>
        <v>Information Technology</v>
      </c>
      <c r="CV1575" t="str">
        <f t="shared" si="391"/>
        <v>Manufacturing</v>
      </c>
      <c r="CW1575" t="str">
        <f t="shared" si="392"/>
        <v>Software</v>
      </c>
      <c r="CX1575" t="str">
        <f t="shared" si="393"/>
        <v/>
      </c>
      <c r="CY1575" t="str">
        <f t="shared" si="394"/>
        <v/>
      </c>
      <c r="CZ1575" t="str">
        <f t="shared" si="395"/>
        <v/>
      </c>
      <c r="DA1575" t="str">
        <f t="shared" si="396"/>
        <v/>
      </c>
      <c r="DB1575" t="str">
        <f t="shared" si="397"/>
        <v/>
      </c>
      <c r="DC1575" t="str">
        <f t="shared" si="398"/>
        <v/>
      </c>
    </row>
    <row r="1576" spans="1:107" x14ac:dyDescent="0.2">
      <c r="A1576">
        <v>1573</v>
      </c>
      <c r="B1576" t="s">
        <v>1567</v>
      </c>
      <c r="C1576" t="s">
        <v>3741</v>
      </c>
      <c r="D1576" t="s">
        <v>5649</v>
      </c>
      <c r="E1576" t="s">
        <v>6065</v>
      </c>
      <c r="F1576" t="s">
        <v>7639</v>
      </c>
      <c r="G1576" t="s">
        <v>8245</v>
      </c>
      <c r="H1576" t="s">
        <v>8552</v>
      </c>
      <c r="I1576" t="s">
        <v>8555</v>
      </c>
      <c r="J1576" t="s">
        <v>9825</v>
      </c>
      <c r="K1576" t="s">
        <v>10121</v>
      </c>
      <c r="L1576" t="s">
        <v>10825</v>
      </c>
      <c r="M1576" t="s">
        <v>12332</v>
      </c>
      <c r="N1576" t="s">
        <v>12811</v>
      </c>
      <c r="O1576" t="s">
        <v>13332</v>
      </c>
      <c r="P1576" t="s">
        <v>4365</v>
      </c>
      <c r="Q1576">
        <v>1</v>
      </c>
      <c r="R1576" t="s">
        <v>13357</v>
      </c>
      <c r="S1576" t="s">
        <v>8519</v>
      </c>
      <c r="T1576" t="s">
        <v>13957</v>
      </c>
      <c r="U1576" s="3" t="str" cm="1">
        <f t="array" ref="U1576">LEFT(T1576,MIN(FIND({0,1,2,3,4,5,6,7,8,9},T1576&amp;"0123456789"))-1)</f>
        <v>$</v>
      </c>
      <c r="V1576" t="s">
        <v>14422</v>
      </c>
      <c r="W1576" t="s">
        <v>13957</v>
      </c>
      <c r="X1576" s="3" t="str" cm="1">
        <f t="array" ref="X1576">LEFT(W1576,MIN(FIND({0,1,2,3,4,5,6,7,8,9},W1576&amp;"0123456789"))-1)</f>
        <v>$</v>
      </c>
      <c r="Y1576" t="s">
        <v>14422</v>
      </c>
      <c r="Z1576" t="s">
        <v>13957</v>
      </c>
      <c r="AA1576" s="3" cm="1">
        <f t="array" ref="AA1576">_xlfn.XLOOKUP(LEFT(Z1576,MIN(FIND({0,1,2,3,4,5,6,7,8,9},Z1576&amp;"0123456789"))-1), $BB$4:$BB$23, $BC$4:$BC$23)*_xlfn.NUMBERVALUE(TRIM(REPLACE(Z1576,1,MIN(FIND({0,1,2,3,4,5,6,7,8,9},Z1576&amp;"0123456789"))-1,"")), ".", ",")</f>
        <v>1300000</v>
      </c>
      <c r="AB1576" t="s">
        <v>13957</v>
      </c>
      <c r="AC1576" s="3" cm="1">
        <f t="array" ref="AC1576">_xlfn.XLOOKUP(LEFT(AB1576,MIN(FIND({0,1,2,3,4,5,6,7,8,9},AB1576&amp;"0123456789"))-1), $BB$4:$BB$23, $BC$4:$BC$23)*_xlfn.NUMBERVALUE(TRIM(REPLACE(AB1576,1,MIN(FIND({0,1,2,3,4,5,6,7,8,9},AB1576&amp;"0123456789"))-1,"")), ".", ",")</f>
        <v>1300000</v>
      </c>
      <c r="AD1576" t="s">
        <v>4365</v>
      </c>
      <c r="AE1576" t="s">
        <v>4365</v>
      </c>
      <c r="AF1576" t="s">
        <v>4365</v>
      </c>
      <c r="AG1576" t="s">
        <v>4365</v>
      </c>
      <c r="AH1576" t="s">
        <v>4365</v>
      </c>
      <c r="AI1576" t="s">
        <v>4365</v>
      </c>
      <c r="AJ1576" t="s">
        <v>4365</v>
      </c>
      <c r="AK1576" t="s">
        <v>4365</v>
      </c>
      <c r="AL1576" t="s">
        <v>4365</v>
      </c>
      <c r="AM1576" t="s">
        <v>4365</v>
      </c>
      <c r="AN1576" t="s">
        <v>4365</v>
      </c>
      <c r="AO1576" t="s">
        <v>4365</v>
      </c>
      <c r="AP1576" t="s">
        <v>4365</v>
      </c>
      <c r="AQ1576" t="s">
        <v>4365</v>
      </c>
      <c r="AR1576" t="s">
        <v>4365</v>
      </c>
      <c r="AS1576" t="s">
        <v>19302</v>
      </c>
      <c r="BC1576" s="3" t="str" cm="1">
        <f t="array" ref="BC1576">LEFT(BB1576,MIN(FIND({0,1,2,3,4,5,6,7,8,9},BB1576&amp;"0123456789"))-1)</f>
        <v/>
      </c>
      <c r="BY1576" t="s">
        <v>25963</v>
      </c>
      <c r="BZ1576" t="s">
        <v>25668</v>
      </c>
      <c r="CT1576" t="str">
        <f t="shared" si="389"/>
        <v>Price Comparison</v>
      </c>
      <c r="CU1576" t="str">
        <f t="shared" si="390"/>
        <v>Sports</v>
      </c>
      <c r="CV1576" t="str">
        <f t="shared" si="391"/>
        <v/>
      </c>
      <c r="CW1576" t="str">
        <f t="shared" si="392"/>
        <v/>
      </c>
      <c r="CX1576" t="str">
        <f t="shared" si="393"/>
        <v/>
      </c>
      <c r="CY1576" t="str">
        <f t="shared" si="394"/>
        <v/>
      </c>
      <c r="CZ1576" t="str">
        <f t="shared" si="395"/>
        <v/>
      </c>
      <c r="DA1576" t="str">
        <f t="shared" si="396"/>
        <v/>
      </c>
      <c r="DB1576" t="str">
        <f t="shared" si="397"/>
        <v/>
      </c>
      <c r="DC1576" t="str">
        <f t="shared" si="398"/>
        <v/>
      </c>
    </row>
    <row r="1577" spans="1:107" x14ac:dyDescent="0.2">
      <c r="A1577">
        <v>1574</v>
      </c>
      <c r="B1577" t="s">
        <v>1568</v>
      </c>
      <c r="C1577" t="s">
        <v>3742</v>
      </c>
      <c r="D1577" t="s">
        <v>5650</v>
      </c>
      <c r="E1577" t="s">
        <v>6065</v>
      </c>
      <c r="F1577" t="s">
        <v>7640</v>
      </c>
      <c r="G1577" t="s">
        <v>8245</v>
      </c>
      <c r="H1577" t="s">
        <v>8552</v>
      </c>
      <c r="I1577" t="s">
        <v>8559</v>
      </c>
      <c r="J1577" t="s">
        <v>9826</v>
      </c>
      <c r="K1577" t="s">
        <v>10121</v>
      </c>
      <c r="L1577" t="s">
        <v>10877</v>
      </c>
      <c r="M1577" t="s">
        <v>12333</v>
      </c>
      <c r="N1577" t="s">
        <v>12923</v>
      </c>
      <c r="O1577" t="s">
        <v>13327</v>
      </c>
      <c r="P1577" t="s">
        <v>4365</v>
      </c>
      <c r="Q1577">
        <v>1</v>
      </c>
      <c r="R1577" t="s">
        <v>4365</v>
      </c>
      <c r="S1577" t="s">
        <v>8482</v>
      </c>
      <c r="T1577" t="s">
        <v>14249</v>
      </c>
      <c r="U1577" s="3" t="str" cm="1">
        <f t="array" ref="U1577">LEFT(T1577,MIN(FIND({0,1,2,3,4,5,6,7,8,9},T1577&amp;"0123456789"))-1)</f>
        <v>$</v>
      </c>
      <c r="V1577" t="s">
        <v>14415</v>
      </c>
      <c r="W1577" t="s">
        <v>14249</v>
      </c>
      <c r="X1577" s="3" t="str" cm="1">
        <f t="array" ref="X1577">LEFT(W1577,MIN(FIND({0,1,2,3,4,5,6,7,8,9},W1577&amp;"0123456789"))-1)</f>
        <v>$</v>
      </c>
      <c r="Y1577" t="s">
        <v>14415</v>
      </c>
      <c r="Z1577" t="s">
        <v>14249</v>
      </c>
      <c r="AA1577" s="3" cm="1">
        <f t="array" ref="AA1577">_xlfn.XLOOKUP(LEFT(Z1577,MIN(FIND({0,1,2,3,4,5,6,7,8,9},Z1577&amp;"0123456789"))-1), $BB$4:$BB$23, $BC$4:$BC$23)*_xlfn.NUMBERVALUE(TRIM(REPLACE(Z1577,1,MIN(FIND({0,1,2,3,4,5,6,7,8,9},Z1577&amp;"0123456789"))-1,"")), ".", ",")</f>
        <v>4575005</v>
      </c>
      <c r="AB1577" t="s">
        <v>14249</v>
      </c>
      <c r="AC1577" s="3" cm="1">
        <f t="array" ref="AC1577">_xlfn.XLOOKUP(LEFT(AB1577,MIN(FIND({0,1,2,3,4,5,6,7,8,9},AB1577&amp;"0123456789"))-1), $BB$4:$BB$23, $BC$4:$BC$23)*_xlfn.NUMBERVALUE(TRIM(REPLACE(AB1577,1,MIN(FIND({0,1,2,3,4,5,6,7,8,9},AB1577&amp;"0123456789"))-1,"")), ".", ",")</f>
        <v>4575005</v>
      </c>
      <c r="AD1577" t="s">
        <v>4365</v>
      </c>
      <c r="AE1577" t="s">
        <v>8555</v>
      </c>
      <c r="AF1577" t="s">
        <v>16157</v>
      </c>
      <c r="AG1577" t="s">
        <v>4365</v>
      </c>
      <c r="AH1577" t="s">
        <v>4365</v>
      </c>
      <c r="AI1577" t="s">
        <v>4365</v>
      </c>
      <c r="AJ1577" t="s">
        <v>4365</v>
      </c>
      <c r="AK1577" t="s">
        <v>4365</v>
      </c>
      <c r="AL1577" t="s">
        <v>4365</v>
      </c>
      <c r="AM1577" t="s">
        <v>4365</v>
      </c>
      <c r="AN1577" t="s">
        <v>4365</v>
      </c>
      <c r="AO1577" t="s">
        <v>4365</v>
      </c>
      <c r="AP1577" t="s">
        <v>4365</v>
      </c>
      <c r="AQ1577" t="s">
        <v>4365</v>
      </c>
      <c r="AR1577" t="s">
        <v>4365</v>
      </c>
      <c r="AS1577" t="s">
        <v>19177</v>
      </c>
      <c r="BC1577" s="3" t="str" cm="1">
        <f t="array" ref="BC1577">LEFT(BB1577,MIN(FIND({0,1,2,3,4,5,6,7,8,9},BB1577&amp;"0123456789"))-1)</f>
        <v/>
      </c>
      <c r="BY1577" t="s">
        <v>10331</v>
      </c>
      <c r="BZ1577" t="s">
        <v>25425</v>
      </c>
      <c r="CA1577" t="s">
        <v>25515</v>
      </c>
      <c r="CB1577" t="s">
        <v>25408</v>
      </c>
      <c r="CT1577" t="str">
        <f t="shared" si="389"/>
        <v>Information Technology</v>
      </c>
      <c r="CU1577" t="str">
        <f t="shared" si="390"/>
        <v>Robotics</v>
      </c>
      <c r="CV1577" t="str">
        <f t="shared" si="391"/>
        <v>Security</v>
      </c>
      <c r="CW1577" t="str">
        <f t="shared" si="392"/>
        <v>Software</v>
      </c>
      <c r="CX1577" t="str">
        <f t="shared" si="393"/>
        <v/>
      </c>
      <c r="CY1577" t="str">
        <f t="shared" si="394"/>
        <v/>
      </c>
      <c r="CZ1577" t="str">
        <f t="shared" si="395"/>
        <v/>
      </c>
      <c r="DA1577" t="str">
        <f t="shared" si="396"/>
        <v/>
      </c>
      <c r="DB1577" t="str">
        <f t="shared" si="397"/>
        <v/>
      </c>
      <c r="DC1577" t="str">
        <f t="shared" si="398"/>
        <v/>
      </c>
    </row>
    <row r="1578" spans="1:107" x14ac:dyDescent="0.2">
      <c r="A1578">
        <v>1575</v>
      </c>
      <c r="B1578" t="s">
        <v>1569</v>
      </c>
      <c r="C1578" t="s">
        <v>3743</v>
      </c>
      <c r="D1578" t="s">
        <v>5651</v>
      </c>
      <c r="E1578" t="s">
        <v>6065</v>
      </c>
      <c r="F1578" t="s">
        <v>7641</v>
      </c>
      <c r="G1578" t="s">
        <v>8391</v>
      </c>
      <c r="H1578" t="s">
        <v>8552</v>
      </c>
      <c r="I1578" t="s">
        <v>8554</v>
      </c>
      <c r="J1578" t="s">
        <v>9827</v>
      </c>
      <c r="K1578" t="s">
        <v>10121</v>
      </c>
      <c r="L1578" t="s">
        <v>10273</v>
      </c>
      <c r="M1578" t="s">
        <v>12334</v>
      </c>
      <c r="N1578" t="s">
        <v>13102</v>
      </c>
      <c r="O1578" t="s">
        <v>4365</v>
      </c>
      <c r="P1578" t="s">
        <v>4365</v>
      </c>
      <c r="Q1578">
        <v>2</v>
      </c>
      <c r="R1578" t="s">
        <v>13357</v>
      </c>
      <c r="S1578" t="s">
        <v>8324</v>
      </c>
      <c r="T1578" t="s">
        <v>14052</v>
      </c>
      <c r="U1578" s="3" t="str" cm="1">
        <f t="array" ref="U1578">LEFT(T1578,MIN(FIND({0,1,2,3,4,5,6,7,8,9},T1578&amp;"0123456789"))-1)</f>
        <v>$</v>
      </c>
      <c r="V1578" t="s">
        <v>14422</v>
      </c>
      <c r="W1578" t="s">
        <v>14052</v>
      </c>
      <c r="X1578" s="3" t="str" cm="1">
        <f t="array" ref="X1578">LEFT(W1578,MIN(FIND({0,1,2,3,4,5,6,7,8,9},W1578&amp;"0123456789"))-1)</f>
        <v>$</v>
      </c>
      <c r="Y1578" t="s">
        <v>14422</v>
      </c>
      <c r="Z1578" t="s">
        <v>14167</v>
      </c>
      <c r="AA1578" s="3" cm="1">
        <f t="array" ref="AA1578">_xlfn.XLOOKUP(LEFT(Z1578,MIN(FIND({0,1,2,3,4,5,6,7,8,9},Z1578&amp;"0123456789"))-1), $BB$4:$BB$23, $BC$4:$BC$23)*_xlfn.NUMBERVALUE(TRIM(REPLACE(Z1578,1,MIN(FIND({0,1,2,3,4,5,6,7,8,9},Z1578&amp;"0123456789"))-1,"")), ".", ",")</f>
        <v>1050000</v>
      </c>
      <c r="AB1578" t="s">
        <v>14167</v>
      </c>
      <c r="AC1578" s="3" cm="1">
        <f t="array" ref="AC1578">_xlfn.XLOOKUP(LEFT(AB1578,MIN(FIND({0,1,2,3,4,5,6,7,8,9},AB1578&amp;"0123456789"))-1), $BB$4:$BB$23, $BC$4:$BC$23)*_xlfn.NUMBERVALUE(TRIM(REPLACE(AB1578,1,MIN(FIND({0,1,2,3,4,5,6,7,8,9},AB1578&amp;"0123456789"))-1,"")), ".", ",")</f>
        <v>1050000</v>
      </c>
      <c r="AD1578" t="s">
        <v>4365</v>
      </c>
      <c r="AE1578" t="s">
        <v>8556</v>
      </c>
      <c r="AF1578" t="s">
        <v>16158</v>
      </c>
      <c r="AG1578" t="s">
        <v>4365</v>
      </c>
      <c r="AH1578" t="s">
        <v>4365</v>
      </c>
      <c r="AI1578" t="s">
        <v>4365</v>
      </c>
      <c r="AJ1578" t="s">
        <v>4365</v>
      </c>
      <c r="AK1578" t="s">
        <v>4365</v>
      </c>
      <c r="AL1578" t="s">
        <v>4365</v>
      </c>
      <c r="AM1578" t="s">
        <v>4365</v>
      </c>
      <c r="AN1578" t="s">
        <v>4365</v>
      </c>
      <c r="AO1578" t="s">
        <v>4365</v>
      </c>
      <c r="AP1578" t="s">
        <v>4365</v>
      </c>
      <c r="AQ1578" t="s">
        <v>4365</v>
      </c>
      <c r="AR1578" t="s">
        <v>4365</v>
      </c>
      <c r="AS1578" t="s">
        <v>19184</v>
      </c>
      <c r="BC1578" s="3" t="str" cm="1">
        <f t="array" ref="BC1578">LEFT(BB1578,MIN(FIND({0,1,2,3,4,5,6,7,8,9},BB1578&amp;"0123456789"))-1)</f>
        <v/>
      </c>
      <c r="BY1578" t="s">
        <v>25485</v>
      </c>
      <c r="BZ1578" t="s">
        <v>25430</v>
      </c>
      <c r="CA1578" t="s">
        <v>25404</v>
      </c>
      <c r="CB1578" t="s">
        <v>25437</v>
      </c>
      <c r="CC1578" t="s">
        <v>25408</v>
      </c>
      <c r="CT1578" t="str">
        <f t="shared" si="389"/>
        <v>Accounting</v>
      </c>
      <c r="CU1578" t="str">
        <f t="shared" si="390"/>
        <v>FinTech</v>
      </c>
      <c r="CV1578" t="str">
        <f t="shared" si="391"/>
        <v>Information Technology</v>
      </c>
      <c r="CW1578" t="str">
        <f t="shared" si="392"/>
        <v>SaaS</v>
      </c>
      <c r="CX1578" t="str">
        <f t="shared" si="393"/>
        <v>Software</v>
      </c>
      <c r="CY1578" t="str">
        <f t="shared" si="394"/>
        <v/>
      </c>
      <c r="CZ1578" t="str">
        <f t="shared" si="395"/>
        <v/>
      </c>
      <c r="DA1578" t="str">
        <f t="shared" si="396"/>
        <v/>
      </c>
      <c r="DB1578" t="str">
        <f t="shared" si="397"/>
        <v/>
      </c>
      <c r="DC1578" t="str">
        <f t="shared" si="398"/>
        <v/>
      </c>
    </row>
    <row r="1579" spans="1:107" x14ac:dyDescent="0.2">
      <c r="A1579">
        <v>1576</v>
      </c>
      <c r="B1579" t="s">
        <v>1570</v>
      </c>
      <c r="C1579" t="s">
        <v>3744</v>
      </c>
      <c r="D1579" t="s">
        <v>4365</v>
      </c>
      <c r="E1579" t="s">
        <v>6065</v>
      </c>
      <c r="F1579" t="s">
        <v>7642</v>
      </c>
      <c r="G1579" t="s">
        <v>8246</v>
      </c>
      <c r="H1579" t="s">
        <v>8552</v>
      </c>
      <c r="I1579" t="s">
        <v>4365</v>
      </c>
      <c r="J1579" t="s">
        <v>4365</v>
      </c>
      <c r="K1579" t="s">
        <v>10121</v>
      </c>
      <c r="L1579" t="s">
        <v>10878</v>
      </c>
      <c r="M1579" t="s">
        <v>12335</v>
      </c>
      <c r="N1579" t="s">
        <v>12846</v>
      </c>
      <c r="O1579" t="s">
        <v>13319</v>
      </c>
      <c r="P1579" t="s">
        <v>4365</v>
      </c>
      <c r="Q1579">
        <v>1</v>
      </c>
      <c r="R1579" t="s">
        <v>13362</v>
      </c>
      <c r="S1579" t="s">
        <v>13666</v>
      </c>
      <c r="T1579" t="s">
        <v>14250</v>
      </c>
      <c r="U1579" s="3" t="str" cm="1">
        <f t="array" ref="U1579">LEFT(T1579,MIN(FIND({0,1,2,3,4,5,6,7,8,9},T1579&amp;"0123456789"))-1)</f>
        <v>₹</v>
      </c>
      <c r="V1579" t="s">
        <v>13362</v>
      </c>
      <c r="W1579" t="s">
        <v>14250</v>
      </c>
      <c r="X1579" s="3" t="str" cm="1">
        <f t="array" ref="X1579">LEFT(W1579,MIN(FIND({0,1,2,3,4,5,6,7,8,9},W1579&amp;"0123456789"))-1)</f>
        <v>₹</v>
      </c>
      <c r="Y1579" t="s">
        <v>13362</v>
      </c>
      <c r="Z1579" t="s">
        <v>14250</v>
      </c>
      <c r="AA1579" s="3" cm="1">
        <f t="array" ref="AA1579">_xlfn.XLOOKUP(LEFT(Z1579,MIN(FIND({0,1,2,3,4,5,6,7,8,9},Z1579&amp;"0123456789"))-1), $BB$4:$BB$23, $BC$4:$BC$23)*_xlfn.NUMBERVALUE(TRIM(REPLACE(Z1579,1,MIN(FIND({0,1,2,3,4,5,6,7,8,9},Z1579&amp;"0123456789"))-1,"")), ".", ",")</f>
        <v>322000000</v>
      </c>
      <c r="AB1579" t="s">
        <v>14250</v>
      </c>
      <c r="AC1579" s="3" cm="1">
        <f t="array" ref="AC1579">_xlfn.XLOOKUP(LEFT(AB1579,MIN(FIND({0,1,2,3,4,5,6,7,8,9},AB1579&amp;"0123456789"))-1), $BB$4:$BB$23, $BC$4:$BC$23)*_xlfn.NUMBERVALUE(TRIM(REPLACE(AB1579,1,MIN(FIND({0,1,2,3,4,5,6,7,8,9},AB1579&amp;"0123456789"))-1,"")), ".", ",")</f>
        <v>322000000</v>
      </c>
      <c r="AD1579" t="s">
        <v>4365</v>
      </c>
      <c r="AE1579" t="s">
        <v>8557</v>
      </c>
      <c r="AF1579" t="s">
        <v>16159</v>
      </c>
      <c r="AG1579" t="s">
        <v>4365</v>
      </c>
      <c r="AH1579" t="s">
        <v>4365</v>
      </c>
      <c r="AI1579" t="s">
        <v>4365</v>
      </c>
      <c r="AJ1579" t="s">
        <v>4365</v>
      </c>
      <c r="AK1579" t="s">
        <v>4365</v>
      </c>
      <c r="AL1579" t="s">
        <v>4365</v>
      </c>
      <c r="AM1579" t="s">
        <v>4365</v>
      </c>
      <c r="AN1579" t="s">
        <v>4365</v>
      </c>
      <c r="AO1579" t="s">
        <v>4365</v>
      </c>
      <c r="AP1579" t="s">
        <v>4365</v>
      </c>
      <c r="AQ1579" t="s">
        <v>4365</v>
      </c>
      <c r="AR1579" t="s">
        <v>4365</v>
      </c>
      <c r="AS1579" t="s">
        <v>14832</v>
      </c>
      <c r="BC1579" s="3" t="str" cm="1">
        <f t="array" ref="BC1579">LEFT(BB1579,MIN(FIND({0,1,2,3,4,5,6,7,8,9},BB1579&amp;"0123456789"))-1)</f>
        <v/>
      </c>
      <c r="BY1579" t="s">
        <v>25964</v>
      </c>
      <c r="BZ1579" t="s">
        <v>25581</v>
      </c>
      <c r="CA1579" t="s">
        <v>25700</v>
      </c>
      <c r="CT1579" t="str">
        <f t="shared" si="389"/>
        <v>Civil Engineering</v>
      </c>
      <c r="CU1579" t="str">
        <f t="shared" si="390"/>
        <v>Construction</v>
      </c>
      <c r="CV1579" t="str">
        <f t="shared" si="391"/>
        <v>Infrastructure</v>
      </c>
      <c r="CW1579" t="str">
        <f t="shared" si="392"/>
        <v/>
      </c>
      <c r="CX1579" t="str">
        <f t="shared" si="393"/>
        <v/>
      </c>
      <c r="CY1579" t="str">
        <f t="shared" si="394"/>
        <v/>
      </c>
      <c r="CZ1579" t="str">
        <f t="shared" si="395"/>
        <v/>
      </c>
      <c r="DA1579" t="str">
        <f t="shared" si="396"/>
        <v/>
      </c>
      <c r="DB1579" t="str">
        <f t="shared" si="397"/>
        <v/>
      </c>
      <c r="DC1579" t="str">
        <f t="shared" si="398"/>
        <v/>
      </c>
    </row>
    <row r="1580" spans="1:107" x14ac:dyDescent="0.2">
      <c r="A1580">
        <v>1577</v>
      </c>
      <c r="B1580" t="s">
        <v>1571</v>
      </c>
      <c r="C1580" t="s">
        <v>3745</v>
      </c>
      <c r="D1580" t="s">
        <v>3745</v>
      </c>
      <c r="E1580" t="s">
        <v>4365</v>
      </c>
      <c r="F1580" t="s">
        <v>7643</v>
      </c>
      <c r="G1580" t="s">
        <v>8245</v>
      </c>
      <c r="H1580" t="s">
        <v>8552</v>
      </c>
      <c r="I1580" t="s">
        <v>4365</v>
      </c>
      <c r="J1580" t="s">
        <v>4365</v>
      </c>
      <c r="K1580" t="s">
        <v>4365</v>
      </c>
      <c r="L1580" t="s">
        <v>10879</v>
      </c>
      <c r="M1580" t="s">
        <v>12336</v>
      </c>
      <c r="N1580" t="s">
        <v>12810</v>
      </c>
      <c r="O1580" t="s">
        <v>13312</v>
      </c>
      <c r="P1580" t="s">
        <v>4365</v>
      </c>
      <c r="Q1580">
        <v>1</v>
      </c>
      <c r="R1580" t="s">
        <v>13357</v>
      </c>
      <c r="S1580" t="s">
        <v>13382</v>
      </c>
      <c r="T1580" t="s">
        <v>13831</v>
      </c>
      <c r="U1580" s="3" t="str" cm="1">
        <f t="array" ref="U1580">LEFT(T1580,MIN(FIND({0,1,2,3,4,5,6,7,8,9},T1580&amp;"0123456789"))-1)</f>
        <v>$</v>
      </c>
      <c r="V1580" t="s">
        <v>13357</v>
      </c>
      <c r="W1580" t="s">
        <v>13831</v>
      </c>
      <c r="X1580" s="3" t="str" cm="1">
        <f t="array" ref="X1580">LEFT(W1580,MIN(FIND({0,1,2,3,4,5,6,7,8,9},W1580&amp;"0123456789"))-1)</f>
        <v>$</v>
      </c>
      <c r="Y1580" t="s">
        <v>13357</v>
      </c>
      <c r="Z1580" t="s">
        <v>13831</v>
      </c>
      <c r="AA1580" s="3" cm="1">
        <f t="array" ref="AA1580">_xlfn.XLOOKUP(LEFT(Z1580,MIN(FIND({0,1,2,3,4,5,6,7,8,9},Z1580&amp;"0123456789"))-1), $BB$4:$BB$23, $BC$4:$BC$23)*_xlfn.NUMBERVALUE(TRIM(REPLACE(Z1580,1,MIN(FIND({0,1,2,3,4,5,6,7,8,9},Z1580&amp;"0123456789"))-1,"")), ".", ",")</f>
        <v>1000000</v>
      </c>
      <c r="AB1580" t="s">
        <v>13831</v>
      </c>
      <c r="AC1580" s="3" cm="1">
        <f t="array" ref="AC1580">_xlfn.XLOOKUP(LEFT(AB1580,MIN(FIND({0,1,2,3,4,5,6,7,8,9},AB1580&amp;"0123456789"))-1), $BB$4:$BB$23, $BC$4:$BC$23)*_xlfn.NUMBERVALUE(TRIM(REPLACE(AB1580,1,MIN(FIND({0,1,2,3,4,5,6,7,8,9},AB1580&amp;"0123456789"))-1,"")), ".", ",")</f>
        <v>1000000</v>
      </c>
      <c r="AD1580" t="s">
        <v>4365</v>
      </c>
      <c r="AE1580" t="s">
        <v>8557</v>
      </c>
      <c r="AF1580" t="s">
        <v>16160</v>
      </c>
      <c r="AG1580" t="s">
        <v>4365</v>
      </c>
      <c r="AH1580" t="s">
        <v>4365</v>
      </c>
      <c r="AI1580" t="s">
        <v>4365</v>
      </c>
      <c r="AJ1580" t="s">
        <v>4365</v>
      </c>
      <c r="AK1580" t="s">
        <v>4365</v>
      </c>
      <c r="AL1580" t="s">
        <v>4365</v>
      </c>
      <c r="AM1580" t="s">
        <v>4365</v>
      </c>
      <c r="AN1580" t="s">
        <v>4365</v>
      </c>
      <c r="AO1580" t="s">
        <v>4365</v>
      </c>
      <c r="AP1580" t="s">
        <v>4365</v>
      </c>
      <c r="AQ1580" t="s">
        <v>4365</v>
      </c>
      <c r="AR1580" t="s">
        <v>4365</v>
      </c>
      <c r="AS1580" t="s">
        <v>19177</v>
      </c>
      <c r="BC1580" s="3" t="str" cm="1">
        <f t="array" ref="BC1580">LEFT(BB1580,MIN(FIND({0,1,2,3,4,5,6,7,8,9},BB1580&amp;"0123456789"))-1)</f>
        <v/>
      </c>
      <c r="BY1580" t="s">
        <v>25510</v>
      </c>
      <c r="BZ1580" t="s">
        <v>25893</v>
      </c>
      <c r="CA1580" t="s">
        <v>25965</v>
      </c>
      <c r="CT1580" t="str">
        <f t="shared" si="389"/>
        <v>Audio</v>
      </c>
      <c r="CU1580" t="str">
        <f t="shared" si="390"/>
        <v>Broadcasting</v>
      </c>
      <c r="CV1580" t="str">
        <f t="shared" si="391"/>
        <v>TV</v>
      </c>
      <c r="CW1580" t="str">
        <f t="shared" si="392"/>
        <v/>
      </c>
      <c r="CX1580" t="str">
        <f t="shared" si="393"/>
        <v/>
      </c>
      <c r="CY1580" t="str">
        <f t="shared" si="394"/>
        <v/>
      </c>
      <c r="CZ1580" t="str">
        <f t="shared" si="395"/>
        <v/>
      </c>
      <c r="DA1580" t="str">
        <f t="shared" si="396"/>
        <v/>
      </c>
      <c r="DB1580" t="str">
        <f t="shared" si="397"/>
        <v/>
      </c>
      <c r="DC1580" t="str">
        <f t="shared" si="398"/>
        <v/>
      </c>
    </row>
    <row r="1581" spans="1:107" x14ac:dyDescent="0.2">
      <c r="A1581">
        <v>1578</v>
      </c>
      <c r="B1581" t="s">
        <v>1572</v>
      </c>
      <c r="C1581" t="s">
        <v>3746</v>
      </c>
      <c r="D1581" t="s">
        <v>5652</v>
      </c>
      <c r="E1581" t="s">
        <v>6065</v>
      </c>
      <c r="F1581" t="s">
        <v>7644</v>
      </c>
      <c r="G1581" t="s">
        <v>8245</v>
      </c>
      <c r="H1581" t="s">
        <v>8552</v>
      </c>
      <c r="I1581" t="s">
        <v>8554</v>
      </c>
      <c r="J1581" t="s">
        <v>9828</v>
      </c>
      <c r="K1581" t="s">
        <v>10119</v>
      </c>
      <c r="L1581" t="s">
        <v>10243</v>
      </c>
      <c r="M1581" t="s">
        <v>11599</v>
      </c>
      <c r="N1581" t="s">
        <v>12803</v>
      </c>
      <c r="O1581" t="s">
        <v>13319</v>
      </c>
      <c r="P1581" t="s">
        <v>13349</v>
      </c>
      <c r="Q1581">
        <v>2</v>
      </c>
      <c r="R1581" t="s">
        <v>13358</v>
      </c>
      <c r="S1581" t="s">
        <v>8305</v>
      </c>
      <c r="T1581" t="s">
        <v>13759</v>
      </c>
      <c r="U1581" s="3" t="str" cm="1">
        <f t="array" ref="U1581">LEFT(T1581,MIN(FIND({0,1,2,3,4,5,6,7,8,9},T1581&amp;"0123456789"))-1)</f>
        <v>$</v>
      </c>
      <c r="V1581" t="s">
        <v>14414</v>
      </c>
      <c r="W1581" t="s">
        <v>13759</v>
      </c>
      <c r="X1581" s="3" t="str" cm="1">
        <f t="array" ref="X1581">LEFT(W1581,MIN(FIND({0,1,2,3,4,5,6,7,8,9},W1581&amp;"0123456789"))-1)</f>
        <v>$</v>
      </c>
      <c r="Y1581" t="s">
        <v>14414</v>
      </c>
      <c r="Z1581" t="s">
        <v>13759</v>
      </c>
      <c r="AA1581" s="3" cm="1">
        <f t="array" ref="AA1581">_xlfn.XLOOKUP(LEFT(Z1581,MIN(FIND({0,1,2,3,4,5,6,7,8,9},Z1581&amp;"0123456789"))-1), $BB$4:$BB$23, $BC$4:$BC$23)*_xlfn.NUMBERVALUE(TRIM(REPLACE(Z1581,1,MIN(FIND({0,1,2,3,4,5,6,7,8,9},Z1581&amp;"0123456789"))-1,"")), ".", ",")</f>
        <v>9000000</v>
      </c>
      <c r="AB1581" t="s">
        <v>13759</v>
      </c>
      <c r="AC1581" s="3" cm="1">
        <f t="array" ref="AC1581">_xlfn.XLOOKUP(LEFT(AB1581,MIN(FIND({0,1,2,3,4,5,6,7,8,9},AB1581&amp;"0123456789"))-1), $BB$4:$BB$23, $BC$4:$BC$23)*_xlfn.NUMBERVALUE(TRIM(REPLACE(AB1581,1,MIN(FIND({0,1,2,3,4,5,6,7,8,9},AB1581&amp;"0123456789"))-1,"")), ".", ",")</f>
        <v>9000000</v>
      </c>
      <c r="AD1581" t="s">
        <v>8557</v>
      </c>
      <c r="AE1581" t="s">
        <v>8560</v>
      </c>
      <c r="AF1581" t="s">
        <v>16161</v>
      </c>
      <c r="AG1581" t="s">
        <v>4365</v>
      </c>
      <c r="AH1581" t="s">
        <v>4365</v>
      </c>
      <c r="AI1581" t="s">
        <v>4365</v>
      </c>
      <c r="AJ1581" t="s">
        <v>4365</v>
      </c>
      <c r="AK1581" t="s">
        <v>4365</v>
      </c>
      <c r="AL1581" t="s">
        <v>4365</v>
      </c>
      <c r="AM1581" t="s">
        <v>4365</v>
      </c>
      <c r="AN1581" t="s">
        <v>4365</v>
      </c>
      <c r="AO1581" t="s">
        <v>4365</v>
      </c>
      <c r="AP1581" t="s">
        <v>4365</v>
      </c>
      <c r="AQ1581" t="s">
        <v>4365</v>
      </c>
      <c r="AR1581" t="s">
        <v>4365</v>
      </c>
      <c r="AS1581" t="s">
        <v>14835</v>
      </c>
      <c r="BC1581" s="3" t="str" cm="1">
        <f t="array" ref="BC1581">LEFT(BB1581,MIN(FIND({0,1,2,3,4,5,6,7,8,9},BB1581&amp;"0123456789"))-1)</f>
        <v/>
      </c>
      <c r="BY1581" t="s">
        <v>11267</v>
      </c>
      <c r="BZ1581" t="s">
        <v>25408</v>
      </c>
      <c r="CT1581" t="str">
        <f t="shared" si="389"/>
        <v>Artificial Intelligence</v>
      </c>
      <c r="CU1581" t="str">
        <f t="shared" si="390"/>
        <v>Software</v>
      </c>
      <c r="CV1581" t="str">
        <f t="shared" si="391"/>
        <v/>
      </c>
      <c r="CW1581" t="str">
        <f t="shared" si="392"/>
        <v/>
      </c>
      <c r="CX1581" t="str">
        <f t="shared" si="393"/>
        <v/>
      </c>
      <c r="CY1581" t="str">
        <f t="shared" si="394"/>
        <v/>
      </c>
      <c r="CZ1581" t="str">
        <f t="shared" si="395"/>
        <v/>
      </c>
      <c r="DA1581" t="str">
        <f t="shared" si="396"/>
        <v/>
      </c>
      <c r="DB1581" t="str">
        <f t="shared" si="397"/>
        <v/>
      </c>
      <c r="DC1581" t="str">
        <f t="shared" si="398"/>
        <v/>
      </c>
    </row>
    <row r="1582" spans="1:107" x14ac:dyDescent="0.2">
      <c r="A1582">
        <v>1579</v>
      </c>
      <c r="B1582" t="s">
        <v>1573</v>
      </c>
      <c r="C1582" t="s">
        <v>3747</v>
      </c>
      <c r="D1582" t="s">
        <v>5653</v>
      </c>
      <c r="E1582" t="s">
        <v>6065</v>
      </c>
      <c r="F1582" t="s">
        <v>7645</v>
      </c>
      <c r="G1582" t="s">
        <v>8448</v>
      </c>
      <c r="H1582" t="s">
        <v>8552</v>
      </c>
      <c r="I1582" t="s">
        <v>8555</v>
      </c>
      <c r="J1582" t="s">
        <v>9829</v>
      </c>
      <c r="K1582" t="s">
        <v>10121</v>
      </c>
      <c r="L1582" t="s">
        <v>10880</v>
      </c>
      <c r="M1582" t="s">
        <v>12337</v>
      </c>
      <c r="N1582" t="s">
        <v>12743</v>
      </c>
      <c r="O1582" t="s">
        <v>13311</v>
      </c>
      <c r="P1582" t="s">
        <v>4365</v>
      </c>
      <c r="Q1582">
        <v>2</v>
      </c>
      <c r="R1582" t="s">
        <v>13357</v>
      </c>
      <c r="S1582" t="s">
        <v>13591</v>
      </c>
      <c r="T1582" t="s">
        <v>13923</v>
      </c>
      <c r="U1582" s="3" t="str" cm="1">
        <f t="array" ref="U1582">LEFT(T1582,MIN(FIND({0,1,2,3,4,5,6,7,8,9},T1582&amp;"0123456789"))-1)</f>
        <v>$</v>
      </c>
      <c r="V1582" t="s">
        <v>14422</v>
      </c>
      <c r="W1582" t="s">
        <v>13923</v>
      </c>
      <c r="X1582" s="3" t="str" cm="1">
        <f t="array" ref="X1582">LEFT(W1582,MIN(FIND({0,1,2,3,4,5,6,7,8,9},W1582&amp;"0123456789"))-1)</f>
        <v>$</v>
      </c>
      <c r="Y1582" t="s">
        <v>14422</v>
      </c>
      <c r="Z1582" t="s">
        <v>13831</v>
      </c>
      <c r="AA1582" s="3" cm="1">
        <f t="array" ref="AA1582">_xlfn.XLOOKUP(LEFT(Z1582,MIN(FIND({0,1,2,3,4,5,6,7,8,9},Z1582&amp;"0123456789"))-1), $BB$4:$BB$23, $BC$4:$BC$23)*_xlfn.NUMBERVALUE(TRIM(REPLACE(Z1582,1,MIN(FIND({0,1,2,3,4,5,6,7,8,9},Z1582&amp;"0123456789"))-1,"")), ".", ",")</f>
        <v>1000000</v>
      </c>
      <c r="AB1582" t="s">
        <v>13831</v>
      </c>
      <c r="AC1582" s="3" cm="1">
        <f t="array" ref="AC1582">_xlfn.XLOOKUP(LEFT(AB1582,MIN(FIND({0,1,2,3,4,5,6,7,8,9},AB1582&amp;"0123456789"))-1), $BB$4:$BB$23, $BC$4:$BC$23)*_xlfn.NUMBERVALUE(TRIM(REPLACE(AB1582,1,MIN(FIND({0,1,2,3,4,5,6,7,8,9},AB1582&amp;"0123456789"))-1,"")), ".", ",")</f>
        <v>1000000</v>
      </c>
      <c r="AD1582" t="s">
        <v>4365</v>
      </c>
      <c r="AE1582" t="s">
        <v>4365</v>
      </c>
      <c r="AF1582" t="s">
        <v>4365</v>
      </c>
      <c r="AG1582" t="s">
        <v>17379</v>
      </c>
      <c r="AH1582" t="s">
        <v>4365</v>
      </c>
      <c r="AI1582" t="s">
        <v>4365</v>
      </c>
      <c r="AJ1582" t="s">
        <v>8563</v>
      </c>
      <c r="AK1582" t="s">
        <v>4365</v>
      </c>
      <c r="AL1582" t="s">
        <v>8555</v>
      </c>
      <c r="AM1582" t="s">
        <v>4365</v>
      </c>
      <c r="AN1582" t="s">
        <v>18372</v>
      </c>
      <c r="AO1582" t="s">
        <v>4365</v>
      </c>
      <c r="AP1582" t="s">
        <v>23371</v>
      </c>
      <c r="AQ1582" t="s">
        <v>4365</v>
      </c>
      <c r="AR1582" t="s">
        <v>4365</v>
      </c>
      <c r="AS1582" t="s">
        <v>14835</v>
      </c>
      <c r="BC1582" s="3" t="str" cm="1">
        <f t="array" ref="BC1582">LEFT(BB1582,MIN(FIND({0,1,2,3,4,5,6,7,8,9},BB1582&amp;"0123456789"))-1)</f>
        <v/>
      </c>
      <c r="BY1582" t="s">
        <v>25419</v>
      </c>
      <c r="BZ1582" t="s">
        <v>25606</v>
      </c>
      <c r="CA1582" t="s">
        <v>25521</v>
      </c>
      <c r="CB1582" t="s">
        <v>25643</v>
      </c>
      <c r="CC1582" t="s">
        <v>25408</v>
      </c>
      <c r="CD1582" t="s">
        <v>25557</v>
      </c>
      <c r="CE1582" t="s">
        <v>25558</v>
      </c>
      <c r="CT1582" t="str">
        <f t="shared" si="389"/>
        <v>Apps</v>
      </c>
      <c r="CU1582" t="str">
        <f t="shared" si="390"/>
        <v>iOS</v>
      </c>
      <c r="CV1582" t="str">
        <f t="shared" si="391"/>
        <v>Media and Entertainment</v>
      </c>
      <c r="CW1582" t="str">
        <f t="shared" si="392"/>
        <v>Social Media</v>
      </c>
      <c r="CX1582" t="str">
        <f t="shared" si="393"/>
        <v>Software</v>
      </c>
      <c r="CY1582" t="str">
        <f t="shared" si="394"/>
        <v>Video</v>
      </c>
      <c r="CZ1582" t="str">
        <f t="shared" si="395"/>
        <v>Video Editing</v>
      </c>
      <c r="DA1582" t="str">
        <f t="shared" si="396"/>
        <v/>
      </c>
      <c r="DB1582" t="str">
        <f t="shared" si="397"/>
        <v/>
      </c>
      <c r="DC1582" t="str">
        <f t="shared" si="398"/>
        <v/>
      </c>
    </row>
    <row r="1583" spans="1:107" x14ac:dyDescent="0.2">
      <c r="A1583">
        <v>1580</v>
      </c>
      <c r="B1583" t="s">
        <v>1574</v>
      </c>
      <c r="C1583" t="s">
        <v>3748</v>
      </c>
      <c r="D1583" t="s">
        <v>3748</v>
      </c>
      <c r="E1583" t="s">
        <v>6065</v>
      </c>
      <c r="F1583" t="s">
        <v>7646</v>
      </c>
      <c r="G1583" t="s">
        <v>8266</v>
      </c>
      <c r="H1583" t="s">
        <v>8552</v>
      </c>
      <c r="I1583" t="s">
        <v>4365</v>
      </c>
      <c r="J1583" t="s">
        <v>4365</v>
      </c>
      <c r="K1583" t="s">
        <v>10121</v>
      </c>
      <c r="L1583" t="s">
        <v>10189</v>
      </c>
      <c r="M1583" t="s">
        <v>12338</v>
      </c>
      <c r="N1583" t="s">
        <v>12750</v>
      </c>
      <c r="O1583" t="s">
        <v>13317</v>
      </c>
      <c r="P1583" t="s">
        <v>4365</v>
      </c>
      <c r="Q1583">
        <v>1</v>
      </c>
      <c r="R1583" t="s">
        <v>4365</v>
      </c>
      <c r="S1583" t="s">
        <v>13667</v>
      </c>
      <c r="T1583" t="s">
        <v>14251</v>
      </c>
      <c r="U1583" s="3" t="str" cm="1">
        <f t="array" ref="U1583">LEFT(T1583,MIN(FIND({0,1,2,3,4,5,6,7,8,9},T1583&amp;"0123456789"))-1)</f>
        <v>$</v>
      </c>
      <c r="V1583" t="s">
        <v>14415</v>
      </c>
      <c r="W1583" t="s">
        <v>14251</v>
      </c>
      <c r="X1583" s="3" t="str" cm="1">
        <f t="array" ref="X1583">LEFT(W1583,MIN(FIND({0,1,2,3,4,5,6,7,8,9},W1583&amp;"0123456789"))-1)</f>
        <v>$</v>
      </c>
      <c r="Y1583" t="s">
        <v>14415</v>
      </c>
      <c r="Z1583" t="s">
        <v>14251</v>
      </c>
      <c r="AA1583" s="3" cm="1">
        <f t="array" ref="AA1583">_xlfn.XLOOKUP(LEFT(Z1583,MIN(FIND({0,1,2,3,4,5,6,7,8,9},Z1583&amp;"0123456789"))-1), $BB$4:$BB$23, $BC$4:$BC$23)*_xlfn.NUMBERVALUE(TRIM(REPLACE(Z1583,1,MIN(FIND({0,1,2,3,4,5,6,7,8,9},Z1583&amp;"0123456789"))-1,"")), ".", ",")</f>
        <v>2189000</v>
      </c>
      <c r="AB1583" t="s">
        <v>14251</v>
      </c>
      <c r="AC1583" s="3" cm="1">
        <f t="array" ref="AC1583">_xlfn.XLOOKUP(LEFT(AB1583,MIN(FIND({0,1,2,3,4,5,6,7,8,9},AB1583&amp;"0123456789"))-1), $BB$4:$BB$23, $BC$4:$BC$23)*_xlfn.NUMBERVALUE(TRIM(REPLACE(AB1583,1,MIN(FIND({0,1,2,3,4,5,6,7,8,9},AB1583&amp;"0123456789"))-1,"")), ".", ",")</f>
        <v>2189000</v>
      </c>
      <c r="AD1583" t="s">
        <v>4365</v>
      </c>
      <c r="AE1583" t="s">
        <v>4365</v>
      </c>
      <c r="AF1583" t="s">
        <v>4365</v>
      </c>
      <c r="AG1583" t="s">
        <v>4365</v>
      </c>
      <c r="AH1583" t="s">
        <v>4365</v>
      </c>
      <c r="AI1583" t="s">
        <v>4365</v>
      </c>
      <c r="AJ1583" t="s">
        <v>4365</v>
      </c>
      <c r="AK1583" t="s">
        <v>4365</v>
      </c>
      <c r="AL1583" t="s">
        <v>4365</v>
      </c>
      <c r="AM1583" t="s">
        <v>4365</v>
      </c>
      <c r="AN1583" t="s">
        <v>4365</v>
      </c>
      <c r="AO1583" t="s">
        <v>4365</v>
      </c>
      <c r="AP1583" t="s">
        <v>4365</v>
      </c>
      <c r="AQ1583" t="s">
        <v>4365</v>
      </c>
      <c r="AR1583" t="s">
        <v>4365</v>
      </c>
      <c r="AS1583" t="s">
        <v>14833</v>
      </c>
      <c r="BC1583" s="3" t="str" cm="1">
        <f t="array" ref="BC1583">LEFT(BB1583,MIN(FIND({0,1,2,3,4,5,6,7,8,9},BB1583&amp;"0123456789"))-1)</f>
        <v/>
      </c>
      <c r="BY1583" t="s">
        <v>12338</v>
      </c>
      <c r="CT1583" t="str">
        <f t="shared" si="389"/>
        <v>Funding Platform</v>
      </c>
      <c r="CU1583" t="str">
        <f t="shared" si="390"/>
        <v/>
      </c>
      <c r="CV1583" t="str">
        <f t="shared" si="391"/>
        <v/>
      </c>
      <c r="CW1583" t="str">
        <f t="shared" si="392"/>
        <v/>
      </c>
      <c r="CX1583" t="str">
        <f t="shared" si="393"/>
        <v/>
      </c>
      <c r="CY1583" t="str">
        <f t="shared" si="394"/>
        <v/>
      </c>
      <c r="CZ1583" t="str">
        <f t="shared" si="395"/>
        <v/>
      </c>
      <c r="DA1583" t="str">
        <f t="shared" si="396"/>
        <v/>
      </c>
      <c r="DB1583" t="str">
        <f t="shared" si="397"/>
        <v/>
      </c>
      <c r="DC1583" t="str">
        <f t="shared" si="398"/>
        <v/>
      </c>
    </row>
    <row r="1584" spans="1:107" x14ac:dyDescent="0.2">
      <c r="A1584">
        <v>1581</v>
      </c>
      <c r="B1584" t="s">
        <v>1575</v>
      </c>
      <c r="C1584" t="s">
        <v>3749</v>
      </c>
      <c r="D1584" t="s">
        <v>3749</v>
      </c>
      <c r="E1584" t="s">
        <v>6065</v>
      </c>
      <c r="F1584" t="s">
        <v>7647</v>
      </c>
      <c r="G1584" t="s">
        <v>8436</v>
      </c>
      <c r="H1584" t="s">
        <v>8552</v>
      </c>
      <c r="I1584" t="s">
        <v>8555</v>
      </c>
      <c r="J1584" t="s">
        <v>9830</v>
      </c>
      <c r="K1584" t="s">
        <v>10118</v>
      </c>
      <c r="L1584" t="s">
        <v>10147</v>
      </c>
      <c r="M1584" t="s">
        <v>12339</v>
      </c>
      <c r="N1584" t="s">
        <v>12801</v>
      </c>
      <c r="O1584" t="s">
        <v>13331</v>
      </c>
      <c r="P1584" t="s">
        <v>4365</v>
      </c>
      <c r="Q1584">
        <v>1</v>
      </c>
      <c r="R1584" t="s">
        <v>13359</v>
      </c>
      <c r="S1584" t="s">
        <v>8345</v>
      </c>
      <c r="T1584" t="s">
        <v>13813</v>
      </c>
      <c r="U1584" s="3" t="str" cm="1">
        <f t="array" ref="U1584">LEFT(T1584,MIN(FIND({0,1,2,3,4,5,6,7,8,9},T1584&amp;"0123456789"))-1)</f>
        <v>$</v>
      </c>
      <c r="V1584" t="s">
        <v>14414</v>
      </c>
      <c r="W1584" t="s">
        <v>13813</v>
      </c>
      <c r="X1584" s="3" t="str" cm="1">
        <f t="array" ref="X1584">LEFT(W1584,MIN(FIND({0,1,2,3,4,5,6,7,8,9},W1584&amp;"0123456789"))-1)</f>
        <v>$</v>
      </c>
      <c r="Y1584" t="s">
        <v>14414</v>
      </c>
      <c r="Z1584" t="s">
        <v>13813</v>
      </c>
      <c r="AA1584" s="3" cm="1">
        <f t="array" ref="AA1584">_xlfn.XLOOKUP(LEFT(Z1584,MIN(FIND({0,1,2,3,4,5,6,7,8,9},Z1584&amp;"0123456789"))-1), $BB$4:$BB$23, $BC$4:$BC$23)*_xlfn.NUMBERVALUE(TRIM(REPLACE(Z1584,1,MIN(FIND({0,1,2,3,4,5,6,7,8,9},Z1584&amp;"0123456789"))-1,"")), ".", ",")</f>
        <v>2000000</v>
      </c>
      <c r="AB1584" t="s">
        <v>13813</v>
      </c>
      <c r="AC1584" s="3" cm="1">
        <f t="array" ref="AC1584">_xlfn.XLOOKUP(LEFT(AB1584,MIN(FIND({0,1,2,3,4,5,6,7,8,9},AB1584&amp;"0123456789"))-1), $BB$4:$BB$23, $BC$4:$BC$23)*_xlfn.NUMBERVALUE(TRIM(REPLACE(AB1584,1,MIN(FIND({0,1,2,3,4,5,6,7,8,9},AB1584&amp;"0123456789"))-1,"")), ".", ",")</f>
        <v>2000000</v>
      </c>
      <c r="AD1584" t="s">
        <v>8555</v>
      </c>
      <c r="AE1584" t="s">
        <v>8555</v>
      </c>
      <c r="AF1584" t="s">
        <v>9830</v>
      </c>
      <c r="AG1584" t="s">
        <v>16747</v>
      </c>
      <c r="AH1584" t="s">
        <v>4365</v>
      </c>
      <c r="AI1584" t="s">
        <v>18970</v>
      </c>
      <c r="AJ1584" t="s">
        <v>16696</v>
      </c>
      <c r="AK1584" t="s">
        <v>4365</v>
      </c>
      <c r="AL1584" t="s">
        <v>8557</v>
      </c>
      <c r="AM1584" t="s">
        <v>20395</v>
      </c>
      <c r="AN1584" t="s">
        <v>20488</v>
      </c>
      <c r="AO1584" t="s">
        <v>18817</v>
      </c>
      <c r="AP1584" t="s">
        <v>23372</v>
      </c>
      <c r="AQ1584" t="s">
        <v>24417</v>
      </c>
      <c r="AR1584" t="s">
        <v>25235</v>
      </c>
      <c r="AS1584" t="s">
        <v>25317</v>
      </c>
      <c r="BC1584" s="3" t="str" cm="1">
        <f t="array" ref="BC1584">LEFT(BB1584,MIN(FIND({0,1,2,3,4,5,6,7,8,9},BB1584&amp;"0123456789"))-1)</f>
        <v/>
      </c>
      <c r="BY1584" t="s">
        <v>11706</v>
      </c>
      <c r="BZ1584" t="s">
        <v>25422</v>
      </c>
      <c r="CT1584" t="str">
        <f t="shared" si="389"/>
        <v>E-Commerce</v>
      </c>
      <c r="CU1584" t="str">
        <f t="shared" si="390"/>
        <v>Marketplace</v>
      </c>
      <c r="CV1584" t="str">
        <f t="shared" si="391"/>
        <v/>
      </c>
      <c r="CW1584" t="str">
        <f t="shared" si="392"/>
        <v/>
      </c>
      <c r="CX1584" t="str">
        <f t="shared" si="393"/>
        <v/>
      </c>
      <c r="CY1584" t="str">
        <f t="shared" si="394"/>
        <v/>
      </c>
      <c r="CZ1584" t="str">
        <f t="shared" si="395"/>
        <v/>
      </c>
      <c r="DA1584" t="str">
        <f t="shared" si="396"/>
        <v/>
      </c>
      <c r="DB1584" t="str">
        <f t="shared" si="397"/>
        <v/>
      </c>
      <c r="DC1584" t="str">
        <f t="shared" si="398"/>
        <v/>
      </c>
    </row>
    <row r="1585" spans="1:107" x14ac:dyDescent="0.2">
      <c r="A1585">
        <v>1582</v>
      </c>
      <c r="B1585" t="s">
        <v>1576</v>
      </c>
      <c r="C1585" t="s">
        <v>3750</v>
      </c>
      <c r="D1585" t="s">
        <v>5654</v>
      </c>
      <c r="E1585" t="s">
        <v>6065</v>
      </c>
      <c r="F1585" t="s">
        <v>7648</v>
      </c>
      <c r="G1585" t="s">
        <v>8245</v>
      </c>
      <c r="H1585" t="s">
        <v>8552</v>
      </c>
      <c r="I1585" t="s">
        <v>4365</v>
      </c>
      <c r="J1585" t="s">
        <v>4365</v>
      </c>
      <c r="K1585" t="s">
        <v>10121</v>
      </c>
      <c r="L1585" t="s">
        <v>10881</v>
      </c>
      <c r="M1585" t="s">
        <v>12340</v>
      </c>
      <c r="N1585" t="s">
        <v>13103</v>
      </c>
      <c r="O1585" t="s">
        <v>13326</v>
      </c>
      <c r="P1585" t="s">
        <v>13349</v>
      </c>
      <c r="Q1585">
        <v>1</v>
      </c>
      <c r="R1585" t="s">
        <v>13358</v>
      </c>
      <c r="S1585" t="s">
        <v>13668</v>
      </c>
      <c r="T1585" t="s">
        <v>13760</v>
      </c>
      <c r="U1585" s="3" t="str" cm="1">
        <f t="array" ref="U1585">LEFT(T1585,MIN(FIND({0,1,2,3,4,5,6,7,8,9},T1585&amp;"0123456789"))-1)</f>
        <v>$</v>
      </c>
      <c r="V1585" t="s">
        <v>14414</v>
      </c>
      <c r="W1585" t="s">
        <v>13760</v>
      </c>
      <c r="X1585" s="3" t="str" cm="1">
        <f t="array" ref="X1585">LEFT(W1585,MIN(FIND({0,1,2,3,4,5,6,7,8,9},W1585&amp;"0123456789"))-1)</f>
        <v>$</v>
      </c>
      <c r="Y1585" t="s">
        <v>14414</v>
      </c>
      <c r="Z1585" t="s">
        <v>13760</v>
      </c>
      <c r="AA1585" s="3" cm="1">
        <f t="array" ref="AA1585">_xlfn.XLOOKUP(LEFT(Z1585,MIN(FIND({0,1,2,3,4,5,6,7,8,9},Z1585&amp;"0123456789"))-1), $BB$4:$BB$23, $BC$4:$BC$23)*_xlfn.NUMBERVALUE(TRIM(REPLACE(Z1585,1,MIN(FIND({0,1,2,3,4,5,6,7,8,9},Z1585&amp;"0123456789"))-1,"")), ".", ",")</f>
        <v>5000000</v>
      </c>
      <c r="AB1585" t="s">
        <v>13760</v>
      </c>
      <c r="AC1585" s="3" cm="1">
        <f t="array" ref="AC1585">_xlfn.XLOOKUP(LEFT(AB1585,MIN(FIND({0,1,2,3,4,5,6,7,8,9},AB1585&amp;"0123456789"))-1), $BB$4:$BB$23, $BC$4:$BC$23)*_xlfn.NUMBERVALUE(TRIM(REPLACE(AB1585,1,MIN(FIND({0,1,2,3,4,5,6,7,8,9},AB1585&amp;"0123456789"))-1,"")), ".", ",")</f>
        <v>5000000</v>
      </c>
      <c r="AD1585" t="s">
        <v>8555</v>
      </c>
      <c r="AE1585" t="s">
        <v>8555</v>
      </c>
      <c r="AF1585" t="s">
        <v>16162</v>
      </c>
      <c r="AG1585" t="s">
        <v>17380</v>
      </c>
      <c r="AH1585" t="s">
        <v>4365</v>
      </c>
      <c r="AI1585" t="s">
        <v>4365</v>
      </c>
      <c r="AJ1585" t="s">
        <v>17159</v>
      </c>
      <c r="AK1585" t="s">
        <v>4365</v>
      </c>
      <c r="AL1585" t="s">
        <v>20185</v>
      </c>
      <c r="AM1585" t="s">
        <v>4365</v>
      </c>
      <c r="AN1585" t="s">
        <v>20420</v>
      </c>
      <c r="AO1585" t="s">
        <v>4365</v>
      </c>
      <c r="AP1585" t="s">
        <v>23373</v>
      </c>
      <c r="AQ1585" t="s">
        <v>4365</v>
      </c>
      <c r="AR1585" t="s">
        <v>4365</v>
      </c>
      <c r="AS1585" t="s">
        <v>19325</v>
      </c>
      <c r="BC1585" s="3" t="str" cm="1">
        <f t="array" ref="BC1585">LEFT(BB1585,MIN(FIND({0,1,2,3,4,5,6,7,8,9},BB1585&amp;"0123456789"))-1)</f>
        <v/>
      </c>
      <c r="BY1585" t="s">
        <v>12394</v>
      </c>
      <c r="BZ1585" t="s">
        <v>25847</v>
      </c>
      <c r="CT1585" t="str">
        <f t="shared" si="389"/>
        <v>Industrial Automation</v>
      </c>
      <c r="CU1585" t="str">
        <f t="shared" si="390"/>
        <v>Industrial Engineering</v>
      </c>
      <c r="CV1585" t="str">
        <f t="shared" si="391"/>
        <v/>
      </c>
      <c r="CW1585" t="str">
        <f t="shared" si="392"/>
        <v/>
      </c>
      <c r="CX1585" t="str">
        <f t="shared" si="393"/>
        <v/>
      </c>
      <c r="CY1585" t="str">
        <f t="shared" si="394"/>
        <v/>
      </c>
      <c r="CZ1585" t="str">
        <f t="shared" si="395"/>
        <v/>
      </c>
      <c r="DA1585" t="str">
        <f t="shared" si="396"/>
        <v/>
      </c>
      <c r="DB1585" t="str">
        <f t="shared" si="397"/>
        <v/>
      </c>
      <c r="DC1585" t="str">
        <f t="shared" si="398"/>
        <v/>
      </c>
    </row>
    <row r="1586" spans="1:107" x14ac:dyDescent="0.2">
      <c r="A1586">
        <v>1583</v>
      </c>
      <c r="B1586" t="s">
        <v>1577</v>
      </c>
      <c r="C1586" t="s">
        <v>3751</v>
      </c>
      <c r="D1586" t="s">
        <v>5655</v>
      </c>
      <c r="E1586" t="s">
        <v>6065</v>
      </c>
      <c r="F1586" t="s">
        <v>7649</v>
      </c>
      <c r="G1586" t="s">
        <v>8307</v>
      </c>
      <c r="H1586" t="s">
        <v>8552</v>
      </c>
      <c r="I1586" t="s">
        <v>8557</v>
      </c>
      <c r="J1586" t="s">
        <v>9831</v>
      </c>
      <c r="K1586" t="s">
        <v>10119</v>
      </c>
      <c r="L1586" t="s">
        <v>10565</v>
      </c>
      <c r="M1586" t="s">
        <v>12341</v>
      </c>
      <c r="N1586" t="s">
        <v>12741</v>
      </c>
      <c r="O1586" t="s">
        <v>13310</v>
      </c>
      <c r="P1586" t="s">
        <v>13349</v>
      </c>
      <c r="Q1586">
        <v>1</v>
      </c>
      <c r="R1586" t="s">
        <v>13357</v>
      </c>
      <c r="S1586" t="s">
        <v>8328</v>
      </c>
      <c r="T1586" t="s">
        <v>13752</v>
      </c>
      <c r="U1586" s="3" t="str" cm="1">
        <f t="array" ref="U1586">LEFT(T1586,MIN(FIND({0,1,2,3,4,5,6,7,8,9},T1586&amp;"0123456789"))-1)</f>
        <v>$</v>
      </c>
      <c r="V1586" t="s">
        <v>13357</v>
      </c>
      <c r="W1586" t="s">
        <v>13752</v>
      </c>
      <c r="X1586" s="3" t="str" cm="1">
        <f t="array" ref="X1586">LEFT(W1586,MIN(FIND({0,1,2,3,4,5,6,7,8,9},W1586&amp;"0123456789"))-1)</f>
        <v>$</v>
      </c>
      <c r="Y1586" t="s">
        <v>13357</v>
      </c>
      <c r="Z1586" t="s">
        <v>13752</v>
      </c>
      <c r="AA1586" s="3" cm="1">
        <f t="array" ref="AA1586">_xlfn.XLOOKUP(LEFT(Z1586,MIN(FIND({0,1,2,3,4,5,6,7,8,9},Z1586&amp;"0123456789"))-1), $BB$4:$BB$23, $BC$4:$BC$23)*_xlfn.NUMBERVALUE(TRIM(REPLACE(Z1586,1,MIN(FIND({0,1,2,3,4,5,6,7,8,9},Z1586&amp;"0123456789"))-1,"")), ".", ",")</f>
        <v>1200000</v>
      </c>
      <c r="AB1586" t="s">
        <v>13752</v>
      </c>
      <c r="AC1586" s="3" cm="1">
        <f t="array" ref="AC1586">_xlfn.XLOOKUP(LEFT(AB1586,MIN(FIND({0,1,2,3,4,5,6,7,8,9},AB1586&amp;"0123456789"))-1), $BB$4:$BB$23, $BC$4:$BC$23)*_xlfn.NUMBERVALUE(TRIM(REPLACE(AB1586,1,MIN(FIND({0,1,2,3,4,5,6,7,8,9},AB1586&amp;"0123456789"))-1,"")), ".", ",")</f>
        <v>1200000</v>
      </c>
      <c r="AD1586" t="s">
        <v>4365</v>
      </c>
      <c r="AE1586" t="s">
        <v>4365</v>
      </c>
      <c r="AF1586" t="s">
        <v>4365</v>
      </c>
      <c r="AG1586" t="s">
        <v>17381</v>
      </c>
      <c r="AH1586" t="s">
        <v>18023</v>
      </c>
      <c r="AI1586" t="s">
        <v>18971</v>
      </c>
      <c r="AJ1586" t="s">
        <v>19387</v>
      </c>
      <c r="AK1586" t="s">
        <v>20021</v>
      </c>
      <c r="AL1586" t="s">
        <v>20154</v>
      </c>
      <c r="AM1586" t="s">
        <v>21047</v>
      </c>
      <c r="AN1586" t="s">
        <v>21633</v>
      </c>
      <c r="AO1586" t="s">
        <v>18763</v>
      </c>
      <c r="AP1586" t="s">
        <v>23374</v>
      </c>
      <c r="AQ1586" t="s">
        <v>24418</v>
      </c>
      <c r="AR1586" t="s">
        <v>25236</v>
      </c>
      <c r="AS1586" t="s">
        <v>14827</v>
      </c>
      <c r="BC1586" s="3" t="str" cm="1">
        <f t="array" ref="BC1586">LEFT(BB1586,MIN(FIND({0,1,2,3,4,5,6,7,8,9},BB1586&amp;"0123456789"))-1)</f>
        <v/>
      </c>
      <c r="BY1586" t="s">
        <v>25501</v>
      </c>
      <c r="BZ1586" t="s">
        <v>25421</v>
      </c>
      <c r="CA1586" t="s">
        <v>25490</v>
      </c>
      <c r="CB1586" t="s">
        <v>25462</v>
      </c>
      <c r="CT1586" t="str">
        <f t="shared" si="389"/>
        <v>Augmented Reality</v>
      </c>
      <c r="CU1586" t="str">
        <f t="shared" si="390"/>
        <v>E-Commerce</v>
      </c>
      <c r="CV1586" t="str">
        <f t="shared" si="391"/>
        <v>Fashion</v>
      </c>
      <c r="CW1586" t="str">
        <f t="shared" si="392"/>
        <v>Search Engine</v>
      </c>
      <c r="CX1586" t="str">
        <f t="shared" si="393"/>
        <v/>
      </c>
      <c r="CY1586" t="str">
        <f t="shared" si="394"/>
        <v/>
      </c>
      <c r="CZ1586" t="str">
        <f t="shared" si="395"/>
        <v/>
      </c>
      <c r="DA1586" t="str">
        <f t="shared" si="396"/>
        <v/>
      </c>
      <c r="DB1586" t="str">
        <f t="shared" si="397"/>
        <v/>
      </c>
      <c r="DC1586" t="str">
        <f t="shared" si="398"/>
        <v/>
      </c>
    </row>
    <row r="1587" spans="1:107" x14ac:dyDescent="0.2">
      <c r="A1587">
        <v>1584</v>
      </c>
      <c r="B1587" t="s">
        <v>1578</v>
      </c>
      <c r="C1587" t="s">
        <v>3752</v>
      </c>
      <c r="D1587" t="s">
        <v>3752</v>
      </c>
      <c r="E1587" t="s">
        <v>6065</v>
      </c>
      <c r="F1587" t="s">
        <v>7650</v>
      </c>
      <c r="G1587" t="s">
        <v>8248</v>
      </c>
      <c r="H1587" t="s">
        <v>8552</v>
      </c>
      <c r="I1587" t="s">
        <v>4365</v>
      </c>
      <c r="J1587" t="s">
        <v>4365</v>
      </c>
      <c r="K1587" t="s">
        <v>10119</v>
      </c>
      <c r="L1587" t="s">
        <v>10508</v>
      </c>
      <c r="M1587" t="s">
        <v>12342</v>
      </c>
      <c r="N1587" t="s">
        <v>12739</v>
      </c>
      <c r="O1587" t="s">
        <v>13308</v>
      </c>
      <c r="P1587" t="s">
        <v>4365</v>
      </c>
      <c r="Q1587">
        <v>1</v>
      </c>
      <c r="R1587" t="s">
        <v>13357</v>
      </c>
      <c r="S1587" t="s">
        <v>8267</v>
      </c>
      <c r="T1587" t="s">
        <v>13803</v>
      </c>
      <c r="U1587" s="3" t="str" cm="1">
        <f t="array" ref="U1587">LEFT(T1587,MIN(FIND({0,1,2,3,4,5,6,7,8,9},T1587&amp;"0123456789"))-1)</f>
        <v>$</v>
      </c>
      <c r="V1587" t="s">
        <v>13357</v>
      </c>
      <c r="W1587" t="s">
        <v>13803</v>
      </c>
      <c r="X1587" s="3" t="str" cm="1">
        <f t="array" ref="X1587">LEFT(W1587,MIN(FIND({0,1,2,3,4,5,6,7,8,9},W1587&amp;"0123456789"))-1)</f>
        <v>$</v>
      </c>
      <c r="Y1587" t="s">
        <v>13357</v>
      </c>
      <c r="Z1587" t="s">
        <v>13803</v>
      </c>
      <c r="AA1587" s="3" cm="1">
        <f t="array" ref="AA1587">_xlfn.XLOOKUP(LEFT(Z1587,MIN(FIND({0,1,2,3,4,5,6,7,8,9},Z1587&amp;"0123456789"))-1), $BB$4:$BB$23, $BC$4:$BC$23)*_xlfn.NUMBERVALUE(TRIM(REPLACE(Z1587,1,MIN(FIND({0,1,2,3,4,5,6,7,8,9},Z1587&amp;"0123456789"))-1,"")), ".", ",")</f>
        <v>2500000</v>
      </c>
      <c r="AB1587" t="s">
        <v>13803</v>
      </c>
      <c r="AC1587" s="3" cm="1">
        <f t="array" ref="AC1587">_xlfn.XLOOKUP(LEFT(AB1587,MIN(FIND({0,1,2,3,4,5,6,7,8,9},AB1587&amp;"0123456789"))-1), $BB$4:$BB$23, $BC$4:$BC$23)*_xlfn.NUMBERVALUE(TRIM(REPLACE(AB1587,1,MIN(FIND({0,1,2,3,4,5,6,7,8,9},AB1587&amp;"0123456789"))-1,"")), ".", ",")</f>
        <v>2500000</v>
      </c>
      <c r="AD1587" t="s">
        <v>8557</v>
      </c>
      <c r="AE1587" t="s">
        <v>8557</v>
      </c>
      <c r="AF1587" t="s">
        <v>16163</v>
      </c>
      <c r="AG1587" t="s">
        <v>17382</v>
      </c>
      <c r="AH1587" t="s">
        <v>18024</v>
      </c>
      <c r="AI1587" t="s">
        <v>18485</v>
      </c>
      <c r="AJ1587" t="s">
        <v>19253</v>
      </c>
      <c r="AK1587" t="s">
        <v>20022</v>
      </c>
      <c r="AL1587" t="s">
        <v>20233</v>
      </c>
      <c r="AM1587" t="s">
        <v>20463</v>
      </c>
      <c r="AN1587" t="s">
        <v>20610</v>
      </c>
      <c r="AO1587" t="s">
        <v>19969</v>
      </c>
      <c r="AP1587" t="s">
        <v>23375</v>
      </c>
      <c r="AQ1587" t="s">
        <v>24419</v>
      </c>
      <c r="AR1587" t="s">
        <v>25237</v>
      </c>
      <c r="AS1587" t="s">
        <v>14821</v>
      </c>
      <c r="BC1587" s="3" t="str" cm="1">
        <f t="array" ref="BC1587">LEFT(BB1587,MIN(FIND({0,1,2,3,4,5,6,7,8,9},BB1587&amp;"0123456789"))-1)</f>
        <v/>
      </c>
      <c r="BY1587" t="s">
        <v>11993</v>
      </c>
      <c r="BZ1587" t="s">
        <v>25422</v>
      </c>
      <c r="CT1587" t="str">
        <f t="shared" si="389"/>
        <v>Automotive</v>
      </c>
      <c r="CU1587" t="str">
        <f t="shared" si="390"/>
        <v>Marketplace</v>
      </c>
      <c r="CV1587" t="str">
        <f t="shared" si="391"/>
        <v/>
      </c>
      <c r="CW1587" t="str">
        <f t="shared" si="392"/>
        <v/>
      </c>
      <c r="CX1587" t="str">
        <f t="shared" si="393"/>
        <v/>
      </c>
      <c r="CY1587" t="str">
        <f t="shared" si="394"/>
        <v/>
      </c>
      <c r="CZ1587" t="str">
        <f t="shared" si="395"/>
        <v/>
      </c>
      <c r="DA1587" t="str">
        <f t="shared" si="396"/>
        <v/>
      </c>
      <c r="DB1587" t="str">
        <f t="shared" si="397"/>
        <v/>
      </c>
      <c r="DC1587" t="str">
        <f t="shared" si="398"/>
        <v/>
      </c>
    </row>
    <row r="1588" spans="1:107" x14ac:dyDescent="0.2">
      <c r="A1588">
        <v>1585</v>
      </c>
      <c r="B1588" t="s">
        <v>1579</v>
      </c>
      <c r="C1588" t="s">
        <v>3753</v>
      </c>
      <c r="D1588" t="s">
        <v>5656</v>
      </c>
      <c r="E1588" t="s">
        <v>6065</v>
      </c>
      <c r="F1588" t="s">
        <v>7651</v>
      </c>
      <c r="G1588" t="s">
        <v>8246</v>
      </c>
      <c r="H1588" t="s">
        <v>8552</v>
      </c>
      <c r="I1588" t="s">
        <v>8555</v>
      </c>
      <c r="J1588" t="s">
        <v>9832</v>
      </c>
      <c r="K1588" t="s">
        <v>10121</v>
      </c>
      <c r="L1588" t="s">
        <v>10474</v>
      </c>
      <c r="M1588" t="s">
        <v>12343</v>
      </c>
      <c r="N1588" t="s">
        <v>12929</v>
      </c>
      <c r="O1588" t="s">
        <v>4365</v>
      </c>
      <c r="P1588" t="s">
        <v>4365</v>
      </c>
      <c r="Q1588">
        <v>3</v>
      </c>
      <c r="R1588" t="s">
        <v>13357</v>
      </c>
      <c r="S1588" t="s">
        <v>13431</v>
      </c>
      <c r="T1588" t="s">
        <v>4365</v>
      </c>
      <c r="U1588" s="3" t="str" cm="1">
        <f t="array" ref="U1588">LEFT(T1588,MIN(FIND({0,1,2,3,4,5,6,7,8,9},T1588&amp;"0123456789"))-1)</f>
        <v>—</v>
      </c>
      <c r="V1588" t="s">
        <v>14427</v>
      </c>
      <c r="W1588" t="s">
        <v>13736</v>
      </c>
      <c r="X1588" s="3" t="str" cm="1">
        <f t="array" ref="X1588">LEFT(W1588,MIN(FIND({0,1,2,3,4,5,6,7,8,9},W1588&amp;"0123456789"))-1)</f>
        <v>$</v>
      </c>
      <c r="Y1588" t="s">
        <v>13357</v>
      </c>
      <c r="Z1588" t="s">
        <v>13736</v>
      </c>
      <c r="AA1588" s="3" cm="1">
        <f t="array" ref="AA1588">_xlfn.XLOOKUP(LEFT(Z1588,MIN(FIND({0,1,2,3,4,5,6,7,8,9},Z1588&amp;"0123456789"))-1), $BB$4:$BB$23, $BC$4:$BC$23)*_xlfn.NUMBERVALUE(TRIM(REPLACE(Z1588,1,MIN(FIND({0,1,2,3,4,5,6,7,8,9},Z1588&amp;"0123456789"))-1,"")), ".", ",")</f>
        <v>10000000</v>
      </c>
      <c r="AB1588" t="s">
        <v>13736</v>
      </c>
      <c r="AC1588" s="3" cm="1">
        <f t="array" ref="AC1588">_xlfn.XLOOKUP(LEFT(AB1588,MIN(FIND({0,1,2,3,4,5,6,7,8,9},AB1588&amp;"0123456789"))-1), $BB$4:$BB$23, $BC$4:$BC$23)*_xlfn.NUMBERVALUE(TRIM(REPLACE(AB1588,1,MIN(FIND({0,1,2,3,4,5,6,7,8,9},AB1588&amp;"0123456789"))-1,"")), ".", ",")</f>
        <v>10000000</v>
      </c>
      <c r="AD1588" t="s">
        <v>4365</v>
      </c>
      <c r="AE1588" t="s">
        <v>8555</v>
      </c>
      <c r="AF1588" t="s">
        <v>16164</v>
      </c>
      <c r="AG1588" t="s">
        <v>4365</v>
      </c>
      <c r="AH1588" t="s">
        <v>4365</v>
      </c>
      <c r="AI1588" t="s">
        <v>4365</v>
      </c>
      <c r="AJ1588" t="s">
        <v>4365</v>
      </c>
      <c r="AK1588" t="s">
        <v>4365</v>
      </c>
      <c r="AL1588" t="s">
        <v>4365</v>
      </c>
      <c r="AM1588" t="s">
        <v>4365</v>
      </c>
      <c r="AN1588" t="s">
        <v>4365</v>
      </c>
      <c r="AO1588" t="s">
        <v>4365</v>
      </c>
      <c r="AP1588" t="s">
        <v>4365</v>
      </c>
      <c r="AQ1588" t="s">
        <v>4365</v>
      </c>
      <c r="AR1588" t="s">
        <v>4365</v>
      </c>
      <c r="AS1588" t="s">
        <v>14828</v>
      </c>
      <c r="BC1588" s="3" t="str" cm="1">
        <f t="array" ref="BC1588">LEFT(BB1588,MIN(FIND({0,1,2,3,4,5,6,7,8,9},BB1588&amp;"0123456789"))-1)</f>
        <v/>
      </c>
      <c r="BY1588" t="s">
        <v>11267</v>
      </c>
      <c r="BZ1588" t="s">
        <v>25517</v>
      </c>
      <c r="CT1588" t="str">
        <f t="shared" si="389"/>
        <v>Artificial Intelligence</v>
      </c>
      <c r="CU1588" t="str">
        <f t="shared" si="390"/>
        <v>Retail Technology</v>
      </c>
      <c r="CV1588" t="str">
        <f t="shared" si="391"/>
        <v/>
      </c>
      <c r="CW1588" t="str">
        <f t="shared" si="392"/>
        <v/>
      </c>
      <c r="CX1588" t="str">
        <f t="shared" si="393"/>
        <v/>
      </c>
      <c r="CY1588" t="str">
        <f t="shared" si="394"/>
        <v/>
      </c>
      <c r="CZ1588" t="str">
        <f t="shared" si="395"/>
        <v/>
      </c>
      <c r="DA1588" t="str">
        <f t="shared" si="396"/>
        <v/>
      </c>
      <c r="DB1588" t="str">
        <f t="shared" si="397"/>
        <v/>
      </c>
      <c r="DC1588" t="str">
        <f t="shared" si="398"/>
        <v/>
      </c>
    </row>
    <row r="1589" spans="1:107" x14ac:dyDescent="0.2">
      <c r="A1589">
        <v>1586</v>
      </c>
      <c r="B1589" t="s">
        <v>1580</v>
      </c>
      <c r="C1589" t="s">
        <v>3754</v>
      </c>
      <c r="D1589" t="s">
        <v>5657</v>
      </c>
      <c r="E1589" t="s">
        <v>6065</v>
      </c>
      <c r="F1589" t="s">
        <v>7652</v>
      </c>
      <c r="G1589" t="s">
        <v>8302</v>
      </c>
      <c r="H1589" t="s">
        <v>8552</v>
      </c>
      <c r="I1589" t="s">
        <v>8554</v>
      </c>
      <c r="J1589" t="s">
        <v>9833</v>
      </c>
      <c r="K1589" t="s">
        <v>10121</v>
      </c>
      <c r="L1589" t="s">
        <v>10882</v>
      </c>
      <c r="M1589" t="s">
        <v>12344</v>
      </c>
      <c r="N1589" t="s">
        <v>12830</v>
      </c>
      <c r="O1589" t="s">
        <v>13305</v>
      </c>
      <c r="P1589" t="s">
        <v>4365</v>
      </c>
      <c r="Q1589">
        <v>1</v>
      </c>
      <c r="R1589" t="s">
        <v>13357</v>
      </c>
      <c r="S1589" t="s">
        <v>8273</v>
      </c>
      <c r="T1589" t="s">
        <v>14252</v>
      </c>
      <c r="U1589" s="3" t="str" cm="1">
        <f t="array" ref="U1589">LEFT(T1589,MIN(FIND({0,1,2,3,4,5,6,7,8,9},T1589&amp;"0123456789"))-1)</f>
        <v>$</v>
      </c>
      <c r="V1589" t="s">
        <v>13357</v>
      </c>
      <c r="W1589" t="s">
        <v>14252</v>
      </c>
      <c r="X1589" s="3" t="str" cm="1">
        <f t="array" ref="X1589">LEFT(W1589,MIN(FIND({0,1,2,3,4,5,6,7,8,9},W1589&amp;"0123456789"))-1)</f>
        <v>$</v>
      </c>
      <c r="Y1589" t="s">
        <v>13357</v>
      </c>
      <c r="Z1589" t="s">
        <v>14252</v>
      </c>
      <c r="AA1589" s="3" cm="1">
        <f t="array" ref="AA1589">_xlfn.XLOOKUP(LEFT(Z1589,MIN(FIND({0,1,2,3,4,5,6,7,8,9},Z1589&amp;"0123456789"))-1), $BB$4:$BB$23, $BC$4:$BC$23)*_xlfn.NUMBERVALUE(TRIM(REPLACE(Z1589,1,MIN(FIND({0,1,2,3,4,5,6,7,8,9},Z1589&amp;"0123456789"))-1,"")), ".", ",")</f>
        <v>1720000</v>
      </c>
      <c r="AB1589" t="s">
        <v>14252</v>
      </c>
      <c r="AC1589" s="3" cm="1">
        <f t="array" ref="AC1589">_xlfn.XLOOKUP(LEFT(AB1589,MIN(FIND({0,1,2,3,4,5,6,7,8,9},AB1589&amp;"0123456789"))-1), $BB$4:$BB$23, $BC$4:$BC$23)*_xlfn.NUMBERVALUE(TRIM(REPLACE(AB1589,1,MIN(FIND({0,1,2,3,4,5,6,7,8,9},AB1589&amp;"0123456789"))-1,"")), ".", ",")</f>
        <v>1720000</v>
      </c>
      <c r="AD1589" t="s">
        <v>8555</v>
      </c>
      <c r="AE1589" t="s">
        <v>8555</v>
      </c>
      <c r="AF1589" t="s">
        <v>16165</v>
      </c>
      <c r="AG1589" t="s">
        <v>17383</v>
      </c>
      <c r="AH1589" t="s">
        <v>4365</v>
      </c>
      <c r="AI1589" t="s">
        <v>18972</v>
      </c>
      <c r="AJ1589" t="s">
        <v>8555</v>
      </c>
      <c r="AK1589" t="s">
        <v>4365</v>
      </c>
      <c r="AL1589" t="s">
        <v>20180</v>
      </c>
      <c r="AM1589" t="s">
        <v>21048</v>
      </c>
      <c r="AN1589" t="s">
        <v>21634</v>
      </c>
      <c r="AO1589" t="s">
        <v>22236</v>
      </c>
      <c r="AP1589" t="s">
        <v>23376</v>
      </c>
      <c r="AQ1589" t="s">
        <v>24420</v>
      </c>
      <c r="AR1589" t="s">
        <v>25238</v>
      </c>
      <c r="AS1589" t="s">
        <v>14825</v>
      </c>
      <c r="BC1589" s="3" t="str" cm="1">
        <f t="array" ref="BC1589">LEFT(BB1589,MIN(FIND({0,1,2,3,4,5,6,7,8,9},BB1589&amp;"0123456789"))-1)</f>
        <v/>
      </c>
      <c r="BY1589" t="s">
        <v>25935</v>
      </c>
      <c r="BZ1589" t="s">
        <v>25402</v>
      </c>
      <c r="CA1589" t="s">
        <v>25469</v>
      </c>
      <c r="CB1589" t="s">
        <v>25863</v>
      </c>
      <c r="CC1589" t="s">
        <v>25735</v>
      </c>
      <c r="CD1589" t="s">
        <v>25408</v>
      </c>
      <c r="CE1589" t="s">
        <v>25585</v>
      </c>
      <c r="CT1589" t="str">
        <f t="shared" si="389"/>
        <v>Internet of Things</v>
      </c>
      <c r="CU1589" t="str">
        <f t="shared" si="390"/>
        <v>Logistics</v>
      </c>
      <c r="CV1589" t="str">
        <f t="shared" si="391"/>
        <v>Messaging</v>
      </c>
      <c r="CW1589" t="str">
        <f t="shared" si="392"/>
        <v>National Security</v>
      </c>
      <c r="CX1589" t="str">
        <f t="shared" si="393"/>
        <v>Smart Cities</v>
      </c>
      <c r="CY1589" t="str">
        <f t="shared" si="394"/>
        <v>Software</v>
      </c>
      <c r="CZ1589" t="str">
        <f t="shared" si="395"/>
        <v>Telecommunications</v>
      </c>
      <c r="DA1589" t="str">
        <f t="shared" si="396"/>
        <v/>
      </c>
      <c r="DB1589" t="str">
        <f t="shared" si="397"/>
        <v/>
      </c>
      <c r="DC1589" t="str">
        <f t="shared" si="398"/>
        <v/>
      </c>
    </row>
    <row r="1590" spans="1:107" x14ac:dyDescent="0.2">
      <c r="A1590">
        <v>1587</v>
      </c>
      <c r="B1590" t="s">
        <v>1581</v>
      </c>
      <c r="C1590" t="s">
        <v>3755</v>
      </c>
      <c r="D1590" t="s">
        <v>5658</v>
      </c>
      <c r="E1590" t="s">
        <v>6065</v>
      </c>
      <c r="F1590" t="s">
        <v>7653</v>
      </c>
      <c r="G1590" t="s">
        <v>8245</v>
      </c>
      <c r="H1590" t="s">
        <v>8552</v>
      </c>
      <c r="I1590" t="s">
        <v>4365</v>
      </c>
      <c r="J1590" t="s">
        <v>4365</v>
      </c>
      <c r="K1590" t="s">
        <v>10121</v>
      </c>
      <c r="L1590" t="s">
        <v>10637</v>
      </c>
      <c r="M1590" t="s">
        <v>12345</v>
      </c>
      <c r="N1590" t="s">
        <v>13104</v>
      </c>
      <c r="O1590" t="s">
        <v>13338</v>
      </c>
      <c r="P1590" t="s">
        <v>4365</v>
      </c>
      <c r="Q1590">
        <v>1</v>
      </c>
      <c r="R1590" t="s">
        <v>13357</v>
      </c>
      <c r="S1590" t="s">
        <v>13470</v>
      </c>
      <c r="T1590" t="s">
        <v>14253</v>
      </c>
      <c r="U1590" s="3" t="str" cm="1">
        <f t="array" ref="U1590">LEFT(T1590,MIN(FIND({0,1,2,3,4,5,6,7,8,9},T1590&amp;"0123456789"))-1)</f>
        <v>$</v>
      </c>
      <c r="V1590" t="s">
        <v>13357</v>
      </c>
      <c r="W1590" t="s">
        <v>14253</v>
      </c>
      <c r="X1590" s="3" t="str" cm="1">
        <f t="array" ref="X1590">LEFT(W1590,MIN(FIND({0,1,2,3,4,5,6,7,8,9},W1590&amp;"0123456789"))-1)</f>
        <v>$</v>
      </c>
      <c r="Y1590" t="s">
        <v>13357</v>
      </c>
      <c r="Z1590" t="s">
        <v>14253</v>
      </c>
      <c r="AA1590" s="3" cm="1">
        <f t="array" ref="AA1590">_xlfn.XLOOKUP(LEFT(Z1590,MIN(FIND({0,1,2,3,4,5,6,7,8,9},Z1590&amp;"0123456789"))-1), $BB$4:$BB$23, $BC$4:$BC$23)*_xlfn.NUMBERVALUE(TRIM(REPLACE(Z1590,1,MIN(FIND({0,1,2,3,4,5,6,7,8,9},Z1590&amp;"0123456789"))-1,"")), ".", ",")</f>
        <v>1317151</v>
      </c>
      <c r="AB1590" t="s">
        <v>14253</v>
      </c>
      <c r="AC1590" s="3" cm="1">
        <f t="array" ref="AC1590">_xlfn.XLOOKUP(LEFT(AB1590,MIN(FIND({0,1,2,3,4,5,6,7,8,9},AB1590&amp;"0123456789"))-1), $BB$4:$BB$23, $BC$4:$BC$23)*_xlfn.NUMBERVALUE(TRIM(REPLACE(AB1590,1,MIN(FIND({0,1,2,3,4,5,6,7,8,9},AB1590&amp;"0123456789"))-1,"")), ".", ",")</f>
        <v>1317151</v>
      </c>
      <c r="AD1590" t="s">
        <v>4365</v>
      </c>
      <c r="AE1590" t="s">
        <v>4365</v>
      </c>
      <c r="AF1590" t="s">
        <v>4365</v>
      </c>
      <c r="AG1590" t="s">
        <v>17384</v>
      </c>
      <c r="AH1590" t="s">
        <v>18025</v>
      </c>
      <c r="AI1590" t="s">
        <v>18973</v>
      </c>
      <c r="AJ1590" t="s">
        <v>8563</v>
      </c>
      <c r="AK1590" t="s">
        <v>20023</v>
      </c>
      <c r="AL1590" t="s">
        <v>8555</v>
      </c>
      <c r="AM1590" t="s">
        <v>19641</v>
      </c>
      <c r="AN1590" t="s">
        <v>18372</v>
      </c>
      <c r="AO1590" t="s">
        <v>20488</v>
      </c>
      <c r="AP1590" t="s">
        <v>23377</v>
      </c>
      <c r="AQ1590" t="s">
        <v>24421</v>
      </c>
      <c r="AR1590" t="s">
        <v>25239</v>
      </c>
      <c r="AS1590" t="s">
        <v>19202</v>
      </c>
      <c r="BC1590" s="3" t="str" cm="1">
        <f t="array" ref="BC1590">LEFT(BB1590,MIN(FIND({0,1,2,3,4,5,6,7,8,9},BB1590&amp;"0123456789"))-1)</f>
        <v/>
      </c>
      <c r="BY1590" t="s">
        <v>25419</v>
      </c>
      <c r="BZ1590" t="s">
        <v>25845</v>
      </c>
      <c r="CA1590" t="s">
        <v>25868</v>
      </c>
      <c r="CT1590" t="str">
        <f t="shared" si="389"/>
        <v>Apps</v>
      </c>
      <c r="CU1590" t="str">
        <f t="shared" si="390"/>
        <v>Home Improvement</v>
      </c>
      <c r="CV1590" t="str">
        <f t="shared" si="391"/>
        <v>Home Services</v>
      </c>
      <c r="CW1590" t="str">
        <f t="shared" si="392"/>
        <v/>
      </c>
      <c r="CX1590" t="str">
        <f t="shared" si="393"/>
        <v/>
      </c>
      <c r="CY1590" t="str">
        <f t="shared" si="394"/>
        <v/>
      </c>
      <c r="CZ1590" t="str">
        <f t="shared" si="395"/>
        <v/>
      </c>
      <c r="DA1590" t="str">
        <f t="shared" si="396"/>
        <v/>
      </c>
      <c r="DB1590" t="str">
        <f t="shared" si="397"/>
        <v/>
      </c>
      <c r="DC1590" t="str">
        <f t="shared" si="398"/>
        <v/>
      </c>
    </row>
    <row r="1591" spans="1:107" x14ac:dyDescent="0.2">
      <c r="A1591">
        <v>1588</v>
      </c>
      <c r="B1591" t="s">
        <v>1582</v>
      </c>
      <c r="C1591" t="s">
        <v>3756</v>
      </c>
      <c r="D1591" t="s">
        <v>5659</v>
      </c>
      <c r="E1591" t="s">
        <v>6065</v>
      </c>
      <c r="F1591" t="s">
        <v>7654</v>
      </c>
      <c r="G1591" t="s">
        <v>8245</v>
      </c>
      <c r="H1591" t="s">
        <v>8552</v>
      </c>
      <c r="I1591" t="s">
        <v>8554</v>
      </c>
      <c r="J1591" t="s">
        <v>9834</v>
      </c>
      <c r="K1591" t="s">
        <v>10119</v>
      </c>
      <c r="L1591" t="s">
        <v>10304</v>
      </c>
      <c r="M1591" t="s">
        <v>12346</v>
      </c>
      <c r="N1591" t="s">
        <v>13105</v>
      </c>
      <c r="O1591" t="s">
        <v>13306</v>
      </c>
      <c r="P1591" t="s">
        <v>13349</v>
      </c>
      <c r="Q1591">
        <v>2</v>
      </c>
      <c r="R1591" t="s">
        <v>13362</v>
      </c>
      <c r="S1591" t="s">
        <v>13669</v>
      </c>
      <c r="T1591" t="s">
        <v>14254</v>
      </c>
      <c r="U1591" s="3" t="str" cm="1">
        <f t="array" ref="U1591">LEFT(T1591,MIN(FIND({0,1,2,3,4,5,6,7,8,9},T1591&amp;"0123456789"))-1)</f>
        <v>€</v>
      </c>
      <c r="V1591" t="s">
        <v>13362</v>
      </c>
      <c r="W1591" t="s">
        <v>14254</v>
      </c>
      <c r="X1591" s="3" t="str" cm="1">
        <f t="array" ref="X1591">LEFT(W1591,MIN(FIND({0,1,2,3,4,5,6,7,8,9},W1591&amp;"0123456789"))-1)</f>
        <v>€</v>
      </c>
      <c r="Y1591" t="s">
        <v>13362</v>
      </c>
      <c r="Z1591" t="s">
        <v>14730</v>
      </c>
      <c r="AA1591" s="3" cm="1">
        <f t="array" ref="AA1591">_xlfn.XLOOKUP(LEFT(Z1591,MIN(FIND({0,1,2,3,4,5,6,7,8,9},Z1591&amp;"0123456789"))-1), $BB$4:$BB$23, $BC$4:$BC$23)*_xlfn.NUMBERVALUE(TRIM(REPLACE(Z1591,1,MIN(FIND({0,1,2,3,4,5,6,7,8,9},Z1591&amp;"0123456789"))-1,"")), ".", ",")</f>
        <v>1740000</v>
      </c>
      <c r="AB1591" t="s">
        <v>14730</v>
      </c>
      <c r="AC1591" s="3" cm="1">
        <f t="array" ref="AC1591">_xlfn.XLOOKUP(LEFT(AB1591,MIN(FIND({0,1,2,3,4,5,6,7,8,9},AB1591&amp;"0123456789"))-1), $BB$4:$BB$23, $BC$4:$BC$23)*_xlfn.NUMBERVALUE(TRIM(REPLACE(AB1591,1,MIN(FIND({0,1,2,3,4,5,6,7,8,9},AB1591&amp;"0123456789"))-1,"")), ".", ",")</f>
        <v>1740000</v>
      </c>
      <c r="AD1591" t="s">
        <v>4365</v>
      </c>
      <c r="AE1591" t="s">
        <v>8555</v>
      </c>
      <c r="AF1591" t="s">
        <v>16166</v>
      </c>
      <c r="AG1591" t="s">
        <v>16975</v>
      </c>
      <c r="AH1591" t="s">
        <v>4365</v>
      </c>
      <c r="AI1591" t="s">
        <v>4365</v>
      </c>
      <c r="AJ1591" t="s">
        <v>8563</v>
      </c>
      <c r="AK1591" t="s">
        <v>4365</v>
      </c>
      <c r="AL1591" t="s">
        <v>8555</v>
      </c>
      <c r="AM1591" t="s">
        <v>4365</v>
      </c>
      <c r="AN1591" t="s">
        <v>18372</v>
      </c>
      <c r="AO1591" t="s">
        <v>4365</v>
      </c>
      <c r="AP1591" t="s">
        <v>23378</v>
      </c>
      <c r="AQ1591" t="s">
        <v>4365</v>
      </c>
      <c r="AR1591" t="s">
        <v>4365</v>
      </c>
      <c r="AS1591" t="s">
        <v>19073</v>
      </c>
      <c r="BC1591" s="3" t="str" cm="1">
        <f t="array" ref="BC1591">LEFT(BB1591,MIN(FIND({0,1,2,3,4,5,6,7,8,9},BB1591&amp;"0123456789"))-1)</f>
        <v/>
      </c>
      <c r="BY1591" t="s">
        <v>11311</v>
      </c>
      <c r="BZ1591" t="s">
        <v>25487</v>
      </c>
      <c r="CA1591" t="s">
        <v>25429</v>
      </c>
      <c r="CB1591" t="s">
        <v>25430</v>
      </c>
      <c r="CC1591" t="s">
        <v>25432</v>
      </c>
      <c r="CT1591" t="str">
        <f t="shared" si="389"/>
        <v>Banking</v>
      </c>
      <c r="CU1591" t="str">
        <f t="shared" si="390"/>
        <v>Finance</v>
      </c>
      <c r="CV1591" t="str">
        <f t="shared" si="391"/>
        <v>Financial Services</v>
      </c>
      <c r="CW1591" t="str">
        <f t="shared" si="392"/>
        <v>FinTech</v>
      </c>
      <c r="CX1591" t="str">
        <f t="shared" si="393"/>
        <v>Payments</v>
      </c>
      <c r="CY1591" t="str">
        <f t="shared" si="394"/>
        <v/>
      </c>
      <c r="CZ1591" t="str">
        <f t="shared" si="395"/>
        <v/>
      </c>
      <c r="DA1591" t="str">
        <f t="shared" si="396"/>
        <v/>
      </c>
      <c r="DB1591" t="str">
        <f t="shared" si="397"/>
        <v/>
      </c>
      <c r="DC1591" t="str">
        <f t="shared" si="398"/>
        <v/>
      </c>
    </row>
    <row r="1592" spans="1:107" x14ac:dyDescent="0.2">
      <c r="A1592">
        <v>1589</v>
      </c>
      <c r="B1592" t="s">
        <v>1583</v>
      </c>
      <c r="C1592" t="s">
        <v>3757</v>
      </c>
      <c r="D1592" t="s">
        <v>5660</v>
      </c>
      <c r="E1592" t="s">
        <v>6065</v>
      </c>
      <c r="F1592" t="s">
        <v>7655</v>
      </c>
      <c r="G1592" t="s">
        <v>8248</v>
      </c>
      <c r="H1592" t="s">
        <v>8552</v>
      </c>
      <c r="I1592" t="s">
        <v>8555</v>
      </c>
      <c r="J1592" t="s">
        <v>9835</v>
      </c>
      <c r="K1592" t="s">
        <v>10121</v>
      </c>
      <c r="L1592" t="s">
        <v>10883</v>
      </c>
      <c r="M1592" t="s">
        <v>12347</v>
      </c>
      <c r="N1592" t="s">
        <v>12738</v>
      </c>
      <c r="O1592" t="s">
        <v>13307</v>
      </c>
      <c r="P1592" t="s">
        <v>4365</v>
      </c>
      <c r="Q1592">
        <v>1</v>
      </c>
      <c r="R1592" t="s">
        <v>4365</v>
      </c>
      <c r="S1592" t="s">
        <v>13559</v>
      </c>
      <c r="T1592" t="s">
        <v>13840</v>
      </c>
      <c r="U1592" s="3" t="str" cm="1">
        <f t="array" ref="U1592">LEFT(T1592,MIN(FIND({0,1,2,3,4,5,6,7,8,9},T1592&amp;"0123456789"))-1)</f>
        <v>$</v>
      </c>
      <c r="V1592" t="s">
        <v>14415</v>
      </c>
      <c r="W1592" t="s">
        <v>13840</v>
      </c>
      <c r="X1592" s="3" t="str" cm="1">
        <f t="array" ref="X1592">LEFT(W1592,MIN(FIND({0,1,2,3,4,5,6,7,8,9},W1592&amp;"0123456789"))-1)</f>
        <v>$</v>
      </c>
      <c r="Y1592" t="s">
        <v>14415</v>
      </c>
      <c r="Z1592" t="s">
        <v>13840</v>
      </c>
      <c r="AA1592" s="3" cm="1">
        <f t="array" ref="AA1592">_xlfn.XLOOKUP(LEFT(Z1592,MIN(FIND({0,1,2,3,4,5,6,7,8,9},Z1592&amp;"0123456789"))-1), $BB$4:$BB$23, $BC$4:$BC$23)*_xlfn.NUMBERVALUE(TRIM(REPLACE(Z1592,1,MIN(FIND({0,1,2,3,4,5,6,7,8,9},Z1592&amp;"0123456789"))-1,"")), ".", ",")</f>
        <v>3250000</v>
      </c>
      <c r="AB1592" t="s">
        <v>13840</v>
      </c>
      <c r="AC1592" s="3" cm="1">
        <f t="array" ref="AC1592">_xlfn.XLOOKUP(LEFT(AB1592,MIN(FIND({0,1,2,3,4,5,6,7,8,9},AB1592&amp;"0123456789"))-1), $BB$4:$BB$23, $BC$4:$BC$23)*_xlfn.NUMBERVALUE(TRIM(REPLACE(AB1592,1,MIN(FIND({0,1,2,3,4,5,6,7,8,9},AB1592&amp;"0123456789"))-1,"")), ".", ",")</f>
        <v>3250000</v>
      </c>
      <c r="AD1592" t="s">
        <v>4365</v>
      </c>
      <c r="AE1592" t="s">
        <v>4365</v>
      </c>
      <c r="AF1592" t="s">
        <v>4365</v>
      </c>
      <c r="AG1592" t="s">
        <v>4365</v>
      </c>
      <c r="AH1592" t="s">
        <v>4365</v>
      </c>
      <c r="AI1592" t="s">
        <v>4365</v>
      </c>
      <c r="AJ1592" t="s">
        <v>4365</v>
      </c>
      <c r="AK1592" t="s">
        <v>4365</v>
      </c>
      <c r="AL1592" t="s">
        <v>4365</v>
      </c>
      <c r="AM1592" t="s">
        <v>4365</v>
      </c>
      <c r="AN1592" t="s">
        <v>4365</v>
      </c>
      <c r="AO1592" t="s">
        <v>4365</v>
      </c>
      <c r="AP1592" t="s">
        <v>4365</v>
      </c>
      <c r="AQ1592" t="s">
        <v>4365</v>
      </c>
      <c r="AR1592" t="s">
        <v>4365</v>
      </c>
      <c r="AS1592" t="s">
        <v>19073</v>
      </c>
      <c r="BC1592" s="3" t="str" cm="1">
        <f t="array" ref="BC1592">LEFT(BB1592,MIN(FIND({0,1,2,3,4,5,6,7,8,9},BB1592&amp;"0123456789"))-1)</f>
        <v/>
      </c>
      <c r="BY1592" t="s">
        <v>12694</v>
      </c>
      <c r="BZ1592" t="s">
        <v>25428</v>
      </c>
      <c r="CA1592" t="s">
        <v>25472</v>
      </c>
      <c r="CT1592" t="str">
        <f t="shared" si="389"/>
        <v>Consulting</v>
      </c>
      <c r="CU1592" t="str">
        <f t="shared" si="390"/>
        <v>Health Care</v>
      </c>
      <c r="CV1592" t="str">
        <f t="shared" si="391"/>
        <v>Wellness</v>
      </c>
      <c r="CW1592" t="str">
        <f t="shared" si="392"/>
        <v/>
      </c>
      <c r="CX1592" t="str">
        <f t="shared" si="393"/>
        <v/>
      </c>
      <c r="CY1592" t="str">
        <f t="shared" si="394"/>
        <v/>
      </c>
      <c r="CZ1592" t="str">
        <f t="shared" si="395"/>
        <v/>
      </c>
      <c r="DA1592" t="str">
        <f t="shared" si="396"/>
        <v/>
      </c>
      <c r="DB1592" t="str">
        <f t="shared" si="397"/>
        <v/>
      </c>
      <c r="DC1592" t="str">
        <f t="shared" si="398"/>
        <v/>
      </c>
    </row>
    <row r="1593" spans="1:107" x14ac:dyDescent="0.2">
      <c r="A1593">
        <v>1590</v>
      </c>
      <c r="B1593" t="s">
        <v>1584</v>
      </c>
      <c r="C1593" t="s">
        <v>3758</v>
      </c>
      <c r="D1593" t="s">
        <v>5661</v>
      </c>
      <c r="E1593" t="s">
        <v>6065</v>
      </c>
      <c r="F1593" t="s">
        <v>7656</v>
      </c>
      <c r="G1593" t="s">
        <v>8265</v>
      </c>
      <c r="H1593" t="s">
        <v>8552</v>
      </c>
      <c r="I1593" t="s">
        <v>8557</v>
      </c>
      <c r="J1593" t="s">
        <v>9836</v>
      </c>
      <c r="K1593" t="s">
        <v>10119</v>
      </c>
      <c r="L1593" t="s">
        <v>10143</v>
      </c>
      <c r="M1593" t="s">
        <v>11151</v>
      </c>
      <c r="N1593" t="s">
        <v>13100</v>
      </c>
      <c r="O1593" t="s">
        <v>13319</v>
      </c>
      <c r="P1593" t="s">
        <v>4365</v>
      </c>
      <c r="Q1593">
        <v>2</v>
      </c>
      <c r="R1593" t="s">
        <v>13358</v>
      </c>
      <c r="S1593" t="s">
        <v>13417</v>
      </c>
      <c r="T1593" t="s">
        <v>13736</v>
      </c>
      <c r="U1593" s="3" t="str" cm="1">
        <f t="array" ref="U1593">LEFT(T1593,MIN(FIND({0,1,2,3,4,5,6,7,8,9},T1593&amp;"0123456789"))-1)</f>
        <v>$</v>
      </c>
      <c r="V1593" t="s">
        <v>14414</v>
      </c>
      <c r="W1593" t="s">
        <v>13736</v>
      </c>
      <c r="X1593" s="3" t="str" cm="1">
        <f t="array" ref="X1593">LEFT(W1593,MIN(FIND({0,1,2,3,4,5,6,7,8,9},W1593&amp;"0123456789"))-1)</f>
        <v>$</v>
      </c>
      <c r="Y1593" t="s">
        <v>14414</v>
      </c>
      <c r="Z1593" t="s">
        <v>13897</v>
      </c>
      <c r="AA1593" s="3" cm="1">
        <f t="array" ref="AA1593">_xlfn.XLOOKUP(LEFT(Z1593,MIN(FIND({0,1,2,3,4,5,6,7,8,9},Z1593&amp;"0123456789"))-1), $BB$4:$BB$23, $BC$4:$BC$23)*_xlfn.NUMBERVALUE(TRIM(REPLACE(Z1593,1,MIN(FIND({0,1,2,3,4,5,6,7,8,9},Z1593&amp;"0123456789"))-1,"")), ".", ",")</f>
        <v>14500000</v>
      </c>
      <c r="AB1593" t="s">
        <v>13897</v>
      </c>
      <c r="AC1593" s="3" cm="1">
        <f t="array" ref="AC1593">_xlfn.XLOOKUP(LEFT(AB1593,MIN(FIND({0,1,2,3,4,5,6,7,8,9},AB1593&amp;"0123456789"))-1), $BB$4:$BB$23, $BC$4:$BC$23)*_xlfn.NUMBERVALUE(TRIM(REPLACE(AB1593,1,MIN(FIND({0,1,2,3,4,5,6,7,8,9},AB1593&amp;"0123456789"))-1,"")), ".", ",")</f>
        <v>14500000</v>
      </c>
      <c r="AD1593" t="s">
        <v>8557</v>
      </c>
      <c r="AE1593" t="s">
        <v>8556</v>
      </c>
      <c r="AF1593" t="s">
        <v>16167</v>
      </c>
      <c r="AG1593" t="s">
        <v>17385</v>
      </c>
      <c r="AH1593" t="s">
        <v>18026</v>
      </c>
      <c r="AI1593" t="s">
        <v>18974</v>
      </c>
      <c r="AJ1593" t="s">
        <v>17296</v>
      </c>
      <c r="AK1593" t="s">
        <v>20024</v>
      </c>
      <c r="AL1593" t="s">
        <v>20342</v>
      </c>
      <c r="AM1593" t="s">
        <v>21049</v>
      </c>
      <c r="AN1593" t="s">
        <v>21635</v>
      </c>
      <c r="AO1593" t="s">
        <v>22237</v>
      </c>
      <c r="AP1593" t="s">
        <v>23379</v>
      </c>
      <c r="AQ1593" t="s">
        <v>24422</v>
      </c>
      <c r="AR1593" t="s">
        <v>18661</v>
      </c>
      <c r="AS1593" t="s">
        <v>14827</v>
      </c>
      <c r="BC1593" s="3" t="str" cm="1">
        <f t="array" ref="BC1593">LEFT(BB1593,MIN(FIND({0,1,2,3,4,5,6,7,8,9},BB1593&amp;"0123456789"))-1)</f>
        <v/>
      </c>
      <c r="BY1593" t="s">
        <v>10143</v>
      </c>
      <c r="BZ1593" t="s">
        <v>25430</v>
      </c>
      <c r="CT1593" t="str">
        <f t="shared" si="389"/>
        <v>Financial Services</v>
      </c>
      <c r="CU1593" t="str">
        <f t="shared" si="390"/>
        <v>FinTech</v>
      </c>
      <c r="CV1593" t="str">
        <f t="shared" si="391"/>
        <v/>
      </c>
      <c r="CW1593" t="str">
        <f t="shared" si="392"/>
        <v/>
      </c>
      <c r="CX1593" t="str">
        <f t="shared" si="393"/>
        <v/>
      </c>
      <c r="CY1593" t="str">
        <f t="shared" si="394"/>
        <v/>
      </c>
      <c r="CZ1593" t="str">
        <f t="shared" si="395"/>
        <v/>
      </c>
      <c r="DA1593" t="str">
        <f t="shared" si="396"/>
        <v/>
      </c>
      <c r="DB1593" t="str">
        <f t="shared" si="397"/>
        <v/>
      </c>
      <c r="DC1593" t="str">
        <f t="shared" si="398"/>
        <v/>
      </c>
    </row>
    <row r="1594" spans="1:107" x14ac:dyDescent="0.2">
      <c r="A1594">
        <v>1591</v>
      </c>
      <c r="B1594" t="s">
        <v>1585</v>
      </c>
      <c r="C1594" t="s">
        <v>3759</v>
      </c>
      <c r="D1594" t="s">
        <v>5662</v>
      </c>
      <c r="E1594" t="s">
        <v>6065</v>
      </c>
      <c r="F1594" t="s">
        <v>7657</v>
      </c>
      <c r="G1594" t="s">
        <v>8245</v>
      </c>
      <c r="H1594" t="s">
        <v>8552</v>
      </c>
      <c r="I1594" t="s">
        <v>8554</v>
      </c>
      <c r="J1594" t="s">
        <v>9837</v>
      </c>
      <c r="K1594" t="s">
        <v>10121</v>
      </c>
      <c r="L1594" t="s">
        <v>10163</v>
      </c>
      <c r="M1594" t="s">
        <v>11480</v>
      </c>
      <c r="N1594" t="s">
        <v>12766</v>
      </c>
      <c r="O1594" t="s">
        <v>13321</v>
      </c>
      <c r="P1594" t="s">
        <v>13349</v>
      </c>
      <c r="Q1594">
        <v>2</v>
      </c>
      <c r="R1594" t="s">
        <v>13358</v>
      </c>
      <c r="S1594" t="s">
        <v>8457</v>
      </c>
      <c r="T1594" t="s">
        <v>13861</v>
      </c>
      <c r="U1594" s="3" t="str" cm="1">
        <f t="array" ref="U1594">LEFT(T1594,MIN(FIND({0,1,2,3,4,5,6,7,8,9},T1594&amp;"0123456789"))-1)</f>
        <v>$</v>
      </c>
      <c r="V1594" t="s">
        <v>14414</v>
      </c>
      <c r="W1594" t="s">
        <v>13861</v>
      </c>
      <c r="X1594" s="3" t="str" cm="1">
        <f t="array" ref="X1594">LEFT(W1594,MIN(FIND({0,1,2,3,4,5,6,7,8,9},W1594&amp;"0123456789"))-1)</f>
        <v>$</v>
      </c>
      <c r="Y1594" t="s">
        <v>14414</v>
      </c>
      <c r="Z1594" t="s">
        <v>14731</v>
      </c>
      <c r="AA1594" s="3" cm="1">
        <f t="array" ref="AA1594">_xlfn.XLOOKUP(LEFT(Z1594,MIN(FIND({0,1,2,3,4,5,6,7,8,9},Z1594&amp;"0123456789"))-1), $BB$4:$BB$23, $BC$4:$BC$23)*_xlfn.NUMBERVALUE(TRIM(REPLACE(Z1594,1,MIN(FIND({0,1,2,3,4,5,6,7,8,9},Z1594&amp;"0123456789"))-1,"")), ".", ",")</f>
        <v>8300000</v>
      </c>
      <c r="AB1594" t="s">
        <v>14731</v>
      </c>
      <c r="AC1594" s="3" cm="1">
        <f t="array" ref="AC1594">_xlfn.XLOOKUP(LEFT(AB1594,MIN(FIND({0,1,2,3,4,5,6,7,8,9},AB1594&amp;"0123456789"))-1), $BB$4:$BB$23, $BC$4:$BC$23)*_xlfn.NUMBERVALUE(TRIM(REPLACE(AB1594,1,MIN(FIND({0,1,2,3,4,5,6,7,8,9},AB1594&amp;"0123456789"))-1,"")), ".", ",")</f>
        <v>8300000</v>
      </c>
      <c r="AD1594" t="s">
        <v>8555</v>
      </c>
      <c r="AE1594" t="s">
        <v>8554</v>
      </c>
      <c r="AF1594" t="s">
        <v>16168</v>
      </c>
      <c r="AG1594" t="s">
        <v>4365</v>
      </c>
      <c r="AH1594" t="s">
        <v>4365</v>
      </c>
      <c r="AI1594" t="s">
        <v>4365</v>
      </c>
      <c r="AJ1594" t="s">
        <v>4365</v>
      </c>
      <c r="AK1594" t="s">
        <v>4365</v>
      </c>
      <c r="AL1594" t="s">
        <v>4365</v>
      </c>
      <c r="AM1594" t="s">
        <v>4365</v>
      </c>
      <c r="AN1594" t="s">
        <v>4365</v>
      </c>
      <c r="AO1594" t="s">
        <v>4365</v>
      </c>
      <c r="AP1594" t="s">
        <v>4365</v>
      </c>
      <c r="AQ1594" t="s">
        <v>4365</v>
      </c>
      <c r="AR1594" t="s">
        <v>4365</v>
      </c>
      <c r="AS1594" t="s">
        <v>14833</v>
      </c>
      <c r="BC1594" s="3" t="str" cm="1">
        <f t="array" ref="BC1594">LEFT(BB1594,MIN(FIND({0,1,2,3,4,5,6,7,8,9},BB1594&amp;"0123456789"))-1)</f>
        <v/>
      </c>
      <c r="BY1594" t="s">
        <v>10163</v>
      </c>
      <c r="BZ1594" t="s">
        <v>25535</v>
      </c>
      <c r="CT1594" t="str">
        <f t="shared" si="389"/>
        <v>Health Care</v>
      </c>
      <c r="CU1594" t="str">
        <f t="shared" si="390"/>
        <v>Medical Device</v>
      </c>
      <c r="CV1594" t="str">
        <f t="shared" si="391"/>
        <v/>
      </c>
      <c r="CW1594" t="str">
        <f t="shared" si="392"/>
        <v/>
      </c>
      <c r="CX1594" t="str">
        <f t="shared" si="393"/>
        <v/>
      </c>
      <c r="CY1594" t="str">
        <f t="shared" si="394"/>
        <v/>
      </c>
      <c r="CZ1594" t="str">
        <f t="shared" si="395"/>
        <v/>
      </c>
      <c r="DA1594" t="str">
        <f t="shared" si="396"/>
        <v/>
      </c>
      <c r="DB1594" t="str">
        <f t="shared" si="397"/>
        <v/>
      </c>
      <c r="DC1594" t="str">
        <f t="shared" si="398"/>
        <v/>
      </c>
    </row>
    <row r="1595" spans="1:107" x14ac:dyDescent="0.2">
      <c r="A1595">
        <v>1592</v>
      </c>
      <c r="B1595" t="s">
        <v>1586</v>
      </c>
      <c r="C1595" t="s">
        <v>3760</v>
      </c>
      <c r="D1595" t="s">
        <v>5663</v>
      </c>
      <c r="E1595" t="s">
        <v>6065</v>
      </c>
      <c r="F1595" t="s">
        <v>7658</v>
      </c>
      <c r="G1595" t="s">
        <v>8406</v>
      </c>
      <c r="H1595" t="s">
        <v>8552</v>
      </c>
      <c r="I1595" t="s">
        <v>8555</v>
      </c>
      <c r="J1595" t="s">
        <v>9838</v>
      </c>
      <c r="K1595" t="s">
        <v>10119</v>
      </c>
      <c r="L1595" t="s">
        <v>10331</v>
      </c>
      <c r="M1595" t="s">
        <v>10331</v>
      </c>
      <c r="N1595" t="s">
        <v>12736</v>
      </c>
      <c r="O1595" t="s">
        <v>13305</v>
      </c>
      <c r="P1595" t="s">
        <v>4365</v>
      </c>
      <c r="Q1595">
        <v>2</v>
      </c>
      <c r="R1595" t="s">
        <v>13358</v>
      </c>
      <c r="S1595" t="s">
        <v>13394</v>
      </c>
      <c r="T1595" t="s">
        <v>13740</v>
      </c>
      <c r="U1595" s="3" t="str" cm="1">
        <f t="array" ref="U1595">LEFT(T1595,MIN(FIND({0,1,2,3,4,5,6,7,8,9},T1595&amp;"0123456789"))-1)</f>
        <v>$</v>
      </c>
      <c r="V1595" t="s">
        <v>14414</v>
      </c>
      <c r="W1595" t="s">
        <v>13740</v>
      </c>
      <c r="X1595" s="3" t="str" cm="1">
        <f t="array" ref="X1595">LEFT(W1595,MIN(FIND({0,1,2,3,4,5,6,7,8,9},W1595&amp;"0123456789"))-1)</f>
        <v>$</v>
      </c>
      <c r="Y1595" t="s">
        <v>14414</v>
      </c>
      <c r="Z1595" t="s">
        <v>13753</v>
      </c>
      <c r="AA1595" s="3" cm="1">
        <f t="array" ref="AA1595">_xlfn.XLOOKUP(LEFT(Z1595,MIN(FIND({0,1,2,3,4,5,6,7,8,9},Z1595&amp;"0123456789"))-1), $BB$4:$BB$23, $BC$4:$BC$23)*_xlfn.NUMBERVALUE(TRIM(REPLACE(Z1595,1,MIN(FIND({0,1,2,3,4,5,6,7,8,9},Z1595&amp;"0123456789"))-1,"")), ".", ",")</f>
        <v>3500000</v>
      </c>
      <c r="AB1595" t="s">
        <v>13753</v>
      </c>
      <c r="AC1595" s="3" cm="1">
        <f t="array" ref="AC1595">_xlfn.XLOOKUP(LEFT(AB1595,MIN(FIND({0,1,2,3,4,5,6,7,8,9},AB1595&amp;"0123456789"))-1), $BB$4:$BB$23, $BC$4:$BC$23)*_xlfn.NUMBERVALUE(TRIM(REPLACE(AB1595,1,MIN(FIND({0,1,2,3,4,5,6,7,8,9},AB1595&amp;"0123456789"))-1,"")), ".", ",")</f>
        <v>3500000</v>
      </c>
      <c r="AD1595" t="s">
        <v>4365</v>
      </c>
      <c r="AE1595" t="s">
        <v>4365</v>
      </c>
      <c r="AF1595" t="s">
        <v>4365</v>
      </c>
      <c r="AG1595" t="s">
        <v>4365</v>
      </c>
      <c r="AH1595" t="s">
        <v>4365</v>
      </c>
      <c r="AI1595" t="s">
        <v>4365</v>
      </c>
      <c r="AJ1595" t="s">
        <v>4365</v>
      </c>
      <c r="AK1595" t="s">
        <v>4365</v>
      </c>
      <c r="AL1595" t="s">
        <v>4365</v>
      </c>
      <c r="AM1595" t="s">
        <v>4365</v>
      </c>
      <c r="AN1595" t="s">
        <v>4365</v>
      </c>
      <c r="AO1595" t="s">
        <v>4365</v>
      </c>
      <c r="AP1595" t="s">
        <v>4365</v>
      </c>
      <c r="AQ1595" t="s">
        <v>4365</v>
      </c>
      <c r="AR1595" t="s">
        <v>4365</v>
      </c>
      <c r="AS1595" t="s">
        <v>19069</v>
      </c>
      <c r="BC1595" s="3" t="str" cm="1">
        <f t="array" ref="BC1595">LEFT(BB1595,MIN(FIND({0,1,2,3,4,5,6,7,8,9},BB1595&amp;"0123456789"))-1)</f>
        <v/>
      </c>
      <c r="BY1595" t="s">
        <v>10331</v>
      </c>
      <c r="CT1595" t="str">
        <f t="shared" si="389"/>
        <v>Information Technology</v>
      </c>
      <c r="CU1595" t="str">
        <f t="shared" si="390"/>
        <v/>
      </c>
      <c r="CV1595" t="str">
        <f t="shared" si="391"/>
        <v/>
      </c>
      <c r="CW1595" t="str">
        <f t="shared" si="392"/>
        <v/>
      </c>
      <c r="CX1595" t="str">
        <f t="shared" si="393"/>
        <v/>
      </c>
      <c r="CY1595" t="str">
        <f t="shared" si="394"/>
        <v/>
      </c>
      <c r="CZ1595" t="str">
        <f t="shared" si="395"/>
        <v/>
      </c>
      <c r="DA1595" t="str">
        <f t="shared" si="396"/>
        <v/>
      </c>
      <c r="DB1595" t="str">
        <f t="shared" si="397"/>
        <v/>
      </c>
      <c r="DC1595" t="str">
        <f t="shared" si="398"/>
        <v/>
      </c>
    </row>
    <row r="1596" spans="1:107" x14ac:dyDescent="0.2">
      <c r="A1596">
        <v>1593</v>
      </c>
      <c r="B1596" t="s">
        <v>1587</v>
      </c>
      <c r="C1596" t="s">
        <v>3761</v>
      </c>
      <c r="D1596" t="s">
        <v>5664</v>
      </c>
      <c r="E1596" t="s">
        <v>6065</v>
      </c>
      <c r="F1596" t="s">
        <v>7659</v>
      </c>
      <c r="G1596" t="s">
        <v>8245</v>
      </c>
      <c r="H1596" t="s">
        <v>8552</v>
      </c>
      <c r="I1596" t="s">
        <v>4365</v>
      </c>
      <c r="J1596" t="s">
        <v>4365</v>
      </c>
      <c r="K1596" t="s">
        <v>10121</v>
      </c>
      <c r="L1596" t="s">
        <v>10884</v>
      </c>
      <c r="M1596" t="s">
        <v>12348</v>
      </c>
      <c r="N1596" t="s">
        <v>12926</v>
      </c>
      <c r="O1596" t="s">
        <v>13329</v>
      </c>
      <c r="P1596" t="s">
        <v>4365</v>
      </c>
      <c r="Q1596">
        <v>1</v>
      </c>
      <c r="R1596" t="s">
        <v>4365</v>
      </c>
      <c r="S1596" t="s">
        <v>8433</v>
      </c>
      <c r="T1596" t="s">
        <v>14255</v>
      </c>
      <c r="U1596" s="3" t="str" cm="1">
        <f t="array" ref="U1596">LEFT(T1596,MIN(FIND({0,1,2,3,4,5,6,7,8,9},T1596&amp;"0123456789"))-1)</f>
        <v>$</v>
      </c>
      <c r="V1596" t="s">
        <v>14415</v>
      </c>
      <c r="W1596" t="s">
        <v>14255</v>
      </c>
      <c r="X1596" s="3" t="str" cm="1">
        <f t="array" ref="X1596">LEFT(W1596,MIN(FIND({0,1,2,3,4,5,6,7,8,9},W1596&amp;"0123456789"))-1)</f>
        <v>$</v>
      </c>
      <c r="Y1596" t="s">
        <v>14415</v>
      </c>
      <c r="Z1596" t="s">
        <v>14255</v>
      </c>
      <c r="AA1596" s="3" cm="1">
        <f t="array" ref="AA1596">_xlfn.XLOOKUP(LEFT(Z1596,MIN(FIND({0,1,2,3,4,5,6,7,8,9},Z1596&amp;"0123456789"))-1), $BB$4:$BB$23, $BC$4:$BC$23)*_xlfn.NUMBERVALUE(TRIM(REPLACE(Z1596,1,MIN(FIND({0,1,2,3,4,5,6,7,8,9},Z1596&amp;"0123456789"))-1,"")), ".", ",")</f>
        <v>2070000</v>
      </c>
      <c r="AB1596" t="s">
        <v>14255</v>
      </c>
      <c r="AC1596" s="3" cm="1">
        <f t="array" ref="AC1596">_xlfn.XLOOKUP(LEFT(AB1596,MIN(FIND({0,1,2,3,4,5,6,7,8,9},AB1596&amp;"0123456789"))-1), $BB$4:$BB$23, $BC$4:$BC$23)*_xlfn.NUMBERVALUE(TRIM(REPLACE(AB1596,1,MIN(FIND({0,1,2,3,4,5,6,7,8,9},AB1596&amp;"0123456789"))-1,"")), ".", ",")</f>
        <v>2070000</v>
      </c>
      <c r="AD1596" t="s">
        <v>4365</v>
      </c>
      <c r="AE1596" t="s">
        <v>4365</v>
      </c>
      <c r="AF1596" t="s">
        <v>4365</v>
      </c>
      <c r="AG1596" t="s">
        <v>17106</v>
      </c>
      <c r="AH1596" t="s">
        <v>4365</v>
      </c>
      <c r="AI1596" t="s">
        <v>4365</v>
      </c>
      <c r="AJ1596" t="s">
        <v>19096</v>
      </c>
      <c r="AK1596" t="s">
        <v>4365</v>
      </c>
      <c r="AL1596" t="s">
        <v>8557</v>
      </c>
      <c r="AM1596" t="s">
        <v>4365</v>
      </c>
      <c r="AN1596" t="s">
        <v>18794</v>
      </c>
      <c r="AO1596" t="s">
        <v>4365</v>
      </c>
      <c r="AP1596" t="s">
        <v>23380</v>
      </c>
      <c r="AQ1596" t="s">
        <v>4365</v>
      </c>
      <c r="AR1596" t="s">
        <v>4365</v>
      </c>
      <c r="AS1596" t="s">
        <v>14828</v>
      </c>
      <c r="BC1596" s="3" t="str" cm="1">
        <f t="array" ref="BC1596">LEFT(BB1596,MIN(FIND({0,1,2,3,4,5,6,7,8,9},BB1596&amp;"0123456789"))-1)</f>
        <v/>
      </c>
      <c r="BY1596" t="s">
        <v>10163</v>
      </c>
      <c r="BZ1596" t="s">
        <v>25534</v>
      </c>
      <c r="CA1596" t="s">
        <v>25877</v>
      </c>
      <c r="CT1596" t="str">
        <f t="shared" si="389"/>
        <v>Health Care</v>
      </c>
      <c r="CU1596" t="str">
        <f t="shared" si="390"/>
        <v>Health Diagnostics</v>
      </c>
      <c r="CV1596" t="str">
        <f t="shared" si="391"/>
        <v>Optical Communication</v>
      </c>
      <c r="CW1596" t="str">
        <f t="shared" si="392"/>
        <v/>
      </c>
      <c r="CX1596" t="str">
        <f t="shared" si="393"/>
        <v/>
      </c>
      <c r="CY1596" t="str">
        <f t="shared" si="394"/>
        <v/>
      </c>
      <c r="CZ1596" t="str">
        <f t="shared" si="395"/>
        <v/>
      </c>
      <c r="DA1596" t="str">
        <f t="shared" si="396"/>
        <v/>
      </c>
      <c r="DB1596" t="str">
        <f t="shared" si="397"/>
        <v/>
      </c>
      <c r="DC1596" t="str">
        <f t="shared" si="398"/>
        <v/>
      </c>
    </row>
    <row r="1597" spans="1:107" x14ac:dyDescent="0.2">
      <c r="A1597">
        <v>1594</v>
      </c>
      <c r="B1597" t="s">
        <v>1588</v>
      </c>
      <c r="C1597" t="s">
        <v>3762</v>
      </c>
      <c r="D1597" t="s">
        <v>5665</v>
      </c>
      <c r="E1597" t="s">
        <v>4365</v>
      </c>
      <c r="F1597" t="s">
        <v>7660</v>
      </c>
      <c r="G1597" t="s">
        <v>8244</v>
      </c>
      <c r="H1597" t="s">
        <v>8552</v>
      </c>
      <c r="I1597" t="s">
        <v>4365</v>
      </c>
      <c r="J1597" t="s">
        <v>4365</v>
      </c>
      <c r="K1597" t="s">
        <v>10121</v>
      </c>
      <c r="L1597" t="s">
        <v>10234</v>
      </c>
      <c r="M1597" t="s">
        <v>12349</v>
      </c>
      <c r="N1597" t="s">
        <v>13106</v>
      </c>
      <c r="O1597" t="s">
        <v>4365</v>
      </c>
      <c r="P1597" t="s">
        <v>4365</v>
      </c>
      <c r="Q1597">
        <v>1</v>
      </c>
      <c r="R1597" t="s">
        <v>13358</v>
      </c>
      <c r="S1597" t="s">
        <v>8494</v>
      </c>
      <c r="T1597" t="s">
        <v>13740</v>
      </c>
      <c r="U1597" s="3" t="str" cm="1">
        <f t="array" ref="U1597">LEFT(T1597,MIN(FIND({0,1,2,3,4,5,6,7,8,9},T1597&amp;"0123456789"))-1)</f>
        <v>$</v>
      </c>
      <c r="V1597" t="s">
        <v>14414</v>
      </c>
      <c r="W1597" t="s">
        <v>13740</v>
      </c>
      <c r="X1597" s="3" t="str" cm="1">
        <f t="array" ref="X1597">LEFT(W1597,MIN(FIND({0,1,2,3,4,5,6,7,8,9},W1597&amp;"0123456789"))-1)</f>
        <v>$</v>
      </c>
      <c r="Y1597" t="s">
        <v>14414</v>
      </c>
      <c r="Z1597" t="s">
        <v>13740</v>
      </c>
      <c r="AA1597" s="3" cm="1">
        <f t="array" ref="AA1597">_xlfn.XLOOKUP(LEFT(Z1597,MIN(FIND({0,1,2,3,4,5,6,7,8,9},Z1597&amp;"0123456789"))-1), $BB$4:$BB$23, $BC$4:$BC$23)*_xlfn.NUMBERVALUE(TRIM(REPLACE(Z1597,1,MIN(FIND({0,1,2,3,4,5,6,7,8,9},Z1597&amp;"0123456789"))-1,"")), ".", ",")</f>
        <v>3000000</v>
      </c>
      <c r="AB1597" t="s">
        <v>13740</v>
      </c>
      <c r="AC1597" s="3" cm="1">
        <f t="array" ref="AC1597">_xlfn.XLOOKUP(LEFT(AB1597,MIN(FIND({0,1,2,3,4,5,6,7,8,9},AB1597&amp;"0123456789"))-1), $BB$4:$BB$23, $BC$4:$BC$23)*_xlfn.NUMBERVALUE(TRIM(REPLACE(AB1597,1,MIN(FIND({0,1,2,3,4,5,6,7,8,9},AB1597&amp;"0123456789"))-1,"")), ".", ",")</f>
        <v>3000000</v>
      </c>
      <c r="AD1597" t="s">
        <v>8555</v>
      </c>
      <c r="AE1597" t="s">
        <v>8555</v>
      </c>
      <c r="AF1597" t="s">
        <v>16169</v>
      </c>
      <c r="AG1597" t="s">
        <v>17386</v>
      </c>
      <c r="AH1597" t="s">
        <v>4365</v>
      </c>
      <c r="AI1597" t="s">
        <v>4365</v>
      </c>
      <c r="AJ1597" t="s">
        <v>8563</v>
      </c>
      <c r="AK1597" t="s">
        <v>4365</v>
      </c>
      <c r="AL1597" t="s">
        <v>8555</v>
      </c>
      <c r="AM1597" t="s">
        <v>4365</v>
      </c>
      <c r="AN1597" t="s">
        <v>18372</v>
      </c>
      <c r="AO1597" t="s">
        <v>4365</v>
      </c>
      <c r="AP1597" t="s">
        <v>23381</v>
      </c>
      <c r="AQ1597" t="s">
        <v>4365</v>
      </c>
      <c r="AR1597" t="s">
        <v>4365</v>
      </c>
      <c r="AS1597" t="s">
        <v>14831</v>
      </c>
      <c r="BC1597" s="3" t="str" cm="1">
        <f t="array" ref="BC1597">LEFT(BB1597,MIN(FIND({0,1,2,3,4,5,6,7,8,9},BB1597&amp;"0123456789"))-1)</f>
        <v/>
      </c>
      <c r="BY1597" t="s">
        <v>12349</v>
      </c>
      <c r="CT1597" t="str">
        <f t="shared" si="389"/>
        <v>Nanotechnology</v>
      </c>
      <c r="CU1597" t="str">
        <f t="shared" si="390"/>
        <v/>
      </c>
      <c r="CV1597" t="str">
        <f t="shared" si="391"/>
        <v/>
      </c>
      <c r="CW1597" t="str">
        <f t="shared" si="392"/>
        <v/>
      </c>
      <c r="CX1597" t="str">
        <f t="shared" si="393"/>
        <v/>
      </c>
      <c r="CY1597" t="str">
        <f t="shared" si="394"/>
        <v/>
      </c>
      <c r="CZ1597" t="str">
        <f t="shared" si="395"/>
        <v/>
      </c>
      <c r="DA1597" t="str">
        <f t="shared" si="396"/>
        <v/>
      </c>
      <c r="DB1597" t="str">
        <f t="shared" si="397"/>
        <v/>
      </c>
      <c r="DC1597" t="str">
        <f t="shared" si="398"/>
        <v/>
      </c>
    </row>
    <row r="1598" spans="1:107" x14ac:dyDescent="0.2">
      <c r="A1598">
        <v>1595</v>
      </c>
      <c r="B1598" t="s">
        <v>1589</v>
      </c>
      <c r="C1598" t="s">
        <v>3763</v>
      </c>
      <c r="D1598" t="s">
        <v>5666</v>
      </c>
      <c r="E1598" t="s">
        <v>4365</v>
      </c>
      <c r="F1598" t="s">
        <v>7661</v>
      </c>
      <c r="G1598" t="s">
        <v>8248</v>
      </c>
      <c r="H1598" t="s">
        <v>8552</v>
      </c>
      <c r="I1598" t="s">
        <v>4365</v>
      </c>
      <c r="J1598" t="s">
        <v>4365</v>
      </c>
      <c r="K1598" t="s">
        <v>10121</v>
      </c>
      <c r="L1598" t="s">
        <v>10587</v>
      </c>
      <c r="M1598" t="s">
        <v>12350</v>
      </c>
      <c r="N1598" t="s">
        <v>12830</v>
      </c>
      <c r="O1598" t="s">
        <v>13305</v>
      </c>
      <c r="P1598" t="s">
        <v>4365</v>
      </c>
      <c r="Q1598">
        <v>1</v>
      </c>
      <c r="R1598" t="s">
        <v>13357</v>
      </c>
      <c r="S1598" t="s">
        <v>13507</v>
      </c>
      <c r="T1598" t="s">
        <v>14256</v>
      </c>
      <c r="U1598" s="3" t="str" cm="1">
        <f t="array" ref="U1598">LEFT(T1598,MIN(FIND({0,1,2,3,4,5,6,7,8,9},T1598&amp;"0123456789"))-1)</f>
        <v>$</v>
      </c>
      <c r="V1598" t="s">
        <v>13357</v>
      </c>
      <c r="W1598" t="s">
        <v>14256</v>
      </c>
      <c r="X1598" s="3" t="str" cm="1">
        <f t="array" ref="X1598">LEFT(W1598,MIN(FIND({0,1,2,3,4,5,6,7,8,9},W1598&amp;"0123456789"))-1)</f>
        <v>$</v>
      </c>
      <c r="Y1598" t="s">
        <v>13357</v>
      </c>
      <c r="Z1598" t="s">
        <v>14256</v>
      </c>
      <c r="AA1598" s="3" cm="1">
        <f t="array" ref="AA1598">_xlfn.XLOOKUP(LEFT(Z1598,MIN(FIND({0,1,2,3,4,5,6,7,8,9},Z1598&amp;"0123456789"))-1), $BB$4:$BB$23, $BC$4:$BC$23)*_xlfn.NUMBERVALUE(TRIM(REPLACE(Z1598,1,MIN(FIND({0,1,2,3,4,5,6,7,8,9},Z1598&amp;"0123456789"))-1,"")), ".", ",")</f>
        <v>2400001</v>
      </c>
      <c r="AB1598" t="s">
        <v>14256</v>
      </c>
      <c r="AC1598" s="3" cm="1">
        <f t="array" ref="AC1598">_xlfn.XLOOKUP(LEFT(AB1598,MIN(FIND({0,1,2,3,4,5,6,7,8,9},AB1598&amp;"0123456789"))-1), $BB$4:$BB$23, $BC$4:$BC$23)*_xlfn.NUMBERVALUE(TRIM(REPLACE(AB1598,1,MIN(FIND({0,1,2,3,4,5,6,7,8,9},AB1598&amp;"0123456789"))-1,"")), ".", ",")</f>
        <v>2400001</v>
      </c>
      <c r="AD1598" t="s">
        <v>4365</v>
      </c>
      <c r="AE1598" t="s">
        <v>8555</v>
      </c>
      <c r="AF1598" t="s">
        <v>16170</v>
      </c>
      <c r="AG1598" t="s">
        <v>4365</v>
      </c>
      <c r="AH1598" t="s">
        <v>4365</v>
      </c>
      <c r="AI1598" t="s">
        <v>4365</v>
      </c>
      <c r="AJ1598" t="s">
        <v>4365</v>
      </c>
      <c r="AK1598" t="s">
        <v>4365</v>
      </c>
      <c r="AL1598" t="s">
        <v>4365</v>
      </c>
      <c r="AM1598" t="s">
        <v>4365</v>
      </c>
      <c r="AN1598" t="s">
        <v>4365</v>
      </c>
      <c r="AO1598" t="s">
        <v>4365</v>
      </c>
      <c r="AP1598" t="s">
        <v>4365</v>
      </c>
      <c r="AQ1598" t="s">
        <v>4365</v>
      </c>
      <c r="AR1598" t="s">
        <v>4365</v>
      </c>
      <c r="AS1598" t="s">
        <v>14825</v>
      </c>
      <c r="BC1598" s="3" t="str" cm="1">
        <f t="array" ref="BC1598">LEFT(BB1598,MIN(FIND({0,1,2,3,4,5,6,7,8,9},BB1598&amp;"0123456789"))-1)</f>
        <v/>
      </c>
      <c r="BY1598" t="s">
        <v>10587</v>
      </c>
      <c r="BZ1598" t="s">
        <v>25846</v>
      </c>
      <c r="CA1598" t="s">
        <v>25502</v>
      </c>
      <c r="CT1598" t="str">
        <f t="shared" si="389"/>
        <v>Gaming</v>
      </c>
      <c r="CU1598" t="str">
        <f t="shared" si="390"/>
        <v>MMO Games</v>
      </c>
      <c r="CV1598" t="str">
        <f t="shared" si="391"/>
        <v>Video Games</v>
      </c>
      <c r="CW1598" t="str">
        <f t="shared" si="392"/>
        <v/>
      </c>
      <c r="CX1598" t="str">
        <f t="shared" si="393"/>
        <v/>
      </c>
      <c r="CY1598" t="str">
        <f t="shared" si="394"/>
        <v/>
      </c>
      <c r="CZ1598" t="str">
        <f t="shared" si="395"/>
        <v/>
      </c>
      <c r="DA1598" t="str">
        <f t="shared" si="396"/>
        <v/>
      </c>
      <c r="DB1598" t="str">
        <f t="shared" si="397"/>
        <v/>
      </c>
      <c r="DC1598" t="str">
        <f t="shared" si="398"/>
        <v/>
      </c>
    </row>
    <row r="1599" spans="1:107" x14ac:dyDescent="0.2">
      <c r="A1599">
        <v>1596</v>
      </c>
      <c r="B1599" t="s">
        <v>1590</v>
      </c>
      <c r="C1599" t="s">
        <v>3764</v>
      </c>
      <c r="D1599" t="s">
        <v>5667</v>
      </c>
      <c r="E1599" t="s">
        <v>6065</v>
      </c>
      <c r="F1599" t="s">
        <v>7662</v>
      </c>
      <c r="G1599" t="s">
        <v>8246</v>
      </c>
      <c r="H1599" t="s">
        <v>8552</v>
      </c>
      <c r="I1599" t="s">
        <v>8554</v>
      </c>
      <c r="J1599" t="s">
        <v>9839</v>
      </c>
      <c r="K1599" t="s">
        <v>10121</v>
      </c>
      <c r="L1599" t="s">
        <v>10885</v>
      </c>
      <c r="M1599" t="s">
        <v>12351</v>
      </c>
      <c r="N1599" t="s">
        <v>13107</v>
      </c>
      <c r="O1599" t="s">
        <v>13335</v>
      </c>
      <c r="P1599" t="s">
        <v>13351</v>
      </c>
      <c r="Q1599">
        <v>1</v>
      </c>
      <c r="R1599" t="s">
        <v>13357</v>
      </c>
      <c r="S1599" t="s">
        <v>8453</v>
      </c>
      <c r="T1599" t="s">
        <v>14024</v>
      </c>
      <c r="U1599" s="3" t="str" cm="1">
        <f t="array" ref="U1599">LEFT(T1599,MIN(FIND({0,1,2,3,4,5,6,7,8,9},T1599&amp;"0123456789"))-1)</f>
        <v>$</v>
      </c>
      <c r="V1599" t="s">
        <v>13357</v>
      </c>
      <c r="W1599" t="s">
        <v>14024</v>
      </c>
      <c r="X1599" s="3" t="str" cm="1">
        <f t="array" ref="X1599">LEFT(W1599,MIN(FIND({0,1,2,3,4,5,6,7,8,9},W1599&amp;"0123456789"))-1)</f>
        <v>$</v>
      </c>
      <c r="Y1599" t="s">
        <v>13357</v>
      </c>
      <c r="Z1599" t="s">
        <v>14024</v>
      </c>
      <c r="AA1599" s="3" cm="1">
        <f t="array" ref="AA1599">_xlfn.XLOOKUP(LEFT(Z1599,MIN(FIND({0,1,2,3,4,5,6,7,8,9},Z1599&amp;"0123456789"))-1), $BB$4:$BB$23, $BC$4:$BC$23)*_xlfn.NUMBERVALUE(TRIM(REPLACE(Z1599,1,MIN(FIND({0,1,2,3,4,5,6,7,8,9},Z1599&amp;"0123456789"))-1,"")), ".", ",")</f>
        <v>2750000</v>
      </c>
      <c r="AB1599" t="s">
        <v>14024</v>
      </c>
      <c r="AC1599" s="3" cm="1">
        <f t="array" ref="AC1599">_xlfn.XLOOKUP(LEFT(AB1599,MIN(FIND({0,1,2,3,4,5,6,7,8,9},AB1599&amp;"0123456789"))-1), $BB$4:$BB$23, $BC$4:$BC$23)*_xlfn.NUMBERVALUE(TRIM(REPLACE(AB1599,1,MIN(FIND({0,1,2,3,4,5,6,7,8,9},AB1599&amp;"0123456789"))-1,"")), ".", ",")</f>
        <v>2750000</v>
      </c>
      <c r="AD1599" t="s">
        <v>8555</v>
      </c>
      <c r="AE1599" t="s">
        <v>8559</v>
      </c>
      <c r="AF1599" t="s">
        <v>16171</v>
      </c>
      <c r="AG1599" t="s">
        <v>17387</v>
      </c>
      <c r="AH1599" t="s">
        <v>4365</v>
      </c>
      <c r="AI1599" t="s">
        <v>4365</v>
      </c>
      <c r="AJ1599" t="s">
        <v>8563</v>
      </c>
      <c r="AK1599" t="s">
        <v>4365</v>
      </c>
      <c r="AL1599" t="s">
        <v>8555</v>
      </c>
      <c r="AM1599" t="s">
        <v>4365</v>
      </c>
      <c r="AN1599" t="s">
        <v>18372</v>
      </c>
      <c r="AO1599" t="s">
        <v>4365</v>
      </c>
      <c r="AP1599" t="s">
        <v>23382</v>
      </c>
      <c r="AQ1599" t="s">
        <v>4365</v>
      </c>
      <c r="AR1599" t="s">
        <v>4365</v>
      </c>
      <c r="AS1599" t="s">
        <v>8558</v>
      </c>
      <c r="BC1599" s="3" t="str" cm="1">
        <f t="array" ref="BC1599">LEFT(BB1599,MIN(FIND({0,1,2,3,4,5,6,7,8,9},BB1599&amp;"0123456789"))-1)</f>
        <v/>
      </c>
      <c r="BY1599" t="s">
        <v>11526</v>
      </c>
      <c r="BZ1599" t="s">
        <v>25613</v>
      </c>
      <c r="CT1599" t="str">
        <f t="shared" si="389"/>
        <v>Food Processing</v>
      </c>
      <c r="CU1599" t="str">
        <f t="shared" si="390"/>
        <v>Quality Assurance</v>
      </c>
      <c r="CV1599" t="str">
        <f t="shared" si="391"/>
        <v/>
      </c>
      <c r="CW1599" t="str">
        <f t="shared" si="392"/>
        <v/>
      </c>
      <c r="CX1599" t="str">
        <f t="shared" si="393"/>
        <v/>
      </c>
      <c r="CY1599" t="str">
        <f t="shared" si="394"/>
        <v/>
      </c>
      <c r="CZ1599" t="str">
        <f t="shared" si="395"/>
        <v/>
      </c>
      <c r="DA1599" t="str">
        <f t="shared" si="396"/>
        <v/>
      </c>
      <c r="DB1599" t="str">
        <f t="shared" si="397"/>
        <v/>
      </c>
      <c r="DC1599" t="str">
        <f t="shared" si="398"/>
        <v/>
      </c>
    </row>
    <row r="1600" spans="1:107" x14ac:dyDescent="0.2">
      <c r="A1600">
        <v>1597</v>
      </c>
      <c r="B1600" t="s">
        <v>1591</v>
      </c>
      <c r="C1600" t="s">
        <v>3765</v>
      </c>
      <c r="D1600" t="s">
        <v>5668</v>
      </c>
      <c r="E1600" t="s">
        <v>6065</v>
      </c>
      <c r="F1600" t="s">
        <v>7663</v>
      </c>
      <c r="G1600" t="s">
        <v>8324</v>
      </c>
      <c r="H1600" t="s">
        <v>8552</v>
      </c>
      <c r="I1600" t="s">
        <v>8555</v>
      </c>
      <c r="J1600" t="s">
        <v>9840</v>
      </c>
      <c r="K1600" t="s">
        <v>10124</v>
      </c>
      <c r="L1600" t="s">
        <v>10163</v>
      </c>
      <c r="M1600" t="s">
        <v>11805</v>
      </c>
      <c r="N1600" t="s">
        <v>12834</v>
      </c>
      <c r="O1600" t="s">
        <v>13319</v>
      </c>
      <c r="P1600" t="s">
        <v>4365</v>
      </c>
      <c r="Q1600">
        <v>1</v>
      </c>
      <c r="R1600" t="s">
        <v>13358</v>
      </c>
      <c r="S1600" t="s">
        <v>13469</v>
      </c>
      <c r="T1600" t="s">
        <v>13813</v>
      </c>
      <c r="U1600" s="3" t="str" cm="1">
        <f t="array" ref="U1600">LEFT(T1600,MIN(FIND({0,1,2,3,4,5,6,7,8,9},T1600&amp;"0123456789"))-1)</f>
        <v>$</v>
      </c>
      <c r="V1600" t="s">
        <v>14414</v>
      </c>
      <c r="W1600" t="s">
        <v>13813</v>
      </c>
      <c r="X1600" s="3" t="str" cm="1">
        <f t="array" ref="X1600">LEFT(W1600,MIN(FIND({0,1,2,3,4,5,6,7,8,9},W1600&amp;"0123456789"))-1)</f>
        <v>$</v>
      </c>
      <c r="Y1600" t="s">
        <v>14414</v>
      </c>
      <c r="Z1600" t="s">
        <v>13813</v>
      </c>
      <c r="AA1600" s="3" cm="1">
        <f t="array" ref="AA1600">_xlfn.XLOOKUP(LEFT(Z1600,MIN(FIND({0,1,2,3,4,5,6,7,8,9},Z1600&amp;"0123456789"))-1), $BB$4:$BB$23, $BC$4:$BC$23)*_xlfn.NUMBERVALUE(TRIM(REPLACE(Z1600,1,MIN(FIND({0,1,2,3,4,5,6,7,8,9},Z1600&amp;"0123456789"))-1,"")), ".", ",")</f>
        <v>2000000</v>
      </c>
      <c r="AB1600" t="s">
        <v>13813</v>
      </c>
      <c r="AC1600" s="3" cm="1">
        <f t="array" ref="AC1600">_xlfn.XLOOKUP(LEFT(AB1600,MIN(FIND({0,1,2,3,4,5,6,7,8,9},AB1600&amp;"0123456789"))-1), $BB$4:$BB$23, $BC$4:$BC$23)*_xlfn.NUMBERVALUE(TRIM(REPLACE(AB1600,1,MIN(FIND({0,1,2,3,4,5,6,7,8,9},AB1600&amp;"0123456789"))-1,"")), ".", ",")</f>
        <v>2000000</v>
      </c>
      <c r="AD1600" t="s">
        <v>8555</v>
      </c>
      <c r="AE1600" t="s">
        <v>8555</v>
      </c>
      <c r="AF1600" t="s">
        <v>16172</v>
      </c>
      <c r="AG1600" t="s">
        <v>4365</v>
      </c>
      <c r="AH1600" t="s">
        <v>4365</v>
      </c>
      <c r="AI1600" t="s">
        <v>4365</v>
      </c>
      <c r="AJ1600" t="s">
        <v>4365</v>
      </c>
      <c r="AK1600" t="s">
        <v>4365</v>
      </c>
      <c r="AL1600" t="s">
        <v>4365</v>
      </c>
      <c r="AM1600" t="s">
        <v>4365</v>
      </c>
      <c r="AN1600" t="s">
        <v>4365</v>
      </c>
      <c r="AO1600" t="s">
        <v>4365</v>
      </c>
      <c r="AP1600" t="s">
        <v>4365</v>
      </c>
      <c r="AQ1600" t="s">
        <v>4365</v>
      </c>
      <c r="AR1600" t="s">
        <v>4365</v>
      </c>
      <c r="AS1600" t="s">
        <v>8561</v>
      </c>
      <c r="BC1600" s="3" t="str" cm="1">
        <f t="array" ref="BC1600">LEFT(BB1600,MIN(FIND({0,1,2,3,4,5,6,7,8,9},BB1600&amp;"0123456789"))-1)</f>
        <v/>
      </c>
      <c r="BY1600" t="s">
        <v>10163</v>
      </c>
      <c r="BZ1600" t="s">
        <v>25687</v>
      </c>
      <c r="CT1600" t="str">
        <f t="shared" si="389"/>
        <v>Health Care</v>
      </c>
      <c r="CU1600" t="str">
        <f t="shared" si="390"/>
        <v>Hospital</v>
      </c>
      <c r="CV1600" t="str">
        <f t="shared" si="391"/>
        <v/>
      </c>
      <c r="CW1600" t="str">
        <f t="shared" si="392"/>
        <v/>
      </c>
      <c r="CX1600" t="str">
        <f t="shared" si="393"/>
        <v/>
      </c>
      <c r="CY1600" t="str">
        <f t="shared" si="394"/>
        <v/>
      </c>
      <c r="CZ1600" t="str">
        <f t="shared" si="395"/>
        <v/>
      </c>
      <c r="DA1600" t="str">
        <f t="shared" si="396"/>
        <v/>
      </c>
      <c r="DB1600" t="str">
        <f t="shared" si="397"/>
        <v/>
      </c>
      <c r="DC1600" t="str">
        <f t="shared" si="398"/>
        <v/>
      </c>
    </row>
    <row r="1601" spans="1:107" x14ac:dyDescent="0.2">
      <c r="A1601">
        <v>1598</v>
      </c>
      <c r="B1601" t="s">
        <v>1592</v>
      </c>
      <c r="C1601" t="s">
        <v>3766</v>
      </c>
      <c r="D1601" t="s">
        <v>5669</v>
      </c>
      <c r="E1601" t="s">
        <v>6065</v>
      </c>
      <c r="F1601" t="s">
        <v>7664</v>
      </c>
      <c r="G1601" t="s">
        <v>8245</v>
      </c>
      <c r="H1601" t="s">
        <v>8552</v>
      </c>
      <c r="I1601" t="s">
        <v>8554</v>
      </c>
      <c r="J1601" t="s">
        <v>9841</v>
      </c>
      <c r="K1601" t="s">
        <v>10119</v>
      </c>
      <c r="L1601" t="s">
        <v>10484</v>
      </c>
      <c r="M1601" t="s">
        <v>11623</v>
      </c>
      <c r="N1601" t="s">
        <v>13002</v>
      </c>
      <c r="O1601" t="s">
        <v>13340</v>
      </c>
      <c r="P1601" t="s">
        <v>13351</v>
      </c>
      <c r="Q1601">
        <v>1</v>
      </c>
      <c r="R1601" t="s">
        <v>13357</v>
      </c>
      <c r="S1601" t="s">
        <v>13570</v>
      </c>
      <c r="T1601" t="s">
        <v>13810</v>
      </c>
      <c r="U1601" s="3" t="str" cm="1">
        <f t="array" ref="U1601">LEFT(T1601,MIN(FIND({0,1,2,3,4,5,6,7,8,9},T1601&amp;"0123456789"))-1)</f>
        <v>$</v>
      </c>
      <c r="V1601" t="s">
        <v>13357</v>
      </c>
      <c r="W1601" t="s">
        <v>13810</v>
      </c>
      <c r="X1601" s="3" t="str" cm="1">
        <f t="array" ref="X1601">LEFT(W1601,MIN(FIND({0,1,2,3,4,5,6,7,8,9},W1601&amp;"0123456789"))-1)</f>
        <v>$</v>
      </c>
      <c r="Y1601" t="s">
        <v>13357</v>
      </c>
      <c r="Z1601" t="s">
        <v>13810</v>
      </c>
      <c r="AA1601" s="3" cm="1">
        <f t="array" ref="AA1601">_xlfn.XLOOKUP(LEFT(Z1601,MIN(FIND({0,1,2,3,4,5,6,7,8,9},Z1601&amp;"0123456789"))-1), $BB$4:$BB$23, $BC$4:$BC$23)*_xlfn.NUMBERVALUE(TRIM(REPLACE(Z1601,1,MIN(FIND({0,1,2,3,4,5,6,7,8,9},Z1601&amp;"0123456789"))-1,"")), ".", ",")</f>
        <v>1500000</v>
      </c>
      <c r="AB1601" t="s">
        <v>13810</v>
      </c>
      <c r="AC1601" s="3" cm="1">
        <f t="array" ref="AC1601">_xlfn.XLOOKUP(LEFT(AB1601,MIN(FIND({0,1,2,3,4,5,6,7,8,9},AB1601&amp;"0123456789"))-1), $BB$4:$BB$23, $BC$4:$BC$23)*_xlfn.NUMBERVALUE(TRIM(REPLACE(AB1601,1,MIN(FIND({0,1,2,3,4,5,6,7,8,9},AB1601&amp;"0123456789"))-1,"")), ".", ",")</f>
        <v>1500000</v>
      </c>
      <c r="AD1601" t="s">
        <v>8555</v>
      </c>
      <c r="AE1601" t="s">
        <v>8555</v>
      </c>
      <c r="AF1601" t="s">
        <v>16173</v>
      </c>
      <c r="AG1601" t="s">
        <v>17388</v>
      </c>
      <c r="AH1601" t="s">
        <v>18027</v>
      </c>
      <c r="AI1601" t="s">
        <v>18975</v>
      </c>
      <c r="AJ1601" t="s">
        <v>19388</v>
      </c>
      <c r="AK1601" t="s">
        <v>20025</v>
      </c>
      <c r="AL1601" t="s">
        <v>20237</v>
      </c>
      <c r="AM1601" t="s">
        <v>18719</v>
      </c>
      <c r="AN1601" t="s">
        <v>21636</v>
      </c>
      <c r="AO1601" t="s">
        <v>22238</v>
      </c>
      <c r="AP1601" t="s">
        <v>23383</v>
      </c>
      <c r="AQ1601" t="s">
        <v>24423</v>
      </c>
      <c r="AR1601" t="s">
        <v>25240</v>
      </c>
      <c r="AS1601" t="s">
        <v>19152</v>
      </c>
      <c r="BC1601" s="3" t="str" cm="1">
        <f t="array" ref="BC1601">LEFT(BB1601,MIN(FIND({0,1,2,3,4,5,6,7,8,9},BB1601&amp;"0123456789"))-1)</f>
        <v/>
      </c>
      <c r="BY1601" t="s">
        <v>25547</v>
      </c>
      <c r="BZ1601" t="s">
        <v>25521</v>
      </c>
      <c r="CA1601" t="s">
        <v>25743</v>
      </c>
      <c r="CT1601" t="str">
        <f t="shared" si="389"/>
        <v>Content</v>
      </c>
      <c r="CU1601" t="str">
        <f t="shared" si="390"/>
        <v>Media and Entertainment</v>
      </c>
      <c r="CV1601" t="str">
        <f t="shared" si="391"/>
        <v>Podcast</v>
      </c>
      <c r="CW1601" t="str">
        <f t="shared" si="392"/>
        <v/>
      </c>
      <c r="CX1601" t="str">
        <f t="shared" si="393"/>
        <v/>
      </c>
      <c r="CY1601" t="str">
        <f t="shared" si="394"/>
        <v/>
      </c>
      <c r="CZ1601" t="str">
        <f t="shared" si="395"/>
        <v/>
      </c>
      <c r="DA1601" t="str">
        <f t="shared" si="396"/>
        <v/>
      </c>
      <c r="DB1601" t="str">
        <f t="shared" si="397"/>
        <v/>
      </c>
      <c r="DC1601" t="str">
        <f t="shared" si="398"/>
        <v/>
      </c>
    </row>
    <row r="1602" spans="1:107" x14ac:dyDescent="0.2">
      <c r="A1602">
        <v>1599</v>
      </c>
      <c r="B1602" t="s">
        <v>1593</v>
      </c>
      <c r="C1602" t="s">
        <v>3767</v>
      </c>
      <c r="D1602" t="s">
        <v>5670</v>
      </c>
      <c r="E1602" t="s">
        <v>6065</v>
      </c>
      <c r="F1602" t="s">
        <v>7665</v>
      </c>
      <c r="G1602" t="s">
        <v>8245</v>
      </c>
      <c r="H1602" t="s">
        <v>8552</v>
      </c>
      <c r="I1602" t="s">
        <v>8554</v>
      </c>
      <c r="J1602" t="s">
        <v>9842</v>
      </c>
      <c r="K1602" t="s">
        <v>10119</v>
      </c>
      <c r="L1602" t="s">
        <v>10886</v>
      </c>
      <c r="M1602" t="s">
        <v>12352</v>
      </c>
      <c r="N1602" t="s">
        <v>12790</v>
      </c>
      <c r="O1602" t="s">
        <v>13310</v>
      </c>
      <c r="P1602" t="s">
        <v>13351</v>
      </c>
      <c r="Q1602">
        <v>2</v>
      </c>
      <c r="R1602" t="s">
        <v>4365</v>
      </c>
      <c r="S1602" t="s">
        <v>13655</v>
      </c>
      <c r="T1602" t="s">
        <v>13813</v>
      </c>
      <c r="U1602" s="3" t="str" cm="1">
        <f t="array" ref="U1602">LEFT(T1602,MIN(FIND({0,1,2,3,4,5,6,7,8,9},T1602&amp;"0123456789"))-1)</f>
        <v>$</v>
      </c>
      <c r="V1602" t="s">
        <v>14415</v>
      </c>
      <c r="W1602" t="s">
        <v>13813</v>
      </c>
      <c r="X1602" s="3" t="str" cm="1">
        <f t="array" ref="X1602">LEFT(W1602,MIN(FIND({0,1,2,3,4,5,6,7,8,9},W1602&amp;"0123456789"))-1)</f>
        <v>$</v>
      </c>
      <c r="Y1602" t="s">
        <v>14415</v>
      </c>
      <c r="Z1602" t="s">
        <v>13813</v>
      </c>
      <c r="AA1602" s="3" cm="1">
        <f t="array" ref="AA1602">_xlfn.XLOOKUP(LEFT(Z1602,MIN(FIND({0,1,2,3,4,5,6,7,8,9},Z1602&amp;"0123456789"))-1), $BB$4:$BB$23, $BC$4:$BC$23)*_xlfn.NUMBERVALUE(TRIM(REPLACE(Z1602,1,MIN(FIND({0,1,2,3,4,5,6,7,8,9},Z1602&amp;"0123456789"))-1,"")), ".", ",")</f>
        <v>2000000</v>
      </c>
      <c r="AB1602" t="s">
        <v>13813</v>
      </c>
      <c r="AC1602" s="3" cm="1">
        <f t="array" ref="AC1602">_xlfn.XLOOKUP(LEFT(AB1602,MIN(FIND({0,1,2,3,4,5,6,7,8,9},AB1602&amp;"0123456789"))-1), $BB$4:$BB$23, $BC$4:$BC$23)*_xlfn.NUMBERVALUE(TRIM(REPLACE(AB1602,1,MIN(FIND({0,1,2,3,4,5,6,7,8,9},AB1602&amp;"0123456789"))-1,"")), ".", ",")</f>
        <v>2000000</v>
      </c>
      <c r="AD1602" t="s">
        <v>4365</v>
      </c>
      <c r="AE1602" t="s">
        <v>8555</v>
      </c>
      <c r="AF1602" t="s">
        <v>16174</v>
      </c>
      <c r="AG1602" t="s">
        <v>17389</v>
      </c>
      <c r="AH1602" t="s">
        <v>18028</v>
      </c>
      <c r="AI1602" t="s">
        <v>18976</v>
      </c>
      <c r="AJ1602" t="s">
        <v>19276</v>
      </c>
      <c r="AK1602" t="s">
        <v>20026</v>
      </c>
      <c r="AL1602" t="s">
        <v>20238</v>
      </c>
      <c r="AM1602" t="s">
        <v>21050</v>
      </c>
      <c r="AN1602" t="s">
        <v>21637</v>
      </c>
      <c r="AO1602" t="s">
        <v>21946</v>
      </c>
      <c r="AP1602" t="s">
        <v>23384</v>
      </c>
      <c r="AQ1602" t="s">
        <v>24424</v>
      </c>
      <c r="AR1602" t="s">
        <v>25241</v>
      </c>
      <c r="AS1602" t="s">
        <v>14824</v>
      </c>
      <c r="BC1602" s="3" t="str" cm="1">
        <f t="array" ref="BC1602">LEFT(BB1602,MIN(FIND({0,1,2,3,4,5,6,7,8,9},BB1602&amp;"0123456789"))-1)</f>
        <v/>
      </c>
      <c r="BY1602" t="s">
        <v>25547</v>
      </c>
      <c r="BZ1602" t="s">
        <v>25428</v>
      </c>
      <c r="CA1602" t="s">
        <v>25461</v>
      </c>
      <c r="CB1602" t="s">
        <v>25472</v>
      </c>
      <c r="CT1602" t="str">
        <f t="shared" si="389"/>
        <v>Content</v>
      </c>
      <c r="CU1602" t="str">
        <f t="shared" si="390"/>
        <v>Health Care</v>
      </c>
      <c r="CV1602" t="str">
        <f t="shared" si="391"/>
        <v>Information Services</v>
      </c>
      <c r="CW1602" t="str">
        <f t="shared" si="392"/>
        <v>Wellness</v>
      </c>
      <c r="CX1602" t="str">
        <f t="shared" si="393"/>
        <v/>
      </c>
      <c r="CY1602" t="str">
        <f t="shared" si="394"/>
        <v/>
      </c>
      <c r="CZ1602" t="str">
        <f t="shared" si="395"/>
        <v/>
      </c>
      <c r="DA1602" t="str">
        <f t="shared" si="396"/>
        <v/>
      </c>
      <c r="DB1602" t="str">
        <f t="shared" si="397"/>
        <v/>
      </c>
      <c r="DC1602" t="str">
        <f t="shared" si="398"/>
        <v/>
      </c>
    </row>
    <row r="1603" spans="1:107" x14ac:dyDescent="0.2">
      <c r="A1603">
        <v>1600</v>
      </c>
      <c r="B1603" t="s">
        <v>1594</v>
      </c>
      <c r="C1603" t="s">
        <v>3768</v>
      </c>
      <c r="D1603" t="s">
        <v>5671</v>
      </c>
      <c r="E1603" t="s">
        <v>6065</v>
      </c>
      <c r="F1603" t="s">
        <v>7666</v>
      </c>
      <c r="G1603" t="s">
        <v>8245</v>
      </c>
      <c r="H1603" t="s">
        <v>8552</v>
      </c>
      <c r="I1603" t="s">
        <v>8555</v>
      </c>
      <c r="J1603" t="s">
        <v>9843</v>
      </c>
      <c r="K1603" t="s">
        <v>10121</v>
      </c>
      <c r="L1603" t="s">
        <v>10127</v>
      </c>
      <c r="M1603" t="s">
        <v>12353</v>
      </c>
      <c r="N1603" t="s">
        <v>12792</v>
      </c>
      <c r="O1603" t="s">
        <v>13328</v>
      </c>
      <c r="P1603" t="s">
        <v>13349</v>
      </c>
      <c r="Q1603">
        <v>1</v>
      </c>
      <c r="R1603" t="s">
        <v>13357</v>
      </c>
      <c r="S1603" t="s">
        <v>13666</v>
      </c>
      <c r="T1603" t="s">
        <v>13803</v>
      </c>
      <c r="U1603" s="3" t="str" cm="1">
        <f t="array" ref="U1603">LEFT(T1603,MIN(FIND({0,1,2,3,4,5,6,7,8,9},T1603&amp;"0123456789"))-1)</f>
        <v>$</v>
      </c>
      <c r="V1603" t="s">
        <v>13357</v>
      </c>
      <c r="W1603" t="s">
        <v>13803</v>
      </c>
      <c r="X1603" s="3" t="str" cm="1">
        <f t="array" ref="X1603">LEFT(W1603,MIN(FIND({0,1,2,3,4,5,6,7,8,9},W1603&amp;"0123456789"))-1)</f>
        <v>$</v>
      </c>
      <c r="Y1603" t="s">
        <v>13357</v>
      </c>
      <c r="Z1603" t="s">
        <v>13803</v>
      </c>
      <c r="AA1603" s="3" cm="1">
        <f t="array" ref="AA1603">_xlfn.XLOOKUP(LEFT(Z1603,MIN(FIND({0,1,2,3,4,5,6,7,8,9},Z1603&amp;"0123456789"))-1), $BB$4:$BB$23, $BC$4:$BC$23)*_xlfn.NUMBERVALUE(TRIM(REPLACE(Z1603,1,MIN(FIND({0,1,2,3,4,5,6,7,8,9},Z1603&amp;"0123456789"))-1,"")), ".", ",")</f>
        <v>2500000</v>
      </c>
      <c r="AB1603" t="s">
        <v>13803</v>
      </c>
      <c r="AC1603" s="3" cm="1">
        <f t="array" ref="AC1603">_xlfn.XLOOKUP(LEFT(AB1603,MIN(FIND({0,1,2,3,4,5,6,7,8,9},AB1603&amp;"0123456789"))-1), $BB$4:$BB$23, $BC$4:$BC$23)*_xlfn.NUMBERVALUE(TRIM(REPLACE(AB1603,1,MIN(FIND({0,1,2,3,4,5,6,7,8,9},AB1603&amp;"0123456789"))-1,"")), ".", ",")</f>
        <v>2500000</v>
      </c>
      <c r="AD1603" t="s">
        <v>8554</v>
      </c>
      <c r="AE1603" t="s">
        <v>8554</v>
      </c>
      <c r="AF1603" t="s">
        <v>16175</v>
      </c>
      <c r="AG1603" t="s">
        <v>17390</v>
      </c>
      <c r="AH1603" t="s">
        <v>4365</v>
      </c>
      <c r="AI1603" t="s">
        <v>18977</v>
      </c>
      <c r="AJ1603" t="s">
        <v>19179</v>
      </c>
      <c r="AK1603" t="s">
        <v>20027</v>
      </c>
      <c r="AL1603" t="s">
        <v>20138</v>
      </c>
      <c r="AM1603" t="s">
        <v>21051</v>
      </c>
      <c r="AN1603" t="s">
        <v>20439</v>
      </c>
      <c r="AO1603" t="s">
        <v>20463</v>
      </c>
      <c r="AP1603" t="s">
        <v>23385</v>
      </c>
      <c r="AQ1603" t="s">
        <v>24425</v>
      </c>
      <c r="AR1603" t="s">
        <v>25242</v>
      </c>
      <c r="AS1603" t="s">
        <v>19184</v>
      </c>
      <c r="BC1603" s="3" t="str" cm="1">
        <f t="array" ref="BC1603">LEFT(BB1603,MIN(FIND({0,1,2,3,4,5,6,7,8,9},BB1603&amp;"0123456789"))-1)</f>
        <v/>
      </c>
      <c r="BY1603" t="s">
        <v>12353</v>
      </c>
      <c r="CT1603" t="str">
        <f t="shared" si="389"/>
        <v>Procurement</v>
      </c>
      <c r="CU1603" t="str">
        <f t="shared" si="390"/>
        <v/>
      </c>
      <c r="CV1603" t="str">
        <f t="shared" si="391"/>
        <v/>
      </c>
      <c r="CW1603" t="str">
        <f t="shared" si="392"/>
        <v/>
      </c>
      <c r="CX1603" t="str">
        <f t="shared" si="393"/>
        <v/>
      </c>
      <c r="CY1603" t="str">
        <f t="shared" si="394"/>
        <v/>
      </c>
      <c r="CZ1603" t="str">
        <f t="shared" si="395"/>
        <v/>
      </c>
      <c r="DA1603" t="str">
        <f t="shared" si="396"/>
        <v/>
      </c>
      <c r="DB1603" t="str">
        <f t="shared" si="397"/>
        <v/>
      </c>
      <c r="DC1603" t="str">
        <f t="shared" si="398"/>
        <v/>
      </c>
    </row>
    <row r="1604" spans="1:107" x14ac:dyDescent="0.2">
      <c r="A1604">
        <v>1601</v>
      </c>
      <c r="B1604" t="s">
        <v>1595</v>
      </c>
      <c r="C1604" t="s">
        <v>3769</v>
      </c>
      <c r="D1604" t="s">
        <v>5672</v>
      </c>
      <c r="E1604" t="s">
        <v>6065</v>
      </c>
      <c r="F1604" t="s">
        <v>7667</v>
      </c>
      <c r="G1604" t="s">
        <v>8245</v>
      </c>
      <c r="H1604" t="s">
        <v>8552</v>
      </c>
      <c r="I1604" t="s">
        <v>4365</v>
      </c>
      <c r="J1604" t="s">
        <v>4365</v>
      </c>
      <c r="K1604" t="s">
        <v>10121</v>
      </c>
      <c r="L1604" t="s">
        <v>10887</v>
      </c>
      <c r="M1604" t="s">
        <v>12354</v>
      </c>
      <c r="N1604" t="s">
        <v>12754</v>
      </c>
      <c r="O1604" t="s">
        <v>13307</v>
      </c>
      <c r="P1604" t="s">
        <v>4365</v>
      </c>
      <c r="Q1604">
        <v>1</v>
      </c>
      <c r="R1604" t="s">
        <v>13357</v>
      </c>
      <c r="S1604" t="s">
        <v>8288</v>
      </c>
      <c r="T1604" t="s">
        <v>14257</v>
      </c>
      <c r="U1604" s="3" t="str" cm="1">
        <f t="array" ref="U1604">LEFT(T1604,MIN(FIND({0,1,2,3,4,5,6,7,8,9},T1604&amp;"0123456789"))-1)</f>
        <v>$</v>
      </c>
      <c r="V1604" t="s">
        <v>13357</v>
      </c>
      <c r="W1604" t="s">
        <v>14257</v>
      </c>
      <c r="X1604" s="3" t="str" cm="1">
        <f t="array" ref="X1604">LEFT(W1604,MIN(FIND({0,1,2,3,4,5,6,7,8,9},W1604&amp;"0123456789"))-1)</f>
        <v>$</v>
      </c>
      <c r="Y1604" t="s">
        <v>13357</v>
      </c>
      <c r="Z1604" t="s">
        <v>14257</v>
      </c>
      <c r="AA1604" s="3" cm="1">
        <f t="array" ref="AA1604">_xlfn.XLOOKUP(LEFT(Z1604,MIN(FIND({0,1,2,3,4,5,6,7,8,9},Z1604&amp;"0123456789"))-1), $BB$4:$BB$23, $BC$4:$BC$23)*_xlfn.NUMBERVALUE(TRIM(REPLACE(Z1604,1,MIN(FIND({0,1,2,3,4,5,6,7,8,9},Z1604&amp;"0123456789"))-1,"")), ".", ",")</f>
        <v>1299999</v>
      </c>
      <c r="AB1604" t="s">
        <v>14257</v>
      </c>
      <c r="AC1604" s="3" cm="1">
        <f t="array" ref="AC1604">_xlfn.XLOOKUP(LEFT(AB1604,MIN(FIND({0,1,2,3,4,5,6,7,8,9},AB1604&amp;"0123456789"))-1), $BB$4:$BB$23, $BC$4:$BC$23)*_xlfn.NUMBERVALUE(TRIM(REPLACE(AB1604,1,MIN(FIND({0,1,2,3,4,5,6,7,8,9},AB1604&amp;"0123456789"))-1,"")), ".", ",")</f>
        <v>1299999</v>
      </c>
      <c r="AD1604" t="s">
        <v>4365</v>
      </c>
      <c r="AE1604" t="s">
        <v>4365</v>
      </c>
      <c r="AF1604" t="s">
        <v>4365</v>
      </c>
      <c r="AG1604" t="s">
        <v>4365</v>
      </c>
      <c r="AH1604" t="s">
        <v>4365</v>
      </c>
      <c r="AI1604" t="s">
        <v>4365</v>
      </c>
      <c r="AJ1604" t="s">
        <v>4365</v>
      </c>
      <c r="AK1604" t="s">
        <v>4365</v>
      </c>
      <c r="AL1604" t="s">
        <v>4365</v>
      </c>
      <c r="AM1604" t="s">
        <v>4365</v>
      </c>
      <c r="AN1604" t="s">
        <v>4365</v>
      </c>
      <c r="AO1604" t="s">
        <v>4365</v>
      </c>
      <c r="AP1604" t="s">
        <v>4365</v>
      </c>
      <c r="AQ1604" t="s">
        <v>4365</v>
      </c>
      <c r="AR1604" t="s">
        <v>4365</v>
      </c>
      <c r="AS1604" t="s">
        <v>19177</v>
      </c>
      <c r="BC1604" s="3" t="str" cm="1">
        <f t="array" ref="BC1604">LEFT(BB1604,MIN(FIND({0,1,2,3,4,5,6,7,8,9},BB1604&amp;"0123456789"))-1)</f>
        <v/>
      </c>
      <c r="BY1604" t="s">
        <v>11993</v>
      </c>
      <c r="BZ1604" t="s">
        <v>25737</v>
      </c>
      <c r="CT1604" t="str">
        <f t="shared" si="389"/>
        <v>Automotive</v>
      </c>
      <c r="CU1604" t="str">
        <f t="shared" si="390"/>
        <v>Hardware</v>
      </c>
      <c r="CV1604" t="str">
        <f t="shared" si="391"/>
        <v/>
      </c>
      <c r="CW1604" t="str">
        <f t="shared" si="392"/>
        <v/>
      </c>
      <c r="CX1604" t="str">
        <f t="shared" si="393"/>
        <v/>
      </c>
      <c r="CY1604" t="str">
        <f t="shared" si="394"/>
        <v/>
      </c>
      <c r="CZ1604" t="str">
        <f t="shared" si="395"/>
        <v/>
      </c>
      <c r="DA1604" t="str">
        <f t="shared" si="396"/>
        <v/>
      </c>
      <c r="DB1604" t="str">
        <f t="shared" si="397"/>
        <v/>
      </c>
      <c r="DC1604" t="str">
        <f t="shared" si="398"/>
        <v/>
      </c>
    </row>
    <row r="1605" spans="1:107" x14ac:dyDescent="0.2">
      <c r="A1605">
        <v>1602</v>
      </c>
      <c r="B1605" t="s">
        <v>1596</v>
      </c>
      <c r="C1605" t="s">
        <v>3770</v>
      </c>
      <c r="D1605" t="s">
        <v>5673</v>
      </c>
      <c r="E1605" t="s">
        <v>6065</v>
      </c>
      <c r="F1605" t="s">
        <v>7668</v>
      </c>
      <c r="G1605" t="s">
        <v>8262</v>
      </c>
      <c r="H1605" t="s">
        <v>8552</v>
      </c>
      <c r="I1605" t="s">
        <v>8555</v>
      </c>
      <c r="J1605" t="s">
        <v>9844</v>
      </c>
      <c r="K1605" t="s">
        <v>10119</v>
      </c>
      <c r="L1605" t="s">
        <v>10888</v>
      </c>
      <c r="M1605" t="s">
        <v>12355</v>
      </c>
      <c r="N1605" t="s">
        <v>13108</v>
      </c>
      <c r="O1605" t="s">
        <v>4365</v>
      </c>
      <c r="P1605" t="s">
        <v>4365</v>
      </c>
      <c r="Q1605">
        <v>1</v>
      </c>
      <c r="R1605" t="s">
        <v>13357</v>
      </c>
      <c r="S1605" t="s">
        <v>13594</v>
      </c>
      <c r="T1605" t="s">
        <v>14258</v>
      </c>
      <c r="U1605" s="3" t="str" cm="1">
        <f t="array" ref="U1605">LEFT(T1605,MIN(FIND({0,1,2,3,4,5,6,7,8,9},T1605&amp;"0123456789"))-1)</f>
        <v>CHF</v>
      </c>
      <c r="V1605" t="s">
        <v>13357</v>
      </c>
      <c r="W1605" t="s">
        <v>14258</v>
      </c>
      <c r="X1605" s="3" t="str" cm="1">
        <f t="array" ref="X1605">LEFT(W1605,MIN(FIND({0,1,2,3,4,5,6,7,8,9},W1605&amp;"0123456789"))-1)</f>
        <v>CHF</v>
      </c>
      <c r="Y1605" t="s">
        <v>13357</v>
      </c>
      <c r="Z1605" t="s">
        <v>14258</v>
      </c>
      <c r="AA1605" s="3" cm="1">
        <f t="array" ref="AA1605">_xlfn.XLOOKUP(LEFT(Z1605,MIN(FIND({0,1,2,3,4,5,6,7,8,9},Z1605&amp;"0123456789"))-1), $BB$4:$BB$23, $BC$4:$BC$23)*_xlfn.NUMBERVALUE(TRIM(REPLACE(Z1605,1,MIN(FIND({0,1,2,3,4,5,6,7,8,9},Z1605&amp;"0123456789"))-1,"")), ".", ",")</f>
        <v>1110000</v>
      </c>
      <c r="AB1605" t="s">
        <v>14258</v>
      </c>
      <c r="AC1605" s="3" cm="1">
        <f t="array" ref="AC1605">_xlfn.XLOOKUP(LEFT(AB1605,MIN(FIND({0,1,2,3,4,5,6,7,8,9},AB1605&amp;"0123456789"))-1), $BB$4:$BB$23, $BC$4:$BC$23)*_xlfn.NUMBERVALUE(TRIM(REPLACE(AB1605,1,MIN(FIND({0,1,2,3,4,5,6,7,8,9},AB1605&amp;"0123456789"))-1,"")), ".", ",")</f>
        <v>1110000</v>
      </c>
      <c r="AD1605" t="s">
        <v>4365</v>
      </c>
      <c r="AE1605" t="s">
        <v>4365</v>
      </c>
      <c r="AF1605" t="s">
        <v>4365</v>
      </c>
      <c r="AG1605" t="s">
        <v>4365</v>
      </c>
      <c r="AH1605" t="s">
        <v>4365</v>
      </c>
      <c r="AI1605" t="s">
        <v>4365</v>
      </c>
      <c r="AJ1605" t="s">
        <v>4365</v>
      </c>
      <c r="AK1605" t="s">
        <v>4365</v>
      </c>
      <c r="AL1605" t="s">
        <v>4365</v>
      </c>
      <c r="AM1605" t="s">
        <v>4365</v>
      </c>
      <c r="AN1605" t="s">
        <v>4365</v>
      </c>
      <c r="AO1605" t="s">
        <v>4365</v>
      </c>
      <c r="AP1605" t="s">
        <v>4365</v>
      </c>
      <c r="AQ1605" t="s">
        <v>4365</v>
      </c>
      <c r="AR1605" t="s">
        <v>4365</v>
      </c>
      <c r="AS1605" t="s">
        <v>14830</v>
      </c>
      <c r="BC1605" s="3" t="str" cm="1">
        <f t="array" ref="BC1605">LEFT(BB1605,MIN(FIND({0,1,2,3,4,5,6,7,8,9},BB1605&amp;"0123456789"))-1)</f>
        <v/>
      </c>
      <c r="BY1605" t="s">
        <v>11311</v>
      </c>
      <c r="BZ1605" t="s">
        <v>25696</v>
      </c>
      <c r="CA1605" t="s">
        <v>25690</v>
      </c>
      <c r="CB1605" t="s">
        <v>25520</v>
      </c>
      <c r="CC1605" t="s">
        <v>25429</v>
      </c>
      <c r="CD1605" t="s">
        <v>25430</v>
      </c>
      <c r="CE1605" t="s">
        <v>25441</v>
      </c>
      <c r="CF1605" t="s">
        <v>25408</v>
      </c>
      <c r="CG1605" t="s">
        <v>25945</v>
      </c>
      <c r="CH1605" t="s">
        <v>25452</v>
      </c>
      <c r="CT1605" t="str">
        <f t="shared" ref="CT1605:CT1668" si="399">TRIM(BY1605)</f>
        <v>Banking</v>
      </c>
      <c r="CU1605" t="str">
        <f t="shared" ref="CU1605:CU1668" si="400">TRIM(BZ1605)</f>
        <v>Bitcoin</v>
      </c>
      <c r="CV1605" t="str">
        <f t="shared" ref="CV1605:CV1668" si="401">TRIM(CA1605)</f>
        <v>Blockchain</v>
      </c>
      <c r="CW1605" t="str">
        <f t="shared" ref="CW1605:CW1668" si="402">TRIM(CB1605)</f>
        <v>Consulting</v>
      </c>
      <c r="CX1605" t="str">
        <f t="shared" ref="CX1605:CX1668" si="403">TRIM(CC1605)</f>
        <v>Financial Services</v>
      </c>
      <c r="CY1605" t="str">
        <f t="shared" ref="CY1605:CY1668" si="404">TRIM(CD1605)</f>
        <v>FinTech</v>
      </c>
      <c r="CZ1605" t="str">
        <f t="shared" ref="CZ1605:CZ1668" si="405">TRIM(CE1605)</f>
        <v>Mobile Apps</v>
      </c>
      <c r="DA1605" t="str">
        <f t="shared" ref="DA1605:DA1668" si="406">TRIM(CF1605)</f>
        <v>Software</v>
      </c>
      <c r="DB1605" t="str">
        <f t="shared" ref="DB1605:DB1668" si="407">TRIM(CG1605)</f>
        <v>Stock Exchanges</v>
      </c>
      <c r="DC1605" t="str">
        <f t="shared" ref="DC1605:DC1668" si="408">TRIM(CH1605)</f>
        <v>Trading Platform</v>
      </c>
    </row>
    <row r="1606" spans="1:107" x14ac:dyDescent="0.2">
      <c r="A1606">
        <v>1603</v>
      </c>
      <c r="B1606" t="s">
        <v>1597</v>
      </c>
      <c r="C1606" t="s">
        <v>3771</v>
      </c>
      <c r="D1606" t="s">
        <v>4365</v>
      </c>
      <c r="E1606" t="s">
        <v>6065</v>
      </c>
      <c r="F1606" t="s">
        <v>7669</v>
      </c>
      <c r="G1606" t="s">
        <v>8273</v>
      </c>
      <c r="H1606" t="s">
        <v>8552</v>
      </c>
      <c r="I1606" t="s">
        <v>8555</v>
      </c>
      <c r="J1606" t="s">
        <v>9845</v>
      </c>
      <c r="K1606" t="s">
        <v>10119</v>
      </c>
      <c r="L1606" t="s">
        <v>10391</v>
      </c>
      <c r="M1606" t="s">
        <v>10391</v>
      </c>
      <c r="N1606" t="s">
        <v>12950</v>
      </c>
      <c r="O1606" t="s">
        <v>13338</v>
      </c>
      <c r="P1606" t="s">
        <v>4365</v>
      </c>
      <c r="Q1606">
        <v>1</v>
      </c>
      <c r="R1606" t="s">
        <v>13358</v>
      </c>
      <c r="S1606" t="s">
        <v>8273</v>
      </c>
      <c r="T1606" t="s">
        <v>14115</v>
      </c>
      <c r="U1606" s="3" t="str" cm="1">
        <f t="array" ref="U1606">LEFT(T1606,MIN(FIND({0,1,2,3,4,5,6,7,8,9},T1606&amp;"0123456789"))-1)</f>
        <v>$</v>
      </c>
      <c r="V1606" t="s">
        <v>14414</v>
      </c>
      <c r="W1606" t="s">
        <v>14115</v>
      </c>
      <c r="X1606" s="3" t="str" cm="1">
        <f t="array" ref="X1606">LEFT(W1606,MIN(FIND({0,1,2,3,4,5,6,7,8,9},W1606&amp;"0123456789"))-1)</f>
        <v>$</v>
      </c>
      <c r="Y1606" t="s">
        <v>14414</v>
      </c>
      <c r="Z1606" t="s">
        <v>14115</v>
      </c>
      <c r="AA1606" s="3" cm="1">
        <f t="array" ref="AA1606">_xlfn.XLOOKUP(LEFT(Z1606,MIN(FIND({0,1,2,3,4,5,6,7,8,9},Z1606&amp;"0123456789"))-1), $BB$4:$BB$23, $BC$4:$BC$23)*_xlfn.NUMBERVALUE(TRIM(REPLACE(Z1606,1,MIN(FIND({0,1,2,3,4,5,6,7,8,9},Z1606&amp;"0123456789"))-1,"")), ".", ",")</f>
        <v>4800000</v>
      </c>
      <c r="AB1606" t="s">
        <v>14115</v>
      </c>
      <c r="AC1606" s="3" cm="1">
        <f t="array" ref="AC1606">_xlfn.XLOOKUP(LEFT(AB1606,MIN(FIND({0,1,2,3,4,5,6,7,8,9},AB1606&amp;"0123456789"))-1), $BB$4:$BB$23, $BC$4:$BC$23)*_xlfn.NUMBERVALUE(TRIM(REPLACE(AB1606,1,MIN(FIND({0,1,2,3,4,5,6,7,8,9},AB1606&amp;"0123456789"))-1,"")), ".", ",")</f>
        <v>4800000</v>
      </c>
      <c r="AD1606" t="s">
        <v>4365</v>
      </c>
      <c r="AE1606" t="s">
        <v>4365</v>
      </c>
      <c r="AF1606" t="s">
        <v>4365</v>
      </c>
      <c r="AG1606" t="s">
        <v>17391</v>
      </c>
      <c r="AH1606" t="s">
        <v>4365</v>
      </c>
      <c r="AI1606" t="s">
        <v>4365</v>
      </c>
      <c r="AJ1606" t="s">
        <v>8563</v>
      </c>
      <c r="AK1606" t="s">
        <v>4365</v>
      </c>
      <c r="AL1606" t="s">
        <v>8555</v>
      </c>
      <c r="AM1606" t="s">
        <v>4365</v>
      </c>
      <c r="AN1606" t="s">
        <v>18372</v>
      </c>
      <c r="AO1606" t="s">
        <v>4365</v>
      </c>
      <c r="AP1606" t="s">
        <v>23386</v>
      </c>
      <c r="AQ1606" t="s">
        <v>4365</v>
      </c>
      <c r="AR1606" t="s">
        <v>4365</v>
      </c>
      <c r="AS1606" t="s">
        <v>14822</v>
      </c>
      <c r="BC1606" s="3" t="str" cm="1">
        <f t="array" ref="BC1606">LEFT(BB1606,MIN(FIND({0,1,2,3,4,5,6,7,8,9},BB1606&amp;"0123456789"))-1)</f>
        <v/>
      </c>
      <c r="BY1606" t="s">
        <v>10391</v>
      </c>
      <c r="CT1606" t="str">
        <f t="shared" si="399"/>
        <v>Media and Entertainment</v>
      </c>
      <c r="CU1606" t="str">
        <f t="shared" si="400"/>
        <v/>
      </c>
      <c r="CV1606" t="str">
        <f t="shared" si="401"/>
        <v/>
      </c>
      <c r="CW1606" t="str">
        <f t="shared" si="402"/>
        <v/>
      </c>
      <c r="CX1606" t="str">
        <f t="shared" si="403"/>
        <v/>
      </c>
      <c r="CY1606" t="str">
        <f t="shared" si="404"/>
        <v/>
      </c>
      <c r="CZ1606" t="str">
        <f t="shared" si="405"/>
        <v/>
      </c>
      <c r="DA1606" t="str">
        <f t="shared" si="406"/>
        <v/>
      </c>
      <c r="DB1606" t="str">
        <f t="shared" si="407"/>
        <v/>
      </c>
      <c r="DC1606" t="str">
        <f t="shared" si="408"/>
        <v/>
      </c>
    </row>
    <row r="1607" spans="1:107" x14ac:dyDescent="0.2">
      <c r="A1607">
        <v>1604</v>
      </c>
      <c r="B1607" t="s">
        <v>1598</v>
      </c>
      <c r="C1607" t="s">
        <v>3772</v>
      </c>
      <c r="D1607" t="s">
        <v>5674</v>
      </c>
      <c r="E1607" t="s">
        <v>6065</v>
      </c>
      <c r="F1607" t="s">
        <v>7670</v>
      </c>
      <c r="G1607" t="s">
        <v>8248</v>
      </c>
      <c r="H1607" t="s">
        <v>8552</v>
      </c>
      <c r="I1607" t="s">
        <v>8555</v>
      </c>
      <c r="J1607" t="s">
        <v>9846</v>
      </c>
      <c r="K1607" t="s">
        <v>10121</v>
      </c>
      <c r="L1607" t="s">
        <v>10889</v>
      </c>
      <c r="M1607" t="s">
        <v>12356</v>
      </c>
      <c r="N1607" t="s">
        <v>13109</v>
      </c>
      <c r="O1607" t="s">
        <v>13306</v>
      </c>
      <c r="P1607" t="s">
        <v>13349</v>
      </c>
      <c r="Q1607">
        <v>1</v>
      </c>
      <c r="R1607" t="s">
        <v>13357</v>
      </c>
      <c r="S1607" t="s">
        <v>13516</v>
      </c>
      <c r="T1607" t="s">
        <v>14013</v>
      </c>
      <c r="U1607" s="3" t="str" cm="1">
        <f t="array" ref="U1607">LEFT(T1607,MIN(FIND({0,1,2,3,4,5,6,7,8,9},T1607&amp;"0123456789"))-1)</f>
        <v>€</v>
      </c>
      <c r="V1607" t="s">
        <v>13357</v>
      </c>
      <c r="W1607" t="s">
        <v>14013</v>
      </c>
      <c r="X1607" s="3" t="str" cm="1">
        <f t="array" ref="X1607">LEFT(W1607,MIN(FIND({0,1,2,3,4,5,6,7,8,9},W1607&amp;"0123456789"))-1)</f>
        <v>€</v>
      </c>
      <c r="Y1607" t="s">
        <v>13357</v>
      </c>
      <c r="Z1607" t="s">
        <v>14013</v>
      </c>
      <c r="AA1607" s="3" cm="1">
        <f t="array" ref="AA1607">_xlfn.XLOOKUP(LEFT(Z1607,MIN(FIND({0,1,2,3,4,5,6,7,8,9},Z1607&amp;"0123456789"))-1), $BB$4:$BB$23, $BC$4:$BC$23)*_xlfn.NUMBERVALUE(TRIM(REPLACE(Z1607,1,MIN(FIND({0,1,2,3,4,5,6,7,8,9},Z1607&amp;"0123456789"))-1,"")), ".", ",")</f>
        <v>3600000</v>
      </c>
      <c r="AB1607" t="s">
        <v>14013</v>
      </c>
      <c r="AC1607" s="3" cm="1">
        <f t="array" ref="AC1607">_xlfn.XLOOKUP(LEFT(AB1607,MIN(FIND({0,1,2,3,4,5,6,7,8,9},AB1607&amp;"0123456789"))-1), $BB$4:$BB$23, $BC$4:$BC$23)*_xlfn.NUMBERVALUE(TRIM(REPLACE(AB1607,1,MIN(FIND({0,1,2,3,4,5,6,7,8,9},AB1607&amp;"0123456789"))-1,"")), ".", ",")</f>
        <v>3600000</v>
      </c>
      <c r="AD1607" t="s">
        <v>8557</v>
      </c>
      <c r="AE1607" t="s">
        <v>8557</v>
      </c>
      <c r="AF1607" t="s">
        <v>16176</v>
      </c>
      <c r="AG1607" t="s">
        <v>4365</v>
      </c>
      <c r="AH1607" t="s">
        <v>4365</v>
      </c>
      <c r="AI1607" t="s">
        <v>4365</v>
      </c>
      <c r="AJ1607" t="s">
        <v>4365</v>
      </c>
      <c r="AK1607" t="s">
        <v>4365</v>
      </c>
      <c r="AL1607" t="s">
        <v>4365</v>
      </c>
      <c r="AM1607" t="s">
        <v>4365</v>
      </c>
      <c r="AN1607" t="s">
        <v>4365</v>
      </c>
      <c r="AO1607" t="s">
        <v>4365</v>
      </c>
      <c r="AP1607" t="s">
        <v>4365</v>
      </c>
      <c r="AQ1607" t="s">
        <v>4365</v>
      </c>
      <c r="AR1607" t="s">
        <v>4365</v>
      </c>
      <c r="AS1607" t="s">
        <v>4365</v>
      </c>
      <c r="BC1607" s="3" t="str" cm="1">
        <f t="array" ref="BC1607">LEFT(BB1607,MIN(FIND({0,1,2,3,4,5,6,7,8,9},BB1607&amp;"0123456789"))-1)</f>
        <v/>
      </c>
      <c r="BY1607" t="s">
        <v>12478</v>
      </c>
      <c r="BZ1607" t="s">
        <v>25655</v>
      </c>
      <c r="CA1607" t="s">
        <v>25966</v>
      </c>
      <c r="CB1607" t="s">
        <v>25641</v>
      </c>
      <c r="CT1607" t="str">
        <f t="shared" si="399"/>
        <v>Electronics</v>
      </c>
      <c r="CU1607" t="str">
        <f t="shared" si="400"/>
        <v>Energy</v>
      </c>
      <c r="CV1607" t="str">
        <f t="shared" si="401"/>
        <v>Fuel Cell</v>
      </c>
      <c r="CW1607" t="str">
        <f t="shared" si="402"/>
        <v>Renewable Energy</v>
      </c>
      <c r="CX1607" t="str">
        <f t="shared" si="403"/>
        <v/>
      </c>
      <c r="CY1607" t="str">
        <f t="shared" si="404"/>
        <v/>
      </c>
      <c r="CZ1607" t="str">
        <f t="shared" si="405"/>
        <v/>
      </c>
      <c r="DA1607" t="str">
        <f t="shared" si="406"/>
        <v/>
      </c>
      <c r="DB1607" t="str">
        <f t="shared" si="407"/>
        <v/>
      </c>
      <c r="DC1607" t="str">
        <f t="shared" si="408"/>
        <v/>
      </c>
    </row>
    <row r="1608" spans="1:107" x14ac:dyDescent="0.2">
      <c r="A1608">
        <v>1605</v>
      </c>
      <c r="B1608" t="s">
        <v>1599</v>
      </c>
      <c r="C1608" t="s">
        <v>3773</v>
      </c>
      <c r="D1608" t="s">
        <v>5675</v>
      </c>
      <c r="E1608" t="s">
        <v>6065</v>
      </c>
      <c r="F1608" t="s">
        <v>7671</v>
      </c>
      <c r="G1608" t="s">
        <v>8246</v>
      </c>
      <c r="H1608" t="s">
        <v>8552</v>
      </c>
      <c r="I1608" t="s">
        <v>8554</v>
      </c>
      <c r="J1608" t="s">
        <v>9847</v>
      </c>
      <c r="K1608" t="s">
        <v>10119</v>
      </c>
      <c r="L1608" t="s">
        <v>10280</v>
      </c>
      <c r="M1608" t="s">
        <v>12357</v>
      </c>
      <c r="N1608" t="s">
        <v>12855</v>
      </c>
      <c r="O1608" t="s">
        <v>13319</v>
      </c>
      <c r="P1608" t="s">
        <v>4365</v>
      </c>
      <c r="Q1608">
        <v>1</v>
      </c>
      <c r="R1608" t="s">
        <v>13358</v>
      </c>
      <c r="S1608" t="s">
        <v>8406</v>
      </c>
      <c r="T1608" t="s">
        <v>14259</v>
      </c>
      <c r="U1608" s="3" t="str" cm="1">
        <f t="array" ref="U1608">LEFT(T1608,MIN(FIND({0,1,2,3,4,5,6,7,8,9},T1608&amp;"0123456789"))-1)</f>
        <v>CN¥</v>
      </c>
      <c r="V1608" t="s">
        <v>14414</v>
      </c>
      <c r="W1608" t="s">
        <v>14259</v>
      </c>
      <c r="X1608" s="3" t="str" cm="1">
        <f t="array" ref="X1608">LEFT(W1608,MIN(FIND({0,1,2,3,4,5,6,7,8,9},W1608&amp;"0123456789"))-1)</f>
        <v>CN¥</v>
      </c>
      <c r="Y1608" t="s">
        <v>14414</v>
      </c>
      <c r="Z1608" t="s">
        <v>14259</v>
      </c>
      <c r="AA1608" s="3" cm="1">
        <f t="array" ref="AA1608">_xlfn.XLOOKUP(LEFT(Z1608,MIN(FIND({0,1,2,3,4,5,6,7,8,9},Z1608&amp;"0123456789"))-1), $BB$4:$BB$23, $BC$4:$BC$23)*_xlfn.NUMBERVALUE(TRIM(REPLACE(Z1608,1,MIN(FIND({0,1,2,3,4,5,6,7,8,9},Z1608&amp;"0123456789"))-1,"")), ".", ",")</f>
        <v>4050000</v>
      </c>
      <c r="AB1608" t="s">
        <v>14259</v>
      </c>
      <c r="AC1608" s="3" cm="1">
        <f t="array" ref="AC1608">_xlfn.XLOOKUP(LEFT(AB1608,MIN(FIND({0,1,2,3,4,5,6,7,8,9},AB1608&amp;"0123456789"))-1), $BB$4:$BB$23, $BC$4:$BC$23)*_xlfn.NUMBERVALUE(TRIM(REPLACE(AB1608,1,MIN(FIND({0,1,2,3,4,5,6,7,8,9},AB1608&amp;"0123456789"))-1,"")), ".", ",")</f>
        <v>4050000</v>
      </c>
      <c r="AD1608" t="s">
        <v>8555</v>
      </c>
      <c r="AE1608" t="s">
        <v>8555</v>
      </c>
      <c r="AF1608" t="s">
        <v>16177</v>
      </c>
      <c r="AG1608" t="s">
        <v>4365</v>
      </c>
      <c r="AH1608" t="s">
        <v>4365</v>
      </c>
      <c r="AI1608" t="s">
        <v>4365</v>
      </c>
      <c r="AJ1608" t="s">
        <v>4365</v>
      </c>
      <c r="AK1608" t="s">
        <v>4365</v>
      </c>
      <c r="AL1608" t="s">
        <v>4365</v>
      </c>
      <c r="AM1608" t="s">
        <v>4365</v>
      </c>
      <c r="AN1608" t="s">
        <v>4365</v>
      </c>
      <c r="AO1608" t="s">
        <v>4365</v>
      </c>
      <c r="AP1608" t="s">
        <v>4365</v>
      </c>
      <c r="AQ1608" t="s">
        <v>4365</v>
      </c>
      <c r="AR1608" t="s">
        <v>4365</v>
      </c>
      <c r="AS1608" t="s">
        <v>14830</v>
      </c>
      <c r="BC1608" s="3" t="str" cm="1">
        <f t="array" ref="BC1608">LEFT(BB1608,MIN(FIND({0,1,2,3,4,5,6,7,8,9},BB1608&amp;"0123456789"))-1)</f>
        <v/>
      </c>
      <c r="BY1608" t="s">
        <v>11267</v>
      </c>
      <c r="BZ1608" t="s">
        <v>25404</v>
      </c>
      <c r="CA1608" t="s">
        <v>25515</v>
      </c>
      <c r="CT1608" t="str">
        <f t="shared" si="399"/>
        <v>Artificial Intelligence</v>
      </c>
      <c r="CU1608" t="str">
        <f t="shared" si="400"/>
        <v>Information Technology</v>
      </c>
      <c r="CV1608" t="str">
        <f t="shared" si="401"/>
        <v>Security</v>
      </c>
      <c r="CW1608" t="str">
        <f t="shared" si="402"/>
        <v/>
      </c>
      <c r="CX1608" t="str">
        <f t="shared" si="403"/>
        <v/>
      </c>
      <c r="CY1608" t="str">
        <f t="shared" si="404"/>
        <v/>
      </c>
      <c r="CZ1608" t="str">
        <f t="shared" si="405"/>
        <v/>
      </c>
      <c r="DA1608" t="str">
        <f t="shared" si="406"/>
        <v/>
      </c>
      <c r="DB1608" t="str">
        <f t="shared" si="407"/>
        <v/>
      </c>
      <c r="DC1608" t="str">
        <f t="shared" si="408"/>
        <v/>
      </c>
    </row>
    <row r="1609" spans="1:107" x14ac:dyDescent="0.2">
      <c r="A1609">
        <v>1606</v>
      </c>
      <c r="B1609" t="s">
        <v>1600</v>
      </c>
      <c r="C1609" t="s">
        <v>3774</v>
      </c>
      <c r="D1609" t="s">
        <v>5676</v>
      </c>
      <c r="E1609" t="s">
        <v>6065</v>
      </c>
      <c r="F1609" t="s">
        <v>7672</v>
      </c>
      <c r="G1609" t="s">
        <v>8245</v>
      </c>
      <c r="H1609" t="s">
        <v>8552</v>
      </c>
      <c r="I1609" t="s">
        <v>8554</v>
      </c>
      <c r="J1609" t="s">
        <v>9848</v>
      </c>
      <c r="K1609" t="s">
        <v>10121</v>
      </c>
      <c r="L1609" t="s">
        <v>10890</v>
      </c>
      <c r="M1609" t="s">
        <v>10890</v>
      </c>
      <c r="N1609" t="s">
        <v>13038</v>
      </c>
      <c r="O1609" t="s">
        <v>4365</v>
      </c>
      <c r="P1609" t="s">
        <v>4365</v>
      </c>
      <c r="Q1609">
        <v>1</v>
      </c>
      <c r="R1609" t="s">
        <v>13357</v>
      </c>
      <c r="S1609" t="s">
        <v>13445</v>
      </c>
      <c r="T1609" t="s">
        <v>13831</v>
      </c>
      <c r="U1609" s="3" t="str" cm="1">
        <f t="array" ref="U1609">LEFT(T1609,MIN(FIND({0,1,2,3,4,5,6,7,8,9},T1609&amp;"0123456789"))-1)</f>
        <v>$</v>
      </c>
      <c r="V1609" t="s">
        <v>13357</v>
      </c>
      <c r="W1609" t="s">
        <v>13831</v>
      </c>
      <c r="X1609" s="3" t="str" cm="1">
        <f t="array" ref="X1609">LEFT(W1609,MIN(FIND({0,1,2,3,4,5,6,7,8,9},W1609&amp;"0123456789"))-1)</f>
        <v>$</v>
      </c>
      <c r="Y1609" t="s">
        <v>13357</v>
      </c>
      <c r="Z1609" t="s">
        <v>13831</v>
      </c>
      <c r="AA1609" s="3" cm="1">
        <f t="array" ref="AA1609">_xlfn.XLOOKUP(LEFT(Z1609,MIN(FIND({0,1,2,3,4,5,6,7,8,9},Z1609&amp;"0123456789"))-1), $BB$4:$BB$23, $BC$4:$BC$23)*_xlfn.NUMBERVALUE(TRIM(REPLACE(Z1609,1,MIN(FIND({0,1,2,3,4,5,6,7,8,9},Z1609&amp;"0123456789"))-1,"")), ".", ",")</f>
        <v>1000000</v>
      </c>
      <c r="AB1609" t="s">
        <v>13831</v>
      </c>
      <c r="AC1609" s="3" cm="1">
        <f t="array" ref="AC1609">_xlfn.XLOOKUP(LEFT(AB1609,MIN(FIND({0,1,2,3,4,5,6,7,8,9},AB1609&amp;"0123456789"))-1), $BB$4:$BB$23, $BC$4:$BC$23)*_xlfn.NUMBERVALUE(TRIM(REPLACE(AB1609,1,MIN(FIND({0,1,2,3,4,5,6,7,8,9},AB1609&amp;"0123456789"))-1,"")), ".", ",")</f>
        <v>1000000</v>
      </c>
      <c r="AD1609" t="s">
        <v>4365</v>
      </c>
      <c r="AE1609" t="s">
        <v>8555</v>
      </c>
      <c r="AF1609" t="s">
        <v>16178</v>
      </c>
      <c r="AG1609" t="s">
        <v>17392</v>
      </c>
      <c r="AH1609" t="s">
        <v>18029</v>
      </c>
      <c r="AI1609" t="s">
        <v>18978</v>
      </c>
      <c r="AJ1609" t="s">
        <v>16983</v>
      </c>
      <c r="AK1609" t="s">
        <v>20028</v>
      </c>
      <c r="AL1609" t="s">
        <v>20368</v>
      </c>
      <c r="AM1609" t="s">
        <v>21052</v>
      </c>
      <c r="AN1609" t="s">
        <v>21638</v>
      </c>
      <c r="AO1609" t="s">
        <v>22239</v>
      </c>
      <c r="AP1609" t="s">
        <v>23387</v>
      </c>
      <c r="AQ1609" t="s">
        <v>24426</v>
      </c>
      <c r="AR1609" t="s">
        <v>18422</v>
      </c>
      <c r="AS1609" t="s">
        <v>25315</v>
      </c>
      <c r="BC1609" s="3" t="str" cm="1">
        <f t="array" ref="BC1609">LEFT(BB1609,MIN(FIND({0,1,2,3,4,5,6,7,8,9},BB1609&amp;"0123456789"))-1)</f>
        <v/>
      </c>
      <c r="BY1609" t="s">
        <v>10391</v>
      </c>
      <c r="BZ1609" t="s">
        <v>25668</v>
      </c>
      <c r="CT1609" t="str">
        <f t="shared" si="399"/>
        <v>Media and Entertainment</v>
      </c>
      <c r="CU1609" t="str">
        <f t="shared" si="400"/>
        <v>Sports</v>
      </c>
      <c r="CV1609" t="str">
        <f t="shared" si="401"/>
        <v/>
      </c>
      <c r="CW1609" t="str">
        <f t="shared" si="402"/>
        <v/>
      </c>
      <c r="CX1609" t="str">
        <f t="shared" si="403"/>
        <v/>
      </c>
      <c r="CY1609" t="str">
        <f t="shared" si="404"/>
        <v/>
      </c>
      <c r="CZ1609" t="str">
        <f t="shared" si="405"/>
        <v/>
      </c>
      <c r="DA1609" t="str">
        <f t="shared" si="406"/>
        <v/>
      </c>
      <c r="DB1609" t="str">
        <f t="shared" si="407"/>
        <v/>
      </c>
      <c r="DC1609" t="str">
        <f t="shared" si="408"/>
        <v/>
      </c>
    </row>
    <row r="1610" spans="1:107" x14ac:dyDescent="0.2">
      <c r="A1610">
        <v>1607</v>
      </c>
      <c r="B1610" t="s">
        <v>1601</v>
      </c>
      <c r="C1610" t="s">
        <v>3775</v>
      </c>
      <c r="D1610" t="s">
        <v>3775</v>
      </c>
      <c r="E1610" t="s">
        <v>6065</v>
      </c>
      <c r="F1610" t="s">
        <v>7673</v>
      </c>
      <c r="G1610" t="s">
        <v>8503</v>
      </c>
      <c r="H1610" t="s">
        <v>8552</v>
      </c>
      <c r="I1610" t="s">
        <v>4365</v>
      </c>
      <c r="J1610" t="s">
        <v>4365</v>
      </c>
      <c r="K1610" t="s">
        <v>10119</v>
      </c>
      <c r="L1610" t="s">
        <v>10891</v>
      </c>
      <c r="M1610" t="s">
        <v>12358</v>
      </c>
      <c r="N1610" t="s">
        <v>13110</v>
      </c>
      <c r="O1610" t="s">
        <v>4365</v>
      </c>
      <c r="P1610" t="s">
        <v>4365</v>
      </c>
      <c r="Q1610">
        <v>1</v>
      </c>
      <c r="R1610" t="s">
        <v>13357</v>
      </c>
      <c r="S1610" t="s">
        <v>13517</v>
      </c>
      <c r="T1610" t="s">
        <v>13797</v>
      </c>
      <c r="U1610" s="3" t="str" cm="1">
        <f t="array" ref="U1610">LEFT(T1610,MIN(FIND({0,1,2,3,4,5,6,7,8,9},T1610&amp;"0123456789"))-1)</f>
        <v>$</v>
      </c>
      <c r="V1610" t="s">
        <v>13357</v>
      </c>
      <c r="W1610" t="s">
        <v>13797</v>
      </c>
      <c r="X1610" s="3" t="str" cm="1">
        <f t="array" ref="X1610">LEFT(W1610,MIN(FIND({0,1,2,3,4,5,6,7,8,9},W1610&amp;"0123456789"))-1)</f>
        <v>$</v>
      </c>
      <c r="Y1610" t="s">
        <v>13357</v>
      </c>
      <c r="Z1610" t="s">
        <v>13797</v>
      </c>
      <c r="AA1610" s="3" cm="1">
        <f t="array" ref="AA1610">_xlfn.XLOOKUP(LEFT(Z1610,MIN(FIND({0,1,2,3,4,5,6,7,8,9},Z1610&amp;"0123456789"))-1), $BB$4:$BB$23, $BC$4:$BC$23)*_xlfn.NUMBERVALUE(TRIM(REPLACE(Z1610,1,MIN(FIND({0,1,2,3,4,5,6,7,8,9},Z1610&amp;"0123456789"))-1,"")), ".", ",")</f>
        <v>16000000</v>
      </c>
      <c r="AB1610" t="s">
        <v>13797</v>
      </c>
      <c r="AC1610" s="3" cm="1">
        <f t="array" ref="AC1610">_xlfn.XLOOKUP(LEFT(AB1610,MIN(FIND({0,1,2,3,4,5,6,7,8,9},AB1610&amp;"0123456789"))-1), $BB$4:$BB$23, $BC$4:$BC$23)*_xlfn.NUMBERVALUE(TRIM(REPLACE(AB1610,1,MIN(FIND({0,1,2,3,4,5,6,7,8,9},AB1610&amp;"0123456789"))-1,"")), ".", ",")</f>
        <v>16000000</v>
      </c>
      <c r="AD1610" t="s">
        <v>4365</v>
      </c>
      <c r="AE1610" t="s">
        <v>4365</v>
      </c>
      <c r="AF1610" t="s">
        <v>4365</v>
      </c>
      <c r="AG1610" t="s">
        <v>4365</v>
      </c>
      <c r="AH1610" t="s">
        <v>4365</v>
      </c>
      <c r="AI1610" t="s">
        <v>4365</v>
      </c>
      <c r="AJ1610" t="s">
        <v>4365</v>
      </c>
      <c r="AK1610" t="s">
        <v>4365</v>
      </c>
      <c r="AL1610" t="s">
        <v>4365</v>
      </c>
      <c r="AM1610" t="s">
        <v>4365</v>
      </c>
      <c r="AN1610" t="s">
        <v>4365</v>
      </c>
      <c r="AO1610" t="s">
        <v>4365</v>
      </c>
      <c r="AP1610" t="s">
        <v>4365</v>
      </c>
      <c r="AQ1610" t="s">
        <v>4365</v>
      </c>
      <c r="AR1610" t="s">
        <v>4365</v>
      </c>
      <c r="AS1610" t="s">
        <v>8559</v>
      </c>
      <c r="BC1610" s="3" t="str" cm="1">
        <f t="array" ref="BC1610">LEFT(BB1610,MIN(FIND({0,1,2,3,4,5,6,7,8,9},BB1610&amp;"0123456789"))-1)</f>
        <v/>
      </c>
      <c r="BY1610" t="s">
        <v>25967</v>
      </c>
      <c r="BZ1610" t="s">
        <v>25549</v>
      </c>
      <c r="CA1610" t="s">
        <v>25463</v>
      </c>
      <c r="CT1610" t="str">
        <f t="shared" si="399"/>
        <v>Retail Technology</v>
      </c>
      <c r="CU1610" t="str">
        <f t="shared" si="400"/>
        <v>Shopping</v>
      </c>
      <c r="CV1610" t="str">
        <f t="shared" si="401"/>
        <v>Video Streaming</v>
      </c>
      <c r="CW1610" t="str">
        <f t="shared" si="402"/>
        <v/>
      </c>
      <c r="CX1610" t="str">
        <f t="shared" si="403"/>
        <v/>
      </c>
      <c r="CY1610" t="str">
        <f t="shared" si="404"/>
        <v/>
      </c>
      <c r="CZ1610" t="str">
        <f t="shared" si="405"/>
        <v/>
      </c>
      <c r="DA1610" t="str">
        <f t="shared" si="406"/>
        <v/>
      </c>
      <c r="DB1610" t="str">
        <f t="shared" si="407"/>
        <v/>
      </c>
      <c r="DC1610" t="str">
        <f t="shared" si="408"/>
        <v/>
      </c>
    </row>
    <row r="1611" spans="1:107" x14ac:dyDescent="0.2">
      <c r="A1611">
        <v>1608</v>
      </c>
      <c r="B1611" t="s">
        <v>1602</v>
      </c>
      <c r="C1611" t="s">
        <v>3776</v>
      </c>
      <c r="D1611" t="s">
        <v>5677</v>
      </c>
      <c r="E1611" t="s">
        <v>6065</v>
      </c>
      <c r="F1611" t="s">
        <v>7674</v>
      </c>
      <c r="G1611" t="s">
        <v>8253</v>
      </c>
      <c r="H1611" t="s">
        <v>8552</v>
      </c>
      <c r="I1611" t="s">
        <v>8555</v>
      </c>
      <c r="J1611" t="s">
        <v>9849</v>
      </c>
      <c r="K1611" t="s">
        <v>10121</v>
      </c>
      <c r="L1611" t="s">
        <v>10892</v>
      </c>
      <c r="M1611" t="s">
        <v>12359</v>
      </c>
      <c r="N1611" t="s">
        <v>12738</v>
      </c>
      <c r="O1611" t="s">
        <v>13307</v>
      </c>
      <c r="P1611" t="s">
        <v>4365</v>
      </c>
      <c r="Q1611">
        <v>1</v>
      </c>
      <c r="R1611" t="s">
        <v>4365</v>
      </c>
      <c r="S1611" t="s">
        <v>13539</v>
      </c>
      <c r="T1611" t="s">
        <v>13736</v>
      </c>
      <c r="U1611" s="3" t="str" cm="1">
        <f t="array" ref="U1611">LEFT(T1611,MIN(FIND({0,1,2,3,4,5,6,7,8,9},T1611&amp;"0123456789"))-1)</f>
        <v>$</v>
      </c>
      <c r="V1611" t="s">
        <v>14415</v>
      </c>
      <c r="W1611" t="s">
        <v>13736</v>
      </c>
      <c r="X1611" s="3" t="str" cm="1">
        <f t="array" ref="X1611">LEFT(W1611,MIN(FIND({0,1,2,3,4,5,6,7,8,9},W1611&amp;"0123456789"))-1)</f>
        <v>$</v>
      </c>
      <c r="Y1611" t="s">
        <v>14415</v>
      </c>
      <c r="Z1611" t="s">
        <v>13736</v>
      </c>
      <c r="AA1611" s="3" cm="1">
        <f t="array" ref="AA1611">_xlfn.XLOOKUP(LEFT(Z1611,MIN(FIND({0,1,2,3,4,5,6,7,8,9},Z1611&amp;"0123456789"))-1), $BB$4:$BB$23, $BC$4:$BC$23)*_xlfn.NUMBERVALUE(TRIM(REPLACE(Z1611,1,MIN(FIND({0,1,2,3,4,5,6,7,8,9},Z1611&amp;"0123456789"))-1,"")), ".", ",")</f>
        <v>10000000</v>
      </c>
      <c r="AB1611" t="s">
        <v>13736</v>
      </c>
      <c r="AC1611" s="3" cm="1">
        <f t="array" ref="AC1611">_xlfn.XLOOKUP(LEFT(AB1611,MIN(FIND({0,1,2,3,4,5,6,7,8,9},AB1611&amp;"0123456789"))-1), $BB$4:$BB$23, $BC$4:$BC$23)*_xlfn.NUMBERVALUE(TRIM(REPLACE(AB1611,1,MIN(FIND({0,1,2,3,4,5,6,7,8,9},AB1611&amp;"0123456789"))-1,"")), ".", ",")</f>
        <v>10000000</v>
      </c>
      <c r="AD1611" t="s">
        <v>4365</v>
      </c>
      <c r="AE1611" t="s">
        <v>4365</v>
      </c>
      <c r="AF1611" t="s">
        <v>4365</v>
      </c>
      <c r="AG1611" t="s">
        <v>4365</v>
      </c>
      <c r="AH1611" t="s">
        <v>4365</v>
      </c>
      <c r="AI1611" t="s">
        <v>4365</v>
      </c>
      <c r="AJ1611" t="s">
        <v>4365</v>
      </c>
      <c r="AK1611" t="s">
        <v>4365</v>
      </c>
      <c r="AL1611" t="s">
        <v>4365</v>
      </c>
      <c r="AM1611" t="s">
        <v>4365</v>
      </c>
      <c r="AN1611" t="s">
        <v>4365</v>
      </c>
      <c r="AO1611" t="s">
        <v>4365</v>
      </c>
      <c r="AP1611" t="s">
        <v>4365</v>
      </c>
      <c r="AQ1611" t="s">
        <v>4365</v>
      </c>
      <c r="AR1611" t="s">
        <v>4365</v>
      </c>
      <c r="AS1611" t="s">
        <v>19302</v>
      </c>
      <c r="BC1611" s="3" t="str" cm="1">
        <f t="array" ref="BC1611">LEFT(BB1611,MIN(FIND({0,1,2,3,4,5,6,7,8,9},BB1611&amp;"0123456789"))-1)</f>
        <v/>
      </c>
      <c r="BY1611" t="s">
        <v>25891</v>
      </c>
      <c r="BZ1611" t="s">
        <v>25651</v>
      </c>
      <c r="CA1611" t="s">
        <v>25441</v>
      </c>
      <c r="CB1611" t="s">
        <v>25408</v>
      </c>
      <c r="CT1611" t="str">
        <f t="shared" si="399"/>
        <v>App Marketing</v>
      </c>
      <c r="CU1611" t="str">
        <f t="shared" si="400"/>
        <v>Apps</v>
      </c>
      <c r="CV1611" t="str">
        <f t="shared" si="401"/>
        <v>Mobile Apps</v>
      </c>
      <c r="CW1611" t="str">
        <f t="shared" si="402"/>
        <v>Software</v>
      </c>
      <c r="CX1611" t="str">
        <f t="shared" si="403"/>
        <v/>
      </c>
      <c r="CY1611" t="str">
        <f t="shared" si="404"/>
        <v/>
      </c>
      <c r="CZ1611" t="str">
        <f t="shared" si="405"/>
        <v/>
      </c>
      <c r="DA1611" t="str">
        <f t="shared" si="406"/>
        <v/>
      </c>
      <c r="DB1611" t="str">
        <f t="shared" si="407"/>
        <v/>
      </c>
      <c r="DC1611" t="str">
        <f t="shared" si="408"/>
        <v/>
      </c>
    </row>
    <row r="1612" spans="1:107" x14ac:dyDescent="0.2">
      <c r="A1612">
        <v>1609</v>
      </c>
      <c r="B1612" t="s">
        <v>1603</v>
      </c>
      <c r="C1612" t="s">
        <v>3777</v>
      </c>
      <c r="D1612" t="s">
        <v>4365</v>
      </c>
      <c r="E1612" t="s">
        <v>6065</v>
      </c>
      <c r="F1612" t="s">
        <v>7675</v>
      </c>
      <c r="G1612" t="s">
        <v>8399</v>
      </c>
      <c r="H1612" t="s">
        <v>8552</v>
      </c>
      <c r="I1612" t="s">
        <v>4365</v>
      </c>
      <c r="J1612" t="s">
        <v>4365</v>
      </c>
      <c r="K1612" t="s">
        <v>10119</v>
      </c>
      <c r="L1612" t="s">
        <v>10893</v>
      </c>
      <c r="M1612" t="s">
        <v>12360</v>
      </c>
      <c r="N1612" t="s">
        <v>13111</v>
      </c>
      <c r="O1612" t="s">
        <v>13319</v>
      </c>
      <c r="P1612" t="s">
        <v>4365</v>
      </c>
      <c r="Q1612">
        <v>1</v>
      </c>
      <c r="R1612" t="s">
        <v>4365</v>
      </c>
      <c r="S1612" t="s">
        <v>13670</v>
      </c>
      <c r="T1612" t="s">
        <v>14260</v>
      </c>
      <c r="U1612" s="3" t="str" cm="1">
        <f t="array" ref="U1612">LEFT(T1612,MIN(FIND({0,1,2,3,4,5,6,7,8,9},T1612&amp;"0123456789"))-1)</f>
        <v>¥</v>
      </c>
      <c r="V1612" t="s">
        <v>14415</v>
      </c>
      <c r="W1612" t="s">
        <v>14260</v>
      </c>
      <c r="X1612" s="3" t="str" cm="1">
        <f t="array" ref="X1612">LEFT(W1612,MIN(FIND({0,1,2,3,4,5,6,7,8,9},W1612&amp;"0123456789"))-1)</f>
        <v>¥</v>
      </c>
      <c r="Y1612" t="s">
        <v>14415</v>
      </c>
      <c r="Z1612" t="s">
        <v>14260</v>
      </c>
      <c r="AA1612" s="3" cm="1">
        <f t="array" ref="AA1612">_xlfn.XLOOKUP(LEFT(Z1612,MIN(FIND({0,1,2,3,4,5,6,7,8,9},Z1612&amp;"0123456789"))-1), $BB$4:$BB$23, $BC$4:$BC$23)*_xlfn.NUMBERVALUE(TRIM(REPLACE(Z1612,1,MIN(FIND({0,1,2,3,4,5,6,7,8,9},Z1612&amp;"0123456789"))-1,"")), ".", ",")</f>
        <v>9500000</v>
      </c>
      <c r="AB1612" t="s">
        <v>14260</v>
      </c>
      <c r="AC1612" s="3" cm="1">
        <f t="array" ref="AC1612">_xlfn.XLOOKUP(LEFT(AB1612,MIN(FIND({0,1,2,3,4,5,6,7,8,9},AB1612&amp;"0123456789"))-1), $BB$4:$BB$23, $BC$4:$BC$23)*_xlfn.NUMBERVALUE(TRIM(REPLACE(AB1612,1,MIN(FIND({0,1,2,3,4,5,6,7,8,9},AB1612&amp;"0123456789"))-1,"")), ".", ",")</f>
        <v>9500000</v>
      </c>
      <c r="AD1612" t="s">
        <v>8555</v>
      </c>
      <c r="AE1612" t="s">
        <v>8556</v>
      </c>
      <c r="AF1612" t="s">
        <v>16179</v>
      </c>
      <c r="AG1612" t="s">
        <v>4365</v>
      </c>
      <c r="AH1612" t="s">
        <v>4365</v>
      </c>
      <c r="AI1612" t="s">
        <v>4365</v>
      </c>
      <c r="AJ1612" t="s">
        <v>4365</v>
      </c>
      <c r="AK1612" t="s">
        <v>4365</v>
      </c>
      <c r="AL1612" t="s">
        <v>4365</v>
      </c>
      <c r="AM1612" t="s">
        <v>4365</v>
      </c>
      <c r="AN1612" t="s">
        <v>4365</v>
      </c>
      <c r="AO1612" t="s">
        <v>4365</v>
      </c>
      <c r="AP1612" t="s">
        <v>4365</v>
      </c>
      <c r="AQ1612" t="s">
        <v>4365</v>
      </c>
      <c r="AR1612" t="s">
        <v>4365</v>
      </c>
      <c r="AS1612" t="s">
        <v>14834</v>
      </c>
      <c r="BC1612" s="3" t="str" cm="1">
        <f t="array" ref="BC1612">LEFT(BB1612,MIN(FIND({0,1,2,3,4,5,6,7,8,9},BB1612&amp;"0123456789"))-1)</f>
        <v/>
      </c>
      <c r="BY1612" t="s">
        <v>25968</v>
      </c>
      <c r="BZ1612" t="s">
        <v>25734</v>
      </c>
      <c r="CA1612" t="s">
        <v>25493</v>
      </c>
      <c r="CT1612" t="str">
        <f t="shared" si="399"/>
        <v>Hotel</v>
      </c>
      <c r="CU1612" t="str">
        <f t="shared" si="400"/>
        <v>Professional Services</v>
      </c>
      <c r="CV1612" t="str">
        <f t="shared" si="401"/>
        <v>Restaurants</v>
      </c>
      <c r="CW1612" t="str">
        <f t="shared" si="402"/>
        <v/>
      </c>
      <c r="CX1612" t="str">
        <f t="shared" si="403"/>
        <v/>
      </c>
      <c r="CY1612" t="str">
        <f t="shared" si="404"/>
        <v/>
      </c>
      <c r="CZ1612" t="str">
        <f t="shared" si="405"/>
        <v/>
      </c>
      <c r="DA1612" t="str">
        <f t="shared" si="406"/>
        <v/>
      </c>
      <c r="DB1612" t="str">
        <f t="shared" si="407"/>
        <v/>
      </c>
      <c r="DC1612" t="str">
        <f t="shared" si="408"/>
        <v/>
      </c>
    </row>
    <row r="1613" spans="1:107" x14ac:dyDescent="0.2">
      <c r="A1613">
        <v>1610</v>
      </c>
      <c r="B1613" t="s">
        <v>1604</v>
      </c>
      <c r="C1613" t="s">
        <v>3778</v>
      </c>
      <c r="D1613" t="s">
        <v>5678</v>
      </c>
      <c r="E1613" t="s">
        <v>4365</v>
      </c>
      <c r="F1613" t="s">
        <v>7676</v>
      </c>
      <c r="G1613" t="s">
        <v>8252</v>
      </c>
      <c r="H1613" t="s">
        <v>8552</v>
      </c>
      <c r="I1613" t="s">
        <v>8554</v>
      </c>
      <c r="J1613" t="s">
        <v>9850</v>
      </c>
      <c r="K1613" t="s">
        <v>10119</v>
      </c>
      <c r="L1613" t="s">
        <v>10199</v>
      </c>
      <c r="M1613" t="s">
        <v>12361</v>
      </c>
      <c r="N1613" t="s">
        <v>12804</v>
      </c>
      <c r="O1613" t="s">
        <v>13304</v>
      </c>
      <c r="P1613" t="s">
        <v>4365</v>
      </c>
      <c r="Q1613">
        <v>1</v>
      </c>
      <c r="R1613" t="s">
        <v>4365</v>
      </c>
      <c r="S1613" t="s">
        <v>13393</v>
      </c>
      <c r="T1613" t="s">
        <v>14261</v>
      </c>
      <c r="U1613" s="3" t="str" cm="1">
        <f t="array" ref="U1613">LEFT(T1613,MIN(FIND({0,1,2,3,4,5,6,7,8,9},T1613&amp;"0123456789"))-1)</f>
        <v>€</v>
      </c>
      <c r="V1613" t="s">
        <v>14425</v>
      </c>
      <c r="W1613" t="s">
        <v>14261</v>
      </c>
      <c r="X1613" s="3" t="str" cm="1">
        <f t="array" ref="X1613">LEFT(W1613,MIN(FIND({0,1,2,3,4,5,6,7,8,9},W1613&amp;"0123456789"))-1)</f>
        <v>€</v>
      </c>
      <c r="Y1613" t="s">
        <v>14425</v>
      </c>
      <c r="Z1613" t="s">
        <v>14261</v>
      </c>
      <c r="AA1613" s="3" cm="1">
        <f t="array" ref="AA1613">_xlfn.XLOOKUP(LEFT(Z1613,MIN(FIND({0,1,2,3,4,5,6,7,8,9},Z1613&amp;"0123456789"))-1), $BB$4:$BB$23, $BC$4:$BC$23)*_xlfn.NUMBERVALUE(TRIM(REPLACE(Z1613,1,MIN(FIND({0,1,2,3,4,5,6,7,8,9},Z1613&amp;"0123456789"))-1,"")), ".", ",")</f>
        <v>6960000</v>
      </c>
      <c r="AB1613" t="s">
        <v>14261</v>
      </c>
      <c r="AC1613" s="3" cm="1">
        <f t="array" ref="AC1613">_xlfn.XLOOKUP(LEFT(AB1613,MIN(FIND({0,1,2,3,4,5,6,7,8,9},AB1613&amp;"0123456789"))-1), $BB$4:$BB$23, $BC$4:$BC$23)*_xlfn.NUMBERVALUE(TRIM(REPLACE(AB1613,1,MIN(FIND({0,1,2,3,4,5,6,7,8,9},AB1613&amp;"0123456789"))-1,"")), ".", ",")</f>
        <v>6960000</v>
      </c>
      <c r="AD1613" t="s">
        <v>4365</v>
      </c>
      <c r="AE1613" t="s">
        <v>4365</v>
      </c>
      <c r="AF1613" t="s">
        <v>4365</v>
      </c>
      <c r="AG1613" t="s">
        <v>17393</v>
      </c>
      <c r="AH1613" t="s">
        <v>4365</v>
      </c>
      <c r="AI1613" t="s">
        <v>18979</v>
      </c>
      <c r="AJ1613" t="s">
        <v>19156</v>
      </c>
      <c r="AK1613" t="s">
        <v>20029</v>
      </c>
      <c r="AL1613" t="s">
        <v>20156</v>
      </c>
      <c r="AM1613" t="s">
        <v>19641</v>
      </c>
      <c r="AN1613" t="s">
        <v>20488</v>
      </c>
      <c r="AO1613" t="s">
        <v>4365</v>
      </c>
      <c r="AP1613" t="s">
        <v>23388</v>
      </c>
      <c r="AQ1613" t="s">
        <v>24427</v>
      </c>
      <c r="AR1613" t="s">
        <v>25243</v>
      </c>
      <c r="AS1613" t="s">
        <v>19184</v>
      </c>
      <c r="BC1613" s="3" t="str" cm="1">
        <f t="array" ref="BC1613">LEFT(BB1613,MIN(FIND({0,1,2,3,4,5,6,7,8,9},BB1613&amp;"0123456789"))-1)</f>
        <v/>
      </c>
      <c r="BY1613" t="s">
        <v>12361</v>
      </c>
      <c r="CT1613" t="str">
        <f t="shared" si="399"/>
        <v>Cloud Computing</v>
      </c>
      <c r="CU1613" t="str">
        <f t="shared" si="400"/>
        <v/>
      </c>
      <c r="CV1613" t="str">
        <f t="shared" si="401"/>
        <v/>
      </c>
      <c r="CW1613" t="str">
        <f t="shared" si="402"/>
        <v/>
      </c>
      <c r="CX1613" t="str">
        <f t="shared" si="403"/>
        <v/>
      </c>
      <c r="CY1613" t="str">
        <f t="shared" si="404"/>
        <v/>
      </c>
      <c r="CZ1613" t="str">
        <f t="shared" si="405"/>
        <v/>
      </c>
      <c r="DA1613" t="str">
        <f t="shared" si="406"/>
        <v/>
      </c>
      <c r="DB1613" t="str">
        <f t="shared" si="407"/>
        <v/>
      </c>
      <c r="DC1613" t="str">
        <f t="shared" si="408"/>
        <v/>
      </c>
    </row>
    <row r="1614" spans="1:107" x14ac:dyDescent="0.2">
      <c r="A1614">
        <v>1611</v>
      </c>
      <c r="B1614" t="s">
        <v>1605</v>
      </c>
      <c r="C1614" t="s">
        <v>3779</v>
      </c>
      <c r="D1614" t="s">
        <v>5679</v>
      </c>
      <c r="E1614" t="s">
        <v>6065</v>
      </c>
      <c r="F1614" t="s">
        <v>7677</v>
      </c>
      <c r="G1614" t="s">
        <v>8245</v>
      </c>
      <c r="H1614" t="s">
        <v>8552</v>
      </c>
      <c r="I1614" t="s">
        <v>8555</v>
      </c>
      <c r="J1614" t="s">
        <v>9851</v>
      </c>
      <c r="K1614" t="s">
        <v>10119</v>
      </c>
      <c r="L1614" t="s">
        <v>10163</v>
      </c>
      <c r="M1614" t="s">
        <v>12206</v>
      </c>
      <c r="N1614" t="s">
        <v>13112</v>
      </c>
      <c r="O1614" t="s">
        <v>4365</v>
      </c>
      <c r="P1614" t="s">
        <v>13351</v>
      </c>
      <c r="Q1614">
        <v>1</v>
      </c>
      <c r="R1614" t="s">
        <v>13357</v>
      </c>
      <c r="S1614" t="s">
        <v>8488</v>
      </c>
      <c r="T1614" t="s">
        <v>13752</v>
      </c>
      <c r="U1614" s="3" t="str" cm="1">
        <f t="array" ref="U1614">LEFT(T1614,MIN(FIND({0,1,2,3,4,5,6,7,8,9},T1614&amp;"0123456789"))-1)</f>
        <v>$</v>
      </c>
      <c r="V1614" t="s">
        <v>13357</v>
      </c>
      <c r="W1614" t="s">
        <v>13752</v>
      </c>
      <c r="X1614" s="3" t="str" cm="1">
        <f t="array" ref="X1614">LEFT(W1614,MIN(FIND({0,1,2,3,4,5,6,7,8,9},W1614&amp;"0123456789"))-1)</f>
        <v>$</v>
      </c>
      <c r="Y1614" t="s">
        <v>13357</v>
      </c>
      <c r="Z1614" t="s">
        <v>13752</v>
      </c>
      <c r="AA1614" s="3" cm="1">
        <f t="array" ref="AA1614">_xlfn.XLOOKUP(LEFT(Z1614,MIN(FIND({0,1,2,3,4,5,6,7,8,9},Z1614&amp;"0123456789"))-1), $BB$4:$BB$23, $BC$4:$BC$23)*_xlfn.NUMBERVALUE(TRIM(REPLACE(Z1614,1,MIN(FIND({0,1,2,3,4,5,6,7,8,9},Z1614&amp;"0123456789"))-1,"")), ".", ",")</f>
        <v>1200000</v>
      </c>
      <c r="AB1614" t="s">
        <v>13752</v>
      </c>
      <c r="AC1614" s="3" cm="1">
        <f t="array" ref="AC1614">_xlfn.XLOOKUP(LEFT(AB1614,MIN(FIND({0,1,2,3,4,5,6,7,8,9},AB1614&amp;"0123456789"))-1), $BB$4:$BB$23, $BC$4:$BC$23)*_xlfn.NUMBERVALUE(TRIM(REPLACE(AB1614,1,MIN(FIND({0,1,2,3,4,5,6,7,8,9},AB1614&amp;"0123456789"))-1,"")), ".", ",")</f>
        <v>1200000</v>
      </c>
      <c r="AD1614" t="s">
        <v>8554</v>
      </c>
      <c r="AE1614" t="s">
        <v>8557</v>
      </c>
      <c r="AF1614" t="s">
        <v>16180</v>
      </c>
      <c r="AG1614" t="s">
        <v>4365</v>
      </c>
      <c r="AH1614" t="s">
        <v>4365</v>
      </c>
      <c r="AI1614" t="s">
        <v>4365</v>
      </c>
      <c r="AJ1614" t="s">
        <v>4365</v>
      </c>
      <c r="AK1614" t="s">
        <v>4365</v>
      </c>
      <c r="AL1614" t="s">
        <v>4365</v>
      </c>
      <c r="AM1614" t="s">
        <v>4365</v>
      </c>
      <c r="AN1614" t="s">
        <v>4365</v>
      </c>
      <c r="AO1614" t="s">
        <v>4365</v>
      </c>
      <c r="AP1614" t="s">
        <v>4365</v>
      </c>
      <c r="AQ1614" t="s">
        <v>4365</v>
      </c>
      <c r="AR1614" t="s">
        <v>4365</v>
      </c>
      <c r="AS1614" t="s">
        <v>14828</v>
      </c>
      <c r="BC1614" s="3" t="str" cm="1">
        <f t="array" ref="BC1614">LEFT(BB1614,MIN(FIND({0,1,2,3,4,5,6,7,8,9},BB1614&amp;"0123456789"))-1)</f>
        <v/>
      </c>
      <c r="BY1614" t="s">
        <v>25604</v>
      </c>
      <c r="BZ1614" t="s">
        <v>25428</v>
      </c>
      <c r="CT1614" t="str">
        <f t="shared" si="399"/>
        <v>Dental</v>
      </c>
      <c r="CU1614" t="str">
        <f t="shared" si="400"/>
        <v>Health Care</v>
      </c>
      <c r="CV1614" t="str">
        <f t="shared" si="401"/>
        <v/>
      </c>
      <c r="CW1614" t="str">
        <f t="shared" si="402"/>
        <v/>
      </c>
      <c r="CX1614" t="str">
        <f t="shared" si="403"/>
        <v/>
      </c>
      <c r="CY1614" t="str">
        <f t="shared" si="404"/>
        <v/>
      </c>
      <c r="CZ1614" t="str">
        <f t="shared" si="405"/>
        <v/>
      </c>
      <c r="DA1614" t="str">
        <f t="shared" si="406"/>
        <v/>
      </c>
      <c r="DB1614" t="str">
        <f t="shared" si="407"/>
        <v/>
      </c>
      <c r="DC1614" t="str">
        <f t="shared" si="408"/>
        <v/>
      </c>
    </row>
    <row r="1615" spans="1:107" x14ac:dyDescent="0.2">
      <c r="A1615">
        <v>1612</v>
      </c>
      <c r="B1615" t="s">
        <v>1606</v>
      </c>
      <c r="C1615" t="s">
        <v>3780</v>
      </c>
      <c r="D1615" t="s">
        <v>4365</v>
      </c>
      <c r="E1615" t="s">
        <v>6065</v>
      </c>
      <c r="F1615" t="s">
        <v>7678</v>
      </c>
      <c r="G1615" t="s">
        <v>8504</v>
      </c>
      <c r="H1615" t="s">
        <v>8552</v>
      </c>
      <c r="I1615" t="s">
        <v>8555</v>
      </c>
      <c r="J1615" t="s">
        <v>9852</v>
      </c>
      <c r="K1615" t="s">
        <v>10119</v>
      </c>
      <c r="L1615" t="s">
        <v>10894</v>
      </c>
      <c r="M1615" t="s">
        <v>12362</v>
      </c>
      <c r="N1615" t="s">
        <v>13113</v>
      </c>
      <c r="O1615" t="s">
        <v>13309</v>
      </c>
      <c r="P1615" t="s">
        <v>4365</v>
      </c>
      <c r="Q1615">
        <v>1</v>
      </c>
      <c r="R1615" t="s">
        <v>13357</v>
      </c>
      <c r="S1615" t="s">
        <v>13563</v>
      </c>
      <c r="T1615" t="s">
        <v>13813</v>
      </c>
      <c r="U1615" s="3" t="str" cm="1">
        <f t="array" ref="U1615">LEFT(T1615,MIN(FIND({0,1,2,3,4,5,6,7,8,9},T1615&amp;"0123456789"))-1)</f>
        <v>$</v>
      </c>
      <c r="V1615" t="s">
        <v>13357</v>
      </c>
      <c r="W1615" t="s">
        <v>13813</v>
      </c>
      <c r="X1615" s="3" t="str" cm="1">
        <f t="array" ref="X1615">LEFT(W1615,MIN(FIND({0,1,2,3,4,5,6,7,8,9},W1615&amp;"0123456789"))-1)</f>
        <v>$</v>
      </c>
      <c r="Y1615" t="s">
        <v>13357</v>
      </c>
      <c r="Z1615" t="s">
        <v>13813</v>
      </c>
      <c r="AA1615" s="3" cm="1">
        <f t="array" ref="AA1615">_xlfn.XLOOKUP(LEFT(Z1615,MIN(FIND({0,1,2,3,4,5,6,7,8,9},Z1615&amp;"0123456789"))-1), $BB$4:$BB$23, $BC$4:$BC$23)*_xlfn.NUMBERVALUE(TRIM(REPLACE(Z1615,1,MIN(FIND({0,1,2,3,4,5,6,7,8,9},Z1615&amp;"0123456789"))-1,"")), ".", ",")</f>
        <v>2000000</v>
      </c>
      <c r="AB1615" t="s">
        <v>13813</v>
      </c>
      <c r="AC1615" s="3" cm="1">
        <f t="array" ref="AC1615">_xlfn.XLOOKUP(LEFT(AB1615,MIN(FIND({0,1,2,3,4,5,6,7,8,9},AB1615&amp;"0123456789"))-1), $BB$4:$BB$23, $BC$4:$BC$23)*_xlfn.NUMBERVALUE(TRIM(REPLACE(AB1615,1,MIN(FIND({0,1,2,3,4,5,6,7,8,9},AB1615&amp;"0123456789"))-1,"")), ".", ",")</f>
        <v>2000000</v>
      </c>
      <c r="AD1615" t="s">
        <v>4365</v>
      </c>
      <c r="AE1615" t="s">
        <v>4365</v>
      </c>
      <c r="AF1615" t="s">
        <v>4365</v>
      </c>
      <c r="AG1615" t="s">
        <v>16873</v>
      </c>
      <c r="AH1615" t="s">
        <v>18030</v>
      </c>
      <c r="AI1615" t="s">
        <v>18980</v>
      </c>
      <c r="AJ1615" t="s">
        <v>8556</v>
      </c>
      <c r="AK1615" t="s">
        <v>4365</v>
      </c>
      <c r="AL1615" t="s">
        <v>20289</v>
      </c>
      <c r="AM1615" t="s">
        <v>21053</v>
      </c>
      <c r="AN1615" t="s">
        <v>21639</v>
      </c>
      <c r="AO1615" t="s">
        <v>22240</v>
      </c>
      <c r="AP1615" t="s">
        <v>23389</v>
      </c>
      <c r="AQ1615" t="s">
        <v>24428</v>
      </c>
      <c r="AR1615" t="s">
        <v>25244</v>
      </c>
      <c r="AS1615" t="s">
        <v>14819</v>
      </c>
      <c r="BC1615" s="3" t="str" cm="1">
        <f t="array" ref="BC1615">LEFT(BB1615,MIN(FIND({0,1,2,3,4,5,6,7,8,9},BB1615&amp;"0123456789"))-1)</f>
        <v/>
      </c>
      <c r="BY1615" t="s">
        <v>11435</v>
      </c>
      <c r="BZ1615" t="s">
        <v>25969</v>
      </c>
      <c r="CA1615" t="s">
        <v>25465</v>
      </c>
      <c r="CT1615" t="str">
        <f t="shared" si="399"/>
        <v>Aerospace</v>
      </c>
      <c r="CU1615" t="str">
        <f t="shared" si="400"/>
        <v>CivicTech</v>
      </c>
      <c r="CV1615" t="str">
        <f t="shared" si="401"/>
        <v>GovTech</v>
      </c>
      <c r="CW1615" t="str">
        <f t="shared" si="402"/>
        <v/>
      </c>
      <c r="CX1615" t="str">
        <f t="shared" si="403"/>
        <v/>
      </c>
      <c r="CY1615" t="str">
        <f t="shared" si="404"/>
        <v/>
      </c>
      <c r="CZ1615" t="str">
        <f t="shared" si="405"/>
        <v/>
      </c>
      <c r="DA1615" t="str">
        <f t="shared" si="406"/>
        <v/>
      </c>
      <c r="DB1615" t="str">
        <f t="shared" si="407"/>
        <v/>
      </c>
      <c r="DC1615" t="str">
        <f t="shared" si="408"/>
        <v/>
      </c>
    </row>
    <row r="1616" spans="1:107" x14ac:dyDescent="0.2">
      <c r="A1616">
        <v>1613</v>
      </c>
      <c r="B1616" t="s">
        <v>1607</v>
      </c>
      <c r="C1616" t="s">
        <v>3781</v>
      </c>
      <c r="D1616" t="s">
        <v>5680</v>
      </c>
      <c r="E1616" t="s">
        <v>6065</v>
      </c>
      <c r="F1616" t="s">
        <v>7679</v>
      </c>
      <c r="G1616" t="s">
        <v>8340</v>
      </c>
      <c r="H1616" t="s">
        <v>8552</v>
      </c>
      <c r="I1616" t="s">
        <v>8554</v>
      </c>
      <c r="J1616" t="s">
        <v>9853</v>
      </c>
      <c r="K1616" t="s">
        <v>10121</v>
      </c>
      <c r="L1616" t="s">
        <v>10675</v>
      </c>
      <c r="M1616" t="s">
        <v>12363</v>
      </c>
      <c r="N1616" t="s">
        <v>12741</v>
      </c>
      <c r="O1616" t="s">
        <v>13310</v>
      </c>
      <c r="P1616" t="s">
        <v>13351</v>
      </c>
      <c r="Q1616">
        <v>1</v>
      </c>
      <c r="R1616" t="s">
        <v>13357</v>
      </c>
      <c r="S1616" t="s">
        <v>8263</v>
      </c>
      <c r="T1616" t="s">
        <v>13831</v>
      </c>
      <c r="U1616" s="3" t="str" cm="1">
        <f t="array" ref="U1616">LEFT(T1616,MIN(FIND({0,1,2,3,4,5,6,7,8,9},T1616&amp;"0123456789"))-1)</f>
        <v>$</v>
      </c>
      <c r="V1616" t="s">
        <v>14422</v>
      </c>
      <c r="W1616" t="s">
        <v>13831</v>
      </c>
      <c r="X1616" s="3" t="str" cm="1">
        <f t="array" ref="X1616">LEFT(W1616,MIN(FIND({0,1,2,3,4,5,6,7,8,9},W1616&amp;"0123456789"))-1)</f>
        <v>$</v>
      </c>
      <c r="Y1616" t="s">
        <v>14422</v>
      </c>
      <c r="Z1616" t="s">
        <v>13831</v>
      </c>
      <c r="AA1616" s="3" cm="1">
        <f t="array" ref="AA1616">_xlfn.XLOOKUP(LEFT(Z1616,MIN(FIND({0,1,2,3,4,5,6,7,8,9},Z1616&amp;"0123456789"))-1), $BB$4:$BB$23, $BC$4:$BC$23)*_xlfn.NUMBERVALUE(TRIM(REPLACE(Z1616,1,MIN(FIND({0,1,2,3,4,5,6,7,8,9},Z1616&amp;"0123456789"))-1,"")), ".", ",")</f>
        <v>1000000</v>
      </c>
      <c r="AB1616" t="s">
        <v>13831</v>
      </c>
      <c r="AC1616" s="3" cm="1">
        <f t="array" ref="AC1616">_xlfn.XLOOKUP(LEFT(AB1616,MIN(FIND({0,1,2,3,4,5,6,7,8,9},AB1616&amp;"0123456789"))-1), $BB$4:$BB$23, $BC$4:$BC$23)*_xlfn.NUMBERVALUE(TRIM(REPLACE(AB1616,1,MIN(FIND({0,1,2,3,4,5,6,7,8,9},AB1616&amp;"0123456789"))-1,"")), ".", ",")</f>
        <v>1000000</v>
      </c>
      <c r="AD1616" t="s">
        <v>4365</v>
      </c>
      <c r="AE1616" t="s">
        <v>4365</v>
      </c>
      <c r="AF1616" t="s">
        <v>4365</v>
      </c>
      <c r="AG1616" t="s">
        <v>4365</v>
      </c>
      <c r="AH1616" t="s">
        <v>4365</v>
      </c>
      <c r="AI1616" t="s">
        <v>4365</v>
      </c>
      <c r="AJ1616" t="s">
        <v>4365</v>
      </c>
      <c r="AK1616" t="s">
        <v>4365</v>
      </c>
      <c r="AL1616" t="s">
        <v>4365</v>
      </c>
      <c r="AM1616" t="s">
        <v>4365</v>
      </c>
      <c r="AN1616" t="s">
        <v>4365</v>
      </c>
      <c r="AO1616" t="s">
        <v>4365</v>
      </c>
      <c r="AP1616" t="s">
        <v>4365</v>
      </c>
      <c r="AQ1616" t="s">
        <v>4365</v>
      </c>
      <c r="AR1616" t="s">
        <v>4365</v>
      </c>
      <c r="AS1616" t="s">
        <v>8562</v>
      </c>
      <c r="BC1616" s="3" t="str" cm="1">
        <f t="array" ref="BC1616">LEFT(BB1616,MIN(FIND({0,1,2,3,4,5,6,7,8,9},BB1616&amp;"0123456789"))-1)</f>
        <v/>
      </c>
      <c r="BY1616" t="s">
        <v>11581</v>
      </c>
      <c r="BZ1616" t="s">
        <v>25484</v>
      </c>
      <c r="CA1616" t="s">
        <v>25411</v>
      </c>
      <c r="CB1616" t="s">
        <v>25437</v>
      </c>
      <c r="CT1616" t="str">
        <f t="shared" si="399"/>
        <v>Internet</v>
      </c>
      <c r="CU1616" t="str">
        <f t="shared" si="400"/>
        <v>Internet of Things</v>
      </c>
      <c r="CV1616" t="str">
        <f t="shared" si="401"/>
        <v>Real Estate</v>
      </c>
      <c r="CW1616" t="str">
        <f t="shared" si="402"/>
        <v>SaaS</v>
      </c>
      <c r="CX1616" t="str">
        <f t="shared" si="403"/>
        <v/>
      </c>
      <c r="CY1616" t="str">
        <f t="shared" si="404"/>
        <v/>
      </c>
      <c r="CZ1616" t="str">
        <f t="shared" si="405"/>
        <v/>
      </c>
      <c r="DA1616" t="str">
        <f t="shared" si="406"/>
        <v/>
      </c>
      <c r="DB1616" t="str">
        <f t="shared" si="407"/>
        <v/>
      </c>
      <c r="DC1616" t="str">
        <f t="shared" si="408"/>
        <v/>
      </c>
    </row>
    <row r="1617" spans="1:107" x14ac:dyDescent="0.2">
      <c r="A1617">
        <v>1614</v>
      </c>
      <c r="B1617" t="s">
        <v>1608</v>
      </c>
      <c r="C1617" t="s">
        <v>3782</v>
      </c>
      <c r="D1617" t="s">
        <v>5681</v>
      </c>
      <c r="E1617" t="s">
        <v>6065</v>
      </c>
      <c r="F1617" t="s">
        <v>7680</v>
      </c>
      <c r="G1617" t="s">
        <v>8360</v>
      </c>
      <c r="H1617" t="s">
        <v>8552</v>
      </c>
      <c r="I1617" t="s">
        <v>8554</v>
      </c>
      <c r="J1617" t="s">
        <v>9854</v>
      </c>
      <c r="K1617" t="s">
        <v>10121</v>
      </c>
      <c r="L1617" t="s">
        <v>10331</v>
      </c>
      <c r="M1617" t="s">
        <v>10331</v>
      </c>
      <c r="N1617" t="s">
        <v>12778</v>
      </c>
      <c r="O1617" t="s">
        <v>13326</v>
      </c>
      <c r="P1617" t="s">
        <v>4365</v>
      </c>
      <c r="Q1617">
        <v>2</v>
      </c>
      <c r="R1617" t="s">
        <v>13358</v>
      </c>
      <c r="S1617" t="s">
        <v>13436</v>
      </c>
      <c r="T1617" t="s">
        <v>14262</v>
      </c>
      <c r="U1617" s="3" t="str" cm="1">
        <f t="array" ref="U1617">LEFT(T1617,MIN(FIND({0,1,2,3,4,5,6,7,8,9},T1617&amp;"0123456789"))-1)</f>
        <v>A$</v>
      </c>
      <c r="V1617" t="s">
        <v>14414</v>
      </c>
      <c r="W1617" t="s">
        <v>14262</v>
      </c>
      <c r="X1617" s="3" t="str" cm="1">
        <f t="array" ref="X1617">LEFT(W1617,MIN(FIND({0,1,2,3,4,5,6,7,8,9},W1617&amp;"0123456789"))-1)</f>
        <v>A$</v>
      </c>
      <c r="Y1617" t="s">
        <v>14414</v>
      </c>
      <c r="Z1617" t="s">
        <v>14732</v>
      </c>
      <c r="AA1617" s="3" cm="1">
        <f t="array" ref="AA1617">_xlfn.XLOOKUP(LEFT(Z1617,MIN(FIND({0,1,2,3,4,5,6,7,8,9},Z1617&amp;"0123456789"))-1), $BB$4:$BB$23, $BC$4:$BC$23)*_xlfn.NUMBERVALUE(TRIM(REPLACE(Z1617,1,MIN(FIND({0,1,2,3,4,5,6,7,8,9},Z1617&amp;"0123456789"))-1,"")), ".", ",")</f>
        <v>1285900</v>
      </c>
      <c r="AB1617" t="s">
        <v>14732</v>
      </c>
      <c r="AC1617" s="3" cm="1">
        <f t="array" ref="AC1617">_xlfn.XLOOKUP(LEFT(AB1617,MIN(FIND({0,1,2,3,4,5,6,7,8,9},AB1617&amp;"0123456789"))-1), $BB$4:$BB$23, $BC$4:$BC$23)*_xlfn.NUMBERVALUE(TRIM(REPLACE(AB1617,1,MIN(FIND({0,1,2,3,4,5,6,7,8,9},AB1617&amp;"0123456789"))-1,"")), ".", ",")</f>
        <v>1285900</v>
      </c>
      <c r="AD1617" t="s">
        <v>4365</v>
      </c>
      <c r="AE1617" t="s">
        <v>4365</v>
      </c>
      <c r="AF1617" t="s">
        <v>4365</v>
      </c>
      <c r="AG1617" t="s">
        <v>4365</v>
      </c>
      <c r="AH1617" t="s">
        <v>4365</v>
      </c>
      <c r="AI1617" t="s">
        <v>4365</v>
      </c>
      <c r="AJ1617" t="s">
        <v>4365</v>
      </c>
      <c r="AK1617" t="s">
        <v>4365</v>
      </c>
      <c r="AL1617" t="s">
        <v>4365</v>
      </c>
      <c r="AM1617" t="s">
        <v>4365</v>
      </c>
      <c r="AN1617" t="s">
        <v>4365</v>
      </c>
      <c r="AO1617" t="s">
        <v>4365</v>
      </c>
      <c r="AP1617" t="s">
        <v>4365</v>
      </c>
      <c r="AQ1617" t="s">
        <v>4365</v>
      </c>
      <c r="AR1617" t="s">
        <v>4365</v>
      </c>
      <c r="AS1617" t="s">
        <v>19177</v>
      </c>
      <c r="BC1617" s="3" t="str" cm="1">
        <f t="array" ref="BC1617">LEFT(BB1617,MIN(FIND({0,1,2,3,4,5,6,7,8,9},BB1617&amp;"0123456789"))-1)</f>
        <v/>
      </c>
      <c r="BY1617" t="s">
        <v>10331</v>
      </c>
      <c r="CT1617" t="str">
        <f t="shared" si="399"/>
        <v>Information Technology</v>
      </c>
      <c r="CU1617" t="str">
        <f t="shared" si="400"/>
        <v/>
      </c>
      <c r="CV1617" t="str">
        <f t="shared" si="401"/>
        <v/>
      </c>
      <c r="CW1617" t="str">
        <f t="shared" si="402"/>
        <v/>
      </c>
      <c r="CX1617" t="str">
        <f t="shared" si="403"/>
        <v/>
      </c>
      <c r="CY1617" t="str">
        <f t="shared" si="404"/>
        <v/>
      </c>
      <c r="CZ1617" t="str">
        <f t="shared" si="405"/>
        <v/>
      </c>
      <c r="DA1617" t="str">
        <f t="shared" si="406"/>
        <v/>
      </c>
      <c r="DB1617" t="str">
        <f t="shared" si="407"/>
        <v/>
      </c>
      <c r="DC1617" t="str">
        <f t="shared" si="408"/>
        <v/>
      </c>
    </row>
    <row r="1618" spans="1:107" x14ac:dyDescent="0.2">
      <c r="A1618">
        <v>1615</v>
      </c>
      <c r="B1618" t="s">
        <v>1609</v>
      </c>
      <c r="C1618" t="s">
        <v>3783</v>
      </c>
      <c r="D1618" t="s">
        <v>3783</v>
      </c>
      <c r="E1618" t="s">
        <v>4365</v>
      </c>
      <c r="F1618" t="s">
        <v>7681</v>
      </c>
      <c r="G1618" t="s">
        <v>8248</v>
      </c>
      <c r="H1618" t="s">
        <v>8552</v>
      </c>
      <c r="I1618" t="s">
        <v>4365</v>
      </c>
      <c r="J1618" t="s">
        <v>4365</v>
      </c>
      <c r="K1618" t="s">
        <v>10121</v>
      </c>
      <c r="L1618" t="s">
        <v>10587</v>
      </c>
      <c r="M1618" t="s">
        <v>11926</v>
      </c>
      <c r="N1618" t="s">
        <v>13114</v>
      </c>
      <c r="O1618" t="s">
        <v>13326</v>
      </c>
      <c r="P1618" t="s">
        <v>4365</v>
      </c>
      <c r="Q1618">
        <v>1</v>
      </c>
      <c r="R1618" t="s">
        <v>4365</v>
      </c>
      <c r="S1618" t="s">
        <v>8489</v>
      </c>
      <c r="T1618" t="s">
        <v>13764</v>
      </c>
      <c r="U1618" s="3" t="str" cm="1">
        <f t="array" ref="U1618">LEFT(T1618,MIN(FIND({0,1,2,3,4,5,6,7,8,9},T1618&amp;"0123456789"))-1)</f>
        <v>$</v>
      </c>
      <c r="V1618" t="s">
        <v>14418</v>
      </c>
      <c r="W1618" t="s">
        <v>13764</v>
      </c>
      <c r="X1618" s="3" t="str" cm="1">
        <f t="array" ref="X1618">LEFT(W1618,MIN(FIND({0,1,2,3,4,5,6,7,8,9},W1618&amp;"0123456789"))-1)</f>
        <v>$</v>
      </c>
      <c r="Y1618" t="s">
        <v>14418</v>
      </c>
      <c r="Z1618" t="s">
        <v>13764</v>
      </c>
      <c r="AA1618" s="3" cm="1">
        <f t="array" ref="AA1618">_xlfn.XLOOKUP(LEFT(Z1618,MIN(FIND({0,1,2,3,4,5,6,7,8,9},Z1618&amp;"0123456789"))-1), $BB$4:$BB$23, $BC$4:$BC$23)*_xlfn.NUMBERVALUE(TRIM(REPLACE(Z1618,1,MIN(FIND({0,1,2,3,4,5,6,7,8,9},Z1618&amp;"0123456789"))-1,"")), ".", ",")</f>
        <v>2800000</v>
      </c>
      <c r="AB1618" t="s">
        <v>13764</v>
      </c>
      <c r="AC1618" s="3" cm="1">
        <f t="array" ref="AC1618">_xlfn.XLOOKUP(LEFT(AB1618,MIN(FIND({0,1,2,3,4,5,6,7,8,9},AB1618&amp;"0123456789"))-1), $BB$4:$BB$23, $BC$4:$BC$23)*_xlfn.NUMBERVALUE(TRIM(REPLACE(AB1618,1,MIN(FIND({0,1,2,3,4,5,6,7,8,9},AB1618&amp;"0123456789"))-1,"")), ".", ",")</f>
        <v>2800000</v>
      </c>
      <c r="AD1618" t="s">
        <v>8555</v>
      </c>
      <c r="AE1618" t="s">
        <v>8555</v>
      </c>
      <c r="AF1618" t="s">
        <v>16181</v>
      </c>
      <c r="AG1618" t="s">
        <v>4365</v>
      </c>
      <c r="AH1618" t="s">
        <v>4365</v>
      </c>
      <c r="AI1618" t="s">
        <v>4365</v>
      </c>
      <c r="AJ1618" t="s">
        <v>4365</v>
      </c>
      <c r="AK1618" t="s">
        <v>4365</v>
      </c>
      <c r="AL1618" t="s">
        <v>4365</v>
      </c>
      <c r="AM1618" t="s">
        <v>4365</v>
      </c>
      <c r="AN1618" t="s">
        <v>4365</v>
      </c>
      <c r="AO1618" t="s">
        <v>4365</v>
      </c>
      <c r="AP1618" t="s">
        <v>4365</v>
      </c>
      <c r="AQ1618" t="s">
        <v>4365</v>
      </c>
      <c r="AR1618" t="s">
        <v>4365</v>
      </c>
      <c r="AS1618" t="s">
        <v>19177</v>
      </c>
      <c r="BC1618" s="3" t="str" cm="1">
        <f t="array" ref="BC1618">LEFT(BB1618,MIN(FIND({0,1,2,3,4,5,6,7,8,9},BB1618&amp;"0123456789"))-1)</f>
        <v/>
      </c>
      <c r="BY1618" t="s">
        <v>10587</v>
      </c>
      <c r="BZ1618" t="s">
        <v>25502</v>
      </c>
      <c r="CT1618" t="str">
        <f t="shared" si="399"/>
        <v>Gaming</v>
      </c>
      <c r="CU1618" t="str">
        <f t="shared" si="400"/>
        <v>Video Games</v>
      </c>
      <c r="CV1618" t="str">
        <f t="shared" si="401"/>
        <v/>
      </c>
      <c r="CW1618" t="str">
        <f t="shared" si="402"/>
        <v/>
      </c>
      <c r="CX1618" t="str">
        <f t="shared" si="403"/>
        <v/>
      </c>
      <c r="CY1618" t="str">
        <f t="shared" si="404"/>
        <v/>
      </c>
      <c r="CZ1618" t="str">
        <f t="shared" si="405"/>
        <v/>
      </c>
      <c r="DA1618" t="str">
        <f t="shared" si="406"/>
        <v/>
      </c>
      <c r="DB1618" t="str">
        <f t="shared" si="407"/>
        <v/>
      </c>
      <c r="DC1618" t="str">
        <f t="shared" si="408"/>
        <v/>
      </c>
    </row>
    <row r="1619" spans="1:107" x14ac:dyDescent="0.2">
      <c r="A1619">
        <v>1616</v>
      </c>
      <c r="B1619" t="s">
        <v>1610</v>
      </c>
      <c r="C1619" t="s">
        <v>3784</v>
      </c>
      <c r="D1619" t="s">
        <v>5682</v>
      </c>
      <c r="E1619" t="s">
        <v>6065</v>
      </c>
      <c r="F1619" t="s">
        <v>7682</v>
      </c>
      <c r="G1619" t="s">
        <v>8333</v>
      </c>
      <c r="H1619" t="s">
        <v>8552</v>
      </c>
      <c r="I1619" t="s">
        <v>8555</v>
      </c>
      <c r="J1619" t="s">
        <v>9855</v>
      </c>
      <c r="K1619" t="s">
        <v>10121</v>
      </c>
      <c r="L1619" t="s">
        <v>10639</v>
      </c>
      <c r="M1619" t="s">
        <v>12364</v>
      </c>
      <c r="N1619" t="s">
        <v>13011</v>
      </c>
      <c r="O1619" t="s">
        <v>13306</v>
      </c>
      <c r="P1619" t="s">
        <v>13351</v>
      </c>
      <c r="Q1619">
        <v>1</v>
      </c>
      <c r="R1619" t="s">
        <v>13357</v>
      </c>
      <c r="S1619" t="s">
        <v>8346</v>
      </c>
      <c r="T1619" t="s">
        <v>13846</v>
      </c>
      <c r="U1619" s="3" t="str" cm="1">
        <f t="array" ref="U1619">LEFT(T1619,MIN(FIND({0,1,2,3,4,5,6,7,8,9},T1619&amp;"0123456789"))-1)</f>
        <v>€</v>
      </c>
      <c r="V1619" t="s">
        <v>13357</v>
      </c>
      <c r="W1619" t="s">
        <v>13846</v>
      </c>
      <c r="X1619" s="3" t="str" cm="1">
        <f t="array" ref="X1619">LEFT(W1619,MIN(FIND({0,1,2,3,4,5,6,7,8,9},W1619&amp;"0123456789"))-1)</f>
        <v>€</v>
      </c>
      <c r="Y1619" t="s">
        <v>13357</v>
      </c>
      <c r="Z1619" t="s">
        <v>13846</v>
      </c>
      <c r="AA1619" s="3" cm="1">
        <f t="array" ref="AA1619">_xlfn.XLOOKUP(LEFT(Z1619,MIN(FIND({0,1,2,3,4,5,6,7,8,9},Z1619&amp;"0123456789"))-1), $BB$4:$BB$23, $BC$4:$BC$23)*_xlfn.NUMBERVALUE(TRIM(REPLACE(Z1619,1,MIN(FIND({0,1,2,3,4,5,6,7,8,9},Z1619&amp;"0123456789"))-1,"")), ".", ",")</f>
        <v>1200000</v>
      </c>
      <c r="AB1619" t="s">
        <v>13846</v>
      </c>
      <c r="AC1619" s="3" cm="1">
        <f t="array" ref="AC1619">_xlfn.XLOOKUP(LEFT(AB1619,MIN(FIND({0,1,2,3,4,5,6,7,8,9},AB1619&amp;"0123456789"))-1), $BB$4:$BB$23, $BC$4:$BC$23)*_xlfn.NUMBERVALUE(TRIM(REPLACE(AB1619,1,MIN(FIND({0,1,2,3,4,5,6,7,8,9},AB1619&amp;"0123456789"))-1,"")), ".", ",")</f>
        <v>1200000</v>
      </c>
      <c r="AD1619" t="s">
        <v>8554</v>
      </c>
      <c r="AE1619" t="s">
        <v>8554</v>
      </c>
      <c r="AF1619" t="s">
        <v>16182</v>
      </c>
      <c r="AG1619" t="s">
        <v>4365</v>
      </c>
      <c r="AH1619" t="s">
        <v>4365</v>
      </c>
      <c r="AI1619" t="s">
        <v>4365</v>
      </c>
      <c r="AJ1619" t="s">
        <v>4365</v>
      </c>
      <c r="AK1619" t="s">
        <v>4365</v>
      </c>
      <c r="AL1619" t="s">
        <v>4365</v>
      </c>
      <c r="AM1619" t="s">
        <v>4365</v>
      </c>
      <c r="AN1619" t="s">
        <v>4365</v>
      </c>
      <c r="AO1619" t="s">
        <v>4365</v>
      </c>
      <c r="AP1619" t="s">
        <v>4365</v>
      </c>
      <c r="AQ1619" t="s">
        <v>4365</v>
      </c>
      <c r="AR1619" t="s">
        <v>4365</v>
      </c>
      <c r="AS1619" t="s">
        <v>19238</v>
      </c>
      <c r="BC1619" s="3" t="str" cm="1">
        <f t="array" ref="BC1619">LEFT(BB1619,MIN(FIND({0,1,2,3,4,5,6,7,8,9},BB1619&amp;"0123456789"))-1)</f>
        <v/>
      </c>
      <c r="BY1619" t="s">
        <v>11267</v>
      </c>
      <c r="BZ1619" t="s">
        <v>25428</v>
      </c>
      <c r="CA1619" t="s">
        <v>25404</v>
      </c>
      <c r="CB1619" t="s">
        <v>25408</v>
      </c>
      <c r="CT1619" t="str">
        <f t="shared" si="399"/>
        <v>Artificial Intelligence</v>
      </c>
      <c r="CU1619" t="str">
        <f t="shared" si="400"/>
        <v>Health Care</v>
      </c>
      <c r="CV1619" t="str">
        <f t="shared" si="401"/>
        <v>Information Technology</v>
      </c>
      <c r="CW1619" t="str">
        <f t="shared" si="402"/>
        <v>Software</v>
      </c>
      <c r="CX1619" t="str">
        <f t="shared" si="403"/>
        <v/>
      </c>
      <c r="CY1619" t="str">
        <f t="shared" si="404"/>
        <v/>
      </c>
      <c r="CZ1619" t="str">
        <f t="shared" si="405"/>
        <v/>
      </c>
      <c r="DA1619" t="str">
        <f t="shared" si="406"/>
        <v/>
      </c>
      <c r="DB1619" t="str">
        <f t="shared" si="407"/>
        <v/>
      </c>
      <c r="DC1619" t="str">
        <f t="shared" si="408"/>
        <v/>
      </c>
    </row>
    <row r="1620" spans="1:107" x14ac:dyDescent="0.2">
      <c r="A1620">
        <v>1617</v>
      </c>
      <c r="B1620" t="s">
        <v>1611</v>
      </c>
      <c r="C1620" t="s">
        <v>3785</v>
      </c>
      <c r="D1620" t="s">
        <v>5683</v>
      </c>
      <c r="E1620" t="s">
        <v>4365</v>
      </c>
      <c r="F1620" t="s">
        <v>7683</v>
      </c>
      <c r="G1620" t="s">
        <v>8245</v>
      </c>
      <c r="H1620" t="s">
        <v>8552</v>
      </c>
      <c r="I1620" t="s">
        <v>4365</v>
      </c>
      <c r="J1620" t="s">
        <v>4365</v>
      </c>
      <c r="K1620" t="s">
        <v>10121</v>
      </c>
      <c r="L1620" t="s">
        <v>10285</v>
      </c>
      <c r="M1620" t="s">
        <v>12365</v>
      </c>
      <c r="N1620" t="s">
        <v>12751</v>
      </c>
      <c r="O1620" t="s">
        <v>4365</v>
      </c>
      <c r="P1620" t="s">
        <v>4365</v>
      </c>
      <c r="Q1620">
        <v>2</v>
      </c>
      <c r="R1620" t="s">
        <v>13358</v>
      </c>
      <c r="S1620" t="s">
        <v>13376</v>
      </c>
      <c r="T1620" t="s">
        <v>14061</v>
      </c>
      <c r="U1620" s="3" t="str" cm="1">
        <f t="array" ref="U1620">LEFT(T1620,MIN(FIND({0,1,2,3,4,5,6,7,8,9},T1620&amp;"0123456789"))-1)</f>
        <v>£</v>
      </c>
      <c r="V1620" t="s">
        <v>14414</v>
      </c>
      <c r="W1620" t="s">
        <v>14061</v>
      </c>
      <c r="X1620" s="3" t="str" cm="1">
        <f t="array" ref="X1620">LEFT(W1620,MIN(FIND({0,1,2,3,4,5,6,7,8,9},W1620&amp;"0123456789"))-1)</f>
        <v>£</v>
      </c>
      <c r="Y1620" t="s">
        <v>14414</v>
      </c>
      <c r="Z1620" t="s">
        <v>14733</v>
      </c>
      <c r="AA1620" s="3" cm="1">
        <f t="array" ref="AA1620">_xlfn.XLOOKUP(LEFT(Z1620,MIN(FIND({0,1,2,3,4,5,6,7,8,9},Z1620&amp;"0123456789"))-1), $BB$4:$BB$23, $BC$4:$BC$23)*_xlfn.NUMBERVALUE(TRIM(REPLACE(Z1620,1,MIN(FIND({0,1,2,3,4,5,6,7,8,9},Z1620&amp;"0123456789"))-1,"")), ".", ",")</f>
        <v>12467000.000000002</v>
      </c>
      <c r="AB1620" t="s">
        <v>14733</v>
      </c>
      <c r="AC1620" s="3" cm="1">
        <f t="array" ref="AC1620">_xlfn.XLOOKUP(LEFT(AB1620,MIN(FIND({0,1,2,3,4,5,6,7,8,9},AB1620&amp;"0123456789"))-1), $BB$4:$BB$23, $BC$4:$BC$23)*_xlfn.NUMBERVALUE(TRIM(REPLACE(AB1620,1,MIN(FIND({0,1,2,3,4,5,6,7,8,9},AB1620&amp;"0123456789"))-1,"")), ".", ",")</f>
        <v>12467000.000000002</v>
      </c>
      <c r="AD1620" t="s">
        <v>8555</v>
      </c>
      <c r="AE1620" t="s">
        <v>8557</v>
      </c>
      <c r="AF1620" t="s">
        <v>16183</v>
      </c>
      <c r="AG1620" t="s">
        <v>4365</v>
      </c>
      <c r="AH1620" t="s">
        <v>4365</v>
      </c>
      <c r="AI1620" t="s">
        <v>4365</v>
      </c>
      <c r="AJ1620" t="s">
        <v>4365</v>
      </c>
      <c r="AK1620" t="s">
        <v>4365</v>
      </c>
      <c r="AL1620" t="s">
        <v>4365</v>
      </c>
      <c r="AM1620" t="s">
        <v>4365</v>
      </c>
      <c r="AN1620" t="s">
        <v>4365</v>
      </c>
      <c r="AO1620" t="s">
        <v>4365</v>
      </c>
      <c r="AP1620" t="s">
        <v>4365</v>
      </c>
      <c r="AQ1620" t="s">
        <v>4365</v>
      </c>
      <c r="AR1620" t="s">
        <v>4365</v>
      </c>
      <c r="AS1620" t="s">
        <v>19149</v>
      </c>
      <c r="BC1620" s="3" t="str" cm="1">
        <f t="array" ref="BC1620">LEFT(BB1620,MIN(FIND({0,1,2,3,4,5,6,7,8,9},BB1620&amp;"0123456789"))-1)</f>
        <v/>
      </c>
      <c r="BY1620" t="s">
        <v>10285</v>
      </c>
      <c r="BZ1620" t="s">
        <v>25821</v>
      </c>
      <c r="CT1620" t="str">
        <f t="shared" si="399"/>
        <v>Food and Beverage</v>
      </c>
      <c r="CU1620" t="str">
        <f t="shared" si="400"/>
        <v>Wine And Spirits</v>
      </c>
      <c r="CV1620" t="str">
        <f t="shared" si="401"/>
        <v/>
      </c>
      <c r="CW1620" t="str">
        <f t="shared" si="402"/>
        <v/>
      </c>
      <c r="CX1620" t="str">
        <f t="shared" si="403"/>
        <v/>
      </c>
      <c r="CY1620" t="str">
        <f t="shared" si="404"/>
        <v/>
      </c>
      <c r="CZ1620" t="str">
        <f t="shared" si="405"/>
        <v/>
      </c>
      <c r="DA1620" t="str">
        <f t="shared" si="406"/>
        <v/>
      </c>
      <c r="DB1620" t="str">
        <f t="shared" si="407"/>
        <v/>
      </c>
      <c r="DC1620" t="str">
        <f t="shared" si="408"/>
        <v/>
      </c>
    </row>
    <row r="1621" spans="1:107" x14ac:dyDescent="0.2">
      <c r="A1621">
        <v>1618</v>
      </c>
      <c r="B1621" t="s">
        <v>1612</v>
      </c>
      <c r="C1621" t="s">
        <v>3786</v>
      </c>
      <c r="D1621" t="s">
        <v>4365</v>
      </c>
      <c r="E1621" t="s">
        <v>6065</v>
      </c>
      <c r="F1621" t="s">
        <v>7684</v>
      </c>
      <c r="G1621" t="s">
        <v>8248</v>
      </c>
      <c r="H1621" t="s">
        <v>8552</v>
      </c>
      <c r="I1621" t="s">
        <v>8554</v>
      </c>
      <c r="J1621" t="s">
        <v>9856</v>
      </c>
      <c r="K1621" t="s">
        <v>4365</v>
      </c>
      <c r="L1621" t="s">
        <v>10163</v>
      </c>
      <c r="M1621" t="s">
        <v>10163</v>
      </c>
      <c r="N1621" t="s">
        <v>13115</v>
      </c>
      <c r="O1621" t="s">
        <v>13311</v>
      </c>
      <c r="P1621" t="s">
        <v>4365</v>
      </c>
      <c r="Q1621">
        <v>1</v>
      </c>
      <c r="R1621" t="s">
        <v>13357</v>
      </c>
      <c r="S1621" t="s">
        <v>13439</v>
      </c>
      <c r="T1621" t="s">
        <v>14263</v>
      </c>
      <c r="U1621" s="3" t="str" cm="1">
        <f t="array" ref="U1621">LEFT(T1621,MIN(FIND({0,1,2,3,4,5,6,7,8,9},T1621&amp;"0123456789"))-1)</f>
        <v>$</v>
      </c>
      <c r="V1621" t="s">
        <v>13357</v>
      </c>
      <c r="W1621" t="s">
        <v>14263</v>
      </c>
      <c r="X1621" s="3" t="str" cm="1">
        <f t="array" ref="X1621">LEFT(W1621,MIN(FIND({0,1,2,3,4,5,6,7,8,9},W1621&amp;"0123456789"))-1)</f>
        <v>$</v>
      </c>
      <c r="Y1621" t="s">
        <v>13357</v>
      </c>
      <c r="Z1621" t="s">
        <v>14263</v>
      </c>
      <c r="AA1621" s="3" cm="1">
        <f t="array" ref="AA1621">_xlfn.XLOOKUP(LEFT(Z1621,MIN(FIND({0,1,2,3,4,5,6,7,8,9},Z1621&amp;"0123456789"))-1), $BB$4:$BB$23, $BC$4:$BC$23)*_xlfn.NUMBERVALUE(TRIM(REPLACE(Z1621,1,MIN(FIND({0,1,2,3,4,5,6,7,8,9},Z1621&amp;"0123456789"))-1,"")), ".", ",")</f>
        <v>8495000</v>
      </c>
      <c r="AB1621" t="s">
        <v>14263</v>
      </c>
      <c r="AC1621" s="3" cm="1">
        <f t="array" ref="AC1621">_xlfn.XLOOKUP(LEFT(AB1621,MIN(FIND({0,1,2,3,4,5,6,7,8,9},AB1621&amp;"0123456789"))-1), $BB$4:$BB$23, $BC$4:$BC$23)*_xlfn.NUMBERVALUE(TRIM(REPLACE(AB1621,1,MIN(FIND({0,1,2,3,4,5,6,7,8,9},AB1621&amp;"0123456789"))-1,"")), ".", ",")</f>
        <v>8495000</v>
      </c>
      <c r="AD1621" t="s">
        <v>4365</v>
      </c>
      <c r="AE1621" t="s">
        <v>4365</v>
      </c>
      <c r="AF1621" t="s">
        <v>4365</v>
      </c>
      <c r="AG1621" t="s">
        <v>4365</v>
      </c>
      <c r="AH1621" t="s">
        <v>4365</v>
      </c>
      <c r="AI1621" t="s">
        <v>4365</v>
      </c>
      <c r="AJ1621" t="s">
        <v>4365</v>
      </c>
      <c r="AK1621" t="s">
        <v>4365</v>
      </c>
      <c r="AL1621" t="s">
        <v>4365</v>
      </c>
      <c r="AM1621" t="s">
        <v>4365</v>
      </c>
      <c r="AN1621" t="s">
        <v>4365</v>
      </c>
      <c r="AO1621" t="s">
        <v>4365</v>
      </c>
      <c r="AP1621" t="s">
        <v>4365</v>
      </c>
      <c r="AQ1621" t="s">
        <v>4365</v>
      </c>
      <c r="AR1621" t="s">
        <v>4365</v>
      </c>
      <c r="AS1621" t="s">
        <v>14826</v>
      </c>
      <c r="BC1621" s="3" t="str" cm="1">
        <f t="array" ref="BC1621">LEFT(BB1621,MIN(FIND({0,1,2,3,4,5,6,7,8,9},BB1621&amp;"0123456789"))-1)</f>
        <v/>
      </c>
      <c r="BY1621" t="s">
        <v>10163</v>
      </c>
      <c r="CT1621" t="str">
        <f t="shared" si="399"/>
        <v>Health Care</v>
      </c>
      <c r="CU1621" t="str">
        <f t="shared" si="400"/>
        <v/>
      </c>
      <c r="CV1621" t="str">
        <f t="shared" si="401"/>
        <v/>
      </c>
      <c r="CW1621" t="str">
        <f t="shared" si="402"/>
        <v/>
      </c>
      <c r="CX1621" t="str">
        <f t="shared" si="403"/>
        <v/>
      </c>
      <c r="CY1621" t="str">
        <f t="shared" si="404"/>
        <v/>
      </c>
      <c r="CZ1621" t="str">
        <f t="shared" si="405"/>
        <v/>
      </c>
      <c r="DA1621" t="str">
        <f t="shared" si="406"/>
        <v/>
      </c>
      <c r="DB1621" t="str">
        <f t="shared" si="407"/>
        <v/>
      </c>
      <c r="DC1621" t="str">
        <f t="shared" si="408"/>
        <v/>
      </c>
    </row>
    <row r="1622" spans="1:107" x14ac:dyDescent="0.2">
      <c r="A1622">
        <v>1619</v>
      </c>
      <c r="B1622" t="s">
        <v>1613</v>
      </c>
      <c r="C1622" t="s">
        <v>3787</v>
      </c>
      <c r="D1622" t="s">
        <v>4365</v>
      </c>
      <c r="E1622" t="s">
        <v>6065</v>
      </c>
      <c r="F1622" t="s">
        <v>7685</v>
      </c>
      <c r="G1622" t="s">
        <v>8275</v>
      </c>
      <c r="H1622" t="s">
        <v>8552</v>
      </c>
      <c r="I1622" t="s">
        <v>4365</v>
      </c>
      <c r="J1622" t="s">
        <v>4365</v>
      </c>
      <c r="K1622" t="s">
        <v>10118</v>
      </c>
      <c r="L1622" t="s">
        <v>10331</v>
      </c>
      <c r="M1622" t="s">
        <v>10331</v>
      </c>
      <c r="N1622" t="s">
        <v>12741</v>
      </c>
      <c r="O1622" t="s">
        <v>13310</v>
      </c>
      <c r="P1622" t="s">
        <v>4365</v>
      </c>
      <c r="Q1622">
        <v>1</v>
      </c>
      <c r="R1622" t="s">
        <v>13357</v>
      </c>
      <c r="S1622" t="s">
        <v>8275</v>
      </c>
      <c r="T1622" t="s">
        <v>13813</v>
      </c>
      <c r="U1622" s="3" t="str" cm="1">
        <f t="array" ref="U1622">LEFT(T1622,MIN(FIND({0,1,2,3,4,5,6,7,8,9},T1622&amp;"0123456789"))-1)</f>
        <v>$</v>
      </c>
      <c r="V1622" t="s">
        <v>13357</v>
      </c>
      <c r="W1622" t="s">
        <v>13813</v>
      </c>
      <c r="X1622" s="3" t="str" cm="1">
        <f t="array" ref="X1622">LEFT(W1622,MIN(FIND({0,1,2,3,4,5,6,7,8,9},W1622&amp;"0123456789"))-1)</f>
        <v>$</v>
      </c>
      <c r="Y1622" t="s">
        <v>13357</v>
      </c>
      <c r="Z1622" t="s">
        <v>13813</v>
      </c>
      <c r="AA1622" s="3" cm="1">
        <f t="array" ref="AA1622">_xlfn.XLOOKUP(LEFT(Z1622,MIN(FIND({0,1,2,3,4,5,6,7,8,9},Z1622&amp;"0123456789"))-1), $BB$4:$BB$23, $BC$4:$BC$23)*_xlfn.NUMBERVALUE(TRIM(REPLACE(Z1622,1,MIN(FIND({0,1,2,3,4,5,6,7,8,9},Z1622&amp;"0123456789"))-1,"")), ".", ",")</f>
        <v>2000000</v>
      </c>
      <c r="AB1622" t="s">
        <v>13813</v>
      </c>
      <c r="AC1622" s="3" cm="1">
        <f t="array" ref="AC1622">_xlfn.XLOOKUP(LEFT(AB1622,MIN(FIND({0,1,2,3,4,5,6,7,8,9},AB1622&amp;"0123456789"))-1), $BB$4:$BB$23, $BC$4:$BC$23)*_xlfn.NUMBERVALUE(TRIM(REPLACE(AB1622,1,MIN(FIND({0,1,2,3,4,5,6,7,8,9},AB1622&amp;"0123456789"))-1,"")), ".", ",")</f>
        <v>2000000</v>
      </c>
      <c r="AD1622" t="s">
        <v>4365</v>
      </c>
      <c r="AE1622" t="s">
        <v>4365</v>
      </c>
      <c r="AF1622" t="s">
        <v>4365</v>
      </c>
      <c r="AG1622" t="s">
        <v>4365</v>
      </c>
      <c r="AH1622" t="s">
        <v>4365</v>
      </c>
      <c r="AI1622" t="s">
        <v>4365</v>
      </c>
      <c r="AJ1622" t="s">
        <v>4365</v>
      </c>
      <c r="AK1622" t="s">
        <v>4365</v>
      </c>
      <c r="AL1622" t="s">
        <v>4365</v>
      </c>
      <c r="AM1622" t="s">
        <v>4365</v>
      </c>
      <c r="AN1622" t="s">
        <v>4365</v>
      </c>
      <c r="AO1622" t="s">
        <v>4365</v>
      </c>
      <c r="AP1622" t="s">
        <v>4365</v>
      </c>
      <c r="AQ1622" t="s">
        <v>4365</v>
      </c>
      <c r="AR1622" t="s">
        <v>4365</v>
      </c>
      <c r="AS1622" t="s">
        <v>14819</v>
      </c>
      <c r="BC1622" s="3" t="str" cm="1">
        <f t="array" ref="BC1622">LEFT(BB1622,MIN(FIND({0,1,2,3,4,5,6,7,8,9},BB1622&amp;"0123456789"))-1)</f>
        <v/>
      </c>
      <c r="BY1622" t="s">
        <v>10331</v>
      </c>
      <c r="CT1622" t="str">
        <f t="shared" si="399"/>
        <v>Information Technology</v>
      </c>
      <c r="CU1622" t="str">
        <f t="shared" si="400"/>
        <v/>
      </c>
      <c r="CV1622" t="str">
        <f t="shared" si="401"/>
        <v/>
      </c>
      <c r="CW1622" t="str">
        <f t="shared" si="402"/>
        <v/>
      </c>
      <c r="CX1622" t="str">
        <f t="shared" si="403"/>
        <v/>
      </c>
      <c r="CY1622" t="str">
        <f t="shared" si="404"/>
        <v/>
      </c>
      <c r="CZ1622" t="str">
        <f t="shared" si="405"/>
        <v/>
      </c>
      <c r="DA1622" t="str">
        <f t="shared" si="406"/>
        <v/>
      </c>
      <c r="DB1622" t="str">
        <f t="shared" si="407"/>
        <v/>
      </c>
      <c r="DC1622" t="str">
        <f t="shared" si="408"/>
        <v/>
      </c>
    </row>
    <row r="1623" spans="1:107" x14ac:dyDescent="0.2">
      <c r="A1623">
        <v>1620</v>
      </c>
      <c r="B1623" t="s">
        <v>1614</v>
      </c>
      <c r="C1623" t="s">
        <v>3788</v>
      </c>
      <c r="D1623" t="s">
        <v>5684</v>
      </c>
      <c r="E1623" t="s">
        <v>6065</v>
      </c>
      <c r="F1623" t="s">
        <v>7686</v>
      </c>
      <c r="G1623" t="s">
        <v>8505</v>
      </c>
      <c r="H1623" t="s">
        <v>8552</v>
      </c>
      <c r="I1623" t="s">
        <v>8555</v>
      </c>
      <c r="J1623" t="s">
        <v>9857</v>
      </c>
      <c r="K1623" t="s">
        <v>10121</v>
      </c>
      <c r="L1623" t="s">
        <v>10167</v>
      </c>
      <c r="M1623" t="s">
        <v>11340</v>
      </c>
      <c r="N1623" t="s">
        <v>12757</v>
      </c>
      <c r="O1623" t="s">
        <v>13314</v>
      </c>
      <c r="P1623" t="s">
        <v>4365</v>
      </c>
      <c r="Q1623">
        <v>1</v>
      </c>
      <c r="R1623" t="s">
        <v>13357</v>
      </c>
      <c r="S1623" t="s">
        <v>8407</v>
      </c>
      <c r="T1623" t="s">
        <v>13810</v>
      </c>
      <c r="U1623" s="3" t="str" cm="1">
        <f t="array" ref="U1623">LEFT(T1623,MIN(FIND({0,1,2,3,4,5,6,7,8,9},T1623&amp;"0123456789"))-1)</f>
        <v>$</v>
      </c>
      <c r="V1623" t="s">
        <v>13357</v>
      </c>
      <c r="W1623" t="s">
        <v>13810</v>
      </c>
      <c r="X1623" s="3" t="str" cm="1">
        <f t="array" ref="X1623">LEFT(W1623,MIN(FIND({0,1,2,3,4,5,6,7,8,9},W1623&amp;"0123456789"))-1)</f>
        <v>$</v>
      </c>
      <c r="Y1623" t="s">
        <v>13357</v>
      </c>
      <c r="Z1623" t="s">
        <v>13810</v>
      </c>
      <c r="AA1623" s="3" cm="1">
        <f t="array" ref="AA1623">_xlfn.XLOOKUP(LEFT(Z1623,MIN(FIND({0,1,2,3,4,5,6,7,8,9},Z1623&amp;"0123456789"))-1), $BB$4:$BB$23, $BC$4:$BC$23)*_xlfn.NUMBERVALUE(TRIM(REPLACE(Z1623,1,MIN(FIND({0,1,2,3,4,5,6,7,8,9},Z1623&amp;"0123456789"))-1,"")), ".", ",")</f>
        <v>1500000</v>
      </c>
      <c r="AB1623" t="s">
        <v>13810</v>
      </c>
      <c r="AC1623" s="3" cm="1">
        <f t="array" ref="AC1623">_xlfn.XLOOKUP(LEFT(AB1623,MIN(FIND({0,1,2,3,4,5,6,7,8,9},AB1623&amp;"0123456789"))-1), $BB$4:$BB$23, $BC$4:$BC$23)*_xlfn.NUMBERVALUE(TRIM(REPLACE(AB1623,1,MIN(FIND({0,1,2,3,4,5,6,7,8,9},AB1623&amp;"0123456789"))-1,"")), ".", ",")</f>
        <v>1500000</v>
      </c>
      <c r="AD1623" t="s">
        <v>8555</v>
      </c>
      <c r="AE1623" t="s">
        <v>8555</v>
      </c>
      <c r="AF1623" t="s">
        <v>9857</v>
      </c>
      <c r="AG1623" t="s">
        <v>17394</v>
      </c>
      <c r="AH1623" t="s">
        <v>18031</v>
      </c>
      <c r="AI1623" t="s">
        <v>18120</v>
      </c>
      <c r="AJ1623" t="s">
        <v>17085</v>
      </c>
      <c r="AK1623" t="s">
        <v>20030</v>
      </c>
      <c r="AL1623" t="s">
        <v>20335</v>
      </c>
      <c r="AM1623" t="s">
        <v>21054</v>
      </c>
      <c r="AN1623" t="s">
        <v>21640</v>
      </c>
      <c r="AO1623" t="s">
        <v>22241</v>
      </c>
      <c r="AP1623" t="s">
        <v>23390</v>
      </c>
      <c r="AQ1623" t="s">
        <v>24429</v>
      </c>
      <c r="AR1623" t="s">
        <v>25245</v>
      </c>
      <c r="AS1623" t="s">
        <v>19217</v>
      </c>
      <c r="BC1623" s="3" t="str" cm="1">
        <f t="array" ref="BC1623">LEFT(BB1623,MIN(FIND({0,1,2,3,4,5,6,7,8,9},BB1623&amp;"0123456789"))-1)</f>
        <v/>
      </c>
      <c r="BY1623" t="s">
        <v>3721</v>
      </c>
      <c r="BZ1623" t="s">
        <v>25408</v>
      </c>
      <c r="CT1623" t="str">
        <f t="shared" si="399"/>
        <v>SaaS</v>
      </c>
      <c r="CU1623" t="str">
        <f t="shared" si="400"/>
        <v>Software</v>
      </c>
      <c r="CV1623" t="str">
        <f t="shared" si="401"/>
        <v/>
      </c>
      <c r="CW1623" t="str">
        <f t="shared" si="402"/>
        <v/>
      </c>
      <c r="CX1623" t="str">
        <f t="shared" si="403"/>
        <v/>
      </c>
      <c r="CY1623" t="str">
        <f t="shared" si="404"/>
        <v/>
      </c>
      <c r="CZ1623" t="str">
        <f t="shared" si="405"/>
        <v/>
      </c>
      <c r="DA1623" t="str">
        <f t="shared" si="406"/>
        <v/>
      </c>
      <c r="DB1623" t="str">
        <f t="shared" si="407"/>
        <v/>
      </c>
      <c r="DC1623" t="str">
        <f t="shared" si="408"/>
        <v/>
      </c>
    </row>
    <row r="1624" spans="1:107" x14ac:dyDescent="0.2">
      <c r="A1624">
        <v>1621</v>
      </c>
      <c r="B1624" t="s">
        <v>1615</v>
      </c>
      <c r="C1624" t="s">
        <v>3789</v>
      </c>
      <c r="D1624" t="s">
        <v>5685</v>
      </c>
      <c r="E1624" t="s">
        <v>4365</v>
      </c>
      <c r="F1624" t="s">
        <v>7687</v>
      </c>
      <c r="G1624" t="s">
        <v>8248</v>
      </c>
      <c r="H1624" t="s">
        <v>8552</v>
      </c>
      <c r="I1624" t="s">
        <v>4365</v>
      </c>
      <c r="J1624" t="s">
        <v>4365</v>
      </c>
      <c r="K1624" t="s">
        <v>10119</v>
      </c>
      <c r="L1624" t="s">
        <v>10769</v>
      </c>
      <c r="M1624" t="s">
        <v>12366</v>
      </c>
      <c r="N1624" t="s">
        <v>13116</v>
      </c>
      <c r="O1624" t="s">
        <v>13347</v>
      </c>
      <c r="P1624" t="s">
        <v>4365</v>
      </c>
      <c r="Q1624">
        <v>1</v>
      </c>
      <c r="R1624" t="s">
        <v>13358</v>
      </c>
      <c r="S1624" t="s">
        <v>13376</v>
      </c>
      <c r="T1624" t="s">
        <v>13736</v>
      </c>
      <c r="U1624" s="3" t="str" cm="1">
        <f t="array" ref="U1624">LEFT(T1624,MIN(FIND({0,1,2,3,4,5,6,7,8,9},T1624&amp;"0123456789"))-1)</f>
        <v>$</v>
      </c>
      <c r="V1624" t="s">
        <v>14414</v>
      </c>
      <c r="W1624" t="s">
        <v>13736</v>
      </c>
      <c r="X1624" s="3" t="str" cm="1">
        <f t="array" ref="X1624">LEFT(W1624,MIN(FIND({0,1,2,3,4,5,6,7,8,9},W1624&amp;"0123456789"))-1)</f>
        <v>$</v>
      </c>
      <c r="Y1624" t="s">
        <v>14414</v>
      </c>
      <c r="Z1624" t="s">
        <v>13736</v>
      </c>
      <c r="AA1624" s="3" cm="1">
        <f t="array" ref="AA1624">_xlfn.XLOOKUP(LEFT(Z1624,MIN(FIND({0,1,2,3,4,5,6,7,8,9},Z1624&amp;"0123456789"))-1), $BB$4:$BB$23, $BC$4:$BC$23)*_xlfn.NUMBERVALUE(TRIM(REPLACE(Z1624,1,MIN(FIND({0,1,2,3,4,5,6,7,8,9},Z1624&amp;"0123456789"))-1,"")), ".", ",")</f>
        <v>10000000</v>
      </c>
      <c r="AB1624" t="s">
        <v>13736</v>
      </c>
      <c r="AC1624" s="3" cm="1">
        <f t="array" ref="AC1624">_xlfn.XLOOKUP(LEFT(AB1624,MIN(FIND({0,1,2,3,4,5,6,7,8,9},AB1624&amp;"0123456789"))-1), $BB$4:$BB$23, $BC$4:$BC$23)*_xlfn.NUMBERVALUE(TRIM(REPLACE(AB1624,1,MIN(FIND({0,1,2,3,4,5,6,7,8,9},AB1624&amp;"0123456789"))-1,"")), ".", ",")</f>
        <v>10000000</v>
      </c>
      <c r="AD1624" t="s">
        <v>8555</v>
      </c>
      <c r="AE1624" t="s">
        <v>8555</v>
      </c>
      <c r="AF1624" t="s">
        <v>16184</v>
      </c>
      <c r="AG1624" t="s">
        <v>4365</v>
      </c>
      <c r="AH1624" t="s">
        <v>4365</v>
      </c>
      <c r="AI1624" t="s">
        <v>4365</v>
      </c>
      <c r="AJ1624" t="s">
        <v>4365</v>
      </c>
      <c r="AK1624" t="s">
        <v>4365</v>
      </c>
      <c r="AL1624" t="s">
        <v>4365</v>
      </c>
      <c r="AM1624" t="s">
        <v>4365</v>
      </c>
      <c r="AN1624" t="s">
        <v>4365</v>
      </c>
      <c r="AO1624" t="s">
        <v>4365</v>
      </c>
      <c r="AP1624" t="s">
        <v>4365</v>
      </c>
      <c r="AQ1624" t="s">
        <v>4365</v>
      </c>
      <c r="AR1624" t="s">
        <v>4365</v>
      </c>
      <c r="AS1624" t="s">
        <v>14819</v>
      </c>
      <c r="BC1624" s="3" t="str" cm="1">
        <f t="array" ref="BC1624">LEFT(BB1624,MIN(FIND({0,1,2,3,4,5,6,7,8,9},BB1624&amp;"0123456789"))-1)</f>
        <v/>
      </c>
      <c r="BY1624" t="s">
        <v>10901</v>
      </c>
      <c r="BZ1624" t="s">
        <v>25418</v>
      </c>
      <c r="CA1624" t="s">
        <v>25537</v>
      </c>
      <c r="CT1624" t="str">
        <f t="shared" si="399"/>
        <v>Manufacturing</v>
      </c>
      <c r="CU1624" t="str">
        <f t="shared" si="400"/>
        <v>Medical</v>
      </c>
      <c r="CV1624" t="str">
        <f t="shared" si="401"/>
        <v>Pharmaceutical</v>
      </c>
      <c r="CW1624" t="str">
        <f t="shared" si="402"/>
        <v/>
      </c>
      <c r="CX1624" t="str">
        <f t="shared" si="403"/>
        <v/>
      </c>
      <c r="CY1624" t="str">
        <f t="shared" si="404"/>
        <v/>
      </c>
      <c r="CZ1624" t="str">
        <f t="shared" si="405"/>
        <v/>
      </c>
      <c r="DA1624" t="str">
        <f t="shared" si="406"/>
        <v/>
      </c>
      <c r="DB1624" t="str">
        <f t="shared" si="407"/>
        <v/>
      </c>
      <c r="DC1624" t="str">
        <f t="shared" si="408"/>
        <v/>
      </c>
    </row>
    <row r="1625" spans="1:107" x14ac:dyDescent="0.2">
      <c r="A1625">
        <v>1622</v>
      </c>
      <c r="B1625" t="s">
        <v>1616</v>
      </c>
      <c r="C1625" t="s">
        <v>3790</v>
      </c>
      <c r="D1625" t="s">
        <v>5686</v>
      </c>
      <c r="E1625" t="s">
        <v>6065</v>
      </c>
      <c r="F1625" t="s">
        <v>7688</v>
      </c>
      <c r="G1625" t="s">
        <v>8245</v>
      </c>
      <c r="H1625" t="s">
        <v>8552</v>
      </c>
      <c r="I1625" t="s">
        <v>8554</v>
      </c>
      <c r="J1625" t="s">
        <v>9858</v>
      </c>
      <c r="K1625" t="s">
        <v>10119</v>
      </c>
      <c r="L1625" t="s">
        <v>10895</v>
      </c>
      <c r="M1625" t="s">
        <v>12367</v>
      </c>
      <c r="N1625" t="s">
        <v>13117</v>
      </c>
      <c r="O1625" t="s">
        <v>13306</v>
      </c>
      <c r="P1625" t="s">
        <v>4365</v>
      </c>
      <c r="Q1625">
        <v>2</v>
      </c>
      <c r="R1625" t="s">
        <v>13357</v>
      </c>
      <c r="S1625" t="s">
        <v>13398</v>
      </c>
      <c r="T1625" t="s">
        <v>14264</v>
      </c>
      <c r="U1625" s="3" t="str" cm="1">
        <f t="array" ref="U1625">LEFT(T1625,MIN(FIND({0,1,2,3,4,5,6,7,8,9},T1625&amp;"0123456789"))-1)</f>
        <v>€</v>
      </c>
      <c r="V1625" t="s">
        <v>13357</v>
      </c>
      <c r="W1625" t="s">
        <v>14264</v>
      </c>
      <c r="X1625" s="3" t="str" cm="1">
        <f t="array" ref="X1625">LEFT(W1625,MIN(FIND({0,1,2,3,4,5,6,7,8,9},W1625&amp;"0123456789"))-1)</f>
        <v>€</v>
      </c>
      <c r="Y1625" t="s">
        <v>13357</v>
      </c>
      <c r="Z1625" t="s">
        <v>14734</v>
      </c>
      <c r="AA1625" s="3" cm="1">
        <f t="array" ref="AA1625">_xlfn.XLOOKUP(LEFT(Z1625,MIN(FIND({0,1,2,3,4,5,6,7,8,9},Z1625&amp;"0123456789"))-1), $BB$4:$BB$23, $BC$4:$BC$23)*_xlfn.NUMBERVALUE(TRIM(REPLACE(Z1625,1,MIN(FIND({0,1,2,3,4,5,6,7,8,9},Z1625&amp;"0123456789"))-1,"")), ".", ",")</f>
        <v>1980000</v>
      </c>
      <c r="AB1625" t="s">
        <v>14734</v>
      </c>
      <c r="AC1625" s="3" cm="1">
        <f t="array" ref="AC1625">_xlfn.XLOOKUP(LEFT(AB1625,MIN(FIND({0,1,2,3,4,5,6,7,8,9},AB1625&amp;"0123456789"))-1), $BB$4:$BB$23, $BC$4:$BC$23)*_xlfn.NUMBERVALUE(TRIM(REPLACE(AB1625,1,MIN(FIND({0,1,2,3,4,5,6,7,8,9},AB1625&amp;"0123456789"))-1,"")), ".", ",")</f>
        <v>1980000</v>
      </c>
      <c r="AD1625" t="s">
        <v>8555</v>
      </c>
      <c r="AE1625" t="s">
        <v>8554</v>
      </c>
      <c r="AF1625" t="s">
        <v>16185</v>
      </c>
      <c r="AG1625" t="s">
        <v>17395</v>
      </c>
      <c r="AH1625" t="s">
        <v>4365</v>
      </c>
      <c r="AI1625" t="s">
        <v>4365</v>
      </c>
      <c r="AJ1625" t="s">
        <v>19265</v>
      </c>
      <c r="AK1625" t="s">
        <v>4365</v>
      </c>
      <c r="AL1625" t="s">
        <v>8556</v>
      </c>
      <c r="AM1625" t="s">
        <v>4365</v>
      </c>
      <c r="AN1625" t="s">
        <v>18794</v>
      </c>
      <c r="AO1625" t="s">
        <v>4365</v>
      </c>
      <c r="AP1625" t="s">
        <v>23391</v>
      </c>
      <c r="AQ1625" t="s">
        <v>4365</v>
      </c>
      <c r="AR1625" t="s">
        <v>4365</v>
      </c>
      <c r="AS1625" t="s">
        <v>14823</v>
      </c>
      <c r="BC1625" s="3" t="str" cm="1">
        <f t="array" ref="BC1625">LEFT(BB1625,MIN(FIND({0,1,2,3,4,5,6,7,8,9},BB1625&amp;"0123456789"))-1)</f>
        <v/>
      </c>
      <c r="BY1625" t="s">
        <v>25419</v>
      </c>
      <c r="BZ1625" t="s">
        <v>25442</v>
      </c>
      <c r="CA1625" t="s">
        <v>25758</v>
      </c>
      <c r="CB1625" t="s">
        <v>25404</v>
      </c>
      <c r="CC1625" t="s">
        <v>25408</v>
      </c>
      <c r="CT1625" t="str">
        <f t="shared" si="399"/>
        <v>Apps</v>
      </c>
      <c r="CU1625" t="str">
        <f t="shared" si="400"/>
        <v>Artificial Intelligence</v>
      </c>
      <c r="CV1625" t="str">
        <f t="shared" si="401"/>
        <v>Automotive</v>
      </c>
      <c r="CW1625" t="str">
        <f t="shared" si="402"/>
        <v>Information Technology</v>
      </c>
      <c r="CX1625" t="str">
        <f t="shared" si="403"/>
        <v>Software</v>
      </c>
      <c r="CY1625" t="str">
        <f t="shared" si="404"/>
        <v/>
      </c>
      <c r="CZ1625" t="str">
        <f t="shared" si="405"/>
        <v/>
      </c>
      <c r="DA1625" t="str">
        <f t="shared" si="406"/>
        <v/>
      </c>
      <c r="DB1625" t="str">
        <f t="shared" si="407"/>
        <v/>
      </c>
      <c r="DC1625" t="str">
        <f t="shared" si="408"/>
        <v/>
      </c>
    </row>
    <row r="1626" spans="1:107" x14ac:dyDescent="0.2">
      <c r="A1626">
        <v>1623</v>
      </c>
      <c r="B1626" t="s">
        <v>1617</v>
      </c>
      <c r="C1626" t="s">
        <v>3791</v>
      </c>
      <c r="D1626" t="s">
        <v>5687</v>
      </c>
      <c r="E1626" t="s">
        <v>6065</v>
      </c>
      <c r="F1626" t="s">
        <v>7689</v>
      </c>
      <c r="G1626" t="s">
        <v>8245</v>
      </c>
      <c r="H1626" t="s">
        <v>8552</v>
      </c>
      <c r="I1626" t="s">
        <v>8559</v>
      </c>
      <c r="J1626" t="s">
        <v>9859</v>
      </c>
      <c r="K1626" t="s">
        <v>10121</v>
      </c>
      <c r="L1626" t="s">
        <v>10187</v>
      </c>
      <c r="M1626" t="s">
        <v>12368</v>
      </c>
      <c r="N1626" t="s">
        <v>13118</v>
      </c>
      <c r="O1626" t="s">
        <v>13341</v>
      </c>
      <c r="P1626" t="s">
        <v>4365</v>
      </c>
      <c r="Q1626">
        <v>1</v>
      </c>
      <c r="R1626" t="s">
        <v>4365</v>
      </c>
      <c r="S1626" t="s">
        <v>8362</v>
      </c>
      <c r="T1626" t="s">
        <v>13810</v>
      </c>
      <c r="U1626" s="3" t="str" cm="1">
        <f t="array" ref="U1626">LEFT(T1626,MIN(FIND({0,1,2,3,4,5,6,7,8,9},T1626&amp;"0123456789"))-1)</f>
        <v>$</v>
      </c>
      <c r="V1626" t="s">
        <v>14415</v>
      </c>
      <c r="W1626" t="s">
        <v>13810</v>
      </c>
      <c r="X1626" s="3" t="str" cm="1">
        <f t="array" ref="X1626">LEFT(W1626,MIN(FIND({0,1,2,3,4,5,6,7,8,9},W1626&amp;"0123456789"))-1)</f>
        <v>$</v>
      </c>
      <c r="Y1626" t="s">
        <v>14415</v>
      </c>
      <c r="Z1626" t="s">
        <v>13810</v>
      </c>
      <c r="AA1626" s="3" cm="1">
        <f t="array" ref="AA1626">_xlfn.XLOOKUP(LEFT(Z1626,MIN(FIND({0,1,2,3,4,5,6,7,8,9},Z1626&amp;"0123456789"))-1), $BB$4:$BB$23, $BC$4:$BC$23)*_xlfn.NUMBERVALUE(TRIM(REPLACE(Z1626,1,MIN(FIND({0,1,2,3,4,5,6,7,8,9},Z1626&amp;"0123456789"))-1,"")), ".", ",")</f>
        <v>1500000</v>
      </c>
      <c r="AB1626" t="s">
        <v>13810</v>
      </c>
      <c r="AC1626" s="3" cm="1">
        <f t="array" ref="AC1626">_xlfn.XLOOKUP(LEFT(AB1626,MIN(FIND({0,1,2,3,4,5,6,7,8,9},AB1626&amp;"0123456789"))-1), $BB$4:$BB$23, $BC$4:$BC$23)*_xlfn.NUMBERVALUE(TRIM(REPLACE(AB1626,1,MIN(FIND({0,1,2,3,4,5,6,7,8,9},AB1626&amp;"0123456789"))-1,"")), ".", ",")</f>
        <v>1500000</v>
      </c>
      <c r="AD1626" t="s">
        <v>4365</v>
      </c>
      <c r="AE1626" t="s">
        <v>4365</v>
      </c>
      <c r="AF1626" t="s">
        <v>4365</v>
      </c>
      <c r="AG1626" t="s">
        <v>17396</v>
      </c>
      <c r="AH1626" t="s">
        <v>18032</v>
      </c>
      <c r="AI1626" t="s">
        <v>18981</v>
      </c>
      <c r="AJ1626" t="s">
        <v>19278</v>
      </c>
      <c r="AK1626" t="s">
        <v>20031</v>
      </c>
      <c r="AL1626" t="s">
        <v>20343</v>
      </c>
      <c r="AM1626" t="s">
        <v>21055</v>
      </c>
      <c r="AN1626" t="s">
        <v>21641</v>
      </c>
      <c r="AO1626" t="s">
        <v>20925</v>
      </c>
      <c r="AP1626" t="s">
        <v>23392</v>
      </c>
      <c r="AQ1626" t="s">
        <v>24430</v>
      </c>
      <c r="AR1626" t="s">
        <v>25246</v>
      </c>
      <c r="AS1626" t="s">
        <v>19323</v>
      </c>
      <c r="BC1626" s="3" t="str" cm="1">
        <f t="array" ref="BC1626">LEFT(BB1626,MIN(FIND({0,1,2,3,4,5,6,7,8,9},BB1626&amp;"0123456789"))-1)</f>
        <v/>
      </c>
      <c r="BY1626" t="s">
        <v>10163</v>
      </c>
      <c r="BZ1626" t="s">
        <v>25488</v>
      </c>
      <c r="CA1626" t="s">
        <v>25537</v>
      </c>
      <c r="CB1626" t="s">
        <v>25472</v>
      </c>
      <c r="CT1626" t="str">
        <f t="shared" si="399"/>
        <v>Health Care</v>
      </c>
      <c r="CU1626" t="str">
        <f t="shared" si="400"/>
        <v>Nutrition</v>
      </c>
      <c r="CV1626" t="str">
        <f t="shared" si="401"/>
        <v>Pharmaceutical</v>
      </c>
      <c r="CW1626" t="str">
        <f t="shared" si="402"/>
        <v>Wellness</v>
      </c>
      <c r="CX1626" t="str">
        <f t="shared" si="403"/>
        <v/>
      </c>
      <c r="CY1626" t="str">
        <f t="shared" si="404"/>
        <v/>
      </c>
      <c r="CZ1626" t="str">
        <f t="shared" si="405"/>
        <v/>
      </c>
      <c r="DA1626" t="str">
        <f t="shared" si="406"/>
        <v/>
      </c>
      <c r="DB1626" t="str">
        <f t="shared" si="407"/>
        <v/>
      </c>
      <c r="DC1626" t="str">
        <f t="shared" si="408"/>
        <v/>
      </c>
    </row>
    <row r="1627" spans="1:107" x14ac:dyDescent="0.2">
      <c r="A1627">
        <v>1624</v>
      </c>
      <c r="B1627" t="s">
        <v>1618</v>
      </c>
      <c r="C1627" t="s">
        <v>3792</v>
      </c>
      <c r="D1627" t="s">
        <v>4365</v>
      </c>
      <c r="E1627" t="s">
        <v>6065</v>
      </c>
      <c r="F1627" t="s">
        <v>7690</v>
      </c>
      <c r="G1627" t="s">
        <v>8302</v>
      </c>
      <c r="H1627" t="s">
        <v>8552</v>
      </c>
      <c r="I1627" t="s">
        <v>4365</v>
      </c>
      <c r="J1627" t="s">
        <v>4365</v>
      </c>
      <c r="K1627" t="s">
        <v>10121</v>
      </c>
      <c r="L1627" t="s">
        <v>10460</v>
      </c>
      <c r="M1627" t="s">
        <v>12369</v>
      </c>
      <c r="N1627" t="s">
        <v>12803</v>
      </c>
      <c r="O1627" t="s">
        <v>13319</v>
      </c>
      <c r="P1627" t="s">
        <v>4365</v>
      </c>
      <c r="Q1627">
        <v>1</v>
      </c>
      <c r="R1627" t="s">
        <v>13357</v>
      </c>
      <c r="S1627" t="s">
        <v>13635</v>
      </c>
      <c r="T1627" t="s">
        <v>14265</v>
      </c>
      <c r="U1627" s="3" t="str" cm="1">
        <f t="array" ref="U1627">LEFT(T1627,MIN(FIND({0,1,2,3,4,5,6,7,8,9},T1627&amp;"0123456789"))-1)</f>
        <v>¥</v>
      </c>
      <c r="V1627" t="s">
        <v>13357</v>
      </c>
      <c r="W1627" t="s">
        <v>14265</v>
      </c>
      <c r="X1627" s="3" t="str" cm="1">
        <f t="array" ref="X1627">LEFT(W1627,MIN(FIND({0,1,2,3,4,5,6,7,8,9},W1627&amp;"0123456789"))-1)</f>
        <v>¥</v>
      </c>
      <c r="Y1627" t="s">
        <v>13357</v>
      </c>
      <c r="Z1627" t="s">
        <v>14265</v>
      </c>
      <c r="AA1627" s="3" cm="1">
        <f t="array" ref="AA1627">_xlfn.XLOOKUP(LEFT(Z1627,MIN(FIND({0,1,2,3,4,5,6,7,8,9},Z1627&amp;"0123456789"))-1), $BB$4:$BB$23, $BC$4:$BC$23)*_xlfn.NUMBERVALUE(TRIM(REPLACE(Z1627,1,MIN(FIND({0,1,2,3,4,5,6,7,8,9},Z1627&amp;"0123456789"))-1,"")), ".", ",")</f>
        <v>3800000</v>
      </c>
      <c r="AB1627" t="s">
        <v>14265</v>
      </c>
      <c r="AC1627" s="3" cm="1">
        <f t="array" ref="AC1627">_xlfn.XLOOKUP(LEFT(AB1627,MIN(FIND({0,1,2,3,4,5,6,7,8,9},AB1627&amp;"0123456789"))-1), $BB$4:$BB$23, $BC$4:$BC$23)*_xlfn.NUMBERVALUE(TRIM(REPLACE(AB1627,1,MIN(FIND({0,1,2,3,4,5,6,7,8,9},AB1627&amp;"0123456789"))-1,"")), ".", ",")</f>
        <v>3800000</v>
      </c>
      <c r="AD1627" t="s">
        <v>4365</v>
      </c>
      <c r="AE1627" t="s">
        <v>8557</v>
      </c>
      <c r="AF1627" t="s">
        <v>16186</v>
      </c>
      <c r="AG1627" t="s">
        <v>4365</v>
      </c>
      <c r="AH1627" t="s">
        <v>4365</v>
      </c>
      <c r="AI1627" t="s">
        <v>4365</v>
      </c>
      <c r="AJ1627" t="s">
        <v>4365</v>
      </c>
      <c r="AK1627" t="s">
        <v>4365</v>
      </c>
      <c r="AL1627" t="s">
        <v>4365</v>
      </c>
      <c r="AM1627" t="s">
        <v>4365</v>
      </c>
      <c r="AN1627" t="s">
        <v>4365</v>
      </c>
      <c r="AO1627" t="s">
        <v>4365</v>
      </c>
      <c r="AP1627" t="s">
        <v>4365</v>
      </c>
      <c r="AQ1627" t="s">
        <v>4365</v>
      </c>
      <c r="AR1627" t="s">
        <v>4365</v>
      </c>
      <c r="AS1627" t="s">
        <v>14833</v>
      </c>
      <c r="BC1627" s="3" t="str" cm="1">
        <f t="array" ref="BC1627">LEFT(BB1627,MIN(FIND({0,1,2,3,4,5,6,7,8,9},BB1627&amp;"0123456789"))-1)</f>
        <v/>
      </c>
      <c r="BY1627" t="s">
        <v>10331</v>
      </c>
      <c r="BZ1627" t="s">
        <v>25484</v>
      </c>
      <c r="CA1627" t="s">
        <v>25515</v>
      </c>
      <c r="CT1627" t="str">
        <f t="shared" si="399"/>
        <v>Information Technology</v>
      </c>
      <c r="CU1627" t="str">
        <f t="shared" si="400"/>
        <v>Internet of Things</v>
      </c>
      <c r="CV1627" t="str">
        <f t="shared" si="401"/>
        <v>Security</v>
      </c>
      <c r="CW1627" t="str">
        <f t="shared" si="402"/>
        <v/>
      </c>
      <c r="CX1627" t="str">
        <f t="shared" si="403"/>
        <v/>
      </c>
      <c r="CY1627" t="str">
        <f t="shared" si="404"/>
        <v/>
      </c>
      <c r="CZ1627" t="str">
        <f t="shared" si="405"/>
        <v/>
      </c>
      <c r="DA1627" t="str">
        <f t="shared" si="406"/>
        <v/>
      </c>
      <c r="DB1627" t="str">
        <f t="shared" si="407"/>
        <v/>
      </c>
      <c r="DC1627" t="str">
        <f t="shared" si="408"/>
        <v/>
      </c>
    </row>
    <row r="1628" spans="1:107" x14ac:dyDescent="0.2">
      <c r="A1628">
        <v>1625</v>
      </c>
      <c r="B1628" t="s">
        <v>1619</v>
      </c>
      <c r="C1628" t="s">
        <v>3793</v>
      </c>
      <c r="D1628" t="s">
        <v>5688</v>
      </c>
      <c r="E1628" t="s">
        <v>6065</v>
      </c>
      <c r="F1628" t="s">
        <v>7691</v>
      </c>
      <c r="G1628" t="s">
        <v>8506</v>
      </c>
      <c r="H1628" t="s">
        <v>8552</v>
      </c>
      <c r="I1628" t="s">
        <v>8554</v>
      </c>
      <c r="J1628" t="s">
        <v>9860</v>
      </c>
      <c r="K1628" t="s">
        <v>10119</v>
      </c>
      <c r="L1628" t="s">
        <v>10896</v>
      </c>
      <c r="M1628" t="s">
        <v>12370</v>
      </c>
      <c r="N1628" t="s">
        <v>12780</v>
      </c>
      <c r="O1628" t="s">
        <v>13319</v>
      </c>
      <c r="P1628" t="s">
        <v>4365</v>
      </c>
      <c r="Q1628">
        <v>1</v>
      </c>
      <c r="R1628" t="s">
        <v>13357</v>
      </c>
      <c r="S1628" t="s">
        <v>13464</v>
      </c>
      <c r="T1628" t="s">
        <v>13939</v>
      </c>
      <c r="U1628" s="3" t="str" cm="1">
        <f t="array" ref="U1628">LEFT(T1628,MIN(FIND({0,1,2,3,4,5,6,7,8,9},T1628&amp;"0123456789"))-1)</f>
        <v>$</v>
      </c>
      <c r="V1628" t="s">
        <v>13357</v>
      </c>
      <c r="W1628" t="s">
        <v>13939</v>
      </c>
      <c r="X1628" s="3" t="str" cm="1">
        <f t="array" ref="X1628">LEFT(W1628,MIN(FIND({0,1,2,3,4,5,6,7,8,9},W1628&amp;"0123456789"))-1)</f>
        <v>$</v>
      </c>
      <c r="Y1628" t="s">
        <v>13357</v>
      </c>
      <c r="Z1628" t="s">
        <v>13939</v>
      </c>
      <c r="AA1628" s="3" cm="1">
        <f t="array" ref="AA1628">_xlfn.XLOOKUP(LEFT(Z1628,MIN(FIND({0,1,2,3,4,5,6,7,8,9},Z1628&amp;"0123456789"))-1), $BB$4:$BB$23, $BC$4:$BC$23)*_xlfn.NUMBERVALUE(TRIM(REPLACE(Z1628,1,MIN(FIND({0,1,2,3,4,5,6,7,8,9},Z1628&amp;"0123456789"))-1,"")), ".", ",")</f>
        <v>4700000</v>
      </c>
      <c r="AB1628" t="s">
        <v>13939</v>
      </c>
      <c r="AC1628" s="3" cm="1">
        <f t="array" ref="AC1628">_xlfn.XLOOKUP(LEFT(AB1628,MIN(FIND({0,1,2,3,4,5,6,7,8,9},AB1628&amp;"0123456789"))-1), $BB$4:$BB$23, $BC$4:$BC$23)*_xlfn.NUMBERVALUE(TRIM(REPLACE(AB1628,1,MIN(FIND({0,1,2,3,4,5,6,7,8,9},AB1628&amp;"0123456789"))-1,"")), ".", ",")</f>
        <v>4700000</v>
      </c>
      <c r="AD1628" t="s">
        <v>8554</v>
      </c>
      <c r="AE1628" t="s">
        <v>14830</v>
      </c>
      <c r="AF1628" t="s">
        <v>16187</v>
      </c>
      <c r="AG1628" t="s">
        <v>17397</v>
      </c>
      <c r="AH1628" t="s">
        <v>18033</v>
      </c>
      <c r="AI1628" t="s">
        <v>18982</v>
      </c>
      <c r="AJ1628" t="s">
        <v>19119</v>
      </c>
      <c r="AK1628" t="s">
        <v>20032</v>
      </c>
      <c r="AL1628" t="s">
        <v>20096</v>
      </c>
      <c r="AM1628" t="s">
        <v>21056</v>
      </c>
      <c r="AN1628" t="s">
        <v>21642</v>
      </c>
      <c r="AO1628" t="s">
        <v>22242</v>
      </c>
      <c r="AP1628" t="s">
        <v>23393</v>
      </c>
      <c r="AQ1628" t="s">
        <v>24431</v>
      </c>
      <c r="AR1628" t="s">
        <v>25247</v>
      </c>
      <c r="AS1628" t="s">
        <v>19238</v>
      </c>
      <c r="BC1628" s="3" t="str" cm="1">
        <f t="array" ref="BC1628">LEFT(BB1628,MIN(FIND({0,1,2,3,4,5,6,7,8,9},BB1628&amp;"0123456789"))-1)</f>
        <v/>
      </c>
      <c r="BY1628" t="s">
        <v>10143</v>
      </c>
      <c r="BZ1628" t="s">
        <v>25637</v>
      </c>
      <c r="CA1628" t="s">
        <v>25432</v>
      </c>
      <c r="CT1628" t="str">
        <f t="shared" si="399"/>
        <v>Financial Services</v>
      </c>
      <c r="CU1628" t="str">
        <f t="shared" si="400"/>
        <v>Lifestyle</v>
      </c>
      <c r="CV1628" t="str">
        <f t="shared" si="401"/>
        <v>Payments</v>
      </c>
      <c r="CW1628" t="str">
        <f t="shared" si="402"/>
        <v/>
      </c>
      <c r="CX1628" t="str">
        <f t="shared" si="403"/>
        <v/>
      </c>
      <c r="CY1628" t="str">
        <f t="shared" si="404"/>
        <v/>
      </c>
      <c r="CZ1628" t="str">
        <f t="shared" si="405"/>
        <v/>
      </c>
      <c r="DA1628" t="str">
        <f t="shared" si="406"/>
        <v/>
      </c>
      <c r="DB1628" t="str">
        <f t="shared" si="407"/>
        <v/>
      </c>
      <c r="DC1628" t="str">
        <f t="shared" si="408"/>
        <v/>
      </c>
    </row>
    <row r="1629" spans="1:107" x14ac:dyDescent="0.2">
      <c r="A1629">
        <v>1626</v>
      </c>
      <c r="B1629" t="s">
        <v>1620</v>
      </c>
      <c r="C1629" t="s">
        <v>3794</v>
      </c>
      <c r="D1629" t="s">
        <v>5689</v>
      </c>
      <c r="E1629" t="s">
        <v>6065</v>
      </c>
      <c r="F1629" t="s">
        <v>7692</v>
      </c>
      <c r="G1629" t="s">
        <v>8396</v>
      </c>
      <c r="H1629" t="s">
        <v>8552</v>
      </c>
      <c r="I1629" t="s">
        <v>8555</v>
      </c>
      <c r="J1629" t="s">
        <v>9861</v>
      </c>
      <c r="K1629" t="s">
        <v>10119</v>
      </c>
      <c r="L1629" t="s">
        <v>10897</v>
      </c>
      <c r="M1629" t="s">
        <v>12371</v>
      </c>
      <c r="N1629" t="s">
        <v>13119</v>
      </c>
      <c r="O1629" t="s">
        <v>4365</v>
      </c>
      <c r="P1629" t="s">
        <v>13349</v>
      </c>
      <c r="Q1629">
        <v>1</v>
      </c>
      <c r="R1629" t="s">
        <v>13357</v>
      </c>
      <c r="S1629" t="s">
        <v>13655</v>
      </c>
      <c r="T1629" t="s">
        <v>13813</v>
      </c>
      <c r="U1629" s="3" t="str" cm="1">
        <f t="array" ref="U1629">LEFT(T1629,MIN(FIND({0,1,2,3,4,5,6,7,8,9},T1629&amp;"0123456789"))-1)</f>
        <v>$</v>
      </c>
      <c r="V1629" t="s">
        <v>14417</v>
      </c>
      <c r="W1629" t="s">
        <v>13813</v>
      </c>
      <c r="X1629" s="3" t="str" cm="1">
        <f t="array" ref="X1629">LEFT(W1629,MIN(FIND({0,1,2,3,4,5,6,7,8,9},W1629&amp;"0123456789"))-1)</f>
        <v>$</v>
      </c>
      <c r="Y1629" t="s">
        <v>14417</v>
      </c>
      <c r="Z1629" t="s">
        <v>13813</v>
      </c>
      <c r="AA1629" s="3" cm="1">
        <f t="array" ref="AA1629">_xlfn.XLOOKUP(LEFT(Z1629,MIN(FIND({0,1,2,3,4,5,6,7,8,9},Z1629&amp;"0123456789"))-1), $BB$4:$BB$23, $BC$4:$BC$23)*_xlfn.NUMBERVALUE(TRIM(REPLACE(Z1629,1,MIN(FIND({0,1,2,3,4,5,6,7,8,9},Z1629&amp;"0123456789"))-1,"")), ".", ",")</f>
        <v>2000000</v>
      </c>
      <c r="AB1629" t="s">
        <v>13813</v>
      </c>
      <c r="AC1629" s="3" cm="1">
        <f t="array" ref="AC1629">_xlfn.XLOOKUP(LEFT(AB1629,MIN(FIND({0,1,2,3,4,5,6,7,8,9},AB1629&amp;"0123456789"))-1), $BB$4:$BB$23, $BC$4:$BC$23)*_xlfn.NUMBERVALUE(TRIM(REPLACE(AB1629,1,MIN(FIND({0,1,2,3,4,5,6,7,8,9},AB1629&amp;"0123456789"))-1,"")), ".", ",")</f>
        <v>2000000</v>
      </c>
      <c r="AD1629" t="s">
        <v>4365</v>
      </c>
      <c r="AE1629" t="s">
        <v>8555</v>
      </c>
      <c r="AF1629" t="s">
        <v>16188</v>
      </c>
      <c r="AG1629" t="s">
        <v>17398</v>
      </c>
      <c r="AH1629" t="s">
        <v>18034</v>
      </c>
      <c r="AI1629" t="s">
        <v>18983</v>
      </c>
      <c r="AJ1629" t="s">
        <v>8563</v>
      </c>
      <c r="AK1629" t="s">
        <v>20033</v>
      </c>
      <c r="AL1629" t="s">
        <v>8555</v>
      </c>
      <c r="AM1629" t="s">
        <v>21057</v>
      </c>
      <c r="AN1629" t="s">
        <v>18372</v>
      </c>
      <c r="AO1629" t="s">
        <v>4365</v>
      </c>
      <c r="AP1629" t="s">
        <v>23394</v>
      </c>
      <c r="AQ1629" t="s">
        <v>24432</v>
      </c>
      <c r="AR1629" t="s">
        <v>25248</v>
      </c>
      <c r="AS1629" t="s">
        <v>14834</v>
      </c>
      <c r="BC1629" s="3" t="str" cm="1">
        <f t="array" ref="BC1629">LEFT(BB1629,MIN(FIND({0,1,2,3,4,5,6,7,8,9},BB1629&amp;"0123456789"))-1)</f>
        <v/>
      </c>
      <c r="BY1629" t="s">
        <v>12478</v>
      </c>
      <c r="BZ1629" t="s">
        <v>25456</v>
      </c>
      <c r="CA1629" t="s">
        <v>25535</v>
      </c>
      <c r="CB1629" t="s">
        <v>25446</v>
      </c>
      <c r="CT1629" t="str">
        <f t="shared" si="399"/>
        <v>Electronics</v>
      </c>
      <c r="CU1629" t="str">
        <f t="shared" si="400"/>
        <v>Manufacturing</v>
      </c>
      <c r="CV1629" t="str">
        <f t="shared" si="401"/>
        <v>Medical Device</v>
      </c>
      <c r="CW1629" t="str">
        <f t="shared" si="402"/>
        <v>Semiconductor</v>
      </c>
      <c r="CX1629" t="str">
        <f t="shared" si="403"/>
        <v/>
      </c>
      <c r="CY1629" t="str">
        <f t="shared" si="404"/>
        <v/>
      </c>
      <c r="CZ1629" t="str">
        <f t="shared" si="405"/>
        <v/>
      </c>
      <c r="DA1629" t="str">
        <f t="shared" si="406"/>
        <v/>
      </c>
      <c r="DB1629" t="str">
        <f t="shared" si="407"/>
        <v/>
      </c>
      <c r="DC1629" t="str">
        <f t="shared" si="408"/>
        <v/>
      </c>
    </row>
    <row r="1630" spans="1:107" x14ac:dyDescent="0.2">
      <c r="A1630">
        <v>1627</v>
      </c>
      <c r="B1630" t="s">
        <v>1621</v>
      </c>
      <c r="C1630" t="s">
        <v>3795</v>
      </c>
      <c r="D1630" t="s">
        <v>5690</v>
      </c>
      <c r="E1630" t="s">
        <v>6065</v>
      </c>
      <c r="F1630" t="s">
        <v>7693</v>
      </c>
      <c r="G1630" t="s">
        <v>8335</v>
      </c>
      <c r="H1630" t="s">
        <v>8553</v>
      </c>
      <c r="I1630" t="s">
        <v>8555</v>
      </c>
      <c r="J1630" t="s">
        <v>9862</v>
      </c>
      <c r="K1630" t="s">
        <v>10121</v>
      </c>
      <c r="L1630" t="s">
        <v>10758</v>
      </c>
      <c r="M1630" t="s">
        <v>10758</v>
      </c>
      <c r="N1630" t="s">
        <v>13120</v>
      </c>
      <c r="O1630" t="s">
        <v>13334</v>
      </c>
      <c r="P1630" t="s">
        <v>4365</v>
      </c>
      <c r="Q1630">
        <v>1</v>
      </c>
      <c r="R1630" t="s">
        <v>13358</v>
      </c>
      <c r="S1630" t="s">
        <v>13640</v>
      </c>
      <c r="T1630" t="s">
        <v>13760</v>
      </c>
      <c r="U1630" s="3" t="str" cm="1">
        <f t="array" ref="U1630">LEFT(T1630,MIN(FIND({0,1,2,3,4,5,6,7,8,9},T1630&amp;"0123456789"))-1)</f>
        <v>$</v>
      </c>
      <c r="V1630" t="s">
        <v>14414</v>
      </c>
      <c r="W1630" t="s">
        <v>13760</v>
      </c>
      <c r="X1630" s="3" t="str" cm="1">
        <f t="array" ref="X1630">LEFT(W1630,MIN(FIND({0,1,2,3,4,5,6,7,8,9},W1630&amp;"0123456789"))-1)</f>
        <v>$</v>
      </c>
      <c r="Y1630" t="s">
        <v>14414</v>
      </c>
      <c r="Z1630" t="s">
        <v>13760</v>
      </c>
      <c r="AA1630" s="3" cm="1">
        <f t="array" ref="AA1630">_xlfn.XLOOKUP(LEFT(Z1630,MIN(FIND({0,1,2,3,4,5,6,7,8,9},Z1630&amp;"0123456789"))-1), $BB$4:$BB$23, $BC$4:$BC$23)*_xlfn.NUMBERVALUE(TRIM(REPLACE(Z1630,1,MIN(FIND({0,1,2,3,4,5,6,7,8,9},Z1630&amp;"0123456789"))-1,"")), ".", ",")</f>
        <v>5000000</v>
      </c>
      <c r="AB1630" t="s">
        <v>13760</v>
      </c>
      <c r="AC1630" s="3" cm="1">
        <f t="array" ref="AC1630">_xlfn.XLOOKUP(LEFT(AB1630,MIN(FIND({0,1,2,3,4,5,6,7,8,9},AB1630&amp;"0123456789"))-1), $BB$4:$BB$23, $BC$4:$BC$23)*_xlfn.NUMBERVALUE(TRIM(REPLACE(AB1630,1,MIN(FIND({0,1,2,3,4,5,6,7,8,9},AB1630&amp;"0123456789"))-1,"")), ".", ",")</f>
        <v>5000000</v>
      </c>
      <c r="AD1630" t="s">
        <v>4365</v>
      </c>
      <c r="AE1630" t="s">
        <v>4365</v>
      </c>
      <c r="AF1630" t="s">
        <v>4365</v>
      </c>
      <c r="AG1630" t="s">
        <v>4365</v>
      </c>
      <c r="AH1630" t="s">
        <v>4365</v>
      </c>
      <c r="AI1630" t="s">
        <v>4365</v>
      </c>
      <c r="AJ1630" t="s">
        <v>4365</v>
      </c>
      <c r="AK1630" t="s">
        <v>4365</v>
      </c>
      <c r="AL1630" t="s">
        <v>4365</v>
      </c>
      <c r="AM1630" t="s">
        <v>4365</v>
      </c>
      <c r="AN1630" t="s">
        <v>4365</v>
      </c>
      <c r="AO1630" t="s">
        <v>4365</v>
      </c>
      <c r="AP1630" t="s">
        <v>4365</v>
      </c>
      <c r="AQ1630" t="s">
        <v>4365</v>
      </c>
      <c r="AR1630" t="s">
        <v>4365</v>
      </c>
      <c r="AS1630" t="s">
        <v>14827</v>
      </c>
      <c r="BC1630" s="3" t="str" cm="1">
        <f t="array" ref="BC1630">LEFT(BB1630,MIN(FIND({0,1,2,3,4,5,6,7,8,9},BB1630&amp;"0123456789"))-1)</f>
        <v/>
      </c>
      <c r="BY1630" t="s">
        <v>10163</v>
      </c>
      <c r="BZ1630" t="s">
        <v>25404</v>
      </c>
      <c r="CA1630" t="s">
        <v>25408</v>
      </c>
      <c r="CT1630" t="str">
        <f t="shared" si="399"/>
        <v>Health Care</v>
      </c>
      <c r="CU1630" t="str">
        <f t="shared" si="400"/>
        <v>Information Technology</v>
      </c>
      <c r="CV1630" t="str">
        <f t="shared" si="401"/>
        <v>Software</v>
      </c>
      <c r="CW1630" t="str">
        <f t="shared" si="402"/>
        <v/>
      </c>
      <c r="CX1630" t="str">
        <f t="shared" si="403"/>
        <v/>
      </c>
      <c r="CY1630" t="str">
        <f t="shared" si="404"/>
        <v/>
      </c>
      <c r="CZ1630" t="str">
        <f t="shared" si="405"/>
        <v/>
      </c>
      <c r="DA1630" t="str">
        <f t="shared" si="406"/>
        <v/>
      </c>
      <c r="DB1630" t="str">
        <f t="shared" si="407"/>
        <v/>
      </c>
      <c r="DC1630" t="str">
        <f t="shared" si="408"/>
        <v/>
      </c>
    </row>
    <row r="1631" spans="1:107" x14ac:dyDescent="0.2">
      <c r="A1631">
        <v>1628</v>
      </c>
      <c r="B1631" t="s">
        <v>1622</v>
      </c>
      <c r="C1631" t="s">
        <v>3796</v>
      </c>
      <c r="D1631" t="s">
        <v>3796</v>
      </c>
      <c r="E1631" t="s">
        <v>6065</v>
      </c>
      <c r="F1631" t="s">
        <v>7694</v>
      </c>
      <c r="G1631" t="s">
        <v>8245</v>
      </c>
      <c r="H1631" t="s">
        <v>8552</v>
      </c>
      <c r="I1631" t="s">
        <v>4365</v>
      </c>
      <c r="J1631" t="s">
        <v>4365</v>
      </c>
      <c r="K1631" t="s">
        <v>10121</v>
      </c>
      <c r="L1631" t="s">
        <v>10898</v>
      </c>
      <c r="M1631" t="s">
        <v>12372</v>
      </c>
      <c r="N1631" t="s">
        <v>12736</v>
      </c>
      <c r="O1631" t="s">
        <v>13305</v>
      </c>
      <c r="P1631" t="s">
        <v>4365</v>
      </c>
      <c r="Q1631">
        <v>1</v>
      </c>
      <c r="R1631" t="s">
        <v>13357</v>
      </c>
      <c r="S1631" t="s">
        <v>13671</v>
      </c>
      <c r="T1631" t="s">
        <v>13803</v>
      </c>
      <c r="U1631" s="3" t="str" cm="1">
        <f t="array" ref="U1631">LEFT(T1631,MIN(FIND({0,1,2,3,4,5,6,7,8,9},T1631&amp;"0123456789"))-1)</f>
        <v>$</v>
      </c>
      <c r="V1631" t="s">
        <v>13357</v>
      </c>
      <c r="W1631" t="s">
        <v>13803</v>
      </c>
      <c r="X1631" s="3" t="str" cm="1">
        <f t="array" ref="X1631">LEFT(W1631,MIN(FIND({0,1,2,3,4,5,6,7,8,9},W1631&amp;"0123456789"))-1)</f>
        <v>$</v>
      </c>
      <c r="Y1631" t="s">
        <v>13357</v>
      </c>
      <c r="Z1631" t="s">
        <v>13803</v>
      </c>
      <c r="AA1631" s="3" cm="1">
        <f t="array" ref="AA1631">_xlfn.XLOOKUP(LEFT(Z1631,MIN(FIND({0,1,2,3,4,5,6,7,8,9},Z1631&amp;"0123456789"))-1), $BB$4:$BB$23, $BC$4:$BC$23)*_xlfn.NUMBERVALUE(TRIM(REPLACE(Z1631,1,MIN(FIND({0,1,2,3,4,5,6,7,8,9},Z1631&amp;"0123456789"))-1,"")), ".", ",")</f>
        <v>2500000</v>
      </c>
      <c r="AB1631" t="s">
        <v>13803</v>
      </c>
      <c r="AC1631" s="3" cm="1">
        <f t="array" ref="AC1631">_xlfn.XLOOKUP(LEFT(AB1631,MIN(FIND({0,1,2,3,4,5,6,7,8,9},AB1631&amp;"0123456789"))-1), $BB$4:$BB$23, $BC$4:$BC$23)*_xlfn.NUMBERVALUE(TRIM(REPLACE(AB1631,1,MIN(FIND({0,1,2,3,4,5,6,7,8,9},AB1631&amp;"0123456789"))-1,"")), ".", ",")</f>
        <v>2500000</v>
      </c>
      <c r="AD1631" t="s">
        <v>8555</v>
      </c>
      <c r="AE1631" t="s">
        <v>8554</v>
      </c>
      <c r="AF1631" t="s">
        <v>16189</v>
      </c>
      <c r="AG1631" t="s">
        <v>4365</v>
      </c>
      <c r="AH1631" t="s">
        <v>4365</v>
      </c>
      <c r="AI1631" t="s">
        <v>4365</v>
      </c>
      <c r="AJ1631" t="s">
        <v>4365</v>
      </c>
      <c r="AK1631" t="s">
        <v>4365</v>
      </c>
      <c r="AL1631" t="s">
        <v>4365</v>
      </c>
      <c r="AM1631" t="s">
        <v>4365</v>
      </c>
      <c r="AN1631" t="s">
        <v>4365</v>
      </c>
      <c r="AO1631" t="s">
        <v>4365</v>
      </c>
      <c r="AP1631" t="s">
        <v>4365</v>
      </c>
      <c r="AQ1631" t="s">
        <v>4365</v>
      </c>
      <c r="AR1631" t="s">
        <v>4365</v>
      </c>
      <c r="AS1631" t="s">
        <v>14826</v>
      </c>
      <c r="BC1631" s="3" t="str" cm="1">
        <f t="array" ref="BC1631">LEFT(BB1631,MIN(FIND({0,1,2,3,4,5,6,7,8,9},BB1631&amp;"0123456789"))-1)</f>
        <v/>
      </c>
      <c r="BY1631" t="s">
        <v>11538</v>
      </c>
      <c r="BZ1631" t="s">
        <v>25561</v>
      </c>
      <c r="CA1631" t="s">
        <v>25532</v>
      </c>
      <c r="CT1631" t="str">
        <f t="shared" si="399"/>
        <v>Digital Entertainment</v>
      </c>
      <c r="CU1631" t="str">
        <f t="shared" si="400"/>
        <v>Gaming</v>
      </c>
      <c r="CV1631" t="str">
        <f t="shared" si="401"/>
        <v>Mobile</v>
      </c>
      <c r="CW1631" t="str">
        <f t="shared" si="402"/>
        <v/>
      </c>
      <c r="CX1631" t="str">
        <f t="shared" si="403"/>
        <v/>
      </c>
      <c r="CY1631" t="str">
        <f t="shared" si="404"/>
        <v/>
      </c>
      <c r="CZ1631" t="str">
        <f t="shared" si="405"/>
        <v/>
      </c>
      <c r="DA1631" t="str">
        <f t="shared" si="406"/>
        <v/>
      </c>
      <c r="DB1631" t="str">
        <f t="shared" si="407"/>
        <v/>
      </c>
      <c r="DC1631" t="str">
        <f t="shared" si="408"/>
        <v/>
      </c>
    </row>
    <row r="1632" spans="1:107" x14ac:dyDescent="0.2">
      <c r="A1632">
        <v>1629</v>
      </c>
      <c r="B1632" t="s">
        <v>1623</v>
      </c>
      <c r="C1632" t="s">
        <v>3797</v>
      </c>
      <c r="D1632" t="s">
        <v>5691</v>
      </c>
      <c r="E1632" t="s">
        <v>6065</v>
      </c>
      <c r="F1632" t="s">
        <v>7695</v>
      </c>
      <c r="G1632" t="s">
        <v>8308</v>
      </c>
      <c r="H1632" t="s">
        <v>8552</v>
      </c>
      <c r="I1632" t="s">
        <v>4365</v>
      </c>
      <c r="J1632" t="s">
        <v>4365</v>
      </c>
      <c r="K1632" t="s">
        <v>10121</v>
      </c>
      <c r="L1632" t="s">
        <v>10163</v>
      </c>
      <c r="M1632" t="s">
        <v>11928</v>
      </c>
      <c r="N1632" t="s">
        <v>12782</v>
      </c>
      <c r="O1632" t="s">
        <v>13314</v>
      </c>
      <c r="P1632" t="s">
        <v>4365</v>
      </c>
      <c r="Q1632">
        <v>2</v>
      </c>
      <c r="R1632" t="s">
        <v>13357</v>
      </c>
      <c r="S1632" t="s">
        <v>8315</v>
      </c>
      <c r="T1632" t="s">
        <v>13772</v>
      </c>
      <c r="U1632" s="3" t="str" cm="1">
        <f t="array" ref="U1632">LEFT(T1632,MIN(FIND({0,1,2,3,4,5,6,7,8,9},T1632&amp;"0123456789"))-1)</f>
        <v>$</v>
      </c>
      <c r="V1632" t="s">
        <v>13357</v>
      </c>
      <c r="W1632" t="s">
        <v>13772</v>
      </c>
      <c r="X1632" s="3" t="str" cm="1">
        <f t="array" ref="X1632">LEFT(W1632,MIN(FIND({0,1,2,3,4,5,6,7,8,9},W1632&amp;"0123456789"))-1)</f>
        <v>$</v>
      </c>
      <c r="Y1632" t="s">
        <v>13357</v>
      </c>
      <c r="Z1632" t="s">
        <v>13772</v>
      </c>
      <c r="AA1632" s="3" cm="1">
        <f t="array" ref="AA1632">_xlfn.XLOOKUP(LEFT(Z1632,MIN(FIND({0,1,2,3,4,5,6,7,8,9},Z1632&amp;"0123456789"))-1), $BB$4:$BB$23, $BC$4:$BC$23)*_xlfn.NUMBERVALUE(TRIM(REPLACE(Z1632,1,MIN(FIND({0,1,2,3,4,5,6,7,8,9},Z1632&amp;"0123456789"))-1,"")), ".", ",")</f>
        <v>4000000</v>
      </c>
      <c r="AB1632" t="s">
        <v>13772</v>
      </c>
      <c r="AC1632" s="3" cm="1">
        <f t="array" ref="AC1632">_xlfn.XLOOKUP(LEFT(AB1632,MIN(FIND({0,1,2,3,4,5,6,7,8,9},AB1632&amp;"0123456789"))-1), $BB$4:$BB$23, $BC$4:$BC$23)*_xlfn.NUMBERVALUE(TRIM(REPLACE(AB1632,1,MIN(FIND({0,1,2,3,4,5,6,7,8,9},AB1632&amp;"0123456789"))-1,"")), ".", ",")</f>
        <v>4000000</v>
      </c>
      <c r="AD1632" t="s">
        <v>8555</v>
      </c>
      <c r="AE1632" t="s">
        <v>8556</v>
      </c>
      <c r="AF1632" t="s">
        <v>16190</v>
      </c>
      <c r="AG1632" t="s">
        <v>4365</v>
      </c>
      <c r="AH1632" t="s">
        <v>4365</v>
      </c>
      <c r="AI1632" t="s">
        <v>4365</v>
      </c>
      <c r="AJ1632" t="s">
        <v>4365</v>
      </c>
      <c r="AK1632" t="s">
        <v>4365</v>
      </c>
      <c r="AL1632" t="s">
        <v>4365</v>
      </c>
      <c r="AM1632" t="s">
        <v>4365</v>
      </c>
      <c r="AN1632" t="s">
        <v>4365</v>
      </c>
      <c r="AO1632" t="s">
        <v>4365</v>
      </c>
      <c r="AP1632" t="s">
        <v>4365</v>
      </c>
      <c r="AQ1632" t="s">
        <v>4365</v>
      </c>
      <c r="AR1632" t="s">
        <v>4365</v>
      </c>
      <c r="AS1632" t="s">
        <v>19323</v>
      </c>
      <c r="BC1632" s="3" t="str" cm="1">
        <f t="array" ref="BC1632">LEFT(BB1632,MIN(FIND({0,1,2,3,4,5,6,7,8,9},BB1632&amp;"0123456789"))-1)</f>
        <v/>
      </c>
      <c r="BY1632" t="s">
        <v>11928</v>
      </c>
      <c r="CT1632" t="str">
        <f t="shared" si="399"/>
        <v>Pharmaceutical</v>
      </c>
      <c r="CU1632" t="str">
        <f t="shared" si="400"/>
        <v/>
      </c>
      <c r="CV1632" t="str">
        <f t="shared" si="401"/>
        <v/>
      </c>
      <c r="CW1632" t="str">
        <f t="shared" si="402"/>
        <v/>
      </c>
      <c r="CX1632" t="str">
        <f t="shared" si="403"/>
        <v/>
      </c>
      <c r="CY1632" t="str">
        <f t="shared" si="404"/>
        <v/>
      </c>
      <c r="CZ1632" t="str">
        <f t="shared" si="405"/>
        <v/>
      </c>
      <c r="DA1632" t="str">
        <f t="shared" si="406"/>
        <v/>
      </c>
      <c r="DB1632" t="str">
        <f t="shared" si="407"/>
        <v/>
      </c>
      <c r="DC1632" t="str">
        <f t="shared" si="408"/>
        <v/>
      </c>
    </row>
    <row r="1633" spans="1:107" x14ac:dyDescent="0.2">
      <c r="A1633">
        <v>1630</v>
      </c>
      <c r="B1633" t="s">
        <v>1624</v>
      </c>
      <c r="C1633" t="s">
        <v>3798</v>
      </c>
      <c r="D1633" t="s">
        <v>3798</v>
      </c>
      <c r="E1633" t="s">
        <v>6065</v>
      </c>
      <c r="F1633" t="s">
        <v>7696</v>
      </c>
      <c r="G1633" t="s">
        <v>8245</v>
      </c>
      <c r="H1633" t="s">
        <v>8552</v>
      </c>
      <c r="I1633" t="s">
        <v>4365</v>
      </c>
      <c r="J1633" t="s">
        <v>4365</v>
      </c>
      <c r="K1633" t="s">
        <v>10121</v>
      </c>
      <c r="L1633" t="s">
        <v>10568</v>
      </c>
      <c r="M1633" t="s">
        <v>10568</v>
      </c>
      <c r="N1633" t="s">
        <v>12736</v>
      </c>
      <c r="O1633" t="s">
        <v>13305</v>
      </c>
      <c r="P1633" t="s">
        <v>13349</v>
      </c>
      <c r="Q1633">
        <v>1</v>
      </c>
      <c r="R1633" t="s">
        <v>13357</v>
      </c>
      <c r="S1633" t="s">
        <v>13460</v>
      </c>
      <c r="T1633" t="s">
        <v>13884</v>
      </c>
      <c r="U1633" s="3" t="str" cm="1">
        <f t="array" ref="U1633">LEFT(T1633,MIN(FIND({0,1,2,3,4,5,6,7,8,9},T1633&amp;"0123456789"))-1)</f>
        <v>$</v>
      </c>
      <c r="V1633" t="s">
        <v>13357</v>
      </c>
      <c r="W1633" t="s">
        <v>13884</v>
      </c>
      <c r="X1633" s="3" t="str" cm="1">
        <f t="array" ref="X1633">LEFT(W1633,MIN(FIND({0,1,2,3,4,5,6,7,8,9},W1633&amp;"0123456789"))-1)</f>
        <v>$</v>
      </c>
      <c r="Y1633" t="s">
        <v>13357</v>
      </c>
      <c r="Z1633" t="s">
        <v>13884</v>
      </c>
      <c r="AA1633" s="3" cm="1">
        <f t="array" ref="AA1633">_xlfn.XLOOKUP(LEFT(Z1633,MIN(FIND({0,1,2,3,4,5,6,7,8,9},Z1633&amp;"0123456789"))-1), $BB$4:$BB$23, $BC$4:$BC$23)*_xlfn.NUMBERVALUE(TRIM(REPLACE(Z1633,1,MIN(FIND({0,1,2,3,4,5,6,7,8,9},Z1633&amp;"0123456789"))-1,"")), ".", ",")</f>
        <v>1800000</v>
      </c>
      <c r="AB1633" t="s">
        <v>13884</v>
      </c>
      <c r="AC1633" s="3" cm="1">
        <f t="array" ref="AC1633">_xlfn.XLOOKUP(LEFT(AB1633,MIN(FIND({0,1,2,3,4,5,6,7,8,9},AB1633&amp;"0123456789"))-1), $BB$4:$BB$23, $BC$4:$BC$23)*_xlfn.NUMBERVALUE(TRIM(REPLACE(AB1633,1,MIN(FIND({0,1,2,3,4,5,6,7,8,9},AB1633&amp;"0123456789"))-1,"")), ".", ",")</f>
        <v>1800000</v>
      </c>
      <c r="AD1633" t="s">
        <v>8555</v>
      </c>
      <c r="AE1633" t="s">
        <v>8555</v>
      </c>
      <c r="AF1633" t="s">
        <v>16191</v>
      </c>
      <c r="AG1633" t="s">
        <v>17375</v>
      </c>
      <c r="AH1633" t="s">
        <v>4365</v>
      </c>
      <c r="AI1633" t="s">
        <v>4365</v>
      </c>
      <c r="AJ1633" t="s">
        <v>8563</v>
      </c>
      <c r="AK1633" t="s">
        <v>4365</v>
      </c>
      <c r="AL1633" t="s">
        <v>8555</v>
      </c>
      <c r="AM1633" t="s">
        <v>4365</v>
      </c>
      <c r="AN1633" t="s">
        <v>18372</v>
      </c>
      <c r="AO1633" t="s">
        <v>4365</v>
      </c>
      <c r="AP1633" t="s">
        <v>23395</v>
      </c>
      <c r="AQ1633" t="s">
        <v>4365</v>
      </c>
      <c r="AR1633" t="s">
        <v>4365</v>
      </c>
      <c r="AS1633" t="s">
        <v>19237</v>
      </c>
      <c r="BC1633" s="3" t="str" cm="1">
        <f t="array" ref="BC1633">LEFT(BB1633,MIN(FIND({0,1,2,3,4,5,6,7,8,9},BB1633&amp;"0123456789"))-1)</f>
        <v/>
      </c>
      <c r="BY1633" t="s">
        <v>10587</v>
      </c>
      <c r="BZ1633" t="s">
        <v>25532</v>
      </c>
      <c r="CT1633" t="str">
        <f t="shared" si="399"/>
        <v>Gaming</v>
      </c>
      <c r="CU1633" t="str">
        <f t="shared" si="400"/>
        <v>Mobile</v>
      </c>
      <c r="CV1633" t="str">
        <f t="shared" si="401"/>
        <v/>
      </c>
      <c r="CW1633" t="str">
        <f t="shared" si="402"/>
        <v/>
      </c>
      <c r="CX1633" t="str">
        <f t="shared" si="403"/>
        <v/>
      </c>
      <c r="CY1633" t="str">
        <f t="shared" si="404"/>
        <v/>
      </c>
      <c r="CZ1633" t="str">
        <f t="shared" si="405"/>
        <v/>
      </c>
      <c r="DA1633" t="str">
        <f t="shared" si="406"/>
        <v/>
      </c>
      <c r="DB1633" t="str">
        <f t="shared" si="407"/>
        <v/>
      </c>
      <c r="DC1633" t="str">
        <f t="shared" si="408"/>
        <v/>
      </c>
    </row>
    <row r="1634" spans="1:107" x14ac:dyDescent="0.2">
      <c r="A1634">
        <v>1631</v>
      </c>
      <c r="B1634" t="s">
        <v>1625</v>
      </c>
      <c r="C1634" t="s">
        <v>3799</v>
      </c>
      <c r="D1634" t="s">
        <v>4365</v>
      </c>
      <c r="E1634" t="s">
        <v>6065</v>
      </c>
      <c r="F1634" t="s">
        <v>7697</v>
      </c>
      <c r="G1634" t="s">
        <v>8257</v>
      </c>
      <c r="H1634" t="s">
        <v>8553</v>
      </c>
      <c r="I1634" t="s">
        <v>8555</v>
      </c>
      <c r="J1634" t="s">
        <v>9863</v>
      </c>
      <c r="K1634" t="s">
        <v>10121</v>
      </c>
      <c r="L1634" t="s">
        <v>10899</v>
      </c>
      <c r="M1634" t="s">
        <v>12373</v>
      </c>
      <c r="N1634" t="s">
        <v>13121</v>
      </c>
      <c r="O1634" t="s">
        <v>13327</v>
      </c>
      <c r="P1634" t="s">
        <v>13349</v>
      </c>
      <c r="Q1634">
        <v>1</v>
      </c>
      <c r="R1634" t="s">
        <v>13357</v>
      </c>
      <c r="S1634" t="s">
        <v>8501</v>
      </c>
      <c r="T1634" t="s">
        <v>13810</v>
      </c>
      <c r="U1634" s="3" t="str" cm="1">
        <f t="array" ref="U1634">LEFT(T1634,MIN(FIND({0,1,2,3,4,5,6,7,8,9},T1634&amp;"0123456789"))-1)</f>
        <v>$</v>
      </c>
      <c r="V1634" t="s">
        <v>13357</v>
      </c>
      <c r="W1634" t="s">
        <v>13810</v>
      </c>
      <c r="X1634" s="3" t="str" cm="1">
        <f t="array" ref="X1634">LEFT(W1634,MIN(FIND({0,1,2,3,4,5,6,7,8,9},W1634&amp;"0123456789"))-1)</f>
        <v>$</v>
      </c>
      <c r="Y1634" t="s">
        <v>13357</v>
      </c>
      <c r="Z1634" t="s">
        <v>13810</v>
      </c>
      <c r="AA1634" s="3" cm="1">
        <f t="array" ref="AA1634">_xlfn.XLOOKUP(LEFT(Z1634,MIN(FIND({0,1,2,3,4,5,6,7,8,9},Z1634&amp;"0123456789"))-1), $BB$4:$BB$23, $BC$4:$BC$23)*_xlfn.NUMBERVALUE(TRIM(REPLACE(Z1634,1,MIN(FIND({0,1,2,3,4,5,6,7,8,9},Z1634&amp;"0123456789"))-1,"")), ".", ",")</f>
        <v>1500000</v>
      </c>
      <c r="AB1634" t="s">
        <v>13810</v>
      </c>
      <c r="AC1634" s="3" cm="1">
        <f t="array" ref="AC1634">_xlfn.XLOOKUP(LEFT(AB1634,MIN(FIND({0,1,2,3,4,5,6,7,8,9},AB1634&amp;"0123456789"))-1), $BB$4:$BB$23, $BC$4:$BC$23)*_xlfn.NUMBERVALUE(TRIM(REPLACE(AB1634,1,MIN(FIND({0,1,2,3,4,5,6,7,8,9},AB1634&amp;"0123456789"))-1,"")), ".", ",")</f>
        <v>1500000</v>
      </c>
      <c r="AD1634" t="s">
        <v>4365</v>
      </c>
      <c r="AE1634" t="s">
        <v>8555</v>
      </c>
      <c r="AF1634" t="s">
        <v>14869</v>
      </c>
      <c r="AG1634" t="s">
        <v>4365</v>
      </c>
      <c r="AH1634" t="s">
        <v>4365</v>
      </c>
      <c r="AI1634" t="s">
        <v>4365</v>
      </c>
      <c r="AJ1634" t="s">
        <v>4365</v>
      </c>
      <c r="AK1634" t="s">
        <v>4365</v>
      </c>
      <c r="AL1634" t="s">
        <v>4365</v>
      </c>
      <c r="AM1634" t="s">
        <v>4365</v>
      </c>
      <c r="AN1634" t="s">
        <v>4365</v>
      </c>
      <c r="AO1634" t="s">
        <v>4365</v>
      </c>
      <c r="AP1634" t="s">
        <v>4365</v>
      </c>
      <c r="AQ1634" t="s">
        <v>4365</v>
      </c>
      <c r="AR1634" t="s">
        <v>4365</v>
      </c>
      <c r="AS1634" t="s">
        <v>8560</v>
      </c>
      <c r="BC1634" s="3" t="str" cm="1">
        <f t="array" ref="BC1634">LEFT(BB1634,MIN(FIND({0,1,2,3,4,5,6,7,8,9},BB1634&amp;"0123456789"))-1)</f>
        <v/>
      </c>
      <c r="BY1634" t="s">
        <v>25970</v>
      </c>
      <c r="BZ1634" t="s">
        <v>25971</v>
      </c>
      <c r="CA1634" t="s">
        <v>25590</v>
      </c>
      <c r="CB1634" t="s">
        <v>25437</v>
      </c>
      <c r="CT1634" t="str">
        <f t="shared" si="399"/>
        <v>Content Marketing</v>
      </c>
      <c r="CU1634" t="str">
        <f t="shared" si="400"/>
        <v>Crowdsourcing</v>
      </c>
      <c r="CV1634" t="str">
        <f t="shared" si="401"/>
        <v>Marketing</v>
      </c>
      <c r="CW1634" t="str">
        <f t="shared" si="402"/>
        <v>SaaS</v>
      </c>
      <c r="CX1634" t="str">
        <f t="shared" si="403"/>
        <v/>
      </c>
      <c r="CY1634" t="str">
        <f t="shared" si="404"/>
        <v/>
      </c>
      <c r="CZ1634" t="str">
        <f t="shared" si="405"/>
        <v/>
      </c>
      <c r="DA1634" t="str">
        <f t="shared" si="406"/>
        <v/>
      </c>
      <c r="DB1634" t="str">
        <f t="shared" si="407"/>
        <v/>
      </c>
      <c r="DC1634" t="str">
        <f t="shared" si="408"/>
        <v/>
      </c>
    </row>
    <row r="1635" spans="1:107" x14ac:dyDescent="0.2">
      <c r="A1635">
        <v>1632</v>
      </c>
      <c r="B1635" t="s">
        <v>1626</v>
      </c>
      <c r="C1635" t="s">
        <v>3800</v>
      </c>
      <c r="D1635" t="s">
        <v>5692</v>
      </c>
      <c r="E1635" t="s">
        <v>6065</v>
      </c>
      <c r="F1635" t="s">
        <v>7698</v>
      </c>
      <c r="G1635" t="s">
        <v>8245</v>
      </c>
      <c r="H1635" t="s">
        <v>8552</v>
      </c>
      <c r="I1635" t="s">
        <v>4365</v>
      </c>
      <c r="J1635" t="s">
        <v>4365</v>
      </c>
      <c r="K1635" t="s">
        <v>10119</v>
      </c>
      <c r="L1635" t="s">
        <v>10900</v>
      </c>
      <c r="M1635" t="s">
        <v>12374</v>
      </c>
      <c r="N1635" t="s">
        <v>13122</v>
      </c>
      <c r="O1635" t="s">
        <v>13323</v>
      </c>
      <c r="P1635" t="s">
        <v>4365</v>
      </c>
      <c r="Q1635">
        <v>1</v>
      </c>
      <c r="R1635" t="s">
        <v>13357</v>
      </c>
      <c r="S1635" t="s">
        <v>8451</v>
      </c>
      <c r="T1635" t="s">
        <v>14266</v>
      </c>
      <c r="U1635" s="3" t="str" cm="1">
        <f t="array" ref="U1635">LEFT(T1635,MIN(FIND({0,1,2,3,4,5,6,7,8,9},T1635&amp;"0123456789"))-1)</f>
        <v>$</v>
      </c>
      <c r="V1635" t="s">
        <v>13357</v>
      </c>
      <c r="W1635" t="s">
        <v>14266</v>
      </c>
      <c r="X1635" s="3" t="str" cm="1">
        <f t="array" ref="X1635">LEFT(W1635,MIN(FIND({0,1,2,3,4,5,6,7,8,9},W1635&amp;"0123456789"))-1)</f>
        <v>$</v>
      </c>
      <c r="Y1635" t="s">
        <v>13357</v>
      </c>
      <c r="Z1635" t="s">
        <v>14266</v>
      </c>
      <c r="AA1635" s="3" cm="1">
        <f t="array" ref="AA1635">_xlfn.XLOOKUP(LEFT(Z1635,MIN(FIND({0,1,2,3,4,5,6,7,8,9},Z1635&amp;"0123456789"))-1), $BB$4:$BB$23, $BC$4:$BC$23)*_xlfn.NUMBERVALUE(TRIM(REPLACE(Z1635,1,MIN(FIND({0,1,2,3,4,5,6,7,8,9},Z1635&amp;"0123456789"))-1,"")), ".", ",")</f>
        <v>2850000</v>
      </c>
      <c r="AB1635" t="s">
        <v>14266</v>
      </c>
      <c r="AC1635" s="3" cm="1">
        <f t="array" ref="AC1635">_xlfn.XLOOKUP(LEFT(AB1635,MIN(FIND({0,1,2,3,4,5,6,7,8,9},AB1635&amp;"0123456789"))-1), $BB$4:$BB$23, $BC$4:$BC$23)*_xlfn.NUMBERVALUE(TRIM(REPLACE(AB1635,1,MIN(FIND({0,1,2,3,4,5,6,7,8,9},AB1635&amp;"0123456789"))-1,"")), ".", ",")</f>
        <v>2850000</v>
      </c>
      <c r="AD1635" t="s">
        <v>4365</v>
      </c>
      <c r="AE1635" t="s">
        <v>4365</v>
      </c>
      <c r="AF1635" t="s">
        <v>4365</v>
      </c>
      <c r="AG1635" t="s">
        <v>17399</v>
      </c>
      <c r="AH1635" t="s">
        <v>4365</v>
      </c>
      <c r="AI1635" t="s">
        <v>18984</v>
      </c>
      <c r="AJ1635" t="s">
        <v>19219</v>
      </c>
      <c r="AK1635" t="s">
        <v>4365</v>
      </c>
      <c r="AL1635" t="s">
        <v>20303</v>
      </c>
      <c r="AM1635" t="s">
        <v>21058</v>
      </c>
      <c r="AN1635" t="s">
        <v>20488</v>
      </c>
      <c r="AO1635" t="s">
        <v>18817</v>
      </c>
      <c r="AP1635" t="s">
        <v>23396</v>
      </c>
      <c r="AQ1635" t="s">
        <v>24433</v>
      </c>
      <c r="AR1635" t="s">
        <v>25249</v>
      </c>
      <c r="AS1635" t="s">
        <v>8558</v>
      </c>
      <c r="BC1635" s="3" t="str" cm="1">
        <f t="array" ref="BC1635">LEFT(BB1635,MIN(FIND({0,1,2,3,4,5,6,7,8,9},BB1635&amp;"0123456789"))-1)</f>
        <v/>
      </c>
      <c r="BY1635" t="s">
        <v>25764</v>
      </c>
      <c r="BZ1635" t="s">
        <v>25602</v>
      </c>
      <c r="CT1635" t="str">
        <f t="shared" si="399"/>
        <v>Animal Feed</v>
      </c>
      <c r="CU1635" t="str">
        <f t="shared" si="400"/>
        <v>Consumer Goods</v>
      </c>
      <c r="CV1635" t="str">
        <f t="shared" si="401"/>
        <v/>
      </c>
      <c r="CW1635" t="str">
        <f t="shared" si="402"/>
        <v/>
      </c>
      <c r="CX1635" t="str">
        <f t="shared" si="403"/>
        <v/>
      </c>
      <c r="CY1635" t="str">
        <f t="shared" si="404"/>
        <v/>
      </c>
      <c r="CZ1635" t="str">
        <f t="shared" si="405"/>
        <v/>
      </c>
      <c r="DA1635" t="str">
        <f t="shared" si="406"/>
        <v/>
      </c>
      <c r="DB1635" t="str">
        <f t="shared" si="407"/>
        <v/>
      </c>
      <c r="DC1635" t="str">
        <f t="shared" si="408"/>
        <v/>
      </c>
    </row>
    <row r="1636" spans="1:107" x14ac:dyDescent="0.2">
      <c r="A1636">
        <v>1633</v>
      </c>
      <c r="B1636" t="s">
        <v>1627</v>
      </c>
      <c r="C1636" t="s">
        <v>3801</v>
      </c>
      <c r="D1636" t="s">
        <v>5693</v>
      </c>
      <c r="E1636" t="s">
        <v>6065</v>
      </c>
      <c r="F1636" t="s">
        <v>7699</v>
      </c>
      <c r="G1636" t="s">
        <v>8447</v>
      </c>
      <c r="H1636" t="s">
        <v>8552</v>
      </c>
      <c r="I1636" t="s">
        <v>8554</v>
      </c>
      <c r="J1636" t="s">
        <v>9864</v>
      </c>
      <c r="K1636" t="s">
        <v>10119</v>
      </c>
      <c r="L1636" t="s">
        <v>10143</v>
      </c>
      <c r="M1636" t="s">
        <v>11348</v>
      </c>
      <c r="N1636" t="s">
        <v>12736</v>
      </c>
      <c r="O1636" t="s">
        <v>13305</v>
      </c>
      <c r="P1636" t="s">
        <v>4365</v>
      </c>
      <c r="Q1636">
        <v>3</v>
      </c>
      <c r="R1636" t="s">
        <v>13358</v>
      </c>
      <c r="S1636" t="s">
        <v>8273</v>
      </c>
      <c r="T1636" t="s">
        <v>13769</v>
      </c>
      <c r="U1636" s="3" t="str" cm="1">
        <f t="array" ref="U1636">LEFT(T1636,MIN(FIND({0,1,2,3,4,5,6,7,8,9},T1636&amp;"0123456789"))-1)</f>
        <v>$</v>
      </c>
      <c r="V1636" t="s">
        <v>14414</v>
      </c>
      <c r="W1636" t="s">
        <v>13769</v>
      </c>
      <c r="X1636" s="3" t="str" cm="1">
        <f t="array" ref="X1636">LEFT(W1636,MIN(FIND({0,1,2,3,4,5,6,7,8,9},W1636&amp;"0123456789"))-1)</f>
        <v>$</v>
      </c>
      <c r="Y1636" t="s">
        <v>14414</v>
      </c>
      <c r="Z1636" t="s">
        <v>13736</v>
      </c>
      <c r="AA1636" s="3" cm="1">
        <f t="array" ref="AA1636">_xlfn.XLOOKUP(LEFT(Z1636,MIN(FIND({0,1,2,3,4,5,6,7,8,9},Z1636&amp;"0123456789"))-1), $BB$4:$BB$23, $BC$4:$BC$23)*_xlfn.NUMBERVALUE(TRIM(REPLACE(Z1636,1,MIN(FIND({0,1,2,3,4,5,6,7,8,9},Z1636&amp;"0123456789"))-1,"")), ".", ",")</f>
        <v>10000000</v>
      </c>
      <c r="AB1636" t="s">
        <v>13736</v>
      </c>
      <c r="AC1636" s="3" cm="1">
        <f t="array" ref="AC1636">_xlfn.XLOOKUP(LEFT(AB1636,MIN(FIND({0,1,2,3,4,5,6,7,8,9},AB1636&amp;"0123456789"))-1), $BB$4:$BB$23, $BC$4:$BC$23)*_xlfn.NUMBERVALUE(TRIM(REPLACE(AB1636,1,MIN(FIND({0,1,2,3,4,5,6,7,8,9},AB1636&amp;"0123456789"))-1,"")), ".", ",")</f>
        <v>10000000</v>
      </c>
      <c r="AD1636" t="s">
        <v>8557</v>
      </c>
      <c r="AE1636" t="s">
        <v>14830</v>
      </c>
      <c r="AF1636" t="s">
        <v>16192</v>
      </c>
      <c r="AG1636" t="s">
        <v>17400</v>
      </c>
      <c r="AH1636" t="s">
        <v>4365</v>
      </c>
      <c r="AI1636" t="s">
        <v>18985</v>
      </c>
      <c r="AJ1636" t="s">
        <v>19073</v>
      </c>
      <c r="AK1636" t="s">
        <v>20034</v>
      </c>
      <c r="AL1636" t="s">
        <v>20189</v>
      </c>
      <c r="AM1636" t="s">
        <v>21059</v>
      </c>
      <c r="AN1636" t="s">
        <v>21643</v>
      </c>
      <c r="AO1636" t="s">
        <v>22243</v>
      </c>
      <c r="AP1636" t="s">
        <v>23397</v>
      </c>
      <c r="AQ1636" t="s">
        <v>24434</v>
      </c>
      <c r="AR1636" t="s">
        <v>25250</v>
      </c>
      <c r="AS1636" t="s">
        <v>8562</v>
      </c>
      <c r="BC1636" s="3" t="str" cm="1">
        <f t="array" ref="BC1636">LEFT(BB1636,MIN(FIND({0,1,2,3,4,5,6,7,8,9},BB1636&amp;"0123456789"))-1)</f>
        <v/>
      </c>
      <c r="BY1636" t="s">
        <v>11348</v>
      </c>
      <c r="CT1636" t="str">
        <f t="shared" si="399"/>
        <v>FinTech</v>
      </c>
      <c r="CU1636" t="str">
        <f t="shared" si="400"/>
        <v/>
      </c>
      <c r="CV1636" t="str">
        <f t="shared" si="401"/>
        <v/>
      </c>
      <c r="CW1636" t="str">
        <f t="shared" si="402"/>
        <v/>
      </c>
      <c r="CX1636" t="str">
        <f t="shared" si="403"/>
        <v/>
      </c>
      <c r="CY1636" t="str">
        <f t="shared" si="404"/>
        <v/>
      </c>
      <c r="CZ1636" t="str">
        <f t="shared" si="405"/>
        <v/>
      </c>
      <c r="DA1636" t="str">
        <f t="shared" si="406"/>
        <v/>
      </c>
      <c r="DB1636" t="str">
        <f t="shared" si="407"/>
        <v/>
      </c>
      <c r="DC1636" t="str">
        <f t="shared" si="408"/>
        <v/>
      </c>
    </row>
    <row r="1637" spans="1:107" x14ac:dyDescent="0.2">
      <c r="A1637">
        <v>1634</v>
      </c>
      <c r="B1637" t="s">
        <v>1628</v>
      </c>
      <c r="C1637" t="s">
        <v>3802</v>
      </c>
      <c r="D1637" t="s">
        <v>5694</v>
      </c>
      <c r="E1637" t="s">
        <v>6065</v>
      </c>
      <c r="F1637" t="s">
        <v>7700</v>
      </c>
      <c r="G1637" t="s">
        <v>8245</v>
      </c>
      <c r="H1637" t="s">
        <v>8552</v>
      </c>
      <c r="I1637" t="s">
        <v>4365</v>
      </c>
      <c r="J1637" t="s">
        <v>4365</v>
      </c>
      <c r="K1637" t="s">
        <v>10119</v>
      </c>
      <c r="L1637" t="s">
        <v>10901</v>
      </c>
      <c r="M1637" t="s">
        <v>12375</v>
      </c>
      <c r="N1637" t="s">
        <v>12751</v>
      </c>
      <c r="O1637" t="s">
        <v>4365</v>
      </c>
      <c r="P1637" t="s">
        <v>4365</v>
      </c>
      <c r="Q1637">
        <v>1</v>
      </c>
      <c r="R1637" t="s">
        <v>13358</v>
      </c>
      <c r="S1637" t="s">
        <v>8386</v>
      </c>
      <c r="T1637" t="s">
        <v>13827</v>
      </c>
      <c r="U1637" s="3" t="str" cm="1">
        <f t="array" ref="U1637">LEFT(T1637,MIN(FIND({0,1,2,3,4,5,6,7,8,9},T1637&amp;"0123456789"))-1)</f>
        <v>£</v>
      </c>
      <c r="V1637" t="s">
        <v>14414</v>
      </c>
      <c r="W1637" t="s">
        <v>13827</v>
      </c>
      <c r="X1637" s="3" t="str" cm="1">
        <f t="array" ref="X1637">LEFT(W1637,MIN(FIND({0,1,2,3,4,5,6,7,8,9},W1637&amp;"0123456789"))-1)</f>
        <v>£</v>
      </c>
      <c r="Y1637" t="s">
        <v>14414</v>
      </c>
      <c r="Z1637" t="s">
        <v>13827</v>
      </c>
      <c r="AA1637" s="3" cm="1">
        <f t="array" ref="AA1637">_xlfn.XLOOKUP(LEFT(Z1637,MIN(FIND({0,1,2,3,4,5,6,7,8,9},Z1637&amp;"0123456789"))-1), $BB$4:$BB$23, $BC$4:$BC$23)*_xlfn.NUMBERVALUE(TRIM(REPLACE(Z1637,1,MIN(FIND({0,1,2,3,4,5,6,7,8,9},Z1637&amp;"0123456789"))-1,"")), ".", ",")</f>
        <v>4110000.0000000005</v>
      </c>
      <c r="AB1637" t="s">
        <v>13827</v>
      </c>
      <c r="AC1637" s="3" cm="1">
        <f t="array" ref="AC1637">_xlfn.XLOOKUP(LEFT(AB1637,MIN(FIND({0,1,2,3,4,5,6,7,8,9},AB1637&amp;"0123456789"))-1), $BB$4:$BB$23, $BC$4:$BC$23)*_xlfn.NUMBERVALUE(TRIM(REPLACE(AB1637,1,MIN(FIND({0,1,2,3,4,5,6,7,8,9},AB1637&amp;"0123456789"))-1,"")), ".", ",")</f>
        <v>4110000.0000000005</v>
      </c>
      <c r="AD1637" t="s">
        <v>8554</v>
      </c>
      <c r="AE1637" t="s">
        <v>8554</v>
      </c>
      <c r="AF1637" t="s">
        <v>16193</v>
      </c>
      <c r="AG1637" t="s">
        <v>17401</v>
      </c>
      <c r="AH1637" t="s">
        <v>4365</v>
      </c>
      <c r="AI1637" t="s">
        <v>4365</v>
      </c>
      <c r="AJ1637" t="s">
        <v>8563</v>
      </c>
      <c r="AK1637" t="s">
        <v>4365</v>
      </c>
      <c r="AL1637" t="s">
        <v>8555</v>
      </c>
      <c r="AM1637" t="s">
        <v>4365</v>
      </c>
      <c r="AN1637" t="s">
        <v>18372</v>
      </c>
      <c r="AO1637" t="s">
        <v>4365</v>
      </c>
      <c r="AP1637" t="s">
        <v>23398</v>
      </c>
      <c r="AQ1637" t="s">
        <v>4365</v>
      </c>
      <c r="AR1637" t="s">
        <v>4365</v>
      </c>
      <c r="AS1637" t="s">
        <v>8554</v>
      </c>
      <c r="BC1637" s="3" t="str" cm="1">
        <f t="array" ref="BC1637">LEFT(BB1637,MIN(FIND({0,1,2,3,4,5,6,7,8,9},BB1637&amp;"0123456789"))-1)</f>
        <v/>
      </c>
      <c r="BY1637" t="s">
        <v>12483</v>
      </c>
      <c r="BZ1637" t="s">
        <v>25972</v>
      </c>
      <c r="CA1637" t="s">
        <v>25456</v>
      </c>
      <c r="CT1637" t="str">
        <f t="shared" si="399"/>
        <v>3D Printing</v>
      </c>
      <c r="CU1637" t="str">
        <f t="shared" si="400"/>
        <v>Machinery Manufacturing</v>
      </c>
      <c r="CV1637" t="str">
        <f t="shared" si="401"/>
        <v>Manufacturing</v>
      </c>
      <c r="CW1637" t="str">
        <f t="shared" si="402"/>
        <v/>
      </c>
      <c r="CX1637" t="str">
        <f t="shared" si="403"/>
        <v/>
      </c>
      <c r="CY1637" t="str">
        <f t="shared" si="404"/>
        <v/>
      </c>
      <c r="CZ1637" t="str">
        <f t="shared" si="405"/>
        <v/>
      </c>
      <c r="DA1637" t="str">
        <f t="shared" si="406"/>
        <v/>
      </c>
      <c r="DB1637" t="str">
        <f t="shared" si="407"/>
        <v/>
      </c>
      <c r="DC1637" t="str">
        <f t="shared" si="408"/>
        <v/>
      </c>
    </row>
    <row r="1638" spans="1:107" x14ac:dyDescent="0.2">
      <c r="A1638">
        <v>1635</v>
      </c>
      <c r="B1638" t="s">
        <v>1629</v>
      </c>
      <c r="C1638" t="s">
        <v>3803</v>
      </c>
      <c r="D1638" t="s">
        <v>5695</v>
      </c>
      <c r="E1638" t="s">
        <v>6065</v>
      </c>
      <c r="F1638" t="s">
        <v>7701</v>
      </c>
      <c r="G1638" t="s">
        <v>8507</v>
      </c>
      <c r="H1638" t="s">
        <v>8552</v>
      </c>
      <c r="I1638" t="s">
        <v>4365</v>
      </c>
      <c r="J1638" t="s">
        <v>4365</v>
      </c>
      <c r="K1638" t="s">
        <v>10121</v>
      </c>
      <c r="L1638" t="s">
        <v>10884</v>
      </c>
      <c r="M1638" t="s">
        <v>12376</v>
      </c>
      <c r="N1638" t="s">
        <v>12743</v>
      </c>
      <c r="O1638" t="s">
        <v>13311</v>
      </c>
      <c r="P1638" t="s">
        <v>4365</v>
      </c>
      <c r="Q1638">
        <v>1</v>
      </c>
      <c r="R1638" t="s">
        <v>13357</v>
      </c>
      <c r="S1638" t="s">
        <v>13436</v>
      </c>
      <c r="T1638" t="s">
        <v>13831</v>
      </c>
      <c r="U1638" s="3" t="str" cm="1">
        <f t="array" ref="U1638">LEFT(T1638,MIN(FIND({0,1,2,3,4,5,6,7,8,9},T1638&amp;"0123456789"))-1)</f>
        <v>$</v>
      </c>
      <c r="V1638" t="s">
        <v>13357</v>
      </c>
      <c r="W1638" t="s">
        <v>13831</v>
      </c>
      <c r="X1638" s="3" t="str" cm="1">
        <f t="array" ref="X1638">LEFT(W1638,MIN(FIND({0,1,2,3,4,5,6,7,8,9},W1638&amp;"0123456789"))-1)</f>
        <v>$</v>
      </c>
      <c r="Y1638" t="s">
        <v>13357</v>
      </c>
      <c r="Z1638" t="s">
        <v>13831</v>
      </c>
      <c r="AA1638" s="3" cm="1">
        <f t="array" ref="AA1638">_xlfn.XLOOKUP(LEFT(Z1638,MIN(FIND({0,1,2,3,4,5,6,7,8,9},Z1638&amp;"0123456789"))-1), $BB$4:$BB$23, $BC$4:$BC$23)*_xlfn.NUMBERVALUE(TRIM(REPLACE(Z1638,1,MIN(FIND({0,1,2,3,4,5,6,7,8,9},Z1638&amp;"0123456789"))-1,"")), ".", ",")</f>
        <v>1000000</v>
      </c>
      <c r="AB1638" t="s">
        <v>13831</v>
      </c>
      <c r="AC1638" s="3" cm="1">
        <f t="array" ref="AC1638">_xlfn.XLOOKUP(LEFT(AB1638,MIN(FIND({0,1,2,3,4,5,6,7,8,9},AB1638&amp;"0123456789"))-1), $BB$4:$BB$23, $BC$4:$BC$23)*_xlfn.NUMBERVALUE(TRIM(REPLACE(AB1638,1,MIN(FIND({0,1,2,3,4,5,6,7,8,9},AB1638&amp;"0123456789"))-1,"")), ".", ",")</f>
        <v>1000000</v>
      </c>
      <c r="AD1638" t="s">
        <v>4365</v>
      </c>
      <c r="AE1638" t="s">
        <v>8554</v>
      </c>
      <c r="AF1638" t="s">
        <v>16194</v>
      </c>
      <c r="AG1638" t="s">
        <v>4365</v>
      </c>
      <c r="AH1638" t="s">
        <v>4365</v>
      </c>
      <c r="AI1638" t="s">
        <v>4365</v>
      </c>
      <c r="AJ1638" t="s">
        <v>4365</v>
      </c>
      <c r="AK1638" t="s">
        <v>4365</v>
      </c>
      <c r="AL1638" t="s">
        <v>4365</v>
      </c>
      <c r="AM1638" t="s">
        <v>4365</v>
      </c>
      <c r="AN1638" t="s">
        <v>4365</v>
      </c>
      <c r="AO1638" t="s">
        <v>4365</v>
      </c>
      <c r="AP1638" t="s">
        <v>4365</v>
      </c>
      <c r="AQ1638" t="s">
        <v>4365</v>
      </c>
      <c r="AR1638" t="s">
        <v>4365</v>
      </c>
      <c r="AS1638" t="s">
        <v>4365</v>
      </c>
      <c r="BC1638" s="3" t="str" cm="1">
        <f t="array" ref="BC1638">LEFT(BB1638,MIN(FIND({0,1,2,3,4,5,6,7,8,9},BB1638&amp;"0123456789"))-1)</f>
        <v/>
      </c>
      <c r="BY1638" t="s">
        <v>10163</v>
      </c>
      <c r="BZ1638" t="s">
        <v>25585</v>
      </c>
      <c r="CT1638" t="str">
        <f t="shared" si="399"/>
        <v>Health Care</v>
      </c>
      <c r="CU1638" t="str">
        <f t="shared" si="400"/>
        <v>Telecommunications</v>
      </c>
      <c r="CV1638" t="str">
        <f t="shared" si="401"/>
        <v/>
      </c>
      <c r="CW1638" t="str">
        <f t="shared" si="402"/>
        <v/>
      </c>
      <c r="CX1638" t="str">
        <f t="shared" si="403"/>
        <v/>
      </c>
      <c r="CY1638" t="str">
        <f t="shared" si="404"/>
        <v/>
      </c>
      <c r="CZ1638" t="str">
        <f t="shared" si="405"/>
        <v/>
      </c>
      <c r="DA1638" t="str">
        <f t="shared" si="406"/>
        <v/>
      </c>
      <c r="DB1638" t="str">
        <f t="shared" si="407"/>
        <v/>
      </c>
      <c r="DC1638" t="str">
        <f t="shared" si="408"/>
        <v/>
      </c>
    </row>
    <row r="1639" spans="1:107" x14ac:dyDescent="0.2">
      <c r="A1639">
        <v>1636</v>
      </c>
      <c r="B1639" t="s">
        <v>1630</v>
      </c>
      <c r="C1639" t="s">
        <v>3804</v>
      </c>
      <c r="D1639" t="s">
        <v>5696</v>
      </c>
      <c r="E1639" t="s">
        <v>6065</v>
      </c>
      <c r="F1639" t="s">
        <v>7702</v>
      </c>
      <c r="G1639" t="s">
        <v>8245</v>
      </c>
      <c r="H1639" t="s">
        <v>8552</v>
      </c>
      <c r="I1639" t="s">
        <v>4365</v>
      </c>
      <c r="J1639" t="s">
        <v>4365</v>
      </c>
      <c r="K1639" t="s">
        <v>10119</v>
      </c>
      <c r="L1639" t="s">
        <v>10372</v>
      </c>
      <c r="M1639" t="s">
        <v>12377</v>
      </c>
      <c r="N1639" t="s">
        <v>12791</v>
      </c>
      <c r="O1639" t="s">
        <v>4365</v>
      </c>
      <c r="P1639" t="s">
        <v>4365</v>
      </c>
      <c r="Q1639">
        <v>2</v>
      </c>
      <c r="R1639" t="s">
        <v>13360</v>
      </c>
      <c r="S1639" t="s">
        <v>13573</v>
      </c>
      <c r="T1639" t="s">
        <v>14267</v>
      </c>
      <c r="U1639" s="3" t="str" cm="1">
        <f t="array" ref="U1639">LEFT(T1639,MIN(FIND({0,1,2,3,4,5,6,7,8,9},T1639&amp;"0123456789"))-1)</f>
        <v>CA$</v>
      </c>
      <c r="V1639" t="s">
        <v>14421</v>
      </c>
      <c r="W1639" t="s">
        <v>14267</v>
      </c>
      <c r="X1639" s="3" t="str" cm="1">
        <f t="array" ref="X1639">LEFT(W1639,MIN(FIND({0,1,2,3,4,5,6,7,8,9},W1639&amp;"0123456789"))-1)</f>
        <v>CA$</v>
      </c>
      <c r="Y1639" t="s">
        <v>14421</v>
      </c>
      <c r="Z1639" t="s">
        <v>14735</v>
      </c>
      <c r="AA1639" s="3" cm="1">
        <f t="array" ref="AA1639">_xlfn.XLOOKUP(LEFT(Z1639,MIN(FIND({0,1,2,3,4,5,6,7,8,9},Z1639&amp;"0123456789"))-1), $BB$4:$BB$23, $BC$4:$BC$23)*_xlfn.NUMBERVALUE(TRIM(REPLACE(Z1639,1,MIN(FIND({0,1,2,3,4,5,6,7,8,9},Z1639&amp;"0123456789"))-1,"")), ".", ",")</f>
        <v>81356409</v>
      </c>
      <c r="AB1639" t="s">
        <v>14735</v>
      </c>
      <c r="AC1639" s="3" cm="1">
        <f t="array" ref="AC1639">_xlfn.XLOOKUP(LEFT(AB1639,MIN(FIND({0,1,2,3,4,5,6,7,8,9},AB1639&amp;"0123456789"))-1), $BB$4:$BB$23, $BC$4:$BC$23)*_xlfn.NUMBERVALUE(TRIM(REPLACE(AB1639,1,MIN(FIND({0,1,2,3,4,5,6,7,8,9},AB1639&amp;"0123456789"))-1,"")), ".", ",")</f>
        <v>81356409</v>
      </c>
      <c r="AD1639" t="s">
        <v>8555</v>
      </c>
      <c r="AE1639" t="s">
        <v>8554</v>
      </c>
      <c r="AF1639" t="s">
        <v>16195</v>
      </c>
      <c r="AG1639" t="s">
        <v>17241</v>
      </c>
      <c r="AH1639" t="s">
        <v>4365</v>
      </c>
      <c r="AI1639" t="s">
        <v>18986</v>
      </c>
      <c r="AJ1639" t="s">
        <v>14819</v>
      </c>
      <c r="AK1639" t="s">
        <v>4365</v>
      </c>
      <c r="AL1639" t="s">
        <v>8554</v>
      </c>
      <c r="AM1639" t="s">
        <v>18372</v>
      </c>
      <c r="AN1639" t="s">
        <v>18794</v>
      </c>
      <c r="AO1639" t="s">
        <v>4365</v>
      </c>
      <c r="AP1639" t="s">
        <v>23399</v>
      </c>
      <c r="AQ1639" t="s">
        <v>24435</v>
      </c>
      <c r="AR1639" t="s">
        <v>25251</v>
      </c>
      <c r="AS1639" t="s">
        <v>19090</v>
      </c>
      <c r="BC1639" s="3" t="str" cm="1">
        <f t="array" ref="BC1639">LEFT(BB1639,MIN(FIND({0,1,2,3,4,5,6,7,8,9},BB1639&amp;"0123456789"))-1)</f>
        <v/>
      </c>
      <c r="BY1639" t="s">
        <v>25419</v>
      </c>
      <c r="BZ1639" t="s">
        <v>25696</v>
      </c>
      <c r="CA1639" t="s">
        <v>25430</v>
      </c>
      <c r="CB1639" t="s">
        <v>25973</v>
      </c>
      <c r="CT1639" t="str">
        <f t="shared" si="399"/>
        <v>Apps</v>
      </c>
      <c r="CU1639" t="str">
        <f t="shared" si="400"/>
        <v>Bitcoin</v>
      </c>
      <c r="CV1639" t="str">
        <f t="shared" si="401"/>
        <v>FinTech</v>
      </c>
      <c r="CW1639" t="str">
        <f t="shared" si="402"/>
        <v>Virtual Currency</v>
      </c>
      <c r="CX1639" t="str">
        <f t="shared" si="403"/>
        <v/>
      </c>
      <c r="CY1639" t="str">
        <f t="shared" si="404"/>
        <v/>
      </c>
      <c r="CZ1639" t="str">
        <f t="shared" si="405"/>
        <v/>
      </c>
      <c r="DA1639" t="str">
        <f t="shared" si="406"/>
        <v/>
      </c>
      <c r="DB1639" t="str">
        <f t="shared" si="407"/>
        <v/>
      </c>
      <c r="DC1639" t="str">
        <f t="shared" si="408"/>
        <v/>
      </c>
    </row>
    <row r="1640" spans="1:107" x14ac:dyDescent="0.2">
      <c r="A1640">
        <v>1637</v>
      </c>
      <c r="B1640" t="s">
        <v>1631</v>
      </c>
      <c r="C1640" t="s">
        <v>3805</v>
      </c>
      <c r="D1640" t="s">
        <v>5697</v>
      </c>
      <c r="E1640" t="s">
        <v>6065</v>
      </c>
      <c r="F1640" t="s">
        <v>7703</v>
      </c>
      <c r="G1640" t="s">
        <v>8245</v>
      </c>
      <c r="H1640" t="s">
        <v>8552</v>
      </c>
      <c r="I1640" t="s">
        <v>8554</v>
      </c>
      <c r="J1640" t="s">
        <v>9865</v>
      </c>
      <c r="K1640" t="s">
        <v>10118</v>
      </c>
      <c r="L1640" t="s">
        <v>10902</v>
      </c>
      <c r="M1640" t="s">
        <v>12378</v>
      </c>
      <c r="N1640" t="s">
        <v>12751</v>
      </c>
      <c r="O1640" t="s">
        <v>4365</v>
      </c>
      <c r="P1640" t="s">
        <v>4365</v>
      </c>
      <c r="Q1640">
        <v>1</v>
      </c>
      <c r="R1640" t="s">
        <v>13357</v>
      </c>
      <c r="S1640" t="s">
        <v>8481</v>
      </c>
      <c r="T1640" t="s">
        <v>13795</v>
      </c>
      <c r="U1640" s="3" t="str" cm="1">
        <f t="array" ref="U1640">LEFT(T1640,MIN(FIND({0,1,2,3,4,5,6,7,8,9},T1640&amp;"0123456789"))-1)</f>
        <v>$</v>
      </c>
      <c r="V1640" t="s">
        <v>13357</v>
      </c>
      <c r="W1640" t="s">
        <v>13795</v>
      </c>
      <c r="X1640" s="3" t="str" cm="1">
        <f t="array" ref="X1640">LEFT(W1640,MIN(FIND({0,1,2,3,4,5,6,7,8,9},W1640&amp;"0123456789"))-1)</f>
        <v>$</v>
      </c>
      <c r="Y1640" t="s">
        <v>13357</v>
      </c>
      <c r="Z1640" t="s">
        <v>13795</v>
      </c>
      <c r="AA1640" s="3" cm="1">
        <f t="array" ref="AA1640">_xlfn.XLOOKUP(LEFT(Z1640,MIN(FIND({0,1,2,3,4,5,6,7,8,9},Z1640&amp;"0123456789"))-1), $BB$4:$BB$23, $BC$4:$BC$23)*_xlfn.NUMBERVALUE(TRIM(REPLACE(Z1640,1,MIN(FIND({0,1,2,3,4,5,6,7,8,9},Z1640&amp;"0123456789"))-1,"")), ".", ",")</f>
        <v>1700000</v>
      </c>
      <c r="AB1640" t="s">
        <v>13795</v>
      </c>
      <c r="AC1640" s="3" cm="1">
        <f t="array" ref="AC1640">_xlfn.XLOOKUP(LEFT(AB1640,MIN(FIND({0,1,2,3,4,5,6,7,8,9},AB1640&amp;"0123456789"))-1), $BB$4:$BB$23, $BC$4:$BC$23)*_xlfn.NUMBERVALUE(TRIM(REPLACE(AB1640,1,MIN(FIND({0,1,2,3,4,5,6,7,8,9},AB1640&amp;"0123456789"))-1,"")), ".", ",")</f>
        <v>1700000</v>
      </c>
      <c r="AD1640" t="s">
        <v>8555</v>
      </c>
      <c r="AE1640" t="s">
        <v>8554</v>
      </c>
      <c r="AF1640" t="s">
        <v>16196</v>
      </c>
      <c r="AG1640" t="s">
        <v>17402</v>
      </c>
      <c r="AH1640" t="s">
        <v>18035</v>
      </c>
      <c r="AI1640" t="s">
        <v>18987</v>
      </c>
      <c r="AJ1640" t="s">
        <v>19389</v>
      </c>
      <c r="AK1640" t="s">
        <v>20035</v>
      </c>
      <c r="AL1640" t="s">
        <v>20096</v>
      </c>
      <c r="AM1640" t="s">
        <v>21060</v>
      </c>
      <c r="AN1640" t="s">
        <v>21644</v>
      </c>
      <c r="AO1640" t="s">
        <v>22244</v>
      </c>
      <c r="AP1640" t="s">
        <v>23400</v>
      </c>
      <c r="AQ1640" t="s">
        <v>24436</v>
      </c>
      <c r="AR1640" t="s">
        <v>25252</v>
      </c>
      <c r="AS1640" t="s">
        <v>14827</v>
      </c>
      <c r="BC1640" s="3" t="str" cm="1">
        <f t="array" ref="BC1640">LEFT(BB1640,MIN(FIND({0,1,2,3,4,5,6,7,8,9},BB1640&amp;"0123456789"))-1)</f>
        <v/>
      </c>
      <c r="BY1640" t="s">
        <v>25974</v>
      </c>
      <c r="BZ1640" t="s">
        <v>25975</v>
      </c>
      <c r="CT1640" t="str">
        <f t="shared" si="399"/>
        <v>Market Research</v>
      </c>
      <c r="CU1640" t="str">
        <f t="shared" si="400"/>
        <v>Social Entrepreneurship</v>
      </c>
      <c r="CV1640" t="str">
        <f t="shared" si="401"/>
        <v/>
      </c>
      <c r="CW1640" t="str">
        <f t="shared" si="402"/>
        <v/>
      </c>
      <c r="CX1640" t="str">
        <f t="shared" si="403"/>
        <v/>
      </c>
      <c r="CY1640" t="str">
        <f t="shared" si="404"/>
        <v/>
      </c>
      <c r="CZ1640" t="str">
        <f t="shared" si="405"/>
        <v/>
      </c>
      <c r="DA1640" t="str">
        <f t="shared" si="406"/>
        <v/>
      </c>
      <c r="DB1640" t="str">
        <f t="shared" si="407"/>
        <v/>
      </c>
      <c r="DC1640" t="str">
        <f t="shared" si="408"/>
        <v/>
      </c>
    </row>
    <row r="1641" spans="1:107" x14ac:dyDescent="0.2">
      <c r="A1641">
        <v>1638</v>
      </c>
      <c r="B1641" t="s">
        <v>1632</v>
      </c>
      <c r="C1641" t="s">
        <v>3806</v>
      </c>
      <c r="D1641" t="s">
        <v>5698</v>
      </c>
      <c r="E1641" t="s">
        <v>6065</v>
      </c>
      <c r="F1641" t="s">
        <v>7704</v>
      </c>
      <c r="G1641" t="s">
        <v>8245</v>
      </c>
      <c r="H1641" t="s">
        <v>8552</v>
      </c>
      <c r="I1641" t="s">
        <v>8559</v>
      </c>
      <c r="J1641" t="s">
        <v>9866</v>
      </c>
      <c r="K1641" t="s">
        <v>10121</v>
      </c>
      <c r="L1641" t="s">
        <v>10903</v>
      </c>
      <c r="M1641" t="s">
        <v>12379</v>
      </c>
      <c r="N1641" t="s">
        <v>13123</v>
      </c>
      <c r="O1641" t="s">
        <v>13337</v>
      </c>
      <c r="P1641" t="s">
        <v>4365</v>
      </c>
      <c r="Q1641">
        <v>1</v>
      </c>
      <c r="R1641" t="s">
        <v>4365</v>
      </c>
      <c r="S1641" t="s">
        <v>13672</v>
      </c>
      <c r="T1641" t="s">
        <v>14268</v>
      </c>
      <c r="U1641" s="3" t="str" cm="1">
        <f t="array" ref="U1641">LEFT(T1641,MIN(FIND({0,1,2,3,4,5,6,7,8,9},T1641&amp;"0123456789"))-1)</f>
        <v>$</v>
      </c>
      <c r="V1641" t="s">
        <v>14415</v>
      </c>
      <c r="W1641" t="s">
        <v>14268</v>
      </c>
      <c r="X1641" s="3" t="str" cm="1">
        <f t="array" ref="X1641">LEFT(W1641,MIN(FIND({0,1,2,3,4,5,6,7,8,9},W1641&amp;"0123456789"))-1)</f>
        <v>$</v>
      </c>
      <c r="Y1641" t="s">
        <v>14415</v>
      </c>
      <c r="Z1641" t="s">
        <v>14268</v>
      </c>
      <c r="AA1641" s="3" cm="1">
        <f t="array" ref="AA1641">_xlfn.XLOOKUP(LEFT(Z1641,MIN(FIND({0,1,2,3,4,5,6,7,8,9},Z1641&amp;"0123456789"))-1), $BB$4:$BB$23, $BC$4:$BC$23)*_xlfn.NUMBERVALUE(TRIM(REPLACE(Z1641,1,MIN(FIND({0,1,2,3,4,5,6,7,8,9},Z1641&amp;"0123456789"))-1,"")), ".", ",")</f>
        <v>7900000</v>
      </c>
      <c r="AB1641" t="s">
        <v>14268</v>
      </c>
      <c r="AC1641" s="3" cm="1">
        <f t="array" ref="AC1641">_xlfn.XLOOKUP(LEFT(AB1641,MIN(FIND({0,1,2,3,4,5,6,7,8,9},AB1641&amp;"0123456789"))-1), $BB$4:$BB$23, $BC$4:$BC$23)*_xlfn.NUMBERVALUE(TRIM(REPLACE(AB1641,1,MIN(FIND({0,1,2,3,4,5,6,7,8,9},AB1641&amp;"0123456789"))-1,"")), ".", ",")</f>
        <v>7900000</v>
      </c>
      <c r="AD1641" t="s">
        <v>4365</v>
      </c>
      <c r="AE1641" t="s">
        <v>4365</v>
      </c>
      <c r="AF1641" t="s">
        <v>4365</v>
      </c>
      <c r="AG1641" t="s">
        <v>4365</v>
      </c>
      <c r="AH1641" t="s">
        <v>4365</v>
      </c>
      <c r="AI1641" t="s">
        <v>4365</v>
      </c>
      <c r="AJ1641" t="s">
        <v>4365</v>
      </c>
      <c r="AK1641" t="s">
        <v>4365</v>
      </c>
      <c r="AL1641" t="s">
        <v>4365</v>
      </c>
      <c r="AM1641" t="s">
        <v>4365</v>
      </c>
      <c r="AN1641" t="s">
        <v>4365</v>
      </c>
      <c r="AO1641" t="s">
        <v>4365</v>
      </c>
      <c r="AP1641" t="s">
        <v>4365</v>
      </c>
      <c r="AQ1641" t="s">
        <v>4365</v>
      </c>
      <c r="AR1641" t="s">
        <v>4365</v>
      </c>
      <c r="AS1641" t="s">
        <v>19184</v>
      </c>
      <c r="BC1641" s="3" t="str" cm="1">
        <f t="array" ref="BC1641">LEFT(BB1641,MIN(FIND({0,1,2,3,4,5,6,7,8,9},BB1641&amp;"0123456789"))-1)</f>
        <v/>
      </c>
      <c r="BY1641" t="s">
        <v>10331</v>
      </c>
      <c r="BZ1641" t="s">
        <v>25585</v>
      </c>
      <c r="CA1641" t="s">
        <v>25524</v>
      </c>
      <c r="CT1641" t="str">
        <f t="shared" si="399"/>
        <v>Information Technology</v>
      </c>
      <c r="CU1641" t="str">
        <f t="shared" si="400"/>
        <v>Telecommunications</v>
      </c>
      <c r="CV1641" t="str">
        <f t="shared" si="401"/>
        <v>Wired Telecommunications</v>
      </c>
      <c r="CW1641" t="str">
        <f t="shared" si="402"/>
        <v/>
      </c>
      <c r="CX1641" t="str">
        <f t="shared" si="403"/>
        <v/>
      </c>
      <c r="CY1641" t="str">
        <f t="shared" si="404"/>
        <v/>
      </c>
      <c r="CZ1641" t="str">
        <f t="shared" si="405"/>
        <v/>
      </c>
      <c r="DA1641" t="str">
        <f t="shared" si="406"/>
        <v/>
      </c>
      <c r="DB1641" t="str">
        <f t="shared" si="407"/>
        <v/>
      </c>
      <c r="DC1641" t="str">
        <f t="shared" si="408"/>
        <v/>
      </c>
    </row>
    <row r="1642" spans="1:107" x14ac:dyDescent="0.2">
      <c r="A1642">
        <v>1639</v>
      </c>
      <c r="B1642" t="s">
        <v>1633</v>
      </c>
      <c r="C1642" t="s">
        <v>3807</v>
      </c>
      <c r="D1642" t="s">
        <v>5699</v>
      </c>
      <c r="E1642" t="s">
        <v>6065</v>
      </c>
      <c r="F1642" t="s">
        <v>7705</v>
      </c>
      <c r="G1642" t="s">
        <v>8245</v>
      </c>
      <c r="H1642" t="s">
        <v>8552</v>
      </c>
      <c r="I1642" t="s">
        <v>8557</v>
      </c>
      <c r="J1642" t="s">
        <v>9867</v>
      </c>
      <c r="K1642" t="s">
        <v>10121</v>
      </c>
      <c r="L1642" t="s">
        <v>10904</v>
      </c>
      <c r="M1642" t="s">
        <v>12380</v>
      </c>
      <c r="N1642" t="s">
        <v>12870</v>
      </c>
      <c r="O1642" t="s">
        <v>13325</v>
      </c>
      <c r="P1642" t="s">
        <v>13349</v>
      </c>
      <c r="Q1642">
        <v>1</v>
      </c>
      <c r="R1642" t="s">
        <v>13362</v>
      </c>
      <c r="S1642" t="s">
        <v>13571</v>
      </c>
      <c r="T1642" t="s">
        <v>13842</v>
      </c>
      <c r="U1642" s="3" t="str" cm="1">
        <f t="array" ref="U1642">LEFT(T1642,MIN(FIND({0,1,2,3,4,5,6,7,8,9},T1642&amp;"0123456789"))-1)</f>
        <v>$</v>
      </c>
      <c r="V1642" t="s">
        <v>13362</v>
      </c>
      <c r="W1642" t="s">
        <v>13842</v>
      </c>
      <c r="X1642" s="3" t="str" cm="1">
        <f t="array" ref="X1642">LEFT(W1642,MIN(FIND({0,1,2,3,4,5,6,7,8,9},W1642&amp;"0123456789"))-1)</f>
        <v>$</v>
      </c>
      <c r="Y1642" t="s">
        <v>13362</v>
      </c>
      <c r="Z1642" t="s">
        <v>13842</v>
      </c>
      <c r="AA1642" s="3" cm="1">
        <f t="array" ref="AA1642">_xlfn.XLOOKUP(LEFT(Z1642,MIN(FIND({0,1,2,3,4,5,6,7,8,9},Z1642&amp;"0123456789"))-1), $BB$4:$BB$23, $BC$4:$BC$23)*_xlfn.NUMBERVALUE(TRIM(REPLACE(Z1642,1,MIN(FIND({0,1,2,3,4,5,6,7,8,9},Z1642&amp;"0123456789"))-1,"")), ".", ",")</f>
        <v>400000000</v>
      </c>
      <c r="AB1642" t="s">
        <v>13842</v>
      </c>
      <c r="AC1642" s="3" cm="1">
        <f t="array" ref="AC1642">_xlfn.XLOOKUP(LEFT(AB1642,MIN(FIND({0,1,2,3,4,5,6,7,8,9},AB1642&amp;"0123456789"))-1), $BB$4:$BB$23, $BC$4:$BC$23)*_xlfn.NUMBERVALUE(TRIM(REPLACE(AB1642,1,MIN(FIND({0,1,2,3,4,5,6,7,8,9},AB1642&amp;"0123456789"))-1,"")), ".", ",")</f>
        <v>400000000</v>
      </c>
      <c r="AD1642" t="s">
        <v>8555</v>
      </c>
      <c r="AE1642" t="s">
        <v>8555</v>
      </c>
      <c r="AF1642" t="s">
        <v>16197</v>
      </c>
      <c r="AG1642" t="s">
        <v>17403</v>
      </c>
      <c r="AH1642" t="s">
        <v>4365</v>
      </c>
      <c r="AI1642" t="s">
        <v>4365</v>
      </c>
      <c r="AJ1642" t="s">
        <v>19070</v>
      </c>
      <c r="AK1642" t="s">
        <v>4365</v>
      </c>
      <c r="AL1642" t="s">
        <v>8561</v>
      </c>
      <c r="AM1642" t="s">
        <v>4365</v>
      </c>
      <c r="AN1642" t="s">
        <v>18794</v>
      </c>
      <c r="AO1642" t="s">
        <v>4365</v>
      </c>
      <c r="AP1642" t="s">
        <v>23401</v>
      </c>
      <c r="AQ1642" t="s">
        <v>4365</v>
      </c>
      <c r="AR1642" t="s">
        <v>4365</v>
      </c>
      <c r="AS1642" t="s">
        <v>14831</v>
      </c>
      <c r="BC1642" s="3" t="str" cm="1">
        <f t="array" ref="BC1642">LEFT(BB1642,MIN(FIND({0,1,2,3,4,5,6,7,8,9},BB1642&amp;"0123456789"))-1)</f>
        <v/>
      </c>
      <c r="BY1642" t="s">
        <v>10904</v>
      </c>
      <c r="BZ1642" t="s">
        <v>25859</v>
      </c>
      <c r="CT1642" t="str">
        <f t="shared" si="399"/>
        <v>Energy</v>
      </c>
      <c r="CU1642" t="str">
        <f t="shared" si="400"/>
        <v>Energy Management</v>
      </c>
      <c r="CV1642" t="str">
        <f t="shared" si="401"/>
        <v/>
      </c>
      <c r="CW1642" t="str">
        <f t="shared" si="402"/>
        <v/>
      </c>
      <c r="CX1642" t="str">
        <f t="shared" si="403"/>
        <v/>
      </c>
      <c r="CY1642" t="str">
        <f t="shared" si="404"/>
        <v/>
      </c>
      <c r="CZ1642" t="str">
        <f t="shared" si="405"/>
        <v/>
      </c>
      <c r="DA1642" t="str">
        <f t="shared" si="406"/>
        <v/>
      </c>
      <c r="DB1642" t="str">
        <f t="shared" si="407"/>
        <v/>
      </c>
      <c r="DC1642" t="str">
        <f t="shared" si="408"/>
        <v/>
      </c>
    </row>
    <row r="1643" spans="1:107" x14ac:dyDescent="0.2">
      <c r="A1643">
        <v>1640</v>
      </c>
      <c r="B1643" t="s">
        <v>1634</v>
      </c>
      <c r="C1643" t="s">
        <v>3808</v>
      </c>
      <c r="D1643" t="s">
        <v>5700</v>
      </c>
      <c r="E1643" t="s">
        <v>6065</v>
      </c>
      <c r="F1643" t="s">
        <v>7706</v>
      </c>
      <c r="G1643" t="s">
        <v>8250</v>
      </c>
      <c r="H1643" t="s">
        <v>8552</v>
      </c>
      <c r="I1643" t="s">
        <v>4365</v>
      </c>
      <c r="J1643" t="s">
        <v>4365</v>
      </c>
      <c r="K1643" t="s">
        <v>10121</v>
      </c>
      <c r="L1643" t="s">
        <v>10143</v>
      </c>
      <c r="M1643" t="s">
        <v>11273</v>
      </c>
      <c r="N1643" t="s">
        <v>12750</v>
      </c>
      <c r="O1643" t="s">
        <v>13317</v>
      </c>
      <c r="P1643" t="s">
        <v>4365</v>
      </c>
      <c r="Q1643">
        <v>2</v>
      </c>
      <c r="R1643" t="s">
        <v>4365</v>
      </c>
      <c r="S1643" t="s">
        <v>13421</v>
      </c>
      <c r="T1643" t="s">
        <v>13831</v>
      </c>
      <c r="U1643" s="3" t="str" cm="1">
        <f t="array" ref="U1643">LEFT(T1643,MIN(FIND({0,1,2,3,4,5,6,7,8,9},T1643&amp;"0123456789"))-1)</f>
        <v>$</v>
      </c>
      <c r="V1643" t="s">
        <v>14415</v>
      </c>
      <c r="W1643" t="s">
        <v>13831</v>
      </c>
      <c r="X1643" s="3" t="str" cm="1">
        <f t="array" ref="X1643">LEFT(W1643,MIN(FIND({0,1,2,3,4,5,6,7,8,9},W1643&amp;"0123456789"))-1)</f>
        <v>$</v>
      </c>
      <c r="Y1643" t="s">
        <v>14415</v>
      </c>
      <c r="Z1643" t="s">
        <v>13831</v>
      </c>
      <c r="AA1643" s="3" cm="1">
        <f t="array" ref="AA1643">_xlfn.XLOOKUP(LEFT(Z1643,MIN(FIND({0,1,2,3,4,5,6,7,8,9},Z1643&amp;"0123456789"))-1), $BB$4:$BB$23, $BC$4:$BC$23)*_xlfn.NUMBERVALUE(TRIM(REPLACE(Z1643,1,MIN(FIND({0,1,2,3,4,5,6,7,8,9},Z1643&amp;"0123456789"))-1,"")), ".", ",")</f>
        <v>1000000</v>
      </c>
      <c r="AB1643" t="s">
        <v>13831</v>
      </c>
      <c r="AC1643" s="3" cm="1">
        <f t="array" ref="AC1643">_xlfn.XLOOKUP(LEFT(AB1643,MIN(FIND({0,1,2,3,4,5,6,7,8,9},AB1643&amp;"0123456789"))-1), $BB$4:$BB$23, $BC$4:$BC$23)*_xlfn.NUMBERVALUE(TRIM(REPLACE(AB1643,1,MIN(FIND({0,1,2,3,4,5,6,7,8,9},AB1643&amp;"0123456789"))-1,"")), ".", ",")</f>
        <v>1000000</v>
      </c>
      <c r="AD1643" t="s">
        <v>8555</v>
      </c>
      <c r="AE1643" t="s">
        <v>8554</v>
      </c>
      <c r="AF1643" t="s">
        <v>16198</v>
      </c>
      <c r="AG1643" t="s">
        <v>4365</v>
      </c>
      <c r="AH1643" t="s">
        <v>4365</v>
      </c>
      <c r="AI1643" t="s">
        <v>4365</v>
      </c>
      <c r="AJ1643" t="s">
        <v>4365</v>
      </c>
      <c r="AK1643" t="s">
        <v>4365</v>
      </c>
      <c r="AL1643" t="s">
        <v>4365</v>
      </c>
      <c r="AM1643" t="s">
        <v>4365</v>
      </c>
      <c r="AN1643" t="s">
        <v>4365</v>
      </c>
      <c r="AO1643" t="s">
        <v>4365</v>
      </c>
      <c r="AP1643" t="s">
        <v>4365</v>
      </c>
      <c r="AQ1643" t="s">
        <v>4365</v>
      </c>
      <c r="AR1643" t="s">
        <v>4365</v>
      </c>
      <c r="AS1643" t="s">
        <v>19152</v>
      </c>
      <c r="BC1643" s="3" t="str" cm="1">
        <f t="array" ref="BC1643">LEFT(BB1643,MIN(FIND({0,1,2,3,4,5,6,7,8,9},BB1643&amp;"0123456789"))-1)</f>
        <v/>
      </c>
      <c r="BY1643" t="s">
        <v>11273</v>
      </c>
      <c r="CT1643" t="str">
        <f t="shared" si="399"/>
        <v>Finance</v>
      </c>
      <c r="CU1643" t="str">
        <f t="shared" si="400"/>
        <v/>
      </c>
      <c r="CV1643" t="str">
        <f t="shared" si="401"/>
        <v/>
      </c>
      <c r="CW1643" t="str">
        <f t="shared" si="402"/>
        <v/>
      </c>
      <c r="CX1643" t="str">
        <f t="shared" si="403"/>
        <v/>
      </c>
      <c r="CY1643" t="str">
        <f t="shared" si="404"/>
        <v/>
      </c>
      <c r="CZ1643" t="str">
        <f t="shared" si="405"/>
        <v/>
      </c>
      <c r="DA1643" t="str">
        <f t="shared" si="406"/>
        <v/>
      </c>
      <c r="DB1643" t="str">
        <f t="shared" si="407"/>
        <v/>
      </c>
      <c r="DC1643" t="str">
        <f t="shared" si="408"/>
        <v/>
      </c>
    </row>
    <row r="1644" spans="1:107" x14ac:dyDescent="0.2">
      <c r="A1644">
        <v>1641</v>
      </c>
      <c r="B1644" t="s">
        <v>1635</v>
      </c>
      <c r="C1644" t="s">
        <v>3809</v>
      </c>
      <c r="D1644" t="s">
        <v>3809</v>
      </c>
      <c r="E1644" t="s">
        <v>6065</v>
      </c>
      <c r="F1644" t="s">
        <v>7707</v>
      </c>
      <c r="G1644" t="s">
        <v>8254</v>
      </c>
      <c r="H1644" t="s">
        <v>8552</v>
      </c>
      <c r="I1644" t="s">
        <v>4365</v>
      </c>
      <c r="J1644" t="s">
        <v>4365</v>
      </c>
      <c r="K1644" t="s">
        <v>10118</v>
      </c>
      <c r="L1644" t="s">
        <v>10587</v>
      </c>
      <c r="M1644" t="s">
        <v>12381</v>
      </c>
      <c r="N1644" t="s">
        <v>12758</v>
      </c>
      <c r="O1644" t="s">
        <v>13314</v>
      </c>
      <c r="P1644" t="s">
        <v>13350</v>
      </c>
      <c r="Q1644">
        <v>1</v>
      </c>
      <c r="R1644" t="s">
        <v>13357</v>
      </c>
      <c r="S1644" t="s">
        <v>13557</v>
      </c>
      <c r="T1644" t="s">
        <v>13803</v>
      </c>
      <c r="U1644" s="3" t="str" cm="1">
        <f t="array" ref="U1644">LEFT(T1644,MIN(FIND({0,1,2,3,4,5,6,7,8,9},T1644&amp;"0123456789"))-1)</f>
        <v>$</v>
      </c>
      <c r="V1644" t="s">
        <v>13357</v>
      </c>
      <c r="W1644" t="s">
        <v>13803</v>
      </c>
      <c r="X1644" s="3" t="str" cm="1">
        <f t="array" ref="X1644">LEFT(W1644,MIN(FIND({0,1,2,3,4,5,6,7,8,9},W1644&amp;"0123456789"))-1)</f>
        <v>$</v>
      </c>
      <c r="Y1644" t="s">
        <v>13357</v>
      </c>
      <c r="Z1644" t="s">
        <v>13803</v>
      </c>
      <c r="AA1644" s="3" cm="1">
        <f t="array" ref="AA1644">_xlfn.XLOOKUP(LEFT(Z1644,MIN(FIND({0,1,2,3,4,5,6,7,8,9},Z1644&amp;"0123456789"))-1), $BB$4:$BB$23, $BC$4:$BC$23)*_xlfn.NUMBERVALUE(TRIM(REPLACE(Z1644,1,MIN(FIND({0,1,2,3,4,5,6,7,8,9},Z1644&amp;"0123456789"))-1,"")), ".", ",")</f>
        <v>2500000</v>
      </c>
      <c r="AB1644" t="s">
        <v>13803</v>
      </c>
      <c r="AC1644" s="3" cm="1">
        <f t="array" ref="AC1644">_xlfn.XLOOKUP(LEFT(AB1644,MIN(FIND({0,1,2,3,4,5,6,7,8,9},AB1644&amp;"0123456789"))-1), $BB$4:$BB$23, $BC$4:$BC$23)*_xlfn.NUMBERVALUE(TRIM(REPLACE(AB1644,1,MIN(FIND({0,1,2,3,4,5,6,7,8,9},AB1644&amp;"0123456789"))-1,"")), ".", ",")</f>
        <v>2500000</v>
      </c>
      <c r="AD1644" t="s">
        <v>8555</v>
      </c>
      <c r="AE1644" t="s">
        <v>8557</v>
      </c>
      <c r="AF1644" t="s">
        <v>16199</v>
      </c>
      <c r="AG1644" t="s">
        <v>17242</v>
      </c>
      <c r="AH1644" t="s">
        <v>4365</v>
      </c>
      <c r="AI1644" t="s">
        <v>18988</v>
      </c>
      <c r="AJ1644" t="s">
        <v>8563</v>
      </c>
      <c r="AK1644" t="s">
        <v>4365</v>
      </c>
      <c r="AL1644" t="s">
        <v>8555</v>
      </c>
      <c r="AM1644" t="s">
        <v>18817</v>
      </c>
      <c r="AN1644" t="s">
        <v>18372</v>
      </c>
      <c r="AO1644" t="s">
        <v>4365</v>
      </c>
      <c r="AP1644" t="s">
        <v>23402</v>
      </c>
      <c r="AQ1644" t="s">
        <v>24437</v>
      </c>
      <c r="AR1644" t="s">
        <v>25253</v>
      </c>
      <c r="AS1644" t="s">
        <v>14828</v>
      </c>
      <c r="BC1644" s="3" t="str" cm="1">
        <f t="array" ref="BC1644">LEFT(BB1644,MIN(FIND({0,1,2,3,4,5,6,7,8,9},BB1644&amp;"0123456789"))-1)</f>
        <v/>
      </c>
      <c r="BY1644" t="s">
        <v>10587</v>
      </c>
      <c r="BZ1644" t="s">
        <v>25599</v>
      </c>
      <c r="CT1644" t="str">
        <f t="shared" si="399"/>
        <v>Gaming</v>
      </c>
      <c r="CU1644" t="str">
        <f t="shared" si="400"/>
        <v>Online Games</v>
      </c>
      <c r="CV1644" t="str">
        <f t="shared" si="401"/>
        <v/>
      </c>
      <c r="CW1644" t="str">
        <f t="shared" si="402"/>
        <v/>
      </c>
      <c r="CX1644" t="str">
        <f t="shared" si="403"/>
        <v/>
      </c>
      <c r="CY1644" t="str">
        <f t="shared" si="404"/>
        <v/>
      </c>
      <c r="CZ1644" t="str">
        <f t="shared" si="405"/>
        <v/>
      </c>
      <c r="DA1644" t="str">
        <f t="shared" si="406"/>
        <v/>
      </c>
      <c r="DB1644" t="str">
        <f t="shared" si="407"/>
        <v/>
      </c>
      <c r="DC1644" t="str">
        <f t="shared" si="408"/>
        <v/>
      </c>
    </row>
    <row r="1645" spans="1:107" x14ac:dyDescent="0.2">
      <c r="A1645">
        <v>1642</v>
      </c>
      <c r="B1645" t="s">
        <v>1636</v>
      </c>
      <c r="C1645" t="s">
        <v>3810</v>
      </c>
      <c r="D1645" t="s">
        <v>5701</v>
      </c>
      <c r="E1645" t="s">
        <v>6065</v>
      </c>
      <c r="F1645" t="s">
        <v>7708</v>
      </c>
      <c r="G1645" t="s">
        <v>8245</v>
      </c>
      <c r="H1645" t="s">
        <v>8552</v>
      </c>
      <c r="I1645" t="s">
        <v>8554</v>
      </c>
      <c r="J1645" t="s">
        <v>9868</v>
      </c>
      <c r="K1645" t="s">
        <v>10119</v>
      </c>
      <c r="L1645" t="s">
        <v>10189</v>
      </c>
      <c r="M1645" t="s">
        <v>11286</v>
      </c>
      <c r="N1645" t="s">
        <v>12736</v>
      </c>
      <c r="O1645" t="s">
        <v>13305</v>
      </c>
      <c r="P1645" t="s">
        <v>4365</v>
      </c>
      <c r="Q1645">
        <v>2</v>
      </c>
      <c r="R1645" t="s">
        <v>13358</v>
      </c>
      <c r="S1645" t="s">
        <v>13422</v>
      </c>
      <c r="T1645" t="s">
        <v>13791</v>
      </c>
      <c r="U1645" s="3" t="str" cm="1">
        <f t="array" ref="U1645">LEFT(T1645,MIN(FIND({0,1,2,3,4,5,6,7,8,9},T1645&amp;"0123456789"))-1)</f>
        <v>$</v>
      </c>
      <c r="V1645" t="s">
        <v>14414</v>
      </c>
      <c r="W1645" t="s">
        <v>13791</v>
      </c>
      <c r="X1645" s="3" t="str" cm="1">
        <f t="array" ref="X1645">LEFT(W1645,MIN(FIND({0,1,2,3,4,5,6,7,8,9},W1645&amp;"0123456789"))-1)</f>
        <v>$</v>
      </c>
      <c r="Y1645" t="s">
        <v>14414</v>
      </c>
      <c r="Z1645" t="s">
        <v>13868</v>
      </c>
      <c r="AA1645" s="3" cm="1">
        <f t="array" ref="AA1645">_xlfn.XLOOKUP(LEFT(Z1645,MIN(FIND({0,1,2,3,4,5,6,7,8,9},Z1645&amp;"0123456789"))-1), $BB$4:$BB$23, $BC$4:$BC$23)*_xlfn.NUMBERVALUE(TRIM(REPLACE(Z1645,1,MIN(FIND({0,1,2,3,4,5,6,7,8,9},Z1645&amp;"0123456789"))-1,"")), ".", ",")</f>
        <v>18600000</v>
      </c>
      <c r="AB1645" t="s">
        <v>13868</v>
      </c>
      <c r="AC1645" s="3" cm="1">
        <f t="array" ref="AC1645">_xlfn.XLOOKUP(LEFT(AB1645,MIN(FIND({0,1,2,3,4,5,6,7,8,9},AB1645&amp;"0123456789"))-1), $BB$4:$BB$23, $BC$4:$BC$23)*_xlfn.NUMBERVALUE(TRIM(REPLACE(AB1645,1,MIN(FIND({0,1,2,3,4,5,6,7,8,9},AB1645&amp;"0123456789"))-1,"")), ".", ",")</f>
        <v>18600000</v>
      </c>
      <c r="AD1645" t="s">
        <v>8555</v>
      </c>
      <c r="AE1645" t="s">
        <v>8559</v>
      </c>
      <c r="AF1645" t="s">
        <v>16200</v>
      </c>
      <c r="AG1645" t="s">
        <v>17404</v>
      </c>
      <c r="AH1645" t="s">
        <v>4365</v>
      </c>
      <c r="AI1645" t="s">
        <v>4365</v>
      </c>
      <c r="AJ1645" t="s">
        <v>8563</v>
      </c>
      <c r="AK1645" t="s">
        <v>4365</v>
      </c>
      <c r="AL1645" t="s">
        <v>8555</v>
      </c>
      <c r="AM1645" t="s">
        <v>4365</v>
      </c>
      <c r="AN1645" t="s">
        <v>18372</v>
      </c>
      <c r="AO1645" t="s">
        <v>4365</v>
      </c>
      <c r="AP1645" t="s">
        <v>23403</v>
      </c>
      <c r="AQ1645" t="s">
        <v>4365</v>
      </c>
      <c r="AR1645" t="s">
        <v>4365</v>
      </c>
      <c r="AS1645" t="s">
        <v>14823</v>
      </c>
      <c r="BC1645" s="3" t="str" cm="1">
        <f t="array" ref="BC1645">LEFT(BB1645,MIN(FIND({0,1,2,3,4,5,6,7,8,9},BB1645&amp;"0123456789"))-1)</f>
        <v/>
      </c>
      <c r="BY1645" t="s">
        <v>11311</v>
      </c>
      <c r="BZ1645" t="s">
        <v>25487</v>
      </c>
      <c r="CA1645" t="s">
        <v>25429</v>
      </c>
      <c r="CB1645" t="s">
        <v>25430</v>
      </c>
      <c r="CT1645" t="str">
        <f t="shared" si="399"/>
        <v>Banking</v>
      </c>
      <c r="CU1645" t="str">
        <f t="shared" si="400"/>
        <v>Finance</v>
      </c>
      <c r="CV1645" t="str">
        <f t="shared" si="401"/>
        <v>Financial Services</v>
      </c>
      <c r="CW1645" t="str">
        <f t="shared" si="402"/>
        <v>FinTech</v>
      </c>
      <c r="CX1645" t="str">
        <f t="shared" si="403"/>
        <v/>
      </c>
      <c r="CY1645" t="str">
        <f t="shared" si="404"/>
        <v/>
      </c>
      <c r="CZ1645" t="str">
        <f t="shared" si="405"/>
        <v/>
      </c>
      <c r="DA1645" t="str">
        <f t="shared" si="406"/>
        <v/>
      </c>
      <c r="DB1645" t="str">
        <f t="shared" si="407"/>
        <v/>
      </c>
      <c r="DC1645" t="str">
        <f t="shared" si="408"/>
        <v/>
      </c>
    </row>
    <row r="1646" spans="1:107" x14ac:dyDescent="0.2">
      <c r="A1646">
        <v>1643</v>
      </c>
      <c r="B1646" t="s">
        <v>1637</v>
      </c>
      <c r="C1646" t="s">
        <v>3811</v>
      </c>
      <c r="D1646" t="s">
        <v>5702</v>
      </c>
      <c r="E1646" t="s">
        <v>6065</v>
      </c>
      <c r="F1646" t="s">
        <v>7709</v>
      </c>
      <c r="G1646" t="s">
        <v>8245</v>
      </c>
      <c r="H1646" t="s">
        <v>8552</v>
      </c>
      <c r="I1646" t="s">
        <v>8555</v>
      </c>
      <c r="J1646" t="s">
        <v>9869</v>
      </c>
      <c r="K1646" t="s">
        <v>10119</v>
      </c>
      <c r="L1646" t="s">
        <v>10127</v>
      </c>
      <c r="M1646" t="s">
        <v>12382</v>
      </c>
      <c r="N1646" t="s">
        <v>12810</v>
      </c>
      <c r="O1646" t="s">
        <v>13312</v>
      </c>
      <c r="P1646" t="s">
        <v>4365</v>
      </c>
      <c r="Q1646">
        <v>1</v>
      </c>
      <c r="R1646" t="s">
        <v>13357</v>
      </c>
      <c r="S1646" t="s">
        <v>13673</v>
      </c>
      <c r="T1646" t="s">
        <v>14023</v>
      </c>
      <c r="U1646" s="3" t="str" cm="1">
        <f t="array" ref="U1646">LEFT(T1646,MIN(FIND({0,1,2,3,4,5,6,7,8,9},T1646&amp;"0123456789"))-1)</f>
        <v>$</v>
      </c>
      <c r="V1646" t="s">
        <v>13357</v>
      </c>
      <c r="W1646" t="s">
        <v>14023</v>
      </c>
      <c r="X1646" s="3" t="str" cm="1">
        <f t="array" ref="X1646">LEFT(W1646,MIN(FIND({0,1,2,3,4,5,6,7,8,9},W1646&amp;"0123456789"))-1)</f>
        <v>$</v>
      </c>
      <c r="Y1646" t="s">
        <v>13357</v>
      </c>
      <c r="Z1646" t="s">
        <v>14023</v>
      </c>
      <c r="AA1646" s="3" cm="1">
        <f t="array" ref="AA1646">_xlfn.XLOOKUP(LEFT(Z1646,MIN(FIND({0,1,2,3,4,5,6,7,8,9},Z1646&amp;"0123456789"))-1), $BB$4:$BB$23, $BC$4:$BC$23)*_xlfn.NUMBERVALUE(TRIM(REPLACE(Z1646,1,MIN(FIND({0,1,2,3,4,5,6,7,8,9},Z1646&amp;"0123456789"))-1,"")), ".", ",")</f>
        <v>1400000</v>
      </c>
      <c r="AB1646" t="s">
        <v>14023</v>
      </c>
      <c r="AC1646" s="3" cm="1">
        <f t="array" ref="AC1646">_xlfn.XLOOKUP(LEFT(AB1646,MIN(FIND({0,1,2,3,4,5,6,7,8,9},AB1646&amp;"0123456789"))-1), $BB$4:$BB$23, $BC$4:$BC$23)*_xlfn.NUMBERVALUE(TRIM(REPLACE(AB1646,1,MIN(FIND({0,1,2,3,4,5,6,7,8,9},AB1646&amp;"0123456789"))-1,"")), ".", ",")</f>
        <v>1400000</v>
      </c>
      <c r="AD1646" t="s">
        <v>4365</v>
      </c>
      <c r="AE1646" t="s">
        <v>8554</v>
      </c>
      <c r="AF1646" t="s">
        <v>16201</v>
      </c>
      <c r="AG1646" t="s">
        <v>4365</v>
      </c>
      <c r="AH1646" t="s">
        <v>4365</v>
      </c>
      <c r="AI1646" t="s">
        <v>4365</v>
      </c>
      <c r="AJ1646" t="s">
        <v>4365</v>
      </c>
      <c r="AK1646" t="s">
        <v>4365</v>
      </c>
      <c r="AL1646" t="s">
        <v>4365</v>
      </c>
      <c r="AM1646" t="s">
        <v>4365</v>
      </c>
      <c r="AN1646" t="s">
        <v>4365</v>
      </c>
      <c r="AO1646" t="s">
        <v>4365</v>
      </c>
      <c r="AP1646" t="s">
        <v>4365</v>
      </c>
      <c r="AQ1646" t="s">
        <v>4365</v>
      </c>
      <c r="AR1646" t="s">
        <v>4365</v>
      </c>
      <c r="AS1646" t="s">
        <v>14829</v>
      </c>
      <c r="BC1646" s="3" t="str" cm="1">
        <f t="array" ref="BC1646">LEFT(BB1646,MIN(FIND({0,1,2,3,4,5,6,7,8,9},BB1646&amp;"0123456789"))-1)</f>
        <v/>
      </c>
      <c r="BY1646" t="s">
        <v>12382</v>
      </c>
      <c r="CT1646" t="str">
        <f t="shared" si="399"/>
        <v>Supply Chain Management</v>
      </c>
      <c r="CU1646" t="str">
        <f t="shared" si="400"/>
        <v/>
      </c>
      <c r="CV1646" t="str">
        <f t="shared" si="401"/>
        <v/>
      </c>
      <c r="CW1646" t="str">
        <f t="shared" si="402"/>
        <v/>
      </c>
      <c r="CX1646" t="str">
        <f t="shared" si="403"/>
        <v/>
      </c>
      <c r="CY1646" t="str">
        <f t="shared" si="404"/>
        <v/>
      </c>
      <c r="CZ1646" t="str">
        <f t="shared" si="405"/>
        <v/>
      </c>
      <c r="DA1646" t="str">
        <f t="shared" si="406"/>
        <v/>
      </c>
      <c r="DB1646" t="str">
        <f t="shared" si="407"/>
        <v/>
      </c>
      <c r="DC1646" t="str">
        <f t="shared" si="408"/>
        <v/>
      </c>
    </row>
    <row r="1647" spans="1:107" x14ac:dyDescent="0.2">
      <c r="A1647">
        <v>1644</v>
      </c>
      <c r="B1647" t="s">
        <v>1638</v>
      </c>
      <c r="C1647" t="s">
        <v>3812</v>
      </c>
      <c r="D1647" t="s">
        <v>5703</v>
      </c>
      <c r="E1647" t="s">
        <v>6065</v>
      </c>
      <c r="F1647" t="s">
        <v>7710</v>
      </c>
      <c r="G1647" t="s">
        <v>8245</v>
      </c>
      <c r="H1647" t="s">
        <v>8552</v>
      </c>
      <c r="I1647" t="s">
        <v>4365</v>
      </c>
      <c r="J1647" t="s">
        <v>4365</v>
      </c>
      <c r="K1647" t="s">
        <v>10121</v>
      </c>
      <c r="L1647" t="s">
        <v>10167</v>
      </c>
      <c r="M1647" t="s">
        <v>10167</v>
      </c>
      <c r="N1647" t="s">
        <v>13124</v>
      </c>
      <c r="O1647" t="s">
        <v>13305</v>
      </c>
      <c r="P1647" t="s">
        <v>4365</v>
      </c>
      <c r="Q1647">
        <v>1</v>
      </c>
      <c r="R1647" t="s">
        <v>13357</v>
      </c>
      <c r="S1647" t="s">
        <v>8468</v>
      </c>
      <c r="T1647" t="s">
        <v>13813</v>
      </c>
      <c r="U1647" s="3" t="str" cm="1">
        <f t="array" ref="U1647">LEFT(T1647,MIN(FIND({0,1,2,3,4,5,6,7,8,9},T1647&amp;"0123456789"))-1)</f>
        <v>$</v>
      </c>
      <c r="V1647" t="s">
        <v>13357</v>
      </c>
      <c r="W1647" t="s">
        <v>13813</v>
      </c>
      <c r="X1647" s="3" t="str" cm="1">
        <f t="array" ref="X1647">LEFT(W1647,MIN(FIND({0,1,2,3,4,5,6,7,8,9},W1647&amp;"0123456789"))-1)</f>
        <v>$</v>
      </c>
      <c r="Y1647" t="s">
        <v>13357</v>
      </c>
      <c r="Z1647" t="s">
        <v>13813</v>
      </c>
      <c r="AA1647" s="3" cm="1">
        <f t="array" ref="AA1647">_xlfn.XLOOKUP(LEFT(Z1647,MIN(FIND({0,1,2,3,4,5,6,7,8,9},Z1647&amp;"0123456789"))-1), $BB$4:$BB$23, $BC$4:$BC$23)*_xlfn.NUMBERVALUE(TRIM(REPLACE(Z1647,1,MIN(FIND({0,1,2,3,4,5,6,7,8,9},Z1647&amp;"0123456789"))-1,"")), ".", ",")</f>
        <v>2000000</v>
      </c>
      <c r="AB1647" t="s">
        <v>13813</v>
      </c>
      <c r="AC1647" s="3" cm="1">
        <f t="array" ref="AC1647">_xlfn.XLOOKUP(LEFT(AB1647,MIN(FIND({0,1,2,3,4,5,6,7,8,9},AB1647&amp;"0123456789"))-1), $BB$4:$BB$23, $BC$4:$BC$23)*_xlfn.NUMBERVALUE(TRIM(REPLACE(AB1647,1,MIN(FIND({0,1,2,3,4,5,6,7,8,9},AB1647&amp;"0123456789"))-1,"")), ".", ",")</f>
        <v>2000000</v>
      </c>
      <c r="AD1647" t="s">
        <v>4365</v>
      </c>
      <c r="AE1647" t="s">
        <v>4365</v>
      </c>
      <c r="AF1647" t="s">
        <v>4365</v>
      </c>
      <c r="AG1647" t="s">
        <v>4365</v>
      </c>
      <c r="AH1647" t="s">
        <v>4365</v>
      </c>
      <c r="AI1647" t="s">
        <v>4365</v>
      </c>
      <c r="AJ1647" t="s">
        <v>4365</v>
      </c>
      <c r="AK1647" t="s">
        <v>4365</v>
      </c>
      <c r="AL1647" t="s">
        <v>4365</v>
      </c>
      <c r="AM1647" t="s">
        <v>4365</v>
      </c>
      <c r="AN1647" t="s">
        <v>4365</v>
      </c>
      <c r="AO1647" t="s">
        <v>4365</v>
      </c>
      <c r="AP1647" t="s">
        <v>4365</v>
      </c>
      <c r="AQ1647" t="s">
        <v>4365</v>
      </c>
      <c r="AR1647" t="s">
        <v>4365</v>
      </c>
      <c r="AS1647" t="s">
        <v>14824</v>
      </c>
      <c r="BC1647" s="3" t="str" cm="1">
        <f t="array" ref="BC1647">LEFT(BB1647,MIN(FIND({0,1,2,3,4,5,6,7,8,9},BB1647&amp;"0123456789"))-1)</f>
        <v/>
      </c>
      <c r="BY1647" t="s">
        <v>10167</v>
      </c>
      <c r="CT1647" t="str">
        <f t="shared" si="399"/>
        <v>Software</v>
      </c>
      <c r="CU1647" t="str">
        <f t="shared" si="400"/>
        <v/>
      </c>
      <c r="CV1647" t="str">
        <f t="shared" si="401"/>
        <v/>
      </c>
      <c r="CW1647" t="str">
        <f t="shared" si="402"/>
        <v/>
      </c>
      <c r="CX1647" t="str">
        <f t="shared" si="403"/>
        <v/>
      </c>
      <c r="CY1647" t="str">
        <f t="shared" si="404"/>
        <v/>
      </c>
      <c r="CZ1647" t="str">
        <f t="shared" si="405"/>
        <v/>
      </c>
      <c r="DA1647" t="str">
        <f t="shared" si="406"/>
        <v/>
      </c>
      <c r="DB1647" t="str">
        <f t="shared" si="407"/>
        <v/>
      </c>
      <c r="DC1647" t="str">
        <f t="shared" si="408"/>
        <v/>
      </c>
    </row>
    <row r="1648" spans="1:107" x14ac:dyDescent="0.2">
      <c r="A1648">
        <v>1645</v>
      </c>
      <c r="B1648" t="s">
        <v>1639</v>
      </c>
      <c r="C1648" t="s">
        <v>3813</v>
      </c>
      <c r="D1648" t="s">
        <v>3813</v>
      </c>
      <c r="E1648" t="s">
        <v>4365</v>
      </c>
      <c r="F1648" t="s">
        <v>7711</v>
      </c>
      <c r="G1648" t="s">
        <v>8248</v>
      </c>
      <c r="H1648" t="s">
        <v>8552</v>
      </c>
      <c r="I1648" t="s">
        <v>4365</v>
      </c>
      <c r="J1648" t="s">
        <v>4365</v>
      </c>
      <c r="K1648" t="s">
        <v>10125</v>
      </c>
      <c r="L1648" t="s">
        <v>10905</v>
      </c>
      <c r="M1648" t="s">
        <v>12383</v>
      </c>
      <c r="N1648" t="s">
        <v>12855</v>
      </c>
      <c r="O1648" t="s">
        <v>13319</v>
      </c>
      <c r="P1648" t="s">
        <v>4365</v>
      </c>
      <c r="Q1648">
        <v>1</v>
      </c>
      <c r="R1648" t="s">
        <v>4365</v>
      </c>
      <c r="S1648" t="s">
        <v>13491</v>
      </c>
      <c r="T1648" t="s">
        <v>13824</v>
      </c>
      <c r="U1648" s="3" t="str" cm="1">
        <f t="array" ref="U1648">LEFT(T1648,MIN(FIND({0,1,2,3,4,5,6,7,8,9},T1648&amp;"0123456789"))-1)</f>
        <v>$</v>
      </c>
      <c r="V1648" t="s">
        <v>14418</v>
      </c>
      <c r="W1648" t="s">
        <v>13824</v>
      </c>
      <c r="X1648" s="3" t="str" cm="1">
        <f t="array" ref="X1648">LEFT(W1648,MIN(FIND({0,1,2,3,4,5,6,7,8,9},W1648&amp;"0123456789"))-1)</f>
        <v>$</v>
      </c>
      <c r="Y1648" t="s">
        <v>14418</v>
      </c>
      <c r="Z1648" t="s">
        <v>13824</v>
      </c>
      <c r="AA1648" s="3" cm="1">
        <f t="array" ref="AA1648">_xlfn.XLOOKUP(LEFT(Z1648,MIN(FIND({0,1,2,3,4,5,6,7,8,9},Z1648&amp;"0123456789"))-1), $BB$4:$BB$23, $BC$4:$BC$23)*_xlfn.NUMBERVALUE(TRIM(REPLACE(Z1648,1,MIN(FIND({0,1,2,3,4,5,6,7,8,9},Z1648&amp;"0123456789"))-1,"")), ".", ",")</f>
        <v>500000000</v>
      </c>
      <c r="AB1648" t="s">
        <v>13824</v>
      </c>
      <c r="AC1648" s="3" cm="1">
        <f t="array" ref="AC1648">_xlfn.XLOOKUP(LEFT(AB1648,MIN(FIND({0,1,2,3,4,5,6,7,8,9},AB1648&amp;"0123456789"))-1), $BB$4:$BB$23, $BC$4:$BC$23)*_xlfn.NUMBERVALUE(TRIM(REPLACE(AB1648,1,MIN(FIND({0,1,2,3,4,5,6,7,8,9},AB1648&amp;"0123456789"))-1,"")), ".", ",")</f>
        <v>500000000</v>
      </c>
      <c r="AD1648" t="s">
        <v>8554</v>
      </c>
      <c r="AE1648" t="s">
        <v>8554</v>
      </c>
      <c r="AF1648" t="s">
        <v>16202</v>
      </c>
      <c r="AG1648" t="s">
        <v>4365</v>
      </c>
      <c r="AH1648" t="s">
        <v>4365</v>
      </c>
      <c r="AI1648" t="s">
        <v>4365</v>
      </c>
      <c r="AJ1648" t="s">
        <v>4365</v>
      </c>
      <c r="AK1648" t="s">
        <v>4365</v>
      </c>
      <c r="AL1648" t="s">
        <v>4365</v>
      </c>
      <c r="AM1648" t="s">
        <v>4365</v>
      </c>
      <c r="AN1648" t="s">
        <v>4365</v>
      </c>
      <c r="AO1648" t="s">
        <v>4365</v>
      </c>
      <c r="AP1648" t="s">
        <v>4365</v>
      </c>
      <c r="AQ1648" t="s">
        <v>4365</v>
      </c>
      <c r="AR1648" t="s">
        <v>4365</v>
      </c>
      <c r="AS1648" t="s">
        <v>4365</v>
      </c>
      <c r="BC1648" s="3" t="str" cm="1">
        <f t="array" ref="BC1648">LEFT(BB1648,MIN(FIND({0,1,2,3,4,5,6,7,8,9},BB1648&amp;"0123456789"))-1)</f>
        <v/>
      </c>
      <c r="BY1648" t="s">
        <v>12383</v>
      </c>
      <c r="CT1648" t="str">
        <f t="shared" si="399"/>
        <v>Fashion</v>
      </c>
      <c r="CU1648" t="str">
        <f t="shared" si="400"/>
        <v/>
      </c>
      <c r="CV1648" t="str">
        <f t="shared" si="401"/>
        <v/>
      </c>
      <c r="CW1648" t="str">
        <f t="shared" si="402"/>
        <v/>
      </c>
      <c r="CX1648" t="str">
        <f t="shared" si="403"/>
        <v/>
      </c>
      <c r="CY1648" t="str">
        <f t="shared" si="404"/>
        <v/>
      </c>
      <c r="CZ1648" t="str">
        <f t="shared" si="405"/>
        <v/>
      </c>
      <c r="DA1648" t="str">
        <f t="shared" si="406"/>
        <v/>
      </c>
      <c r="DB1648" t="str">
        <f t="shared" si="407"/>
        <v/>
      </c>
      <c r="DC1648" t="str">
        <f t="shared" si="408"/>
        <v/>
      </c>
    </row>
    <row r="1649" spans="1:107" x14ac:dyDescent="0.2">
      <c r="A1649">
        <v>1646</v>
      </c>
      <c r="B1649" t="s">
        <v>1640</v>
      </c>
      <c r="C1649" t="s">
        <v>3814</v>
      </c>
      <c r="D1649" t="s">
        <v>5704</v>
      </c>
      <c r="E1649" t="s">
        <v>6065</v>
      </c>
      <c r="F1649" t="s">
        <v>7712</v>
      </c>
      <c r="G1649" t="s">
        <v>8245</v>
      </c>
      <c r="H1649" t="s">
        <v>8552</v>
      </c>
      <c r="I1649" t="s">
        <v>8557</v>
      </c>
      <c r="J1649" t="s">
        <v>9870</v>
      </c>
      <c r="K1649" t="s">
        <v>10119</v>
      </c>
      <c r="L1649" t="s">
        <v>10492</v>
      </c>
      <c r="M1649" t="s">
        <v>12384</v>
      </c>
      <c r="N1649" t="s">
        <v>12846</v>
      </c>
      <c r="O1649" t="s">
        <v>13319</v>
      </c>
      <c r="P1649" t="s">
        <v>13349</v>
      </c>
      <c r="Q1649">
        <v>3</v>
      </c>
      <c r="R1649" t="s">
        <v>13358</v>
      </c>
      <c r="S1649" t="s">
        <v>8409</v>
      </c>
      <c r="T1649" t="s">
        <v>13776</v>
      </c>
      <c r="U1649" s="3" t="str" cm="1">
        <f t="array" ref="U1649">LEFT(T1649,MIN(FIND({0,1,2,3,4,5,6,7,8,9},T1649&amp;"0123456789"))-1)</f>
        <v>$</v>
      </c>
      <c r="V1649" t="s">
        <v>14416</v>
      </c>
      <c r="W1649" t="s">
        <v>13776</v>
      </c>
      <c r="X1649" s="3" t="str" cm="1">
        <f t="array" ref="X1649">LEFT(W1649,MIN(FIND({0,1,2,3,4,5,6,7,8,9},W1649&amp;"0123456789"))-1)</f>
        <v>$</v>
      </c>
      <c r="Y1649" t="s">
        <v>14416</v>
      </c>
      <c r="Z1649" t="s">
        <v>14736</v>
      </c>
      <c r="AA1649" s="3" cm="1">
        <f t="array" ref="AA1649">_xlfn.XLOOKUP(LEFT(Z1649,MIN(FIND({0,1,2,3,4,5,6,7,8,9},Z1649&amp;"0123456789"))-1), $BB$4:$BB$23, $BC$4:$BC$23)*_xlfn.NUMBERVALUE(TRIM(REPLACE(Z1649,1,MIN(FIND({0,1,2,3,4,5,6,7,8,9},Z1649&amp;"0123456789"))-1,"")), ".", ",")</f>
        <v>15450000</v>
      </c>
      <c r="AB1649" t="s">
        <v>14736</v>
      </c>
      <c r="AC1649" s="3" cm="1">
        <f t="array" ref="AC1649">_xlfn.XLOOKUP(LEFT(AB1649,MIN(FIND({0,1,2,3,4,5,6,7,8,9},AB1649&amp;"0123456789"))-1), $BB$4:$BB$23, $BC$4:$BC$23)*_xlfn.NUMBERVALUE(TRIM(REPLACE(AB1649,1,MIN(FIND({0,1,2,3,4,5,6,7,8,9},AB1649&amp;"0123456789"))-1,"")), ".", ",")</f>
        <v>15450000</v>
      </c>
      <c r="AD1649" t="s">
        <v>8557</v>
      </c>
      <c r="AE1649" t="s">
        <v>8561</v>
      </c>
      <c r="AF1649" t="s">
        <v>16203</v>
      </c>
      <c r="AG1649" t="s">
        <v>17405</v>
      </c>
      <c r="AH1649" t="s">
        <v>18036</v>
      </c>
      <c r="AI1649" t="s">
        <v>18989</v>
      </c>
      <c r="AJ1649" t="s">
        <v>19390</v>
      </c>
      <c r="AK1649" t="s">
        <v>20036</v>
      </c>
      <c r="AL1649" t="s">
        <v>20369</v>
      </c>
      <c r="AM1649" t="s">
        <v>18338</v>
      </c>
      <c r="AN1649" t="s">
        <v>21645</v>
      </c>
      <c r="AO1649" t="s">
        <v>22245</v>
      </c>
      <c r="AP1649" t="s">
        <v>23404</v>
      </c>
      <c r="AQ1649" t="s">
        <v>24438</v>
      </c>
      <c r="AR1649" t="s">
        <v>25254</v>
      </c>
      <c r="AS1649" t="s">
        <v>19202</v>
      </c>
      <c r="BC1649" s="3" t="str" cm="1">
        <f t="array" ref="BC1649">LEFT(BB1649,MIN(FIND({0,1,2,3,4,5,6,7,8,9},BB1649&amp;"0123456789"))-1)</f>
        <v/>
      </c>
      <c r="BY1649" t="s">
        <v>25419</v>
      </c>
      <c r="BZ1649" t="s">
        <v>25421</v>
      </c>
      <c r="CA1649" t="s">
        <v>25414</v>
      </c>
      <c r="CT1649" t="str">
        <f t="shared" si="399"/>
        <v>Apps</v>
      </c>
      <c r="CU1649" t="str">
        <f t="shared" si="400"/>
        <v>E-Commerce</v>
      </c>
      <c r="CV1649" t="str">
        <f t="shared" si="401"/>
        <v>Internet</v>
      </c>
      <c r="CW1649" t="str">
        <f t="shared" si="402"/>
        <v/>
      </c>
      <c r="CX1649" t="str">
        <f t="shared" si="403"/>
        <v/>
      </c>
      <c r="CY1649" t="str">
        <f t="shared" si="404"/>
        <v/>
      </c>
      <c r="CZ1649" t="str">
        <f t="shared" si="405"/>
        <v/>
      </c>
      <c r="DA1649" t="str">
        <f t="shared" si="406"/>
        <v/>
      </c>
      <c r="DB1649" t="str">
        <f t="shared" si="407"/>
        <v/>
      </c>
      <c r="DC1649" t="str">
        <f t="shared" si="408"/>
        <v/>
      </c>
    </row>
    <row r="1650" spans="1:107" x14ac:dyDescent="0.2">
      <c r="A1650">
        <v>1647</v>
      </c>
      <c r="B1650" t="s">
        <v>1641</v>
      </c>
      <c r="C1650" t="s">
        <v>3815</v>
      </c>
      <c r="D1650" t="s">
        <v>3815</v>
      </c>
      <c r="E1650" t="s">
        <v>6065</v>
      </c>
      <c r="F1650" t="s">
        <v>7713</v>
      </c>
      <c r="G1650" t="s">
        <v>8245</v>
      </c>
      <c r="H1650" t="s">
        <v>8552</v>
      </c>
      <c r="I1650" t="s">
        <v>4365</v>
      </c>
      <c r="J1650" t="s">
        <v>4365</v>
      </c>
      <c r="K1650" t="s">
        <v>10121</v>
      </c>
      <c r="L1650" t="s">
        <v>10188</v>
      </c>
      <c r="M1650" t="s">
        <v>12385</v>
      </c>
      <c r="N1650" t="s">
        <v>12796</v>
      </c>
      <c r="O1650" t="s">
        <v>13326</v>
      </c>
      <c r="P1650" t="s">
        <v>4365</v>
      </c>
      <c r="Q1650">
        <v>1</v>
      </c>
      <c r="R1650" t="s">
        <v>13357</v>
      </c>
      <c r="S1650" t="s">
        <v>13606</v>
      </c>
      <c r="T1650" t="s">
        <v>13907</v>
      </c>
      <c r="U1650" s="3" t="str" cm="1">
        <f t="array" ref="U1650">LEFT(T1650,MIN(FIND({0,1,2,3,4,5,6,7,8,9},T1650&amp;"0123456789"))-1)</f>
        <v>$</v>
      </c>
      <c r="V1650" t="s">
        <v>13357</v>
      </c>
      <c r="W1650" t="s">
        <v>13907</v>
      </c>
      <c r="X1650" s="3" t="str" cm="1">
        <f t="array" ref="X1650">LEFT(W1650,MIN(FIND({0,1,2,3,4,5,6,7,8,9},W1650&amp;"0123456789"))-1)</f>
        <v>$</v>
      </c>
      <c r="Y1650" t="s">
        <v>13357</v>
      </c>
      <c r="Z1650" t="s">
        <v>13907</v>
      </c>
      <c r="AA1650" s="3" cm="1">
        <f t="array" ref="AA1650">_xlfn.XLOOKUP(LEFT(Z1650,MIN(FIND({0,1,2,3,4,5,6,7,8,9},Z1650&amp;"0123456789"))-1), $BB$4:$BB$23, $BC$4:$BC$23)*_xlfn.NUMBERVALUE(TRIM(REPLACE(Z1650,1,MIN(FIND({0,1,2,3,4,5,6,7,8,9},Z1650&amp;"0123456789"))-1,"")), ".", ",")</f>
        <v>1100000</v>
      </c>
      <c r="AB1650" t="s">
        <v>13907</v>
      </c>
      <c r="AC1650" s="3" cm="1">
        <f t="array" ref="AC1650">_xlfn.XLOOKUP(LEFT(AB1650,MIN(FIND({0,1,2,3,4,5,6,7,8,9},AB1650&amp;"0123456789"))-1), $BB$4:$BB$23, $BC$4:$BC$23)*_xlfn.NUMBERVALUE(TRIM(REPLACE(AB1650,1,MIN(FIND({0,1,2,3,4,5,6,7,8,9},AB1650&amp;"0123456789"))-1,"")), ".", ",")</f>
        <v>1100000</v>
      </c>
      <c r="AD1650" t="s">
        <v>4365</v>
      </c>
      <c r="AE1650" t="s">
        <v>4365</v>
      </c>
      <c r="AF1650" t="s">
        <v>4365</v>
      </c>
      <c r="AG1650" t="s">
        <v>17406</v>
      </c>
      <c r="AH1650" t="s">
        <v>4365</v>
      </c>
      <c r="AI1650" t="s">
        <v>18990</v>
      </c>
      <c r="AJ1650" t="s">
        <v>19391</v>
      </c>
      <c r="AK1650" t="s">
        <v>20037</v>
      </c>
      <c r="AL1650" t="s">
        <v>20370</v>
      </c>
      <c r="AM1650" t="s">
        <v>21061</v>
      </c>
      <c r="AN1650" t="s">
        <v>21646</v>
      </c>
      <c r="AO1650" t="s">
        <v>4365</v>
      </c>
      <c r="AP1650" t="s">
        <v>23405</v>
      </c>
      <c r="AQ1650" t="s">
        <v>24439</v>
      </c>
      <c r="AR1650" t="s">
        <v>25255</v>
      </c>
      <c r="AS1650" t="s">
        <v>14822</v>
      </c>
      <c r="BC1650" s="3" t="str" cm="1">
        <f t="array" ref="BC1650">LEFT(BB1650,MIN(FIND({0,1,2,3,4,5,6,7,8,9},BB1650&amp;"0123456789"))-1)</f>
        <v/>
      </c>
      <c r="BY1650" t="s">
        <v>25646</v>
      </c>
      <c r="BZ1650" t="s">
        <v>25404</v>
      </c>
      <c r="CT1650" t="str">
        <f t="shared" si="399"/>
        <v>Data Integration</v>
      </c>
      <c r="CU1650" t="str">
        <f t="shared" si="400"/>
        <v>Information Technology</v>
      </c>
      <c r="CV1650" t="str">
        <f t="shared" si="401"/>
        <v/>
      </c>
      <c r="CW1650" t="str">
        <f t="shared" si="402"/>
        <v/>
      </c>
      <c r="CX1650" t="str">
        <f t="shared" si="403"/>
        <v/>
      </c>
      <c r="CY1650" t="str">
        <f t="shared" si="404"/>
        <v/>
      </c>
      <c r="CZ1650" t="str">
        <f t="shared" si="405"/>
        <v/>
      </c>
      <c r="DA1650" t="str">
        <f t="shared" si="406"/>
        <v/>
      </c>
      <c r="DB1650" t="str">
        <f t="shared" si="407"/>
        <v/>
      </c>
      <c r="DC1650" t="str">
        <f t="shared" si="408"/>
        <v/>
      </c>
    </row>
    <row r="1651" spans="1:107" x14ac:dyDescent="0.2">
      <c r="A1651">
        <v>1648</v>
      </c>
      <c r="B1651" t="s">
        <v>1642</v>
      </c>
      <c r="C1651" t="s">
        <v>3816</v>
      </c>
      <c r="D1651" t="s">
        <v>4365</v>
      </c>
      <c r="E1651" t="s">
        <v>6065</v>
      </c>
      <c r="F1651" t="s">
        <v>7714</v>
      </c>
      <c r="G1651" t="s">
        <v>8508</v>
      </c>
      <c r="H1651" t="s">
        <v>8552</v>
      </c>
      <c r="I1651" t="s">
        <v>8555</v>
      </c>
      <c r="J1651" t="s">
        <v>9871</v>
      </c>
      <c r="K1651" t="s">
        <v>10119</v>
      </c>
      <c r="L1651" t="s">
        <v>10906</v>
      </c>
      <c r="M1651" t="s">
        <v>12386</v>
      </c>
      <c r="N1651" t="s">
        <v>13125</v>
      </c>
      <c r="O1651" t="s">
        <v>13305</v>
      </c>
      <c r="P1651" t="s">
        <v>13351</v>
      </c>
      <c r="Q1651">
        <v>1</v>
      </c>
      <c r="R1651" t="s">
        <v>13357</v>
      </c>
      <c r="S1651" t="s">
        <v>13591</v>
      </c>
      <c r="T1651" t="s">
        <v>13831</v>
      </c>
      <c r="U1651" s="3" t="str" cm="1">
        <f t="array" ref="U1651">LEFT(T1651,MIN(FIND({0,1,2,3,4,5,6,7,8,9},T1651&amp;"0123456789"))-1)</f>
        <v>$</v>
      </c>
      <c r="V1651" t="s">
        <v>13357</v>
      </c>
      <c r="W1651" t="s">
        <v>13831</v>
      </c>
      <c r="X1651" s="3" t="str" cm="1">
        <f t="array" ref="X1651">LEFT(W1651,MIN(FIND({0,1,2,3,4,5,6,7,8,9},W1651&amp;"0123456789"))-1)</f>
        <v>$</v>
      </c>
      <c r="Y1651" t="s">
        <v>13357</v>
      </c>
      <c r="Z1651" t="s">
        <v>13831</v>
      </c>
      <c r="AA1651" s="3" cm="1">
        <f t="array" ref="AA1651">_xlfn.XLOOKUP(LEFT(Z1651,MIN(FIND({0,1,2,3,4,5,6,7,8,9},Z1651&amp;"0123456789"))-1), $BB$4:$BB$23, $BC$4:$BC$23)*_xlfn.NUMBERVALUE(TRIM(REPLACE(Z1651,1,MIN(FIND({0,1,2,3,4,5,6,7,8,9},Z1651&amp;"0123456789"))-1,"")), ".", ",")</f>
        <v>1000000</v>
      </c>
      <c r="AB1651" t="s">
        <v>13831</v>
      </c>
      <c r="AC1651" s="3" cm="1">
        <f t="array" ref="AC1651">_xlfn.XLOOKUP(LEFT(AB1651,MIN(FIND({0,1,2,3,4,5,6,7,8,9},AB1651&amp;"0123456789"))-1), $BB$4:$BB$23, $BC$4:$BC$23)*_xlfn.NUMBERVALUE(TRIM(REPLACE(AB1651,1,MIN(FIND({0,1,2,3,4,5,6,7,8,9},AB1651&amp;"0123456789"))-1,"")), ".", ",")</f>
        <v>1000000</v>
      </c>
      <c r="AD1651" t="s">
        <v>4365</v>
      </c>
      <c r="AE1651" t="s">
        <v>4365</v>
      </c>
      <c r="AF1651" t="s">
        <v>4365</v>
      </c>
      <c r="AG1651" t="s">
        <v>4365</v>
      </c>
      <c r="AH1651" t="s">
        <v>4365</v>
      </c>
      <c r="AI1651" t="s">
        <v>4365</v>
      </c>
      <c r="AJ1651" t="s">
        <v>4365</v>
      </c>
      <c r="AK1651" t="s">
        <v>4365</v>
      </c>
      <c r="AL1651" t="s">
        <v>4365</v>
      </c>
      <c r="AM1651" t="s">
        <v>4365</v>
      </c>
      <c r="AN1651" t="s">
        <v>4365</v>
      </c>
      <c r="AO1651" t="s">
        <v>4365</v>
      </c>
      <c r="AP1651" t="s">
        <v>4365</v>
      </c>
      <c r="AQ1651" t="s">
        <v>4365</v>
      </c>
      <c r="AR1651" t="s">
        <v>4365</v>
      </c>
      <c r="AS1651" t="s">
        <v>19069</v>
      </c>
      <c r="BC1651" s="3" t="str" cm="1">
        <f t="array" ref="BC1651">LEFT(BB1651,MIN(FIND({0,1,2,3,4,5,6,7,8,9},BB1651&amp;"0123456789"))-1)</f>
        <v/>
      </c>
      <c r="BY1651" t="s">
        <v>11788</v>
      </c>
      <c r="BZ1651" t="s">
        <v>25408</v>
      </c>
      <c r="CT1651" t="str">
        <f t="shared" si="399"/>
        <v>Communities</v>
      </c>
      <c r="CU1651" t="str">
        <f t="shared" si="400"/>
        <v>Software</v>
      </c>
      <c r="CV1651" t="str">
        <f t="shared" si="401"/>
        <v/>
      </c>
      <c r="CW1651" t="str">
        <f t="shared" si="402"/>
        <v/>
      </c>
      <c r="CX1651" t="str">
        <f t="shared" si="403"/>
        <v/>
      </c>
      <c r="CY1651" t="str">
        <f t="shared" si="404"/>
        <v/>
      </c>
      <c r="CZ1651" t="str">
        <f t="shared" si="405"/>
        <v/>
      </c>
      <c r="DA1651" t="str">
        <f t="shared" si="406"/>
        <v/>
      </c>
      <c r="DB1651" t="str">
        <f t="shared" si="407"/>
        <v/>
      </c>
      <c r="DC1651" t="str">
        <f t="shared" si="408"/>
        <v/>
      </c>
    </row>
    <row r="1652" spans="1:107" x14ac:dyDescent="0.2">
      <c r="A1652">
        <v>1649</v>
      </c>
      <c r="B1652" t="s">
        <v>1643</v>
      </c>
      <c r="C1652" t="s">
        <v>3817</v>
      </c>
      <c r="D1652" t="s">
        <v>5705</v>
      </c>
      <c r="E1652" t="s">
        <v>4365</v>
      </c>
      <c r="F1652" t="s">
        <v>7715</v>
      </c>
      <c r="G1652" t="s">
        <v>8245</v>
      </c>
      <c r="H1652" t="s">
        <v>8552</v>
      </c>
      <c r="I1652" t="s">
        <v>4365</v>
      </c>
      <c r="J1652" t="s">
        <v>4365</v>
      </c>
      <c r="K1652" t="s">
        <v>10119</v>
      </c>
      <c r="L1652" t="s">
        <v>10263</v>
      </c>
      <c r="M1652" t="s">
        <v>11765</v>
      </c>
      <c r="N1652" t="s">
        <v>12757</v>
      </c>
      <c r="O1652" t="s">
        <v>13314</v>
      </c>
      <c r="P1652" t="s">
        <v>13349</v>
      </c>
      <c r="Q1652">
        <v>1</v>
      </c>
      <c r="R1652" t="s">
        <v>13357</v>
      </c>
      <c r="S1652" t="s">
        <v>8273</v>
      </c>
      <c r="T1652" t="s">
        <v>13803</v>
      </c>
      <c r="U1652" s="3" t="str" cm="1">
        <f t="array" ref="U1652">LEFT(T1652,MIN(FIND({0,1,2,3,4,5,6,7,8,9},T1652&amp;"0123456789"))-1)</f>
        <v>$</v>
      </c>
      <c r="V1652" t="s">
        <v>13357</v>
      </c>
      <c r="W1652" t="s">
        <v>13803</v>
      </c>
      <c r="X1652" s="3" t="str" cm="1">
        <f t="array" ref="X1652">LEFT(W1652,MIN(FIND({0,1,2,3,4,5,6,7,8,9},W1652&amp;"0123456789"))-1)</f>
        <v>$</v>
      </c>
      <c r="Y1652" t="s">
        <v>13357</v>
      </c>
      <c r="Z1652" t="s">
        <v>13803</v>
      </c>
      <c r="AA1652" s="3" cm="1">
        <f t="array" ref="AA1652">_xlfn.XLOOKUP(LEFT(Z1652,MIN(FIND({0,1,2,3,4,5,6,7,8,9},Z1652&amp;"0123456789"))-1), $BB$4:$BB$23, $BC$4:$BC$23)*_xlfn.NUMBERVALUE(TRIM(REPLACE(Z1652,1,MIN(FIND({0,1,2,3,4,5,6,7,8,9},Z1652&amp;"0123456789"))-1,"")), ".", ",")</f>
        <v>2500000</v>
      </c>
      <c r="AB1652" t="s">
        <v>13803</v>
      </c>
      <c r="AC1652" s="3" cm="1">
        <f t="array" ref="AC1652">_xlfn.XLOOKUP(LEFT(AB1652,MIN(FIND({0,1,2,3,4,5,6,7,8,9},AB1652&amp;"0123456789"))-1), $BB$4:$BB$23, $BC$4:$BC$23)*_xlfn.NUMBERVALUE(TRIM(REPLACE(AB1652,1,MIN(FIND({0,1,2,3,4,5,6,7,8,9},AB1652&amp;"0123456789"))-1,"")), ".", ",")</f>
        <v>2500000</v>
      </c>
      <c r="AD1652" t="s">
        <v>4365</v>
      </c>
      <c r="AE1652" t="s">
        <v>4365</v>
      </c>
      <c r="AF1652" t="s">
        <v>4365</v>
      </c>
      <c r="AG1652" t="s">
        <v>4365</v>
      </c>
      <c r="AH1652" t="s">
        <v>4365</v>
      </c>
      <c r="AI1652" t="s">
        <v>4365</v>
      </c>
      <c r="AJ1652" t="s">
        <v>4365</v>
      </c>
      <c r="AK1652" t="s">
        <v>4365</v>
      </c>
      <c r="AL1652" t="s">
        <v>4365</v>
      </c>
      <c r="AM1652" t="s">
        <v>4365</v>
      </c>
      <c r="AN1652" t="s">
        <v>4365</v>
      </c>
      <c r="AO1652" t="s">
        <v>4365</v>
      </c>
      <c r="AP1652" t="s">
        <v>4365</v>
      </c>
      <c r="AQ1652" t="s">
        <v>4365</v>
      </c>
      <c r="AR1652" t="s">
        <v>4365</v>
      </c>
      <c r="AS1652" t="s">
        <v>8556</v>
      </c>
      <c r="BC1652" s="3" t="str" cm="1">
        <f t="array" ref="BC1652">LEFT(BB1652,MIN(FIND({0,1,2,3,4,5,6,7,8,9},BB1652&amp;"0123456789"))-1)</f>
        <v/>
      </c>
      <c r="BY1652" t="s">
        <v>11267</v>
      </c>
      <c r="BZ1652" t="s">
        <v>25404</v>
      </c>
      <c r="CT1652" t="str">
        <f t="shared" si="399"/>
        <v>Artificial Intelligence</v>
      </c>
      <c r="CU1652" t="str">
        <f t="shared" si="400"/>
        <v>Information Technology</v>
      </c>
      <c r="CV1652" t="str">
        <f t="shared" si="401"/>
        <v/>
      </c>
      <c r="CW1652" t="str">
        <f t="shared" si="402"/>
        <v/>
      </c>
      <c r="CX1652" t="str">
        <f t="shared" si="403"/>
        <v/>
      </c>
      <c r="CY1652" t="str">
        <f t="shared" si="404"/>
        <v/>
      </c>
      <c r="CZ1652" t="str">
        <f t="shared" si="405"/>
        <v/>
      </c>
      <c r="DA1652" t="str">
        <f t="shared" si="406"/>
        <v/>
      </c>
      <c r="DB1652" t="str">
        <f t="shared" si="407"/>
        <v/>
      </c>
      <c r="DC1652" t="str">
        <f t="shared" si="408"/>
        <v/>
      </c>
    </row>
    <row r="1653" spans="1:107" x14ac:dyDescent="0.2">
      <c r="A1653">
        <v>1650</v>
      </c>
      <c r="B1653" t="s">
        <v>1644</v>
      </c>
      <c r="C1653" t="s">
        <v>3818</v>
      </c>
      <c r="D1653" t="s">
        <v>5706</v>
      </c>
      <c r="E1653" t="s">
        <v>4365</v>
      </c>
      <c r="F1653" t="s">
        <v>7716</v>
      </c>
      <c r="G1653" t="s">
        <v>8245</v>
      </c>
      <c r="H1653" t="s">
        <v>8552</v>
      </c>
      <c r="I1653" t="s">
        <v>4365</v>
      </c>
      <c r="J1653" t="s">
        <v>4365</v>
      </c>
      <c r="K1653" t="s">
        <v>10121</v>
      </c>
      <c r="L1653" t="s">
        <v>10907</v>
      </c>
      <c r="M1653" t="s">
        <v>12387</v>
      </c>
      <c r="N1653" t="s">
        <v>12741</v>
      </c>
      <c r="O1653" t="s">
        <v>13310</v>
      </c>
      <c r="P1653" t="s">
        <v>4365</v>
      </c>
      <c r="Q1653">
        <v>2</v>
      </c>
      <c r="R1653" t="s">
        <v>13358</v>
      </c>
      <c r="S1653" t="s">
        <v>8292</v>
      </c>
      <c r="T1653" t="s">
        <v>13805</v>
      </c>
      <c r="U1653" s="3" t="str" cm="1">
        <f t="array" ref="U1653">LEFT(T1653,MIN(FIND({0,1,2,3,4,5,6,7,8,9},T1653&amp;"0123456789"))-1)</f>
        <v>$</v>
      </c>
      <c r="V1653" t="s">
        <v>14413</v>
      </c>
      <c r="W1653" t="s">
        <v>13741</v>
      </c>
      <c r="X1653" s="3" t="str" cm="1">
        <f t="array" ref="X1653">LEFT(W1653,MIN(FIND({0,1,2,3,4,5,6,7,8,9},W1653&amp;"0123456789"))-1)</f>
        <v>$</v>
      </c>
      <c r="Y1653" t="s">
        <v>14414</v>
      </c>
      <c r="Z1653" t="s">
        <v>13741</v>
      </c>
      <c r="AA1653" s="3" cm="1">
        <f t="array" ref="AA1653">_xlfn.XLOOKUP(LEFT(Z1653,MIN(FIND({0,1,2,3,4,5,6,7,8,9},Z1653&amp;"0123456789"))-1), $BB$4:$BB$23, $BC$4:$BC$23)*_xlfn.NUMBERVALUE(TRIM(REPLACE(Z1653,1,MIN(FIND({0,1,2,3,4,5,6,7,8,9},Z1653&amp;"0123456789"))-1,"")), ".", ",")</f>
        <v>6000000</v>
      </c>
      <c r="AB1653" t="s">
        <v>14814</v>
      </c>
      <c r="AC1653" s="3" cm="1">
        <f t="array" ref="AC1653">_xlfn.XLOOKUP(LEFT(AB1653,MIN(FIND({0,1,2,3,4,5,6,7,8,9},AB1653&amp;"0123456789"))-1), $BB$4:$BB$23, $BC$4:$BC$23)*_xlfn.NUMBERVALUE(TRIM(REPLACE(AB1653,1,MIN(FIND({0,1,2,3,4,5,6,7,8,9},AB1653&amp;"0123456789"))-1,"")), ".", ",")</f>
        <v>6050000</v>
      </c>
      <c r="AD1653" t="s">
        <v>4365</v>
      </c>
      <c r="AE1653" t="s">
        <v>4365</v>
      </c>
      <c r="AF1653" t="s">
        <v>4365</v>
      </c>
      <c r="AG1653" t="s">
        <v>4365</v>
      </c>
      <c r="AH1653" t="s">
        <v>4365</v>
      </c>
      <c r="AI1653" t="s">
        <v>4365</v>
      </c>
      <c r="AJ1653" t="s">
        <v>4365</v>
      </c>
      <c r="AK1653" t="s">
        <v>4365</v>
      </c>
      <c r="AL1653" t="s">
        <v>4365</v>
      </c>
      <c r="AM1653" t="s">
        <v>4365</v>
      </c>
      <c r="AN1653" t="s">
        <v>4365</v>
      </c>
      <c r="AO1653" t="s">
        <v>4365</v>
      </c>
      <c r="AP1653" t="s">
        <v>4365</v>
      </c>
      <c r="AQ1653" t="s">
        <v>4365</v>
      </c>
      <c r="AR1653" t="s">
        <v>4365</v>
      </c>
      <c r="AS1653" t="s">
        <v>8554</v>
      </c>
      <c r="BC1653" s="3" t="str" cm="1">
        <f t="array" ref="BC1653">LEFT(BB1653,MIN(FIND({0,1,2,3,4,5,6,7,8,9},BB1653&amp;"0123456789"))-1)</f>
        <v/>
      </c>
      <c r="BY1653" t="s">
        <v>12383</v>
      </c>
      <c r="BZ1653" t="s">
        <v>25456</v>
      </c>
      <c r="CA1653" t="s">
        <v>25416</v>
      </c>
      <c r="CT1653" t="str">
        <f t="shared" si="399"/>
        <v>Fashion</v>
      </c>
      <c r="CU1653" t="str">
        <f t="shared" si="400"/>
        <v>Manufacturing</v>
      </c>
      <c r="CV1653" t="str">
        <f t="shared" si="401"/>
        <v>Retail</v>
      </c>
      <c r="CW1653" t="str">
        <f t="shared" si="402"/>
        <v/>
      </c>
      <c r="CX1653" t="str">
        <f t="shared" si="403"/>
        <v/>
      </c>
      <c r="CY1653" t="str">
        <f t="shared" si="404"/>
        <v/>
      </c>
      <c r="CZ1653" t="str">
        <f t="shared" si="405"/>
        <v/>
      </c>
      <c r="DA1653" t="str">
        <f t="shared" si="406"/>
        <v/>
      </c>
      <c r="DB1653" t="str">
        <f t="shared" si="407"/>
        <v/>
      </c>
      <c r="DC1653" t="str">
        <f t="shared" si="408"/>
        <v/>
      </c>
    </row>
    <row r="1654" spans="1:107" x14ac:dyDescent="0.2">
      <c r="A1654">
        <v>1651</v>
      </c>
      <c r="B1654" t="s">
        <v>1645</v>
      </c>
      <c r="C1654" t="s">
        <v>3819</v>
      </c>
      <c r="D1654" t="s">
        <v>5707</v>
      </c>
      <c r="E1654" t="s">
        <v>6065</v>
      </c>
      <c r="F1654" t="s">
        <v>7717</v>
      </c>
      <c r="G1654" t="s">
        <v>8245</v>
      </c>
      <c r="H1654" t="s">
        <v>8552</v>
      </c>
      <c r="I1654" t="s">
        <v>8554</v>
      </c>
      <c r="J1654" t="s">
        <v>9872</v>
      </c>
      <c r="K1654" t="s">
        <v>10121</v>
      </c>
      <c r="L1654" t="s">
        <v>10908</v>
      </c>
      <c r="M1654" t="s">
        <v>12388</v>
      </c>
      <c r="N1654" t="s">
        <v>13126</v>
      </c>
      <c r="O1654" t="s">
        <v>13305</v>
      </c>
      <c r="P1654" t="s">
        <v>13349</v>
      </c>
      <c r="Q1654">
        <v>1</v>
      </c>
      <c r="R1654" t="s">
        <v>13357</v>
      </c>
      <c r="S1654" t="s">
        <v>8380</v>
      </c>
      <c r="T1654" t="s">
        <v>13813</v>
      </c>
      <c r="U1654" s="3" t="str" cm="1">
        <f t="array" ref="U1654">LEFT(T1654,MIN(FIND({0,1,2,3,4,5,6,7,8,9},T1654&amp;"0123456789"))-1)</f>
        <v>$</v>
      </c>
      <c r="V1654" t="s">
        <v>13357</v>
      </c>
      <c r="W1654" t="s">
        <v>13813</v>
      </c>
      <c r="X1654" s="3" t="str" cm="1">
        <f t="array" ref="X1654">LEFT(W1654,MIN(FIND({0,1,2,3,4,5,6,7,8,9},W1654&amp;"0123456789"))-1)</f>
        <v>$</v>
      </c>
      <c r="Y1654" t="s">
        <v>13357</v>
      </c>
      <c r="Z1654" t="s">
        <v>13813</v>
      </c>
      <c r="AA1654" s="3" cm="1">
        <f t="array" ref="AA1654">_xlfn.XLOOKUP(LEFT(Z1654,MIN(FIND({0,1,2,3,4,5,6,7,8,9},Z1654&amp;"0123456789"))-1), $BB$4:$BB$23, $BC$4:$BC$23)*_xlfn.NUMBERVALUE(TRIM(REPLACE(Z1654,1,MIN(FIND({0,1,2,3,4,5,6,7,8,9},Z1654&amp;"0123456789"))-1,"")), ".", ",")</f>
        <v>2000000</v>
      </c>
      <c r="AB1654" t="s">
        <v>13813</v>
      </c>
      <c r="AC1654" s="3" cm="1">
        <f t="array" ref="AC1654">_xlfn.XLOOKUP(LEFT(AB1654,MIN(FIND({0,1,2,3,4,5,6,7,8,9},AB1654&amp;"0123456789"))-1), $BB$4:$BB$23, $BC$4:$BC$23)*_xlfn.NUMBERVALUE(TRIM(REPLACE(AB1654,1,MIN(FIND({0,1,2,3,4,5,6,7,8,9},AB1654&amp;"0123456789"))-1,"")), ".", ",")</f>
        <v>2000000</v>
      </c>
      <c r="AD1654" t="s">
        <v>4365</v>
      </c>
      <c r="AE1654" t="s">
        <v>4365</v>
      </c>
      <c r="AF1654" t="s">
        <v>4365</v>
      </c>
      <c r="AG1654" t="s">
        <v>4365</v>
      </c>
      <c r="AH1654" t="s">
        <v>4365</v>
      </c>
      <c r="AI1654" t="s">
        <v>4365</v>
      </c>
      <c r="AJ1654" t="s">
        <v>4365</v>
      </c>
      <c r="AK1654" t="s">
        <v>4365</v>
      </c>
      <c r="AL1654" t="s">
        <v>4365</v>
      </c>
      <c r="AM1654" t="s">
        <v>4365</v>
      </c>
      <c r="AN1654" t="s">
        <v>4365</v>
      </c>
      <c r="AO1654" t="s">
        <v>4365</v>
      </c>
      <c r="AP1654" t="s">
        <v>4365</v>
      </c>
      <c r="AQ1654" t="s">
        <v>4365</v>
      </c>
      <c r="AR1654" t="s">
        <v>4365</v>
      </c>
      <c r="AS1654" t="s">
        <v>8555</v>
      </c>
      <c r="BC1654" s="3" t="str" cm="1">
        <f t="array" ref="BC1654">LEFT(BB1654,MIN(FIND({0,1,2,3,4,5,6,7,8,9},BB1654&amp;"0123456789"))-1)</f>
        <v/>
      </c>
      <c r="BY1654" t="s">
        <v>11706</v>
      </c>
      <c r="BZ1654" t="s">
        <v>25402</v>
      </c>
      <c r="CA1654" t="s">
        <v>25976</v>
      </c>
      <c r="CB1654" t="s">
        <v>25416</v>
      </c>
      <c r="CC1654" t="s">
        <v>25683</v>
      </c>
      <c r="CT1654" t="str">
        <f t="shared" si="399"/>
        <v>E-Commerce</v>
      </c>
      <c r="CU1654" t="str">
        <f t="shared" si="400"/>
        <v>Logistics</v>
      </c>
      <c r="CV1654" t="str">
        <f t="shared" si="401"/>
        <v>Packaging Services</v>
      </c>
      <c r="CW1654" t="str">
        <f t="shared" si="402"/>
        <v>Retail</v>
      </c>
      <c r="CX1654" t="str">
        <f t="shared" si="403"/>
        <v>Supply Chain Management</v>
      </c>
      <c r="CY1654" t="str">
        <f t="shared" si="404"/>
        <v/>
      </c>
      <c r="CZ1654" t="str">
        <f t="shared" si="405"/>
        <v/>
      </c>
      <c r="DA1654" t="str">
        <f t="shared" si="406"/>
        <v/>
      </c>
      <c r="DB1654" t="str">
        <f t="shared" si="407"/>
        <v/>
      </c>
      <c r="DC1654" t="str">
        <f t="shared" si="408"/>
        <v/>
      </c>
    </row>
    <row r="1655" spans="1:107" x14ac:dyDescent="0.2">
      <c r="A1655">
        <v>1652</v>
      </c>
      <c r="B1655" t="s">
        <v>1646</v>
      </c>
      <c r="C1655" t="s">
        <v>3820</v>
      </c>
      <c r="D1655" t="s">
        <v>5708</v>
      </c>
      <c r="E1655" t="s">
        <v>6065</v>
      </c>
      <c r="F1655" t="s">
        <v>7718</v>
      </c>
      <c r="G1655" t="s">
        <v>8354</v>
      </c>
      <c r="H1655" t="s">
        <v>8552</v>
      </c>
      <c r="I1655" t="s">
        <v>8554</v>
      </c>
      <c r="J1655" t="s">
        <v>9873</v>
      </c>
      <c r="K1655" t="s">
        <v>10119</v>
      </c>
      <c r="L1655" t="s">
        <v>10909</v>
      </c>
      <c r="M1655" t="s">
        <v>12389</v>
      </c>
      <c r="N1655" t="s">
        <v>12788</v>
      </c>
      <c r="O1655" t="s">
        <v>13316</v>
      </c>
      <c r="P1655" t="s">
        <v>4365</v>
      </c>
      <c r="Q1655">
        <v>2</v>
      </c>
      <c r="R1655" t="s">
        <v>13357</v>
      </c>
      <c r="S1655" t="s">
        <v>8350</v>
      </c>
      <c r="T1655" t="s">
        <v>14269</v>
      </c>
      <c r="U1655" s="3" t="str" cm="1">
        <f t="array" ref="U1655">LEFT(T1655,MIN(FIND({0,1,2,3,4,5,6,7,8,9},T1655&amp;"0123456789"))-1)</f>
        <v>R$</v>
      </c>
      <c r="V1655" t="s">
        <v>13357</v>
      </c>
      <c r="W1655" t="s">
        <v>14269</v>
      </c>
      <c r="X1655" s="3" t="str" cm="1">
        <f t="array" ref="X1655">LEFT(W1655,MIN(FIND({0,1,2,3,4,5,6,7,8,9},W1655&amp;"0123456789"))-1)</f>
        <v>R$</v>
      </c>
      <c r="Y1655" t="s">
        <v>13357</v>
      </c>
      <c r="Z1655" t="s">
        <v>14737</v>
      </c>
      <c r="AA1655" s="3" cm="1">
        <f t="array" ref="AA1655">_xlfn.XLOOKUP(LEFT(Z1655,MIN(FIND({0,1,2,3,4,5,6,7,8,9},Z1655&amp;"0123456789"))-1), $BB$4:$BB$23, $BC$4:$BC$23)*_xlfn.NUMBERVALUE(TRIM(REPLACE(Z1655,1,MIN(FIND({0,1,2,3,4,5,6,7,8,9},Z1655&amp;"0123456789"))-1,"")), ".", ",")</f>
        <v>1022940</v>
      </c>
      <c r="AB1655" t="s">
        <v>14737</v>
      </c>
      <c r="AC1655" s="3" cm="1">
        <f t="array" ref="AC1655">_xlfn.XLOOKUP(LEFT(AB1655,MIN(FIND({0,1,2,3,4,5,6,7,8,9},AB1655&amp;"0123456789"))-1), $BB$4:$BB$23, $BC$4:$BC$23)*_xlfn.NUMBERVALUE(TRIM(REPLACE(AB1655,1,MIN(FIND({0,1,2,3,4,5,6,7,8,9},AB1655&amp;"0123456789"))-1,"")), ".", ",")</f>
        <v>1022940</v>
      </c>
      <c r="AD1655" t="s">
        <v>4365</v>
      </c>
      <c r="AE1655" t="s">
        <v>4365</v>
      </c>
      <c r="AF1655" t="s">
        <v>4365</v>
      </c>
      <c r="AG1655" t="s">
        <v>4365</v>
      </c>
      <c r="AH1655" t="s">
        <v>4365</v>
      </c>
      <c r="AI1655" t="s">
        <v>4365</v>
      </c>
      <c r="AJ1655" t="s">
        <v>4365</v>
      </c>
      <c r="AK1655" t="s">
        <v>4365</v>
      </c>
      <c r="AL1655" t="s">
        <v>4365</v>
      </c>
      <c r="AM1655" t="s">
        <v>4365</v>
      </c>
      <c r="AN1655" t="s">
        <v>4365</v>
      </c>
      <c r="AO1655" t="s">
        <v>4365</v>
      </c>
      <c r="AP1655" t="s">
        <v>4365</v>
      </c>
      <c r="AQ1655" t="s">
        <v>4365</v>
      </c>
      <c r="AR1655" t="s">
        <v>4365</v>
      </c>
      <c r="AS1655" t="s">
        <v>14832</v>
      </c>
      <c r="BC1655" s="3" t="str" cm="1">
        <f t="array" ref="BC1655">LEFT(BB1655,MIN(FIND({0,1,2,3,4,5,6,7,8,9},BB1655&amp;"0123456789"))-1)</f>
        <v/>
      </c>
      <c r="BY1655" t="s">
        <v>25419</v>
      </c>
      <c r="BZ1655" t="s">
        <v>25478</v>
      </c>
      <c r="CA1655" t="s">
        <v>25400</v>
      </c>
      <c r="CB1655" t="s">
        <v>25441</v>
      </c>
      <c r="CC1655" t="s">
        <v>25610</v>
      </c>
      <c r="CD1655" t="s">
        <v>25887</v>
      </c>
      <c r="CE1655" t="s">
        <v>25573</v>
      </c>
      <c r="CF1655" t="s">
        <v>25436</v>
      </c>
      <c r="CG1655" t="s">
        <v>25522</v>
      </c>
      <c r="CT1655" t="str">
        <f t="shared" si="399"/>
        <v>Apps</v>
      </c>
      <c r="CU1655" t="str">
        <f t="shared" si="400"/>
        <v>Car Sharing</v>
      </c>
      <c r="CV1655" t="str">
        <f t="shared" si="401"/>
        <v>Electric Vehicle</v>
      </c>
      <c r="CW1655" t="str">
        <f t="shared" si="402"/>
        <v>Mobile Apps</v>
      </c>
      <c r="CX1655" t="str">
        <f t="shared" si="403"/>
        <v>Ride Sharing</v>
      </c>
      <c r="CY1655" t="str">
        <f t="shared" si="404"/>
        <v>Sharing Economy</v>
      </c>
      <c r="CZ1655" t="str">
        <f t="shared" si="405"/>
        <v>Sustainability</v>
      </c>
      <c r="DA1655" t="str">
        <f t="shared" si="406"/>
        <v>Transportation</v>
      </c>
      <c r="DB1655" t="str">
        <f t="shared" si="407"/>
        <v>Travel</v>
      </c>
      <c r="DC1655" t="str">
        <f t="shared" si="408"/>
        <v/>
      </c>
    </row>
    <row r="1656" spans="1:107" x14ac:dyDescent="0.2">
      <c r="A1656">
        <v>1653</v>
      </c>
      <c r="B1656" t="s">
        <v>1647</v>
      </c>
      <c r="C1656" t="s">
        <v>3821</v>
      </c>
      <c r="D1656" t="s">
        <v>5709</v>
      </c>
      <c r="E1656" t="s">
        <v>4365</v>
      </c>
      <c r="F1656" t="s">
        <v>7719</v>
      </c>
      <c r="G1656" t="s">
        <v>8245</v>
      </c>
      <c r="H1656" t="s">
        <v>8552</v>
      </c>
      <c r="I1656" t="s">
        <v>4365</v>
      </c>
      <c r="J1656" t="s">
        <v>4365</v>
      </c>
      <c r="K1656" t="s">
        <v>10121</v>
      </c>
      <c r="L1656" t="s">
        <v>10188</v>
      </c>
      <c r="M1656" t="s">
        <v>11148</v>
      </c>
      <c r="N1656" t="s">
        <v>13127</v>
      </c>
      <c r="O1656" t="s">
        <v>13336</v>
      </c>
      <c r="P1656" t="s">
        <v>4365</v>
      </c>
      <c r="Q1656">
        <v>1</v>
      </c>
      <c r="R1656" t="s">
        <v>13357</v>
      </c>
      <c r="S1656" t="s">
        <v>13372</v>
      </c>
      <c r="T1656" t="s">
        <v>13831</v>
      </c>
      <c r="U1656" s="3" t="str" cm="1">
        <f t="array" ref="U1656">LEFT(T1656,MIN(FIND({0,1,2,3,4,5,6,7,8,9},T1656&amp;"0123456789"))-1)</f>
        <v>$</v>
      </c>
      <c r="V1656" t="s">
        <v>13357</v>
      </c>
      <c r="W1656" t="s">
        <v>13831</v>
      </c>
      <c r="X1656" s="3" t="str" cm="1">
        <f t="array" ref="X1656">LEFT(W1656,MIN(FIND({0,1,2,3,4,5,6,7,8,9},W1656&amp;"0123456789"))-1)</f>
        <v>$</v>
      </c>
      <c r="Y1656" t="s">
        <v>13357</v>
      </c>
      <c r="Z1656" t="s">
        <v>13831</v>
      </c>
      <c r="AA1656" s="3" cm="1">
        <f t="array" ref="AA1656">_xlfn.XLOOKUP(LEFT(Z1656,MIN(FIND({0,1,2,3,4,5,6,7,8,9},Z1656&amp;"0123456789"))-1), $BB$4:$BB$23, $BC$4:$BC$23)*_xlfn.NUMBERVALUE(TRIM(REPLACE(Z1656,1,MIN(FIND({0,1,2,3,4,5,6,7,8,9},Z1656&amp;"0123456789"))-1,"")), ".", ",")</f>
        <v>1000000</v>
      </c>
      <c r="AB1656" t="s">
        <v>13831</v>
      </c>
      <c r="AC1656" s="3" cm="1">
        <f t="array" ref="AC1656">_xlfn.XLOOKUP(LEFT(AB1656,MIN(FIND({0,1,2,3,4,5,6,7,8,9},AB1656&amp;"0123456789"))-1), $BB$4:$BB$23, $BC$4:$BC$23)*_xlfn.NUMBERVALUE(TRIM(REPLACE(AB1656,1,MIN(FIND({0,1,2,3,4,5,6,7,8,9},AB1656&amp;"0123456789"))-1,"")), ".", ",")</f>
        <v>1000000</v>
      </c>
      <c r="AD1656" t="s">
        <v>4365</v>
      </c>
      <c r="AE1656" t="s">
        <v>8554</v>
      </c>
      <c r="AF1656" t="s">
        <v>16204</v>
      </c>
      <c r="AG1656" t="s">
        <v>17407</v>
      </c>
      <c r="AH1656" t="s">
        <v>4365</v>
      </c>
      <c r="AI1656" t="s">
        <v>18991</v>
      </c>
      <c r="AJ1656" t="s">
        <v>17486</v>
      </c>
      <c r="AK1656" t="s">
        <v>20038</v>
      </c>
      <c r="AL1656" t="s">
        <v>8557</v>
      </c>
      <c r="AM1656" t="s">
        <v>21062</v>
      </c>
      <c r="AN1656" t="s">
        <v>20994</v>
      </c>
      <c r="AO1656" t="s">
        <v>22246</v>
      </c>
      <c r="AP1656" t="s">
        <v>23406</v>
      </c>
      <c r="AQ1656" t="s">
        <v>24440</v>
      </c>
      <c r="AR1656" t="s">
        <v>25256</v>
      </c>
      <c r="AS1656" t="s">
        <v>19177</v>
      </c>
      <c r="BC1656" s="3" t="str" cm="1">
        <f t="array" ref="BC1656">LEFT(BB1656,MIN(FIND({0,1,2,3,4,5,6,7,8,9},BB1656&amp;"0123456789"))-1)</f>
        <v/>
      </c>
      <c r="BY1656" t="s">
        <v>11476</v>
      </c>
      <c r="BZ1656" t="s">
        <v>25404</v>
      </c>
      <c r="CA1656" t="s">
        <v>25408</v>
      </c>
      <c r="CT1656" t="str">
        <f t="shared" si="399"/>
        <v>Analytics</v>
      </c>
      <c r="CU1656" t="str">
        <f t="shared" si="400"/>
        <v>Information Technology</v>
      </c>
      <c r="CV1656" t="str">
        <f t="shared" si="401"/>
        <v>Software</v>
      </c>
      <c r="CW1656" t="str">
        <f t="shared" si="402"/>
        <v/>
      </c>
      <c r="CX1656" t="str">
        <f t="shared" si="403"/>
        <v/>
      </c>
      <c r="CY1656" t="str">
        <f t="shared" si="404"/>
        <v/>
      </c>
      <c r="CZ1656" t="str">
        <f t="shared" si="405"/>
        <v/>
      </c>
      <c r="DA1656" t="str">
        <f t="shared" si="406"/>
        <v/>
      </c>
      <c r="DB1656" t="str">
        <f t="shared" si="407"/>
        <v/>
      </c>
      <c r="DC1656" t="str">
        <f t="shared" si="408"/>
        <v/>
      </c>
    </row>
    <row r="1657" spans="1:107" x14ac:dyDescent="0.2">
      <c r="A1657">
        <v>1654</v>
      </c>
      <c r="B1657" t="s">
        <v>1648</v>
      </c>
      <c r="C1657" t="s">
        <v>3822</v>
      </c>
      <c r="D1657" t="s">
        <v>4365</v>
      </c>
      <c r="E1657" t="s">
        <v>6065</v>
      </c>
      <c r="F1657" t="s">
        <v>7720</v>
      </c>
      <c r="G1657" t="s">
        <v>8255</v>
      </c>
      <c r="H1657" t="s">
        <v>8552</v>
      </c>
      <c r="I1657" t="s">
        <v>4365</v>
      </c>
      <c r="J1657" t="s">
        <v>4365</v>
      </c>
      <c r="K1657" t="s">
        <v>10119</v>
      </c>
      <c r="L1657" t="s">
        <v>10758</v>
      </c>
      <c r="M1657" t="s">
        <v>12390</v>
      </c>
      <c r="N1657" t="s">
        <v>12803</v>
      </c>
      <c r="O1657" t="s">
        <v>13319</v>
      </c>
      <c r="P1657" t="s">
        <v>4365</v>
      </c>
      <c r="Q1657">
        <v>1</v>
      </c>
      <c r="R1657" t="s">
        <v>13357</v>
      </c>
      <c r="S1657" t="s">
        <v>8352</v>
      </c>
      <c r="T1657" t="s">
        <v>14270</v>
      </c>
      <c r="U1657" s="3" t="str" cm="1">
        <f t="array" ref="U1657">LEFT(T1657,MIN(FIND({0,1,2,3,4,5,6,7,8,9},T1657&amp;"0123456789"))-1)</f>
        <v>¥</v>
      </c>
      <c r="V1657" t="s">
        <v>13357</v>
      </c>
      <c r="W1657" t="s">
        <v>14270</v>
      </c>
      <c r="X1657" s="3" t="str" cm="1">
        <f t="array" ref="X1657">LEFT(W1657,MIN(FIND({0,1,2,3,4,5,6,7,8,9},W1657&amp;"0123456789"))-1)</f>
        <v>¥</v>
      </c>
      <c r="Y1657" t="s">
        <v>13357</v>
      </c>
      <c r="Z1657" t="s">
        <v>14270</v>
      </c>
      <c r="AA1657" s="3" cm="1">
        <f t="array" ref="AA1657">_xlfn.XLOOKUP(LEFT(Z1657,MIN(FIND({0,1,2,3,4,5,6,7,8,9},Z1657&amp;"0123456789"))-1), $BB$4:$BB$23, $BC$4:$BC$23)*_xlfn.NUMBERVALUE(TRIM(REPLACE(Z1657,1,MIN(FIND({0,1,2,3,4,5,6,7,8,9},Z1657&amp;"0123456789"))-1,"")), ".", ",")</f>
        <v>1140000</v>
      </c>
      <c r="AB1657" t="s">
        <v>14270</v>
      </c>
      <c r="AC1657" s="3" cm="1">
        <f t="array" ref="AC1657">_xlfn.XLOOKUP(LEFT(AB1657,MIN(FIND({0,1,2,3,4,5,6,7,8,9},AB1657&amp;"0123456789"))-1), $BB$4:$BB$23, $BC$4:$BC$23)*_xlfn.NUMBERVALUE(TRIM(REPLACE(AB1657,1,MIN(FIND({0,1,2,3,4,5,6,7,8,9},AB1657&amp;"0123456789"))-1,"")), ".", ",")</f>
        <v>1140000</v>
      </c>
      <c r="AD1657" t="s">
        <v>4365</v>
      </c>
      <c r="AE1657" t="s">
        <v>8554</v>
      </c>
      <c r="AF1657" t="s">
        <v>16205</v>
      </c>
      <c r="AG1657" t="s">
        <v>4365</v>
      </c>
      <c r="AH1657" t="s">
        <v>4365</v>
      </c>
      <c r="AI1657" t="s">
        <v>4365</v>
      </c>
      <c r="AJ1657" t="s">
        <v>4365</v>
      </c>
      <c r="AK1657" t="s">
        <v>4365</v>
      </c>
      <c r="AL1657" t="s">
        <v>4365</v>
      </c>
      <c r="AM1657" t="s">
        <v>4365</v>
      </c>
      <c r="AN1657" t="s">
        <v>4365</v>
      </c>
      <c r="AO1657" t="s">
        <v>4365</v>
      </c>
      <c r="AP1657" t="s">
        <v>4365</v>
      </c>
      <c r="AQ1657" t="s">
        <v>4365</v>
      </c>
      <c r="AR1657" t="s">
        <v>4365</v>
      </c>
      <c r="AS1657" t="s">
        <v>19073</v>
      </c>
      <c r="BC1657" s="3" t="str" cm="1">
        <f t="array" ref="BC1657">LEFT(BB1657,MIN(FIND({0,1,2,3,4,5,6,7,8,9},BB1657&amp;"0123456789"))-1)</f>
        <v/>
      </c>
      <c r="BY1657" t="s">
        <v>10331</v>
      </c>
      <c r="BZ1657" t="s">
        <v>25418</v>
      </c>
      <c r="CA1657" t="s">
        <v>25408</v>
      </c>
      <c r="CT1657" t="str">
        <f t="shared" si="399"/>
        <v>Information Technology</v>
      </c>
      <c r="CU1657" t="str">
        <f t="shared" si="400"/>
        <v>Medical</v>
      </c>
      <c r="CV1657" t="str">
        <f t="shared" si="401"/>
        <v>Software</v>
      </c>
      <c r="CW1657" t="str">
        <f t="shared" si="402"/>
        <v/>
      </c>
      <c r="CX1657" t="str">
        <f t="shared" si="403"/>
        <v/>
      </c>
      <c r="CY1657" t="str">
        <f t="shared" si="404"/>
        <v/>
      </c>
      <c r="CZ1657" t="str">
        <f t="shared" si="405"/>
        <v/>
      </c>
      <c r="DA1657" t="str">
        <f t="shared" si="406"/>
        <v/>
      </c>
      <c r="DB1657" t="str">
        <f t="shared" si="407"/>
        <v/>
      </c>
      <c r="DC1657" t="str">
        <f t="shared" si="408"/>
        <v/>
      </c>
    </row>
    <row r="1658" spans="1:107" x14ac:dyDescent="0.2">
      <c r="A1658">
        <v>1655</v>
      </c>
      <c r="B1658" t="s">
        <v>1649</v>
      </c>
      <c r="C1658" t="s">
        <v>3823</v>
      </c>
      <c r="D1658" t="s">
        <v>5710</v>
      </c>
      <c r="E1658" t="s">
        <v>6065</v>
      </c>
      <c r="F1658" t="s">
        <v>7721</v>
      </c>
      <c r="G1658" t="s">
        <v>8245</v>
      </c>
      <c r="H1658" t="s">
        <v>8552</v>
      </c>
      <c r="I1658" t="s">
        <v>8555</v>
      </c>
      <c r="J1658" t="s">
        <v>9874</v>
      </c>
      <c r="K1658" t="s">
        <v>10121</v>
      </c>
      <c r="L1658" t="s">
        <v>10910</v>
      </c>
      <c r="M1658" t="s">
        <v>12391</v>
      </c>
      <c r="N1658" t="s">
        <v>12741</v>
      </c>
      <c r="O1658" t="s">
        <v>13310</v>
      </c>
      <c r="P1658" t="s">
        <v>4365</v>
      </c>
      <c r="Q1658">
        <v>4</v>
      </c>
      <c r="R1658" t="s">
        <v>13357</v>
      </c>
      <c r="S1658" t="s">
        <v>8421</v>
      </c>
      <c r="T1658" t="s">
        <v>13813</v>
      </c>
      <c r="U1658" s="3" t="str" cm="1">
        <f t="array" ref="U1658">LEFT(T1658,MIN(FIND({0,1,2,3,4,5,6,7,8,9},T1658&amp;"0123456789"))-1)</f>
        <v>$</v>
      </c>
      <c r="V1658" t="s">
        <v>13357</v>
      </c>
      <c r="W1658" t="s">
        <v>13813</v>
      </c>
      <c r="X1658" s="3" t="str" cm="1">
        <f t="array" ref="X1658">LEFT(W1658,MIN(FIND({0,1,2,3,4,5,6,7,8,9},W1658&amp;"0123456789"))-1)</f>
        <v>$</v>
      </c>
      <c r="Y1658" t="s">
        <v>13357</v>
      </c>
      <c r="Z1658" t="s">
        <v>14001</v>
      </c>
      <c r="AA1658" s="3" cm="1">
        <f t="array" ref="AA1658">_xlfn.XLOOKUP(LEFT(Z1658,MIN(FIND({0,1,2,3,4,5,6,7,8,9},Z1658&amp;"0123456789"))-1), $BB$4:$BB$23, $BC$4:$BC$23)*_xlfn.NUMBERVALUE(TRIM(REPLACE(Z1658,1,MIN(FIND({0,1,2,3,4,5,6,7,8,9},Z1658&amp;"0123456789"))-1,"")), ".", ",")</f>
        <v>2150000</v>
      </c>
      <c r="AB1658" t="s">
        <v>14001</v>
      </c>
      <c r="AC1658" s="3" cm="1">
        <f t="array" ref="AC1658">_xlfn.XLOOKUP(LEFT(AB1658,MIN(FIND({0,1,2,3,4,5,6,7,8,9},AB1658&amp;"0123456789"))-1), $BB$4:$BB$23, $BC$4:$BC$23)*_xlfn.NUMBERVALUE(TRIM(REPLACE(AB1658,1,MIN(FIND({0,1,2,3,4,5,6,7,8,9},AB1658&amp;"0123456789"))-1,"")), ".", ",")</f>
        <v>2150000</v>
      </c>
      <c r="AD1658" t="s">
        <v>4365</v>
      </c>
      <c r="AE1658" t="s">
        <v>8560</v>
      </c>
      <c r="AF1658" t="s">
        <v>16206</v>
      </c>
      <c r="AG1658" t="s">
        <v>4365</v>
      </c>
      <c r="AH1658" t="s">
        <v>4365</v>
      </c>
      <c r="AI1658" t="s">
        <v>4365</v>
      </c>
      <c r="AJ1658" t="s">
        <v>4365</v>
      </c>
      <c r="AK1658" t="s">
        <v>4365</v>
      </c>
      <c r="AL1658" t="s">
        <v>4365</v>
      </c>
      <c r="AM1658" t="s">
        <v>4365</v>
      </c>
      <c r="AN1658" t="s">
        <v>4365</v>
      </c>
      <c r="AO1658" t="s">
        <v>4365</v>
      </c>
      <c r="AP1658" t="s">
        <v>4365</v>
      </c>
      <c r="AQ1658" t="s">
        <v>4365</v>
      </c>
      <c r="AR1658" t="s">
        <v>4365</v>
      </c>
      <c r="AS1658" t="s">
        <v>8562</v>
      </c>
      <c r="BC1658" s="3" t="str" cm="1">
        <f t="array" ref="BC1658">LEFT(BB1658,MIN(FIND({0,1,2,3,4,5,6,7,8,9},BB1658&amp;"0123456789"))-1)</f>
        <v/>
      </c>
      <c r="BY1658" t="s">
        <v>10391</v>
      </c>
      <c r="BZ1658" t="s">
        <v>25977</v>
      </c>
      <c r="CA1658" t="s">
        <v>25749</v>
      </c>
      <c r="CT1658" t="str">
        <f t="shared" si="399"/>
        <v>Media and Entertainment</v>
      </c>
      <c r="CU1658" t="str">
        <f t="shared" si="400"/>
        <v>Theatre</v>
      </c>
      <c r="CV1658" t="str">
        <f t="shared" si="401"/>
        <v>Virtual Reality</v>
      </c>
      <c r="CW1658" t="str">
        <f t="shared" si="402"/>
        <v/>
      </c>
      <c r="CX1658" t="str">
        <f t="shared" si="403"/>
        <v/>
      </c>
      <c r="CY1658" t="str">
        <f t="shared" si="404"/>
        <v/>
      </c>
      <c r="CZ1658" t="str">
        <f t="shared" si="405"/>
        <v/>
      </c>
      <c r="DA1658" t="str">
        <f t="shared" si="406"/>
        <v/>
      </c>
      <c r="DB1658" t="str">
        <f t="shared" si="407"/>
        <v/>
      </c>
      <c r="DC1658" t="str">
        <f t="shared" si="408"/>
        <v/>
      </c>
    </row>
    <row r="1659" spans="1:107" x14ac:dyDescent="0.2">
      <c r="A1659">
        <v>1656</v>
      </c>
      <c r="B1659" t="s">
        <v>1650</v>
      </c>
      <c r="C1659" t="s">
        <v>3824</v>
      </c>
      <c r="D1659" t="s">
        <v>5711</v>
      </c>
      <c r="E1659" t="s">
        <v>6065</v>
      </c>
      <c r="F1659" t="s">
        <v>7722</v>
      </c>
      <c r="G1659" t="s">
        <v>8245</v>
      </c>
      <c r="H1659" t="s">
        <v>8552</v>
      </c>
      <c r="I1659" t="s">
        <v>8554</v>
      </c>
      <c r="J1659" t="s">
        <v>9875</v>
      </c>
      <c r="K1659" t="s">
        <v>10119</v>
      </c>
      <c r="L1659" t="s">
        <v>10911</v>
      </c>
      <c r="M1659" t="s">
        <v>12392</v>
      </c>
      <c r="N1659" t="s">
        <v>12751</v>
      </c>
      <c r="O1659" t="s">
        <v>4365</v>
      </c>
      <c r="P1659" t="s">
        <v>4365</v>
      </c>
      <c r="Q1659">
        <v>1</v>
      </c>
      <c r="R1659" t="s">
        <v>13358</v>
      </c>
      <c r="S1659" t="s">
        <v>8523</v>
      </c>
      <c r="T1659" t="s">
        <v>14271</v>
      </c>
      <c r="U1659" s="3" t="str" cm="1">
        <f t="array" ref="U1659">LEFT(T1659,MIN(FIND({0,1,2,3,4,5,6,7,8,9},T1659&amp;"0123456789"))-1)</f>
        <v>£</v>
      </c>
      <c r="V1659" t="s">
        <v>14414</v>
      </c>
      <c r="W1659" t="s">
        <v>14271</v>
      </c>
      <c r="X1659" s="3" t="str" cm="1">
        <f t="array" ref="X1659">LEFT(W1659,MIN(FIND({0,1,2,3,4,5,6,7,8,9},W1659&amp;"0123456789"))-1)</f>
        <v>£</v>
      </c>
      <c r="Y1659" t="s">
        <v>14414</v>
      </c>
      <c r="Z1659" t="s">
        <v>14271</v>
      </c>
      <c r="AA1659" s="3" cm="1">
        <f t="array" ref="AA1659">_xlfn.XLOOKUP(LEFT(Z1659,MIN(FIND({0,1,2,3,4,5,6,7,8,9},Z1659&amp;"0123456789"))-1), $BB$4:$BB$23, $BC$4:$BC$23)*_xlfn.NUMBERVALUE(TRIM(REPLACE(Z1659,1,MIN(FIND({0,1,2,3,4,5,6,7,8,9},Z1659&amp;"0123456789"))-1,"")), ".", ",")</f>
        <v>1712500.0000000002</v>
      </c>
      <c r="AB1659" t="s">
        <v>14271</v>
      </c>
      <c r="AC1659" s="3" cm="1">
        <f t="array" ref="AC1659">_xlfn.XLOOKUP(LEFT(AB1659,MIN(FIND({0,1,2,3,4,5,6,7,8,9},AB1659&amp;"0123456789"))-1), $BB$4:$BB$23, $BC$4:$BC$23)*_xlfn.NUMBERVALUE(TRIM(REPLACE(AB1659,1,MIN(FIND({0,1,2,3,4,5,6,7,8,9},AB1659&amp;"0123456789"))-1,"")), ".", ",")</f>
        <v>1712500.0000000002</v>
      </c>
      <c r="AD1659" t="s">
        <v>4365</v>
      </c>
      <c r="AE1659" t="s">
        <v>8557</v>
      </c>
      <c r="AF1659" t="s">
        <v>16207</v>
      </c>
      <c r="AG1659" t="s">
        <v>4365</v>
      </c>
      <c r="AH1659" t="s">
        <v>4365</v>
      </c>
      <c r="AI1659" t="s">
        <v>4365</v>
      </c>
      <c r="AJ1659" t="s">
        <v>4365</v>
      </c>
      <c r="AK1659" t="s">
        <v>4365</v>
      </c>
      <c r="AL1659" t="s">
        <v>4365</v>
      </c>
      <c r="AM1659" t="s">
        <v>4365</v>
      </c>
      <c r="AN1659" t="s">
        <v>4365</v>
      </c>
      <c r="AO1659" t="s">
        <v>4365</v>
      </c>
      <c r="AP1659" t="s">
        <v>4365</v>
      </c>
      <c r="AQ1659" t="s">
        <v>4365</v>
      </c>
      <c r="AR1659" t="s">
        <v>4365</v>
      </c>
      <c r="AS1659" t="s">
        <v>14830</v>
      </c>
      <c r="BC1659" s="3" t="str" cm="1">
        <f t="array" ref="BC1659">LEFT(BB1659,MIN(FIND({0,1,2,3,4,5,6,7,8,9},BB1659&amp;"0123456789"))-1)</f>
        <v/>
      </c>
      <c r="BY1659" t="s">
        <v>12465</v>
      </c>
      <c r="BZ1659" t="s">
        <v>25461</v>
      </c>
      <c r="CA1659" t="s">
        <v>25408</v>
      </c>
      <c r="CT1659" t="str">
        <f t="shared" si="399"/>
        <v>Cannabis</v>
      </c>
      <c r="CU1659" t="str">
        <f t="shared" si="400"/>
        <v>Information Services</v>
      </c>
      <c r="CV1659" t="str">
        <f t="shared" si="401"/>
        <v>Software</v>
      </c>
      <c r="CW1659" t="str">
        <f t="shared" si="402"/>
        <v/>
      </c>
      <c r="CX1659" t="str">
        <f t="shared" si="403"/>
        <v/>
      </c>
      <c r="CY1659" t="str">
        <f t="shared" si="404"/>
        <v/>
      </c>
      <c r="CZ1659" t="str">
        <f t="shared" si="405"/>
        <v/>
      </c>
      <c r="DA1659" t="str">
        <f t="shared" si="406"/>
        <v/>
      </c>
      <c r="DB1659" t="str">
        <f t="shared" si="407"/>
        <v/>
      </c>
      <c r="DC1659" t="str">
        <f t="shared" si="408"/>
        <v/>
      </c>
    </row>
    <row r="1660" spans="1:107" x14ac:dyDescent="0.2">
      <c r="A1660">
        <v>1657</v>
      </c>
      <c r="B1660" t="s">
        <v>1651</v>
      </c>
      <c r="C1660" t="s">
        <v>3825</v>
      </c>
      <c r="D1660" t="s">
        <v>5712</v>
      </c>
      <c r="E1660" t="s">
        <v>6065</v>
      </c>
      <c r="F1660" t="s">
        <v>7723</v>
      </c>
      <c r="G1660" t="s">
        <v>8248</v>
      </c>
      <c r="H1660" t="s">
        <v>8552</v>
      </c>
      <c r="I1660" t="s">
        <v>8554</v>
      </c>
      <c r="J1660" t="s">
        <v>9876</v>
      </c>
      <c r="K1660" t="s">
        <v>10120</v>
      </c>
      <c r="L1660" t="s">
        <v>10266</v>
      </c>
      <c r="M1660" t="s">
        <v>12393</v>
      </c>
      <c r="N1660" t="s">
        <v>12765</v>
      </c>
      <c r="O1660" t="s">
        <v>13306</v>
      </c>
      <c r="P1660" t="s">
        <v>4365</v>
      </c>
      <c r="Q1660">
        <v>1</v>
      </c>
      <c r="R1660" t="s">
        <v>13358</v>
      </c>
      <c r="S1660" t="s">
        <v>13491</v>
      </c>
      <c r="T1660" t="s">
        <v>13738</v>
      </c>
      <c r="U1660" s="3" t="str" cm="1">
        <f t="array" ref="U1660">LEFT(T1660,MIN(FIND({0,1,2,3,4,5,6,7,8,9},T1660&amp;"0123456789"))-1)</f>
        <v>€</v>
      </c>
      <c r="V1660" t="s">
        <v>14414</v>
      </c>
      <c r="W1660" t="s">
        <v>13738</v>
      </c>
      <c r="X1660" s="3" t="str" cm="1">
        <f t="array" ref="X1660">LEFT(W1660,MIN(FIND({0,1,2,3,4,5,6,7,8,9},W1660&amp;"0123456789"))-1)</f>
        <v>€</v>
      </c>
      <c r="Y1660" t="s">
        <v>14414</v>
      </c>
      <c r="Z1660" t="s">
        <v>13738</v>
      </c>
      <c r="AA1660" s="3" cm="1">
        <f t="array" ref="AA1660">_xlfn.XLOOKUP(LEFT(Z1660,MIN(FIND({0,1,2,3,4,5,6,7,8,9},Z1660&amp;"0123456789"))-1), $BB$4:$BB$23, $BC$4:$BC$23)*_xlfn.NUMBERVALUE(TRIM(REPLACE(Z1660,1,MIN(FIND({0,1,2,3,4,5,6,7,8,9},Z1660&amp;"0123456789"))-1,"")), ".", ",")</f>
        <v>18000000</v>
      </c>
      <c r="AB1660" t="s">
        <v>13738</v>
      </c>
      <c r="AC1660" s="3" cm="1">
        <f t="array" ref="AC1660">_xlfn.XLOOKUP(LEFT(AB1660,MIN(FIND({0,1,2,3,4,5,6,7,8,9},AB1660&amp;"0123456789"))-1), $BB$4:$BB$23, $BC$4:$BC$23)*_xlfn.NUMBERVALUE(TRIM(REPLACE(AB1660,1,MIN(FIND({0,1,2,3,4,5,6,7,8,9},AB1660&amp;"0123456789"))-1,"")), ".", ",")</f>
        <v>18000000</v>
      </c>
      <c r="AD1660" t="s">
        <v>8555</v>
      </c>
      <c r="AE1660" t="s">
        <v>8555</v>
      </c>
      <c r="AF1660" t="s">
        <v>16208</v>
      </c>
      <c r="AG1660" t="s">
        <v>17408</v>
      </c>
      <c r="AH1660" t="s">
        <v>18037</v>
      </c>
      <c r="AI1660" t="s">
        <v>18992</v>
      </c>
      <c r="AJ1660" t="s">
        <v>19392</v>
      </c>
      <c r="AK1660" t="s">
        <v>20039</v>
      </c>
      <c r="AL1660" t="s">
        <v>20347</v>
      </c>
      <c r="AM1660" t="s">
        <v>21063</v>
      </c>
      <c r="AN1660" t="s">
        <v>21647</v>
      </c>
      <c r="AO1660" t="s">
        <v>22247</v>
      </c>
      <c r="AP1660" t="s">
        <v>23407</v>
      </c>
      <c r="AQ1660" t="s">
        <v>24441</v>
      </c>
      <c r="AR1660" t="s">
        <v>25257</v>
      </c>
      <c r="AS1660" t="s">
        <v>19217</v>
      </c>
      <c r="BC1660" s="3" t="str" cm="1">
        <f t="array" ref="BC1660">LEFT(BB1660,MIN(FIND({0,1,2,3,4,5,6,7,8,9},BB1660&amp;"0123456789"))-1)</f>
        <v/>
      </c>
      <c r="BY1660" t="s">
        <v>11311</v>
      </c>
      <c r="BZ1660" t="s">
        <v>25429</v>
      </c>
      <c r="CA1660" t="s">
        <v>25430</v>
      </c>
      <c r="CB1660" t="s">
        <v>25441</v>
      </c>
      <c r="CC1660" t="s">
        <v>25432</v>
      </c>
      <c r="CT1660" t="str">
        <f t="shared" si="399"/>
        <v>Banking</v>
      </c>
      <c r="CU1660" t="str">
        <f t="shared" si="400"/>
        <v>Financial Services</v>
      </c>
      <c r="CV1660" t="str">
        <f t="shared" si="401"/>
        <v>FinTech</v>
      </c>
      <c r="CW1660" t="str">
        <f t="shared" si="402"/>
        <v>Mobile Apps</v>
      </c>
      <c r="CX1660" t="str">
        <f t="shared" si="403"/>
        <v>Payments</v>
      </c>
      <c r="CY1660" t="str">
        <f t="shared" si="404"/>
        <v/>
      </c>
      <c r="CZ1660" t="str">
        <f t="shared" si="405"/>
        <v/>
      </c>
      <c r="DA1660" t="str">
        <f t="shared" si="406"/>
        <v/>
      </c>
      <c r="DB1660" t="str">
        <f t="shared" si="407"/>
        <v/>
      </c>
      <c r="DC1660" t="str">
        <f t="shared" si="408"/>
        <v/>
      </c>
    </row>
    <row r="1661" spans="1:107" x14ac:dyDescent="0.2">
      <c r="A1661">
        <v>1658</v>
      </c>
      <c r="B1661" t="s">
        <v>1652</v>
      </c>
      <c r="C1661" t="s">
        <v>3826</v>
      </c>
      <c r="D1661" t="s">
        <v>4365</v>
      </c>
      <c r="E1661" t="s">
        <v>6065</v>
      </c>
      <c r="F1661" t="s">
        <v>7724</v>
      </c>
      <c r="G1661" t="s">
        <v>8245</v>
      </c>
      <c r="H1661" t="s">
        <v>8552</v>
      </c>
      <c r="I1661" t="s">
        <v>8554</v>
      </c>
      <c r="J1661" t="s">
        <v>9877</v>
      </c>
      <c r="K1661" t="s">
        <v>10121</v>
      </c>
      <c r="L1661" t="s">
        <v>10881</v>
      </c>
      <c r="M1661" t="s">
        <v>12394</v>
      </c>
      <c r="N1661" t="s">
        <v>13128</v>
      </c>
      <c r="O1661" t="s">
        <v>4365</v>
      </c>
      <c r="P1661" t="s">
        <v>4365</v>
      </c>
      <c r="Q1661">
        <v>3</v>
      </c>
      <c r="R1661" t="s">
        <v>13357</v>
      </c>
      <c r="S1661" t="s">
        <v>13601</v>
      </c>
      <c r="T1661" t="s">
        <v>14272</v>
      </c>
      <c r="U1661" s="3" t="str" cm="1">
        <f t="array" ref="U1661">LEFT(T1661,MIN(FIND({0,1,2,3,4,5,6,7,8,9},T1661&amp;"0123456789"))-1)</f>
        <v>CHF</v>
      </c>
      <c r="V1661" t="s">
        <v>13357</v>
      </c>
      <c r="W1661" t="s">
        <v>14272</v>
      </c>
      <c r="X1661" s="3" t="str" cm="1">
        <f t="array" ref="X1661">LEFT(W1661,MIN(FIND({0,1,2,3,4,5,6,7,8,9},W1661&amp;"0123456789"))-1)</f>
        <v>CHF</v>
      </c>
      <c r="Y1661" t="s">
        <v>13357</v>
      </c>
      <c r="Z1661" t="s">
        <v>14738</v>
      </c>
      <c r="AA1661" s="3" cm="1">
        <f t="array" ref="AA1661">_xlfn.XLOOKUP(LEFT(Z1661,MIN(FIND({0,1,2,3,4,5,6,7,8,9},Z1661&amp;"0123456789"))-1), $BB$4:$BB$23, $BC$4:$BC$23)*_xlfn.NUMBERVALUE(TRIM(REPLACE(Z1661,1,MIN(FIND({0,1,2,3,4,5,6,7,8,9},Z1661&amp;"0123456789"))-1,"")), ".", ",")</f>
        <v>1709400.0000000002</v>
      </c>
      <c r="AB1661" t="s">
        <v>14815</v>
      </c>
      <c r="AC1661" s="3" cm="1">
        <f t="array" ref="AC1661">_xlfn.XLOOKUP(LEFT(AB1661,MIN(FIND({0,1,2,3,4,5,6,7,8,9},AB1661&amp;"0123456789"))-1), $BB$4:$BB$23, $BC$4:$BC$23)*_xlfn.NUMBERVALUE(TRIM(REPLACE(AB1661,1,MIN(FIND({0,1,2,3,4,5,6,7,8,9},AB1661&amp;"0123456789"))-1,"")), ".", ",")</f>
        <v>1720500.0000000002</v>
      </c>
      <c r="AD1661" t="s">
        <v>8555</v>
      </c>
      <c r="AE1661" t="s">
        <v>8555</v>
      </c>
      <c r="AF1661" t="s">
        <v>16209</v>
      </c>
      <c r="AG1661" t="s">
        <v>17409</v>
      </c>
      <c r="AH1661" t="s">
        <v>4365</v>
      </c>
      <c r="AI1661" t="s">
        <v>4365</v>
      </c>
      <c r="AJ1661" t="s">
        <v>8563</v>
      </c>
      <c r="AK1661" t="s">
        <v>4365</v>
      </c>
      <c r="AL1661" t="s">
        <v>8555</v>
      </c>
      <c r="AM1661" t="s">
        <v>4365</v>
      </c>
      <c r="AN1661" t="s">
        <v>18372</v>
      </c>
      <c r="AO1661" t="s">
        <v>4365</v>
      </c>
      <c r="AP1661" t="s">
        <v>23408</v>
      </c>
      <c r="AQ1661" t="s">
        <v>4365</v>
      </c>
      <c r="AR1661" t="s">
        <v>4365</v>
      </c>
      <c r="AS1661" t="s">
        <v>14824</v>
      </c>
      <c r="BC1661" s="3" t="str" cm="1">
        <f t="array" ref="BC1661">LEFT(BB1661,MIN(FIND({0,1,2,3,4,5,6,7,8,9},BB1661&amp;"0123456789"))-1)</f>
        <v/>
      </c>
      <c r="BY1661" t="s">
        <v>12394</v>
      </c>
      <c r="CT1661" t="str">
        <f t="shared" si="399"/>
        <v>Industrial Automation</v>
      </c>
      <c r="CU1661" t="str">
        <f t="shared" si="400"/>
        <v/>
      </c>
      <c r="CV1661" t="str">
        <f t="shared" si="401"/>
        <v/>
      </c>
      <c r="CW1661" t="str">
        <f t="shared" si="402"/>
        <v/>
      </c>
      <c r="CX1661" t="str">
        <f t="shared" si="403"/>
        <v/>
      </c>
      <c r="CY1661" t="str">
        <f t="shared" si="404"/>
        <v/>
      </c>
      <c r="CZ1661" t="str">
        <f t="shared" si="405"/>
        <v/>
      </c>
      <c r="DA1661" t="str">
        <f t="shared" si="406"/>
        <v/>
      </c>
      <c r="DB1661" t="str">
        <f t="shared" si="407"/>
        <v/>
      </c>
      <c r="DC1661" t="str">
        <f t="shared" si="408"/>
        <v/>
      </c>
    </row>
    <row r="1662" spans="1:107" x14ac:dyDescent="0.2">
      <c r="A1662">
        <v>1659</v>
      </c>
      <c r="B1662" t="s">
        <v>1653</v>
      </c>
      <c r="C1662" t="s">
        <v>3827</v>
      </c>
      <c r="D1662" t="s">
        <v>4365</v>
      </c>
      <c r="E1662" t="s">
        <v>6065</v>
      </c>
      <c r="F1662" t="s">
        <v>7725</v>
      </c>
      <c r="G1662" t="s">
        <v>8509</v>
      </c>
      <c r="H1662" t="s">
        <v>8552</v>
      </c>
      <c r="I1662" t="s">
        <v>4365</v>
      </c>
      <c r="J1662" t="s">
        <v>4365</v>
      </c>
      <c r="K1662" t="s">
        <v>10119</v>
      </c>
      <c r="L1662" t="s">
        <v>10912</v>
      </c>
      <c r="M1662" t="s">
        <v>12395</v>
      </c>
      <c r="N1662" t="s">
        <v>13038</v>
      </c>
      <c r="O1662" t="s">
        <v>4365</v>
      </c>
      <c r="P1662" t="s">
        <v>4365</v>
      </c>
      <c r="Q1662">
        <v>1</v>
      </c>
      <c r="R1662" t="s">
        <v>13362</v>
      </c>
      <c r="S1662" t="s">
        <v>8509</v>
      </c>
      <c r="T1662" t="s">
        <v>13886</v>
      </c>
      <c r="U1662" s="3" t="str" cm="1">
        <f t="array" ref="U1662">LEFT(T1662,MIN(FIND({0,1,2,3,4,5,6,7,8,9},T1662&amp;"0123456789"))-1)</f>
        <v>$</v>
      </c>
      <c r="V1662" t="s">
        <v>13362</v>
      </c>
      <c r="W1662" t="s">
        <v>13886</v>
      </c>
      <c r="X1662" s="3" t="str" cm="1">
        <f t="array" ref="X1662">LEFT(W1662,MIN(FIND({0,1,2,3,4,5,6,7,8,9},W1662&amp;"0123456789"))-1)</f>
        <v>$</v>
      </c>
      <c r="Y1662" t="s">
        <v>13362</v>
      </c>
      <c r="Z1662" t="s">
        <v>13886</v>
      </c>
      <c r="AA1662" s="3" cm="1">
        <f t="array" ref="AA1662">_xlfn.XLOOKUP(LEFT(Z1662,MIN(FIND({0,1,2,3,4,5,6,7,8,9},Z1662&amp;"0123456789"))-1), $BB$4:$BB$23, $BC$4:$BC$23)*_xlfn.NUMBERVALUE(TRIM(REPLACE(Z1662,1,MIN(FIND({0,1,2,3,4,5,6,7,8,9},Z1662&amp;"0123456789"))-1,"")), ".", ",")</f>
        <v>17000000</v>
      </c>
      <c r="AB1662" t="s">
        <v>13886</v>
      </c>
      <c r="AC1662" s="3" cm="1">
        <f t="array" ref="AC1662">_xlfn.XLOOKUP(LEFT(AB1662,MIN(FIND({0,1,2,3,4,5,6,7,8,9},AB1662&amp;"0123456789"))-1), $BB$4:$BB$23, $BC$4:$BC$23)*_xlfn.NUMBERVALUE(TRIM(REPLACE(AB1662,1,MIN(FIND({0,1,2,3,4,5,6,7,8,9},AB1662&amp;"0123456789"))-1,"")), ".", ",")</f>
        <v>17000000</v>
      </c>
      <c r="AD1662" t="s">
        <v>8555</v>
      </c>
      <c r="AE1662" t="s">
        <v>8555</v>
      </c>
      <c r="AF1662" t="s">
        <v>16210</v>
      </c>
      <c r="AG1662" t="s">
        <v>17410</v>
      </c>
      <c r="AH1662" t="s">
        <v>18038</v>
      </c>
      <c r="AI1662" t="s">
        <v>18908</v>
      </c>
      <c r="AJ1662" t="s">
        <v>19393</v>
      </c>
      <c r="AK1662" t="s">
        <v>20040</v>
      </c>
      <c r="AL1662" t="s">
        <v>20371</v>
      </c>
      <c r="AM1662" t="s">
        <v>21064</v>
      </c>
      <c r="AN1662" t="s">
        <v>21648</v>
      </c>
      <c r="AO1662" t="s">
        <v>22248</v>
      </c>
      <c r="AP1662" t="s">
        <v>23409</v>
      </c>
      <c r="AQ1662" t="s">
        <v>24442</v>
      </c>
      <c r="AR1662" t="s">
        <v>25258</v>
      </c>
      <c r="AS1662" t="s">
        <v>14829</v>
      </c>
      <c r="BC1662" s="3" t="str" cm="1">
        <f t="array" ref="BC1662">LEFT(BB1662,MIN(FIND({0,1,2,3,4,5,6,7,8,9},BB1662&amp;"0123456789"))-1)</f>
        <v/>
      </c>
      <c r="BY1662" t="s">
        <v>12361</v>
      </c>
      <c r="BZ1662" t="s">
        <v>25476</v>
      </c>
      <c r="CA1662" t="s">
        <v>25561</v>
      </c>
      <c r="CT1662" t="str">
        <f t="shared" si="399"/>
        <v>Cloud Computing</v>
      </c>
      <c r="CU1662" t="str">
        <f t="shared" si="400"/>
        <v>Cloud Data Services</v>
      </c>
      <c r="CV1662" t="str">
        <f t="shared" si="401"/>
        <v>Gaming</v>
      </c>
      <c r="CW1662" t="str">
        <f t="shared" si="402"/>
        <v/>
      </c>
      <c r="CX1662" t="str">
        <f t="shared" si="403"/>
        <v/>
      </c>
      <c r="CY1662" t="str">
        <f t="shared" si="404"/>
        <v/>
      </c>
      <c r="CZ1662" t="str">
        <f t="shared" si="405"/>
        <v/>
      </c>
      <c r="DA1662" t="str">
        <f t="shared" si="406"/>
        <v/>
      </c>
      <c r="DB1662" t="str">
        <f t="shared" si="407"/>
        <v/>
      </c>
      <c r="DC1662" t="str">
        <f t="shared" si="408"/>
        <v/>
      </c>
    </row>
    <row r="1663" spans="1:107" x14ac:dyDescent="0.2">
      <c r="A1663">
        <v>1660</v>
      </c>
      <c r="B1663" t="s">
        <v>1654</v>
      </c>
      <c r="C1663" t="s">
        <v>3828</v>
      </c>
      <c r="D1663" t="s">
        <v>5713</v>
      </c>
      <c r="E1663" t="s">
        <v>6065</v>
      </c>
      <c r="F1663" t="s">
        <v>7726</v>
      </c>
      <c r="G1663" t="s">
        <v>8245</v>
      </c>
      <c r="H1663" t="s">
        <v>8552</v>
      </c>
      <c r="I1663" t="s">
        <v>4365</v>
      </c>
      <c r="J1663" t="s">
        <v>4365</v>
      </c>
      <c r="K1663" t="s">
        <v>10121</v>
      </c>
      <c r="L1663" t="s">
        <v>10163</v>
      </c>
      <c r="M1663" t="s">
        <v>11817</v>
      </c>
      <c r="N1663" t="s">
        <v>12738</v>
      </c>
      <c r="O1663" t="s">
        <v>13307</v>
      </c>
      <c r="P1663" t="s">
        <v>13351</v>
      </c>
      <c r="Q1663">
        <v>2</v>
      </c>
      <c r="R1663" t="s">
        <v>4365</v>
      </c>
      <c r="S1663" t="s">
        <v>13586</v>
      </c>
      <c r="T1663" t="s">
        <v>14273</v>
      </c>
      <c r="U1663" s="3" t="str" cm="1">
        <f t="array" ref="U1663">LEFT(T1663,MIN(FIND({0,1,2,3,4,5,6,7,8,9},T1663&amp;"0123456789"))-1)</f>
        <v>$</v>
      </c>
      <c r="V1663" t="s">
        <v>14415</v>
      </c>
      <c r="W1663" t="s">
        <v>14273</v>
      </c>
      <c r="X1663" s="3" t="str" cm="1">
        <f t="array" ref="X1663">LEFT(W1663,MIN(FIND({0,1,2,3,4,5,6,7,8,9},W1663&amp;"0123456789"))-1)</f>
        <v>$</v>
      </c>
      <c r="Y1663" t="s">
        <v>14415</v>
      </c>
      <c r="Z1663" t="s">
        <v>14739</v>
      </c>
      <c r="AA1663" s="3" cm="1">
        <f t="array" ref="AA1663">_xlfn.XLOOKUP(LEFT(Z1663,MIN(FIND({0,1,2,3,4,5,6,7,8,9},Z1663&amp;"0123456789"))-1), $BB$4:$BB$23, $BC$4:$BC$23)*_xlfn.NUMBERVALUE(TRIM(REPLACE(Z1663,1,MIN(FIND({0,1,2,3,4,5,6,7,8,9},Z1663&amp;"0123456789"))-1,"")), ".", ",")</f>
        <v>17000003</v>
      </c>
      <c r="AB1663" t="s">
        <v>14739</v>
      </c>
      <c r="AC1663" s="3" cm="1">
        <f t="array" ref="AC1663">_xlfn.XLOOKUP(LEFT(AB1663,MIN(FIND({0,1,2,3,4,5,6,7,8,9},AB1663&amp;"0123456789"))-1), $BB$4:$BB$23, $BC$4:$BC$23)*_xlfn.NUMBERVALUE(TRIM(REPLACE(AB1663,1,MIN(FIND({0,1,2,3,4,5,6,7,8,9},AB1663&amp;"0123456789"))-1,"")), ".", ",")</f>
        <v>17000003</v>
      </c>
      <c r="AD1663" t="s">
        <v>4365</v>
      </c>
      <c r="AE1663" t="s">
        <v>4365</v>
      </c>
      <c r="AF1663" t="s">
        <v>4365</v>
      </c>
      <c r="AG1663" t="s">
        <v>4365</v>
      </c>
      <c r="AH1663" t="s">
        <v>4365</v>
      </c>
      <c r="AI1663" t="s">
        <v>4365</v>
      </c>
      <c r="AJ1663" t="s">
        <v>4365</v>
      </c>
      <c r="AK1663" t="s">
        <v>4365</v>
      </c>
      <c r="AL1663" t="s">
        <v>4365</v>
      </c>
      <c r="AM1663" t="s">
        <v>4365</v>
      </c>
      <c r="AN1663" t="s">
        <v>4365</v>
      </c>
      <c r="AO1663" t="s">
        <v>4365</v>
      </c>
      <c r="AP1663" t="s">
        <v>4365</v>
      </c>
      <c r="AQ1663" t="s">
        <v>4365</v>
      </c>
      <c r="AR1663" t="s">
        <v>4365</v>
      </c>
      <c r="AS1663" t="s">
        <v>4365</v>
      </c>
      <c r="BC1663" s="3" t="str" cm="1">
        <f t="array" ref="BC1663">LEFT(BB1663,MIN(FIND({0,1,2,3,4,5,6,7,8,9},BB1663&amp;"0123456789"))-1)</f>
        <v/>
      </c>
      <c r="BY1663" t="s">
        <v>10163</v>
      </c>
      <c r="BZ1663" t="s">
        <v>25418</v>
      </c>
      <c r="CA1663" t="s">
        <v>25537</v>
      </c>
      <c r="CT1663" t="str">
        <f t="shared" si="399"/>
        <v>Health Care</v>
      </c>
      <c r="CU1663" t="str">
        <f t="shared" si="400"/>
        <v>Medical</v>
      </c>
      <c r="CV1663" t="str">
        <f t="shared" si="401"/>
        <v>Pharmaceutical</v>
      </c>
      <c r="CW1663" t="str">
        <f t="shared" si="402"/>
        <v/>
      </c>
      <c r="CX1663" t="str">
        <f t="shared" si="403"/>
        <v/>
      </c>
      <c r="CY1663" t="str">
        <f t="shared" si="404"/>
        <v/>
      </c>
      <c r="CZ1663" t="str">
        <f t="shared" si="405"/>
        <v/>
      </c>
      <c r="DA1663" t="str">
        <f t="shared" si="406"/>
        <v/>
      </c>
      <c r="DB1663" t="str">
        <f t="shared" si="407"/>
        <v/>
      </c>
      <c r="DC1663" t="str">
        <f t="shared" si="408"/>
        <v/>
      </c>
    </row>
    <row r="1664" spans="1:107" x14ac:dyDescent="0.2">
      <c r="A1664">
        <v>1661</v>
      </c>
      <c r="B1664" t="s">
        <v>1655</v>
      </c>
      <c r="C1664" t="s">
        <v>3829</v>
      </c>
      <c r="D1664" t="s">
        <v>5714</v>
      </c>
      <c r="E1664" t="s">
        <v>6065</v>
      </c>
      <c r="F1664" t="s">
        <v>7727</v>
      </c>
      <c r="G1664" t="s">
        <v>8245</v>
      </c>
      <c r="H1664" t="s">
        <v>8552</v>
      </c>
      <c r="I1664" t="s">
        <v>8555</v>
      </c>
      <c r="J1664" t="s">
        <v>9878</v>
      </c>
      <c r="K1664" t="s">
        <v>10121</v>
      </c>
      <c r="L1664" t="s">
        <v>10913</v>
      </c>
      <c r="M1664" t="s">
        <v>12396</v>
      </c>
      <c r="N1664" t="s">
        <v>12800</v>
      </c>
      <c r="O1664" t="s">
        <v>13330</v>
      </c>
      <c r="P1664" t="s">
        <v>13351</v>
      </c>
      <c r="Q1664">
        <v>1</v>
      </c>
      <c r="R1664" t="s">
        <v>4365</v>
      </c>
      <c r="S1664" t="s">
        <v>13631</v>
      </c>
      <c r="T1664" t="s">
        <v>13813</v>
      </c>
      <c r="U1664" s="3" t="str" cm="1">
        <f t="array" ref="U1664">LEFT(T1664,MIN(FIND({0,1,2,3,4,5,6,7,8,9},T1664&amp;"0123456789"))-1)</f>
        <v>$</v>
      </c>
      <c r="V1664" t="s">
        <v>14415</v>
      </c>
      <c r="W1664" t="s">
        <v>13813</v>
      </c>
      <c r="X1664" s="3" t="str" cm="1">
        <f t="array" ref="X1664">LEFT(W1664,MIN(FIND({0,1,2,3,4,5,6,7,8,9},W1664&amp;"0123456789"))-1)</f>
        <v>$</v>
      </c>
      <c r="Y1664" t="s">
        <v>14415</v>
      </c>
      <c r="Z1664" t="s">
        <v>13813</v>
      </c>
      <c r="AA1664" s="3" cm="1">
        <f t="array" ref="AA1664">_xlfn.XLOOKUP(LEFT(Z1664,MIN(FIND({0,1,2,3,4,5,6,7,8,9},Z1664&amp;"0123456789"))-1), $BB$4:$BB$23, $BC$4:$BC$23)*_xlfn.NUMBERVALUE(TRIM(REPLACE(Z1664,1,MIN(FIND({0,1,2,3,4,5,6,7,8,9},Z1664&amp;"0123456789"))-1,"")), ".", ",")</f>
        <v>2000000</v>
      </c>
      <c r="AB1664" t="s">
        <v>13813</v>
      </c>
      <c r="AC1664" s="3" cm="1">
        <f t="array" ref="AC1664">_xlfn.XLOOKUP(LEFT(AB1664,MIN(FIND({0,1,2,3,4,5,6,7,8,9},AB1664&amp;"0123456789"))-1), $BB$4:$BB$23, $BC$4:$BC$23)*_xlfn.NUMBERVALUE(TRIM(REPLACE(AB1664,1,MIN(FIND({0,1,2,3,4,5,6,7,8,9},AB1664&amp;"0123456789"))-1,"")), ".", ",")</f>
        <v>2000000</v>
      </c>
      <c r="AD1664" t="s">
        <v>4365</v>
      </c>
      <c r="AE1664" t="s">
        <v>4365</v>
      </c>
      <c r="AF1664" t="s">
        <v>4365</v>
      </c>
      <c r="AG1664" t="s">
        <v>17411</v>
      </c>
      <c r="AH1664" t="s">
        <v>4365</v>
      </c>
      <c r="AI1664" t="s">
        <v>18993</v>
      </c>
      <c r="AJ1664" t="s">
        <v>19172</v>
      </c>
      <c r="AK1664" t="s">
        <v>20041</v>
      </c>
      <c r="AL1664" t="s">
        <v>20320</v>
      </c>
      <c r="AM1664" t="s">
        <v>20536</v>
      </c>
      <c r="AN1664" t="s">
        <v>21649</v>
      </c>
      <c r="AO1664" t="s">
        <v>22249</v>
      </c>
      <c r="AP1664" t="s">
        <v>23410</v>
      </c>
      <c r="AQ1664" t="s">
        <v>24443</v>
      </c>
      <c r="AR1664" t="s">
        <v>21752</v>
      </c>
      <c r="AS1664" t="s">
        <v>19069</v>
      </c>
      <c r="BC1664" s="3" t="str" cm="1">
        <f t="array" ref="BC1664">LEFT(BB1664,MIN(FIND({0,1,2,3,4,5,6,7,8,9},BB1664&amp;"0123456789"))-1)</f>
        <v/>
      </c>
      <c r="BY1664" t="s">
        <v>25632</v>
      </c>
      <c r="BZ1664" t="s">
        <v>25561</v>
      </c>
      <c r="CA1664" t="s">
        <v>25599</v>
      </c>
      <c r="CB1664" t="s">
        <v>25815</v>
      </c>
      <c r="CC1664" t="s">
        <v>25502</v>
      </c>
      <c r="CT1664" t="str">
        <f t="shared" si="399"/>
        <v>Computer</v>
      </c>
      <c r="CU1664" t="str">
        <f t="shared" si="400"/>
        <v>Gaming</v>
      </c>
      <c r="CV1664" t="str">
        <f t="shared" si="401"/>
        <v>Online Games</v>
      </c>
      <c r="CW1664" t="str">
        <f t="shared" si="402"/>
        <v>PC Games</v>
      </c>
      <c r="CX1664" t="str">
        <f t="shared" si="403"/>
        <v>Video Games</v>
      </c>
      <c r="CY1664" t="str">
        <f t="shared" si="404"/>
        <v/>
      </c>
      <c r="CZ1664" t="str">
        <f t="shared" si="405"/>
        <v/>
      </c>
      <c r="DA1664" t="str">
        <f t="shared" si="406"/>
        <v/>
      </c>
      <c r="DB1664" t="str">
        <f t="shared" si="407"/>
        <v/>
      </c>
      <c r="DC1664" t="str">
        <f t="shared" si="408"/>
        <v/>
      </c>
    </row>
    <row r="1665" spans="1:107" x14ac:dyDescent="0.2">
      <c r="A1665">
        <v>1662</v>
      </c>
      <c r="B1665" t="s">
        <v>1656</v>
      </c>
      <c r="C1665" t="s">
        <v>3830</v>
      </c>
      <c r="D1665" t="s">
        <v>5715</v>
      </c>
      <c r="E1665" t="s">
        <v>6066</v>
      </c>
      <c r="F1665" t="s">
        <v>7728</v>
      </c>
      <c r="G1665" t="s">
        <v>8248</v>
      </c>
      <c r="H1665" t="s">
        <v>8552</v>
      </c>
      <c r="I1665" t="s">
        <v>4365</v>
      </c>
      <c r="J1665" t="s">
        <v>4365</v>
      </c>
      <c r="K1665" t="s">
        <v>10121</v>
      </c>
      <c r="L1665" t="s">
        <v>10914</v>
      </c>
      <c r="M1665" t="s">
        <v>12397</v>
      </c>
      <c r="N1665" t="s">
        <v>13129</v>
      </c>
      <c r="O1665" t="s">
        <v>13318</v>
      </c>
      <c r="P1665" t="s">
        <v>4365</v>
      </c>
      <c r="Q1665">
        <v>1</v>
      </c>
      <c r="R1665" t="s">
        <v>4365</v>
      </c>
      <c r="S1665" t="s">
        <v>13399</v>
      </c>
      <c r="T1665" t="s">
        <v>13840</v>
      </c>
      <c r="U1665" s="3" t="str" cm="1">
        <f t="array" ref="U1665">LEFT(T1665,MIN(FIND({0,1,2,3,4,5,6,7,8,9},T1665&amp;"0123456789"))-1)</f>
        <v>$</v>
      </c>
      <c r="V1665" t="s">
        <v>14415</v>
      </c>
      <c r="W1665" t="s">
        <v>13840</v>
      </c>
      <c r="X1665" s="3" t="str" cm="1">
        <f t="array" ref="X1665">LEFT(W1665,MIN(FIND({0,1,2,3,4,5,6,7,8,9},W1665&amp;"0123456789"))-1)</f>
        <v>$</v>
      </c>
      <c r="Y1665" t="s">
        <v>14415</v>
      </c>
      <c r="Z1665" t="s">
        <v>13840</v>
      </c>
      <c r="AA1665" s="3" cm="1">
        <f t="array" ref="AA1665">_xlfn.XLOOKUP(LEFT(Z1665,MIN(FIND({0,1,2,3,4,5,6,7,8,9},Z1665&amp;"0123456789"))-1), $BB$4:$BB$23, $BC$4:$BC$23)*_xlfn.NUMBERVALUE(TRIM(REPLACE(Z1665,1,MIN(FIND({0,1,2,3,4,5,6,7,8,9},Z1665&amp;"0123456789"))-1,"")), ".", ",")</f>
        <v>3250000</v>
      </c>
      <c r="AB1665" t="s">
        <v>13840</v>
      </c>
      <c r="AC1665" s="3" cm="1">
        <f t="array" ref="AC1665">_xlfn.XLOOKUP(LEFT(AB1665,MIN(FIND({0,1,2,3,4,5,6,7,8,9},AB1665&amp;"0123456789"))-1), $BB$4:$BB$23, $BC$4:$BC$23)*_xlfn.NUMBERVALUE(TRIM(REPLACE(AB1665,1,MIN(FIND({0,1,2,3,4,5,6,7,8,9},AB1665&amp;"0123456789"))-1,"")), ".", ",")</f>
        <v>3250000</v>
      </c>
      <c r="AD1665" t="s">
        <v>4365</v>
      </c>
      <c r="AE1665" t="s">
        <v>4365</v>
      </c>
      <c r="AF1665" t="s">
        <v>4365</v>
      </c>
      <c r="AG1665" t="s">
        <v>16978</v>
      </c>
      <c r="AH1665" t="s">
        <v>4365</v>
      </c>
      <c r="AI1665" t="s">
        <v>4365</v>
      </c>
      <c r="AJ1665" t="s">
        <v>8563</v>
      </c>
      <c r="AK1665" t="s">
        <v>4365</v>
      </c>
      <c r="AL1665" t="s">
        <v>8555</v>
      </c>
      <c r="AM1665" t="s">
        <v>4365</v>
      </c>
      <c r="AN1665" t="s">
        <v>18372</v>
      </c>
      <c r="AO1665" t="s">
        <v>4365</v>
      </c>
      <c r="AP1665" t="s">
        <v>23411</v>
      </c>
      <c r="AQ1665" t="s">
        <v>4365</v>
      </c>
      <c r="AR1665" t="s">
        <v>4365</v>
      </c>
      <c r="AS1665" t="s">
        <v>19149</v>
      </c>
      <c r="BC1665" s="3" t="str" cm="1">
        <f t="array" ref="BC1665">LEFT(BB1665,MIN(FIND({0,1,2,3,4,5,6,7,8,9},BB1665&amp;"0123456789"))-1)</f>
        <v/>
      </c>
      <c r="BY1665" t="s">
        <v>11788</v>
      </c>
      <c r="BZ1665" t="s">
        <v>25670</v>
      </c>
      <c r="CT1665" t="str">
        <f t="shared" si="399"/>
        <v>Communities</v>
      </c>
      <c r="CU1665" t="str">
        <f t="shared" si="400"/>
        <v>Non Profit</v>
      </c>
      <c r="CV1665" t="str">
        <f t="shared" si="401"/>
        <v/>
      </c>
      <c r="CW1665" t="str">
        <f t="shared" si="402"/>
        <v/>
      </c>
      <c r="CX1665" t="str">
        <f t="shared" si="403"/>
        <v/>
      </c>
      <c r="CY1665" t="str">
        <f t="shared" si="404"/>
        <v/>
      </c>
      <c r="CZ1665" t="str">
        <f t="shared" si="405"/>
        <v/>
      </c>
      <c r="DA1665" t="str">
        <f t="shared" si="406"/>
        <v/>
      </c>
      <c r="DB1665" t="str">
        <f t="shared" si="407"/>
        <v/>
      </c>
      <c r="DC1665" t="str">
        <f t="shared" si="408"/>
        <v/>
      </c>
    </row>
    <row r="1666" spans="1:107" x14ac:dyDescent="0.2">
      <c r="A1666">
        <v>1663</v>
      </c>
      <c r="B1666" t="s">
        <v>1657</v>
      </c>
      <c r="C1666" t="s">
        <v>3831</v>
      </c>
      <c r="D1666" t="s">
        <v>5716</v>
      </c>
      <c r="E1666" t="s">
        <v>6065</v>
      </c>
      <c r="F1666" t="s">
        <v>7729</v>
      </c>
      <c r="G1666" t="s">
        <v>8245</v>
      </c>
      <c r="H1666" t="s">
        <v>8552</v>
      </c>
      <c r="I1666" t="s">
        <v>8557</v>
      </c>
      <c r="J1666" t="s">
        <v>9879</v>
      </c>
      <c r="K1666" t="s">
        <v>10121</v>
      </c>
      <c r="L1666" t="s">
        <v>10306</v>
      </c>
      <c r="M1666" t="s">
        <v>12398</v>
      </c>
      <c r="N1666" t="s">
        <v>12741</v>
      </c>
      <c r="O1666" t="s">
        <v>13310</v>
      </c>
      <c r="P1666" t="s">
        <v>4365</v>
      </c>
      <c r="Q1666">
        <v>1</v>
      </c>
      <c r="R1666" t="s">
        <v>13357</v>
      </c>
      <c r="S1666" t="s">
        <v>13624</v>
      </c>
      <c r="T1666" t="s">
        <v>14274</v>
      </c>
      <c r="U1666" s="3" t="str" cm="1">
        <f t="array" ref="U1666">LEFT(T1666,MIN(FIND({0,1,2,3,4,5,6,7,8,9},T1666&amp;"0123456789"))-1)</f>
        <v>$</v>
      </c>
      <c r="V1666" t="s">
        <v>13357</v>
      </c>
      <c r="W1666" t="s">
        <v>14274</v>
      </c>
      <c r="X1666" s="3" t="str" cm="1">
        <f t="array" ref="X1666">LEFT(W1666,MIN(FIND({0,1,2,3,4,5,6,7,8,9},W1666&amp;"0123456789"))-1)</f>
        <v>$</v>
      </c>
      <c r="Y1666" t="s">
        <v>13357</v>
      </c>
      <c r="Z1666" t="s">
        <v>14274</v>
      </c>
      <c r="AA1666" s="3" cm="1">
        <f t="array" ref="AA1666">_xlfn.XLOOKUP(LEFT(Z1666,MIN(FIND({0,1,2,3,4,5,6,7,8,9},Z1666&amp;"0123456789"))-1), $BB$4:$BB$23, $BC$4:$BC$23)*_xlfn.NUMBERVALUE(TRIM(REPLACE(Z1666,1,MIN(FIND({0,1,2,3,4,5,6,7,8,9},Z1666&amp;"0123456789"))-1,"")), ".", ",")</f>
        <v>2010000</v>
      </c>
      <c r="AB1666" t="s">
        <v>14274</v>
      </c>
      <c r="AC1666" s="3" cm="1">
        <f t="array" ref="AC1666">_xlfn.XLOOKUP(LEFT(AB1666,MIN(FIND({0,1,2,3,4,5,6,7,8,9},AB1666&amp;"0123456789"))-1), $BB$4:$BB$23, $BC$4:$BC$23)*_xlfn.NUMBERVALUE(TRIM(REPLACE(AB1666,1,MIN(FIND({0,1,2,3,4,5,6,7,8,9},AB1666&amp;"0123456789"))-1,"")), ".", ",")</f>
        <v>2010000</v>
      </c>
      <c r="AD1666" t="s">
        <v>4365</v>
      </c>
      <c r="AE1666" t="s">
        <v>4365</v>
      </c>
      <c r="AF1666" t="s">
        <v>4365</v>
      </c>
      <c r="AG1666" t="s">
        <v>4365</v>
      </c>
      <c r="AH1666" t="s">
        <v>4365</v>
      </c>
      <c r="AI1666" t="s">
        <v>4365</v>
      </c>
      <c r="AJ1666" t="s">
        <v>4365</v>
      </c>
      <c r="AK1666" t="s">
        <v>4365</v>
      </c>
      <c r="AL1666" t="s">
        <v>4365</v>
      </c>
      <c r="AM1666" t="s">
        <v>4365</v>
      </c>
      <c r="AN1666" t="s">
        <v>4365</v>
      </c>
      <c r="AO1666" t="s">
        <v>4365</v>
      </c>
      <c r="AP1666" t="s">
        <v>4365</v>
      </c>
      <c r="AQ1666" t="s">
        <v>4365</v>
      </c>
      <c r="AR1666" t="s">
        <v>4365</v>
      </c>
      <c r="AS1666" t="s">
        <v>14830</v>
      </c>
      <c r="BC1666" s="3" t="str" cm="1">
        <f t="array" ref="BC1666">LEFT(BB1666,MIN(FIND({0,1,2,3,4,5,6,7,8,9},BB1666&amp;"0123456789"))-1)</f>
        <v/>
      </c>
      <c r="BY1666" t="s">
        <v>11267</v>
      </c>
      <c r="BZ1666" t="s">
        <v>25443</v>
      </c>
      <c r="CA1666" t="s">
        <v>25429</v>
      </c>
      <c r="CB1666" t="s">
        <v>25430</v>
      </c>
      <c r="CT1666" t="str">
        <f t="shared" si="399"/>
        <v>Artificial Intelligence</v>
      </c>
      <c r="CU1666" t="str">
        <f t="shared" si="400"/>
        <v>Big Data</v>
      </c>
      <c r="CV1666" t="str">
        <f t="shared" si="401"/>
        <v>Financial Services</v>
      </c>
      <c r="CW1666" t="str">
        <f t="shared" si="402"/>
        <v>FinTech</v>
      </c>
      <c r="CX1666" t="str">
        <f t="shared" si="403"/>
        <v/>
      </c>
      <c r="CY1666" t="str">
        <f t="shared" si="404"/>
        <v/>
      </c>
      <c r="CZ1666" t="str">
        <f t="shared" si="405"/>
        <v/>
      </c>
      <c r="DA1666" t="str">
        <f t="shared" si="406"/>
        <v/>
      </c>
      <c r="DB1666" t="str">
        <f t="shared" si="407"/>
        <v/>
      </c>
      <c r="DC1666" t="str">
        <f t="shared" si="408"/>
        <v/>
      </c>
    </row>
    <row r="1667" spans="1:107" x14ac:dyDescent="0.2">
      <c r="A1667">
        <v>1664</v>
      </c>
      <c r="B1667" t="s">
        <v>1658</v>
      </c>
      <c r="C1667" t="s">
        <v>3832</v>
      </c>
      <c r="D1667" t="s">
        <v>5717</v>
      </c>
      <c r="E1667" t="s">
        <v>6065</v>
      </c>
      <c r="F1667" t="s">
        <v>7730</v>
      </c>
      <c r="G1667" t="s">
        <v>8245</v>
      </c>
      <c r="H1667" t="s">
        <v>8552</v>
      </c>
      <c r="I1667" t="s">
        <v>8555</v>
      </c>
      <c r="J1667" t="s">
        <v>9880</v>
      </c>
      <c r="K1667" t="s">
        <v>10119</v>
      </c>
      <c r="L1667" t="s">
        <v>10915</v>
      </c>
      <c r="M1667" t="s">
        <v>12399</v>
      </c>
      <c r="N1667" t="s">
        <v>12741</v>
      </c>
      <c r="O1667" t="s">
        <v>13310</v>
      </c>
      <c r="P1667" t="s">
        <v>4365</v>
      </c>
      <c r="Q1667">
        <v>1</v>
      </c>
      <c r="R1667" t="s">
        <v>4365</v>
      </c>
      <c r="S1667" t="s">
        <v>13366</v>
      </c>
      <c r="T1667" t="s">
        <v>14275</v>
      </c>
      <c r="U1667" s="3" t="str" cm="1">
        <f t="array" ref="U1667">LEFT(T1667,MIN(FIND({0,1,2,3,4,5,6,7,8,9},T1667&amp;"0123456789"))-1)</f>
        <v>$</v>
      </c>
      <c r="V1667" t="s">
        <v>14415</v>
      </c>
      <c r="W1667" t="s">
        <v>14275</v>
      </c>
      <c r="X1667" s="3" t="str" cm="1">
        <f t="array" ref="X1667">LEFT(W1667,MIN(FIND({0,1,2,3,4,5,6,7,8,9},W1667&amp;"0123456789"))-1)</f>
        <v>$</v>
      </c>
      <c r="Y1667" t="s">
        <v>14415</v>
      </c>
      <c r="Z1667" t="s">
        <v>14275</v>
      </c>
      <c r="AA1667" s="3" cm="1">
        <f t="array" ref="AA1667">_xlfn.XLOOKUP(LEFT(Z1667,MIN(FIND({0,1,2,3,4,5,6,7,8,9},Z1667&amp;"0123456789"))-1), $BB$4:$BB$23, $BC$4:$BC$23)*_xlfn.NUMBERVALUE(TRIM(REPLACE(Z1667,1,MIN(FIND({0,1,2,3,4,5,6,7,8,9},Z1667&amp;"0123456789"))-1,"")), ".", ",")</f>
        <v>5510775</v>
      </c>
      <c r="AB1667" t="s">
        <v>14275</v>
      </c>
      <c r="AC1667" s="3" cm="1">
        <f t="array" ref="AC1667">_xlfn.XLOOKUP(LEFT(AB1667,MIN(FIND({0,1,2,3,4,5,6,7,8,9},AB1667&amp;"0123456789"))-1), $BB$4:$BB$23, $BC$4:$BC$23)*_xlfn.NUMBERVALUE(TRIM(REPLACE(AB1667,1,MIN(FIND({0,1,2,3,4,5,6,7,8,9},AB1667&amp;"0123456789"))-1,"")), ".", ",")</f>
        <v>5510775</v>
      </c>
      <c r="AD1667" t="s">
        <v>4365</v>
      </c>
      <c r="AE1667" t="s">
        <v>4365</v>
      </c>
      <c r="AF1667" t="s">
        <v>4365</v>
      </c>
      <c r="AG1667" t="s">
        <v>4365</v>
      </c>
      <c r="AH1667" t="s">
        <v>4365</v>
      </c>
      <c r="AI1667" t="s">
        <v>4365</v>
      </c>
      <c r="AJ1667" t="s">
        <v>4365</v>
      </c>
      <c r="AK1667" t="s">
        <v>4365</v>
      </c>
      <c r="AL1667" t="s">
        <v>4365</v>
      </c>
      <c r="AM1667" t="s">
        <v>4365</v>
      </c>
      <c r="AN1667" t="s">
        <v>4365</v>
      </c>
      <c r="AO1667" t="s">
        <v>4365</v>
      </c>
      <c r="AP1667" t="s">
        <v>4365</v>
      </c>
      <c r="AQ1667" t="s">
        <v>4365</v>
      </c>
      <c r="AR1667" t="s">
        <v>4365</v>
      </c>
      <c r="AS1667" t="s">
        <v>4365</v>
      </c>
      <c r="BC1667" s="3" t="str" cm="1">
        <f t="array" ref="BC1667">LEFT(BB1667,MIN(FIND({0,1,2,3,4,5,6,7,8,9},BB1667&amp;"0123456789"))-1)</f>
        <v/>
      </c>
      <c r="BY1667" t="s">
        <v>11847</v>
      </c>
      <c r="BZ1667" t="s">
        <v>25729</v>
      </c>
      <c r="CA1667" t="s">
        <v>25463</v>
      </c>
      <c r="CT1667" t="str">
        <f t="shared" si="399"/>
        <v>Music</v>
      </c>
      <c r="CU1667" t="str">
        <f t="shared" si="400"/>
        <v>Music Streaming</v>
      </c>
      <c r="CV1667" t="str">
        <f t="shared" si="401"/>
        <v>Video Streaming</v>
      </c>
      <c r="CW1667" t="str">
        <f t="shared" si="402"/>
        <v/>
      </c>
      <c r="CX1667" t="str">
        <f t="shared" si="403"/>
        <v/>
      </c>
      <c r="CY1667" t="str">
        <f t="shared" si="404"/>
        <v/>
      </c>
      <c r="CZ1667" t="str">
        <f t="shared" si="405"/>
        <v/>
      </c>
      <c r="DA1667" t="str">
        <f t="shared" si="406"/>
        <v/>
      </c>
      <c r="DB1667" t="str">
        <f t="shared" si="407"/>
        <v/>
      </c>
      <c r="DC1667" t="str">
        <f t="shared" si="408"/>
        <v/>
      </c>
    </row>
    <row r="1668" spans="1:107" x14ac:dyDescent="0.2">
      <c r="A1668">
        <v>1665</v>
      </c>
      <c r="B1668" t="s">
        <v>1659</v>
      </c>
      <c r="C1668" t="s">
        <v>3833</v>
      </c>
      <c r="D1668" t="s">
        <v>5718</v>
      </c>
      <c r="E1668" t="s">
        <v>4365</v>
      </c>
      <c r="F1668" t="s">
        <v>7731</v>
      </c>
      <c r="G1668" t="s">
        <v>8245</v>
      </c>
      <c r="H1668" t="s">
        <v>8552</v>
      </c>
      <c r="I1668" t="s">
        <v>4365</v>
      </c>
      <c r="J1668" t="s">
        <v>4365</v>
      </c>
      <c r="K1668" t="s">
        <v>10119</v>
      </c>
      <c r="L1668" t="s">
        <v>10583</v>
      </c>
      <c r="M1668" t="s">
        <v>11775</v>
      </c>
      <c r="N1668" t="s">
        <v>13130</v>
      </c>
      <c r="O1668" t="s">
        <v>4365</v>
      </c>
      <c r="P1668" t="s">
        <v>4365</v>
      </c>
      <c r="Q1668">
        <v>1</v>
      </c>
      <c r="R1668" t="s">
        <v>13357</v>
      </c>
      <c r="S1668" t="s">
        <v>8511</v>
      </c>
      <c r="T1668" t="s">
        <v>13813</v>
      </c>
      <c r="U1668" s="3" t="str" cm="1">
        <f t="array" ref="U1668">LEFT(T1668,MIN(FIND({0,1,2,3,4,5,6,7,8,9},T1668&amp;"0123456789"))-1)</f>
        <v>$</v>
      </c>
      <c r="V1668" t="s">
        <v>13357</v>
      </c>
      <c r="W1668" t="s">
        <v>13813</v>
      </c>
      <c r="X1668" s="3" t="str" cm="1">
        <f t="array" ref="X1668">LEFT(W1668,MIN(FIND({0,1,2,3,4,5,6,7,8,9},W1668&amp;"0123456789"))-1)</f>
        <v>$</v>
      </c>
      <c r="Y1668" t="s">
        <v>13357</v>
      </c>
      <c r="Z1668" t="s">
        <v>13813</v>
      </c>
      <c r="AA1668" s="3" cm="1">
        <f t="array" ref="AA1668">_xlfn.XLOOKUP(LEFT(Z1668,MIN(FIND({0,1,2,3,4,5,6,7,8,9},Z1668&amp;"0123456789"))-1), $BB$4:$BB$23, $BC$4:$BC$23)*_xlfn.NUMBERVALUE(TRIM(REPLACE(Z1668,1,MIN(FIND({0,1,2,3,4,5,6,7,8,9},Z1668&amp;"0123456789"))-1,"")), ".", ",")</f>
        <v>2000000</v>
      </c>
      <c r="AB1668" t="s">
        <v>13813</v>
      </c>
      <c r="AC1668" s="3" cm="1">
        <f t="array" ref="AC1668">_xlfn.XLOOKUP(LEFT(AB1668,MIN(FIND({0,1,2,3,4,5,6,7,8,9},AB1668&amp;"0123456789"))-1), $BB$4:$BB$23, $BC$4:$BC$23)*_xlfn.NUMBERVALUE(TRIM(REPLACE(AB1668,1,MIN(FIND({0,1,2,3,4,5,6,7,8,9},AB1668&amp;"0123456789"))-1,"")), ".", ",")</f>
        <v>2000000</v>
      </c>
      <c r="AD1668" t="s">
        <v>8555</v>
      </c>
      <c r="AE1668" t="s">
        <v>8555</v>
      </c>
      <c r="AF1668" t="s">
        <v>16211</v>
      </c>
      <c r="AG1668" t="s">
        <v>4365</v>
      </c>
      <c r="AH1668" t="s">
        <v>4365</v>
      </c>
      <c r="AI1668" t="s">
        <v>4365</v>
      </c>
      <c r="AJ1668" t="s">
        <v>4365</v>
      </c>
      <c r="AK1668" t="s">
        <v>4365</v>
      </c>
      <c r="AL1668" t="s">
        <v>4365</v>
      </c>
      <c r="AM1668" t="s">
        <v>4365</v>
      </c>
      <c r="AN1668" t="s">
        <v>4365</v>
      </c>
      <c r="AO1668" t="s">
        <v>4365</v>
      </c>
      <c r="AP1668" t="s">
        <v>4365</v>
      </c>
      <c r="AQ1668" t="s">
        <v>4365</v>
      </c>
      <c r="AR1668" t="s">
        <v>4365</v>
      </c>
      <c r="AS1668" t="s">
        <v>14819</v>
      </c>
      <c r="BC1668" s="3" t="str" cm="1">
        <f t="array" ref="BC1668">LEFT(BB1668,MIN(FIND({0,1,2,3,4,5,6,7,8,9},BB1668&amp;"0123456789"))-1)</f>
        <v/>
      </c>
      <c r="BY1668" t="s">
        <v>10331</v>
      </c>
      <c r="BZ1668" t="s">
        <v>25522</v>
      </c>
      <c r="CT1668" t="str">
        <f t="shared" si="399"/>
        <v>Information Technology</v>
      </c>
      <c r="CU1668" t="str">
        <f t="shared" si="400"/>
        <v>Travel</v>
      </c>
      <c r="CV1668" t="str">
        <f t="shared" si="401"/>
        <v/>
      </c>
      <c r="CW1668" t="str">
        <f t="shared" si="402"/>
        <v/>
      </c>
      <c r="CX1668" t="str">
        <f t="shared" si="403"/>
        <v/>
      </c>
      <c r="CY1668" t="str">
        <f t="shared" si="404"/>
        <v/>
      </c>
      <c r="CZ1668" t="str">
        <f t="shared" si="405"/>
        <v/>
      </c>
      <c r="DA1668" t="str">
        <f t="shared" si="406"/>
        <v/>
      </c>
      <c r="DB1668" t="str">
        <f t="shared" si="407"/>
        <v/>
      </c>
      <c r="DC1668" t="str">
        <f t="shared" si="408"/>
        <v/>
      </c>
    </row>
    <row r="1669" spans="1:107" x14ac:dyDescent="0.2">
      <c r="A1669">
        <v>1666</v>
      </c>
      <c r="B1669" t="s">
        <v>1660</v>
      </c>
      <c r="C1669" t="s">
        <v>3834</v>
      </c>
      <c r="D1669" t="s">
        <v>5719</v>
      </c>
      <c r="E1669" t="s">
        <v>6065</v>
      </c>
      <c r="F1669" t="s">
        <v>7732</v>
      </c>
      <c r="G1669" t="s">
        <v>8245</v>
      </c>
      <c r="H1669" t="s">
        <v>8552</v>
      </c>
      <c r="I1669" t="s">
        <v>8554</v>
      </c>
      <c r="J1669" t="s">
        <v>9881</v>
      </c>
      <c r="K1669" t="s">
        <v>10119</v>
      </c>
      <c r="L1669" t="s">
        <v>10143</v>
      </c>
      <c r="M1669" t="s">
        <v>11348</v>
      </c>
      <c r="N1669" t="s">
        <v>12801</v>
      </c>
      <c r="O1669" t="s">
        <v>13331</v>
      </c>
      <c r="P1669" t="s">
        <v>13351</v>
      </c>
      <c r="Q1669">
        <v>1</v>
      </c>
      <c r="R1669" t="s">
        <v>13357</v>
      </c>
      <c r="S1669" t="s">
        <v>13562</v>
      </c>
      <c r="T1669" t="s">
        <v>13813</v>
      </c>
      <c r="U1669" s="3" t="str" cm="1">
        <f t="array" ref="U1669">LEFT(T1669,MIN(FIND({0,1,2,3,4,5,6,7,8,9},T1669&amp;"0123456789"))-1)</f>
        <v>$</v>
      </c>
      <c r="V1669" t="s">
        <v>13357</v>
      </c>
      <c r="W1669" t="s">
        <v>13813</v>
      </c>
      <c r="X1669" s="3" t="str" cm="1">
        <f t="array" ref="X1669">LEFT(W1669,MIN(FIND({0,1,2,3,4,5,6,7,8,9},W1669&amp;"0123456789"))-1)</f>
        <v>$</v>
      </c>
      <c r="Y1669" t="s">
        <v>13357</v>
      </c>
      <c r="Z1669" t="s">
        <v>13813</v>
      </c>
      <c r="AA1669" s="3" cm="1">
        <f t="array" ref="AA1669">_xlfn.XLOOKUP(LEFT(Z1669,MIN(FIND({0,1,2,3,4,5,6,7,8,9},Z1669&amp;"0123456789"))-1), $BB$4:$BB$23, $BC$4:$BC$23)*_xlfn.NUMBERVALUE(TRIM(REPLACE(Z1669,1,MIN(FIND({0,1,2,3,4,5,6,7,8,9},Z1669&amp;"0123456789"))-1,"")), ".", ",")</f>
        <v>2000000</v>
      </c>
      <c r="AB1669" t="s">
        <v>13813</v>
      </c>
      <c r="AC1669" s="3" cm="1">
        <f t="array" ref="AC1669">_xlfn.XLOOKUP(LEFT(AB1669,MIN(FIND({0,1,2,3,4,5,6,7,8,9},AB1669&amp;"0123456789"))-1), $BB$4:$BB$23, $BC$4:$BC$23)*_xlfn.NUMBERVALUE(TRIM(REPLACE(AB1669,1,MIN(FIND({0,1,2,3,4,5,6,7,8,9},AB1669&amp;"0123456789"))-1,"")), ".", ",")</f>
        <v>2000000</v>
      </c>
      <c r="AD1669" t="s">
        <v>4365</v>
      </c>
      <c r="AE1669" t="s">
        <v>4365</v>
      </c>
      <c r="AF1669" t="s">
        <v>4365</v>
      </c>
      <c r="AG1669" t="s">
        <v>4365</v>
      </c>
      <c r="AH1669" t="s">
        <v>4365</v>
      </c>
      <c r="AI1669" t="s">
        <v>4365</v>
      </c>
      <c r="AJ1669" t="s">
        <v>4365</v>
      </c>
      <c r="AK1669" t="s">
        <v>4365</v>
      </c>
      <c r="AL1669" t="s">
        <v>4365</v>
      </c>
      <c r="AM1669" t="s">
        <v>4365</v>
      </c>
      <c r="AN1669" t="s">
        <v>4365</v>
      </c>
      <c r="AO1669" t="s">
        <v>4365</v>
      </c>
      <c r="AP1669" t="s">
        <v>4365</v>
      </c>
      <c r="AQ1669" t="s">
        <v>4365</v>
      </c>
      <c r="AR1669" t="s">
        <v>4365</v>
      </c>
      <c r="AS1669" t="s">
        <v>8554</v>
      </c>
      <c r="BC1669" s="3" t="str" cm="1">
        <f t="array" ref="BC1669">LEFT(BB1669,MIN(FIND({0,1,2,3,4,5,6,7,8,9},BB1669&amp;"0123456789"))-1)</f>
        <v/>
      </c>
      <c r="BY1669" t="s">
        <v>11348</v>
      </c>
      <c r="CT1669" t="str">
        <f t="shared" ref="CT1669:CT1732" si="409">TRIM(BY1669)</f>
        <v>FinTech</v>
      </c>
      <c r="CU1669" t="str">
        <f t="shared" ref="CU1669:CU1732" si="410">TRIM(BZ1669)</f>
        <v/>
      </c>
      <c r="CV1669" t="str">
        <f t="shared" ref="CV1669:CV1732" si="411">TRIM(CA1669)</f>
        <v/>
      </c>
      <c r="CW1669" t="str">
        <f t="shared" ref="CW1669:CW1732" si="412">TRIM(CB1669)</f>
        <v/>
      </c>
      <c r="CX1669" t="str">
        <f t="shared" ref="CX1669:CX1732" si="413">TRIM(CC1669)</f>
        <v/>
      </c>
      <c r="CY1669" t="str">
        <f t="shared" ref="CY1669:CY1732" si="414">TRIM(CD1669)</f>
        <v/>
      </c>
      <c r="CZ1669" t="str">
        <f t="shared" ref="CZ1669:CZ1732" si="415">TRIM(CE1669)</f>
        <v/>
      </c>
      <c r="DA1669" t="str">
        <f t="shared" ref="DA1669:DA1732" si="416">TRIM(CF1669)</f>
        <v/>
      </c>
      <c r="DB1669" t="str">
        <f t="shared" ref="DB1669:DB1732" si="417">TRIM(CG1669)</f>
        <v/>
      </c>
      <c r="DC1669" t="str">
        <f t="shared" ref="DC1669:DC1732" si="418">TRIM(CH1669)</f>
        <v/>
      </c>
    </row>
    <row r="1670" spans="1:107" x14ac:dyDescent="0.2">
      <c r="A1670">
        <v>1667</v>
      </c>
      <c r="B1670" t="s">
        <v>1661</v>
      </c>
      <c r="C1670" t="s">
        <v>3835</v>
      </c>
      <c r="D1670" t="s">
        <v>5720</v>
      </c>
      <c r="E1670" t="s">
        <v>6065</v>
      </c>
      <c r="F1670" t="s">
        <v>7733</v>
      </c>
      <c r="G1670" t="s">
        <v>8248</v>
      </c>
      <c r="H1670" t="s">
        <v>8552</v>
      </c>
      <c r="I1670" t="s">
        <v>4365</v>
      </c>
      <c r="J1670" t="s">
        <v>4365</v>
      </c>
      <c r="K1670" t="s">
        <v>10119</v>
      </c>
      <c r="L1670" t="s">
        <v>10758</v>
      </c>
      <c r="M1670" t="s">
        <v>12400</v>
      </c>
      <c r="N1670" t="s">
        <v>13131</v>
      </c>
      <c r="O1670" t="s">
        <v>13311</v>
      </c>
      <c r="P1670" t="s">
        <v>4365</v>
      </c>
      <c r="Q1670">
        <v>1</v>
      </c>
      <c r="R1670" t="s">
        <v>4365</v>
      </c>
      <c r="S1670" t="s">
        <v>8497</v>
      </c>
      <c r="T1670" t="s">
        <v>13740</v>
      </c>
      <c r="U1670" s="3" t="str" cm="1">
        <f t="array" ref="U1670">LEFT(T1670,MIN(FIND({0,1,2,3,4,5,6,7,8,9},T1670&amp;"0123456789"))-1)</f>
        <v>$</v>
      </c>
      <c r="V1670" t="s">
        <v>14415</v>
      </c>
      <c r="W1670" t="s">
        <v>13740</v>
      </c>
      <c r="X1670" s="3" t="str" cm="1">
        <f t="array" ref="X1670">LEFT(W1670,MIN(FIND({0,1,2,3,4,5,6,7,8,9},W1670&amp;"0123456789"))-1)</f>
        <v>$</v>
      </c>
      <c r="Y1670" t="s">
        <v>14415</v>
      </c>
      <c r="Z1670" t="s">
        <v>13740</v>
      </c>
      <c r="AA1670" s="3" cm="1">
        <f t="array" ref="AA1670">_xlfn.XLOOKUP(LEFT(Z1670,MIN(FIND({0,1,2,3,4,5,6,7,8,9},Z1670&amp;"0123456789"))-1), $BB$4:$BB$23, $BC$4:$BC$23)*_xlfn.NUMBERVALUE(TRIM(REPLACE(Z1670,1,MIN(FIND({0,1,2,3,4,5,6,7,8,9},Z1670&amp;"0123456789"))-1,"")), ".", ",")</f>
        <v>3000000</v>
      </c>
      <c r="AB1670" t="s">
        <v>13740</v>
      </c>
      <c r="AC1670" s="3" cm="1">
        <f t="array" ref="AC1670">_xlfn.XLOOKUP(LEFT(AB1670,MIN(FIND({0,1,2,3,4,5,6,7,8,9},AB1670&amp;"0123456789"))-1), $BB$4:$BB$23, $BC$4:$BC$23)*_xlfn.NUMBERVALUE(TRIM(REPLACE(AB1670,1,MIN(FIND({0,1,2,3,4,5,6,7,8,9},AB1670&amp;"0123456789"))-1,"")), ".", ",")</f>
        <v>3000000</v>
      </c>
      <c r="AD1670" t="s">
        <v>4365</v>
      </c>
      <c r="AE1670" t="s">
        <v>4365</v>
      </c>
      <c r="AF1670" t="s">
        <v>4365</v>
      </c>
      <c r="AG1670" t="s">
        <v>16591</v>
      </c>
      <c r="AH1670" t="s">
        <v>4365</v>
      </c>
      <c r="AI1670" t="s">
        <v>18994</v>
      </c>
      <c r="AJ1670" t="s">
        <v>8563</v>
      </c>
      <c r="AK1670" t="s">
        <v>19641</v>
      </c>
      <c r="AL1670" t="s">
        <v>8555</v>
      </c>
      <c r="AM1670" t="s">
        <v>21065</v>
      </c>
      <c r="AN1670" t="s">
        <v>18372</v>
      </c>
      <c r="AO1670" t="s">
        <v>4365</v>
      </c>
      <c r="AP1670" t="s">
        <v>23412</v>
      </c>
      <c r="AQ1670" t="s">
        <v>24444</v>
      </c>
      <c r="AR1670" t="s">
        <v>25259</v>
      </c>
      <c r="AS1670" t="s">
        <v>14829</v>
      </c>
      <c r="BC1670" s="3" t="str" cm="1">
        <f t="array" ref="BC1670">LEFT(BB1670,MIN(FIND({0,1,2,3,4,5,6,7,8,9},BB1670&amp;"0123456789"))-1)</f>
        <v/>
      </c>
      <c r="BY1670" t="s">
        <v>10163</v>
      </c>
      <c r="BZ1670" t="s">
        <v>25404</v>
      </c>
      <c r="CA1670" t="s">
        <v>25418</v>
      </c>
      <c r="CB1670" t="s">
        <v>25408</v>
      </c>
      <c r="CT1670" t="str">
        <f t="shared" si="409"/>
        <v>Health Care</v>
      </c>
      <c r="CU1670" t="str">
        <f t="shared" si="410"/>
        <v>Information Technology</v>
      </c>
      <c r="CV1670" t="str">
        <f t="shared" si="411"/>
        <v>Medical</v>
      </c>
      <c r="CW1670" t="str">
        <f t="shared" si="412"/>
        <v>Software</v>
      </c>
      <c r="CX1670" t="str">
        <f t="shared" si="413"/>
        <v/>
      </c>
      <c r="CY1670" t="str">
        <f t="shared" si="414"/>
        <v/>
      </c>
      <c r="CZ1670" t="str">
        <f t="shared" si="415"/>
        <v/>
      </c>
      <c r="DA1670" t="str">
        <f t="shared" si="416"/>
        <v/>
      </c>
      <c r="DB1670" t="str">
        <f t="shared" si="417"/>
        <v/>
      </c>
      <c r="DC1670" t="str">
        <f t="shared" si="418"/>
        <v/>
      </c>
    </row>
    <row r="1671" spans="1:107" x14ac:dyDescent="0.2">
      <c r="A1671">
        <v>1668</v>
      </c>
      <c r="B1671" t="s">
        <v>1662</v>
      </c>
      <c r="C1671" t="s">
        <v>3836</v>
      </c>
      <c r="D1671" t="s">
        <v>5721</v>
      </c>
      <c r="E1671" t="s">
        <v>6065</v>
      </c>
      <c r="F1671" t="s">
        <v>7734</v>
      </c>
      <c r="G1671" t="s">
        <v>8245</v>
      </c>
      <c r="H1671" t="s">
        <v>8552</v>
      </c>
      <c r="I1671" t="s">
        <v>8555</v>
      </c>
      <c r="J1671" t="s">
        <v>9882</v>
      </c>
      <c r="K1671" t="s">
        <v>10121</v>
      </c>
      <c r="L1671" t="s">
        <v>10133</v>
      </c>
      <c r="M1671" t="s">
        <v>10133</v>
      </c>
      <c r="N1671" t="s">
        <v>12920</v>
      </c>
      <c r="O1671" t="s">
        <v>13334</v>
      </c>
      <c r="P1671" t="s">
        <v>4365</v>
      </c>
      <c r="Q1671">
        <v>1</v>
      </c>
      <c r="R1671" t="s">
        <v>13357</v>
      </c>
      <c r="S1671" t="s">
        <v>13567</v>
      </c>
      <c r="T1671" t="s">
        <v>13879</v>
      </c>
      <c r="U1671" s="3" t="str" cm="1">
        <f t="array" ref="U1671">LEFT(T1671,MIN(FIND({0,1,2,3,4,5,6,7,8,9},T1671&amp;"0123456789"))-1)</f>
        <v>$</v>
      </c>
      <c r="V1671" t="s">
        <v>13357</v>
      </c>
      <c r="W1671" t="s">
        <v>13879</v>
      </c>
      <c r="X1671" s="3" t="str" cm="1">
        <f t="array" ref="X1671">LEFT(W1671,MIN(FIND({0,1,2,3,4,5,6,7,8,9},W1671&amp;"0123456789"))-1)</f>
        <v>$</v>
      </c>
      <c r="Y1671" t="s">
        <v>13357</v>
      </c>
      <c r="Z1671" t="s">
        <v>13879</v>
      </c>
      <c r="AA1671" s="3" cm="1">
        <f t="array" ref="AA1671">_xlfn.XLOOKUP(LEFT(Z1671,MIN(FIND({0,1,2,3,4,5,6,7,8,9},Z1671&amp;"0123456789"))-1), $BB$4:$BB$23, $BC$4:$BC$23)*_xlfn.NUMBERVALUE(TRIM(REPLACE(Z1671,1,MIN(FIND({0,1,2,3,4,5,6,7,8,9},Z1671&amp;"0123456789"))-1,"")), ".", ",")</f>
        <v>2300000</v>
      </c>
      <c r="AB1671" t="s">
        <v>13879</v>
      </c>
      <c r="AC1671" s="3" cm="1">
        <f t="array" ref="AC1671">_xlfn.XLOOKUP(LEFT(AB1671,MIN(FIND({0,1,2,3,4,5,6,7,8,9},AB1671&amp;"0123456789"))-1), $BB$4:$BB$23, $BC$4:$BC$23)*_xlfn.NUMBERVALUE(TRIM(REPLACE(AB1671,1,MIN(FIND({0,1,2,3,4,5,6,7,8,9},AB1671&amp;"0123456789"))-1,"")), ".", ",")</f>
        <v>2300000</v>
      </c>
      <c r="AD1671" t="s">
        <v>4365</v>
      </c>
      <c r="AE1671" t="s">
        <v>4365</v>
      </c>
      <c r="AF1671" t="s">
        <v>4365</v>
      </c>
      <c r="AG1671" t="s">
        <v>4365</v>
      </c>
      <c r="AH1671" t="s">
        <v>4365</v>
      </c>
      <c r="AI1671" t="s">
        <v>4365</v>
      </c>
      <c r="AJ1671" t="s">
        <v>4365</v>
      </c>
      <c r="AK1671" t="s">
        <v>4365</v>
      </c>
      <c r="AL1671" t="s">
        <v>4365</v>
      </c>
      <c r="AM1671" t="s">
        <v>4365</v>
      </c>
      <c r="AN1671" t="s">
        <v>4365</v>
      </c>
      <c r="AO1671" t="s">
        <v>4365</v>
      </c>
      <c r="AP1671" t="s">
        <v>4365</v>
      </c>
      <c r="AQ1671" t="s">
        <v>4365</v>
      </c>
      <c r="AR1671" t="s">
        <v>4365</v>
      </c>
      <c r="AS1671" t="s">
        <v>19154</v>
      </c>
      <c r="BC1671" s="3" t="str" cm="1">
        <f t="array" ref="BC1671">LEFT(BB1671,MIN(FIND({0,1,2,3,4,5,6,7,8,9},BB1671&amp;"0123456789"))-1)</f>
        <v/>
      </c>
      <c r="BY1671" t="s">
        <v>10331</v>
      </c>
      <c r="BZ1671" t="s">
        <v>25408</v>
      </c>
      <c r="CT1671" t="str">
        <f t="shared" si="409"/>
        <v>Information Technology</v>
      </c>
      <c r="CU1671" t="str">
        <f t="shared" si="410"/>
        <v>Software</v>
      </c>
      <c r="CV1671" t="str">
        <f t="shared" si="411"/>
        <v/>
      </c>
      <c r="CW1671" t="str">
        <f t="shared" si="412"/>
        <v/>
      </c>
      <c r="CX1671" t="str">
        <f t="shared" si="413"/>
        <v/>
      </c>
      <c r="CY1671" t="str">
        <f t="shared" si="414"/>
        <v/>
      </c>
      <c r="CZ1671" t="str">
        <f t="shared" si="415"/>
        <v/>
      </c>
      <c r="DA1671" t="str">
        <f t="shared" si="416"/>
        <v/>
      </c>
      <c r="DB1671" t="str">
        <f t="shared" si="417"/>
        <v/>
      </c>
      <c r="DC1671" t="str">
        <f t="shared" si="418"/>
        <v/>
      </c>
    </row>
    <row r="1672" spans="1:107" x14ac:dyDescent="0.2">
      <c r="A1672">
        <v>1669</v>
      </c>
      <c r="B1672" t="s">
        <v>1663</v>
      </c>
      <c r="C1672" t="s">
        <v>3837</v>
      </c>
      <c r="D1672" t="s">
        <v>4365</v>
      </c>
      <c r="E1672" t="s">
        <v>6065</v>
      </c>
      <c r="F1672" t="s">
        <v>7735</v>
      </c>
      <c r="G1672" t="s">
        <v>8245</v>
      </c>
      <c r="H1672" t="s">
        <v>8552</v>
      </c>
      <c r="I1672" t="s">
        <v>8555</v>
      </c>
      <c r="J1672" t="s">
        <v>9883</v>
      </c>
      <c r="K1672" t="s">
        <v>10121</v>
      </c>
      <c r="L1672" t="s">
        <v>10916</v>
      </c>
      <c r="M1672" t="s">
        <v>12401</v>
      </c>
      <c r="N1672" t="s">
        <v>12743</v>
      </c>
      <c r="O1672" t="s">
        <v>13311</v>
      </c>
      <c r="P1672" t="s">
        <v>4365</v>
      </c>
      <c r="Q1672">
        <v>2</v>
      </c>
      <c r="R1672" t="s">
        <v>13357</v>
      </c>
      <c r="S1672" t="s">
        <v>13601</v>
      </c>
      <c r="T1672" t="s">
        <v>14276</v>
      </c>
      <c r="U1672" s="3" t="str" cm="1">
        <f t="array" ref="U1672">LEFT(T1672,MIN(FIND({0,1,2,3,4,5,6,7,8,9},T1672&amp;"0123456789"))-1)</f>
        <v>€</v>
      </c>
      <c r="V1672" t="s">
        <v>14422</v>
      </c>
      <c r="W1672" t="s">
        <v>14276</v>
      </c>
      <c r="X1672" s="3" t="str" cm="1">
        <f t="array" ref="X1672">LEFT(W1672,MIN(FIND({0,1,2,3,4,5,6,7,8,9},W1672&amp;"0123456789"))-1)</f>
        <v>€</v>
      </c>
      <c r="Y1672" t="s">
        <v>14422</v>
      </c>
      <c r="Z1672" t="s">
        <v>13828</v>
      </c>
      <c r="AA1672" s="3" cm="1">
        <f t="array" ref="AA1672">_xlfn.XLOOKUP(LEFT(Z1672,MIN(FIND({0,1,2,3,4,5,6,7,8,9},Z1672&amp;"0123456789"))-1), $BB$4:$BB$23, $BC$4:$BC$23)*_xlfn.NUMBERVALUE(TRIM(REPLACE(Z1672,1,MIN(FIND({0,1,2,3,4,5,6,7,8,9},Z1672&amp;"0123456789"))-1,"")), ".", ",")</f>
        <v>1800000</v>
      </c>
      <c r="AB1672" t="s">
        <v>13828</v>
      </c>
      <c r="AC1672" s="3" cm="1">
        <f t="array" ref="AC1672">_xlfn.XLOOKUP(LEFT(AB1672,MIN(FIND({0,1,2,3,4,5,6,7,8,9},AB1672&amp;"0123456789"))-1), $BB$4:$BB$23, $BC$4:$BC$23)*_xlfn.NUMBERVALUE(TRIM(REPLACE(AB1672,1,MIN(FIND({0,1,2,3,4,5,6,7,8,9},AB1672&amp;"0123456789"))-1,"")), ".", ",")</f>
        <v>1800000</v>
      </c>
      <c r="AD1672" t="s">
        <v>4365</v>
      </c>
      <c r="AE1672" t="s">
        <v>8555</v>
      </c>
      <c r="AF1672" t="s">
        <v>9883</v>
      </c>
      <c r="AG1672" t="s">
        <v>17412</v>
      </c>
      <c r="AH1672" t="s">
        <v>18039</v>
      </c>
      <c r="AI1672" t="s">
        <v>18995</v>
      </c>
      <c r="AJ1672" t="s">
        <v>19394</v>
      </c>
      <c r="AK1672" t="s">
        <v>20042</v>
      </c>
      <c r="AL1672" t="s">
        <v>14823</v>
      </c>
      <c r="AM1672" t="s">
        <v>21066</v>
      </c>
      <c r="AN1672" t="s">
        <v>18794</v>
      </c>
      <c r="AO1672" t="s">
        <v>4365</v>
      </c>
      <c r="AP1672" t="s">
        <v>23413</v>
      </c>
      <c r="AQ1672" t="s">
        <v>24445</v>
      </c>
      <c r="AR1672" t="s">
        <v>25260</v>
      </c>
      <c r="AS1672" t="s">
        <v>14830</v>
      </c>
      <c r="BC1672" s="3" t="str" cm="1">
        <f t="array" ref="BC1672">LEFT(BB1672,MIN(FIND({0,1,2,3,4,5,6,7,8,9},BB1672&amp;"0123456789"))-1)</f>
        <v/>
      </c>
      <c r="BY1672" t="s">
        <v>25978</v>
      </c>
      <c r="BZ1672" t="s">
        <v>25421</v>
      </c>
      <c r="CA1672" t="s">
        <v>25422</v>
      </c>
      <c r="CB1672" t="s">
        <v>25437</v>
      </c>
      <c r="CC1672" t="s">
        <v>25408</v>
      </c>
      <c r="CT1672" t="str">
        <f t="shared" si="409"/>
        <v>Affiliate Marketing</v>
      </c>
      <c r="CU1672" t="str">
        <f t="shared" si="410"/>
        <v>E-Commerce</v>
      </c>
      <c r="CV1672" t="str">
        <f t="shared" si="411"/>
        <v>Marketplace</v>
      </c>
      <c r="CW1672" t="str">
        <f t="shared" si="412"/>
        <v>SaaS</v>
      </c>
      <c r="CX1672" t="str">
        <f t="shared" si="413"/>
        <v>Software</v>
      </c>
      <c r="CY1672" t="str">
        <f t="shared" si="414"/>
        <v/>
      </c>
      <c r="CZ1672" t="str">
        <f t="shared" si="415"/>
        <v/>
      </c>
      <c r="DA1672" t="str">
        <f t="shared" si="416"/>
        <v/>
      </c>
      <c r="DB1672" t="str">
        <f t="shared" si="417"/>
        <v/>
      </c>
      <c r="DC1672" t="str">
        <f t="shared" si="418"/>
        <v/>
      </c>
    </row>
    <row r="1673" spans="1:107" x14ac:dyDescent="0.2">
      <c r="A1673">
        <v>1670</v>
      </c>
      <c r="B1673" t="s">
        <v>1664</v>
      </c>
      <c r="C1673" t="s">
        <v>3838</v>
      </c>
      <c r="D1673" t="s">
        <v>4365</v>
      </c>
      <c r="E1673" t="s">
        <v>6065</v>
      </c>
      <c r="F1673" t="s">
        <v>7736</v>
      </c>
      <c r="G1673" t="s">
        <v>8353</v>
      </c>
      <c r="H1673" t="s">
        <v>8552</v>
      </c>
      <c r="I1673" t="s">
        <v>8555</v>
      </c>
      <c r="J1673" t="s">
        <v>9884</v>
      </c>
      <c r="K1673" t="s">
        <v>10121</v>
      </c>
      <c r="L1673" t="s">
        <v>10143</v>
      </c>
      <c r="M1673" t="s">
        <v>11348</v>
      </c>
      <c r="N1673" t="s">
        <v>12741</v>
      </c>
      <c r="O1673" t="s">
        <v>13310</v>
      </c>
      <c r="P1673" t="s">
        <v>13351</v>
      </c>
      <c r="Q1673">
        <v>1</v>
      </c>
      <c r="R1673" t="s">
        <v>13357</v>
      </c>
      <c r="S1673" t="s">
        <v>13674</v>
      </c>
      <c r="T1673" t="s">
        <v>14277</v>
      </c>
      <c r="U1673" s="3" t="str" cm="1">
        <f t="array" ref="U1673">LEFT(T1673,MIN(FIND({0,1,2,3,4,5,6,7,8,9},T1673&amp;"0123456789"))-1)</f>
        <v>$</v>
      </c>
      <c r="V1673" t="s">
        <v>13357</v>
      </c>
      <c r="W1673" t="s">
        <v>14277</v>
      </c>
      <c r="X1673" s="3" t="str" cm="1">
        <f t="array" ref="X1673">LEFT(W1673,MIN(FIND({0,1,2,3,4,5,6,7,8,9},W1673&amp;"0123456789"))-1)</f>
        <v>$</v>
      </c>
      <c r="Y1673" t="s">
        <v>13357</v>
      </c>
      <c r="Z1673" t="s">
        <v>14277</v>
      </c>
      <c r="AA1673" s="3" cm="1">
        <f t="array" ref="AA1673">_xlfn.XLOOKUP(LEFT(Z1673,MIN(FIND({0,1,2,3,4,5,6,7,8,9},Z1673&amp;"0123456789"))-1), $BB$4:$BB$23, $BC$4:$BC$23)*_xlfn.NUMBERVALUE(TRIM(REPLACE(Z1673,1,MIN(FIND({0,1,2,3,4,5,6,7,8,9},Z1673&amp;"0123456789"))-1,"")), ".", ",")</f>
        <v>1070000</v>
      </c>
      <c r="AB1673" t="s">
        <v>14277</v>
      </c>
      <c r="AC1673" s="3" cm="1">
        <f t="array" ref="AC1673">_xlfn.XLOOKUP(LEFT(AB1673,MIN(FIND({0,1,2,3,4,5,6,7,8,9},AB1673&amp;"0123456789"))-1), $BB$4:$BB$23, $BC$4:$BC$23)*_xlfn.NUMBERVALUE(TRIM(REPLACE(AB1673,1,MIN(FIND({0,1,2,3,4,5,6,7,8,9},AB1673&amp;"0123456789"))-1,"")), ".", ",")</f>
        <v>1070000</v>
      </c>
      <c r="AD1673" t="s">
        <v>4365</v>
      </c>
      <c r="AE1673" t="s">
        <v>8555</v>
      </c>
      <c r="AF1673" t="s">
        <v>16212</v>
      </c>
      <c r="AG1673" t="s">
        <v>4365</v>
      </c>
      <c r="AH1673" t="s">
        <v>4365</v>
      </c>
      <c r="AI1673" t="s">
        <v>4365</v>
      </c>
      <c r="AJ1673" t="s">
        <v>4365</v>
      </c>
      <c r="AK1673" t="s">
        <v>4365</v>
      </c>
      <c r="AL1673" t="s">
        <v>4365</v>
      </c>
      <c r="AM1673" t="s">
        <v>4365</v>
      </c>
      <c r="AN1673" t="s">
        <v>4365</v>
      </c>
      <c r="AO1673" t="s">
        <v>4365</v>
      </c>
      <c r="AP1673" t="s">
        <v>4365</v>
      </c>
      <c r="AQ1673" t="s">
        <v>4365</v>
      </c>
      <c r="AR1673" t="s">
        <v>4365</v>
      </c>
      <c r="AS1673" t="s">
        <v>19162</v>
      </c>
      <c r="BC1673" s="3" t="str" cm="1">
        <f t="array" ref="BC1673">LEFT(BB1673,MIN(FIND({0,1,2,3,4,5,6,7,8,9},BB1673&amp;"0123456789"))-1)</f>
        <v/>
      </c>
      <c r="BY1673" t="s">
        <v>11348</v>
      </c>
      <c r="CT1673" t="str">
        <f t="shared" si="409"/>
        <v>FinTech</v>
      </c>
      <c r="CU1673" t="str">
        <f t="shared" si="410"/>
        <v/>
      </c>
      <c r="CV1673" t="str">
        <f t="shared" si="411"/>
        <v/>
      </c>
      <c r="CW1673" t="str">
        <f t="shared" si="412"/>
        <v/>
      </c>
      <c r="CX1673" t="str">
        <f t="shared" si="413"/>
        <v/>
      </c>
      <c r="CY1673" t="str">
        <f t="shared" si="414"/>
        <v/>
      </c>
      <c r="CZ1673" t="str">
        <f t="shared" si="415"/>
        <v/>
      </c>
      <c r="DA1673" t="str">
        <f t="shared" si="416"/>
        <v/>
      </c>
      <c r="DB1673" t="str">
        <f t="shared" si="417"/>
        <v/>
      </c>
      <c r="DC1673" t="str">
        <f t="shared" si="418"/>
        <v/>
      </c>
    </row>
    <row r="1674" spans="1:107" x14ac:dyDescent="0.2">
      <c r="A1674">
        <v>1671</v>
      </c>
      <c r="B1674" t="s">
        <v>1665</v>
      </c>
      <c r="C1674" t="s">
        <v>3839</v>
      </c>
      <c r="D1674" t="s">
        <v>5722</v>
      </c>
      <c r="E1674" t="s">
        <v>6065</v>
      </c>
      <c r="F1674" t="s">
        <v>7737</v>
      </c>
      <c r="G1674" t="s">
        <v>8245</v>
      </c>
      <c r="H1674" t="s">
        <v>8552</v>
      </c>
      <c r="I1674" t="s">
        <v>4365</v>
      </c>
      <c r="J1674" t="s">
        <v>4365</v>
      </c>
      <c r="K1674" t="s">
        <v>10121</v>
      </c>
      <c r="L1674" t="s">
        <v>10163</v>
      </c>
      <c r="M1674" t="s">
        <v>10163</v>
      </c>
      <c r="N1674" t="s">
        <v>12761</v>
      </c>
      <c r="O1674" t="s">
        <v>13319</v>
      </c>
      <c r="P1674" t="s">
        <v>4365</v>
      </c>
      <c r="Q1674">
        <v>1</v>
      </c>
      <c r="R1674" t="s">
        <v>13357</v>
      </c>
      <c r="S1674" t="s">
        <v>8386</v>
      </c>
      <c r="T1674" t="s">
        <v>14278</v>
      </c>
      <c r="U1674" s="3" t="str" cm="1">
        <f t="array" ref="U1674">LEFT(T1674,MIN(FIND({0,1,2,3,4,5,6,7,8,9},T1674&amp;"0123456789"))-1)</f>
        <v>CN¥</v>
      </c>
      <c r="V1674" t="s">
        <v>14417</v>
      </c>
      <c r="W1674" t="s">
        <v>14278</v>
      </c>
      <c r="X1674" s="3" t="str" cm="1">
        <f t="array" ref="X1674">LEFT(W1674,MIN(FIND({0,1,2,3,4,5,6,7,8,9},W1674&amp;"0123456789"))-1)</f>
        <v>CN¥</v>
      </c>
      <c r="Y1674" t="s">
        <v>14417</v>
      </c>
      <c r="Z1674" t="s">
        <v>14278</v>
      </c>
      <c r="AA1674" s="3" cm="1">
        <f t="array" ref="AA1674">_xlfn.XLOOKUP(LEFT(Z1674,MIN(FIND({0,1,2,3,4,5,6,7,8,9},Z1674&amp;"0123456789"))-1), $BB$4:$BB$23, $BC$4:$BC$23)*_xlfn.NUMBERVALUE(TRIM(REPLACE(Z1674,1,MIN(FIND({0,1,2,3,4,5,6,7,8,9},Z1674&amp;"0123456789"))-1,"")), ".", ",")</f>
        <v>6300000</v>
      </c>
      <c r="AB1674" t="s">
        <v>14278</v>
      </c>
      <c r="AC1674" s="3" cm="1">
        <f t="array" ref="AC1674">_xlfn.XLOOKUP(LEFT(AB1674,MIN(FIND({0,1,2,3,4,5,6,7,8,9},AB1674&amp;"0123456789"))-1), $BB$4:$BB$23, $BC$4:$BC$23)*_xlfn.NUMBERVALUE(TRIM(REPLACE(AB1674,1,MIN(FIND({0,1,2,3,4,5,6,7,8,9},AB1674&amp;"0123456789"))-1,"")), ".", ",")</f>
        <v>6300000</v>
      </c>
      <c r="AD1674" t="s">
        <v>8555</v>
      </c>
      <c r="AE1674" t="s">
        <v>8556</v>
      </c>
      <c r="AF1674" t="s">
        <v>16213</v>
      </c>
      <c r="AG1674" t="s">
        <v>4365</v>
      </c>
      <c r="AH1674" t="s">
        <v>4365</v>
      </c>
      <c r="AI1674" t="s">
        <v>4365</v>
      </c>
      <c r="AJ1674" t="s">
        <v>4365</v>
      </c>
      <c r="AK1674" t="s">
        <v>4365</v>
      </c>
      <c r="AL1674" t="s">
        <v>4365</v>
      </c>
      <c r="AM1674" t="s">
        <v>4365</v>
      </c>
      <c r="AN1674" t="s">
        <v>4365</v>
      </c>
      <c r="AO1674" t="s">
        <v>4365</v>
      </c>
      <c r="AP1674" t="s">
        <v>4365</v>
      </c>
      <c r="AQ1674" t="s">
        <v>4365</v>
      </c>
      <c r="AR1674" t="s">
        <v>4365</v>
      </c>
      <c r="AS1674" t="s">
        <v>14820</v>
      </c>
      <c r="BC1674" s="3" t="str" cm="1">
        <f t="array" ref="BC1674">LEFT(BB1674,MIN(FIND({0,1,2,3,4,5,6,7,8,9},BB1674&amp;"0123456789"))-1)</f>
        <v/>
      </c>
      <c r="BY1674" t="s">
        <v>10163</v>
      </c>
      <c r="CT1674" t="str">
        <f t="shared" si="409"/>
        <v>Health Care</v>
      </c>
      <c r="CU1674" t="str">
        <f t="shared" si="410"/>
        <v/>
      </c>
      <c r="CV1674" t="str">
        <f t="shared" si="411"/>
        <v/>
      </c>
      <c r="CW1674" t="str">
        <f t="shared" si="412"/>
        <v/>
      </c>
      <c r="CX1674" t="str">
        <f t="shared" si="413"/>
        <v/>
      </c>
      <c r="CY1674" t="str">
        <f t="shared" si="414"/>
        <v/>
      </c>
      <c r="CZ1674" t="str">
        <f t="shared" si="415"/>
        <v/>
      </c>
      <c r="DA1674" t="str">
        <f t="shared" si="416"/>
        <v/>
      </c>
      <c r="DB1674" t="str">
        <f t="shared" si="417"/>
        <v/>
      </c>
      <c r="DC1674" t="str">
        <f t="shared" si="418"/>
        <v/>
      </c>
    </row>
    <row r="1675" spans="1:107" x14ac:dyDescent="0.2">
      <c r="A1675">
        <v>1672</v>
      </c>
      <c r="B1675" t="s">
        <v>1666</v>
      </c>
      <c r="C1675" t="s">
        <v>3840</v>
      </c>
      <c r="D1675" t="s">
        <v>5723</v>
      </c>
      <c r="E1675" t="s">
        <v>6065</v>
      </c>
      <c r="F1675" t="s">
        <v>7738</v>
      </c>
      <c r="G1675" t="s">
        <v>8405</v>
      </c>
      <c r="H1675" t="s">
        <v>8552</v>
      </c>
      <c r="I1675" t="s">
        <v>4365</v>
      </c>
      <c r="J1675" t="s">
        <v>4365</v>
      </c>
      <c r="K1675" t="s">
        <v>10119</v>
      </c>
      <c r="L1675" t="s">
        <v>10224</v>
      </c>
      <c r="M1675" t="s">
        <v>12402</v>
      </c>
      <c r="N1675" t="s">
        <v>12858</v>
      </c>
      <c r="O1675" t="s">
        <v>4365</v>
      </c>
      <c r="P1675" t="s">
        <v>4365</v>
      </c>
      <c r="Q1675">
        <v>1</v>
      </c>
      <c r="R1675" t="s">
        <v>13357</v>
      </c>
      <c r="S1675" t="s">
        <v>8251</v>
      </c>
      <c r="T1675" t="s">
        <v>14258</v>
      </c>
      <c r="U1675" s="3" t="str" cm="1">
        <f t="array" ref="U1675">LEFT(T1675,MIN(FIND({0,1,2,3,4,5,6,7,8,9},T1675&amp;"0123456789"))-1)</f>
        <v>CHF</v>
      </c>
      <c r="V1675" t="s">
        <v>13357</v>
      </c>
      <c r="W1675" t="s">
        <v>14258</v>
      </c>
      <c r="X1675" s="3" t="str" cm="1">
        <f t="array" ref="X1675">LEFT(W1675,MIN(FIND({0,1,2,3,4,5,6,7,8,9},W1675&amp;"0123456789"))-1)</f>
        <v>CHF</v>
      </c>
      <c r="Y1675" t="s">
        <v>13357</v>
      </c>
      <c r="Z1675" t="s">
        <v>14258</v>
      </c>
      <c r="AA1675" s="3" cm="1">
        <f t="array" ref="AA1675">_xlfn.XLOOKUP(LEFT(Z1675,MIN(FIND({0,1,2,3,4,5,6,7,8,9},Z1675&amp;"0123456789"))-1), $BB$4:$BB$23, $BC$4:$BC$23)*_xlfn.NUMBERVALUE(TRIM(REPLACE(Z1675,1,MIN(FIND({0,1,2,3,4,5,6,7,8,9},Z1675&amp;"0123456789"))-1,"")), ".", ",")</f>
        <v>1110000</v>
      </c>
      <c r="AB1675" t="s">
        <v>14258</v>
      </c>
      <c r="AC1675" s="3" cm="1">
        <f t="array" ref="AC1675">_xlfn.XLOOKUP(LEFT(AB1675,MIN(FIND({0,1,2,3,4,5,6,7,8,9},AB1675&amp;"0123456789"))-1), $BB$4:$BB$23, $BC$4:$BC$23)*_xlfn.NUMBERVALUE(TRIM(REPLACE(AB1675,1,MIN(FIND({0,1,2,3,4,5,6,7,8,9},AB1675&amp;"0123456789"))-1,"")), ".", ",")</f>
        <v>1110000</v>
      </c>
      <c r="AD1675" t="s">
        <v>4365</v>
      </c>
      <c r="AE1675" t="s">
        <v>4365</v>
      </c>
      <c r="AF1675" t="s">
        <v>4365</v>
      </c>
      <c r="AG1675" t="s">
        <v>6085</v>
      </c>
      <c r="AH1675" t="s">
        <v>4365</v>
      </c>
      <c r="AI1675" t="s">
        <v>4365</v>
      </c>
      <c r="AJ1675" t="s">
        <v>19395</v>
      </c>
      <c r="AK1675" t="s">
        <v>4365</v>
      </c>
      <c r="AL1675" t="s">
        <v>20372</v>
      </c>
      <c r="AM1675" t="s">
        <v>4365</v>
      </c>
      <c r="AN1675" t="s">
        <v>20858</v>
      </c>
      <c r="AO1675" t="s">
        <v>4365</v>
      </c>
      <c r="AP1675" t="s">
        <v>23414</v>
      </c>
      <c r="AQ1675" t="s">
        <v>4365</v>
      </c>
      <c r="AR1675" t="s">
        <v>4365</v>
      </c>
      <c r="AS1675" t="s">
        <v>14832</v>
      </c>
      <c r="BC1675" s="3" t="str" cm="1">
        <f t="array" ref="BC1675">LEFT(BB1675,MIN(FIND({0,1,2,3,4,5,6,7,8,9},BB1675&amp;"0123456789"))-1)</f>
        <v/>
      </c>
      <c r="BY1675" t="s">
        <v>12049</v>
      </c>
      <c r="BZ1675" t="s">
        <v>25430</v>
      </c>
      <c r="CA1675" t="s">
        <v>25437</v>
      </c>
      <c r="CB1675" t="s">
        <v>25452</v>
      </c>
      <c r="CT1675" t="str">
        <f t="shared" si="409"/>
        <v>Cryptocurrency</v>
      </c>
      <c r="CU1675" t="str">
        <f t="shared" si="410"/>
        <v>FinTech</v>
      </c>
      <c r="CV1675" t="str">
        <f t="shared" si="411"/>
        <v>SaaS</v>
      </c>
      <c r="CW1675" t="str">
        <f t="shared" si="412"/>
        <v>Trading Platform</v>
      </c>
      <c r="CX1675" t="str">
        <f t="shared" si="413"/>
        <v/>
      </c>
      <c r="CY1675" t="str">
        <f t="shared" si="414"/>
        <v/>
      </c>
      <c r="CZ1675" t="str">
        <f t="shared" si="415"/>
        <v/>
      </c>
      <c r="DA1675" t="str">
        <f t="shared" si="416"/>
        <v/>
      </c>
      <c r="DB1675" t="str">
        <f t="shared" si="417"/>
        <v/>
      </c>
      <c r="DC1675" t="str">
        <f t="shared" si="418"/>
        <v/>
      </c>
    </row>
    <row r="1676" spans="1:107" x14ac:dyDescent="0.2">
      <c r="A1676">
        <v>1673</v>
      </c>
      <c r="B1676" t="s">
        <v>1667</v>
      </c>
      <c r="C1676" t="s">
        <v>3841</v>
      </c>
      <c r="D1676" t="s">
        <v>4365</v>
      </c>
      <c r="E1676" t="s">
        <v>6065</v>
      </c>
      <c r="F1676" t="s">
        <v>7739</v>
      </c>
      <c r="G1676" t="s">
        <v>8245</v>
      </c>
      <c r="H1676" t="s">
        <v>8552</v>
      </c>
      <c r="I1676" t="s">
        <v>8555</v>
      </c>
      <c r="J1676" t="s">
        <v>9885</v>
      </c>
      <c r="K1676" t="s">
        <v>10119</v>
      </c>
      <c r="L1676" t="s">
        <v>10917</v>
      </c>
      <c r="M1676" t="s">
        <v>12403</v>
      </c>
      <c r="N1676" t="s">
        <v>13132</v>
      </c>
      <c r="O1676" t="s">
        <v>13313</v>
      </c>
      <c r="P1676" t="s">
        <v>13350</v>
      </c>
      <c r="Q1676">
        <v>1</v>
      </c>
      <c r="R1676" t="s">
        <v>4365</v>
      </c>
      <c r="S1676" t="s">
        <v>13675</v>
      </c>
      <c r="T1676" t="s">
        <v>13740</v>
      </c>
      <c r="U1676" s="3" t="str" cm="1">
        <f t="array" ref="U1676">LEFT(T1676,MIN(FIND({0,1,2,3,4,5,6,7,8,9},T1676&amp;"0123456789"))-1)</f>
        <v>$</v>
      </c>
      <c r="V1676" t="s">
        <v>14415</v>
      </c>
      <c r="W1676" t="s">
        <v>13740</v>
      </c>
      <c r="X1676" s="3" t="str" cm="1">
        <f t="array" ref="X1676">LEFT(W1676,MIN(FIND({0,1,2,3,4,5,6,7,8,9},W1676&amp;"0123456789"))-1)</f>
        <v>$</v>
      </c>
      <c r="Y1676" t="s">
        <v>14415</v>
      </c>
      <c r="Z1676" t="s">
        <v>13740</v>
      </c>
      <c r="AA1676" s="3" cm="1">
        <f t="array" ref="AA1676">_xlfn.XLOOKUP(LEFT(Z1676,MIN(FIND({0,1,2,3,4,5,6,7,8,9},Z1676&amp;"0123456789"))-1), $BB$4:$BB$23, $BC$4:$BC$23)*_xlfn.NUMBERVALUE(TRIM(REPLACE(Z1676,1,MIN(FIND({0,1,2,3,4,5,6,7,8,9},Z1676&amp;"0123456789"))-1,"")), ".", ",")</f>
        <v>3000000</v>
      </c>
      <c r="AB1676" t="s">
        <v>13740</v>
      </c>
      <c r="AC1676" s="3" cm="1">
        <f t="array" ref="AC1676">_xlfn.XLOOKUP(LEFT(AB1676,MIN(FIND({0,1,2,3,4,5,6,7,8,9},AB1676&amp;"0123456789"))-1), $BB$4:$BB$23, $BC$4:$BC$23)*_xlfn.NUMBERVALUE(TRIM(REPLACE(AB1676,1,MIN(FIND({0,1,2,3,4,5,6,7,8,9},AB1676&amp;"0123456789"))-1,"")), ".", ",")</f>
        <v>3000000</v>
      </c>
      <c r="AD1676" t="s">
        <v>4365</v>
      </c>
      <c r="AE1676" t="s">
        <v>8554</v>
      </c>
      <c r="AF1676" t="s">
        <v>16214</v>
      </c>
      <c r="AG1676" t="s">
        <v>17413</v>
      </c>
      <c r="AH1676" t="s">
        <v>18040</v>
      </c>
      <c r="AI1676" t="s">
        <v>18133</v>
      </c>
      <c r="AJ1676" t="s">
        <v>19166</v>
      </c>
      <c r="AK1676" t="s">
        <v>20043</v>
      </c>
      <c r="AL1676" t="s">
        <v>20158</v>
      </c>
      <c r="AM1676" t="s">
        <v>21067</v>
      </c>
      <c r="AN1676" t="s">
        <v>21650</v>
      </c>
      <c r="AO1676" t="s">
        <v>18687</v>
      </c>
      <c r="AP1676" t="s">
        <v>23415</v>
      </c>
      <c r="AQ1676" t="s">
        <v>24446</v>
      </c>
      <c r="AR1676" t="s">
        <v>22204</v>
      </c>
      <c r="AS1676" t="s">
        <v>19180</v>
      </c>
      <c r="BC1676" s="3" t="str" cm="1">
        <f t="array" ref="BC1676">LEFT(BB1676,MIN(FIND({0,1,2,3,4,5,6,7,8,9},BB1676&amp;"0123456789"))-1)</f>
        <v/>
      </c>
      <c r="BY1676" t="s">
        <v>12478</v>
      </c>
      <c r="BZ1676" t="s">
        <v>25428</v>
      </c>
      <c r="CA1676" t="s">
        <v>25404</v>
      </c>
      <c r="CB1676" t="s">
        <v>25585</v>
      </c>
      <c r="CT1676" t="str">
        <f t="shared" si="409"/>
        <v>Electronics</v>
      </c>
      <c r="CU1676" t="str">
        <f t="shared" si="410"/>
        <v>Health Care</v>
      </c>
      <c r="CV1676" t="str">
        <f t="shared" si="411"/>
        <v>Information Technology</v>
      </c>
      <c r="CW1676" t="str">
        <f t="shared" si="412"/>
        <v>Telecommunications</v>
      </c>
      <c r="CX1676" t="str">
        <f t="shared" si="413"/>
        <v/>
      </c>
      <c r="CY1676" t="str">
        <f t="shared" si="414"/>
        <v/>
      </c>
      <c r="CZ1676" t="str">
        <f t="shared" si="415"/>
        <v/>
      </c>
      <c r="DA1676" t="str">
        <f t="shared" si="416"/>
        <v/>
      </c>
      <c r="DB1676" t="str">
        <f t="shared" si="417"/>
        <v/>
      </c>
      <c r="DC1676" t="str">
        <f t="shared" si="418"/>
        <v/>
      </c>
    </row>
    <row r="1677" spans="1:107" x14ac:dyDescent="0.2">
      <c r="A1677">
        <v>1674</v>
      </c>
      <c r="B1677" t="s">
        <v>1668</v>
      </c>
      <c r="C1677" t="s">
        <v>3842</v>
      </c>
      <c r="D1677" t="s">
        <v>5724</v>
      </c>
      <c r="E1677" t="s">
        <v>6065</v>
      </c>
      <c r="F1677" t="s">
        <v>7740</v>
      </c>
      <c r="G1677" t="s">
        <v>8304</v>
      </c>
      <c r="H1677" t="s">
        <v>8552</v>
      </c>
      <c r="I1677" t="s">
        <v>8554</v>
      </c>
      <c r="J1677" t="s">
        <v>9886</v>
      </c>
      <c r="K1677" t="s">
        <v>10119</v>
      </c>
      <c r="L1677" t="s">
        <v>10147</v>
      </c>
      <c r="M1677" t="s">
        <v>11107</v>
      </c>
      <c r="N1677" t="s">
        <v>12783</v>
      </c>
      <c r="O1677" t="s">
        <v>13314</v>
      </c>
      <c r="P1677" t="s">
        <v>13349</v>
      </c>
      <c r="Q1677">
        <v>1</v>
      </c>
      <c r="R1677" t="s">
        <v>13357</v>
      </c>
      <c r="S1677" t="s">
        <v>8355</v>
      </c>
      <c r="T1677" t="s">
        <v>13831</v>
      </c>
      <c r="U1677" s="3" t="str" cm="1">
        <f t="array" ref="U1677">LEFT(T1677,MIN(FIND({0,1,2,3,4,5,6,7,8,9},T1677&amp;"0123456789"))-1)</f>
        <v>$</v>
      </c>
      <c r="V1677" t="s">
        <v>13357</v>
      </c>
      <c r="W1677" t="s">
        <v>13831</v>
      </c>
      <c r="X1677" s="3" t="str" cm="1">
        <f t="array" ref="X1677">LEFT(W1677,MIN(FIND({0,1,2,3,4,5,6,7,8,9},W1677&amp;"0123456789"))-1)</f>
        <v>$</v>
      </c>
      <c r="Y1677" t="s">
        <v>13357</v>
      </c>
      <c r="Z1677" t="s">
        <v>13831</v>
      </c>
      <c r="AA1677" s="3" cm="1">
        <f t="array" ref="AA1677">_xlfn.XLOOKUP(LEFT(Z1677,MIN(FIND({0,1,2,3,4,5,6,7,8,9},Z1677&amp;"0123456789"))-1), $BB$4:$BB$23, $BC$4:$BC$23)*_xlfn.NUMBERVALUE(TRIM(REPLACE(Z1677,1,MIN(FIND({0,1,2,3,4,5,6,7,8,9},Z1677&amp;"0123456789"))-1,"")), ".", ",")</f>
        <v>1000000</v>
      </c>
      <c r="AB1677" t="s">
        <v>13831</v>
      </c>
      <c r="AC1677" s="3" cm="1">
        <f t="array" ref="AC1677">_xlfn.XLOOKUP(LEFT(AB1677,MIN(FIND({0,1,2,3,4,5,6,7,8,9},AB1677&amp;"0123456789"))-1), $BB$4:$BB$23, $BC$4:$BC$23)*_xlfn.NUMBERVALUE(TRIM(REPLACE(AB1677,1,MIN(FIND({0,1,2,3,4,5,6,7,8,9},AB1677&amp;"0123456789"))-1,"")), ".", ",")</f>
        <v>1000000</v>
      </c>
      <c r="AD1677" t="s">
        <v>4365</v>
      </c>
      <c r="AE1677" t="s">
        <v>4365</v>
      </c>
      <c r="AF1677" t="s">
        <v>4365</v>
      </c>
      <c r="AG1677" t="s">
        <v>17414</v>
      </c>
      <c r="AH1677" t="s">
        <v>4365</v>
      </c>
      <c r="AI1677" t="s">
        <v>18996</v>
      </c>
      <c r="AJ1677" t="s">
        <v>8563</v>
      </c>
      <c r="AK1677" t="s">
        <v>4365</v>
      </c>
      <c r="AL1677" t="s">
        <v>8555</v>
      </c>
      <c r="AM1677" t="s">
        <v>18927</v>
      </c>
      <c r="AN1677" t="s">
        <v>18372</v>
      </c>
      <c r="AO1677" t="s">
        <v>22250</v>
      </c>
      <c r="AP1677" t="s">
        <v>23416</v>
      </c>
      <c r="AQ1677" t="s">
        <v>24447</v>
      </c>
      <c r="AR1677" t="s">
        <v>25261</v>
      </c>
      <c r="AS1677" t="s">
        <v>19184</v>
      </c>
      <c r="BC1677" s="3" t="str" cm="1">
        <f t="array" ref="BC1677">LEFT(BB1677,MIN(FIND({0,1,2,3,4,5,6,7,8,9},BB1677&amp;"0123456789"))-1)</f>
        <v/>
      </c>
      <c r="BY1677" t="s">
        <v>11107</v>
      </c>
      <c r="CT1677" t="str">
        <f t="shared" si="409"/>
        <v>Marketplace</v>
      </c>
      <c r="CU1677" t="str">
        <f t="shared" si="410"/>
        <v/>
      </c>
      <c r="CV1677" t="str">
        <f t="shared" si="411"/>
        <v/>
      </c>
      <c r="CW1677" t="str">
        <f t="shared" si="412"/>
        <v/>
      </c>
      <c r="CX1677" t="str">
        <f t="shared" si="413"/>
        <v/>
      </c>
      <c r="CY1677" t="str">
        <f t="shared" si="414"/>
        <v/>
      </c>
      <c r="CZ1677" t="str">
        <f t="shared" si="415"/>
        <v/>
      </c>
      <c r="DA1677" t="str">
        <f t="shared" si="416"/>
        <v/>
      </c>
      <c r="DB1677" t="str">
        <f t="shared" si="417"/>
        <v/>
      </c>
      <c r="DC1677" t="str">
        <f t="shared" si="418"/>
        <v/>
      </c>
    </row>
    <row r="1678" spans="1:107" x14ac:dyDescent="0.2">
      <c r="A1678">
        <v>1675</v>
      </c>
      <c r="B1678" t="s">
        <v>1669</v>
      </c>
      <c r="C1678" t="s">
        <v>3843</v>
      </c>
      <c r="D1678" t="s">
        <v>5725</v>
      </c>
      <c r="E1678" t="s">
        <v>6065</v>
      </c>
      <c r="F1678" t="s">
        <v>7741</v>
      </c>
      <c r="G1678" t="s">
        <v>8510</v>
      </c>
      <c r="H1678" t="s">
        <v>8552</v>
      </c>
      <c r="I1678" t="s">
        <v>8554</v>
      </c>
      <c r="J1678" t="s">
        <v>9887</v>
      </c>
      <c r="K1678" t="s">
        <v>10121</v>
      </c>
      <c r="L1678" t="s">
        <v>10918</v>
      </c>
      <c r="M1678" t="s">
        <v>12404</v>
      </c>
      <c r="N1678" t="s">
        <v>13133</v>
      </c>
      <c r="O1678" t="s">
        <v>4365</v>
      </c>
      <c r="P1678" t="s">
        <v>4365</v>
      </c>
      <c r="Q1678">
        <v>1</v>
      </c>
      <c r="R1678" t="s">
        <v>13357</v>
      </c>
      <c r="S1678" t="s">
        <v>8510</v>
      </c>
      <c r="T1678" t="s">
        <v>13856</v>
      </c>
      <c r="U1678" s="3" t="str" cm="1">
        <f t="array" ref="U1678">LEFT(T1678,MIN(FIND({0,1,2,3,4,5,6,7,8,9},T1678&amp;"0123456789"))-1)</f>
        <v>£</v>
      </c>
      <c r="V1678" t="s">
        <v>13357</v>
      </c>
      <c r="W1678" t="s">
        <v>13856</v>
      </c>
      <c r="X1678" s="3" t="str" cm="1">
        <f t="array" ref="X1678">LEFT(W1678,MIN(FIND({0,1,2,3,4,5,6,7,8,9},W1678&amp;"0123456789"))-1)</f>
        <v>£</v>
      </c>
      <c r="Y1678" t="s">
        <v>13357</v>
      </c>
      <c r="Z1678" t="s">
        <v>13856</v>
      </c>
      <c r="AA1678" s="3" cm="1">
        <f t="array" ref="AA1678">_xlfn.XLOOKUP(LEFT(Z1678,MIN(FIND({0,1,2,3,4,5,6,7,8,9},Z1678&amp;"0123456789"))-1), $BB$4:$BB$23, $BC$4:$BC$23)*_xlfn.NUMBERVALUE(TRIM(REPLACE(Z1678,1,MIN(FIND({0,1,2,3,4,5,6,7,8,9},Z1678&amp;"0123456789"))-1,"")), ".", ",")</f>
        <v>1370000</v>
      </c>
      <c r="AB1678" t="s">
        <v>13856</v>
      </c>
      <c r="AC1678" s="3" cm="1">
        <f t="array" ref="AC1678">_xlfn.XLOOKUP(LEFT(AB1678,MIN(FIND({0,1,2,3,4,5,6,7,8,9},AB1678&amp;"0123456789"))-1), $BB$4:$BB$23, $BC$4:$BC$23)*_xlfn.NUMBERVALUE(TRIM(REPLACE(AB1678,1,MIN(FIND({0,1,2,3,4,5,6,7,8,9},AB1678&amp;"0123456789"))-1,"")), ".", ",")</f>
        <v>1370000</v>
      </c>
      <c r="AD1678" t="s">
        <v>8554</v>
      </c>
      <c r="AE1678" t="s">
        <v>8554</v>
      </c>
      <c r="AF1678" t="s">
        <v>16215</v>
      </c>
      <c r="AG1678" t="s">
        <v>4365</v>
      </c>
      <c r="AH1678" t="s">
        <v>4365</v>
      </c>
      <c r="AI1678" t="s">
        <v>4365</v>
      </c>
      <c r="AJ1678" t="s">
        <v>4365</v>
      </c>
      <c r="AK1678" t="s">
        <v>4365</v>
      </c>
      <c r="AL1678" t="s">
        <v>4365</v>
      </c>
      <c r="AM1678" t="s">
        <v>4365</v>
      </c>
      <c r="AN1678" t="s">
        <v>4365</v>
      </c>
      <c r="AO1678" t="s">
        <v>4365</v>
      </c>
      <c r="AP1678" t="s">
        <v>4365</v>
      </c>
      <c r="AQ1678" t="s">
        <v>4365</v>
      </c>
      <c r="AR1678" t="s">
        <v>4365</v>
      </c>
      <c r="AS1678" t="s">
        <v>8555</v>
      </c>
      <c r="BC1678" s="3" t="str" cm="1">
        <f t="array" ref="BC1678">LEFT(BB1678,MIN(FIND({0,1,2,3,4,5,6,7,8,9},BB1678&amp;"0123456789"))-1)</f>
        <v/>
      </c>
      <c r="BY1678" t="s">
        <v>25920</v>
      </c>
      <c r="BZ1678" t="s">
        <v>25408</v>
      </c>
      <c r="CT1678" t="str">
        <f t="shared" si="409"/>
        <v>Customer Service</v>
      </c>
      <c r="CU1678" t="str">
        <f t="shared" si="410"/>
        <v>Software</v>
      </c>
      <c r="CV1678" t="str">
        <f t="shared" si="411"/>
        <v/>
      </c>
      <c r="CW1678" t="str">
        <f t="shared" si="412"/>
        <v/>
      </c>
      <c r="CX1678" t="str">
        <f t="shared" si="413"/>
        <v/>
      </c>
      <c r="CY1678" t="str">
        <f t="shared" si="414"/>
        <v/>
      </c>
      <c r="CZ1678" t="str">
        <f t="shared" si="415"/>
        <v/>
      </c>
      <c r="DA1678" t="str">
        <f t="shared" si="416"/>
        <v/>
      </c>
      <c r="DB1678" t="str">
        <f t="shared" si="417"/>
        <v/>
      </c>
      <c r="DC1678" t="str">
        <f t="shared" si="418"/>
        <v/>
      </c>
    </row>
    <row r="1679" spans="1:107" x14ac:dyDescent="0.2">
      <c r="A1679">
        <v>1676</v>
      </c>
      <c r="B1679" t="s">
        <v>1670</v>
      </c>
      <c r="C1679" t="s">
        <v>3844</v>
      </c>
      <c r="D1679" t="s">
        <v>5726</v>
      </c>
      <c r="E1679" t="s">
        <v>6065</v>
      </c>
      <c r="F1679" t="s">
        <v>7742</v>
      </c>
      <c r="G1679" t="s">
        <v>8488</v>
      </c>
      <c r="H1679" t="s">
        <v>8552</v>
      </c>
      <c r="I1679" t="s">
        <v>8554</v>
      </c>
      <c r="J1679" t="s">
        <v>9888</v>
      </c>
      <c r="K1679" t="s">
        <v>10121</v>
      </c>
      <c r="L1679" t="s">
        <v>10881</v>
      </c>
      <c r="M1679" t="s">
        <v>12405</v>
      </c>
      <c r="N1679" t="s">
        <v>13134</v>
      </c>
      <c r="O1679" t="s">
        <v>13306</v>
      </c>
      <c r="P1679" t="s">
        <v>4365</v>
      </c>
      <c r="Q1679">
        <v>1</v>
      </c>
      <c r="R1679" t="s">
        <v>13357</v>
      </c>
      <c r="S1679" t="s">
        <v>13562</v>
      </c>
      <c r="T1679" t="s">
        <v>14013</v>
      </c>
      <c r="U1679" s="3" t="str" cm="1">
        <f t="array" ref="U1679">LEFT(T1679,MIN(FIND({0,1,2,3,4,5,6,7,8,9},T1679&amp;"0123456789"))-1)</f>
        <v>€</v>
      </c>
      <c r="V1679" t="s">
        <v>13357</v>
      </c>
      <c r="W1679" t="s">
        <v>14013</v>
      </c>
      <c r="X1679" s="3" t="str" cm="1">
        <f t="array" ref="X1679">LEFT(W1679,MIN(FIND({0,1,2,3,4,5,6,7,8,9},W1679&amp;"0123456789"))-1)</f>
        <v>€</v>
      </c>
      <c r="Y1679" t="s">
        <v>13357</v>
      </c>
      <c r="Z1679" t="s">
        <v>14013</v>
      </c>
      <c r="AA1679" s="3" cm="1">
        <f t="array" ref="AA1679">_xlfn.XLOOKUP(LEFT(Z1679,MIN(FIND({0,1,2,3,4,5,6,7,8,9},Z1679&amp;"0123456789"))-1), $BB$4:$BB$23, $BC$4:$BC$23)*_xlfn.NUMBERVALUE(TRIM(REPLACE(Z1679,1,MIN(FIND({0,1,2,3,4,5,6,7,8,9},Z1679&amp;"0123456789"))-1,"")), ".", ",")</f>
        <v>3600000</v>
      </c>
      <c r="AB1679" t="s">
        <v>14013</v>
      </c>
      <c r="AC1679" s="3" cm="1">
        <f t="array" ref="AC1679">_xlfn.XLOOKUP(LEFT(AB1679,MIN(FIND({0,1,2,3,4,5,6,7,8,9},AB1679&amp;"0123456789"))-1), $BB$4:$BB$23, $BC$4:$BC$23)*_xlfn.NUMBERVALUE(TRIM(REPLACE(AB1679,1,MIN(FIND({0,1,2,3,4,5,6,7,8,9},AB1679&amp;"0123456789"))-1,"")), ".", ",")</f>
        <v>3600000</v>
      </c>
      <c r="AD1679" t="s">
        <v>8555</v>
      </c>
      <c r="AE1679" t="s">
        <v>8557</v>
      </c>
      <c r="AF1679" t="s">
        <v>16216</v>
      </c>
      <c r="AG1679" t="s">
        <v>16545</v>
      </c>
      <c r="AH1679" t="s">
        <v>4365</v>
      </c>
      <c r="AI1679" t="s">
        <v>18997</v>
      </c>
      <c r="AJ1679" t="s">
        <v>8563</v>
      </c>
      <c r="AK1679" t="s">
        <v>4365</v>
      </c>
      <c r="AL1679" t="s">
        <v>8555</v>
      </c>
      <c r="AM1679" t="s">
        <v>18794</v>
      </c>
      <c r="AN1679" t="s">
        <v>18372</v>
      </c>
      <c r="AO1679" t="s">
        <v>18794</v>
      </c>
      <c r="AP1679" t="s">
        <v>23417</v>
      </c>
      <c r="AQ1679" t="s">
        <v>24448</v>
      </c>
      <c r="AR1679" t="s">
        <v>25262</v>
      </c>
      <c r="AS1679" t="s">
        <v>14821</v>
      </c>
      <c r="BC1679" s="3" t="str" cm="1">
        <f t="array" ref="BC1679">LEFT(BB1679,MIN(FIND({0,1,2,3,4,5,6,7,8,9},BB1679&amp;"0123456789"))-1)</f>
        <v/>
      </c>
      <c r="BY1679" t="s">
        <v>25962</v>
      </c>
      <c r="BZ1679" t="s">
        <v>25424</v>
      </c>
      <c r="CT1679" t="str">
        <f t="shared" si="409"/>
        <v>Advanced Materials</v>
      </c>
      <c r="CU1679" t="str">
        <f t="shared" si="410"/>
        <v>Nanotechnology</v>
      </c>
      <c r="CV1679" t="str">
        <f t="shared" si="411"/>
        <v/>
      </c>
      <c r="CW1679" t="str">
        <f t="shared" si="412"/>
        <v/>
      </c>
      <c r="CX1679" t="str">
        <f t="shared" si="413"/>
        <v/>
      </c>
      <c r="CY1679" t="str">
        <f t="shared" si="414"/>
        <v/>
      </c>
      <c r="CZ1679" t="str">
        <f t="shared" si="415"/>
        <v/>
      </c>
      <c r="DA1679" t="str">
        <f t="shared" si="416"/>
        <v/>
      </c>
      <c r="DB1679" t="str">
        <f t="shared" si="417"/>
        <v/>
      </c>
      <c r="DC1679" t="str">
        <f t="shared" si="418"/>
        <v/>
      </c>
    </row>
    <row r="1680" spans="1:107" x14ac:dyDescent="0.2">
      <c r="A1680">
        <v>1677</v>
      </c>
      <c r="B1680" t="s">
        <v>1671</v>
      </c>
      <c r="C1680" t="s">
        <v>3845</v>
      </c>
      <c r="D1680" t="s">
        <v>5727</v>
      </c>
      <c r="E1680" t="s">
        <v>4365</v>
      </c>
      <c r="F1680" t="s">
        <v>7743</v>
      </c>
      <c r="G1680" t="s">
        <v>8250</v>
      </c>
      <c r="H1680" t="s">
        <v>8552</v>
      </c>
      <c r="I1680" t="s">
        <v>4365</v>
      </c>
      <c r="J1680" t="s">
        <v>4365</v>
      </c>
      <c r="K1680" t="s">
        <v>10121</v>
      </c>
      <c r="L1680" t="s">
        <v>10379</v>
      </c>
      <c r="M1680" t="s">
        <v>12406</v>
      </c>
      <c r="N1680" t="s">
        <v>12769</v>
      </c>
      <c r="O1680" t="s">
        <v>13322</v>
      </c>
      <c r="P1680" t="s">
        <v>13349</v>
      </c>
      <c r="Q1680">
        <v>1</v>
      </c>
      <c r="R1680" t="s">
        <v>13357</v>
      </c>
      <c r="S1680" t="s">
        <v>13469</v>
      </c>
      <c r="T1680" t="s">
        <v>13862</v>
      </c>
      <c r="U1680" s="3" t="str" cm="1">
        <f t="array" ref="U1680">LEFT(T1680,MIN(FIND({0,1,2,3,4,5,6,7,8,9},T1680&amp;"0123456789"))-1)</f>
        <v>$</v>
      </c>
      <c r="V1680" t="s">
        <v>14417</v>
      </c>
      <c r="W1680" t="s">
        <v>13862</v>
      </c>
      <c r="X1680" s="3" t="str" cm="1">
        <f t="array" ref="X1680">LEFT(W1680,MIN(FIND({0,1,2,3,4,5,6,7,8,9},W1680&amp;"0123456789"))-1)</f>
        <v>$</v>
      </c>
      <c r="Y1680" t="s">
        <v>14417</v>
      </c>
      <c r="Z1680" t="s">
        <v>13862</v>
      </c>
      <c r="AA1680" s="3" cm="1">
        <f t="array" ref="AA1680">_xlfn.XLOOKUP(LEFT(Z1680,MIN(FIND({0,1,2,3,4,5,6,7,8,9},Z1680&amp;"0123456789"))-1), $BB$4:$BB$23, $BC$4:$BC$23)*_xlfn.NUMBERVALUE(TRIM(REPLACE(Z1680,1,MIN(FIND({0,1,2,3,4,5,6,7,8,9},Z1680&amp;"0123456789"))-1,"")), ".", ",")</f>
        <v>2700000</v>
      </c>
      <c r="AB1680" t="s">
        <v>13862</v>
      </c>
      <c r="AC1680" s="3" cm="1">
        <f t="array" ref="AC1680">_xlfn.XLOOKUP(LEFT(AB1680,MIN(FIND({0,1,2,3,4,5,6,7,8,9},AB1680&amp;"0123456789"))-1), $BB$4:$BB$23, $BC$4:$BC$23)*_xlfn.NUMBERVALUE(TRIM(REPLACE(AB1680,1,MIN(FIND({0,1,2,3,4,5,6,7,8,9},AB1680&amp;"0123456789"))-1,"")), ".", ",")</f>
        <v>2700000</v>
      </c>
      <c r="AD1680" t="s">
        <v>4365</v>
      </c>
      <c r="AE1680" t="s">
        <v>8555</v>
      </c>
      <c r="AF1680" t="s">
        <v>16217</v>
      </c>
      <c r="AG1680" t="s">
        <v>4365</v>
      </c>
      <c r="AH1680" t="s">
        <v>4365</v>
      </c>
      <c r="AI1680" t="s">
        <v>4365</v>
      </c>
      <c r="AJ1680" t="s">
        <v>4365</v>
      </c>
      <c r="AK1680" t="s">
        <v>4365</v>
      </c>
      <c r="AL1680" t="s">
        <v>4365</v>
      </c>
      <c r="AM1680" t="s">
        <v>4365</v>
      </c>
      <c r="AN1680" t="s">
        <v>4365</v>
      </c>
      <c r="AO1680" t="s">
        <v>4365</v>
      </c>
      <c r="AP1680" t="s">
        <v>4365</v>
      </c>
      <c r="AQ1680" t="s">
        <v>4365</v>
      </c>
      <c r="AR1680" t="s">
        <v>4365</v>
      </c>
      <c r="AS1680" t="s">
        <v>14835</v>
      </c>
      <c r="BC1680" s="3" t="str" cm="1">
        <f t="array" ref="BC1680">LEFT(BB1680,MIN(FIND({0,1,2,3,4,5,6,7,8,9},BB1680&amp;"0123456789"))-1)</f>
        <v/>
      </c>
      <c r="BY1680" t="s">
        <v>12134</v>
      </c>
      <c r="BZ1680" t="s">
        <v>25583</v>
      </c>
      <c r="CT1680" t="str">
        <f t="shared" si="409"/>
        <v>Blockchain</v>
      </c>
      <c r="CU1680" t="str">
        <f t="shared" si="410"/>
        <v>Network Security</v>
      </c>
      <c r="CV1680" t="str">
        <f t="shared" si="411"/>
        <v/>
      </c>
      <c r="CW1680" t="str">
        <f t="shared" si="412"/>
        <v/>
      </c>
      <c r="CX1680" t="str">
        <f t="shared" si="413"/>
        <v/>
      </c>
      <c r="CY1680" t="str">
        <f t="shared" si="414"/>
        <v/>
      </c>
      <c r="CZ1680" t="str">
        <f t="shared" si="415"/>
        <v/>
      </c>
      <c r="DA1680" t="str">
        <f t="shared" si="416"/>
        <v/>
      </c>
      <c r="DB1680" t="str">
        <f t="shared" si="417"/>
        <v/>
      </c>
      <c r="DC1680" t="str">
        <f t="shared" si="418"/>
        <v/>
      </c>
    </row>
    <row r="1681" spans="1:107" x14ac:dyDescent="0.2">
      <c r="A1681">
        <v>1678</v>
      </c>
      <c r="B1681" t="s">
        <v>1672</v>
      </c>
      <c r="C1681" t="s">
        <v>3846</v>
      </c>
      <c r="D1681" t="s">
        <v>1672</v>
      </c>
      <c r="E1681" t="s">
        <v>6065</v>
      </c>
      <c r="F1681" t="s">
        <v>7744</v>
      </c>
      <c r="G1681" t="s">
        <v>8244</v>
      </c>
      <c r="H1681" t="s">
        <v>8552</v>
      </c>
      <c r="I1681" t="s">
        <v>8554</v>
      </c>
      <c r="J1681" t="s">
        <v>9889</v>
      </c>
      <c r="K1681" t="s">
        <v>10121</v>
      </c>
      <c r="L1681" t="s">
        <v>10255</v>
      </c>
      <c r="M1681" t="s">
        <v>12407</v>
      </c>
      <c r="N1681" t="s">
        <v>12750</v>
      </c>
      <c r="O1681" t="s">
        <v>13317</v>
      </c>
      <c r="P1681" t="s">
        <v>4365</v>
      </c>
      <c r="Q1681">
        <v>1</v>
      </c>
      <c r="R1681" t="s">
        <v>13357</v>
      </c>
      <c r="S1681" t="s">
        <v>13676</v>
      </c>
      <c r="T1681" t="s">
        <v>13884</v>
      </c>
      <c r="U1681" s="3" t="str" cm="1">
        <f t="array" ref="U1681">LEFT(T1681,MIN(FIND({0,1,2,3,4,5,6,7,8,9},T1681&amp;"0123456789"))-1)</f>
        <v>$</v>
      </c>
      <c r="V1681" t="s">
        <v>13357</v>
      </c>
      <c r="W1681" t="s">
        <v>13884</v>
      </c>
      <c r="X1681" s="3" t="str" cm="1">
        <f t="array" ref="X1681">LEFT(W1681,MIN(FIND({0,1,2,3,4,5,6,7,8,9},W1681&amp;"0123456789"))-1)</f>
        <v>$</v>
      </c>
      <c r="Y1681" t="s">
        <v>13357</v>
      </c>
      <c r="Z1681" t="s">
        <v>13884</v>
      </c>
      <c r="AA1681" s="3" cm="1">
        <f t="array" ref="AA1681">_xlfn.XLOOKUP(LEFT(Z1681,MIN(FIND({0,1,2,3,4,5,6,7,8,9},Z1681&amp;"0123456789"))-1), $BB$4:$BB$23, $BC$4:$BC$23)*_xlfn.NUMBERVALUE(TRIM(REPLACE(Z1681,1,MIN(FIND({0,1,2,3,4,5,6,7,8,9},Z1681&amp;"0123456789"))-1,"")), ".", ",")</f>
        <v>1800000</v>
      </c>
      <c r="AB1681" t="s">
        <v>13884</v>
      </c>
      <c r="AC1681" s="3" cm="1">
        <f t="array" ref="AC1681">_xlfn.XLOOKUP(LEFT(AB1681,MIN(FIND({0,1,2,3,4,5,6,7,8,9},AB1681&amp;"0123456789"))-1), $BB$4:$BB$23, $BC$4:$BC$23)*_xlfn.NUMBERVALUE(TRIM(REPLACE(AB1681,1,MIN(FIND({0,1,2,3,4,5,6,7,8,9},AB1681&amp;"0123456789"))-1,"")), ".", ",")</f>
        <v>1800000</v>
      </c>
      <c r="AD1681" t="s">
        <v>4365</v>
      </c>
      <c r="AE1681" t="s">
        <v>4365</v>
      </c>
      <c r="AF1681" t="s">
        <v>4365</v>
      </c>
      <c r="AG1681" t="s">
        <v>4365</v>
      </c>
      <c r="AH1681" t="s">
        <v>4365</v>
      </c>
      <c r="AI1681" t="s">
        <v>4365</v>
      </c>
      <c r="AJ1681" t="s">
        <v>4365</v>
      </c>
      <c r="AK1681" t="s">
        <v>4365</v>
      </c>
      <c r="AL1681" t="s">
        <v>4365</v>
      </c>
      <c r="AM1681" t="s">
        <v>4365</v>
      </c>
      <c r="AN1681" t="s">
        <v>4365</v>
      </c>
      <c r="AO1681" t="s">
        <v>4365</v>
      </c>
      <c r="AP1681" t="s">
        <v>4365</v>
      </c>
      <c r="AQ1681" t="s">
        <v>4365</v>
      </c>
      <c r="AR1681" t="s">
        <v>4365</v>
      </c>
      <c r="AS1681" t="s">
        <v>8558</v>
      </c>
      <c r="BC1681" s="3" t="str" cm="1">
        <f t="array" ref="BC1681">LEFT(BB1681,MIN(FIND({0,1,2,3,4,5,6,7,8,9},BB1681&amp;"0123456789"))-1)</f>
        <v/>
      </c>
      <c r="BY1681" t="s">
        <v>25810</v>
      </c>
      <c r="BZ1681" t="s">
        <v>25601</v>
      </c>
      <c r="CA1681" t="s">
        <v>25426</v>
      </c>
      <c r="CT1681" t="str">
        <f t="shared" si="409"/>
        <v>Angel Investment</v>
      </c>
      <c r="CU1681" t="str">
        <f t="shared" si="410"/>
        <v>Business Development</v>
      </c>
      <c r="CV1681" t="str">
        <f t="shared" si="411"/>
        <v>Venture Capital</v>
      </c>
      <c r="CW1681" t="str">
        <f t="shared" si="412"/>
        <v/>
      </c>
      <c r="CX1681" t="str">
        <f t="shared" si="413"/>
        <v/>
      </c>
      <c r="CY1681" t="str">
        <f t="shared" si="414"/>
        <v/>
      </c>
      <c r="CZ1681" t="str">
        <f t="shared" si="415"/>
        <v/>
      </c>
      <c r="DA1681" t="str">
        <f t="shared" si="416"/>
        <v/>
      </c>
      <c r="DB1681" t="str">
        <f t="shared" si="417"/>
        <v/>
      </c>
      <c r="DC1681" t="str">
        <f t="shared" si="418"/>
        <v/>
      </c>
    </row>
    <row r="1682" spans="1:107" x14ac:dyDescent="0.2">
      <c r="A1682">
        <v>1679</v>
      </c>
      <c r="B1682" t="s">
        <v>1673</v>
      </c>
      <c r="C1682" t="s">
        <v>3847</v>
      </c>
      <c r="D1682" t="s">
        <v>5728</v>
      </c>
      <c r="E1682" t="s">
        <v>4365</v>
      </c>
      <c r="F1682" t="s">
        <v>7745</v>
      </c>
      <c r="G1682" t="s">
        <v>8245</v>
      </c>
      <c r="H1682" t="s">
        <v>8552</v>
      </c>
      <c r="I1682" t="s">
        <v>4365</v>
      </c>
      <c r="J1682" t="s">
        <v>4365</v>
      </c>
      <c r="K1682" t="s">
        <v>10121</v>
      </c>
      <c r="L1682" t="s">
        <v>10163</v>
      </c>
      <c r="M1682" t="s">
        <v>11959</v>
      </c>
      <c r="N1682" t="s">
        <v>13102</v>
      </c>
      <c r="O1682" t="s">
        <v>4365</v>
      </c>
      <c r="P1682" t="s">
        <v>4365</v>
      </c>
      <c r="Q1682">
        <v>1</v>
      </c>
      <c r="R1682" t="s">
        <v>13357</v>
      </c>
      <c r="S1682" t="s">
        <v>13447</v>
      </c>
      <c r="T1682" t="s">
        <v>13856</v>
      </c>
      <c r="U1682" s="3" t="str" cm="1">
        <f t="array" ref="U1682">LEFT(T1682,MIN(FIND({0,1,2,3,4,5,6,7,8,9},T1682&amp;"0123456789"))-1)</f>
        <v>£</v>
      </c>
      <c r="V1682" t="s">
        <v>13357</v>
      </c>
      <c r="W1682" t="s">
        <v>13856</v>
      </c>
      <c r="X1682" s="3" t="str" cm="1">
        <f t="array" ref="X1682">LEFT(W1682,MIN(FIND({0,1,2,3,4,5,6,7,8,9},W1682&amp;"0123456789"))-1)</f>
        <v>£</v>
      </c>
      <c r="Y1682" t="s">
        <v>13357</v>
      </c>
      <c r="Z1682" t="s">
        <v>13856</v>
      </c>
      <c r="AA1682" s="3" cm="1">
        <f t="array" ref="AA1682">_xlfn.XLOOKUP(LEFT(Z1682,MIN(FIND({0,1,2,3,4,5,6,7,8,9},Z1682&amp;"0123456789"))-1), $BB$4:$BB$23, $BC$4:$BC$23)*_xlfn.NUMBERVALUE(TRIM(REPLACE(Z1682,1,MIN(FIND({0,1,2,3,4,5,6,7,8,9},Z1682&amp;"0123456789"))-1,"")), ".", ",")</f>
        <v>1370000</v>
      </c>
      <c r="AB1682" t="s">
        <v>13856</v>
      </c>
      <c r="AC1682" s="3" cm="1">
        <f t="array" ref="AC1682">_xlfn.XLOOKUP(LEFT(AB1682,MIN(FIND({0,1,2,3,4,5,6,7,8,9},AB1682&amp;"0123456789"))-1), $BB$4:$BB$23, $BC$4:$BC$23)*_xlfn.NUMBERVALUE(TRIM(REPLACE(AB1682,1,MIN(FIND({0,1,2,3,4,5,6,7,8,9},AB1682&amp;"0123456789"))-1,"")), ".", ",")</f>
        <v>1370000</v>
      </c>
      <c r="AD1682" t="s">
        <v>8555</v>
      </c>
      <c r="AE1682" t="s">
        <v>8555</v>
      </c>
      <c r="AF1682" t="s">
        <v>16218</v>
      </c>
      <c r="AG1682" t="s">
        <v>4365</v>
      </c>
      <c r="AH1682" t="s">
        <v>4365</v>
      </c>
      <c r="AI1682" t="s">
        <v>4365</v>
      </c>
      <c r="AJ1682" t="s">
        <v>4365</v>
      </c>
      <c r="AK1682" t="s">
        <v>4365</v>
      </c>
      <c r="AL1682" t="s">
        <v>4365</v>
      </c>
      <c r="AM1682" t="s">
        <v>4365</v>
      </c>
      <c r="AN1682" t="s">
        <v>4365</v>
      </c>
      <c r="AO1682" t="s">
        <v>4365</v>
      </c>
      <c r="AP1682" t="s">
        <v>4365</v>
      </c>
      <c r="AQ1682" t="s">
        <v>4365</v>
      </c>
      <c r="AR1682" t="s">
        <v>4365</v>
      </c>
      <c r="AS1682" t="s">
        <v>19154</v>
      </c>
      <c r="BC1682" s="3" t="str" cm="1">
        <f t="array" ref="BC1682">LEFT(BB1682,MIN(FIND({0,1,2,3,4,5,6,7,8,9},BB1682&amp;"0123456789"))-1)</f>
        <v/>
      </c>
      <c r="BY1682" t="s">
        <v>11959</v>
      </c>
      <c r="CT1682" t="str">
        <f t="shared" si="409"/>
        <v>Medical Device</v>
      </c>
      <c r="CU1682" t="str">
        <f t="shared" si="410"/>
        <v/>
      </c>
      <c r="CV1682" t="str">
        <f t="shared" si="411"/>
        <v/>
      </c>
      <c r="CW1682" t="str">
        <f t="shared" si="412"/>
        <v/>
      </c>
      <c r="CX1682" t="str">
        <f t="shared" si="413"/>
        <v/>
      </c>
      <c r="CY1682" t="str">
        <f t="shared" si="414"/>
        <v/>
      </c>
      <c r="CZ1682" t="str">
        <f t="shared" si="415"/>
        <v/>
      </c>
      <c r="DA1682" t="str">
        <f t="shared" si="416"/>
        <v/>
      </c>
      <c r="DB1682" t="str">
        <f t="shared" si="417"/>
        <v/>
      </c>
      <c r="DC1682" t="str">
        <f t="shared" si="418"/>
        <v/>
      </c>
    </row>
    <row r="1683" spans="1:107" x14ac:dyDescent="0.2">
      <c r="A1683">
        <v>1680</v>
      </c>
      <c r="B1683" t="s">
        <v>1674</v>
      </c>
      <c r="C1683" t="s">
        <v>3848</v>
      </c>
      <c r="D1683" t="s">
        <v>5729</v>
      </c>
      <c r="E1683" t="s">
        <v>6065</v>
      </c>
      <c r="F1683" t="s">
        <v>7746</v>
      </c>
      <c r="G1683" t="s">
        <v>8397</v>
      </c>
      <c r="H1683" t="s">
        <v>8552</v>
      </c>
      <c r="I1683" t="s">
        <v>4365</v>
      </c>
      <c r="J1683" t="s">
        <v>4365</v>
      </c>
      <c r="K1683" t="s">
        <v>10119</v>
      </c>
      <c r="L1683" t="s">
        <v>10513</v>
      </c>
      <c r="M1683" t="s">
        <v>10513</v>
      </c>
      <c r="N1683" t="s">
        <v>12933</v>
      </c>
      <c r="O1683" t="s">
        <v>13306</v>
      </c>
      <c r="P1683" t="s">
        <v>4365</v>
      </c>
      <c r="Q1683">
        <v>2</v>
      </c>
      <c r="R1683" t="s">
        <v>13357</v>
      </c>
      <c r="S1683" t="s">
        <v>13634</v>
      </c>
      <c r="T1683" t="s">
        <v>13828</v>
      </c>
      <c r="U1683" s="3" t="str" cm="1">
        <f t="array" ref="U1683">LEFT(T1683,MIN(FIND({0,1,2,3,4,5,6,7,8,9},T1683&amp;"0123456789"))-1)</f>
        <v>€</v>
      </c>
      <c r="V1683" t="s">
        <v>13357</v>
      </c>
      <c r="W1683" t="s">
        <v>13828</v>
      </c>
      <c r="X1683" s="3" t="str" cm="1">
        <f t="array" ref="X1683">LEFT(W1683,MIN(FIND({0,1,2,3,4,5,6,7,8,9},W1683&amp;"0123456789"))-1)</f>
        <v>€</v>
      </c>
      <c r="Y1683" t="s">
        <v>13357</v>
      </c>
      <c r="Z1683" t="s">
        <v>13828</v>
      </c>
      <c r="AA1683" s="3" cm="1">
        <f t="array" ref="AA1683">_xlfn.XLOOKUP(LEFT(Z1683,MIN(FIND({0,1,2,3,4,5,6,7,8,9},Z1683&amp;"0123456789"))-1), $BB$4:$BB$23, $BC$4:$BC$23)*_xlfn.NUMBERVALUE(TRIM(REPLACE(Z1683,1,MIN(FIND({0,1,2,3,4,5,6,7,8,9},Z1683&amp;"0123456789"))-1,"")), ".", ",")</f>
        <v>1800000</v>
      </c>
      <c r="AB1683" t="s">
        <v>13784</v>
      </c>
      <c r="AC1683" s="3" cm="1">
        <f t="array" ref="AC1683">_xlfn.XLOOKUP(LEFT(AB1683,MIN(FIND({0,1,2,3,4,5,6,7,8,9},AB1683&amp;"0123456789"))-1), $BB$4:$BB$23, $BC$4:$BC$23)*_xlfn.NUMBERVALUE(TRIM(REPLACE(AB1683,1,MIN(FIND({0,1,2,3,4,5,6,7,8,9},AB1683&amp;"0123456789"))-1,"")), ".", ",")</f>
        <v>4800000</v>
      </c>
      <c r="AD1683" t="s">
        <v>4365</v>
      </c>
      <c r="AE1683" t="s">
        <v>8555</v>
      </c>
      <c r="AF1683" t="s">
        <v>16219</v>
      </c>
      <c r="AG1683" t="s">
        <v>17240</v>
      </c>
      <c r="AH1683" t="s">
        <v>4365</v>
      </c>
      <c r="AI1683" t="s">
        <v>18998</v>
      </c>
      <c r="AJ1683" t="s">
        <v>19328</v>
      </c>
      <c r="AK1683" t="s">
        <v>4365</v>
      </c>
      <c r="AL1683" t="s">
        <v>20174</v>
      </c>
      <c r="AM1683" t="s">
        <v>21068</v>
      </c>
      <c r="AN1683" t="s">
        <v>21651</v>
      </c>
      <c r="AO1683" t="s">
        <v>22251</v>
      </c>
      <c r="AP1683" t="s">
        <v>23418</v>
      </c>
      <c r="AQ1683" t="s">
        <v>24449</v>
      </c>
      <c r="AR1683" t="s">
        <v>25263</v>
      </c>
      <c r="AS1683" t="s">
        <v>14822</v>
      </c>
      <c r="BC1683" s="3" t="str" cm="1">
        <f t="array" ref="BC1683">LEFT(BB1683,MIN(FIND({0,1,2,3,4,5,6,7,8,9},BB1683&amp;"0123456789"))-1)</f>
        <v/>
      </c>
      <c r="BY1683" t="s">
        <v>10356</v>
      </c>
      <c r="BZ1683" t="s">
        <v>25408</v>
      </c>
      <c r="CT1683" t="str">
        <f t="shared" si="409"/>
        <v>Real Estate</v>
      </c>
      <c r="CU1683" t="str">
        <f t="shared" si="410"/>
        <v>Software</v>
      </c>
      <c r="CV1683" t="str">
        <f t="shared" si="411"/>
        <v/>
      </c>
      <c r="CW1683" t="str">
        <f t="shared" si="412"/>
        <v/>
      </c>
      <c r="CX1683" t="str">
        <f t="shared" si="413"/>
        <v/>
      </c>
      <c r="CY1683" t="str">
        <f t="shared" si="414"/>
        <v/>
      </c>
      <c r="CZ1683" t="str">
        <f t="shared" si="415"/>
        <v/>
      </c>
      <c r="DA1683" t="str">
        <f t="shared" si="416"/>
        <v/>
      </c>
      <c r="DB1683" t="str">
        <f t="shared" si="417"/>
        <v/>
      </c>
      <c r="DC1683" t="str">
        <f t="shared" si="418"/>
        <v/>
      </c>
    </row>
    <row r="1684" spans="1:107" x14ac:dyDescent="0.2">
      <c r="A1684">
        <v>1681</v>
      </c>
      <c r="B1684" t="s">
        <v>1675</v>
      </c>
      <c r="C1684" t="s">
        <v>3849</v>
      </c>
      <c r="D1684" t="s">
        <v>5730</v>
      </c>
      <c r="E1684" t="s">
        <v>6065</v>
      </c>
      <c r="F1684" t="s">
        <v>7747</v>
      </c>
      <c r="G1684" t="s">
        <v>8245</v>
      </c>
      <c r="H1684" t="s">
        <v>8552</v>
      </c>
      <c r="I1684" t="s">
        <v>4365</v>
      </c>
      <c r="J1684" t="s">
        <v>4365</v>
      </c>
      <c r="K1684" t="s">
        <v>10121</v>
      </c>
      <c r="L1684" t="s">
        <v>10163</v>
      </c>
      <c r="M1684" t="s">
        <v>12408</v>
      </c>
      <c r="N1684" t="s">
        <v>13135</v>
      </c>
      <c r="O1684" t="s">
        <v>13317</v>
      </c>
      <c r="P1684" t="s">
        <v>4365</v>
      </c>
      <c r="Q1684">
        <v>1</v>
      </c>
      <c r="R1684" t="s">
        <v>13357</v>
      </c>
      <c r="S1684" t="s">
        <v>13610</v>
      </c>
      <c r="T1684" t="s">
        <v>13782</v>
      </c>
      <c r="U1684" s="3" t="str" cm="1">
        <f t="array" ref="U1684">LEFT(T1684,MIN(FIND({0,1,2,3,4,5,6,7,8,9},T1684&amp;"0123456789"))-1)</f>
        <v>$</v>
      </c>
      <c r="V1684" t="s">
        <v>13357</v>
      </c>
      <c r="W1684" t="s">
        <v>13782</v>
      </c>
      <c r="X1684" s="3" t="str" cm="1">
        <f t="array" ref="X1684">LEFT(W1684,MIN(FIND({0,1,2,3,4,5,6,7,8,9},W1684&amp;"0123456789"))-1)</f>
        <v>$</v>
      </c>
      <c r="Y1684" t="s">
        <v>13357</v>
      </c>
      <c r="Z1684" t="s">
        <v>13782</v>
      </c>
      <c r="AA1684" s="3" cm="1">
        <f t="array" ref="AA1684">_xlfn.XLOOKUP(LEFT(Z1684,MIN(FIND({0,1,2,3,4,5,6,7,8,9},Z1684&amp;"0123456789"))-1), $BB$4:$BB$23, $BC$4:$BC$23)*_xlfn.NUMBERVALUE(TRIM(REPLACE(Z1684,1,MIN(FIND({0,1,2,3,4,5,6,7,8,9},Z1684&amp;"0123456789"))-1,"")), ".", ",")</f>
        <v>1250000</v>
      </c>
      <c r="AB1684" t="s">
        <v>13782</v>
      </c>
      <c r="AC1684" s="3" cm="1">
        <f t="array" ref="AC1684">_xlfn.XLOOKUP(LEFT(AB1684,MIN(FIND({0,1,2,3,4,5,6,7,8,9},AB1684&amp;"0123456789"))-1), $BB$4:$BB$23, $BC$4:$BC$23)*_xlfn.NUMBERVALUE(TRIM(REPLACE(AB1684,1,MIN(FIND({0,1,2,3,4,5,6,7,8,9},AB1684&amp;"0123456789"))-1,"")), ".", ",")</f>
        <v>1250000</v>
      </c>
      <c r="AD1684" t="s">
        <v>8555</v>
      </c>
      <c r="AE1684" t="s">
        <v>8555</v>
      </c>
      <c r="AF1684" t="s">
        <v>16220</v>
      </c>
      <c r="AG1684" t="s">
        <v>4365</v>
      </c>
      <c r="AH1684" t="s">
        <v>4365</v>
      </c>
      <c r="AI1684" t="s">
        <v>4365</v>
      </c>
      <c r="AJ1684" t="s">
        <v>4365</v>
      </c>
      <c r="AK1684" t="s">
        <v>4365</v>
      </c>
      <c r="AL1684" t="s">
        <v>4365</v>
      </c>
      <c r="AM1684" t="s">
        <v>4365</v>
      </c>
      <c r="AN1684" t="s">
        <v>4365</v>
      </c>
      <c r="AO1684" t="s">
        <v>4365</v>
      </c>
      <c r="AP1684" t="s">
        <v>4365</v>
      </c>
      <c r="AQ1684" t="s">
        <v>4365</v>
      </c>
      <c r="AR1684" t="s">
        <v>4365</v>
      </c>
      <c r="AS1684" t="s">
        <v>8558</v>
      </c>
      <c r="BC1684" s="3" t="str" cm="1">
        <f t="array" ref="BC1684">LEFT(BB1684,MIN(FIND({0,1,2,3,4,5,6,7,8,9},BB1684&amp;"0123456789"))-1)</f>
        <v/>
      </c>
      <c r="BY1684" t="s">
        <v>12408</v>
      </c>
      <c r="CT1684" t="str">
        <f t="shared" si="409"/>
        <v>Health Diagnostics</v>
      </c>
      <c r="CU1684" t="str">
        <f t="shared" si="410"/>
        <v/>
      </c>
      <c r="CV1684" t="str">
        <f t="shared" si="411"/>
        <v/>
      </c>
      <c r="CW1684" t="str">
        <f t="shared" si="412"/>
        <v/>
      </c>
      <c r="CX1684" t="str">
        <f t="shared" si="413"/>
        <v/>
      </c>
      <c r="CY1684" t="str">
        <f t="shared" si="414"/>
        <v/>
      </c>
      <c r="CZ1684" t="str">
        <f t="shared" si="415"/>
        <v/>
      </c>
      <c r="DA1684" t="str">
        <f t="shared" si="416"/>
        <v/>
      </c>
      <c r="DB1684" t="str">
        <f t="shared" si="417"/>
        <v/>
      </c>
      <c r="DC1684" t="str">
        <f t="shared" si="418"/>
        <v/>
      </c>
    </row>
    <row r="1685" spans="1:107" x14ac:dyDescent="0.2">
      <c r="A1685">
        <v>1682</v>
      </c>
      <c r="B1685" t="s">
        <v>1676</v>
      </c>
      <c r="C1685" t="s">
        <v>3850</v>
      </c>
      <c r="D1685" t="s">
        <v>5731</v>
      </c>
      <c r="E1685" t="s">
        <v>6065</v>
      </c>
      <c r="F1685" t="s">
        <v>7748</v>
      </c>
      <c r="G1685" t="s">
        <v>8245</v>
      </c>
      <c r="H1685" t="s">
        <v>8552</v>
      </c>
      <c r="I1685" t="s">
        <v>4365</v>
      </c>
      <c r="J1685" t="s">
        <v>4365</v>
      </c>
      <c r="K1685" t="s">
        <v>10119</v>
      </c>
      <c r="L1685" t="s">
        <v>10331</v>
      </c>
      <c r="M1685" t="s">
        <v>10331</v>
      </c>
      <c r="N1685" t="s">
        <v>12796</v>
      </c>
      <c r="O1685" t="s">
        <v>13326</v>
      </c>
      <c r="P1685" t="s">
        <v>4365</v>
      </c>
      <c r="Q1685">
        <v>1</v>
      </c>
      <c r="R1685" t="s">
        <v>13357</v>
      </c>
      <c r="S1685" t="s">
        <v>13677</v>
      </c>
      <c r="T1685" t="s">
        <v>13772</v>
      </c>
      <c r="U1685" s="3" t="str" cm="1">
        <f t="array" ref="U1685">LEFT(T1685,MIN(FIND({0,1,2,3,4,5,6,7,8,9},T1685&amp;"0123456789"))-1)</f>
        <v>$</v>
      </c>
      <c r="V1685" t="s">
        <v>13357</v>
      </c>
      <c r="W1685" t="s">
        <v>13772</v>
      </c>
      <c r="X1685" s="3" t="str" cm="1">
        <f t="array" ref="X1685">LEFT(W1685,MIN(FIND({0,1,2,3,4,5,6,7,8,9},W1685&amp;"0123456789"))-1)</f>
        <v>$</v>
      </c>
      <c r="Y1685" t="s">
        <v>13357</v>
      </c>
      <c r="Z1685" t="s">
        <v>13772</v>
      </c>
      <c r="AA1685" s="3" cm="1">
        <f t="array" ref="AA1685">_xlfn.XLOOKUP(LEFT(Z1685,MIN(FIND({0,1,2,3,4,5,6,7,8,9},Z1685&amp;"0123456789"))-1), $BB$4:$BB$23, $BC$4:$BC$23)*_xlfn.NUMBERVALUE(TRIM(REPLACE(Z1685,1,MIN(FIND({0,1,2,3,4,5,6,7,8,9},Z1685&amp;"0123456789"))-1,"")), ".", ",")</f>
        <v>4000000</v>
      </c>
      <c r="AB1685" t="s">
        <v>13772</v>
      </c>
      <c r="AC1685" s="3" cm="1">
        <f t="array" ref="AC1685">_xlfn.XLOOKUP(LEFT(AB1685,MIN(FIND({0,1,2,3,4,5,6,7,8,9},AB1685&amp;"0123456789"))-1), $BB$4:$BB$23, $BC$4:$BC$23)*_xlfn.NUMBERVALUE(TRIM(REPLACE(AB1685,1,MIN(FIND({0,1,2,3,4,5,6,7,8,9},AB1685&amp;"0123456789"))-1,"")), ".", ",")</f>
        <v>4000000</v>
      </c>
      <c r="AD1685" t="s">
        <v>8554</v>
      </c>
      <c r="AE1685" t="s">
        <v>8554</v>
      </c>
      <c r="AF1685" t="s">
        <v>16221</v>
      </c>
      <c r="AG1685" t="s">
        <v>17415</v>
      </c>
      <c r="AH1685" t="s">
        <v>18041</v>
      </c>
      <c r="AI1685" t="s">
        <v>18999</v>
      </c>
      <c r="AJ1685" t="s">
        <v>19298</v>
      </c>
      <c r="AK1685" t="s">
        <v>20044</v>
      </c>
      <c r="AL1685" t="s">
        <v>20145</v>
      </c>
      <c r="AM1685" t="s">
        <v>21069</v>
      </c>
      <c r="AN1685" t="s">
        <v>21636</v>
      </c>
      <c r="AO1685" t="s">
        <v>22252</v>
      </c>
      <c r="AP1685" t="s">
        <v>23419</v>
      </c>
      <c r="AQ1685" t="s">
        <v>24450</v>
      </c>
      <c r="AR1685" t="s">
        <v>25264</v>
      </c>
      <c r="AS1685" t="s">
        <v>19149</v>
      </c>
      <c r="BC1685" s="3" t="str" cm="1">
        <f t="array" ref="BC1685">LEFT(BB1685,MIN(FIND({0,1,2,3,4,5,6,7,8,9},BB1685&amp;"0123456789"))-1)</f>
        <v/>
      </c>
      <c r="BY1685" t="s">
        <v>10331</v>
      </c>
      <c r="CT1685" t="str">
        <f t="shared" si="409"/>
        <v>Information Technology</v>
      </c>
      <c r="CU1685" t="str">
        <f t="shared" si="410"/>
        <v/>
      </c>
      <c r="CV1685" t="str">
        <f t="shared" si="411"/>
        <v/>
      </c>
      <c r="CW1685" t="str">
        <f t="shared" si="412"/>
        <v/>
      </c>
      <c r="CX1685" t="str">
        <f t="shared" si="413"/>
        <v/>
      </c>
      <c r="CY1685" t="str">
        <f t="shared" si="414"/>
        <v/>
      </c>
      <c r="CZ1685" t="str">
        <f t="shared" si="415"/>
        <v/>
      </c>
      <c r="DA1685" t="str">
        <f t="shared" si="416"/>
        <v/>
      </c>
      <c r="DB1685" t="str">
        <f t="shared" si="417"/>
        <v/>
      </c>
      <c r="DC1685" t="str">
        <f t="shared" si="418"/>
        <v/>
      </c>
    </row>
    <row r="1686" spans="1:107" x14ac:dyDescent="0.2">
      <c r="A1686">
        <v>1683</v>
      </c>
      <c r="B1686" t="s">
        <v>1677</v>
      </c>
      <c r="C1686" t="s">
        <v>3851</v>
      </c>
      <c r="D1686" t="s">
        <v>5732</v>
      </c>
      <c r="E1686" t="s">
        <v>6065</v>
      </c>
      <c r="F1686" t="s">
        <v>7749</v>
      </c>
      <c r="G1686" t="s">
        <v>8298</v>
      </c>
      <c r="H1686" t="s">
        <v>8552</v>
      </c>
      <c r="I1686" t="s">
        <v>8556</v>
      </c>
      <c r="J1686" t="s">
        <v>9890</v>
      </c>
      <c r="K1686" t="s">
        <v>10121</v>
      </c>
      <c r="L1686" t="s">
        <v>10150</v>
      </c>
      <c r="M1686" t="s">
        <v>12409</v>
      </c>
      <c r="N1686" t="s">
        <v>12858</v>
      </c>
      <c r="O1686" t="s">
        <v>4365</v>
      </c>
      <c r="P1686" t="s">
        <v>13351</v>
      </c>
      <c r="Q1686">
        <v>1</v>
      </c>
      <c r="R1686" t="s">
        <v>13357</v>
      </c>
      <c r="S1686" t="s">
        <v>13602</v>
      </c>
      <c r="T1686" t="s">
        <v>14279</v>
      </c>
      <c r="U1686" s="3" t="str" cm="1">
        <f t="array" ref="U1686">LEFT(T1686,MIN(FIND({0,1,2,3,4,5,6,7,8,9},T1686&amp;"0123456789"))-1)</f>
        <v>CHF</v>
      </c>
      <c r="V1686" t="s">
        <v>13357</v>
      </c>
      <c r="W1686" t="s">
        <v>14279</v>
      </c>
      <c r="X1686" s="3" t="str" cm="1">
        <f t="array" ref="X1686">LEFT(W1686,MIN(FIND({0,1,2,3,4,5,6,7,8,9},W1686&amp;"0123456789"))-1)</f>
        <v>CHF</v>
      </c>
      <c r="Y1686" t="s">
        <v>13357</v>
      </c>
      <c r="Z1686" t="s">
        <v>14279</v>
      </c>
      <c r="AA1686" s="3" cm="1">
        <f t="array" ref="AA1686">_xlfn.XLOOKUP(LEFT(Z1686,MIN(FIND({0,1,2,3,4,5,6,7,8,9},Z1686&amp;"0123456789"))-1), $BB$4:$BB$23, $BC$4:$BC$23)*_xlfn.NUMBERVALUE(TRIM(REPLACE(Z1686,1,MIN(FIND({0,1,2,3,4,5,6,7,8,9},Z1686&amp;"0123456789"))-1,"")), ".", ",")</f>
        <v>1975800.0000000002</v>
      </c>
      <c r="AB1686" t="s">
        <v>14279</v>
      </c>
      <c r="AC1686" s="3" cm="1">
        <f t="array" ref="AC1686">_xlfn.XLOOKUP(LEFT(AB1686,MIN(FIND({0,1,2,3,4,5,6,7,8,9},AB1686&amp;"0123456789"))-1), $BB$4:$BB$23, $BC$4:$BC$23)*_xlfn.NUMBERVALUE(TRIM(REPLACE(AB1686,1,MIN(FIND({0,1,2,3,4,5,6,7,8,9},AB1686&amp;"0123456789"))-1,"")), ".", ",")</f>
        <v>1975800.0000000002</v>
      </c>
      <c r="AD1686" t="s">
        <v>8554</v>
      </c>
      <c r="AE1686" t="s">
        <v>8557</v>
      </c>
      <c r="AF1686" t="s">
        <v>16222</v>
      </c>
      <c r="AG1686" t="s">
        <v>17416</v>
      </c>
      <c r="AH1686" t="s">
        <v>4365</v>
      </c>
      <c r="AI1686" t="s">
        <v>19000</v>
      </c>
      <c r="AJ1686" t="s">
        <v>6094</v>
      </c>
      <c r="AK1686" t="s">
        <v>20045</v>
      </c>
      <c r="AL1686" t="s">
        <v>20365</v>
      </c>
      <c r="AM1686" t="s">
        <v>21070</v>
      </c>
      <c r="AN1686" t="s">
        <v>21652</v>
      </c>
      <c r="AO1686" t="s">
        <v>22253</v>
      </c>
      <c r="AP1686" t="s">
        <v>23420</v>
      </c>
      <c r="AQ1686" t="s">
        <v>24451</v>
      </c>
      <c r="AR1686" t="s">
        <v>25265</v>
      </c>
      <c r="AS1686" t="s">
        <v>19090</v>
      </c>
      <c r="BC1686" s="3" t="str" cm="1">
        <f t="array" ref="BC1686">LEFT(BB1686,MIN(FIND({0,1,2,3,4,5,6,7,8,9},BB1686&amp;"0123456789"))-1)</f>
        <v/>
      </c>
      <c r="BY1686" t="s">
        <v>25688</v>
      </c>
      <c r="BZ1686" t="s">
        <v>25690</v>
      </c>
      <c r="CA1686" t="s">
        <v>25451</v>
      </c>
      <c r="CB1686" t="s">
        <v>25572</v>
      </c>
      <c r="CC1686" t="s">
        <v>25408</v>
      </c>
      <c r="CT1686" t="str">
        <f t="shared" si="409"/>
        <v>Bitcoin</v>
      </c>
      <c r="CU1686" t="str">
        <f t="shared" si="410"/>
        <v>Blockchain</v>
      </c>
      <c r="CV1686" t="str">
        <f t="shared" si="411"/>
        <v>Ethereum</v>
      </c>
      <c r="CW1686" t="str">
        <f t="shared" si="412"/>
        <v>Financial Exchanges</v>
      </c>
      <c r="CX1686" t="str">
        <f t="shared" si="413"/>
        <v>Software</v>
      </c>
      <c r="CY1686" t="str">
        <f t="shared" si="414"/>
        <v/>
      </c>
      <c r="CZ1686" t="str">
        <f t="shared" si="415"/>
        <v/>
      </c>
      <c r="DA1686" t="str">
        <f t="shared" si="416"/>
        <v/>
      </c>
      <c r="DB1686" t="str">
        <f t="shared" si="417"/>
        <v/>
      </c>
      <c r="DC1686" t="str">
        <f t="shared" si="418"/>
        <v/>
      </c>
    </row>
    <row r="1687" spans="1:107" x14ac:dyDescent="0.2">
      <c r="A1687">
        <v>1684</v>
      </c>
      <c r="B1687" t="s">
        <v>1678</v>
      </c>
      <c r="C1687" t="s">
        <v>3852</v>
      </c>
      <c r="D1687" t="s">
        <v>5733</v>
      </c>
      <c r="E1687" t="s">
        <v>6065</v>
      </c>
      <c r="F1687" t="s">
        <v>7750</v>
      </c>
      <c r="G1687" t="s">
        <v>8511</v>
      </c>
      <c r="H1687" t="s">
        <v>8552</v>
      </c>
      <c r="I1687" t="s">
        <v>8555</v>
      </c>
      <c r="J1687" t="s">
        <v>9891</v>
      </c>
      <c r="K1687" t="s">
        <v>10121</v>
      </c>
      <c r="L1687" t="s">
        <v>10189</v>
      </c>
      <c r="M1687" t="s">
        <v>12410</v>
      </c>
      <c r="N1687" t="s">
        <v>12741</v>
      </c>
      <c r="O1687" t="s">
        <v>13310</v>
      </c>
      <c r="P1687" t="s">
        <v>4365</v>
      </c>
      <c r="Q1687">
        <v>1</v>
      </c>
      <c r="R1687" t="s">
        <v>13357</v>
      </c>
      <c r="S1687" t="s">
        <v>13519</v>
      </c>
      <c r="T1687" t="s">
        <v>13813</v>
      </c>
      <c r="U1687" s="3" t="str" cm="1">
        <f t="array" ref="U1687">LEFT(T1687,MIN(FIND({0,1,2,3,4,5,6,7,8,9},T1687&amp;"0123456789"))-1)</f>
        <v>$</v>
      </c>
      <c r="V1687" t="s">
        <v>13357</v>
      </c>
      <c r="W1687" t="s">
        <v>13813</v>
      </c>
      <c r="X1687" s="3" t="str" cm="1">
        <f t="array" ref="X1687">LEFT(W1687,MIN(FIND({0,1,2,3,4,5,6,7,8,9},W1687&amp;"0123456789"))-1)</f>
        <v>$</v>
      </c>
      <c r="Y1687" t="s">
        <v>13357</v>
      </c>
      <c r="Z1687" t="s">
        <v>13813</v>
      </c>
      <c r="AA1687" s="3" cm="1">
        <f t="array" ref="AA1687">_xlfn.XLOOKUP(LEFT(Z1687,MIN(FIND({0,1,2,3,4,5,6,7,8,9},Z1687&amp;"0123456789"))-1), $BB$4:$BB$23, $BC$4:$BC$23)*_xlfn.NUMBERVALUE(TRIM(REPLACE(Z1687,1,MIN(FIND({0,1,2,3,4,5,6,7,8,9},Z1687&amp;"0123456789"))-1,"")), ".", ",")</f>
        <v>2000000</v>
      </c>
      <c r="AB1687" t="s">
        <v>13813</v>
      </c>
      <c r="AC1687" s="3" cm="1">
        <f t="array" ref="AC1687">_xlfn.XLOOKUP(LEFT(AB1687,MIN(FIND({0,1,2,3,4,5,6,7,8,9},AB1687&amp;"0123456789"))-1), $BB$4:$BB$23, $BC$4:$BC$23)*_xlfn.NUMBERVALUE(TRIM(REPLACE(AB1687,1,MIN(FIND({0,1,2,3,4,5,6,7,8,9},AB1687&amp;"0123456789"))-1,"")), ".", ",")</f>
        <v>2000000</v>
      </c>
      <c r="AD1687" t="s">
        <v>4365</v>
      </c>
      <c r="AE1687" t="s">
        <v>4365</v>
      </c>
      <c r="AF1687" t="s">
        <v>4365</v>
      </c>
      <c r="AG1687" t="s">
        <v>4365</v>
      </c>
      <c r="AH1687" t="s">
        <v>4365</v>
      </c>
      <c r="AI1687" t="s">
        <v>4365</v>
      </c>
      <c r="AJ1687" t="s">
        <v>4365</v>
      </c>
      <c r="AK1687" t="s">
        <v>4365</v>
      </c>
      <c r="AL1687" t="s">
        <v>4365</v>
      </c>
      <c r="AM1687" t="s">
        <v>4365</v>
      </c>
      <c r="AN1687" t="s">
        <v>4365</v>
      </c>
      <c r="AO1687" t="s">
        <v>4365</v>
      </c>
      <c r="AP1687" t="s">
        <v>4365</v>
      </c>
      <c r="AQ1687" t="s">
        <v>4365</v>
      </c>
      <c r="AR1687" t="s">
        <v>4365</v>
      </c>
      <c r="AS1687" t="s">
        <v>4365</v>
      </c>
      <c r="BC1687" s="3" t="str" cm="1">
        <f t="array" ref="BC1687">LEFT(BB1687,MIN(FIND({0,1,2,3,4,5,6,7,8,9},BB1687&amp;"0123456789"))-1)</f>
        <v/>
      </c>
      <c r="BY1687" t="s">
        <v>11273</v>
      </c>
      <c r="BZ1687" t="s">
        <v>25572</v>
      </c>
      <c r="CA1687" t="s">
        <v>25579</v>
      </c>
      <c r="CB1687" t="s">
        <v>25945</v>
      </c>
      <c r="CT1687" t="str">
        <f t="shared" si="409"/>
        <v>Finance</v>
      </c>
      <c r="CU1687" t="str">
        <f t="shared" si="410"/>
        <v>Financial Exchanges</v>
      </c>
      <c r="CV1687" t="str">
        <f t="shared" si="411"/>
        <v>Personal Finance</v>
      </c>
      <c r="CW1687" t="str">
        <f t="shared" si="412"/>
        <v>Stock Exchanges</v>
      </c>
      <c r="CX1687" t="str">
        <f t="shared" si="413"/>
        <v/>
      </c>
      <c r="CY1687" t="str">
        <f t="shared" si="414"/>
        <v/>
      </c>
      <c r="CZ1687" t="str">
        <f t="shared" si="415"/>
        <v/>
      </c>
      <c r="DA1687" t="str">
        <f t="shared" si="416"/>
        <v/>
      </c>
      <c r="DB1687" t="str">
        <f t="shared" si="417"/>
        <v/>
      </c>
      <c r="DC1687" t="str">
        <f t="shared" si="418"/>
        <v/>
      </c>
    </row>
    <row r="1688" spans="1:107" x14ac:dyDescent="0.2">
      <c r="A1688">
        <v>1685</v>
      </c>
      <c r="B1688" t="s">
        <v>1679</v>
      </c>
      <c r="C1688" t="s">
        <v>3853</v>
      </c>
      <c r="D1688" t="s">
        <v>5734</v>
      </c>
      <c r="E1688" t="s">
        <v>6065</v>
      </c>
      <c r="F1688" t="s">
        <v>7751</v>
      </c>
      <c r="G1688" t="s">
        <v>8254</v>
      </c>
      <c r="H1688" t="s">
        <v>8552</v>
      </c>
      <c r="I1688" t="s">
        <v>8554</v>
      </c>
      <c r="J1688" t="s">
        <v>9892</v>
      </c>
      <c r="K1688" t="s">
        <v>10121</v>
      </c>
      <c r="L1688" t="s">
        <v>10919</v>
      </c>
      <c r="M1688" t="s">
        <v>12411</v>
      </c>
      <c r="N1688" t="s">
        <v>12790</v>
      </c>
      <c r="O1688" t="s">
        <v>13310</v>
      </c>
      <c r="P1688" t="s">
        <v>4365</v>
      </c>
      <c r="Q1688">
        <v>1</v>
      </c>
      <c r="R1688" t="s">
        <v>13357</v>
      </c>
      <c r="S1688" t="s">
        <v>13524</v>
      </c>
      <c r="T1688" t="s">
        <v>13831</v>
      </c>
      <c r="U1688" s="3" t="str" cm="1">
        <f t="array" ref="U1688">LEFT(T1688,MIN(FIND({0,1,2,3,4,5,6,7,8,9},T1688&amp;"0123456789"))-1)</f>
        <v>$</v>
      </c>
      <c r="V1688" t="s">
        <v>13357</v>
      </c>
      <c r="W1688" t="s">
        <v>13831</v>
      </c>
      <c r="X1688" s="3" t="str" cm="1">
        <f t="array" ref="X1688">LEFT(W1688,MIN(FIND({0,1,2,3,4,5,6,7,8,9},W1688&amp;"0123456789"))-1)</f>
        <v>$</v>
      </c>
      <c r="Y1688" t="s">
        <v>13357</v>
      </c>
      <c r="Z1688" t="s">
        <v>13831</v>
      </c>
      <c r="AA1688" s="3" cm="1">
        <f t="array" ref="AA1688">_xlfn.XLOOKUP(LEFT(Z1688,MIN(FIND({0,1,2,3,4,5,6,7,8,9},Z1688&amp;"0123456789"))-1), $BB$4:$BB$23, $BC$4:$BC$23)*_xlfn.NUMBERVALUE(TRIM(REPLACE(Z1688,1,MIN(FIND({0,1,2,3,4,5,6,7,8,9},Z1688&amp;"0123456789"))-1,"")), ".", ",")</f>
        <v>1000000</v>
      </c>
      <c r="AB1688" t="s">
        <v>13831</v>
      </c>
      <c r="AC1688" s="3" cm="1">
        <f t="array" ref="AC1688">_xlfn.XLOOKUP(LEFT(AB1688,MIN(FIND({0,1,2,3,4,5,6,7,8,9},AB1688&amp;"0123456789"))-1), $BB$4:$BB$23, $BC$4:$BC$23)*_xlfn.NUMBERVALUE(TRIM(REPLACE(AB1688,1,MIN(FIND({0,1,2,3,4,5,6,7,8,9},AB1688&amp;"0123456789"))-1,"")), ".", ",")</f>
        <v>1000000</v>
      </c>
      <c r="AD1688" t="s">
        <v>8555</v>
      </c>
      <c r="AE1688" t="s">
        <v>8555</v>
      </c>
      <c r="AF1688" t="s">
        <v>16223</v>
      </c>
      <c r="AG1688" t="s">
        <v>17417</v>
      </c>
      <c r="AH1688" t="s">
        <v>18042</v>
      </c>
      <c r="AI1688" t="s">
        <v>19001</v>
      </c>
      <c r="AJ1688" t="s">
        <v>8563</v>
      </c>
      <c r="AK1688" t="s">
        <v>20046</v>
      </c>
      <c r="AL1688" t="s">
        <v>8555</v>
      </c>
      <c r="AM1688" t="s">
        <v>18794</v>
      </c>
      <c r="AN1688" t="s">
        <v>18372</v>
      </c>
      <c r="AO1688" t="s">
        <v>18794</v>
      </c>
      <c r="AP1688" t="s">
        <v>23421</v>
      </c>
      <c r="AQ1688" t="s">
        <v>24452</v>
      </c>
      <c r="AR1688" t="s">
        <v>21985</v>
      </c>
      <c r="AS1688" t="s">
        <v>19174</v>
      </c>
      <c r="BC1688" s="3" t="str" cm="1">
        <f t="array" ref="BC1688">LEFT(BB1688,MIN(FIND({0,1,2,3,4,5,6,7,8,9},BB1688&amp;"0123456789"))-1)</f>
        <v/>
      </c>
      <c r="BY1688" t="s">
        <v>11181</v>
      </c>
      <c r="BZ1688" t="s">
        <v>25654</v>
      </c>
      <c r="CA1688" t="s">
        <v>25414</v>
      </c>
      <c r="CB1688" t="s">
        <v>25521</v>
      </c>
      <c r="CC1688" t="s">
        <v>25743</v>
      </c>
      <c r="CT1688" t="str">
        <f t="shared" si="409"/>
        <v>Advertising</v>
      </c>
      <c r="CU1688" t="str">
        <f t="shared" si="410"/>
        <v>Digital Media</v>
      </c>
      <c r="CV1688" t="str">
        <f t="shared" si="411"/>
        <v>Internet</v>
      </c>
      <c r="CW1688" t="str">
        <f t="shared" si="412"/>
        <v>Media and Entertainment</v>
      </c>
      <c r="CX1688" t="str">
        <f t="shared" si="413"/>
        <v>Podcast</v>
      </c>
      <c r="CY1688" t="str">
        <f t="shared" si="414"/>
        <v/>
      </c>
      <c r="CZ1688" t="str">
        <f t="shared" si="415"/>
        <v/>
      </c>
      <c r="DA1688" t="str">
        <f t="shared" si="416"/>
        <v/>
      </c>
      <c r="DB1688" t="str">
        <f t="shared" si="417"/>
        <v/>
      </c>
      <c r="DC1688" t="str">
        <f t="shared" si="418"/>
        <v/>
      </c>
    </row>
    <row r="1689" spans="1:107" x14ac:dyDescent="0.2">
      <c r="A1689">
        <v>1686</v>
      </c>
      <c r="B1689" t="s">
        <v>1680</v>
      </c>
      <c r="C1689" t="s">
        <v>3854</v>
      </c>
      <c r="D1689" t="s">
        <v>4365</v>
      </c>
      <c r="E1689" t="s">
        <v>6065</v>
      </c>
      <c r="F1689" t="s">
        <v>7752</v>
      </c>
      <c r="G1689" t="s">
        <v>8252</v>
      </c>
      <c r="H1689" t="s">
        <v>8552</v>
      </c>
      <c r="I1689" t="s">
        <v>8554</v>
      </c>
      <c r="J1689" t="s">
        <v>9893</v>
      </c>
      <c r="K1689" t="s">
        <v>10119</v>
      </c>
      <c r="L1689" t="s">
        <v>10920</v>
      </c>
      <c r="M1689" t="s">
        <v>12412</v>
      </c>
      <c r="N1689" t="s">
        <v>12858</v>
      </c>
      <c r="O1689" t="s">
        <v>4365</v>
      </c>
      <c r="P1689" t="s">
        <v>4365</v>
      </c>
      <c r="Q1689">
        <v>1</v>
      </c>
      <c r="R1689" t="s">
        <v>13357</v>
      </c>
      <c r="S1689" t="s">
        <v>13436</v>
      </c>
      <c r="T1689" t="s">
        <v>14272</v>
      </c>
      <c r="U1689" s="3" t="str" cm="1">
        <f t="array" ref="U1689">LEFT(T1689,MIN(FIND({0,1,2,3,4,5,6,7,8,9},T1689&amp;"0123456789"))-1)</f>
        <v>CHF</v>
      </c>
      <c r="V1689" t="s">
        <v>13357</v>
      </c>
      <c r="W1689" t="s">
        <v>14272</v>
      </c>
      <c r="X1689" s="3" t="str" cm="1">
        <f t="array" ref="X1689">LEFT(W1689,MIN(FIND({0,1,2,3,4,5,6,7,8,9},W1689&amp;"0123456789"))-1)</f>
        <v>CHF</v>
      </c>
      <c r="Y1689" t="s">
        <v>13357</v>
      </c>
      <c r="Z1689" t="s">
        <v>14272</v>
      </c>
      <c r="AA1689" s="3" cm="1">
        <f t="array" ref="AA1689">_xlfn.XLOOKUP(LEFT(Z1689,MIN(FIND({0,1,2,3,4,5,6,7,8,9},Z1689&amp;"0123456789"))-1), $BB$4:$BB$23, $BC$4:$BC$23)*_xlfn.NUMBERVALUE(TRIM(REPLACE(Z1689,1,MIN(FIND({0,1,2,3,4,5,6,7,8,9},Z1689&amp;"0123456789"))-1,"")), ".", ",")</f>
        <v>1665000.0000000002</v>
      </c>
      <c r="AB1689" t="s">
        <v>14272</v>
      </c>
      <c r="AC1689" s="3" cm="1">
        <f t="array" ref="AC1689">_xlfn.XLOOKUP(LEFT(AB1689,MIN(FIND({0,1,2,3,4,5,6,7,8,9},AB1689&amp;"0123456789"))-1), $BB$4:$BB$23, $BC$4:$BC$23)*_xlfn.NUMBERVALUE(TRIM(REPLACE(AB1689,1,MIN(FIND({0,1,2,3,4,5,6,7,8,9},AB1689&amp;"0123456789"))-1,"")), ".", ",")</f>
        <v>1665000.0000000002</v>
      </c>
      <c r="AD1689" t="s">
        <v>4365</v>
      </c>
      <c r="AE1689" t="s">
        <v>4365</v>
      </c>
      <c r="AF1689" t="s">
        <v>4365</v>
      </c>
      <c r="AG1689" t="s">
        <v>4365</v>
      </c>
      <c r="AH1689" t="s">
        <v>4365</v>
      </c>
      <c r="AI1689" t="s">
        <v>4365</v>
      </c>
      <c r="AJ1689" t="s">
        <v>4365</v>
      </c>
      <c r="AK1689" t="s">
        <v>4365</v>
      </c>
      <c r="AL1689" t="s">
        <v>4365</v>
      </c>
      <c r="AM1689" t="s">
        <v>4365</v>
      </c>
      <c r="AN1689" t="s">
        <v>4365</v>
      </c>
      <c r="AO1689" t="s">
        <v>4365</v>
      </c>
      <c r="AP1689" t="s">
        <v>4365</v>
      </c>
      <c r="AQ1689" t="s">
        <v>4365</v>
      </c>
      <c r="AR1689" t="s">
        <v>4365</v>
      </c>
      <c r="AS1689" t="s">
        <v>4365</v>
      </c>
      <c r="BC1689" s="3" t="str" cm="1">
        <f t="array" ref="BC1689">LEFT(BB1689,MIN(FIND({0,1,2,3,4,5,6,7,8,9},BB1689&amp;"0123456789"))-1)</f>
        <v/>
      </c>
      <c r="BY1689" t="s">
        <v>25501</v>
      </c>
      <c r="BZ1689" t="s">
        <v>25408</v>
      </c>
      <c r="CA1689" t="s">
        <v>25463</v>
      </c>
      <c r="CT1689" t="str">
        <f t="shared" si="409"/>
        <v>Augmented Reality</v>
      </c>
      <c r="CU1689" t="str">
        <f t="shared" si="410"/>
        <v>Software</v>
      </c>
      <c r="CV1689" t="str">
        <f t="shared" si="411"/>
        <v>Video Streaming</v>
      </c>
      <c r="CW1689" t="str">
        <f t="shared" si="412"/>
        <v/>
      </c>
      <c r="CX1689" t="str">
        <f t="shared" si="413"/>
        <v/>
      </c>
      <c r="CY1689" t="str">
        <f t="shared" si="414"/>
        <v/>
      </c>
      <c r="CZ1689" t="str">
        <f t="shared" si="415"/>
        <v/>
      </c>
      <c r="DA1689" t="str">
        <f t="shared" si="416"/>
        <v/>
      </c>
      <c r="DB1689" t="str">
        <f t="shared" si="417"/>
        <v/>
      </c>
      <c r="DC1689" t="str">
        <f t="shared" si="418"/>
        <v/>
      </c>
    </row>
    <row r="1690" spans="1:107" x14ac:dyDescent="0.2">
      <c r="A1690">
        <v>1687</v>
      </c>
      <c r="B1690" t="s">
        <v>1681</v>
      </c>
      <c r="C1690" t="s">
        <v>3855</v>
      </c>
      <c r="D1690" t="s">
        <v>4365</v>
      </c>
      <c r="E1690" t="s">
        <v>4365</v>
      </c>
      <c r="F1690" t="s">
        <v>7753</v>
      </c>
      <c r="G1690" t="s">
        <v>8245</v>
      </c>
      <c r="H1690" t="s">
        <v>8552</v>
      </c>
      <c r="I1690" t="s">
        <v>8554</v>
      </c>
      <c r="J1690" t="s">
        <v>9894</v>
      </c>
      <c r="K1690" t="s">
        <v>10121</v>
      </c>
      <c r="L1690" t="s">
        <v>10587</v>
      </c>
      <c r="M1690" t="s">
        <v>10587</v>
      </c>
      <c r="N1690" t="s">
        <v>13136</v>
      </c>
      <c r="O1690" t="s">
        <v>13306</v>
      </c>
      <c r="P1690" t="s">
        <v>13351</v>
      </c>
      <c r="Q1690">
        <v>3</v>
      </c>
      <c r="R1690" t="s">
        <v>13357</v>
      </c>
      <c r="S1690" t="s">
        <v>8250</v>
      </c>
      <c r="T1690" t="s">
        <v>14280</v>
      </c>
      <c r="U1690" s="3" t="str" cm="1">
        <f t="array" ref="U1690">LEFT(T1690,MIN(FIND({0,1,2,3,4,5,6,7,8,9},T1690&amp;"0123456789"))-1)</f>
        <v>PLN</v>
      </c>
      <c r="V1690" t="s">
        <v>13357</v>
      </c>
      <c r="W1690" t="s">
        <v>14280</v>
      </c>
      <c r="X1690" s="3" t="str" cm="1">
        <f t="array" ref="X1690">LEFT(W1690,MIN(FIND({0,1,2,3,4,5,6,7,8,9},W1690&amp;"0123456789"))-1)</f>
        <v>PLN</v>
      </c>
      <c r="Y1690" t="s">
        <v>13357</v>
      </c>
      <c r="Z1690" t="s">
        <v>14740</v>
      </c>
      <c r="AA1690" s="3" cm="1">
        <f t="array" ref="AA1690">_xlfn.XLOOKUP(LEFT(Z1690,MIN(FIND({0,1,2,3,4,5,6,7,8,9},Z1690&amp;"0123456789"))-1), $BB$4:$BB$23, $BC$4:$BC$23)*_xlfn.NUMBERVALUE(TRIM(REPLACE(Z1690,1,MIN(FIND({0,1,2,3,4,5,6,7,8,9},Z1690&amp;"0123456789"))-1,"")), ".", ",")</f>
        <v>1132929</v>
      </c>
      <c r="AB1690" t="s">
        <v>14740</v>
      </c>
      <c r="AC1690" s="3" cm="1">
        <f t="array" ref="AC1690">_xlfn.XLOOKUP(LEFT(AB1690,MIN(FIND({0,1,2,3,4,5,6,7,8,9},AB1690&amp;"0123456789"))-1), $BB$4:$BB$23, $BC$4:$BC$23)*_xlfn.NUMBERVALUE(TRIM(REPLACE(AB1690,1,MIN(FIND({0,1,2,3,4,5,6,7,8,9},AB1690&amp;"0123456789"))-1,"")), ".", ",")</f>
        <v>1132929</v>
      </c>
      <c r="AD1690" t="s">
        <v>8554</v>
      </c>
      <c r="AE1690" t="s">
        <v>8556</v>
      </c>
      <c r="AF1690" t="s">
        <v>16224</v>
      </c>
      <c r="AG1690" t="s">
        <v>4365</v>
      </c>
      <c r="AH1690" t="s">
        <v>4365</v>
      </c>
      <c r="AI1690" t="s">
        <v>4365</v>
      </c>
      <c r="AJ1690" t="s">
        <v>4365</v>
      </c>
      <c r="AK1690" t="s">
        <v>4365</v>
      </c>
      <c r="AL1690" t="s">
        <v>4365</v>
      </c>
      <c r="AM1690" t="s">
        <v>4365</v>
      </c>
      <c r="AN1690" t="s">
        <v>4365</v>
      </c>
      <c r="AO1690" t="s">
        <v>4365</v>
      </c>
      <c r="AP1690" t="s">
        <v>4365</v>
      </c>
      <c r="AQ1690" t="s">
        <v>4365</v>
      </c>
      <c r="AR1690" t="s">
        <v>4365</v>
      </c>
      <c r="AS1690" t="s">
        <v>14835</v>
      </c>
      <c r="BC1690" s="3" t="str" cm="1">
        <f t="array" ref="BC1690">LEFT(BB1690,MIN(FIND({0,1,2,3,4,5,6,7,8,9},BB1690&amp;"0123456789"))-1)</f>
        <v/>
      </c>
      <c r="BY1690" t="s">
        <v>10587</v>
      </c>
      <c r="CT1690" t="str">
        <f t="shared" si="409"/>
        <v>Gaming</v>
      </c>
      <c r="CU1690" t="str">
        <f t="shared" si="410"/>
        <v/>
      </c>
      <c r="CV1690" t="str">
        <f t="shared" si="411"/>
        <v/>
      </c>
      <c r="CW1690" t="str">
        <f t="shared" si="412"/>
        <v/>
      </c>
      <c r="CX1690" t="str">
        <f t="shared" si="413"/>
        <v/>
      </c>
      <c r="CY1690" t="str">
        <f t="shared" si="414"/>
        <v/>
      </c>
      <c r="CZ1690" t="str">
        <f t="shared" si="415"/>
        <v/>
      </c>
      <c r="DA1690" t="str">
        <f t="shared" si="416"/>
        <v/>
      </c>
      <c r="DB1690" t="str">
        <f t="shared" si="417"/>
        <v/>
      </c>
      <c r="DC1690" t="str">
        <f t="shared" si="418"/>
        <v/>
      </c>
    </row>
    <row r="1691" spans="1:107" x14ac:dyDescent="0.2">
      <c r="A1691">
        <v>1688</v>
      </c>
      <c r="B1691" t="s">
        <v>1682</v>
      </c>
      <c r="C1691" t="s">
        <v>3856</v>
      </c>
      <c r="D1691" t="s">
        <v>5735</v>
      </c>
      <c r="E1691" t="s">
        <v>6065</v>
      </c>
      <c r="F1691" t="s">
        <v>7754</v>
      </c>
      <c r="G1691" t="s">
        <v>8299</v>
      </c>
      <c r="H1691" t="s">
        <v>8552</v>
      </c>
      <c r="I1691" t="s">
        <v>4365</v>
      </c>
      <c r="J1691" t="s">
        <v>4365</v>
      </c>
      <c r="K1691" t="s">
        <v>10119</v>
      </c>
      <c r="L1691" t="s">
        <v>10921</v>
      </c>
      <c r="M1691" t="s">
        <v>12413</v>
      </c>
      <c r="N1691" t="s">
        <v>13137</v>
      </c>
      <c r="O1691" t="s">
        <v>13306</v>
      </c>
      <c r="P1691" t="s">
        <v>13351</v>
      </c>
      <c r="Q1691">
        <v>1</v>
      </c>
      <c r="R1691" t="s">
        <v>13357</v>
      </c>
      <c r="S1691" t="s">
        <v>8294</v>
      </c>
      <c r="T1691" t="s">
        <v>14281</v>
      </c>
      <c r="U1691" s="3" t="str" cm="1">
        <f t="array" ref="U1691">LEFT(T1691,MIN(FIND({0,1,2,3,4,5,6,7,8,9},T1691&amp;"0123456789"))-1)</f>
        <v>€</v>
      </c>
      <c r="V1691" t="s">
        <v>13357</v>
      </c>
      <c r="W1691" t="s">
        <v>14281</v>
      </c>
      <c r="X1691" s="3" t="str" cm="1">
        <f t="array" ref="X1691">LEFT(W1691,MIN(FIND({0,1,2,3,4,5,6,7,8,9},W1691&amp;"0123456789"))-1)</f>
        <v>€</v>
      </c>
      <c r="Y1691" t="s">
        <v>13357</v>
      </c>
      <c r="Z1691" t="s">
        <v>14281</v>
      </c>
      <c r="AA1691" s="3" cm="1">
        <f t="array" ref="AA1691">_xlfn.XLOOKUP(LEFT(Z1691,MIN(FIND({0,1,2,3,4,5,6,7,8,9},Z1691&amp;"0123456789"))-1), $BB$4:$BB$23, $BC$4:$BC$23)*_xlfn.NUMBERVALUE(TRIM(REPLACE(Z1691,1,MIN(FIND({0,1,2,3,4,5,6,7,8,9},Z1691&amp;"0123456789"))-1,"")), ".", ",")</f>
        <v>1092000</v>
      </c>
      <c r="AB1691" t="s">
        <v>14281</v>
      </c>
      <c r="AC1691" s="3" cm="1">
        <f t="array" ref="AC1691">_xlfn.XLOOKUP(LEFT(AB1691,MIN(FIND({0,1,2,3,4,5,6,7,8,9},AB1691&amp;"0123456789"))-1), $BB$4:$BB$23, $BC$4:$BC$23)*_xlfn.NUMBERVALUE(TRIM(REPLACE(AB1691,1,MIN(FIND({0,1,2,3,4,5,6,7,8,9},AB1691&amp;"0123456789"))-1,"")), ".", ",")</f>
        <v>1092000</v>
      </c>
      <c r="AD1691" t="s">
        <v>8555</v>
      </c>
      <c r="AE1691" t="s">
        <v>8555</v>
      </c>
      <c r="AF1691" t="s">
        <v>16225</v>
      </c>
      <c r="AG1691" t="s">
        <v>4365</v>
      </c>
      <c r="AH1691" t="s">
        <v>4365</v>
      </c>
      <c r="AI1691" t="s">
        <v>4365</v>
      </c>
      <c r="AJ1691" t="s">
        <v>4365</v>
      </c>
      <c r="AK1691" t="s">
        <v>4365</v>
      </c>
      <c r="AL1691" t="s">
        <v>4365</v>
      </c>
      <c r="AM1691" t="s">
        <v>4365</v>
      </c>
      <c r="AN1691" t="s">
        <v>4365</v>
      </c>
      <c r="AO1691" t="s">
        <v>4365</v>
      </c>
      <c r="AP1691" t="s">
        <v>4365</v>
      </c>
      <c r="AQ1691" t="s">
        <v>4365</v>
      </c>
      <c r="AR1691" t="s">
        <v>4365</v>
      </c>
      <c r="AS1691" t="s">
        <v>14820</v>
      </c>
      <c r="BC1691" s="3" t="str" cm="1">
        <f t="array" ref="BC1691">LEFT(BB1691,MIN(FIND({0,1,2,3,4,5,6,7,8,9},BB1691&amp;"0123456789"))-1)</f>
        <v/>
      </c>
      <c r="BY1691" t="s">
        <v>11476</v>
      </c>
      <c r="BZ1691" t="s">
        <v>25509</v>
      </c>
      <c r="CA1691" t="s">
        <v>25560</v>
      </c>
      <c r="CB1691" t="s">
        <v>25428</v>
      </c>
      <c r="CC1691" t="s">
        <v>25414</v>
      </c>
      <c r="CD1691" t="s">
        <v>25408</v>
      </c>
      <c r="CT1691" t="str">
        <f t="shared" si="409"/>
        <v>Analytics</v>
      </c>
      <c r="CU1691" t="str">
        <f t="shared" si="410"/>
        <v>Education</v>
      </c>
      <c r="CV1691" t="str">
        <f t="shared" si="411"/>
        <v>eSports</v>
      </c>
      <c r="CW1691" t="str">
        <f t="shared" si="412"/>
        <v>Health Care</v>
      </c>
      <c r="CX1691" t="str">
        <f t="shared" si="413"/>
        <v>Internet</v>
      </c>
      <c r="CY1691" t="str">
        <f t="shared" si="414"/>
        <v>Software</v>
      </c>
      <c r="CZ1691" t="str">
        <f t="shared" si="415"/>
        <v/>
      </c>
      <c r="DA1691" t="str">
        <f t="shared" si="416"/>
        <v/>
      </c>
      <c r="DB1691" t="str">
        <f t="shared" si="417"/>
        <v/>
      </c>
      <c r="DC1691" t="str">
        <f t="shared" si="418"/>
        <v/>
      </c>
    </row>
    <row r="1692" spans="1:107" x14ac:dyDescent="0.2">
      <c r="A1692">
        <v>1689</v>
      </c>
      <c r="B1692" t="s">
        <v>1683</v>
      </c>
      <c r="C1692" t="s">
        <v>3857</v>
      </c>
      <c r="D1692" t="s">
        <v>5736</v>
      </c>
      <c r="E1692" t="s">
        <v>6065</v>
      </c>
      <c r="F1692" t="s">
        <v>7755</v>
      </c>
      <c r="G1692" t="s">
        <v>8245</v>
      </c>
      <c r="H1692" t="s">
        <v>8552</v>
      </c>
      <c r="I1692" t="s">
        <v>4365</v>
      </c>
      <c r="J1692" t="s">
        <v>4365</v>
      </c>
      <c r="K1692" t="s">
        <v>10119</v>
      </c>
      <c r="L1692" t="s">
        <v>10501</v>
      </c>
      <c r="M1692" t="s">
        <v>12414</v>
      </c>
      <c r="N1692" t="s">
        <v>12795</v>
      </c>
      <c r="O1692" t="s">
        <v>13329</v>
      </c>
      <c r="P1692" t="s">
        <v>4365</v>
      </c>
      <c r="Q1692">
        <v>1</v>
      </c>
      <c r="R1692" t="s">
        <v>4365</v>
      </c>
      <c r="S1692" t="s">
        <v>13471</v>
      </c>
      <c r="T1692" t="s">
        <v>14282</v>
      </c>
      <c r="U1692" s="3" t="str" cm="1">
        <f t="array" ref="U1692">LEFT(T1692,MIN(FIND({0,1,2,3,4,5,6,7,8,9},T1692&amp;"0123456789"))-1)</f>
        <v>$</v>
      </c>
      <c r="V1692" t="s">
        <v>14415</v>
      </c>
      <c r="W1692" t="s">
        <v>14282</v>
      </c>
      <c r="X1692" s="3" t="str" cm="1">
        <f t="array" ref="X1692">LEFT(W1692,MIN(FIND({0,1,2,3,4,5,6,7,8,9},W1692&amp;"0123456789"))-1)</f>
        <v>$</v>
      </c>
      <c r="Y1692" t="s">
        <v>14415</v>
      </c>
      <c r="Z1692" t="s">
        <v>14282</v>
      </c>
      <c r="AA1692" s="3" cm="1">
        <f t="array" ref="AA1692">_xlfn.XLOOKUP(LEFT(Z1692,MIN(FIND({0,1,2,3,4,5,6,7,8,9},Z1692&amp;"0123456789"))-1), $BB$4:$BB$23, $BC$4:$BC$23)*_xlfn.NUMBERVALUE(TRIM(REPLACE(Z1692,1,MIN(FIND({0,1,2,3,4,5,6,7,8,9},Z1692&amp;"0123456789"))-1,"")), ".", ",")</f>
        <v>1947500</v>
      </c>
      <c r="AB1692" t="s">
        <v>14282</v>
      </c>
      <c r="AC1692" s="3" cm="1">
        <f t="array" ref="AC1692">_xlfn.XLOOKUP(LEFT(AB1692,MIN(FIND({0,1,2,3,4,5,6,7,8,9},AB1692&amp;"0123456789"))-1), $BB$4:$BB$23, $BC$4:$BC$23)*_xlfn.NUMBERVALUE(TRIM(REPLACE(AB1692,1,MIN(FIND({0,1,2,3,4,5,6,7,8,9},AB1692&amp;"0123456789"))-1,"")), ".", ",")</f>
        <v>1947500</v>
      </c>
      <c r="AD1692" t="s">
        <v>4365</v>
      </c>
      <c r="AE1692" t="s">
        <v>4365</v>
      </c>
      <c r="AF1692" t="s">
        <v>4365</v>
      </c>
      <c r="AG1692" t="s">
        <v>4365</v>
      </c>
      <c r="AH1692" t="s">
        <v>4365</v>
      </c>
      <c r="AI1692" t="s">
        <v>4365</v>
      </c>
      <c r="AJ1692" t="s">
        <v>4365</v>
      </c>
      <c r="AK1692" t="s">
        <v>4365</v>
      </c>
      <c r="AL1692" t="s">
        <v>4365</v>
      </c>
      <c r="AM1692" t="s">
        <v>4365</v>
      </c>
      <c r="AN1692" t="s">
        <v>4365</v>
      </c>
      <c r="AO1692" t="s">
        <v>4365</v>
      </c>
      <c r="AP1692" t="s">
        <v>4365</v>
      </c>
      <c r="AQ1692" t="s">
        <v>4365</v>
      </c>
      <c r="AR1692" t="s">
        <v>4365</v>
      </c>
      <c r="AS1692" t="s">
        <v>14832</v>
      </c>
      <c r="BC1692" s="3" t="str" cm="1">
        <f t="array" ref="BC1692">LEFT(BB1692,MIN(FIND({0,1,2,3,4,5,6,7,8,9},BB1692&amp;"0123456789"))-1)</f>
        <v/>
      </c>
      <c r="BY1692" t="s">
        <v>12414</v>
      </c>
      <c r="CT1692" t="str">
        <f t="shared" si="409"/>
        <v>Renewable Energy</v>
      </c>
      <c r="CU1692" t="str">
        <f t="shared" si="410"/>
        <v/>
      </c>
      <c r="CV1692" t="str">
        <f t="shared" si="411"/>
        <v/>
      </c>
      <c r="CW1692" t="str">
        <f t="shared" si="412"/>
        <v/>
      </c>
      <c r="CX1692" t="str">
        <f t="shared" si="413"/>
        <v/>
      </c>
      <c r="CY1692" t="str">
        <f t="shared" si="414"/>
        <v/>
      </c>
      <c r="CZ1692" t="str">
        <f t="shared" si="415"/>
        <v/>
      </c>
      <c r="DA1692" t="str">
        <f t="shared" si="416"/>
        <v/>
      </c>
      <c r="DB1692" t="str">
        <f t="shared" si="417"/>
        <v/>
      </c>
      <c r="DC1692" t="str">
        <f t="shared" si="418"/>
        <v/>
      </c>
    </row>
    <row r="1693" spans="1:107" x14ac:dyDescent="0.2">
      <c r="A1693">
        <v>1690</v>
      </c>
      <c r="B1693" t="s">
        <v>1684</v>
      </c>
      <c r="C1693" t="s">
        <v>3858</v>
      </c>
      <c r="D1693" t="s">
        <v>4365</v>
      </c>
      <c r="E1693" t="s">
        <v>6065</v>
      </c>
      <c r="F1693" t="s">
        <v>7756</v>
      </c>
      <c r="G1693" t="s">
        <v>8512</v>
      </c>
      <c r="H1693" t="s">
        <v>8552</v>
      </c>
      <c r="I1693" t="s">
        <v>4365</v>
      </c>
      <c r="J1693" t="s">
        <v>4365</v>
      </c>
      <c r="K1693" t="s">
        <v>10121</v>
      </c>
      <c r="L1693" t="s">
        <v>10922</v>
      </c>
      <c r="M1693" t="s">
        <v>12415</v>
      </c>
      <c r="N1693" t="s">
        <v>13111</v>
      </c>
      <c r="O1693" t="s">
        <v>13319</v>
      </c>
      <c r="P1693" t="s">
        <v>13351</v>
      </c>
      <c r="Q1693">
        <v>1</v>
      </c>
      <c r="R1693" t="s">
        <v>13357</v>
      </c>
      <c r="S1693" t="s">
        <v>13387</v>
      </c>
      <c r="T1693" t="s">
        <v>14283</v>
      </c>
      <c r="U1693" s="3" t="str" cm="1">
        <f t="array" ref="U1693">LEFT(T1693,MIN(FIND({0,1,2,3,4,5,6,7,8,9},T1693&amp;"0123456789"))-1)</f>
        <v>¥</v>
      </c>
      <c r="V1693" t="s">
        <v>13357</v>
      </c>
      <c r="W1693" t="s">
        <v>14283</v>
      </c>
      <c r="X1693" s="3" t="str" cm="1">
        <f t="array" ref="X1693">LEFT(W1693,MIN(FIND({0,1,2,3,4,5,6,7,8,9},W1693&amp;"0123456789"))-1)</f>
        <v>¥</v>
      </c>
      <c r="Y1693" t="s">
        <v>13357</v>
      </c>
      <c r="Z1693" t="s">
        <v>14283</v>
      </c>
      <c r="AA1693" s="3" cm="1">
        <f t="array" ref="AA1693">_xlfn.XLOOKUP(LEFT(Z1693,MIN(FIND({0,1,2,3,4,5,6,7,8,9},Z1693&amp;"0123456789"))-1), $BB$4:$BB$23, $BC$4:$BC$23)*_xlfn.NUMBERVALUE(TRIM(REPLACE(Z1693,1,MIN(FIND({0,1,2,3,4,5,6,7,8,9},Z1693&amp;"0123456789"))-1,"")), ".", ",")</f>
        <v>1710000</v>
      </c>
      <c r="AB1693" t="s">
        <v>14283</v>
      </c>
      <c r="AC1693" s="3" cm="1">
        <f t="array" ref="AC1693">_xlfn.XLOOKUP(LEFT(AB1693,MIN(FIND({0,1,2,3,4,5,6,7,8,9},AB1693&amp;"0123456789"))-1), $BB$4:$BB$23, $BC$4:$BC$23)*_xlfn.NUMBERVALUE(TRIM(REPLACE(AB1693,1,MIN(FIND({0,1,2,3,4,5,6,7,8,9},AB1693&amp;"0123456789"))-1,"")), ".", ",")</f>
        <v>1710000</v>
      </c>
      <c r="AD1693" t="s">
        <v>4365</v>
      </c>
      <c r="AE1693" t="s">
        <v>8559</v>
      </c>
      <c r="AF1693" t="s">
        <v>16226</v>
      </c>
      <c r="AG1693" t="s">
        <v>4365</v>
      </c>
      <c r="AH1693" t="s">
        <v>4365</v>
      </c>
      <c r="AI1693" t="s">
        <v>4365</v>
      </c>
      <c r="AJ1693" t="s">
        <v>4365</v>
      </c>
      <c r="AK1693" t="s">
        <v>4365</v>
      </c>
      <c r="AL1693" t="s">
        <v>4365</v>
      </c>
      <c r="AM1693" t="s">
        <v>4365</v>
      </c>
      <c r="AN1693" t="s">
        <v>4365</v>
      </c>
      <c r="AO1693" t="s">
        <v>4365</v>
      </c>
      <c r="AP1693" t="s">
        <v>4365</v>
      </c>
      <c r="AQ1693" t="s">
        <v>4365</v>
      </c>
      <c r="AR1693" t="s">
        <v>4365</v>
      </c>
      <c r="AS1693" t="s">
        <v>19177</v>
      </c>
      <c r="BC1693" s="3" t="str" cm="1">
        <f t="array" ref="BC1693">LEFT(BB1693,MIN(FIND({0,1,2,3,4,5,6,7,8,9},BB1693&amp;"0123456789"))-1)</f>
        <v/>
      </c>
      <c r="BY1693" t="s">
        <v>25979</v>
      </c>
      <c r="BZ1693" t="s">
        <v>25905</v>
      </c>
      <c r="CT1693" t="str">
        <f t="shared" si="409"/>
        <v>Coworking</v>
      </c>
      <c r="CU1693" t="str">
        <f t="shared" si="410"/>
        <v>Management Consulting</v>
      </c>
      <c r="CV1693" t="str">
        <f t="shared" si="411"/>
        <v/>
      </c>
      <c r="CW1693" t="str">
        <f t="shared" si="412"/>
        <v/>
      </c>
      <c r="CX1693" t="str">
        <f t="shared" si="413"/>
        <v/>
      </c>
      <c r="CY1693" t="str">
        <f t="shared" si="414"/>
        <v/>
      </c>
      <c r="CZ1693" t="str">
        <f t="shared" si="415"/>
        <v/>
      </c>
      <c r="DA1693" t="str">
        <f t="shared" si="416"/>
        <v/>
      </c>
      <c r="DB1693" t="str">
        <f t="shared" si="417"/>
        <v/>
      </c>
      <c r="DC1693" t="str">
        <f t="shared" si="418"/>
        <v/>
      </c>
    </row>
    <row r="1694" spans="1:107" x14ac:dyDescent="0.2">
      <c r="A1694">
        <v>1691</v>
      </c>
      <c r="B1694" t="s">
        <v>1685</v>
      </c>
      <c r="C1694" t="s">
        <v>3859</v>
      </c>
      <c r="D1694" t="s">
        <v>5737</v>
      </c>
      <c r="E1694" t="s">
        <v>6065</v>
      </c>
      <c r="F1694" t="s">
        <v>7757</v>
      </c>
      <c r="G1694" t="s">
        <v>8245</v>
      </c>
      <c r="H1694" t="s">
        <v>8552</v>
      </c>
      <c r="I1694" t="s">
        <v>8555</v>
      </c>
      <c r="J1694" t="s">
        <v>9895</v>
      </c>
      <c r="K1694" t="s">
        <v>10119</v>
      </c>
      <c r="L1694" t="s">
        <v>10923</v>
      </c>
      <c r="M1694" t="s">
        <v>12416</v>
      </c>
      <c r="N1694" t="s">
        <v>12944</v>
      </c>
      <c r="O1694" t="s">
        <v>13319</v>
      </c>
      <c r="P1694" t="s">
        <v>4365</v>
      </c>
      <c r="Q1694">
        <v>1</v>
      </c>
      <c r="R1694" t="s">
        <v>4365</v>
      </c>
      <c r="S1694" t="s">
        <v>8290</v>
      </c>
      <c r="T1694" t="s">
        <v>13756</v>
      </c>
      <c r="U1694" s="3" t="str" cm="1">
        <f t="array" ref="U1694">LEFT(T1694,MIN(FIND({0,1,2,3,4,5,6,7,8,9},T1694&amp;"0123456789"))-1)</f>
        <v>$</v>
      </c>
      <c r="V1694" t="s">
        <v>14415</v>
      </c>
      <c r="W1694" t="s">
        <v>13756</v>
      </c>
      <c r="X1694" s="3" t="str" cm="1">
        <f t="array" ref="X1694">LEFT(W1694,MIN(FIND({0,1,2,3,4,5,6,7,8,9},W1694&amp;"0123456789"))-1)</f>
        <v>$</v>
      </c>
      <c r="Y1694" t="s">
        <v>14415</v>
      </c>
      <c r="Z1694" t="s">
        <v>13756</v>
      </c>
      <c r="AA1694" s="3" cm="1">
        <f t="array" ref="AA1694">_xlfn.XLOOKUP(LEFT(Z1694,MIN(FIND({0,1,2,3,4,5,6,7,8,9},Z1694&amp;"0123456789"))-1), $BB$4:$BB$23, $BC$4:$BC$23)*_xlfn.NUMBERVALUE(TRIM(REPLACE(Z1694,1,MIN(FIND({0,1,2,3,4,5,6,7,8,9},Z1694&amp;"0123456789"))-1,"")), ".", ",")</f>
        <v>100000000</v>
      </c>
      <c r="AB1694" t="s">
        <v>13756</v>
      </c>
      <c r="AC1694" s="3" cm="1">
        <f t="array" ref="AC1694">_xlfn.XLOOKUP(LEFT(AB1694,MIN(FIND({0,1,2,3,4,5,6,7,8,9},AB1694&amp;"0123456789"))-1), $BB$4:$BB$23, $BC$4:$BC$23)*_xlfn.NUMBERVALUE(TRIM(REPLACE(AB1694,1,MIN(FIND({0,1,2,3,4,5,6,7,8,9},AB1694&amp;"0123456789"))-1,"")), ".", ",")</f>
        <v>100000000</v>
      </c>
      <c r="AD1694" t="s">
        <v>4365</v>
      </c>
      <c r="AE1694" t="s">
        <v>4365</v>
      </c>
      <c r="AF1694" t="s">
        <v>4365</v>
      </c>
      <c r="AG1694" t="s">
        <v>4365</v>
      </c>
      <c r="AH1694" t="s">
        <v>4365</v>
      </c>
      <c r="AI1694" t="s">
        <v>4365</v>
      </c>
      <c r="AJ1694" t="s">
        <v>4365</v>
      </c>
      <c r="AK1694" t="s">
        <v>4365</v>
      </c>
      <c r="AL1694" t="s">
        <v>4365</v>
      </c>
      <c r="AM1694" t="s">
        <v>4365</v>
      </c>
      <c r="AN1694" t="s">
        <v>4365</v>
      </c>
      <c r="AO1694" t="s">
        <v>4365</v>
      </c>
      <c r="AP1694" t="s">
        <v>4365</v>
      </c>
      <c r="AQ1694" t="s">
        <v>4365</v>
      </c>
      <c r="AR1694" t="s">
        <v>4365</v>
      </c>
      <c r="AS1694" t="s">
        <v>14826</v>
      </c>
      <c r="BC1694" s="3" t="str" cm="1">
        <f t="array" ref="BC1694">LEFT(BB1694,MIN(FIND({0,1,2,3,4,5,6,7,8,9},BB1694&amp;"0123456789"))-1)</f>
        <v/>
      </c>
      <c r="BY1694" t="s">
        <v>11181</v>
      </c>
      <c r="BZ1694" t="s">
        <v>25893</v>
      </c>
      <c r="CA1694" t="s">
        <v>25590</v>
      </c>
      <c r="CB1694" t="s">
        <v>25814</v>
      </c>
      <c r="CT1694" t="str">
        <f t="shared" si="409"/>
        <v>Advertising</v>
      </c>
      <c r="CU1694" t="str">
        <f t="shared" si="410"/>
        <v>Broadcasting</v>
      </c>
      <c r="CV1694" t="str">
        <f t="shared" si="411"/>
        <v>Marketing</v>
      </c>
      <c r="CW1694" t="str">
        <f t="shared" si="412"/>
        <v>News</v>
      </c>
      <c r="CX1694" t="str">
        <f t="shared" si="413"/>
        <v/>
      </c>
      <c r="CY1694" t="str">
        <f t="shared" si="414"/>
        <v/>
      </c>
      <c r="CZ1694" t="str">
        <f t="shared" si="415"/>
        <v/>
      </c>
      <c r="DA1694" t="str">
        <f t="shared" si="416"/>
        <v/>
      </c>
      <c r="DB1694" t="str">
        <f t="shared" si="417"/>
        <v/>
      </c>
      <c r="DC1694" t="str">
        <f t="shared" si="418"/>
        <v/>
      </c>
    </row>
    <row r="1695" spans="1:107" x14ac:dyDescent="0.2">
      <c r="A1695">
        <v>1692</v>
      </c>
      <c r="B1695" t="s">
        <v>1686</v>
      </c>
      <c r="C1695" t="s">
        <v>3860</v>
      </c>
      <c r="D1695" t="s">
        <v>5738</v>
      </c>
      <c r="E1695" t="s">
        <v>6065</v>
      </c>
      <c r="F1695" t="s">
        <v>7758</v>
      </c>
      <c r="G1695" t="s">
        <v>8246</v>
      </c>
      <c r="H1695" t="s">
        <v>8552</v>
      </c>
      <c r="I1695" t="s">
        <v>4365</v>
      </c>
      <c r="J1695" t="s">
        <v>4365</v>
      </c>
      <c r="K1695" t="s">
        <v>10119</v>
      </c>
      <c r="L1695" t="s">
        <v>10143</v>
      </c>
      <c r="M1695" t="s">
        <v>11348</v>
      </c>
      <c r="N1695" t="s">
        <v>12741</v>
      </c>
      <c r="O1695" t="s">
        <v>13310</v>
      </c>
      <c r="P1695" t="s">
        <v>4365</v>
      </c>
      <c r="Q1695">
        <v>3</v>
      </c>
      <c r="R1695" t="s">
        <v>4365</v>
      </c>
      <c r="S1695" t="s">
        <v>13628</v>
      </c>
      <c r="T1695" t="s">
        <v>4365</v>
      </c>
      <c r="U1695" s="3" t="str" cm="1">
        <f t="array" ref="U1695">LEFT(T1695,MIN(FIND({0,1,2,3,4,5,6,7,8,9},T1695&amp;"0123456789"))-1)</f>
        <v>—</v>
      </c>
      <c r="V1695" t="s">
        <v>14425</v>
      </c>
      <c r="W1695" t="s">
        <v>4365</v>
      </c>
      <c r="X1695" s="3" t="str" cm="1">
        <f t="array" ref="X1695">LEFT(W1695,MIN(FIND({0,1,2,3,4,5,6,7,8,9},W1695&amp;"0123456789"))-1)</f>
        <v>—</v>
      </c>
      <c r="Y1695" t="s">
        <v>14425</v>
      </c>
      <c r="Z1695" t="s">
        <v>13795</v>
      </c>
      <c r="AA1695" s="3" cm="1">
        <f t="array" ref="AA1695">_xlfn.XLOOKUP(LEFT(Z1695,MIN(FIND({0,1,2,3,4,5,6,7,8,9},Z1695&amp;"0123456789"))-1), $BB$4:$BB$23, $BC$4:$BC$23)*_xlfn.NUMBERVALUE(TRIM(REPLACE(Z1695,1,MIN(FIND({0,1,2,3,4,5,6,7,8,9},Z1695&amp;"0123456789"))-1,"")), ".", ",")</f>
        <v>1700000</v>
      </c>
      <c r="AB1695" t="s">
        <v>13795</v>
      </c>
      <c r="AC1695" s="3" cm="1">
        <f t="array" ref="AC1695">_xlfn.XLOOKUP(LEFT(AB1695,MIN(FIND({0,1,2,3,4,5,6,7,8,9},AB1695&amp;"0123456789"))-1), $BB$4:$BB$23, $BC$4:$BC$23)*_xlfn.NUMBERVALUE(TRIM(REPLACE(AB1695,1,MIN(FIND({0,1,2,3,4,5,6,7,8,9},AB1695&amp;"0123456789"))-1,"")), ".", ",")</f>
        <v>1700000</v>
      </c>
      <c r="AD1695" t="s">
        <v>4365</v>
      </c>
      <c r="AE1695" t="s">
        <v>4365</v>
      </c>
      <c r="AF1695" t="s">
        <v>4365</v>
      </c>
      <c r="AG1695" t="s">
        <v>17418</v>
      </c>
      <c r="AH1695" t="s">
        <v>4365</v>
      </c>
      <c r="AI1695" t="s">
        <v>19002</v>
      </c>
      <c r="AJ1695" t="s">
        <v>8563</v>
      </c>
      <c r="AK1695" t="s">
        <v>4365</v>
      </c>
      <c r="AL1695" t="s">
        <v>8555</v>
      </c>
      <c r="AM1695" t="s">
        <v>18794</v>
      </c>
      <c r="AN1695" t="s">
        <v>18372</v>
      </c>
      <c r="AO1695" t="s">
        <v>18794</v>
      </c>
      <c r="AP1695" t="s">
        <v>23422</v>
      </c>
      <c r="AQ1695" t="s">
        <v>24453</v>
      </c>
      <c r="AR1695" t="s">
        <v>25266</v>
      </c>
      <c r="AS1695" t="s">
        <v>25318</v>
      </c>
      <c r="BC1695" s="3" t="str" cm="1">
        <f t="array" ref="BC1695">LEFT(BB1695,MIN(FIND({0,1,2,3,4,5,6,7,8,9},BB1695&amp;"0123456789"))-1)</f>
        <v/>
      </c>
      <c r="BY1695" t="s">
        <v>11348</v>
      </c>
      <c r="CT1695" t="str">
        <f t="shared" si="409"/>
        <v>FinTech</v>
      </c>
      <c r="CU1695" t="str">
        <f t="shared" si="410"/>
        <v/>
      </c>
      <c r="CV1695" t="str">
        <f t="shared" si="411"/>
        <v/>
      </c>
      <c r="CW1695" t="str">
        <f t="shared" si="412"/>
        <v/>
      </c>
      <c r="CX1695" t="str">
        <f t="shared" si="413"/>
        <v/>
      </c>
      <c r="CY1695" t="str">
        <f t="shared" si="414"/>
        <v/>
      </c>
      <c r="CZ1695" t="str">
        <f t="shared" si="415"/>
        <v/>
      </c>
      <c r="DA1695" t="str">
        <f t="shared" si="416"/>
        <v/>
      </c>
      <c r="DB1695" t="str">
        <f t="shared" si="417"/>
        <v/>
      </c>
      <c r="DC1695" t="str">
        <f t="shared" si="418"/>
        <v/>
      </c>
    </row>
    <row r="1696" spans="1:107" x14ac:dyDescent="0.2">
      <c r="A1696">
        <v>1693</v>
      </c>
      <c r="B1696" t="s">
        <v>1687</v>
      </c>
      <c r="C1696" t="s">
        <v>3861</v>
      </c>
      <c r="D1696" t="s">
        <v>5739</v>
      </c>
      <c r="E1696" t="s">
        <v>6065</v>
      </c>
      <c r="F1696" t="s">
        <v>7759</v>
      </c>
      <c r="G1696" t="s">
        <v>8245</v>
      </c>
      <c r="H1696" t="s">
        <v>8552</v>
      </c>
      <c r="I1696" t="s">
        <v>8555</v>
      </c>
      <c r="J1696" t="s">
        <v>9896</v>
      </c>
      <c r="K1696" t="s">
        <v>10119</v>
      </c>
      <c r="L1696" t="s">
        <v>10441</v>
      </c>
      <c r="M1696" t="s">
        <v>12417</v>
      </c>
      <c r="N1696" t="s">
        <v>12768</v>
      </c>
      <c r="O1696" t="s">
        <v>13308</v>
      </c>
      <c r="P1696" t="s">
        <v>4365</v>
      </c>
      <c r="Q1696">
        <v>1</v>
      </c>
      <c r="R1696" t="s">
        <v>4365</v>
      </c>
      <c r="S1696" t="s">
        <v>8534</v>
      </c>
      <c r="T1696" t="s">
        <v>13769</v>
      </c>
      <c r="U1696" s="3" t="str" cm="1">
        <f t="array" ref="U1696">LEFT(T1696,MIN(FIND({0,1,2,3,4,5,6,7,8,9},T1696&amp;"0123456789"))-1)</f>
        <v>$</v>
      </c>
      <c r="V1696" t="s">
        <v>14419</v>
      </c>
      <c r="W1696" t="s">
        <v>13769</v>
      </c>
      <c r="X1696" s="3" t="str" cm="1">
        <f t="array" ref="X1696">LEFT(W1696,MIN(FIND({0,1,2,3,4,5,6,7,8,9},W1696&amp;"0123456789"))-1)</f>
        <v>$</v>
      </c>
      <c r="Y1696" t="s">
        <v>14419</v>
      </c>
      <c r="Z1696" t="s">
        <v>13769</v>
      </c>
      <c r="AA1696" s="3" cm="1">
        <f t="array" ref="AA1696">_xlfn.XLOOKUP(LEFT(Z1696,MIN(FIND({0,1,2,3,4,5,6,7,8,9},Z1696&amp;"0123456789"))-1), $BB$4:$BB$23, $BC$4:$BC$23)*_xlfn.NUMBERVALUE(TRIM(REPLACE(Z1696,1,MIN(FIND({0,1,2,3,4,5,6,7,8,9},Z1696&amp;"0123456789"))-1,"")), ".", ",")</f>
        <v>7000000</v>
      </c>
      <c r="AB1696" t="s">
        <v>13769</v>
      </c>
      <c r="AC1696" s="3" cm="1">
        <f t="array" ref="AC1696">_xlfn.XLOOKUP(LEFT(AB1696,MIN(FIND({0,1,2,3,4,5,6,7,8,9},AB1696&amp;"0123456789"))-1), $BB$4:$BB$23, $BC$4:$BC$23)*_xlfn.NUMBERVALUE(TRIM(REPLACE(AB1696,1,MIN(FIND({0,1,2,3,4,5,6,7,8,9},AB1696&amp;"0123456789"))-1,"")), ".", ",")</f>
        <v>7000000</v>
      </c>
      <c r="AD1696" t="s">
        <v>8555</v>
      </c>
      <c r="AE1696" t="s">
        <v>8557</v>
      </c>
      <c r="AF1696" t="s">
        <v>16227</v>
      </c>
      <c r="AG1696" t="s">
        <v>17419</v>
      </c>
      <c r="AH1696" t="s">
        <v>18043</v>
      </c>
      <c r="AI1696" t="s">
        <v>19003</v>
      </c>
      <c r="AJ1696" t="s">
        <v>19396</v>
      </c>
      <c r="AK1696" t="s">
        <v>20047</v>
      </c>
      <c r="AL1696" t="s">
        <v>20134</v>
      </c>
      <c r="AM1696" t="s">
        <v>21071</v>
      </c>
      <c r="AN1696" t="s">
        <v>21653</v>
      </c>
      <c r="AO1696" t="s">
        <v>22254</v>
      </c>
      <c r="AP1696" t="s">
        <v>23423</v>
      </c>
      <c r="AQ1696" t="s">
        <v>24454</v>
      </c>
      <c r="AR1696" t="s">
        <v>24764</v>
      </c>
      <c r="AS1696" t="s">
        <v>14827</v>
      </c>
      <c r="BC1696" s="3" t="str" cm="1">
        <f t="array" ref="BC1696">LEFT(BB1696,MIN(FIND({0,1,2,3,4,5,6,7,8,9},BB1696&amp;"0123456789"))-1)</f>
        <v/>
      </c>
      <c r="BY1696" t="s">
        <v>25600</v>
      </c>
      <c r="BZ1696" t="s">
        <v>25690</v>
      </c>
      <c r="CT1696" t="str">
        <f t="shared" si="409"/>
        <v>Asset Management</v>
      </c>
      <c r="CU1696" t="str">
        <f t="shared" si="410"/>
        <v>Blockchain</v>
      </c>
      <c r="CV1696" t="str">
        <f t="shared" si="411"/>
        <v/>
      </c>
      <c r="CW1696" t="str">
        <f t="shared" si="412"/>
        <v/>
      </c>
      <c r="CX1696" t="str">
        <f t="shared" si="413"/>
        <v/>
      </c>
      <c r="CY1696" t="str">
        <f t="shared" si="414"/>
        <v/>
      </c>
      <c r="CZ1696" t="str">
        <f t="shared" si="415"/>
        <v/>
      </c>
      <c r="DA1696" t="str">
        <f t="shared" si="416"/>
        <v/>
      </c>
      <c r="DB1696" t="str">
        <f t="shared" si="417"/>
        <v/>
      </c>
      <c r="DC1696" t="str">
        <f t="shared" si="418"/>
        <v/>
      </c>
    </row>
    <row r="1697" spans="1:107" x14ac:dyDescent="0.2">
      <c r="A1697">
        <v>1694</v>
      </c>
      <c r="B1697" t="s">
        <v>1688</v>
      </c>
      <c r="C1697" t="s">
        <v>3862</v>
      </c>
      <c r="D1697" t="s">
        <v>5740</v>
      </c>
      <c r="E1697" t="s">
        <v>6065</v>
      </c>
      <c r="F1697" t="s">
        <v>7760</v>
      </c>
      <c r="G1697" t="s">
        <v>8245</v>
      </c>
      <c r="H1697" t="s">
        <v>8552</v>
      </c>
      <c r="I1697" t="s">
        <v>8555</v>
      </c>
      <c r="J1697" t="s">
        <v>9897</v>
      </c>
      <c r="K1697" t="s">
        <v>10118</v>
      </c>
      <c r="L1697" t="s">
        <v>10924</v>
      </c>
      <c r="M1697" t="s">
        <v>12418</v>
      </c>
      <c r="N1697" t="s">
        <v>12736</v>
      </c>
      <c r="O1697" t="s">
        <v>13305</v>
      </c>
      <c r="P1697" t="s">
        <v>13349</v>
      </c>
      <c r="Q1697">
        <v>3</v>
      </c>
      <c r="R1697" t="s">
        <v>13358</v>
      </c>
      <c r="S1697" t="s">
        <v>8294</v>
      </c>
      <c r="T1697" t="s">
        <v>13754</v>
      </c>
      <c r="U1697" s="3" t="str" cm="1">
        <f t="array" ref="U1697">LEFT(T1697,MIN(FIND({0,1,2,3,4,5,6,7,8,9},T1697&amp;"0123456789"))-1)</f>
        <v>$</v>
      </c>
      <c r="V1697" t="s">
        <v>14414</v>
      </c>
      <c r="W1697" t="s">
        <v>13754</v>
      </c>
      <c r="X1697" s="3" t="str" cm="1">
        <f t="array" ref="X1697">LEFT(W1697,MIN(FIND({0,1,2,3,4,5,6,7,8,9},W1697&amp;"0123456789"))-1)</f>
        <v>$</v>
      </c>
      <c r="Y1697" t="s">
        <v>14414</v>
      </c>
      <c r="Z1697" t="s">
        <v>13785</v>
      </c>
      <c r="AA1697" s="3" cm="1">
        <f t="array" ref="AA1697">_xlfn.XLOOKUP(LEFT(Z1697,MIN(FIND({0,1,2,3,4,5,6,7,8,9},Z1697&amp;"0123456789"))-1), $BB$4:$BB$23, $BC$4:$BC$23)*_xlfn.NUMBERVALUE(TRIM(REPLACE(Z1697,1,MIN(FIND({0,1,2,3,4,5,6,7,8,9},Z1697&amp;"0123456789"))-1,"")), ".", ",")</f>
        <v>40000000</v>
      </c>
      <c r="AB1697" t="s">
        <v>13785</v>
      </c>
      <c r="AC1697" s="3" cm="1">
        <f t="array" ref="AC1697">_xlfn.XLOOKUP(LEFT(AB1697,MIN(FIND({0,1,2,3,4,5,6,7,8,9},AB1697&amp;"0123456789"))-1), $BB$4:$BB$23, $BC$4:$BC$23)*_xlfn.NUMBERVALUE(TRIM(REPLACE(AB1697,1,MIN(FIND({0,1,2,3,4,5,6,7,8,9},AB1697&amp;"0123456789"))-1,"")), ".", ",")</f>
        <v>40000000</v>
      </c>
      <c r="AD1697" t="s">
        <v>8560</v>
      </c>
      <c r="AE1697" t="s">
        <v>14819</v>
      </c>
      <c r="AF1697" t="s">
        <v>16228</v>
      </c>
      <c r="AG1697" t="s">
        <v>6238</v>
      </c>
      <c r="AH1697" t="s">
        <v>18044</v>
      </c>
      <c r="AI1697" t="s">
        <v>19004</v>
      </c>
      <c r="AJ1697" t="s">
        <v>19093</v>
      </c>
      <c r="AK1697" t="s">
        <v>20048</v>
      </c>
      <c r="AL1697" t="s">
        <v>20336</v>
      </c>
      <c r="AM1697" t="s">
        <v>21072</v>
      </c>
      <c r="AN1697" t="s">
        <v>21654</v>
      </c>
      <c r="AO1697" t="s">
        <v>22255</v>
      </c>
      <c r="AP1697" t="s">
        <v>23424</v>
      </c>
      <c r="AQ1697" t="s">
        <v>24455</v>
      </c>
      <c r="AR1697" t="s">
        <v>25267</v>
      </c>
      <c r="AS1697" t="s">
        <v>19359</v>
      </c>
      <c r="BC1697" s="3" t="str" cm="1">
        <f t="array" ref="BC1697">LEFT(BB1697,MIN(FIND({0,1,2,3,4,5,6,7,8,9},BB1697&amp;"0123456789"))-1)</f>
        <v/>
      </c>
      <c r="BY1697" t="s">
        <v>25491</v>
      </c>
      <c r="BZ1697" t="s">
        <v>25513</v>
      </c>
      <c r="CA1697" t="s">
        <v>25404</v>
      </c>
      <c r="CT1697" t="str">
        <f t="shared" si="409"/>
        <v>Compliance</v>
      </c>
      <c r="CU1697" t="str">
        <f t="shared" si="410"/>
        <v>Data Storage</v>
      </c>
      <c r="CV1697" t="str">
        <f t="shared" si="411"/>
        <v>Information Technology</v>
      </c>
      <c r="CW1697" t="str">
        <f t="shared" si="412"/>
        <v/>
      </c>
      <c r="CX1697" t="str">
        <f t="shared" si="413"/>
        <v/>
      </c>
      <c r="CY1697" t="str">
        <f t="shared" si="414"/>
        <v/>
      </c>
      <c r="CZ1697" t="str">
        <f t="shared" si="415"/>
        <v/>
      </c>
      <c r="DA1697" t="str">
        <f t="shared" si="416"/>
        <v/>
      </c>
      <c r="DB1697" t="str">
        <f t="shared" si="417"/>
        <v/>
      </c>
      <c r="DC1697" t="str">
        <f t="shared" si="418"/>
        <v/>
      </c>
    </row>
    <row r="1698" spans="1:107" x14ac:dyDescent="0.2">
      <c r="A1698">
        <v>1695</v>
      </c>
      <c r="B1698" t="s">
        <v>1689</v>
      </c>
      <c r="C1698" t="s">
        <v>3863</v>
      </c>
      <c r="D1698" t="s">
        <v>5741</v>
      </c>
      <c r="E1698" t="s">
        <v>6065</v>
      </c>
      <c r="F1698" t="s">
        <v>7761</v>
      </c>
      <c r="G1698" t="s">
        <v>8282</v>
      </c>
      <c r="H1698" t="s">
        <v>8552</v>
      </c>
      <c r="I1698" t="s">
        <v>8554</v>
      </c>
      <c r="J1698" t="s">
        <v>9898</v>
      </c>
      <c r="K1698" t="s">
        <v>10119</v>
      </c>
      <c r="L1698" t="s">
        <v>10925</v>
      </c>
      <c r="M1698" t="s">
        <v>12419</v>
      </c>
      <c r="N1698" t="s">
        <v>12743</v>
      </c>
      <c r="O1698" t="s">
        <v>13311</v>
      </c>
      <c r="P1698" t="s">
        <v>4365</v>
      </c>
      <c r="Q1698">
        <v>1</v>
      </c>
      <c r="R1698" t="s">
        <v>13357</v>
      </c>
      <c r="S1698" t="s">
        <v>13523</v>
      </c>
      <c r="T1698" t="s">
        <v>13813</v>
      </c>
      <c r="U1698" s="3" t="str" cm="1">
        <f t="array" ref="U1698">LEFT(T1698,MIN(FIND({0,1,2,3,4,5,6,7,8,9},T1698&amp;"0123456789"))-1)</f>
        <v>$</v>
      </c>
      <c r="V1698" t="s">
        <v>13357</v>
      </c>
      <c r="W1698" t="s">
        <v>13813</v>
      </c>
      <c r="X1698" s="3" t="str" cm="1">
        <f t="array" ref="X1698">LEFT(W1698,MIN(FIND({0,1,2,3,4,5,6,7,8,9},W1698&amp;"0123456789"))-1)</f>
        <v>$</v>
      </c>
      <c r="Y1698" t="s">
        <v>13357</v>
      </c>
      <c r="Z1698" t="s">
        <v>13813</v>
      </c>
      <c r="AA1698" s="3" cm="1">
        <f t="array" ref="AA1698">_xlfn.XLOOKUP(LEFT(Z1698,MIN(FIND({0,1,2,3,4,5,6,7,8,9},Z1698&amp;"0123456789"))-1), $BB$4:$BB$23, $BC$4:$BC$23)*_xlfn.NUMBERVALUE(TRIM(REPLACE(Z1698,1,MIN(FIND({0,1,2,3,4,5,6,7,8,9},Z1698&amp;"0123456789"))-1,"")), ".", ",")</f>
        <v>2000000</v>
      </c>
      <c r="AB1698" t="s">
        <v>13813</v>
      </c>
      <c r="AC1698" s="3" cm="1">
        <f t="array" ref="AC1698">_xlfn.XLOOKUP(LEFT(AB1698,MIN(FIND({0,1,2,3,4,5,6,7,8,9},AB1698&amp;"0123456789"))-1), $BB$4:$BB$23, $BC$4:$BC$23)*_xlfn.NUMBERVALUE(TRIM(REPLACE(AB1698,1,MIN(FIND({0,1,2,3,4,5,6,7,8,9},AB1698&amp;"0123456789"))-1,"")), ".", ",")</f>
        <v>2000000</v>
      </c>
      <c r="AD1698" t="s">
        <v>4365</v>
      </c>
      <c r="AE1698" t="s">
        <v>4365</v>
      </c>
      <c r="AF1698" t="s">
        <v>4365</v>
      </c>
      <c r="AG1698" t="s">
        <v>4365</v>
      </c>
      <c r="AH1698" t="s">
        <v>4365</v>
      </c>
      <c r="AI1698" t="s">
        <v>4365</v>
      </c>
      <c r="AJ1698" t="s">
        <v>4365</v>
      </c>
      <c r="AK1698" t="s">
        <v>4365</v>
      </c>
      <c r="AL1698" t="s">
        <v>4365</v>
      </c>
      <c r="AM1698" t="s">
        <v>4365</v>
      </c>
      <c r="AN1698" t="s">
        <v>4365</v>
      </c>
      <c r="AO1698" t="s">
        <v>4365</v>
      </c>
      <c r="AP1698" t="s">
        <v>4365</v>
      </c>
      <c r="AQ1698" t="s">
        <v>4365</v>
      </c>
      <c r="AR1698" t="s">
        <v>4365</v>
      </c>
      <c r="AS1698" t="s">
        <v>19237</v>
      </c>
      <c r="BC1698" s="3" t="str" cm="1">
        <f t="array" ref="BC1698">LEFT(BB1698,MIN(FIND({0,1,2,3,4,5,6,7,8,9},BB1698&amp;"0123456789"))-1)</f>
        <v/>
      </c>
      <c r="BY1698" t="s">
        <v>11181</v>
      </c>
      <c r="BZ1698" t="s">
        <v>25651</v>
      </c>
      <c r="CA1698" t="s">
        <v>25442</v>
      </c>
      <c r="CB1698" t="s">
        <v>25421</v>
      </c>
      <c r="CC1698" t="s">
        <v>25404</v>
      </c>
      <c r="CD1698" t="s">
        <v>25414</v>
      </c>
      <c r="CE1698" t="s">
        <v>25590</v>
      </c>
      <c r="CF1698" t="s">
        <v>25643</v>
      </c>
      <c r="CG1698" t="s">
        <v>25408</v>
      </c>
      <c r="CT1698" t="str">
        <f t="shared" si="409"/>
        <v>Advertising</v>
      </c>
      <c r="CU1698" t="str">
        <f t="shared" si="410"/>
        <v>Apps</v>
      </c>
      <c r="CV1698" t="str">
        <f t="shared" si="411"/>
        <v>Artificial Intelligence</v>
      </c>
      <c r="CW1698" t="str">
        <f t="shared" si="412"/>
        <v>E-Commerce</v>
      </c>
      <c r="CX1698" t="str">
        <f t="shared" si="413"/>
        <v>Information Technology</v>
      </c>
      <c r="CY1698" t="str">
        <f t="shared" si="414"/>
        <v>Internet</v>
      </c>
      <c r="CZ1698" t="str">
        <f t="shared" si="415"/>
        <v>Marketing</v>
      </c>
      <c r="DA1698" t="str">
        <f t="shared" si="416"/>
        <v>Social Media</v>
      </c>
      <c r="DB1698" t="str">
        <f t="shared" si="417"/>
        <v>Software</v>
      </c>
      <c r="DC1698" t="str">
        <f t="shared" si="418"/>
        <v/>
      </c>
    </row>
    <row r="1699" spans="1:107" x14ac:dyDescent="0.2">
      <c r="A1699">
        <v>1696</v>
      </c>
      <c r="B1699" t="s">
        <v>1690</v>
      </c>
      <c r="C1699" t="s">
        <v>3864</v>
      </c>
      <c r="D1699" t="s">
        <v>5742</v>
      </c>
      <c r="E1699" t="s">
        <v>4365</v>
      </c>
      <c r="F1699" t="s">
        <v>7762</v>
      </c>
      <c r="G1699" t="s">
        <v>8245</v>
      </c>
      <c r="H1699" t="s">
        <v>8552</v>
      </c>
      <c r="I1699" t="s">
        <v>4365</v>
      </c>
      <c r="J1699" t="s">
        <v>4365</v>
      </c>
      <c r="K1699" t="s">
        <v>4365</v>
      </c>
      <c r="L1699" t="s">
        <v>10926</v>
      </c>
      <c r="M1699" t="s">
        <v>12420</v>
      </c>
      <c r="N1699" t="s">
        <v>12738</v>
      </c>
      <c r="O1699" t="s">
        <v>13307</v>
      </c>
      <c r="P1699" t="s">
        <v>4365</v>
      </c>
      <c r="Q1699">
        <v>2</v>
      </c>
      <c r="R1699" t="s">
        <v>13357</v>
      </c>
      <c r="S1699" t="s">
        <v>13542</v>
      </c>
      <c r="T1699" t="s">
        <v>13782</v>
      </c>
      <c r="U1699" s="3" t="str" cm="1">
        <f t="array" ref="U1699">LEFT(T1699,MIN(FIND({0,1,2,3,4,5,6,7,8,9},T1699&amp;"0123456789"))-1)</f>
        <v>$</v>
      </c>
      <c r="V1699" t="s">
        <v>13357</v>
      </c>
      <c r="W1699" t="s">
        <v>13782</v>
      </c>
      <c r="X1699" s="3" t="str" cm="1">
        <f t="array" ref="X1699">LEFT(W1699,MIN(FIND({0,1,2,3,4,5,6,7,8,9},W1699&amp;"0123456789"))-1)</f>
        <v>$</v>
      </c>
      <c r="Y1699" t="s">
        <v>13357</v>
      </c>
      <c r="Z1699" t="s">
        <v>13782</v>
      </c>
      <c r="AA1699" s="3" cm="1">
        <f t="array" ref="AA1699">_xlfn.XLOOKUP(LEFT(Z1699,MIN(FIND({0,1,2,3,4,5,6,7,8,9},Z1699&amp;"0123456789"))-1), $BB$4:$BB$23, $BC$4:$BC$23)*_xlfn.NUMBERVALUE(TRIM(REPLACE(Z1699,1,MIN(FIND({0,1,2,3,4,5,6,7,8,9},Z1699&amp;"0123456789"))-1,"")), ".", ",")</f>
        <v>1250000</v>
      </c>
      <c r="AB1699" t="s">
        <v>13782</v>
      </c>
      <c r="AC1699" s="3" cm="1">
        <f t="array" ref="AC1699">_xlfn.XLOOKUP(LEFT(AB1699,MIN(FIND({0,1,2,3,4,5,6,7,8,9},AB1699&amp;"0123456789"))-1), $BB$4:$BB$23, $BC$4:$BC$23)*_xlfn.NUMBERVALUE(TRIM(REPLACE(AB1699,1,MIN(FIND({0,1,2,3,4,5,6,7,8,9},AB1699&amp;"0123456789"))-1,"")), ".", ",")</f>
        <v>1250000</v>
      </c>
      <c r="AD1699" t="s">
        <v>4365</v>
      </c>
      <c r="AE1699" t="s">
        <v>8556</v>
      </c>
      <c r="AF1699" t="s">
        <v>16229</v>
      </c>
      <c r="AG1699" t="s">
        <v>4365</v>
      </c>
      <c r="AH1699" t="s">
        <v>4365</v>
      </c>
      <c r="AI1699" t="s">
        <v>4365</v>
      </c>
      <c r="AJ1699" t="s">
        <v>4365</v>
      </c>
      <c r="AK1699" t="s">
        <v>4365</v>
      </c>
      <c r="AL1699" t="s">
        <v>4365</v>
      </c>
      <c r="AM1699" t="s">
        <v>4365</v>
      </c>
      <c r="AN1699" t="s">
        <v>4365</v>
      </c>
      <c r="AO1699" t="s">
        <v>4365</v>
      </c>
      <c r="AP1699" t="s">
        <v>4365</v>
      </c>
      <c r="AQ1699" t="s">
        <v>4365</v>
      </c>
      <c r="AR1699" t="s">
        <v>4365</v>
      </c>
      <c r="AS1699" t="s">
        <v>14819</v>
      </c>
      <c r="BC1699" s="3" t="str" cm="1">
        <f t="array" ref="BC1699">LEFT(BB1699,MIN(FIND({0,1,2,3,4,5,6,7,8,9},BB1699&amp;"0123456789"))-1)</f>
        <v/>
      </c>
      <c r="BY1699" t="s">
        <v>25623</v>
      </c>
      <c r="BZ1699" t="s">
        <v>25635</v>
      </c>
      <c r="CA1699" t="s">
        <v>25408</v>
      </c>
      <c r="CT1699" t="str">
        <f t="shared" si="409"/>
        <v>Database</v>
      </c>
      <c r="CU1699" t="str">
        <f t="shared" si="410"/>
        <v>Geospatial</v>
      </c>
      <c r="CV1699" t="str">
        <f t="shared" si="411"/>
        <v>Software</v>
      </c>
      <c r="CW1699" t="str">
        <f t="shared" si="412"/>
        <v/>
      </c>
      <c r="CX1699" t="str">
        <f t="shared" si="413"/>
        <v/>
      </c>
      <c r="CY1699" t="str">
        <f t="shared" si="414"/>
        <v/>
      </c>
      <c r="CZ1699" t="str">
        <f t="shared" si="415"/>
        <v/>
      </c>
      <c r="DA1699" t="str">
        <f t="shared" si="416"/>
        <v/>
      </c>
      <c r="DB1699" t="str">
        <f t="shared" si="417"/>
        <v/>
      </c>
      <c r="DC1699" t="str">
        <f t="shared" si="418"/>
        <v/>
      </c>
    </row>
    <row r="1700" spans="1:107" x14ac:dyDescent="0.2">
      <c r="A1700">
        <v>1697</v>
      </c>
      <c r="B1700" t="s">
        <v>1691</v>
      </c>
      <c r="C1700" t="s">
        <v>3865</v>
      </c>
      <c r="D1700" t="s">
        <v>3865</v>
      </c>
      <c r="E1700" t="s">
        <v>4365</v>
      </c>
      <c r="F1700" t="s">
        <v>7763</v>
      </c>
      <c r="G1700" t="s">
        <v>8245</v>
      </c>
      <c r="H1700" t="s">
        <v>8552</v>
      </c>
      <c r="I1700" t="s">
        <v>4365</v>
      </c>
      <c r="J1700" t="s">
        <v>4365</v>
      </c>
      <c r="K1700" t="s">
        <v>4365</v>
      </c>
      <c r="L1700" t="s">
        <v>10808</v>
      </c>
      <c r="M1700" t="s">
        <v>12421</v>
      </c>
      <c r="N1700" t="s">
        <v>12739</v>
      </c>
      <c r="O1700" t="s">
        <v>13308</v>
      </c>
      <c r="P1700" t="s">
        <v>4365</v>
      </c>
      <c r="Q1700">
        <v>1</v>
      </c>
      <c r="R1700" t="s">
        <v>13357</v>
      </c>
      <c r="S1700" t="s">
        <v>13506</v>
      </c>
      <c r="T1700" t="s">
        <v>13813</v>
      </c>
      <c r="U1700" s="3" t="str" cm="1">
        <f t="array" ref="U1700">LEFT(T1700,MIN(FIND({0,1,2,3,4,5,6,7,8,9},T1700&amp;"0123456789"))-1)</f>
        <v>$</v>
      </c>
      <c r="V1700" t="s">
        <v>13357</v>
      </c>
      <c r="W1700" t="s">
        <v>13813</v>
      </c>
      <c r="X1700" s="3" t="str" cm="1">
        <f t="array" ref="X1700">LEFT(W1700,MIN(FIND({0,1,2,3,4,5,6,7,8,9},W1700&amp;"0123456789"))-1)</f>
        <v>$</v>
      </c>
      <c r="Y1700" t="s">
        <v>13357</v>
      </c>
      <c r="Z1700" t="s">
        <v>13813</v>
      </c>
      <c r="AA1700" s="3" cm="1">
        <f t="array" ref="AA1700">_xlfn.XLOOKUP(LEFT(Z1700,MIN(FIND({0,1,2,3,4,5,6,7,8,9},Z1700&amp;"0123456789"))-1), $BB$4:$BB$23, $BC$4:$BC$23)*_xlfn.NUMBERVALUE(TRIM(REPLACE(Z1700,1,MIN(FIND({0,1,2,3,4,5,6,7,8,9},Z1700&amp;"0123456789"))-1,"")), ".", ",")</f>
        <v>2000000</v>
      </c>
      <c r="AB1700" t="s">
        <v>13813</v>
      </c>
      <c r="AC1700" s="3" cm="1">
        <f t="array" ref="AC1700">_xlfn.XLOOKUP(LEFT(AB1700,MIN(FIND({0,1,2,3,4,5,6,7,8,9},AB1700&amp;"0123456789"))-1), $BB$4:$BB$23, $BC$4:$BC$23)*_xlfn.NUMBERVALUE(TRIM(REPLACE(AB1700,1,MIN(FIND({0,1,2,3,4,5,6,7,8,9},AB1700&amp;"0123456789"))-1,"")), ".", ",")</f>
        <v>2000000</v>
      </c>
      <c r="AD1700" t="s">
        <v>8555</v>
      </c>
      <c r="AE1700" t="s">
        <v>8555</v>
      </c>
      <c r="AF1700" t="s">
        <v>16230</v>
      </c>
      <c r="AG1700" t="s">
        <v>4365</v>
      </c>
      <c r="AH1700" t="s">
        <v>4365</v>
      </c>
      <c r="AI1700" t="s">
        <v>4365</v>
      </c>
      <c r="AJ1700" t="s">
        <v>4365</v>
      </c>
      <c r="AK1700" t="s">
        <v>4365</v>
      </c>
      <c r="AL1700" t="s">
        <v>4365</v>
      </c>
      <c r="AM1700" t="s">
        <v>4365</v>
      </c>
      <c r="AN1700" t="s">
        <v>4365</v>
      </c>
      <c r="AO1700" t="s">
        <v>4365</v>
      </c>
      <c r="AP1700" t="s">
        <v>4365</v>
      </c>
      <c r="AQ1700" t="s">
        <v>4365</v>
      </c>
      <c r="AR1700" t="s">
        <v>4365</v>
      </c>
      <c r="AS1700" t="s">
        <v>4365</v>
      </c>
      <c r="BC1700" s="3" t="str" cm="1">
        <f t="array" ref="BC1700">LEFT(BB1700,MIN(FIND({0,1,2,3,4,5,6,7,8,9},BB1700&amp;"0123456789"))-1)</f>
        <v/>
      </c>
      <c r="BY1700" t="s">
        <v>10285</v>
      </c>
      <c r="BZ1700" t="s">
        <v>25616</v>
      </c>
      <c r="CA1700" t="s">
        <v>25493</v>
      </c>
      <c r="CT1700" t="str">
        <f t="shared" si="409"/>
        <v>Food and Beverage</v>
      </c>
      <c r="CU1700" t="str">
        <f t="shared" si="410"/>
        <v>Hotel</v>
      </c>
      <c r="CV1700" t="str">
        <f t="shared" si="411"/>
        <v>Restaurants</v>
      </c>
      <c r="CW1700" t="str">
        <f t="shared" si="412"/>
        <v/>
      </c>
      <c r="CX1700" t="str">
        <f t="shared" si="413"/>
        <v/>
      </c>
      <c r="CY1700" t="str">
        <f t="shared" si="414"/>
        <v/>
      </c>
      <c r="CZ1700" t="str">
        <f t="shared" si="415"/>
        <v/>
      </c>
      <c r="DA1700" t="str">
        <f t="shared" si="416"/>
        <v/>
      </c>
      <c r="DB1700" t="str">
        <f t="shared" si="417"/>
        <v/>
      </c>
      <c r="DC1700" t="str">
        <f t="shared" si="418"/>
        <v/>
      </c>
    </row>
    <row r="1701" spans="1:107" x14ac:dyDescent="0.2">
      <c r="A1701">
        <v>1698</v>
      </c>
      <c r="B1701" t="s">
        <v>1692</v>
      </c>
      <c r="C1701" t="s">
        <v>3866</v>
      </c>
      <c r="D1701" t="s">
        <v>4365</v>
      </c>
      <c r="E1701" t="s">
        <v>6066</v>
      </c>
      <c r="F1701" t="s">
        <v>7764</v>
      </c>
      <c r="G1701" t="s">
        <v>8250</v>
      </c>
      <c r="H1701" t="s">
        <v>8552</v>
      </c>
      <c r="I1701" t="s">
        <v>8555</v>
      </c>
      <c r="J1701" t="s">
        <v>9899</v>
      </c>
      <c r="K1701" t="s">
        <v>10121</v>
      </c>
      <c r="L1701" t="s">
        <v>10927</v>
      </c>
      <c r="M1701" t="s">
        <v>12422</v>
      </c>
      <c r="N1701" t="s">
        <v>13138</v>
      </c>
      <c r="O1701" t="s">
        <v>13330</v>
      </c>
      <c r="P1701" t="s">
        <v>4365</v>
      </c>
      <c r="Q1701">
        <v>2</v>
      </c>
      <c r="R1701" t="s">
        <v>13360</v>
      </c>
      <c r="S1701" t="s">
        <v>8250</v>
      </c>
      <c r="T1701" t="s">
        <v>14284</v>
      </c>
      <c r="U1701" s="3" t="str" cm="1">
        <f t="array" ref="U1701">LEFT(T1701,MIN(FIND({0,1,2,3,4,5,6,7,8,9},T1701&amp;"0123456789"))-1)</f>
        <v>$</v>
      </c>
      <c r="V1701" t="s">
        <v>14417</v>
      </c>
      <c r="W1701" t="s">
        <v>14284</v>
      </c>
      <c r="X1701" s="3" t="str" cm="1">
        <f t="array" ref="X1701">LEFT(W1701,MIN(FIND({0,1,2,3,4,5,6,7,8,9},W1701&amp;"0123456789"))-1)</f>
        <v>$</v>
      </c>
      <c r="Y1701" t="s">
        <v>14417</v>
      </c>
      <c r="Z1701" t="s">
        <v>14284</v>
      </c>
      <c r="AA1701" s="3" cm="1">
        <f t="array" ref="AA1701">_xlfn.XLOOKUP(LEFT(Z1701,MIN(FIND({0,1,2,3,4,5,6,7,8,9},Z1701&amp;"0123456789"))-1), $BB$4:$BB$23, $BC$4:$BC$23)*_xlfn.NUMBERVALUE(TRIM(REPLACE(Z1701,1,MIN(FIND({0,1,2,3,4,5,6,7,8,9},Z1701&amp;"0123456789"))-1,"")), ".", ",")</f>
        <v>1110000</v>
      </c>
      <c r="AB1701" t="s">
        <v>14284</v>
      </c>
      <c r="AC1701" s="3" cm="1">
        <f t="array" ref="AC1701">_xlfn.XLOOKUP(LEFT(AB1701,MIN(FIND({0,1,2,3,4,5,6,7,8,9},AB1701&amp;"0123456789"))-1), $BB$4:$BB$23, $BC$4:$BC$23)*_xlfn.NUMBERVALUE(TRIM(REPLACE(AB1701,1,MIN(FIND({0,1,2,3,4,5,6,7,8,9},AB1701&amp;"0123456789"))-1,"")), ".", ",")</f>
        <v>1110000</v>
      </c>
      <c r="AD1701" t="s">
        <v>4365</v>
      </c>
      <c r="AE1701" t="s">
        <v>4365</v>
      </c>
      <c r="AF1701" t="s">
        <v>4365</v>
      </c>
      <c r="AG1701" t="s">
        <v>4365</v>
      </c>
      <c r="AH1701" t="s">
        <v>4365</v>
      </c>
      <c r="AI1701" t="s">
        <v>4365</v>
      </c>
      <c r="AJ1701" t="s">
        <v>4365</v>
      </c>
      <c r="AK1701" t="s">
        <v>4365</v>
      </c>
      <c r="AL1701" t="s">
        <v>4365</v>
      </c>
      <c r="AM1701" t="s">
        <v>4365</v>
      </c>
      <c r="AN1701" t="s">
        <v>4365</v>
      </c>
      <c r="AO1701" t="s">
        <v>4365</v>
      </c>
      <c r="AP1701" t="s">
        <v>4365</v>
      </c>
      <c r="AQ1701" t="s">
        <v>4365</v>
      </c>
      <c r="AR1701" t="s">
        <v>4365</v>
      </c>
      <c r="AS1701" t="s">
        <v>4365</v>
      </c>
      <c r="BC1701" s="3" t="str" cm="1">
        <f t="array" ref="BC1701">LEFT(BB1701,MIN(FIND({0,1,2,3,4,5,6,7,8,9},BB1701&amp;"0123456789"))-1)</f>
        <v/>
      </c>
      <c r="BY1701" t="s">
        <v>11435</v>
      </c>
      <c r="BZ1701" t="s">
        <v>25980</v>
      </c>
      <c r="CA1701" t="s">
        <v>25526</v>
      </c>
      <c r="CT1701" t="str">
        <f t="shared" si="409"/>
        <v>Aerospace</v>
      </c>
      <c r="CU1701" t="str">
        <f t="shared" si="410"/>
        <v>Alternative Medicine</v>
      </c>
      <c r="CV1701" t="str">
        <f t="shared" si="411"/>
        <v>Developer Tools</v>
      </c>
      <c r="CW1701" t="str">
        <f t="shared" si="412"/>
        <v/>
      </c>
      <c r="CX1701" t="str">
        <f t="shared" si="413"/>
        <v/>
      </c>
      <c r="CY1701" t="str">
        <f t="shared" si="414"/>
        <v/>
      </c>
      <c r="CZ1701" t="str">
        <f t="shared" si="415"/>
        <v/>
      </c>
      <c r="DA1701" t="str">
        <f t="shared" si="416"/>
        <v/>
      </c>
      <c r="DB1701" t="str">
        <f t="shared" si="417"/>
        <v/>
      </c>
      <c r="DC1701" t="str">
        <f t="shared" si="418"/>
        <v/>
      </c>
    </row>
    <row r="1702" spans="1:107" x14ac:dyDescent="0.2">
      <c r="A1702">
        <v>1699</v>
      </c>
      <c r="B1702" t="s">
        <v>1693</v>
      </c>
      <c r="C1702" t="s">
        <v>3867</v>
      </c>
      <c r="D1702" t="s">
        <v>5743</v>
      </c>
      <c r="E1702" t="s">
        <v>6065</v>
      </c>
      <c r="F1702" t="s">
        <v>7765</v>
      </c>
      <c r="G1702" t="s">
        <v>8245</v>
      </c>
      <c r="H1702" t="s">
        <v>8552</v>
      </c>
      <c r="I1702" t="s">
        <v>8555</v>
      </c>
      <c r="J1702" t="s">
        <v>9900</v>
      </c>
      <c r="K1702" t="s">
        <v>10119</v>
      </c>
      <c r="L1702" t="s">
        <v>10862</v>
      </c>
      <c r="M1702" t="s">
        <v>12423</v>
      </c>
      <c r="N1702" t="s">
        <v>13139</v>
      </c>
      <c r="O1702" t="s">
        <v>13306</v>
      </c>
      <c r="P1702" t="s">
        <v>4365</v>
      </c>
      <c r="Q1702">
        <v>1</v>
      </c>
      <c r="R1702" t="s">
        <v>4365</v>
      </c>
      <c r="S1702" t="s">
        <v>8469</v>
      </c>
      <c r="T1702" t="s">
        <v>14285</v>
      </c>
      <c r="U1702" s="3" t="str" cm="1">
        <f t="array" ref="U1702">LEFT(T1702,MIN(FIND({0,1,2,3,4,5,6,7,8,9},T1702&amp;"0123456789"))-1)</f>
        <v>€</v>
      </c>
      <c r="V1702" t="s">
        <v>14415</v>
      </c>
      <c r="W1702" t="s">
        <v>14285</v>
      </c>
      <c r="X1702" s="3" t="str" cm="1">
        <f t="array" ref="X1702">LEFT(W1702,MIN(FIND({0,1,2,3,4,5,6,7,8,9},W1702&amp;"0123456789"))-1)</f>
        <v>€</v>
      </c>
      <c r="Y1702" t="s">
        <v>14415</v>
      </c>
      <c r="Z1702" t="s">
        <v>14285</v>
      </c>
      <c r="AA1702" s="3" cm="1">
        <f t="array" ref="AA1702">_xlfn.XLOOKUP(LEFT(Z1702,MIN(FIND({0,1,2,3,4,5,6,7,8,9},Z1702&amp;"0123456789"))-1), $BB$4:$BB$23, $BC$4:$BC$23)*_xlfn.NUMBERVALUE(TRIM(REPLACE(Z1702,1,MIN(FIND({0,1,2,3,4,5,6,7,8,9},Z1702&amp;"0123456789"))-1,"")), ".", ",")</f>
        <v>7440000</v>
      </c>
      <c r="AB1702" t="s">
        <v>14285</v>
      </c>
      <c r="AC1702" s="3" cm="1">
        <f t="array" ref="AC1702">_xlfn.XLOOKUP(LEFT(AB1702,MIN(FIND({0,1,2,3,4,5,6,7,8,9},AB1702&amp;"0123456789"))-1), $BB$4:$BB$23, $BC$4:$BC$23)*_xlfn.NUMBERVALUE(TRIM(REPLACE(AB1702,1,MIN(FIND({0,1,2,3,4,5,6,7,8,9},AB1702&amp;"0123456789"))-1,"")), ".", ",")</f>
        <v>7440000</v>
      </c>
      <c r="AD1702" t="s">
        <v>4365</v>
      </c>
      <c r="AE1702" t="s">
        <v>4365</v>
      </c>
      <c r="AF1702" t="s">
        <v>4365</v>
      </c>
      <c r="AG1702" t="s">
        <v>4365</v>
      </c>
      <c r="AH1702" t="s">
        <v>4365</v>
      </c>
      <c r="AI1702" t="s">
        <v>4365</v>
      </c>
      <c r="AJ1702" t="s">
        <v>4365</v>
      </c>
      <c r="AK1702" t="s">
        <v>4365</v>
      </c>
      <c r="AL1702" t="s">
        <v>4365</v>
      </c>
      <c r="AM1702" t="s">
        <v>4365</v>
      </c>
      <c r="AN1702" t="s">
        <v>4365</v>
      </c>
      <c r="AO1702" t="s">
        <v>4365</v>
      </c>
      <c r="AP1702" t="s">
        <v>4365</v>
      </c>
      <c r="AQ1702" t="s">
        <v>4365</v>
      </c>
      <c r="AR1702" t="s">
        <v>4365</v>
      </c>
      <c r="AS1702" t="s">
        <v>14835</v>
      </c>
      <c r="BC1702" s="3" t="str" cm="1">
        <f t="array" ref="BC1702">LEFT(BB1702,MIN(FIND({0,1,2,3,4,5,6,7,8,9},BB1702&amp;"0123456789"))-1)</f>
        <v/>
      </c>
      <c r="BY1702" t="s">
        <v>11083</v>
      </c>
      <c r="BZ1702" t="s">
        <v>25981</v>
      </c>
      <c r="CA1702" t="s">
        <v>25446</v>
      </c>
      <c r="CT1702" t="str">
        <f t="shared" si="409"/>
        <v>Hardware</v>
      </c>
      <c r="CU1702" t="str">
        <f t="shared" si="410"/>
        <v>Network Hardware</v>
      </c>
      <c r="CV1702" t="str">
        <f t="shared" si="411"/>
        <v>Semiconductor</v>
      </c>
      <c r="CW1702" t="str">
        <f t="shared" si="412"/>
        <v/>
      </c>
      <c r="CX1702" t="str">
        <f t="shared" si="413"/>
        <v/>
      </c>
      <c r="CY1702" t="str">
        <f t="shared" si="414"/>
        <v/>
      </c>
      <c r="CZ1702" t="str">
        <f t="shared" si="415"/>
        <v/>
      </c>
      <c r="DA1702" t="str">
        <f t="shared" si="416"/>
        <v/>
      </c>
      <c r="DB1702" t="str">
        <f t="shared" si="417"/>
        <v/>
      </c>
      <c r="DC1702" t="str">
        <f t="shared" si="418"/>
        <v/>
      </c>
    </row>
    <row r="1703" spans="1:107" x14ac:dyDescent="0.2">
      <c r="A1703">
        <v>1700</v>
      </c>
      <c r="B1703" t="s">
        <v>1694</v>
      </c>
      <c r="C1703" t="s">
        <v>3868</v>
      </c>
      <c r="D1703" t="s">
        <v>5744</v>
      </c>
      <c r="E1703" t="s">
        <v>6065</v>
      </c>
      <c r="F1703" t="s">
        <v>7766</v>
      </c>
      <c r="G1703" t="s">
        <v>8245</v>
      </c>
      <c r="H1703" t="s">
        <v>8552</v>
      </c>
      <c r="I1703" t="s">
        <v>8554</v>
      </c>
      <c r="J1703" t="s">
        <v>9901</v>
      </c>
      <c r="K1703" t="s">
        <v>10121</v>
      </c>
      <c r="L1703" t="s">
        <v>10928</v>
      </c>
      <c r="M1703" t="s">
        <v>12424</v>
      </c>
      <c r="N1703" t="s">
        <v>12769</v>
      </c>
      <c r="O1703" t="s">
        <v>13322</v>
      </c>
      <c r="P1703" t="s">
        <v>13349</v>
      </c>
      <c r="Q1703">
        <v>1</v>
      </c>
      <c r="R1703" t="s">
        <v>13357</v>
      </c>
      <c r="S1703" t="s">
        <v>8444</v>
      </c>
      <c r="T1703" t="s">
        <v>13749</v>
      </c>
      <c r="U1703" s="3" t="str" cm="1">
        <f t="array" ref="U1703">LEFT(T1703,MIN(FIND({0,1,2,3,4,5,6,7,8,9},T1703&amp;"0123456789"))-1)</f>
        <v>$</v>
      </c>
      <c r="V1703" t="s">
        <v>13357</v>
      </c>
      <c r="W1703" t="s">
        <v>13749</v>
      </c>
      <c r="X1703" s="3" t="str" cm="1">
        <f t="array" ref="X1703">LEFT(W1703,MIN(FIND({0,1,2,3,4,5,6,7,8,9},W1703&amp;"0123456789"))-1)</f>
        <v>$</v>
      </c>
      <c r="Y1703" t="s">
        <v>13357</v>
      </c>
      <c r="Z1703" t="s">
        <v>13749</v>
      </c>
      <c r="AA1703" s="3" cm="1">
        <f t="array" ref="AA1703">_xlfn.XLOOKUP(LEFT(Z1703,MIN(FIND({0,1,2,3,4,5,6,7,8,9},Z1703&amp;"0123456789"))-1), $BB$4:$BB$23, $BC$4:$BC$23)*_xlfn.NUMBERVALUE(TRIM(REPLACE(Z1703,1,MIN(FIND({0,1,2,3,4,5,6,7,8,9},Z1703&amp;"0123456789"))-1,"")), ".", ",")</f>
        <v>3300000</v>
      </c>
      <c r="AB1703" t="s">
        <v>13749</v>
      </c>
      <c r="AC1703" s="3" cm="1">
        <f t="array" ref="AC1703">_xlfn.XLOOKUP(LEFT(AB1703,MIN(FIND({0,1,2,3,4,5,6,7,8,9},AB1703&amp;"0123456789"))-1), $BB$4:$BB$23, $BC$4:$BC$23)*_xlfn.NUMBERVALUE(TRIM(REPLACE(AB1703,1,MIN(FIND({0,1,2,3,4,5,6,7,8,9},AB1703&amp;"0123456789"))-1,"")), ".", ",")</f>
        <v>3300000</v>
      </c>
      <c r="AD1703" t="s">
        <v>8555</v>
      </c>
      <c r="AE1703" t="s">
        <v>8558</v>
      </c>
      <c r="AF1703" t="s">
        <v>16231</v>
      </c>
      <c r="AG1703" t="s">
        <v>4365</v>
      </c>
      <c r="AH1703" t="s">
        <v>4365</v>
      </c>
      <c r="AI1703" t="s">
        <v>4365</v>
      </c>
      <c r="AJ1703" t="s">
        <v>4365</v>
      </c>
      <c r="AK1703" t="s">
        <v>4365</v>
      </c>
      <c r="AL1703" t="s">
        <v>4365</v>
      </c>
      <c r="AM1703" t="s">
        <v>4365</v>
      </c>
      <c r="AN1703" t="s">
        <v>4365</v>
      </c>
      <c r="AO1703" t="s">
        <v>4365</v>
      </c>
      <c r="AP1703" t="s">
        <v>4365</v>
      </c>
      <c r="AQ1703" t="s">
        <v>4365</v>
      </c>
      <c r="AR1703" t="s">
        <v>4365</v>
      </c>
      <c r="AS1703" t="s">
        <v>14833</v>
      </c>
      <c r="BC1703" s="3" t="str" cm="1">
        <f t="array" ref="BC1703">LEFT(BB1703,MIN(FIND({0,1,2,3,4,5,6,7,8,9},BB1703&amp;"0123456789"))-1)</f>
        <v/>
      </c>
      <c r="BY1703" t="s">
        <v>12424</v>
      </c>
      <c r="CT1703" t="str">
        <f t="shared" si="409"/>
        <v>Law Enforcement</v>
      </c>
      <c r="CU1703" t="str">
        <f t="shared" si="410"/>
        <v/>
      </c>
      <c r="CV1703" t="str">
        <f t="shared" si="411"/>
        <v/>
      </c>
      <c r="CW1703" t="str">
        <f t="shared" si="412"/>
        <v/>
      </c>
      <c r="CX1703" t="str">
        <f t="shared" si="413"/>
        <v/>
      </c>
      <c r="CY1703" t="str">
        <f t="shared" si="414"/>
        <v/>
      </c>
      <c r="CZ1703" t="str">
        <f t="shared" si="415"/>
        <v/>
      </c>
      <c r="DA1703" t="str">
        <f t="shared" si="416"/>
        <v/>
      </c>
      <c r="DB1703" t="str">
        <f t="shared" si="417"/>
        <v/>
      </c>
      <c r="DC1703" t="str">
        <f t="shared" si="418"/>
        <v/>
      </c>
    </row>
    <row r="1704" spans="1:107" x14ac:dyDescent="0.2">
      <c r="A1704">
        <v>1701</v>
      </c>
      <c r="B1704" t="s">
        <v>1695</v>
      </c>
      <c r="C1704" t="s">
        <v>3869</v>
      </c>
      <c r="D1704" t="s">
        <v>5745</v>
      </c>
      <c r="E1704" t="s">
        <v>6065</v>
      </c>
      <c r="F1704" t="s">
        <v>7767</v>
      </c>
      <c r="G1704" t="s">
        <v>8245</v>
      </c>
      <c r="H1704" t="s">
        <v>8552</v>
      </c>
      <c r="I1704" t="s">
        <v>8554</v>
      </c>
      <c r="J1704" t="s">
        <v>9902</v>
      </c>
      <c r="K1704" t="s">
        <v>10119</v>
      </c>
      <c r="L1704" t="s">
        <v>10929</v>
      </c>
      <c r="M1704" t="s">
        <v>12425</v>
      </c>
      <c r="N1704" t="s">
        <v>13140</v>
      </c>
      <c r="O1704" t="s">
        <v>13311</v>
      </c>
      <c r="P1704" t="s">
        <v>13350</v>
      </c>
      <c r="Q1704">
        <v>1</v>
      </c>
      <c r="R1704" t="s">
        <v>4365</v>
      </c>
      <c r="S1704" t="s">
        <v>8471</v>
      </c>
      <c r="T1704" t="s">
        <v>13813</v>
      </c>
      <c r="U1704" s="3" t="str" cm="1">
        <f t="array" ref="U1704">LEFT(T1704,MIN(FIND({0,1,2,3,4,5,6,7,8,9},T1704&amp;"0123456789"))-1)</f>
        <v>$</v>
      </c>
      <c r="V1704" t="s">
        <v>14415</v>
      </c>
      <c r="W1704" t="s">
        <v>13813</v>
      </c>
      <c r="X1704" s="3" t="str" cm="1">
        <f t="array" ref="X1704">LEFT(W1704,MIN(FIND({0,1,2,3,4,5,6,7,8,9},W1704&amp;"0123456789"))-1)</f>
        <v>$</v>
      </c>
      <c r="Y1704" t="s">
        <v>14415</v>
      </c>
      <c r="Z1704" t="s">
        <v>13813</v>
      </c>
      <c r="AA1704" s="3" cm="1">
        <f t="array" ref="AA1704">_xlfn.XLOOKUP(LEFT(Z1704,MIN(FIND({0,1,2,3,4,5,6,7,8,9},Z1704&amp;"0123456789"))-1), $BB$4:$BB$23, $BC$4:$BC$23)*_xlfn.NUMBERVALUE(TRIM(REPLACE(Z1704,1,MIN(FIND({0,1,2,3,4,5,6,7,8,9},Z1704&amp;"0123456789"))-1,"")), ".", ",")</f>
        <v>2000000</v>
      </c>
      <c r="AB1704" t="s">
        <v>13813</v>
      </c>
      <c r="AC1704" s="3" cm="1">
        <f t="array" ref="AC1704">_xlfn.XLOOKUP(LEFT(AB1704,MIN(FIND({0,1,2,3,4,5,6,7,8,9},AB1704&amp;"0123456789"))-1), $BB$4:$BB$23, $BC$4:$BC$23)*_xlfn.NUMBERVALUE(TRIM(REPLACE(AB1704,1,MIN(FIND({0,1,2,3,4,5,6,7,8,9},AB1704&amp;"0123456789"))-1,"")), ".", ",")</f>
        <v>2000000</v>
      </c>
      <c r="AD1704" t="s">
        <v>4365</v>
      </c>
      <c r="AE1704" t="s">
        <v>4365</v>
      </c>
      <c r="AF1704" t="s">
        <v>4365</v>
      </c>
      <c r="AG1704" t="s">
        <v>16884</v>
      </c>
      <c r="AH1704" t="s">
        <v>4365</v>
      </c>
      <c r="AI1704" t="s">
        <v>19005</v>
      </c>
      <c r="AJ1704" t="s">
        <v>19397</v>
      </c>
      <c r="AK1704" t="s">
        <v>18795</v>
      </c>
      <c r="AL1704" t="s">
        <v>20156</v>
      </c>
      <c r="AM1704" t="s">
        <v>19878</v>
      </c>
      <c r="AN1704" t="s">
        <v>20488</v>
      </c>
      <c r="AO1704" t="s">
        <v>4365</v>
      </c>
      <c r="AP1704" t="s">
        <v>23425</v>
      </c>
      <c r="AQ1704" t="s">
        <v>24456</v>
      </c>
      <c r="AR1704" t="s">
        <v>25268</v>
      </c>
      <c r="AS1704" t="s">
        <v>14835</v>
      </c>
      <c r="BC1704" s="3" t="str" cm="1">
        <f t="array" ref="BC1704">LEFT(BB1704,MIN(FIND({0,1,2,3,4,5,6,7,8,9},BB1704&amp;"0123456789"))-1)</f>
        <v/>
      </c>
      <c r="BY1704" t="s">
        <v>12465</v>
      </c>
      <c r="BZ1704" t="s">
        <v>25982</v>
      </c>
      <c r="CA1704" t="s">
        <v>25602</v>
      </c>
      <c r="CB1704" t="s">
        <v>25798</v>
      </c>
      <c r="CC1704" t="s">
        <v>25637</v>
      </c>
      <c r="CD1704" t="s">
        <v>25472</v>
      </c>
      <c r="CT1704" t="str">
        <f t="shared" si="409"/>
        <v>Cannabis</v>
      </c>
      <c r="CU1704" t="str">
        <f t="shared" si="410"/>
        <v>Commercial</v>
      </c>
      <c r="CV1704" t="str">
        <f t="shared" si="411"/>
        <v>Consumer Goods</v>
      </c>
      <c r="CW1704" t="str">
        <f t="shared" si="412"/>
        <v>Farming</v>
      </c>
      <c r="CX1704" t="str">
        <f t="shared" si="413"/>
        <v>Lifestyle</v>
      </c>
      <c r="CY1704" t="str">
        <f t="shared" si="414"/>
        <v>Wellness</v>
      </c>
      <c r="CZ1704" t="str">
        <f t="shared" si="415"/>
        <v/>
      </c>
      <c r="DA1704" t="str">
        <f t="shared" si="416"/>
        <v/>
      </c>
      <c r="DB1704" t="str">
        <f t="shared" si="417"/>
        <v/>
      </c>
      <c r="DC1704" t="str">
        <f t="shared" si="418"/>
        <v/>
      </c>
    </row>
    <row r="1705" spans="1:107" x14ac:dyDescent="0.2">
      <c r="A1705">
        <v>1702</v>
      </c>
      <c r="B1705" t="s">
        <v>1696</v>
      </c>
      <c r="C1705" t="s">
        <v>3870</v>
      </c>
      <c r="D1705" t="s">
        <v>5746</v>
      </c>
      <c r="E1705" t="s">
        <v>6065</v>
      </c>
      <c r="F1705" t="s">
        <v>7768</v>
      </c>
      <c r="G1705" t="s">
        <v>8245</v>
      </c>
      <c r="H1705" t="s">
        <v>8552</v>
      </c>
      <c r="I1705" t="s">
        <v>8555</v>
      </c>
      <c r="J1705" t="s">
        <v>9903</v>
      </c>
      <c r="K1705" t="s">
        <v>10118</v>
      </c>
      <c r="L1705" t="s">
        <v>10930</v>
      </c>
      <c r="M1705" t="s">
        <v>12426</v>
      </c>
      <c r="N1705" t="s">
        <v>12851</v>
      </c>
      <c r="O1705" t="s">
        <v>13336</v>
      </c>
      <c r="P1705" t="s">
        <v>4365</v>
      </c>
      <c r="Q1705">
        <v>1</v>
      </c>
      <c r="R1705" t="s">
        <v>13358</v>
      </c>
      <c r="S1705" t="s">
        <v>8394</v>
      </c>
      <c r="T1705" t="s">
        <v>13736</v>
      </c>
      <c r="U1705" s="3" t="str" cm="1">
        <f t="array" ref="U1705">LEFT(T1705,MIN(FIND({0,1,2,3,4,5,6,7,8,9},T1705&amp;"0123456789"))-1)</f>
        <v>$</v>
      </c>
      <c r="V1705" t="s">
        <v>14414</v>
      </c>
      <c r="W1705" t="s">
        <v>13736</v>
      </c>
      <c r="X1705" s="3" t="str" cm="1">
        <f t="array" ref="X1705">LEFT(W1705,MIN(FIND({0,1,2,3,4,5,6,7,8,9},W1705&amp;"0123456789"))-1)</f>
        <v>$</v>
      </c>
      <c r="Y1705" t="s">
        <v>14414</v>
      </c>
      <c r="Z1705" t="s">
        <v>13736</v>
      </c>
      <c r="AA1705" s="3" cm="1">
        <f t="array" ref="AA1705">_xlfn.XLOOKUP(LEFT(Z1705,MIN(FIND({0,1,2,3,4,5,6,7,8,9},Z1705&amp;"0123456789"))-1), $BB$4:$BB$23, $BC$4:$BC$23)*_xlfn.NUMBERVALUE(TRIM(REPLACE(Z1705,1,MIN(FIND({0,1,2,3,4,5,6,7,8,9},Z1705&amp;"0123456789"))-1,"")), ".", ",")</f>
        <v>10000000</v>
      </c>
      <c r="AB1705" t="s">
        <v>13736</v>
      </c>
      <c r="AC1705" s="3" cm="1">
        <f t="array" ref="AC1705">_xlfn.XLOOKUP(LEFT(AB1705,MIN(FIND({0,1,2,3,4,5,6,7,8,9},AB1705&amp;"0123456789"))-1), $BB$4:$BB$23, $BC$4:$BC$23)*_xlfn.NUMBERVALUE(TRIM(REPLACE(AB1705,1,MIN(FIND({0,1,2,3,4,5,6,7,8,9},AB1705&amp;"0123456789"))-1,"")), ".", ",")</f>
        <v>10000000</v>
      </c>
      <c r="AD1705" t="s">
        <v>4365</v>
      </c>
      <c r="AE1705" t="s">
        <v>4365</v>
      </c>
      <c r="AF1705" t="s">
        <v>4365</v>
      </c>
      <c r="AG1705" t="s">
        <v>4365</v>
      </c>
      <c r="AH1705" t="s">
        <v>4365</v>
      </c>
      <c r="AI1705" t="s">
        <v>4365</v>
      </c>
      <c r="AJ1705" t="s">
        <v>4365</v>
      </c>
      <c r="AK1705" t="s">
        <v>4365</v>
      </c>
      <c r="AL1705" t="s">
        <v>4365</v>
      </c>
      <c r="AM1705" t="s">
        <v>4365</v>
      </c>
      <c r="AN1705" t="s">
        <v>4365</v>
      </c>
      <c r="AO1705" t="s">
        <v>4365</v>
      </c>
      <c r="AP1705" t="s">
        <v>4365</v>
      </c>
      <c r="AQ1705" t="s">
        <v>4365</v>
      </c>
      <c r="AR1705" t="s">
        <v>4365</v>
      </c>
      <c r="AS1705" t="s">
        <v>14820</v>
      </c>
      <c r="BC1705" s="3" t="str" cm="1">
        <f t="array" ref="BC1705">LEFT(BB1705,MIN(FIND({0,1,2,3,4,5,6,7,8,9},BB1705&amp;"0123456789"))-1)</f>
        <v/>
      </c>
      <c r="BY1705" t="s">
        <v>25891</v>
      </c>
      <c r="BZ1705" t="s">
        <v>25532</v>
      </c>
      <c r="CT1705" t="str">
        <f t="shared" si="409"/>
        <v>App Marketing</v>
      </c>
      <c r="CU1705" t="str">
        <f t="shared" si="410"/>
        <v>Mobile</v>
      </c>
      <c r="CV1705" t="str">
        <f t="shared" si="411"/>
        <v/>
      </c>
      <c r="CW1705" t="str">
        <f t="shared" si="412"/>
        <v/>
      </c>
      <c r="CX1705" t="str">
        <f t="shared" si="413"/>
        <v/>
      </c>
      <c r="CY1705" t="str">
        <f t="shared" si="414"/>
        <v/>
      </c>
      <c r="CZ1705" t="str">
        <f t="shared" si="415"/>
        <v/>
      </c>
      <c r="DA1705" t="str">
        <f t="shared" si="416"/>
        <v/>
      </c>
      <c r="DB1705" t="str">
        <f t="shared" si="417"/>
        <v/>
      </c>
      <c r="DC1705" t="str">
        <f t="shared" si="418"/>
        <v/>
      </c>
    </row>
    <row r="1706" spans="1:107" x14ac:dyDescent="0.2">
      <c r="A1706">
        <v>1703</v>
      </c>
      <c r="B1706" t="s">
        <v>1697</v>
      </c>
      <c r="C1706" t="s">
        <v>3871</v>
      </c>
      <c r="D1706" t="s">
        <v>3871</v>
      </c>
      <c r="E1706" t="s">
        <v>6065</v>
      </c>
      <c r="F1706" t="s">
        <v>7769</v>
      </c>
      <c r="G1706" t="s">
        <v>8350</v>
      </c>
      <c r="H1706" t="s">
        <v>8552</v>
      </c>
      <c r="I1706" t="s">
        <v>4365</v>
      </c>
      <c r="J1706" t="s">
        <v>4365</v>
      </c>
      <c r="K1706" t="s">
        <v>10120</v>
      </c>
      <c r="L1706" t="s">
        <v>10931</v>
      </c>
      <c r="M1706" t="s">
        <v>12427</v>
      </c>
      <c r="N1706" t="s">
        <v>13141</v>
      </c>
      <c r="O1706" t="s">
        <v>13316</v>
      </c>
      <c r="P1706" t="s">
        <v>4365</v>
      </c>
      <c r="Q1706">
        <v>1</v>
      </c>
      <c r="R1706" t="s">
        <v>13357</v>
      </c>
      <c r="S1706" t="s">
        <v>13463</v>
      </c>
      <c r="T1706" t="s">
        <v>13813</v>
      </c>
      <c r="U1706" s="3" t="str" cm="1">
        <f t="array" ref="U1706">LEFT(T1706,MIN(FIND({0,1,2,3,4,5,6,7,8,9},T1706&amp;"0123456789"))-1)</f>
        <v>$</v>
      </c>
      <c r="V1706" t="s">
        <v>13357</v>
      </c>
      <c r="W1706" t="s">
        <v>13813</v>
      </c>
      <c r="X1706" s="3" t="str" cm="1">
        <f t="array" ref="X1706">LEFT(W1706,MIN(FIND({0,1,2,3,4,5,6,7,8,9},W1706&amp;"0123456789"))-1)</f>
        <v>$</v>
      </c>
      <c r="Y1706" t="s">
        <v>13357</v>
      </c>
      <c r="Z1706" t="s">
        <v>13813</v>
      </c>
      <c r="AA1706" s="3" cm="1">
        <f t="array" ref="AA1706">_xlfn.XLOOKUP(LEFT(Z1706,MIN(FIND({0,1,2,3,4,5,6,7,8,9},Z1706&amp;"0123456789"))-1), $BB$4:$BB$23, $BC$4:$BC$23)*_xlfn.NUMBERVALUE(TRIM(REPLACE(Z1706,1,MIN(FIND({0,1,2,3,4,5,6,7,8,9},Z1706&amp;"0123456789"))-1,"")), ".", ",")</f>
        <v>2000000</v>
      </c>
      <c r="AB1706" t="s">
        <v>13813</v>
      </c>
      <c r="AC1706" s="3" cm="1">
        <f t="array" ref="AC1706">_xlfn.XLOOKUP(LEFT(AB1706,MIN(FIND({0,1,2,3,4,5,6,7,8,9},AB1706&amp;"0123456789"))-1), $BB$4:$BB$23, $BC$4:$BC$23)*_xlfn.NUMBERVALUE(TRIM(REPLACE(AB1706,1,MIN(FIND({0,1,2,3,4,5,6,7,8,9},AB1706&amp;"0123456789"))-1,"")), ".", ",")</f>
        <v>2000000</v>
      </c>
      <c r="AD1706" t="s">
        <v>8555</v>
      </c>
      <c r="AE1706" t="s">
        <v>8555</v>
      </c>
      <c r="AF1706" t="s">
        <v>16232</v>
      </c>
      <c r="AG1706" t="s">
        <v>4365</v>
      </c>
      <c r="AH1706" t="s">
        <v>4365</v>
      </c>
      <c r="AI1706" t="s">
        <v>4365</v>
      </c>
      <c r="AJ1706" t="s">
        <v>4365</v>
      </c>
      <c r="AK1706" t="s">
        <v>4365</v>
      </c>
      <c r="AL1706" t="s">
        <v>4365</v>
      </c>
      <c r="AM1706" t="s">
        <v>4365</v>
      </c>
      <c r="AN1706" t="s">
        <v>4365</v>
      </c>
      <c r="AO1706" t="s">
        <v>4365</v>
      </c>
      <c r="AP1706" t="s">
        <v>4365</v>
      </c>
      <c r="AQ1706" t="s">
        <v>4365</v>
      </c>
      <c r="AR1706" t="s">
        <v>4365</v>
      </c>
      <c r="AS1706" t="s">
        <v>14835</v>
      </c>
      <c r="BC1706" s="3" t="str" cm="1">
        <f t="array" ref="BC1706">LEFT(BB1706,MIN(FIND({0,1,2,3,4,5,6,7,8,9},BB1706&amp;"0123456789"))-1)</f>
        <v/>
      </c>
      <c r="BY1706" t="s">
        <v>25467</v>
      </c>
      <c r="BZ1706" t="s">
        <v>25421</v>
      </c>
      <c r="CA1706" t="s">
        <v>25468</v>
      </c>
      <c r="CB1706" t="s">
        <v>25453</v>
      </c>
      <c r="CC1706" t="s">
        <v>25493</v>
      </c>
      <c r="CT1706" t="str">
        <f t="shared" si="409"/>
        <v>Delivery</v>
      </c>
      <c r="CU1706" t="str">
        <f t="shared" si="410"/>
        <v>E-Commerce</v>
      </c>
      <c r="CV1706" t="str">
        <f t="shared" si="411"/>
        <v>Food and Beverage</v>
      </c>
      <c r="CW1706" t="str">
        <f t="shared" si="412"/>
        <v>Food Delivery</v>
      </c>
      <c r="CX1706" t="str">
        <f t="shared" si="413"/>
        <v>Restaurants</v>
      </c>
      <c r="CY1706" t="str">
        <f t="shared" si="414"/>
        <v/>
      </c>
      <c r="CZ1706" t="str">
        <f t="shared" si="415"/>
        <v/>
      </c>
      <c r="DA1706" t="str">
        <f t="shared" si="416"/>
        <v/>
      </c>
      <c r="DB1706" t="str">
        <f t="shared" si="417"/>
        <v/>
      </c>
      <c r="DC1706" t="str">
        <f t="shared" si="418"/>
        <v/>
      </c>
    </row>
    <row r="1707" spans="1:107" x14ac:dyDescent="0.2">
      <c r="A1707">
        <v>1704</v>
      </c>
      <c r="B1707" t="s">
        <v>1698</v>
      </c>
      <c r="C1707" t="s">
        <v>3872</v>
      </c>
      <c r="D1707" t="s">
        <v>4365</v>
      </c>
      <c r="E1707" t="s">
        <v>6065</v>
      </c>
      <c r="F1707" t="s">
        <v>7770</v>
      </c>
      <c r="G1707" t="s">
        <v>8247</v>
      </c>
      <c r="H1707" t="s">
        <v>8552</v>
      </c>
      <c r="I1707" t="s">
        <v>8554</v>
      </c>
      <c r="J1707" t="s">
        <v>9904</v>
      </c>
      <c r="K1707" t="s">
        <v>10121</v>
      </c>
      <c r="L1707" t="s">
        <v>10358</v>
      </c>
      <c r="M1707" t="s">
        <v>12428</v>
      </c>
      <c r="N1707" t="s">
        <v>12790</v>
      </c>
      <c r="O1707" t="s">
        <v>13310</v>
      </c>
      <c r="P1707" t="s">
        <v>4365</v>
      </c>
      <c r="Q1707">
        <v>1</v>
      </c>
      <c r="R1707" t="s">
        <v>13357</v>
      </c>
      <c r="S1707" t="s">
        <v>13415</v>
      </c>
      <c r="T1707" t="s">
        <v>14286</v>
      </c>
      <c r="U1707" s="3" t="str" cm="1">
        <f t="array" ref="U1707">LEFT(T1707,MIN(FIND({0,1,2,3,4,5,6,7,8,9},T1707&amp;"0123456789"))-1)</f>
        <v>$</v>
      </c>
      <c r="V1707" t="s">
        <v>13357</v>
      </c>
      <c r="W1707" t="s">
        <v>14286</v>
      </c>
      <c r="X1707" s="3" t="str" cm="1">
        <f t="array" ref="X1707">LEFT(W1707,MIN(FIND({0,1,2,3,4,5,6,7,8,9},W1707&amp;"0123456789"))-1)</f>
        <v>$</v>
      </c>
      <c r="Y1707" t="s">
        <v>13357</v>
      </c>
      <c r="Z1707" t="s">
        <v>14286</v>
      </c>
      <c r="AA1707" s="3" cm="1">
        <f t="array" ref="AA1707">_xlfn.XLOOKUP(LEFT(Z1707,MIN(FIND({0,1,2,3,4,5,6,7,8,9},Z1707&amp;"0123456789"))-1), $BB$4:$BB$23, $BC$4:$BC$23)*_xlfn.NUMBERVALUE(TRIM(REPLACE(Z1707,1,MIN(FIND({0,1,2,3,4,5,6,7,8,9},Z1707&amp;"0123456789"))-1,"")), ".", ",")</f>
        <v>2299999</v>
      </c>
      <c r="AB1707" t="s">
        <v>14286</v>
      </c>
      <c r="AC1707" s="3" cm="1">
        <f t="array" ref="AC1707">_xlfn.XLOOKUP(LEFT(AB1707,MIN(FIND({0,1,2,3,4,5,6,7,8,9},AB1707&amp;"0123456789"))-1), $BB$4:$BB$23, $BC$4:$BC$23)*_xlfn.NUMBERVALUE(TRIM(REPLACE(AB1707,1,MIN(FIND({0,1,2,3,4,5,6,7,8,9},AB1707&amp;"0123456789"))-1,"")), ".", ",")</f>
        <v>2299999</v>
      </c>
      <c r="AD1707" t="s">
        <v>4365</v>
      </c>
      <c r="AE1707" t="s">
        <v>4365</v>
      </c>
      <c r="AF1707" t="s">
        <v>4365</v>
      </c>
      <c r="AG1707" t="s">
        <v>4365</v>
      </c>
      <c r="AH1707" t="s">
        <v>4365</v>
      </c>
      <c r="AI1707" t="s">
        <v>4365</v>
      </c>
      <c r="AJ1707" t="s">
        <v>4365</v>
      </c>
      <c r="AK1707" t="s">
        <v>4365</v>
      </c>
      <c r="AL1707" t="s">
        <v>4365</v>
      </c>
      <c r="AM1707" t="s">
        <v>4365</v>
      </c>
      <c r="AN1707" t="s">
        <v>4365</v>
      </c>
      <c r="AO1707" t="s">
        <v>4365</v>
      </c>
      <c r="AP1707" t="s">
        <v>4365</v>
      </c>
      <c r="AQ1707" t="s">
        <v>4365</v>
      </c>
      <c r="AR1707" t="s">
        <v>4365</v>
      </c>
      <c r="AS1707" t="s">
        <v>14827</v>
      </c>
      <c r="BC1707" s="3" t="str" cm="1">
        <f t="array" ref="BC1707">LEFT(BB1707,MIN(FIND({0,1,2,3,4,5,6,7,8,9},BB1707&amp;"0123456789"))-1)</f>
        <v/>
      </c>
      <c r="BY1707" t="s">
        <v>25983</v>
      </c>
      <c r="BZ1707" t="s">
        <v>25408</v>
      </c>
      <c r="CT1707" t="str">
        <f t="shared" si="409"/>
        <v>Service Industry</v>
      </c>
      <c r="CU1707" t="str">
        <f t="shared" si="410"/>
        <v>Software</v>
      </c>
      <c r="CV1707" t="str">
        <f t="shared" si="411"/>
        <v/>
      </c>
      <c r="CW1707" t="str">
        <f t="shared" si="412"/>
        <v/>
      </c>
      <c r="CX1707" t="str">
        <f t="shared" si="413"/>
        <v/>
      </c>
      <c r="CY1707" t="str">
        <f t="shared" si="414"/>
        <v/>
      </c>
      <c r="CZ1707" t="str">
        <f t="shared" si="415"/>
        <v/>
      </c>
      <c r="DA1707" t="str">
        <f t="shared" si="416"/>
        <v/>
      </c>
      <c r="DB1707" t="str">
        <f t="shared" si="417"/>
        <v/>
      </c>
      <c r="DC1707" t="str">
        <f t="shared" si="418"/>
        <v/>
      </c>
    </row>
    <row r="1708" spans="1:107" x14ac:dyDescent="0.2">
      <c r="A1708">
        <v>1705</v>
      </c>
      <c r="B1708" t="s">
        <v>1699</v>
      </c>
      <c r="C1708" t="s">
        <v>3873</v>
      </c>
      <c r="D1708" t="s">
        <v>5747</v>
      </c>
      <c r="E1708" t="s">
        <v>6065</v>
      </c>
      <c r="F1708" t="s">
        <v>7771</v>
      </c>
      <c r="G1708" t="s">
        <v>8248</v>
      </c>
      <c r="H1708" t="s">
        <v>8552</v>
      </c>
      <c r="I1708" t="s">
        <v>8554</v>
      </c>
      <c r="J1708" t="s">
        <v>9905</v>
      </c>
      <c r="K1708" t="s">
        <v>10119</v>
      </c>
      <c r="L1708" t="s">
        <v>10932</v>
      </c>
      <c r="M1708" t="s">
        <v>12429</v>
      </c>
      <c r="N1708" t="s">
        <v>13142</v>
      </c>
      <c r="O1708" t="s">
        <v>13324</v>
      </c>
      <c r="P1708" t="s">
        <v>4365</v>
      </c>
      <c r="Q1708">
        <v>1</v>
      </c>
      <c r="R1708" t="s">
        <v>4365</v>
      </c>
      <c r="S1708" t="s">
        <v>13443</v>
      </c>
      <c r="T1708" t="s">
        <v>13791</v>
      </c>
      <c r="U1708" s="3" t="str" cm="1">
        <f t="array" ref="U1708">LEFT(T1708,MIN(FIND({0,1,2,3,4,5,6,7,8,9},T1708&amp;"0123456789"))-1)</f>
        <v>$</v>
      </c>
      <c r="V1708" t="s">
        <v>14415</v>
      </c>
      <c r="W1708" t="s">
        <v>13791</v>
      </c>
      <c r="X1708" s="3" t="str" cm="1">
        <f t="array" ref="X1708">LEFT(W1708,MIN(FIND({0,1,2,3,4,5,6,7,8,9},W1708&amp;"0123456789"))-1)</f>
        <v>$</v>
      </c>
      <c r="Y1708" t="s">
        <v>14415</v>
      </c>
      <c r="Z1708" t="s">
        <v>13791</v>
      </c>
      <c r="AA1708" s="3" cm="1">
        <f t="array" ref="AA1708">_xlfn.XLOOKUP(LEFT(Z1708,MIN(FIND({0,1,2,3,4,5,6,7,8,9},Z1708&amp;"0123456789"))-1), $BB$4:$BB$23, $BC$4:$BC$23)*_xlfn.NUMBERVALUE(TRIM(REPLACE(Z1708,1,MIN(FIND({0,1,2,3,4,5,6,7,8,9},Z1708&amp;"0123456789"))-1,"")), ".", ",")</f>
        <v>15000000</v>
      </c>
      <c r="AB1708" t="s">
        <v>13791</v>
      </c>
      <c r="AC1708" s="3" cm="1">
        <f t="array" ref="AC1708">_xlfn.XLOOKUP(LEFT(AB1708,MIN(FIND({0,1,2,3,4,5,6,7,8,9},AB1708&amp;"0123456789"))-1), $BB$4:$BB$23, $BC$4:$BC$23)*_xlfn.NUMBERVALUE(TRIM(REPLACE(AB1708,1,MIN(FIND({0,1,2,3,4,5,6,7,8,9},AB1708&amp;"0123456789"))-1,"")), ".", ",")</f>
        <v>15000000</v>
      </c>
      <c r="AD1708" t="s">
        <v>4365</v>
      </c>
      <c r="AE1708" t="s">
        <v>4365</v>
      </c>
      <c r="AF1708" t="s">
        <v>4365</v>
      </c>
      <c r="AG1708" t="s">
        <v>17420</v>
      </c>
      <c r="AH1708" t="s">
        <v>4365</v>
      </c>
      <c r="AI1708" t="s">
        <v>19006</v>
      </c>
      <c r="AJ1708" t="s">
        <v>19192</v>
      </c>
      <c r="AK1708" t="s">
        <v>20049</v>
      </c>
      <c r="AL1708" t="s">
        <v>20313</v>
      </c>
      <c r="AM1708" t="s">
        <v>21073</v>
      </c>
      <c r="AN1708" t="s">
        <v>21655</v>
      </c>
      <c r="AO1708" t="s">
        <v>22256</v>
      </c>
      <c r="AP1708" t="s">
        <v>23426</v>
      </c>
      <c r="AQ1708" t="s">
        <v>24457</v>
      </c>
      <c r="AR1708" t="s">
        <v>25269</v>
      </c>
      <c r="AS1708" t="s">
        <v>19323</v>
      </c>
      <c r="BC1708" s="3" t="str" cm="1">
        <f t="array" ref="BC1708">LEFT(BB1708,MIN(FIND({0,1,2,3,4,5,6,7,8,9},BB1708&amp;"0123456789"))-1)</f>
        <v/>
      </c>
      <c r="BY1708" t="s">
        <v>12646</v>
      </c>
      <c r="BZ1708" t="s">
        <v>25456</v>
      </c>
      <c r="CA1708" t="s">
        <v>25537</v>
      </c>
      <c r="CT1708" t="str">
        <f t="shared" si="409"/>
        <v>Chemical</v>
      </c>
      <c r="CU1708" t="str">
        <f t="shared" si="410"/>
        <v>Manufacturing</v>
      </c>
      <c r="CV1708" t="str">
        <f t="shared" si="411"/>
        <v>Pharmaceutical</v>
      </c>
      <c r="CW1708" t="str">
        <f t="shared" si="412"/>
        <v/>
      </c>
      <c r="CX1708" t="str">
        <f t="shared" si="413"/>
        <v/>
      </c>
      <c r="CY1708" t="str">
        <f t="shared" si="414"/>
        <v/>
      </c>
      <c r="CZ1708" t="str">
        <f t="shared" si="415"/>
        <v/>
      </c>
      <c r="DA1708" t="str">
        <f t="shared" si="416"/>
        <v/>
      </c>
      <c r="DB1708" t="str">
        <f t="shared" si="417"/>
        <v/>
      </c>
      <c r="DC1708" t="str">
        <f t="shared" si="418"/>
        <v/>
      </c>
    </row>
    <row r="1709" spans="1:107" x14ac:dyDescent="0.2">
      <c r="A1709">
        <v>1706</v>
      </c>
      <c r="B1709" t="s">
        <v>1700</v>
      </c>
      <c r="C1709" t="s">
        <v>3874</v>
      </c>
      <c r="D1709" t="s">
        <v>5748</v>
      </c>
      <c r="E1709" t="s">
        <v>6065</v>
      </c>
      <c r="F1709" t="s">
        <v>7772</v>
      </c>
      <c r="G1709" t="s">
        <v>8245</v>
      </c>
      <c r="H1709" t="s">
        <v>8552</v>
      </c>
      <c r="I1709" t="s">
        <v>4365</v>
      </c>
      <c r="J1709" t="s">
        <v>4365</v>
      </c>
      <c r="K1709" t="s">
        <v>10121</v>
      </c>
      <c r="L1709" t="s">
        <v>10331</v>
      </c>
      <c r="M1709" t="s">
        <v>11807</v>
      </c>
      <c r="N1709" t="s">
        <v>13013</v>
      </c>
      <c r="O1709" t="s">
        <v>13306</v>
      </c>
      <c r="P1709" t="s">
        <v>4365</v>
      </c>
      <c r="Q1709">
        <v>1</v>
      </c>
      <c r="R1709" t="s">
        <v>13357</v>
      </c>
      <c r="S1709" t="s">
        <v>13608</v>
      </c>
      <c r="T1709" t="s">
        <v>14287</v>
      </c>
      <c r="U1709" s="3" t="str" cm="1">
        <f t="array" ref="U1709">LEFT(T1709,MIN(FIND({0,1,2,3,4,5,6,7,8,9},T1709&amp;"0123456789"))-1)</f>
        <v>€</v>
      </c>
      <c r="V1709" t="s">
        <v>13357</v>
      </c>
      <c r="W1709" t="s">
        <v>14287</v>
      </c>
      <c r="X1709" s="3" t="str" cm="1">
        <f t="array" ref="X1709">LEFT(W1709,MIN(FIND({0,1,2,3,4,5,6,7,8,9},W1709&amp;"0123456789"))-1)</f>
        <v>€</v>
      </c>
      <c r="Y1709" t="s">
        <v>13357</v>
      </c>
      <c r="Z1709" t="s">
        <v>14287</v>
      </c>
      <c r="AA1709" s="3" cm="1">
        <f t="array" ref="AA1709">_xlfn.XLOOKUP(LEFT(Z1709,MIN(FIND({0,1,2,3,4,5,6,7,8,9},Z1709&amp;"0123456789"))-1), $BB$4:$BB$23, $BC$4:$BC$23)*_xlfn.NUMBERVALUE(TRIM(REPLACE(Z1709,1,MIN(FIND({0,1,2,3,4,5,6,7,8,9},Z1709&amp;"0123456789"))-1,"")), ".", ",")</f>
        <v>1140000</v>
      </c>
      <c r="AB1709" t="s">
        <v>14287</v>
      </c>
      <c r="AC1709" s="3" cm="1">
        <f t="array" ref="AC1709">_xlfn.XLOOKUP(LEFT(AB1709,MIN(FIND({0,1,2,3,4,5,6,7,8,9},AB1709&amp;"0123456789"))-1), $BB$4:$BB$23, $BC$4:$BC$23)*_xlfn.NUMBERVALUE(TRIM(REPLACE(AB1709,1,MIN(FIND({0,1,2,3,4,5,6,7,8,9},AB1709&amp;"0123456789"))-1,"")), ".", ",")</f>
        <v>1140000</v>
      </c>
      <c r="AD1709" t="s">
        <v>8555</v>
      </c>
      <c r="AE1709" t="s">
        <v>8556</v>
      </c>
      <c r="AF1709" t="s">
        <v>16233</v>
      </c>
      <c r="AG1709" t="s">
        <v>4365</v>
      </c>
      <c r="AH1709" t="s">
        <v>4365</v>
      </c>
      <c r="AI1709" t="s">
        <v>4365</v>
      </c>
      <c r="AJ1709" t="s">
        <v>4365</v>
      </c>
      <c r="AK1709" t="s">
        <v>4365</v>
      </c>
      <c r="AL1709" t="s">
        <v>4365</v>
      </c>
      <c r="AM1709" t="s">
        <v>4365</v>
      </c>
      <c r="AN1709" t="s">
        <v>4365</v>
      </c>
      <c r="AO1709" t="s">
        <v>4365</v>
      </c>
      <c r="AP1709" t="s">
        <v>4365</v>
      </c>
      <c r="AQ1709" t="s">
        <v>4365</v>
      </c>
      <c r="AR1709" t="s">
        <v>4365</v>
      </c>
      <c r="AS1709" t="s">
        <v>19072</v>
      </c>
      <c r="BC1709" s="3" t="str" cm="1">
        <f t="array" ref="BC1709">LEFT(BB1709,MIN(FIND({0,1,2,3,4,5,6,7,8,9},BB1709&amp;"0123456789"))-1)</f>
        <v/>
      </c>
      <c r="BY1709" t="s">
        <v>25667</v>
      </c>
      <c r="BZ1709" t="s">
        <v>25404</v>
      </c>
      <c r="CT1709" t="str">
        <f t="shared" si="409"/>
        <v>Information Services</v>
      </c>
      <c r="CU1709" t="str">
        <f t="shared" si="410"/>
        <v>Information Technology</v>
      </c>
      <c r="CV1709" t="str">
        <f t="shared" si="411"/>
        <v/>
      </c>
      <c r="CW1709" t="str">
        <f t="shared" si="412"/>
        <v/>
      </c>
      <c r="CX1709" t="str">
        <f t="shared" si="413"/>
        <v/>
      </c>
      <c r="CY1709" t="str">
        <f t="shared" si="414"/>
        <v/>
      </c>
      <c r="CZ1709" t="str">
        <f t="shared" si="415"/>
        <v/>
      </c>
      <c r="DA1709" t="str">
        <f t="shared" si="416"/>
        <v/>
      </c>
      <c r="DB1709" t="str">
        <f t="shared" si="417"/>
        <v/>
      </c>
      <c r="DC1709" t="str">
        <f t="shared" si="418"/>
        <v/>
      </c>
    </row>
    <row r="1710" spans="1:107" x14ac:dyDescent="0.2">
      <c r="A1710">
        <v>1707</v>
      </c>
      <c r="B1710" t="s">
        <v>1701</v>
      </c>
      <c r="C1710" t="s">
        <v>3875</v>
      </c>
      <c r="D1710" t="s">
        <v>5749</v>
      </c>
      <c r="E1710" t="s">
        <v>4365</v>
      </c>
      <c r="F1710" t="s">
        <v>7773</v>
      </c>
      <c r="G1710" t="s">
        <v>8248</v>
      </c>
      <c r="H1710" t="s">
        <v>8552</v>
      </c>
      <c r="I1710" t="s">
        <v>4365</v>
      </c>
      <c r="J1710" t="s">
        <v>4365</v>
      </c>
      <c r="K1710" t="s">
        <v>10121</v>
      </c>
      <c r="L1710" t="s">
        <v>10933</v>
      </c>
      <c r="M1710" t="s">
        <v>12430</v>
      </c>
      <c r="N1710" t="s">
        <v>12737</v>
      </c>
      <c r="O1710" t="s">
        <v>13306</v>
      </c>
      <c r="P1710" t="s">
        <v>4365</v>
      </c>
      <c r="Q1710">
        <v>1</v>
      </c>
      <c r="R1710" t="s">
        <v>13357</v>
      </c>
      <c r="S1710" t="s">
        <v>13392</v>
      </c>
      <c r="T1710" t="s">
        <v>13846</v>
      </c>
      <c r="U1710" s="3" t="str" cm="1">
        <f t="array" ref="U1710">LEFT(T1710,MIN(FIND({0,1,2,3,4,5,6,7,8,9},T1710&amp;"0123456789"))-1)</f>
        <v>€</v>
      </c>
      <c r="V1710" t="s">
        <v>13357</v>
      </c>
      <c r="W1710" t="s">
        <v>13846</v>
      </c>
      <c r="X1710" s="3" t="str" cm="1">
        <f t="array" ref="X1710">LEFT(W1710,MIN(FIND({0,1,2,3,4,5,6,7,8,9},W1710&amp;"0123456789"))-1)</f>
        <v>€</v>
      </c>
      <c r="Y1710" t="s">
        <v>13357</v>
      </c>
      <c r="Z1710" t="s">
        <v>13846</v>
      </c>
      <c r="AA1710" s="3" cm="1">
        <f t="array" ref="AA1710">_xlfn.XLOOKUP(LEFT(Z1710,MIN(FIND({0,1,2,3,4,5,6,7,8,9},Z1710&amp;"0123456789"))-1), $BB$4:$BB$23, $BC$4:$BC$23)*_xlfn.NUMBERVALUE(TRIM(REPLACE(Z1710,1,MIN(FIND({0,1,2,3,4,5,6,7,8,9},Z1710&amp;"0123456789"))-1,"")), ".", ",")</f>
        <v>1200000</v>
      </c>
      <c r="AB1710" t="s">
        <v>13846</v>
      </c>
      <c r="AC1710" s="3" cm="1">
        <f t="array" ref="AC1710">_xlfn.XLOOKUP(LEFT(AB1710,MIN(FIND({0,1,2,3,4,5,6,7,8,9},AB1710&amp;"0123456789"))-1), $BB$4:$BB$23, $BC$4:$BC$23)*_xlfn.NUMBERVALUE(TRIM(REPLACE(AB1710,1,MIN(FIND({0,1,2,3,4,5,6,7,8,9},AB1710&amp;"0123456789"))-1,"")), ".", ",")</f>
        <v>1200000</v>
      </c>
      <c r="AD1710" t="s">
        <v>4365</v>
      </c>
      <c r="AE1710" t="s">
        <v>8557</v>
      </c>
      <c r="AF1710" t="s">
        <v>16234</v>
      </c>
      <c r="AG1710" t="s">
        <v>4365</v>
      </c>
      <c r="AH1710" t="s">
        <v>4365</v>
      </c>
      <c r="AI1710" t="s">
        <v>4365</v>
      </c>
      <c r="AJ1710" t="s">
        <v>4365</v>
      </c>
      <c r="AK1710" t="s">
        <v>4365</v>
      </c>
      <c r="AL1710" t="s">
        <v>4365</v>
      </c>
      <c r="AM1710" t="s">
        <v>4365</v>
      </c>
      <c r="AN1710" t="s">
        <v>4365</v>
      </c>
      <c r="AO1710" t="s">
        <v>4365</v>
      </c>
      <c r="AP1710" t="s">
        <v>4365</v>
      </c>
      <c r="AQ1710" t="s">
        <v>4365</v>
      </c>
      <c r="AR1710" t="s">
        <v>4365</v>
      </c>
      <c r="AS1710" t="s">
        <v>4365</v>
      </c>
      <c r="BC1710" s="3" t="str" cm="1">
        <f t="array" ref="BC1710">LEFT(BB1710,MIN(FIND({0,1,2,3,4,5,6,7,8,9},BB1710&amp;"0123456789"))-1)</f>
        <v/>
      </c>
      <c r="BY1710" t="s">
        <v>25984</v>
      </c>
      <c r="BZ1710" t="s">
        <v>25758</v>
      </c>
      <c r="CT1710" t="str">
        <f t="shared" si="409"/>
        <v>Assistive Technology</v>
      </c>
      <c r="CU1710" t="str">
        <f t="shared" si="410"/>
        <v>Automotive</v>
      </c>
      <c r="CV1710" t="str">
        <f t="shared" si="411"/>
        <v/>
      </c>
      <c r="CW1710" t="str">
        <f t="shared" si="412"/>
        <v/>
      </c>
      <c r="CX1710" t="str">
        <f t="shared" si="413"/>
        <v/>
      </c>
      <c r="CY1710" t="str">
        <f t="shared" si="414"/>
        <v/>
      </c>
      <c r="CZ1710" t="str">
        <f t="shared" si="415"/>
        <v/>
      </c>
      <c r="DA1710" t="str">
        <f t="shared" si="416"/>
        <v/>
      </c>
      <c r="DB1710" t="str">
        <f t="shared" si="417"/>
        <v/>
      </c>
      <c r="DC1710" t="str">
        <f t="shared" si="418"/>
        <v/>
      </c>
    </row>
    <row r="1711" spans="1:107" x14ac:dyDescent="0.2">
      <c r="A1711">
        <v>1708</v>
      </c>
      <c r="B1711" t="s">
        <v>1702</v>
      </c>
      <c r="C1711" t="s">
        <v>3876</v>
      </c>
      <c r="D1711" t="s">
        <v>3876</v>
      </c>
      <c r="E1711" t="s">
        <v>6065</v>
      </c>
      <c r="F1711" t="s">
        <v>7774</v>
      </c>
      <c r="G1711" t="s">
        <v>8245</v>
      </c>
      <c r="H1711" t="s">
        <v>8552</v>
      </c>
      <c r="I1711" t="s">
        <v>4365</v>
      </c>
      <c r="J1711" t="s">
        <v>4365</v>
      </c>
      <c r="K1711" t="s">
        <v>10121</v>
      </c>
      <c r="L1711" t="s">
        <v>10934</v>
      </c>
      <c r="M1711" t="s">
        <v>12431</v>
      </c>
      <c r="N1711" t="s">
        <v>12736</v>
      </c>
      <c r="O1711" t="s">
        <v>13305</v>
      </c>
      <c r="P1711" t="s">
        <v>13351</v>
      </c>
      <c r="Q1711">
        <v>1</v>
      </c>
      <c r="R1711" t="s">
        <v>13357</v>
      </c>
      <c r="S1711" t="s">
        <v>8301</v>
      </c>
      <c r="T1711" t="s">
        <v>13769</v>
      </c>
      <c r="U1711" s="3" t="str" cm="1">
        <f t="array" ref="U1711">LEFT(T1711,MIN(FIND({0,1,2,3,4,5,6,7,8,9},T1711&amp;"0123456789"))-1)</f>
        <v>$</v>
      </c>
      <c r="V1711" t="s">
        <v>13357</v>
      </c>
      <c r="W1711" t="s">
        <v>13769</v>
      </c>
      <c r="X1711" s="3" t="str" cm="1">
        <f t="array" ref="X1711">LEFT(W1711,MIN(FIND({0,1,2,3,4,5,6,7,8,9},W1711&amp;"0123456789"))-1)</f>
        <v>$</v>
      </c>
      <c r="Y1711" t="s">
        <v>13357</v>
      </c>
      <c r="Z1711" t="s">
        <v>13769</v>
      </c>
      <c r="AA1711" s="3" cm="1">
        <f t="array" ref="AA1711">_xlfn.XLOOKUP(LEFT(Z1711,MIN(FIND({0,1,2,3,4,5,6,7,8,9},Z1711&amp;"0123456789"))-1), $BB$4:$BB$23, $BC$4:$BC$23)*_xlfn.NUMBERVALUE(TRIM(REPLACE(Z1711,1,MIN(FIND({0,1,2,3,4,5,6,7,8,9},Z1711&amp;"0123456789"))-1,"")), ".", ",")</f>
        <v>7000000</v>
      </c>
      <c r="AB1711" t="s">
        <v>13769</v>
      </c>
      <c r="AC1711" s="3" cm="1">
        <f t="array" ref="AC1711">_xlfn.XLOOKUP(LEFT(AB1711,MIN(FIND({0,1,2,3,4,5,6,7,8,9},AB1711&amp;"0123456789"))-1), $BB$4:$BB$23, $BC$4:$BC$23)*_xlfn.NUMBERVALUE(TRIM(REPLACE(AB1711,1,MIN(FIND({0,1,2,3,4,5,6,7,8,9},AB1711&amp;"0123456789"))-1,"")), ".", ",")</f>
        <v>7000000</v>
      </c>
      <c r="AD1711" t="s">
        <v>4365</v>
      </c>
      <c r="AE1711" t="s">
        <v>4365</v>
      </c>
      <c r="AF1711" t="s">
        <v>4365</v>
      </c>
      <c r="AG1711" t="s">
        <v>4365</v>
      </c>
      <c r="AH1711" t="s">
        <v>4365</v>
      </c>
      <c r="AI1711" t="s">
        <v>4365</v>
      </c>
      <c r="AJ1711" t="s">
        <v>4365</v>
      </c>
      <c r="AK1711" t="s">
        <v>4365</v>
      </c>
      <c r="AL1711" t="s">
        <v>4365</v>
      </c>
      <c r="AM1711" t="s">
        <v>4365</v>
      </c>
      <c r="AN1711" t="s">
        <v>4365</v>
      </c>
      <c r="AO1711" t="s">
        <v>4365</v>
      </c>
      <c r="AP1711" t="s">
        <v>4365</v>
      </c>
      <c r="AQ1711" t="s">
        <v>4365</v>
      </c>
      <c r="AR1711" t="s">
        <v>4365</v>
      </c>
      <c r="AS1711" t="s">
        <v>8557</v>
      </c>
      <c r="BC1711" s="3" t="str" cm="1">
        <f t="array" ref="BC1711">LEFT(BB1711,MIN(FIND({0,1,2,3,4,5,6,7,8,9},BB1711&amp;"0123456789"))-1)</f>
        <v/>
      </c>
      <c r="BY1711" t="s">
        <v>25765</v>
      </c>
      <c r="BZ1711" t="s">
        <v>25408</v>
      </c>
      <c r="CA1711" t="s">
        <v>25605</v>
      </c>
      <c r="CT1711" t="str">
        <f t="shared" si="409"/>
        <v>Recruiting</v>
      </c>
      <c r="CU1711" t="str">
        <f t="shared" si="410"/>
        <v>Software</v>
      </c>
      <c r="CV1711" t="str">
        <f t="shared" si="411"/>
        <v>Software Engineering</v>
      </c>
      <c r="CW1711" t="str">
        <f t="shared" si="412"/>
        <v/>
      </c>
      <c r="CX1711" t="str">
        <f t="shared" si="413"/>
        <v/>
      </c>
      <c r="CY1711" t="str">
        <f t="shared" si="414"/>
        <v/>
      </c>
      <c r="CZ1711" t="str">
        <f t="shared" si="415"/>
        <v/>
      </c>
      <c r="DA1711" t="str">
        <f t="shared" si="416"/>
        <v/>
      </c>
      <c r="DB1711" t="str">
        <f t="shared" si="417"/>
        <v/>
      </c>
      <c r="DC1711" t="str">
        <f t="shared" si="418"/>
        <v/>
      </c>
    </row>
    <row r="1712" spans="1:107" x14ac:dyDescent="0.2">
      <c r="A1712">
        <v>1709</v>
      </c>
      <c r="B1712" t="s">
        <v>1703</v>
      </c>
      <c r="C1712" t="s">
        <v>3877</v>
      </c>
      <c r="D1712" t="s">
        <v>5750</v>
      </c>
      <c r="E1712" t="s">
        <v>6065</v>
      </c>
      <c r="F1712" t="s">
        <v>7775</v>
      </c>
      <c r="G1712" t="s">
        <v>8245</v>
      </c>
      <c r="H1712" t="s">
        <v>8552</v>
      </c>
      <c r="I1712" t="s">
        <v>8554</v>
      </c>
      <c r="J1712" t="s">
        <v>9906</v>
      </c>
      <c r="K1712" t="s">
        <v>10121</v>
      </c>
      <c r="L1712" t="s">
        <v>10935</v>
      </c>
      <c r="M1712" t="s">
        <v>12432</v>
      </c>
      <c r="N1712" t="s">
        <v>13002</v>
      </c>
      <c r="O1712" t="s">
        <v>13340</v>
      </c>
      <c r="P1712" t="s">
        <v>4365</v>
      </c>
      <c r="Q1712">
        <v>1</v>
      </c>
      <c r="R1712" t="s">
        <v>13357</v>
      </c>
      <c r="S1712" t="s">
        <v>13421</v>
      </c>
      <c r="T1712" t="s">
        <v>13810</v>
      </c>
      <c r="U1712" s="3" t="str" cm="1">
        <f t="array" ref="U1712">LEFT(T1712,MIN(FIND({0,1,2,3,4,5,6,7,8,9},T1712&amp;"0123456789"))-1)</f>
        <v>$</v>
      </c>
      <c r="V1712" t="s">
        <v>13357</v>
      </c>
      <c r="W1712" t="s">
        <v>13810</v>
      </c>
      <c r="X1712" s="3" t="str" cm="1">
        <f t="array" ref="X1712">LEFT(W1712,MIN(FIND({0,1,2,3,4,5,6,7,8,9},W1712&amp;"0123456789"))-1)</f>
        <v>$</v>
      </c>
      <c r="Y1712" t="s">
        <v>13357</v>
      </c>
      <c r="Z1712" t="s">
        <v>13810</v>
      </c>
      <c r="AA1712" s="3" cm="1">
        <f t="array" ref="AA1712">_xlfn.XLOOKUP(LEFT(Z1712,MIN(FIND({0,1,2,3,4,5,6,7,8,9},Z1712&amp;"0123456789"))-1), $BB$4:$BB$23, $BC$4:$BC$23)*_xlfn.NUMBERVALUE(TRIM(REPLACE(Z1712,1,MIN(FIND({0,1,2,3,4,5,6,7,8,9},Z1712&amp;"0123456789"))-1,"")), ".", ",")</f>
        <v>1500000</v>
      </c>
      <c r="AB1712" t="s">
        <v>13810</v>
      </c>
      <c r="AC1712" s="3" cm="1">
        <f t="array" ref="AC1712">_xlfn.XLOOKUP(LEFT(AB1712,MIN(FIND({0,1,2,3,4,5,6,7,8,9},AB1712&amp;"0123456789"))-1), $BB$4:$BB$23, $BC$4:$BC$23)*_xlfn.NUMBERVALUE(TRIM(REPLACE(AB1712,1,MIN(FIND({0,1,2,3,4,5,6,7,8,9},AB1712&amp;"0123456789"))-1,"")), ".", ",")</f>
        <v>1500000</v>
      </c>
      <c r="AD1712" t="s">
        <v>4365</v>
      </c>
      <c r="AE1712" t="s">
        <v>4365</v>
      </c>
      <c r="AF1712" t="s">
        <v>4365</v>
      </c>
      <c r="AG1712" t="s">
        <v>4365</v>
      </c>
      <c r="AH1712" t="s">
        <v>4365</v>
      </c>
      <c r="AI1712" t="s">
        <v>4365</v>
      </c>
      <c r="AJ1712" t="s">
        <v>4365</v>
      </c>
      <c r="AK1712" t="s">
        <v>4365</v>
      </c>
      <c r="AL1712" t="s">
        <v>4365</v>
      </c>
      <c r="AM1712" t="s">
        <v>4365</v>
      </c>
      <c r="AN1712" t="s">
        <v>4365</v>
      </c>
      <c r="AO1712" t="s">
        <v>4365</v>
      </c>
      <c r="AP1712" t="s">
        <v>4365</v>
      </c>
      <c r="AQ1712" t="s">
        <v>4365</v>
      </c>
      <c r="AR1712" t="s">
        <v>4365</v>
      </c>
      <c r="AS1712" t="s">
        <v>19149</v>
      </c>
      <c r="BC1712" s="3" t="str" cm="1">
        <f t="array" ref="BC1712">LEFT(BB1712,MIN(FIND({0,1,2,3,4,5,6,7,8,9},BB1712&amp;"0123456789"))-1)</f>
        <v/>
      </c>
      <c r="BY1712" t="s">
        <v>25669</v>
      </c>
      <c r="BZ1712" t="s">
        <v>25869</v>
      </c>
      <c r="CA1712" t="s">
        <v>25429</v>
      </c>
      <c r="CT1712" t="str">
        <f t="shared" si="409"/>
        <v>Charity</v>
      </c>
      <c r="CU1712" t="str">
        <f t="shared" si="410"/>
        <v>Consumer Applications</v>
      </c>
      <c r="CV1712" t="str">
        <f t="shared" si="411"/>
        <v>Financial Services</v>
      </c>
      <c r="CW1712" t="str">
        <f t="shared" si="412"/>
        <v/>
      </c>
      <c r="CX1712" t="str">
        <f t="shared" si="413"/>
        <v/>
      </c>
      <c r="CY1712" t="str">
        <f t="shared" si="414"/>
        <v/>
      </c>
      <c r="CZ1712" t="str">
        <f t="shared" si="415"/>
        <v/>
      </c>
      <c r="DA1712" t="str">
        <f t="shared" si="416"/>
        <v/>
      </c>
      <c r="DB1712" t="str">
        <f t="shared" si="417"/>
        <v/>
      </c>
      <c r="DC1712" t="str">
        <f t="shared" si="418"/>
        <v/>
      </c>
    </row>
    <row r="1713" spans="1:107" x14ac:dyDescent="0.2">
      <c r="A1713">
        <v>1710</v>
      </c>
      <c r="B1713" t="s">
        <v>1704</v>
      </c>
      <c r="C1713" t="s">
        <v>3878</v>
      </c>
      <c r="D1713" t="s">
        <v>4365</v>
      </c>
      <c r="E1713" t="s">
        <v>4365</v>
      </c>
      <c r="F1713" t="s">
        <v>7776</v>
      </c>
      <c r="G1713" t="s">
        <v>8245</v>
      </c>
      <c r="H1713" t="s">
        <v>8552</v>
      </c>
      <c r="I1713" t="s">
        <v>4365</v>
      </c>
      <c r="J1713" t="s">
        <v>4365</v>
      </c>
      <c r="K1713" t="s">
        <v>10121</v>
      </c>
      <c r="L1713" t="s">
        <v>10936</v>
      </c>
      <c r="M1713" t="s">
        <v>12433</v>
      </c>
      <c r="N1713" t="s">
        <v>12743</v>
      </c>
      <c r="O1713" t="s">
        <v>13311</v>
      </c>
      <c r="P1713" t="s">
        <v>4365</v>
      </c>
      <c r="Q1713">
        <v>1</v>
      </c>
      <c r="R1713" t="s">
        <v>4365</v>
      </c>
      <c r="S1713" t="s">
        <v>13482</v>
      </c>
      <c r="T1713" t="s">
        <v>14288</v>
      </c>
      <c r="U1713" s="3" t="str" cm="1">
        <f t="array" ref="U1713">LEFT(T1713,MIN(FIND({0,1,2,3,4,5,6,7,8,9},T1713&amp;"0123456789"))-1)</f>
        <v>$</v>
      </c>
      <c r="V1713" t="s">
        <v>14415</v>
      </c>
      <c r="W1713" t="s">
        <v>14288</v>
      </c>
      <c r="X1713" s="3" t="str" cm="1">
        <f t="array" ref="X1713">LEFT(W1713,MIN(FIND({0,1,2,3,4,5,6,7,8,9},W1713&amp;"0123456789"))-1)</f>
        <v>$</v>
      </c>
      <c r="Y1713" t="s">
        <v>14415</v>
      </c>
      <c r="Z1713" t="s">
        <v>14288</v>
      </c>
      <c r="AA1713" s="3" cm="1">
        <f t="array" ref="AA1713">_xlfn.XLOOKUP(LEFT(Z1713,MIN(FIND({0,1,2,3,4,5,6,7,8,9},Z1713&amp;"0123456789"))-1), $BB$4:$BB$23, $BC$4:$BC$23)*_xlfn.NUMBERVALUE(TRIM(REPLACE(Z1713,1,MIN(FIND({0,1,2,3,4,5,6,7,8,9},Z1713&amp;"0123456789"))-1,"")), ".", ",")</f>
        <v>89000000</v>
      </c>
      <c r="AB1713" t="s">
        <v>14288</v>
      </c>
      <c r="AC1713" s="3" cm="1">
        <f t="array" ref="AC1713">_xlfn.XLOOKUP(LEFT(AB1713,MIN(FIND({0,1,2,3,4,5,6,7,8,9},AB1713&amp;"0123456789"))-1), $BB$4:$BB$23, $BC$4:$BC$23)*_xlfn.NUMBERVALUE(TRIM(REPLACE(AB1713,1,MIN(FIND({0,1,2,3,4,5,6,7,8,9},AB1713&amp;"0123456789"))-1,"")), ".", ",")</f>
        <v>89000000</v>
      </c>
      <c r="AD1713" t="s">
        <v>4365</v>
      </c>
      <c r="AE1713" t="s">
        <v>4365</v>
      </c>
      <c r="AF1713" t="s">
        <v>4365</v>
      </c>
      <c r="AG1713" t="s">
        <v>4365</v>
      </c>
      <c r="AH1713" t="s">
        <v>4365</v>
      </c>
      <c r="AI1713" t="s">
        <v>4365</v>
      </c>
      <c r="AJ1713" t="s">
        <v>4365</v>
      </c>
      <c r="AK1713" t="s">
        <v>4365</v>
      </c>
      <c r="AL1713" t="s">
        <v>4365</v>
      </c>
      <c r="AM1713" t="s">
        <v>4365</v>
      </c>
      <c r="AN1713" t="s">
        <v>4365</v>
      </c>
      <c r="AO1713" t="s">
        <v>4365</v>
      </c>
      <c r="AP1713" t="s">
        <v>4365</v>
      </c>
      <c r="AQ1713" t="s">
        <v>4365</v>
      </c>
      <c r="AR1713" t="s">
        <v>4365</v>
      </c>
      <c r="AS1713" t="s">
        <v>4365</v>
      </c>
      <c r="BC1713" s="3" t="str" cm="1">
        <f t="array" ref="BC1713">LEFT(BB1713,MIN(FIND({0,1,2,3,4,5,6,7,8,9},BB1713&amp;"0123456789"))-1)</f>
        <v/>
      </c>
      <c r="BY1713" t="s">
        <v>25539</v>
      </c>
      <c r="BZ1713" t="s">
        <v>25985</v>
      </c>
      <c r="CT1713" t="str">
        <f t="shared" si="409"/>
        <v>Brand Marketing</v>
      </c>
      <c r="CU1713" t="str">
        <f t="shared" si="410"/>
        <v>Celebrity</v>
      </c>
      <c r="CV1713" t="str">
        <f t="shared" si="411"/>
        <v/>
      </c>
      <c r="CW1713" t="str">
        <f t="shared" si="412"/>
        <v/>
      </c>
      <c r="CX1713" t="str">
        <f t="shared" si="413"/>
        <v/>
      </c>
      <c r="CY1713" t="str">
        <f t="shared" si="414"/>
        <v/>
      </c>
      <c r="CZ1713" t="str">
        <f t="shared" si="415"/>
        <v/>
      </c>
      <c r="DA1713" t="str">
        <f t="shared" si="416"/>
        <v/>
      </c>
      <c r="DB1713" t="str">
        <f t="shared" si="417"/>
        <v/>
      </c>
      <c r="DC1713" t="str">
        <f t="shared" si="418"/>
        <v/>
      </c>
    </row>
    <row r="1714" spans="1:107" x14ac:dyDescent="0.2">
      <c r="A1714">
        <v>1711</v>
      </c>
      <c r="B1714" t="s">
        <v>1705</v>
      </c>
      <c r="C1714" t="s">
        <v>3879</v>
      </c>
      <c r="D1714" t="s">
        <v>5751</v>
      </c>
      <c r="E1714" t="s">
        <v>6065</v>
      </c>
      <c r="F1714" t="s">
        <v>7777</v>
      </c>
      <c r="G1714" t="s">
        <v>8245</v>
      </c>
      <c r="H1714" t="s">
        <v>8552</v>
      </c>
      <c r="I1714" t="s">
        <v>8556</v>
      </c>
      <c r="J1714" t="s">
        <v>9907</v>
      </c>
      <c r="K1714" t="s">
        <v>10121</v>
      </c>
      <c r="L1714" t="s">
        <v>10143</v>
      </c>
      <c r="M1714" t="s">
        <v>12434</v>
      </c>
      <c r="N1714" t="s">
        <v>12751</v>
      </c>
      <c r="O1714" t="s">
        <v>4365</v>
      </c>
      <c r="P1714" t="s">
        <v>13349</v>
      </c>
      <c r="Q1714">
        <v>2</v>
      </c>
      <c r="R1714" t="s">
        <v>13357</v>
      </c>
      <c r="S1714" t="s">
        <v>8253</v>
      </c>
      <c r="T1714" t="s">
        <v>14289</v>
      </c>
      <c r="U1714" s="3" t="str" cm="1">
        <f t="array" ref="U1714">LEFT(T1714,MIN(FIND({0,1,2,3,4,5,6,7,8,9},T1714&amp;"0123456789"))-1)</f>
        <v>£</v>
      </c>
      <c r="V1714" t="s">
        <v>13357</v>
      </c>
      <c r="W1714" t="s">
        <v>14289</v>
      </c>
      <c r="X1714" s="3" t="str" cm="1">
        <f t="array" ref="X1714">LEFT(W1714,MIN(FIND({0,1,2,3,4,5,6,7,8,9},W1714&amp;"0123456789"))-1)</f>
        <v>£</v>
      </c>
      <c r="Y1714" t="s">
        <v>13357</v>
      </c>
      <c r="Z1714" t="s">
        <v>14741</v>
      </c>
      <c r="AA1714" s="3" cm="1">
        <f t="array" ref="AA1714">_xlfn.XLOOKUP(LEFT(Z1714,MIN(FIND({0,1,2,3,4,5,6,7,8,9},Z1714&amp;"0123456789"))-1), $BB$4:$BB$23, $BC$4:$BC$23)*_xlfn.NUMBERVALUE(TRIM(REPLACE(Z1714,1,MIN(FIND({0,1,2,3,4,5,6,7,8,9},Z1714&amp;"0123456789"))-1,"")), ".", ",")</f>
        <v>1178200</v>
      </c>
      <c r="AB1714" t="s">
        <v>14741</v>
      </c>
      <c r="AC1714" s="3" cm="1">
        <f t="array" ref="AC1714">_xlfn.XLOOKUP(LEFT(AB1714,MIN(FIND({0,1,2,3,4,5,6,7,8,9},AB1714&amp;"0123456789"))-1), $BB$4:$BB$23, $BC$4:$BC$23)*_xlfn.NUMBERVALUE(TRIM(REPLACE(AB1714,1,MIN(FIND({0,1,2,3,4,5,6,7,8,9},AB1714&amp;"0123456789"))-1,"")), ".", ",")</f>
        <v>1178200</v>
      </c>
      <c r="AD1714" t="s">
        <v>4365</v>
      </c>
      <c r="AE1714" t="s">
        <v>4365</v>
      </c>
      <c r="AF1714" t="s">
        <v>4365</v>
      </c>
      <c r="AG1714" t="s">
        <v>4365</v>
      </c>
      <c r="AH1714" t="s">
        <v>4365</v>
      </c>
      <c r="AI1714" t="s">
        <v>4365</v>
      </c>
      <c r="AJ1714" t="s">
        <v>4365</v>
      </c>
      <c r="AK1714" t="s">
        <v>4365</v>
      </c>
      <c r="AL1714" t="s">
        <v>4365</v>
      </c>
      <c r="AM1714" t="s">
        <v>4365</v>
      </c>
      <c r="AN1714" t="s">
        <v>4365</v>
      </c>
      <c r="AO1714" t="s">
        <v>4365</v>
      </c>
      <c r="AP1714" t="s">
        <v>4365</v>
      </c>
      <c r="AQ1714" t="s">
        <v>4365</v>
      </c>
      <c r="AR1714" t="s">
        <v>4365</v>
      </c>
      <c r="AS1714" t="s">
        <v>14830</v>
      </c>
      <c r="BC1714" s="3" t="str" cm="1">
        <f t="array" ref="BC1714">LEFT(BB1714,MIN(FIND({0,1,2,3,4,5,6,7,8,9},BB1714&amp;"0123456789"))-1)</f>
        <v/>
      </c>
      <c r="BY1714" t="s">
        <v>11348</v>
      </c>
      <c r="BZ1714" t="s">
        <v>25579</v>
      </c>
      <c r="CT1714" t="str">
        <f t="shared" si="409"/>
        <v>FinTech</v>
      </c>
      <c r="CU1714" t="str">
        <f t="shared" si="410"/>
        <v>Personal Finance</v>
      </c>
      <c r="CV1714" t="str">
        <f t="shared" si="411"/>
        <v/>
      </c>
      <c r="CW1714" t="str">
        <f t="shared" si="412"/>
        <v/>
      </c>
      <c r="CX1714" t="str">
        <f t="shared" si="413"/>
        <v/>
      </c>
      <c r="CY1714" t="str">
        <f t="shared" si="414"/>
        <v/>
      </c>
      <c r="CZ1714" t="str">
        <f t="shared" si="415"/>
        <v/>
      </c>
      <c r="DA1714" t="str">
        <f t="shared" si="416"/>
        <v/>
      </c>
      <c r="DB1714" t="str">
        <f t="shared" si="417"/>
        <v/>
      </c>
      <c r="DC1714" t="str">
        <f t="shared" si="418"/>
        <v/>
      </c>
    </row>
    <row r="1715" spans="1:107" x14ac:dyDescent="0.2">
      <c r="A1715">
        <v>1712</v>
      </c>
      <c r="B1715" t="s">
        <v>1706</v>
      </c>
      <c r="C1715" t="s">
        <v>3880</v>
      </c>
      <c r="D1715" t="s">
        <v>5752</v>
      </c>
      <c r="E1715" t="s">
        <v>6065</v>
      </c>
      <c r="F1715" t="s">
        <v>7778</v>
      </c>
      <c r="G1715" t="s">
        <v>8245</v>
      </c>
      <c r="H1715" t="s">
        <v>8552</v>
      </c>
      <c r="I1715" t="s">
        <v>8557</v>
      </c>
      <c r="J1715" t="s">
        <v>9908</v>
      </c>
      <c r="K1715" t="s">
        <v>10119</v>
      </c>
      <c r="L1715" t="s">
        <v>10189</v>
      </c>
      <c r="M1715" t="s">
        <v>12435</v>
      </c>
      <c r="N1715" t="s">
        <v>12803</v>
      </c>
      <c r="O1715" t="s">
        <v>13319</v>
      </c>
      <c r="P1715" t="s">
        <v>4365</v>
      </c>
      <c r="Q1715">
        <v>3</v>
      </c>
      <c r="R1715" t="s">
        <v>4365</v>
      </c>
      <c r="S1715" t="s">
        <v>13622</v>
      </c>
      <c r="T1715" t="s">
        <v>4365</v>
      </c>
      <c r="U1715" s="3" t="str" cm="1">
        <f t="array" ref="U1715">LEFT(T1715,MIN(FIND({0,1,2,3,4,5,6,7,8,9},T1715&amp;"0123456789"))-1)</f>
        <v>—</v>
      </c>
      <c r="V1715" t="s">
        <v>14415</v>
      </c>
      <c r="W1715" t="s">
        <v>4365</v>
      </c>
      <c r="X1715" s="3" t="str" cm="1">
        <f t="array" ref="X1715">LEFT(W1715,MIN(FIND({0,1,2,3,4,5,6,7,8,9},W1715&amp;"0123456789"))-1)</f>
        <v>—</v>
      </c>
      <c r="Y1715" t="s">
        <v>14415</v>
      </c>
      <c r="Z1715" t="s">
        <v>14742</v>
      </c>
      <c r="AA1715" s="3" cm="1">
        <f t="array" ref="AA1715">_xlfn.XLOOKUP(LEFT(Z1715,MIN(FIND({0,1,2,3,4,5,6,7,8,9},Z1715&amp;"0123456789"))-1), $BB$4:$BB$23, $BC$4:$BC$23)*_xlfn.NUMBERVALUE(TRIM(REPLACE(Z1715,1,MIN(FIND({0,1,2,3,4,5,6,7,8,9},Z1715&amp;"0123456789"))-1,"")), ".", ",")</f>
        <v>8930000</v>
      </c>
      <c r="AB1715" t="s">
        <v>14742</v>
      </c>
      <c r="AC1715" s="3" cm="1">
        <f t="array" ref="AC1715">_xlfn.XLOOKUP(LEFT(AB1715,MIN(FIND({0,1,2,3,4,5,6,7,8,9},AB1715&amp;"0123456789"))-1), $BB$4:$BB$23, $BC$4:$BC$23)*_xlfn.NUMBERVALUE(TRIM(REPLACE(AB1715,1,MIN(FIND({0,1,2,3,4,5,6,7,8,9},AB1715&amp;"0123456789"))-1,"")), ".", ",")</f>
        <v>8930000</v>
      </c>
      <c r="AD1715" t="s">
        <v>4365</v>
      </c>
      <c r="AE1715" t="s">
        <v>14823</v>
      </c>
      <c r="AF1715" t="s">
        <v>16235</v>
      </c>
      <c r="AG1715" t="s">
        <v>4365</v>
      </c>
      <c r="AH1715" t="s">
        <v>4365</v>
      </c>
      <c r="AI1715" t="s">
        <v>4365</v>
      </c>
      <c r="AJ1715" t="s">
        <v>4365</v>
      </c>
      <c r="AK1715" t="s">
        <v>4365</v>
      </c>
      <c r="AL1715" t="s">
        <v>4365</v>
      </c>
      <c r="AM1715" t="s">
        <v>4365</v>
      </c>
      <c r="AN1715" t="s">
        <v>4365</v>
      </c>
      <c r="AO1715" t="s">
        <v>4365</v>
      </c>
      <c r="AP1715" t="s">
        <v>4365</v>
      </c>
      <c r="AQ1715" t="s">
        <v>4365</v>
      </c>
      <c r="AR1715" t="s">
        <v>4365</v>
      </c>
      <c r="AS1715" t="s">
        <v>19090</v>
      </c>
      <c r="BC1715" s="3" t="str" cm="1">
        <f t="array" ref="BC1715">LEFT(BB1715,MIN(FIND({0,1,2,3,4,5,6,7,8,9},BB1715&amp;"0123456789"))-1)</f>
        <v/>
      </c>
      <c r="BY1715" t="s">
        <v>10143</v>
      </c>
      <c r="BZ1715" t="s">
        <v>25830</v>
      </c>
      <c r="CT1715" t="str">
        <f t="shared" si="409"/>
        <v>Financial Services</v>
      </c>
      <c r="CU1715" t="str">
        <f t="shared" si="410"/>
        <v>Funding Platform</v>
      </c>
      <c r="CV1715" t="str">
        <f t="shared" si="411"/>
        <v/>
      </c>
      <c r="CW1715" t="str">
        <f t="shared" si="412"/>
        <v/>
      </c>
      <c r="CX1715" t="str">
        <f t="shared" si="413"/>
        <v/>
      </c>
      <c r="CY1715" t="str">
        <f t="shared" si="414"/>
        <v/>
      </c>
      <c r="CZ1715" t="str">
        <f t="shared" si="415"/>
        <v/>
      </c>
      <c r="DA1715" t="str">
        <f t="shared" si="416"/>
        <v/>
      </c>
      <c r="DB1715" t="str">
        <f t="shared" si="417"/>
        <v/>
      </c>
      <c r="DC1715" t="str">
        <f t="shared" si="418"/>
        <v/>
      </c>
    </row>
    <row r="1716" spans="1:107" x14ac:dyDescent="0.2">
      <c r="A1716">
        <v>1713</v>
      </c>
      <c r="B1716" t="s">
        <v>1707</v>
      </c>
      <c r="C1716" t="s">
        <v>3881</v>
      </c>
      <c r="D1716" t="s">
        <v>5753</v>
      </c>
      <c r="E1716" t="s">
        <v>4365</v>
      </c>
      <c r="F1716" t="s">
        <v>7779</v>
      </c>
      <c r="G1716" t="s">
        <v>8248</v>
      </c>
      <c r="H1716" t="s">
        <v>8552</v>
      </c>
      <c r="I1716" t="s">
        <v>4365</v>
      </c>
      <c r="J1716" t="s">
        <v>4365</v>
      </c>
      <c r="K1716" t="s">
        <v>10120</v>
      </c>
      <c r="L1716" t="s">
        <v>10508</v>
      </c>
      <c r="M1716" t="s">
        <v>11667</v>
      </c>
      <c r="N1716" t="s">
        <v>12826</v>
      </c>
      <c r="O1716" t="s">
        <v>4365</v>
      </c>
      <c r="P1716" t="s">
        <v>4365</v>
      </c>
      <c r="Q1716">
        <v>1</v>
      </c>
      <c r="R1716" t="s">
        <v>13357</v>
      </c>
      <c r="S1716" t="s">
        <v>8460</v>
      </c>
      <c r="T1716" t="s">
        <v>13831</v>
      </c>
      <c r="U1716" s="3" t="str" cm="1">
        <f t="array" ref="U1716">LEFT(T1716,MIN(FIND({0,1,2,3,4,5,6,7,8,9},T1716&amp;"0123456789"))-1)</f>
        <v>$</v>
      </c>
      <c r="V1716" t="s">
        <v>14422</v>
      </c>
      <c r="W1716" t="s">
        <v>13831</v>
      </c>
      <c r="X1716" s="3" t="str" cm="1">
        <f t="array" ref="X1716">LEFT(W1716,MIN(FIND({0,1,2,3,4,5,6,7,8,9},W1716&amp;"0123456789"))-1)</f>
        <v>$</v>
      </c>
      <c r="Y1716" t="s">
        <v>14422</v>
      </c>
      <c r="Z1716" t="s">
        <v>13831</v>
      </c>
      <c r="AA1716" s="3" cm="1">
        <f t="array" ref="AA1716">_xlfn.XLOOKUP(LEFT(Z1716,MIN(FIND({0,1,2,3,4,5,6,7,8,9},Z1716&amp;"0123456789"))-1), $BB$4:$BB$23, $BC$4:$BC$23)*_xlfn.NUMBERVALUE(TRIM(REPLACE(Z1716,1,MIN(FIND({0,1,2,3,4,5,6,7,8,9},Z1716&amp;"0123456789"))-1,"")), ".", ",")</f>
        <v>1000000</v>
      </c>
      <c r="AB1716" t="s">
        <v>13831</v>
      </c>
      <c r="AC1716" s="3" cm="1">
        <f t="array" ref="AC1716">_xlfn.XLOOKUP(LEFT(AB1716,MIN(FIND({0,1,2,3,4,5,6,7,8,9},AB1716&amp;"0123456789"))-1), $BB$4:$BB$23, $BC$4:$BC$23)*_xlfn.NUMBERVALUE(TRIM(REPLACE(AB1716,1,MIN(FIND({0,1,2,3,4,5,6,7,8,9},AB1716&amp;"0123456789"))-1,"")), ".", ",")</f>
        <v>1000000</v>
      </c>
      <c r="AD1716" t="s">
        <v>8555</v>
      </c>
      <c r="AE1716" t="s">
        <v>8555</v>
      </c>
      <c r="AF1716" t="s">
        <v>16236</v>
      </c>
      <c r="AG1716" t="s">
        <v>17421</v>
      </c>
      <c r="AH1716" t="s">
        <v>4365</v>
      </c>
      <c r="AI1716" t="s">
        <v>19007</v>
      </c>
      <c r="AJ1716" t="s">
        <v>8563</v>
      </c>
      <c r="AK1716" t="s">
        <v>20050</v>
      </c>
      <c r="AL1716" t="s">
        <v>8555</v>
      </c>
      <c r="AM1716" t="s">
        <v>21074</v>
      </c>
      <c r="AN1716" t="s">
        <v>18372</v>
      </c>
      <c r="AO1716" t="s">
        <v>20881</v>
      </c>
      <c r="AP1716" t="s">
        <v>23427</v>
      </c>
      <c r="AQ1716" t="s">
        <v>24458</v>
      </c>
      <c r="AR1716" t="s">
        <v>25270</v>
      </c>
      <c r="AS1716" t="s">
        <v>14831</v>
      </c>
      <c r="BC1716" s="3" t="str" cm="1">
        <f t="array" ref="BC1716">LEFT(BB1716,MIN(FIND({0,1,2,3,4,5,6,7,8,9},BB1716&amp;"0123456789"))-1)</f>
        <v/>
      </c>
      <c r="BY1716" t="s">
        <v>11706</v>
      </c>
      <c r="BZ1716" t="s">
        <v>25402</v>
      </c>
      <c r="CT1716" t="str">
        <f t="shared" si="409"/>
        <v>E-Commerce</v>
      </c>
      <c r="CU1716" t="str">
        <f t="shared" si="410"/>
        <v>Logistics</v>
      </c>
      <c r="CV1716" t="str">
        <f t="shared" si="411"/>
        <v/>
      </c>
      <c r="CW1716" t="str">
        <f t="shared" si="412"/>
        <v/>
      </c>
      <c r="CX1716" t="str">
        <f t="shared" si="413"/>
        <v/>
      </c>
      <c r="CY1716" t="str">
        <f t="shared" si="414"/>
        <v/>
      </c>
      <c r="CZ1716" t="str">
        <f t="shared" si="415"/>
        <v/>
      </c>
      <c r="DA1716" t="str">
        <f t="shared" si="416"/>
        <v/>
      </c>
      <c r="DB1716" t="str">
        <f t="shared" si="417"/>
        <v/>
      </c>
      <c r="DC1716" t="str">
        <f t="shared" si="418"/>
        <v/>
      </c>
    </row>
    <row r="1717" spans="1:107" x14ac:dyDescent="0.2">
      <c r="A1717">
        <v>1714</v>
      </c>
      <c r="B1717" t="s">
        <v>1708</v>
      </c>
      <c r="C1717" t="s">
        <v>3882</v>
      </c>
      <c r="D1717" t="s">
        <v>5754</v>
      </c>
      <c r="E1717" t="s">
        <v>6065</v>
      </c>
      <c r="F1717" t="s">
        <v>7780</v>
      </c>
      <c r="G1717" t="s">
        <v>8513</v>
      </c>
      <c r="H1717" t="s">
        <v>8552</v>
      </c>
      <c r="I1717" t="s">
        <v>8555</v>
      </c>
      <c r="J1717" t="s">
        <v>9909</v>
      </c>
      <c r="K1717" t="s">
        <v>10119</v>
      </c>
      <c r="L1717" t="s">
        <v>10788</v>
      </c>
      <c r="M1717" t="s">
        <v>12436</v>
      </c>
      <c r="N1717" t="s">
        <v>12803</v>
      </c>
      <c r="O1717" t="s">
        <v>13319</v>
      </c>
      <c r="P1717" t="s">
        <v>4365</v>
      </c>
      <c r="Q1717">
        <v>2</v>
      </c>
      <c r="R1717" t="s">
        <v>13357</v>
      </c>
      <c r="S1717" t="s">
        <v>13423</v>
      </c>
      <c r="T1717" t="s">
        <v>13907</v>
      </c>
      <c r="U1717" s="3" t="str" cm="1">
        <f t="array" ref="U1717">LEFT(T1717,MIN(FIND({0,1,2,3,4,5,6,7,8,9},T1717&amp;"0123456789"))-1)</f>
        <v>$</v>
      </c>
      <c r="V1717" t="s">
        <v>13357</v>
      </c>
      <c r="W1717" t="s">
        <v>13907</v>
      </c>
      <c r="X1717" s="3" t="str" cm="1">
        <f t="array" ref="X1717">LEFT(W1717,MIN(FIND({0,1,2,3,4,5,6,7,8,9},W1717&amp;"0123456789"))-1)</f>
        <v>$</v>
      </c>
      <c r="Y1717" t="s">
        <v>13357</v>
      </c>
      <c r="Z1717" t="s">
        <v>14743</v>
      </c>
      <c r="AA1717" s="3" cm="1">
        <f t="array" ref="AA1717">_xlfn.XLOOKUP(LEFT(Z1717,MIN(FIND({0,1,2,3,4,5,6,7,8,9},Z1717&amp;"0123456789"))-1), $BB$4:$BB$23, $BC$4:$BC$23)*_xlfn.NUMBERVALUE(TRIM(REPLACE(Z1717,1,MIN(FIND({0,1,2,3,4,5,6,7,8,9},Z1717&amp;"0123456789"))-1,"")), ".", ",")</f>
        <v>1280000</v>
      </c>
      <c r="AB1717" t="s">
        <v>14743</v>
      </c>
      <c r="AC1717" s="3" cm="1">
        <f t="array" ref="AC1717">_xlfn.XLOOKUP(LEFT(AB1717,MIN(FIND({0,1,2,3,4,5,6,7,8,9},AB1717&amp;"0123456789"))-1), $BB$4:$BB$23, $BC$4:$BC$23)*_xlfn.NUMBERVALUE(TRIM(REPLACE(AB1717,1,MIN(FIND({0,1,2,3,4,5,6,7,8,9},AB1717&amp;"0123456789"))-1,"")), ".", ",")</f>
        <v>1280000</v>
      </c>
      <c r="AD1717" t="s">
        <v>8555</v>
      </c>
      <c r="AE1717" t="s">
        <v>8555</v>
      </c>
      <c r="AF1717" t="s">
        <v>16237</v>
      </c>
      <c r="AG1717" t="s">
        <v>17422</v>
      </c>
      <c r="AH1717" t="s">
        <v>4365</v>
      </c>
      <c r="AI1717" t="s">
        <v>19008</v>
      </c>
      <c r="AJ1717" t="s">
        <v>8563</v>
      </c>
      <c r="AK1717" t="s">
        <v>4365</v>
      </c>
      <c r="AL1717" t="s">
        <v>8555</v>
      </c>
      <c r="AM1717" t="s">
        <v>18794</v>
      </c>
      <c r="AN1717" t="s">
        <v>18372</v>
      </c>
      <c r="AO1717" t="s">
        <v>18794</v>
      </c>
      <c r="AP1717" t="s">
        <v>23428</v>
      </c>
      <c r="AQ1717" t="s">
        <v>24459</v>
      </c>
      <c r="AR1717" t="s">
        <v>25271</v>
      </c>
      <c r="AS1717" t="s">
        <v>14832</v>
      </c>
      <c r="BC1717" s="3" t="str" cm="1">
        <f t="array" ref="BC1717">LEFT(BB1717,MIN(FIND({0,1,2,3,4,5,6,7,8,9},BB1717&amp;"0123456789"))-1)</f>
        <v/>
      </c>
      <c r="BY1717" t="s">
        <v>12211</v>
      </c>
      <c r="BZ1717" t="s">
        <v>25747</v>
      </c>
      <c r="CA1717" t="s">
        <v>25986</v>
      </c>
      <c r="CT1717" t="str">
        <f t="shared" si="409"/>
        <v>Hospitality</v>
      </c>
      <c r="CU1717" t="str">
        <f t="shared" si="410"/>
        <v>Tourism</v>
      </c>
      <c r="CV1717" t="str">
        <f t="shared" si="411"/>
        <v>Travel Accommodations</v>
      </c>
      <c r="CW1717" t="str">
        <f t="shared" si="412"/>
        <v/>
      </c>
      <c r="CX1717" t="str">
        <f t="shared" si="413"/>
        <v/>
      </c>
      <c r="CY1717" t="str">
        <f t="shared" si="414"/>
        <v/>
      </c>
      <c r="CZ1717" t="str">
        <f t="shared" si="415"/>
        <v/>
      </c>
      <c r="DA1717" t="str">
        <f t="shared" si="416"/>
        <v/>
      </c>
      <c r="DB1717" t="str">
        <f t="shared" si="417"/>
        <v/>
      </c>
      <c r="DC1717" t="str">
        <f t="shared" si="418"/>
        <v/>
      </c>
    </row>
    <row r="1718" spans="1:107" x14ac:dyDescent="0.2">
      <c r="A1718">
        <v>1715</v>
      </c>
      <c r="B1718" t="s">
        <v>1709</v>
      </c>
      <c r="C1718" t="s">
        <v>3883</v>
      </c>
      <c r="D1718" t="s">
        <v>5755</v>
      </c>
      <c r="E1718" t="s">
        <v>6065</v>
      </c>
      <c r="F1718" t="s">
        <v>7781</v>
      </c>
      <c r="G1718" t="s">
        <v>8245</v>
      </c>
      <c r="H1718" t="s">
        <v>8552</v>
      </c>
      <c r="I1718" t="s">
        <v>8557</v>
      </c>
      <c r="J1718" t="s">
        <v>9910</v>
      </c>
      <c r="K1718" t="s">
        <v>10119</v>
      </c>
      <c r="L1718" t="s">
        <v>10163</v>
      </c>
      <c r="M1718" t="s">
        <v>11712</v>
      </c>
      <c r="N1718" t="s">
        <v>13032</v>
      </c>
      <c r="O1718" t="s">
        <v>13310</v>
      </c>
      <c r="P1718" t="s">
        <v>4365</v>
      </c>
      <c r="Q1718">
        <v>1</v>
      </c>
      <c r="R1718" t="s">
        <v>4365</v>
      </c>
      <c r="S1718" t="s">
        <v>13368</v>
      </c>
      <c r="T1718" t="s">
        <v>14290</v>
      </c>
      <c r="U1718" s="3" t="str" cm="1">
        <f t="array" ref="U1718">LEFT(T1718,MIN(FIND({0,1,2,3,4,5,6,7,8,9},T1718&amp;"0123456789"))-1)</f>
        <v>$</v>
      </c>
      <c r="V1718" t="s">
        <v>14415</v>
      </c>
      <c r="W1718" t="s">
        <v>14290</v>
      </c>
      <c r="X1718" s="3" t="str" cm="1">
        <f t="array" ref="X1718">LEFT(W1718,MIN(FIND({0,1,2,3,4,5,6,7,8,9},W1718&amp;"0123456789"))-1)</f>
        <v>$</v>
      </c>
      <c r="Y1718" t="s">
        <v>14415</v>
      </c>
      <c r="Z1718" t="s">
        <v>14290</v>
      </c>
      <c r="AA1718" s="3" cm="1">
        <f t="array" ref="AA1718">_xlfn.XLOOKUP(LEFT(Z1718,MIN(FIND({0,1,2,3,4,5,6,7,8,9},Z1718&amp;"0123456789"))-1), $BB$4:$BB$23, $BC$4:$BC$23)*_xlfn.NUMBERVALUE(TRIM(REPLACE(Z1718,1,MIN(FIND({0,1,2,3,4,5,6,7,8,9},Z1718&amp;"0123456789"))-1,"")), ".", ",")</f>
        <v>2140000</v>
      </c>
      <c r="AB1718" t="s">
        <v>14290</v>
      </c>
      <c r="AC1718" s="3" cm="1">
        <f t="array" ref="AC1718">_xlfn.XLOOKUP(LEFT(AB1718,MIN(FIND({0,1,2,3,4,5,6,7,8,9},AB1718&amp;"0123456789"))-1), $BB$4:$BB$23, $BC$4:$BC$23)*_xlfn.NUMBERVALUE(TRIM(REPLACE(AB1718,1,MIN(FIND({0,1,2,3,4,5,6,7,8,9},AB1718&amp;"0123456789"))-1,"")), ".", ",")</f>
        <v>2140000</v>
      </c>
      <c r="AD1718" t="s">
        <v>4365</v>
      </c>
      <c r="AE1718" t="s">
        <v>4365</v>
      </c>
      <c r="AF1718" t="s">
        <v>4365</v>
      </c>
      <c r="AG1718" t="s">
        <v>4365</v>
      </c>
      <c r="AH1718" t="s">
        <v>4365</v>
      </c>
      <c r="AI1718" t="s">
        <v>4365</v>
      </c>
      <c r="AJ1718" t="s">
        <v>4365</v>
      </c>
      <c r="AK1718" t="s">
        <v>4365</v>
      </c>
      <c r="AL1718" t="s">
        <v>4365</v>
      </c>
      <c r="AM1718" t="s">
        <v>4365</v>
      </c>
      <c r="AN1718" t="s">
        <v>4365</v>
      </c>
      <c r="AO1718" t="s">
        <v>4365</v>
      </c>
      <c r="AP1718" t="s">
        <v>4365</v>
      </c>
      <c r="AQ1718" t="s">
        <v>4365</v>
      </c>
      <c r="AR1718" t="s">
        <v>4365</v>
      </c>
      <c r="AS1718" t="s">
        <v>4365</v>
      </c>
      <c r="BC1718" s="3" t="str" cm="1">
        <f t="array" ref="BC1718">LEFT(BB1718,MIN(FIND({0,1,2,3,4,5,6,7,8,9},BB1718&amp;"0123456789"))-1)</f>
        <v/>
      </c>
      <c r="BY1718" t="s">
        <v>10163</v>
      </c>
      <c r="BZ1718" t="s">
        <v>25418</v>
      </c>
      <c r="CA1718" t="s">
        <v>25472</v>
      </c>
      <c r="CT1718" t="str">
        <f t="shared" si="409"/>
        <v>Health Care</v>
      </c>
      <c r="CU1718" t="str">
        <f t="shared" si="410"/>
        <v>Medical</v>
      </c>
      <c r="CV1718" t="str">
        <f t="shared" si="411"/>
        <v>Wellness</v>
      </c>
      <c r="CW1718" t="str">
        <f t="shared" si="412"/>
        <v/>
      </c>
      <c r="CX1718" t="str">
        <f t="shared" si="413"/>
        <v/>
      </c>
      <c r="CY1718" t="str">
        <f t="shared" si="414"/>
        <v/>
      </c>
      <c r="CZ1718" t="str">
        <f t="shared" si="415"/>
        <v/>
      </c>
      <c r="DA1718" t="str">
        <f t="shared" si="416"/>
        <v/>
      </c>
      <c r="DB1718" t="str">
        <f t="shared" si="417"/>
        <v/>
      </c>
      <c r="DC1718" t="str">
        <f t="shared" si="418"/>
        <v/>
      </c>
    </row>
    <row r="1719" spans="1:107" x14ac:dyDescent="0.2">
      <c r="A1719">
        <v>1716</v>
      </c>
      <c r="B1719" t="s">
        <v>1710</v>
      </c>
      <c r="C1719" t="s">
        <v>3884</v>
      </c>
      <c r="D1719" t="s">
        <v>3884</v>
      </c>
      <c r="E1719" t="s">
        <v>6065</v>
      </c>
      <c r="F1719" t="s">
        <v>7782</v>
      </c>
      <c r="G1719" t="s">
        <v>8245</v>
      </c>
      <c r="H1719" t="s">
        <v>8552</v>
      </c>
      <c r="I1719" t="s">
        <v>4365</v>
      </c>
      <c r="J1719" t="s">
        <v>4365</v>
      </c>
      <c r="K1719" t="s">
        <v>10121</v>
      </c>
      <c r="L1719" t="s">
        <v>10243</v>
      </c>
      <c r="M1719" t="s">
        <v>11599</v>
      </c>
      <c r="N1719" t="s">
        <v>12957</v>
      </c>
      <c r="O1719" t="s">
        <v>13304</v>
      </c>
      <c r="P1719" t="s">
        <v>13349</v>
      </c>
      <c r="Q1719">
        <v>1</v>
      </c>
      <c r="R1719" t="s">
        <v>13357</v>
      </c>
      <c r="S1719" t="s">
        <v>8453</v>
      </c>
      <c r="T1719" t="s">
        <v>13831</v>
      </c>
      <c r="U1719" s="3" t="str" cm="1">
        <f t="array" ref="U1719">LEFT(T1719,MIN(FIND({0,1,2,3,4,5,6,7,8,9},T1719&amp;"0123456789"))-1)</f>
        <v>$</v>
      </c>
      <c r="V1719" t="s">
        <v>13357</v>
      </c>
      <c r="W1719" t="s">
        <v>13831</v>
      </c>
      <c r="X1719" s="3" t="str" cm="1">
        <f t="array" ref="X1719">LEFT(W1719,MIN(FIND({0,1,2,3,4,5,6,7,8,9},W1719&amp;"0123456789"))-1)</f>
        <v>$</v>
      </c>
      <c r="Y1719" t="s">
        <v>13357</v>
      </c>
      <c r="Z1719" t="s">
        <v>13831</v>
      </c>
      <c r="AA1719" s="3" cm="1">
        <f t="array" ref="AA1719">_xlfn.XLOOKUP(LEFT(Z1719,MIN(FIND({0,1,2,3,4,5,6,7,8,9},Z1719&amp;"0123456789"))-1), $BB$4:$BB$23, $BC$4:$BC$23)*_xlfn.NUMBERVALUE(TRIM(REPLACE(Z1719,1,MIN(FIND({0,1,2,3,4,5,6,7,8,9},Z1719&amp;"0123456789"))-1,"")), ".", ",")</f>
        <v>1000000</v>
      </c>
      <c r="AB1719" t="s">
        <v>13831</v>
      </c>
      <c r="AC1719" s="3" cm="1">
        <f t="array" ref="AC1719">_xlfn.XLOOKUP(LEFT(AB1719,MIN(FIND({0,1,2,3,4,5,6,7,8,9},AB1719&amp;"0123456789"))-1), $BB$4:$BB$23, $BC$4:$BC$23)*_xlfn.NUMBERVALUE(TRIM(REPLACE(AB1719,1,MIN(FIND({0,1,2,3,4,5,6,7,8,9},AB1719&amp;"0123456789"))-1,"")), ".", ",")</f>
        <v>1000000</v>
      </c>
      <c r="AD1719" t="s">
        <v>8555</v>
      </c>
      <c r="AE1719" t="s">
        <v>8559</v>
      </c>
      <c r="AF1719" t="s">
        <v>16238</v>
      </c>
      <c r="AG1719" t="s">
        <v>17423</v>
      </c>
      <c r="AH1719" t="s">
        <v>4365</v>
      </c>
      <c r="AI1719" t="s">
        <v>4365</v>
      </c>
      <c r="AJ1719" t="s">
        <v>8563</v>
      </c>
      <c r="AK1719" t="s">
        <v>4365</v>
      </c>
      <c r="AL1719" t="s">
        <v>8555</v>
      </c>
      <c r="AM1719" t="s">
        <v>4365</v>
      </c>
      <c r="AN1719" t="s">
        <v>18372</v>
      </c>
      <c r="AO1719" t="s">
        <v>4365</v>
      </c>
      <c r="AP1719" t="s">
        <v>23429</v>
      </c>
      <c r="AQ1719" t="s">
        <v>4365</v>
      </c>
      <c r="AR1719" t="s">
        <v>4365</v>
      </c>
      <c r="AS1719" t="s">
        <v>19237</v>
      </c>
      <c r="BC1719" s="3" t="str" cm="1">
        <f t="array" ref="BC1719">LEFT(BB1719,MIN(FIND({0,1,2,3,4,5,6,7,8,9},BB1719&amp;"0123456789"))-1)</f>
        <v/>
      </c>
      <c r="BY1719" t="s">
        <v>11267</v>
      </c>
      <c r="BZ1719" t="s">
        <v>25408</v>
      </c>
      <c r="CT1719" t="str">
        <f t="shared" si="409"/>
        <v>Artificial Intelligence</v>
      </c>
      <c r="CU1719" t="str">
        <f t="shared" si="410"/>
        <v>Software</v>
      </c>
      <c r="CV1719" t="str">
        <f t="shared" si="411"/>
        <v/>
      </c>
      <c r="CW1719" t="str">
        <f t="shared" si="412"/>
        <v/>
      </c>
      <c r="CX1719" t="str">
        <f t="shared" si="413"/>
        <v/>
      </c>
      <c r="CY1719" t="str">
        <f t="shared" si="414"/>
        <v/>
      </c>
      <c r="CZ1719" t="str">
        <f t="shared" si="415"/>
        <v/>
      </c>
      <c r="DA1719" t="str">
        <f t="shared" si="416"/>
        <v/>
      </c>
      <c r="DB1719" t="str">
        <f t="shared" si="417"/>
        <v/>
      </c>
      <c r="DC1719" t="str">
        <f t="shared" si="418"/>
        <v/>
      </c>
    </row>
    <row r="1720" spans="1:107" x14ac:dyDescent="0.2">
      <c r="A1720">
        <v>1717</v>
      </c>
      <c r="B1720" t="s">
        <v>1711</v>
      </c>
      <c r="C1720" t="s">
        <v>3885</v>
      </c>
      <c r="D1720" t="s">
        <v>5756</v>
      </c>
      <c r="E1720" t="s">
        <v>6065</v>
      </c>
      <c r="F1720" t="s">
        <v>7783</v>
      </c>
      <c r="G1720" t="s">
        <v>8245</v>
      </c>
      <c r="H1720" t="s">
        <v>8552</v>
      </c>
      <c r="I1720" t="s">
        <v>8555</v>
      </c>
      <c r="J1720" t="s">
        <v>9911</v>
      </c>
      <c r="K1720" t="s">
        <v>10121</v>
      </c>
      <c r="L1720" t="s">
        <v>10285</v>
      </c>
      <c r="M1720" t="s">
        <v>10285</v>
      </c>
      <c r="N1720" t="s">
        <v>12758</v>
      </c>
      <c r="O1720" t="s">
        <v>13314</v>
      </c>
      <c r="P1720" t="s">
        <v>4365</v>
      </c>
      <c r="Q1720">
        <v>1</v>
      </c>
      <c r="R1720" t="s">
        <v>13357</v>
      </c>
      <c r="S1720" t="s">
        <v>8253</v>
      </c>
      <c r="T1720" t="s">
        <v>13831</v>
      </c>
      <c r="U1720" s="3" t="str" cm="1">
        <f t="array" ref="U1720">LEFT(T1720,MIN(FIND({0,1,2,3,4,5,6,7,8,9},T1720&amp;"0123456789"))-1)</f>
        <v>$</v>
      </c>
      <c r="V1720" t="s">
        <v>13357</v>
      </c>
      <c r="W1720" t="s">
        <v>13831</v>
      </c>
      <c r="X1720" s="3" t="str" cm="1">
        <f t="array" ref="X1720">LEFT(W1720,MIN(FIND({0,1,2,3,4,5,6,7,8,9},W1720&amp;"0123456789"))-1)</f>
        <v>$</v>
      </c>
      <c r="Y1720" t="s">
        <v>13357</v>
      </c>
      <c r="Z1720" t="s">
        <v>13831</v>
      </c>
      <c r="AA1720" s="3" cm="1">
        <f t="array" ref="AA1720">_xlfn.XLOOKUP(LEFT(Z1720,MIN(FIND({0,1,2,3,4,5,6,7,8,9},Z1720&amp;"0123456789"))-1), $BB$4:$BB$23, $BC$4:$BC$23)*_xlfn.NUMBERVALUE(TRIM(REPLACE(Z1720,1,MIN(FIND({0,1,2,3,4,5,6,7,8,9},Z1720&amp;"0123456789"))-1,"")), ".", ",")</f>
        <v>1000000</v>
      </c>
      <c r="AB1720" t="s">
        <v>13831</v>
      </c>
      <c r="AC1720" s="3" cm="1">
        <f t="array" ref="AC1720">_xlfn.XLOOKUP(LEFT(AB1720,MIN(FIND({0,1,2,3,4,5,6,7,8,9},AB1720&amp;"0123456789"))-1), $BB$4:$BB$23, $BC$4:$BC$23)*_xlfn.NUMBERVALUE(TRIM(REPLACE(AB1720,1,MIN(FIND({0,1,2,3,4,5,6,7,8,9},AB1720&amp;"0123456789"))-1,"")), ".", ",")</f>
        <v>1000000</v>
      </c>
      <c r="AD1720" t="s">
        <v>4365</v>
      </c>
      <c r="AE1720" t="s">
        <v>4365</v>
      </c>
      <c r="AF1720" t="s">
        <v>4365</v>
      </c>
      <c r="AG1720" t="s">
        <v>6221</v>
      </c>
      <c r="AH1720" t="s">
        <v>4365</v>
      </c>
      <c r="AI1720" t="s">
        <v>19009</v>
      </c>
      <c r="AJ1720" t="s">
        <v>14822</v>
      </c>
      <c r="AK1720" t="s">
        <v>20051</v>
      </c>
      <c r="AL1720" t="s">
        <v>20157</v>
      </c>
      <c r="AM1720" t="s">
        <v>21075</v>
      </c>
      <c r="AN1720" t="s">
        <v>21656</v>
      </c>
      <c r="AO1720" t="s">
        <v>22257</v>
      </c>
      <c r="AP1720" t="s">
        <v>23430</v>
      </c>
      <c r="AQ1720" t="s">
        <v>24460</v>
      </c>
      <c r="AR1720" t="s">
        <v>18447</v>
      </c>
      <c r="AS1720" t="s">
        <v>8560</v>
      </c>
      <c r="BC1720" s="3" t="str" cm="1">
        <f t="array" ref="BC1720">LEFT(BB1720,MIN(FIND({0,1,2,3,4,5,6,7,8,9},BB1720&amp;"0123456789"))-1)</f>
        <v/>
      </c>
      <c r="BY1720" t="s">
        <v>10285</v>
      </c>
      <c r="CT1720" t="str">
        <f t="shared" si="409"/>
        <v>Food and Beverage</v>
      </c>
      <c r="CU1720" t="str">
        <f t="shared" si="410"/>
        <v/>
      </c>
      <c r="CV1720" t="str">
        <f t="shared" si="411"/>
        <v/>
      </c>
      <c r="CW1720" t="str">
        <f t="shared" si="412"/>
        <v/>
      </c>
      <c r="CX1720" t="str">
        <f t="shared" si="413"/>
        <v/>
      </c>
      <c r="CY1720" t="str">
        <f t="shared" si="414"/>
        <v/>
      </c>
      <c r="CZ1720" t="str">
        <f t="shared" si="415"/>
        <v/>
      </c>
      <c r="DA1720" t="str">
        <f t="shared" si="416"/>
        <v/>
      </c>
      <c r="DB1720" t="str">
        <f t="shared" si="417"/>
        <v/>
      </c>
      <c r="DC1720" t="str">
        <f t="shared" si="418"/>
        <v/>
      </c>
    </row>
    <row r="1721" spans="1:107" x14ac:dyDescent="0.2">
      <c r="A1721">
        <v>1718</v>
      </c>
      <c r="B1721" t="s">
        <v>1712</v>
      </c>
      <c r="C1721" t="s">
        <v>3886</v>
      </c>
      <c r="D1721" t="s">
        <v>5757</v>
      </c>
      <c r="E1721" t="s">
        <v>6065</v>
      </c>
      <c r="F1721" t="s">
        <v>7784</v>
      </c>
      <c r="G1721" t="s">
        <v>8245</v>
      </c>
      <c r="H1721" t="s">
        <v>8552</v>
      </c>
      <c r="I1721" t="s">
        <v>8555</v>
      </c>
      <c r="J1721" t="s">
        <v>9912</v>
      </c>
      <c r="K1721" t="s">
        <v>10121</v>
      </c>
      <c r="L1721" t="s">
        <v>10163</v>
      </c>
      <c r="M1721" t="s">
        <v>12437</v>
      </c>
      <c r="N1721" t="s">
        <v>13143</v>
      </c>
      <c r="O1721" t="s">
        <v>13311</v>
      </c>
      <c r="P1721" t="s">
        <v>4365</v>
      </c>
      <c r="Q1721">
        <v>1</v>
      </c>
      <c r="R1721" t="s">
        <v>13357</v>
      </c>
      <c r="S1721" t="s">
        <v>8262</v>
      </c>
      <c r="T1721" t="s">
        <v>13831</v>
      </c>
      <c r="U1721" s="3" t="str" cm="1">
        <f t="array" ref="U1721">LEFT(T1721,MIN(FIND({0,1,2,3,4,5,6,7,8,9},T1721&amp;"0123456789"))-1)</f>
        <v>$</v>
      </c>
      <c r="V1721" t="s">
        <v>13357</v>
      </c>
      <c r="W1721" t="s">
        <v>13831</v>
      </c>
      <c r="X1721" s="3" t="str" cm="1">
        <f t="array" ref="X1721">LEFT(W1721,MIN(FIND({0,1,2,3,4,5,6,7,8,9},W1721&amp;"0123456789"))-1)</f>
        <v>$</v>
      </c>
      <c r="Y1721" t="s">
        <v>13357</v>
      </c>
      <c r="Z1721" t="s">
        <v>13831</v>
      </c>
      <c r="AA1721" s="3" cm="1">
        <f t="array" ref="AA1721">_xlfn.XLOOKUP(LEFT(Z1721,MIN(FIND({0,1,2,3,4,5,6,7,8,9},Z1721&amp;"0123456789"))-1), $BB$4:$BB$23, $BC$4:$BC$23)*_xlfn.NUMBERVALUE(TRIM(REPLACE(Z1721,1,MIN(FIND({0,1,2,3,4,5,6,7,8,9},Z1721&amp;"0123456789"))-1,"")), ".", ",")</f>
        <v>1000000</v>
      </c>
      <c r="AB1721" t="s">
        <v>13831</v>
      </c>
      <c r="AC1721" s="3" cm="1">
        <f t="array" ref="AC1721">_xlfn.XLOOKUP(LEFT(AB1721,MIN(FIND({0,1,2,3,4,5,6,7,8,9},AB1721&amp;"0123456789"))-1), $BB$4:$BB$23, $BC$4:$BC$23)*_xlfn.NUMBERVALUE(TRIM(REPLACE(AB1721,1,MIN(FIND({0,1,2,3,4,5,6,7,8,9},AB1721&amp;"0123456789"))-1,"")), ".", ",")</f>
        <v>1000000</v>
      </c>
      <c r="AD1721" t="s">
        <v>8555</v>
      </c>
      <c r="AE1721" t="s">
        <v>8554</v>
      </c>
      <c r="AF1721" t="s">
        <v>16239</v>
      </c>
      <c r="AG1721" t="s">
        <v>17424</v>
      </c>
      <c r="AH1721" t="s">
        <v>18045</v>
      </c>
      <c r="AI1721" t="s">
        <v>19010</v>
      </c>
      <c r="AJ1721" t="s">
        <v>8563</v>
      </c>
      <c r="AK1721" t="s">
        <v>20052</v>
      </c>
      <c r="AL1721" t="s">
        <v>8555</v>
      </c>
      <c r="AM1721" t="s">
        <v>18794</v>
      </c>
      <c r="AN1721" t="s">
        <v>18372</v>
      </c>
      <c r="AO1721" t="s">
        <v>18794</v>
      </c>
      <c r="AP1721" t="s">
        <v>23431</v>
      </c>
      <c r="AQ1721" t="s">
        <v>24461</v>
      </c>
      <c r="AR1721" t="s">
        <v>25272</v>
      </c>
      <c r="AS1721" t="s">
        <v>19202</v>
      </c>
      <c r="BC1721" s="3" t="str" cm="1">
        <f t="array" ref="BC1721">LEFT(BB1721,MIN(FIND({0,1,2,3,4,5,6,7,8,9},BB1721&amp;"0123456789"))-1)</f>
        <v/>
      </c>
      <c r="BY1721" t="s">
        <v>10163</v>
      </c>
      <c r="BZ1721" t="s">
        <v>25535</v>
      </c>
      <c r="CA1721" t="s">
        <v>25471</v>
      </c>
      <c r="CT1721" t="str">
        <f t="shared" si="409"/>
        <v>Health Care</v>
      </c>
      <c r="CU1721" t="str">
        <f t="shared" si="410"/>
        <v>Medical Device</v>
      </c>
      <c r="CV1721" t="str">
        <f t="shared" si="411"/>
        <v>Personal Health</v>
      </c>
      <c r="CW1721" t="str">
        <f t="shared" si="412"/>
        <v/>
      </c>
      <c r="CX1721" t="str">
        <f t="shared" si="413"/>
        <v/>
      </c>
      <c r="CY1721" t="str">
        <f t="shared" si="414"/>
        <v/>
      </c>
      <c r="CZ1721" t="str">
        <f t="shared" si="415"/>
        <v/>
      </c>
      <c r="DA1721" t="str">
        <f t="shared" si="416"/>
        <v/>
      </c>
      <c r="DB1721" t="str">
        <f t="shared" si="417"/>
        <v/>
      </c>
      <c r="DC1721" t="str">
        <f t="shared" si="418"/>
        <v/>
      </c>
    </row>
    <row r="1722" spans="1:107" x14ac:dyDescent="0.2">
      <c r="A1722">
        <v>1719</v>
      </c>
      <c r="B1722" t="s">
        <v>1713</v>
      </c>
      <c r="C1722" t="s">
        <v>3887</v>
      </c>
      <c r="D1722" t="s">
        <v>5758</v>
      </c>
      <c r="E1722" t="s">
        <v>6065</v>
      </c>
      <c r="F1722" t="s">
        <v>7785</v>
      </c>
      <c r="G1722" t="s">
        <v>8318</v>
      </c>
      <c r="H1722" t="s">
        <v>8552</v>
      </c>
      <c r="I1722" t="s">
        <v>8555</v>
      </c>
      <c r="J1722" t="s">
        <v>9913</v>
      </c>
      <c r="K1722" t="s">
        <v>10121</v>
      </c>
      <c r="L1722" t="s">
        <v>10937</v>
      </c>
      <c r="M1722" t="s">
        <v>12438</v>
      </c>
      <c r="N1722" t="s">
        <v>13144</v>
      </c>
      <c r="O1722" t="s">
        <v>13306</v>
      </c>
      <c r="P1722" t="s">
        <v>4365</v>
      </c>
      <c r="Q1722">
        <v>1</v>
      </c>
      <c r="R1722" t="s">
        <v>13357</v>
      </c>
      <c r="S1722" t="s">
        <v>13678</v>
      </c>
      <c r="T1722" t="s">
        <v>14291</v>
      </c>
      <c r="U1722" s="3" t="str" cm="1">
        <f t="array" ref="U1722">LEFT(T1722,MIN(FIND({0,1,2,3,4,5,6,7,8,9},T1722&amp;"0123456789"))-1)</f>
        <v>€</v>
      </c>
      <c r="V1722" t="s">
        <v>14422</v>
      </c>
      <c r="W1722" t="s">
        <v>14291</v>
      </c>
      <c r="X1722" s="3" t="str" cm="1">
        <f t="array" ref="X1722">LEFT(W1722,MIN(FIND({0,1,2,3,4,5,6,7,8,9},W1722&amp;"0123456789"))-1)</f>
        <v>€</v>
      </c>
      <c r="Y1722" t="s">
        <v>14422</v>
      </c>
      <c r="Z1722" t="s">
        <v>14291</v>
      </c>
      <c r="AA1722" s="3" cm="1">
        <f t="array" ref="AA1722">_xlfn.XLOOKUP(LEFT(Z1722,MIN(FIND({0,1,2,3,4,5,6,7,8,9},Z1722&amp;"0123456789"))-1), $BB$4:$BB$23, $BC$4:$BC$23)*_xlfn.NUMBERVALUE(TRIM(REPLACE(Z1722,1,MIN(FIND({0,1,2,3,4,5,6,7,8,9},Z1722&amp;"0123456789"))-1,"")), ".", ",")</f>
        <v>1416000</v>
      </c>
      <c r="AB1722" t="s">
        <v>14291</v>
      </c>
      <c r="AC1722" s="3" cm="1">
        <f t="array" ref="AC1722">_xlfn.XLOOKUP(LEFT(AB1722,MIN(FIND({0,1,2,3,4,5,6,7,8,9},AB1722&amp;"0123456789"))-1), $BB$4:$BB$23, $BC$4:$BC$23)*_xlfn.NUMBERVALUE(TRIM(REPLACE(AB1722,1,MIN(FIND({0,1,2,3,4,5,6,7,8,9},AB1722&amp;"0123456789"))-1,"")), ".", ",")</f>
        <v>1416000</v>
      </c>
      <c r="AD1722" t="s">
        <v>4365</v>
      </c>
      <c r="AE1722" t="s">
        <v>8555</v>
      </c>
      <c r="AF1722" t="s">
        <v>16240</v>
      </c>
      <c r="AG1722" t="s">
        <v>4365</v>
      </c>
      <c r="AH1722" t="s">
        <v>4365</v>
      </c>
      <c r="AI1722" t="s">
        <v>4365</v>
      </c>
      <c r="AJ1722" t="s">
        <v>4365</v>
      </c>
      <c r="AK1722" t="s">
        <v>4365</v>
      </c>
      <c r="AL1722" t="s">
        <v>4365</v>
      </c>
      <c r="AM1722" t="s">
        <v>4365</v>
      </c>
      <c r="AN1722" t="s">
        <v>4365</v>
      </c>
      <c r="AO1722" t="s">
        <v>4365</v>
      </c>
      <c r="AP1722" t="s">
        <v>4365</v>
      </c>
      <c r="AQ1722" t="s">
        <v>4365</v>
      </c>
      <c r="AR1722" t="s">
        <v>4365</v>
      </c>
      <c r="AS1722" t="s">
        <v>14828</v>
      </c>
      <c r="BC1722" s="3" t="str" cm="1">
        <f t="array" ref="BC1722">LEFT(BB1722,MIN(FIND({0,1,2,3,4,5,6,7,8,9},BB1722&amp;"0123456789"))-1)</f>
        <v/>
      </c>
      <c r="BY1722" t="s">
        <v>25962</v>
      </c>
      <c r="BZ1722" t="s">
        <v>25758</v>
      </c>
      <c r="CA1722" t="s">
        <v>25847</v>
      </c>
      <c r="CB1722" t="s">
        <v>25987</v>
      </c>
      <c r="CT1722" t="str">
        <f t="shared" si="409"/>
        <v>Advanced Materials</v>
      </c>
      <c r="CU1722" t="str">
        <f t="shared" si="410"/>
        <v>Automotive</v>
      </c>
      <c r="CV1722" t="str">
        <f t="shared" si="411"/>
        <v>Industrial Engineering</v>
      </c>
      <c r="CW1722" t="str">
        <f t="shared" si="412"/>
        <v>Military</v>
      </c>
      <c r="CX1722" t="str">
        <f t="shared" si="413"/>
        <v/>
      </c>
      <c r="CY1722" t="str">
        <f t="shared" si="414"/>
        <v/>
      </c>
      <c r="CZ1722" t="str">
        <f t="shared" si="415"/>
        <v/>
      </c>
      <c r="DA1722" t="str">
        <f t="shared" si="416"/>
        <v/>
      </c>
      <c r="DB1722" t="str">
        <f t="shared" si="417"/>
        <v/>
      </c>
      <c r="DC1722" t="str">
        <f t="shared" si="418"/>
        <v/>
      </c>
    </row>
    <row r="1723" spans="1:107" x14ac:dyDescent="0.2">
      <c r="A1723">
        <v>1720</v>
      </c>
      <c r="B1723" t="s">
        <v>1714</v>
      </c>
      <c r="C1723" t="s">
        <v>3888</v>
      </c>
      <c r="D1723" t="s">
        <v>4365</v>
      </c>
      <c r="E1723" t="s">
        <v>6065</v>
      </c>
      <c r="F1723" t="s">
        <v>7786</v>
      </c>
      <c r="G1723" t="s">
        <v>8514</v>
      </c>
      <c r="H1723" t="s">
        <v>8552</v>
      </c>
      <c r="I1723" t="s">
        <v>8555</v>
      </c>
      <c r="J1723" t="s">
        <v>9914</v>
      </c>
      <c r="K1723" t="s">
        <v>10119</v>
      </c>
      <c r="L1723" t="s">
        <v>10938</v>
      </c>
      <c r="M1723" t="s">
        <v>12439</v>
      </c>
      <c r="N1723" t="s">
        <v>13136</v>
      </c>
      <c r="O1723" t="s">
        <v>13306</v>
      </c>
      <c r="P1723" t="s">
        <v>4365</v>
      </c>
      <c r="Q1723">
        <v>1</v>
      </c>
      <c r="R1723" t="s">
        <v>13357</v>
      </c>
      <c r="S1723" t="s">
        <v>8399</v>
      </c>
      <c r="T1723" t="s">
        <v>13752</v>
      </c>
      <c r="U1723" s="3" t="str" cm="1">
        <f t="array" ref="U1723">LEFT(T1723,MIN(FIND({0,1,2,3,4,5,6,7,8,9},T1723&amp;"0123456789"))-1)</f>
        <v>$</v>
      </c>
      <c r="V1723" t="s">
        <v>13357</v>
      </c>
      <c r="W1723" t="s">
        <v>13752</v>
      </c>
      <c r="X1723" s="3" t="str" cm="1">
        <f t="array" ref="X1723">LEFT(W1723,MIN(FIND({0,1,2,3,4,5,6,7,8,9},W1723&amp;"0123456789"))-1)</f>
        <v>$</v>
      </c>
      <c r="Y1723" t="s">
        <v>13357</v>
      </c>
      <c r="Z1723" t="s">
        <v>13752</v>
      </c>
      <c r="AA1723" s="3" cm="1">
        <f t="array" ref="AA1723">_xlfn.XLOOKUP(LEFT(Z1723,MIN(FIND({0,1,2,3,4,5,6,7,8,9},Z1723&amp;"0123456789"))-1), $BB$4:$BB$23, $BC$4:$BC$23)*_xlfn.NUMBERVALUE(TRIM(REPLACE(Z1723,1,MIN(FIND({0,1,2,3,4,5,6,7,8,9},Z1723&amp;"0123456789"))-1,"")), ".", ",")</f>
        <v>1200000</v>
      </c>
      <c r="AB1723" t="s">
        <v>13752</v>
      </c>
      <c r="AC1723" s="3" cm="1">
        <f t="array" ref="AC1723">_xlfn.XLOOKUP(LEFT(AB1723,MIN(FIND({0,1,2,3,4,5,6,7,8,9},AB1723&amp;"0123456789"))-1), $BB$4:$BB$23, $BC$4:$BC$23)*_xlfn.NUMBERVALUE(TRIM(REPLACE(AB1723,1,MIN(FIND({0,1,2,3,4,5,6,7,8,9},AB1723&amp;"0123456789"))-1,"")), ".", ",")</f>
        <v>1200000</v>
      </c>
      <c r="AD1723" t="s">
        <v>4365</v>
      </c>
      <c r="AE1723" t="s">
        <v>8555</v>
      </c>
      <c r="AF1723" t="s">
        <v>16241</v>
      </c>
      <c r="AG1723" t="s">
        <v>4365</v>
      </c>
      <c r="AH1723" t="s">
        <v>4365</v>
      </c>
      <c r="AI1723" t="s">
        <v>4365</v>
      </c>
      <c r="AJ1723" t="s">
        <v>4365</v>
      </c>
      <c r="AK1723" t="s">
        <v>4365</v>
      </c>
      <c r="AL1723" t="s">
        <v>4365</v>
      </c>
      <c r="AM1723" t="s">
        <v>4365</v>
      </c>
      <c r="AN1723" t="s">
        <v>4365</v>
      </c>
      <c r="AO1723" t="s">
        <v>4365</v>
      </c>
      <c r="AP1723" t="s">
        <v>4365</v>
      </c>
      <c r="AQ1723" t="s">
        <v>4365</v>
      </c>
      <c r="AR1723" t="s">
        <v>4365</v>
      </c>
      <c r="AS1723" t="s">
        <v>19248</v>
      </c>
      <c r="BC1723" s="3" t="str" cm="1">
        <f t="array" ref="BC1723">LEFT(BB1723,MIN(FIND({0,1,2,3,4,5,6,7,8,9},BB1723&amp;"0123456789"))-1)</f>
        <v/>
      </c>
      <c r="BY1723" t="s">
        <v>11267</v>
      </c>
      <c r="BZ1723" t="s">
        <v>25988</v>
      </c>
      <c r="CA1723" t="s">
        <v>25989</v>
      </c>
      <c r="CB1723" t="s">
        <v>25444</v>
      </c>
      <c r="CC1723" t="s">
        <v>25849</v>
      </c>
      <c r="CD1723" t="s">
        <v>25408</v>
      </c>
      <c r="CT1723" t="str">
        <f t="shared" si="409"/>
        <v>Artificial Intelligence</v>
      </c>
      <c r="CU1723" t="str">
        <f t="shared" si="410"/>
        <v>Forestry</v>
      </c>
      <c r="CV1723" t="str">
        <f t="shared" si="411"/>
        <v>IT Infrastructure</v>
      </c>
      <c r="CW1723" t="str">
        <f t="shared" si="412"/>
        <v>Machine Learning</v>
      </c>
      <c r="CX1723" t="str">
        <f t="shared" si="413"/>
        <v>Public Safety</v>
      </c>
      <c r="CY1723" t="str">
        <f t="shared" si="414"/>
        <v>Software</v>
      </c>
      <c r="CZ1723" t="str">
        <f t="shared" si="415"/>
        <v/>
      </c>
      <c r="DA1723" t="str">
        <f t="shared" si="416"/>
        <v/>
      </c>
      <c r="DB1723" t="str">
        <f t="shared" si="417"/>
        <v/>
      </c>
      <c r="DC1723" t="str">
        <f t="shared" si="418"/>
        <v/>
      </c>
    </row>
    <row r="1724" spans="1:107" x14ac:dyDescent="0.2">
      <c r="A1724">
        <v>1721</v>
      </c>
      <c r="B1724" t="s">
        <v>1715</v>
      </c>
      <c r="C1724" t="s">
        <v>3889</v>
      </c>
      <c r="D1724" t="s">
        <v>5759</v>
      </c>
      <c r="E1724" t="s">
        <v>6065</v>
      </c>
      <c r="F1724" t="s">
        <v>7787</v>
      </c>
      <c r="G1724" t="s">
        <v>8260</v>
      </c>
      <c r="H1724" t="s">
        <v>8552</v>
      </c>
      <c r="I1724" t="s">
        <v>4365</v>
      </c>
      <c r="J1724" t="s">
        <v>4365</v>
      </c>
      <c r="K1724" t="s">
        <v>10119</v>
      </c>
      <c r="L1724" t="s">
        <v>10513</v>
      </c>
      <c r="M1724" t="s">
        <v>12440</v>
      </c>
      <c r="N1724" t="s">
        <v>13145</v>
      </c>
      <c r="O1724" t="s">
        <v>13321</v>
      </c>
      <c r="P1724" t="s">
        <v>13349</v>
      </c>
      <c r="Q1724">
        <v>1</v>
      </c>
      <c r="R1724" t="s">
        <v>13358</v>
      </c>
      <c r="S1724" t="s">
        <v>13679</v>
      </c>
      <c r="T1724" t="s">
        <v>13907</v>
      </c>
      <c r="U1724" s="3" t="str" cm="1">
        <f t="array" ref="U1724">LEFT(T1724,MIN(FIND({0,1,2,3,4,5,6,7,8,9},T1724&amp;"0123456789"))-1)</f>
        <v>$</v>
      </c>
      <c r="V1724" t="s">
        <v>14414</v>
      </c>
      <c r="W1724" t="s">
        <v>13907</v>
      </c>
      <c r="X1724" s="3" t="str" cm="1">
        <f t="array" ref="X1724">LEFT(W1724,MIN(FIND({0,1,2,3,4,5,6,7,8,9},W1724&amp;"0123456789"))-1)</f>
        <v>$</v>
      </c>
      <c r="Y1724" t="s">
        <v>14414</v>
      </c>
      <c r="Z1724" t="s">
        <v>13907</v>
      </c>
      <c r="AA1724" s="3" cm="1">
        <f t="array" ref="AA1724">_xlfn.XLOOKUP(LEFT(Z1724,MIN(FIND({0,1,2,3,4,5,6,7,8,9},Z1724&amp;"0123456789"))-1), $BB$4:$BB$23, $BC$4:$BC$23)*_xlfn.NUMBERVALUE(TRIM(REPLACE(Z1724,1,MIN(FIND({0,1,2,3,4,5,6,7,8,9},Z1724&amp;"0123456789"))-1,"")), ".", ",")</f>
        <v>1100000</v>
      </c>
      <c r="AB1724" t="s">
        <v>13907</v>
      </c>
      <c r="AC1724" s="3" cm="1">
        <f t="array" ref="AC1724">_xlfn.XLOOKUP(LEFT(AB1724,MIN(FIND({0,1,2,3,4,5,6,7,8,9},AB1724&amp;"0123456789"))-1), $BB$4:$BB$23, $BC$4:$BC$23)*_xlfn.NUMBERVALUE(TRIM(REPLACE(AB1724,1,MIN(FIND({0,1,2,3,4,5,6,7,8,9},AB1724&amp;"0123456789"))-1,"")), ".", ",")</f>
        <v>1100000</v>
      </c>
      <c r="AD1724" t="s">
        <v>4365</v>
      </c>
      <c r="AE1724" t="s">
        <v>4365</v>
      </c>
      <c r="AF1724" t="s">
        <v>4365</v>
      </c>
      <c r="AG1724" t="s">
        <v>4365</v>
      </c>
      <c r="AH1724" t="s">
        <v>4365</v>
      </c>
      <c r="AI1724" t="s">
        <v>4365</v>
      </c>
      <c r="AJ1724" t="s">
        <v>4365</v>
      </c>
      <c r="AK1724" t="s">
        <v>4365</v>
      </c>
      <c r="AL1724" t="s">
        <v>4365</v>
      </c>
      <c r="AM1724" t="s">
        <v>4365</v>
      </c>
      <c r="AN1724" t="s">
        <v>4365</v>
      </c>
      <c r="AO1724" t="s">
        <v>4365</v>
      </c>
      <c r="AP1724" t="s">
        <v>4365</v>
      </c>
      <c r="AQ1724" t="s">
        <v>4365</v>
      </c>
      <c r="AR1724" t="s">
        <v>4365</v>
      </c>
      <c r="AS1724" t="s">
        <v>19162</v>
      </c>
      <c r="BC1724" s="3" t="str" cm="1">
        <f t="array" ref="BC1724">LEFT(BB1724,MIN(FIND({0,1,2,3,4,5,6,7,8,9},BB1724&amp;"0123456789"))-1)</f>
        <v/>
      </c>
      <c r="BY1724" t="s">
        <v>12677</v>
      </c>
      <c r="BZ1724" t="s">
        <v>25437</v>
      </c>
      <c r="CT1724" t="str">
        <f t="shared" si="409"/>
        <v>Construction</v>
      </c>
      <c r="CU1724" t="str">
        <f t="shared" si="410"/>
        <v>SaaS</v>
      </c>
      <c r="CV1724" t="str">
        <f t="shared" si="411"/>
        <v/>
      </c>
      <c r="CW1724" t="str">
        <f t="shared" si="412"/>
        <v/>
      </c>
      <c r="CX1724" t="str">
        <f t="shared" si="413"/>
        <v/>
      </c>
      <c r="CY1724" t="str">
        <f t="shared" si="414"/>
        <v/>
      </c>
      <c r="CZ1724" t="str">
        <f t="shared" si="415"/>
        <v/>
      </c>
      <c r="DA1724" t="str">
        <f t="shared" si="416"/>
        <v/>
      </c>
      <c r="DB1724" t="str">
        <f t="shared" si="417"/>
        <v/>
      </c>
      <c r="DC1724" t="str">
        <f t="shared" si="418"/>
        <v/>
      </c>
    </row>
    <row r="1725" spans="1:107" x14ac:dyDescent="0.2">
      <c r="A1725">
        <v>1722</v>
      </c>
      <c r="B1725" t="s">
        <v>1716</v>
      </c>
      <c r="C1725" t="s">
        <v>3890</v>
      </c>
      <c r="D1725" t="s">
        <v>5760</v>
      </c>
      <c r="E1725" t="s">
        <v>6065</v>
      </c>
      <c r="F1725" t="s">
        <v>7788</v>
      </c>
      <c r="G1725" t="s">
        <v>8245</v>
      </c>
      <c r="H1725" t="s">
        <v>8552</v>
      </c>
      <c r="I1725" t="s">
        <v>8555</v>
      </c>
      <c r="J1725" t="s">
        <v>9915</v>
      </c>
      <c r="K1725" t="s">
        <v>10119</v>
      </c>
      <c r="L1725" t="s">
        <v>10539</v>
      </c>
      <c r="M1725" t="s">
        <v>12441</v>
      </c>
      <c r="N1725" t="s">
        <v>12810</v>
      </c>
      <c r="O1725" t="s">
        <v>13312</v>
      </c>
      <c r="P1725" t="s">
        <v>4365</v>
      </c>
      <c r="Q1725">
        <v>4</v>
      </c>
      <c r="R1725" t="s">
        <v>13358</v>
      </c>
      <c r="S1725" t="s">
        <v>13422</v>
      </c>
      <c r="T1725" t="s">
        <v>14292</v>
      </c>
      <c r="U1725" s="3" t="str" cm="1">
        <f t="array" ref="U1725">LEFT(T1725,MIN(FIND({0,1,2,3,4,5,6,7,8,9},T1725&amp;"0123456789"))-1)</f>
        <v>$</v>
      </c>
      <c r="V1725" t="s">
        <v>14414</v>
      </c>
      <c r="W1725" t="s">
        <v>14292</v>
      </c>
      <c r="X1725" s="3" t="str" cm="1">
        <f t="array" ref="X1725">LEFT(W1725,MIN(FIND({0,1,2,3,4,5,6,7,8,9},W1725&amp;"0123456789"))-1)</f>
        <v>$</v>
      </c>
      <c r="Y1725" t="s">
        <v>14414</v>
      </c>
      <c r="Z1725" t="s">
        <v>13833</v>
      </c>
      <c r="AA1725" s="3" cm="1">
        <f t="array" ref="AA1725">_xlfn.XLOOKUP(LEFT(Z1725,MIN(FIND({0,1,2,3,4,5,6,7,8,9},Z1725&amp;"0123456789"))-1), $BB$4:$BB$23, $BC$4:$BC$23)*_xlfn.NUMBERVALUE(TRIM(REPLACE(Z1725,1,MIN(FIND({0,1,2,3,4,5,6,7,8,9},Z1725&amp;"0123456789"))-1,"")), ".", ",")</f>
        <v>32000000</v>
      </c>
      <c r="AB1725" t="s">
        <v>13833</v>
      </c>
      <c r="AC1725" s="3" cm="1">
        <f t="array" ref="AC1725">_xlfn.XLOOKUP(LEFT(AB1725,MIN(FIND({0,1,2,3,4,5,6,7,8,9},AB1725&amp;"0123456789"))-1), $BB$4:$BB$23, $BC$4:$BC$23)*_xlfn.NUMBERVALUE(TRIM(REPLACE(AB1725,1,MIN(FIND({0,1,2,3,4,5,6,7,8,9},AB1725&amp;"0123456789"))-1,"")), ".", ",")</f>
        <v>32000000</v>
      </c>
      <c r="AD1725" t="s">
        <v>8556</v>
      </c>
      <c r="AE1725" t="s">
        <v>14819</v>
      </c>
      <c r="AF1725" t="s">
        <v>16242</v>
      </c>
      <c r="AG1725" t="s">
        <v>17425</v>
      </c>
      <c r="AH1725" t="s">
        <v>18046</v>
      </c>
      <c r="AI1725" t="s">
        <v>18380</v>
      </c>
      <c r="AJ1725" t="s">
        <v>19357</v>
      </c>
      <c r="AK1725" t="s">
        <v>20053</v>
      </c>
      <c r="AL1725" t="s">
        <v>20222</v>
      </c>
      <c r="AM1725" t="s">
        <v>21076</v>
      </c>
      <c r="AN1725" t="s">
        <v>21657</v>
      </c>
      <c r="AO1725" t="s">
        <v>22258</v>
      </c>
      <c r="AP1725" t="s">
        <v>23432</v>
      </c>
      <c r="AQ1725" t="s">
        <v>24462</v>
      </c>
      <c r="AR1725" t="s">
        <v>25273</v>
      </c>
      <c r="AS1725" t="s">
        <v>14834</v>
      </c>
      <c r="BC1725" s="3" t="str" cm="1">
        <f t="array" ref="BC1725">LEFT(BB1725,MIN(FIND({0,1,2,3,4,5,6,7,8,9},BB1725&amp;"0123456789"))-1)</f>
        <v/>
      </c>
      <c r="BY1725" t="s">
        <v>25990</v>
      </c>
      <c r="BZ1725" t="s">
        <v>25429</v>
      </c>
      <c r="CA1725" t="s">
        <v>25432</v>
      </c>
      <c r="CT1725" t="str">
        <f t="shared" si="409"/>
        <v>Billing</v>
      </c>
      <c r="CU1725" t="str">
        <f t="shared" si="410"/>
        <v>Financial Services</v>
      </c>
      <c r="CV1725" t="str">
        <f t="shared" si="411"/>
        <v>Payments</v>
      </c>
      <c r="CW1725" t="str">
        <f t="shared" si="412"/>
        <v/>
      </c>
      <c r="CX1725" t="str">
        <f t="shared" si="413"/>
        <v/>
      </c>
      <c r="CY1725" t="str">
        <f t="shared" si="414"/>
        <v/>
      </c>
      <c r="CZ1725" t="str">
        <f t="shared" si="415"/>
        <v/>
      </c>
      <c r="DA1725" t="str">
        <f t="shared" si="416"/>
        <v/>
      </c>
      <c r="DB1725" t="str">
        <f t="shared" si="417"/>
        <v/>
      </c>
      <c r="DC1725" t="str">
        <f t="shared" si="418"/>
        <v/>
      </c>
    </row>
    <row r="1726" spans="1:107" x14ac:dyDescent="0.2">
      <c r="A1726">
        <v>1723</v>
      </c>
      <c r="B1726" t="s">
        <v>1717</v>
      </c>
      <c r="C1726" t="s">
        <v>3891</v>
      </c>
      <c r="D1726" t="s">
        <v>5761</v>
      </c>
      <c r="E1726" t="s">
        <v>6065</v>
      </c>
      <c r="F1726" t="s">
        <v>7789</v>
      </c>
      <c r="G1726" t="s">
        <v>8245</v>
      </c>
      <c r="H1726" t="s">
        <v>8552</v>
      </c>
      <c r="I1726" t="s">
        <v>4365</v>
      </c>
      <c r="J1726" t="s">
        <v>4365</v>
      </c>
      <c r="K1726" t="s">
        <v>10119</v>
      </c>
      <c r="L1726" t="s">
        <v>10163</v>
      </c>
      <c r="M1726" t="s">
        <v>11735</v>
      </c>
      <c r="N1726" t="s">
        <v>12905</v>
      </c>
      <c r="O1726" t="s">
        <v>13317</v>
      </c>
      <c r="P1726" t="s">
        <v>4365</v>
      </c>
      <c r="Q1726">
        <v>1</v>
      </c>
      <c r="R1726" t="s">
        <v>13357</v>
      </c>
      <c r="S1726" t="s">
        <v>13364</v>
      </c>
      <c r="T1726" t="s">
        <v>14209</v>
      </c>
      <c r="U1726" s="3" t="str" cm="1">
        <f t="array" ref="U1726">LEFT(T1726,MIN(FIND({0,1,2,3,4,5,6,7,8,9},T1726&amp;"0123456789"))-1)</f>
        <v>$</v>
      </c>
      <c r="V1726" t="s">
        <v>13357</v>
      </c>
      <c r="W1726" t="s">
        <v>14209</v>
      </c>
      <c r="X1726" s="3" t="str" cm="1">
        <f t="array" ref="X1726">LEFT(W1726,MIN(FIND({0,1,2,3,4,5,6,7,8,9},W1726&amp;"0123456789"))-1)</f>
        <v>$</v>
      </c>
      <c r="Y1726" t="s">
        <v>13357</v>
      </c>
      <c r="Z1726" t="s">
        <v>14209</v>
      </c>
      <c r="AA1726" s="3" cm="1">
        <f t="array" ref="AA1726">_xlfn.XLOOKUP(LEFT(Z1726,MIN(FIND({0,1,2,3,4,5,6,7,8,9},Z1726&amp;"0123456789"))-1), $BB$4:$BB$23, $BC$4:$BC$23)*_xlfn.NUMBERVALUE(TRIM(REPLACE(Z1726,1,MIN(FIND({0,1,2,3,4,5,6,7,8,9},Z1726&amp;"0123456789"))-1,"")), ".", ",")</f>
        <v>2950000</v>
      </c>
      <c r="AB1726" t="s">
        <v>14209</v>
      </c>
      <c r="AC1726" s="3" cm="1">
        <f t="array" ref="AC1726">_xlfn.XLOOKUP(LEFT(AB1726,MIN(FIND({0,1,2,3,4,5,6,7,8,9},AB1726&amp;"0123456789"))-1), $BB$4:$BB$23, $BC$4:$BC$23)*_xlfn.NUMBERVALUE(TRIM(REPLACE(AB1726,1,MIN(FIND({0,1,2,3,4,5,6,7,8,9},AB1726&amp;"0123456789"))-1,"")), ".", ",")</f>
        <v>2950000</v>
      </c>
      <c r="AD1726" t="s">
        <v>8555</v>
      </c>
      <c r="AE1726" t="s">
        <v>8557</v>
      </c>
      <c r="AF1726" t="s">
        <v>16243</v>
      </c>
      <c r="AG1726" t="s">
        <v>4365</v>
      </c>
      <c r="AH1726" t="s">
        <v>4365</v>
      </c>
      <c r="AI1726" t="s">
        <v>4365</v>
      </c>
      <c r="AJ1726" t="s">
        <v>4365</v>
      </c>
      <c r="AK1726" t="s">
        <v>4365</v>
      </c>
      <c r="AL1726" t="s">
        <v>4365</v>
      </c>
      <c r="AM1726" t="s">
        <v>4365</v>
      </c>
      <c r="AN1726" t="s">
        <v>4365</v>
      </c>
      <c r="AO1726" t="s">
        <v>4365</v>
      </c>
      <c r="AP1726" t="s">
        <v>4365</v>
      </c>
      <c r="AQ1726" t="s">
        <v>4365</v>
      </c>
      <c r="AR1726" t="s">
        <v>4365</v>
      </c>
      <c r="AS1726" t="s">
        <v>4365</v>
      </c>
      <c r="BC1726" s="3" t="str" cm="1">
        <f t="array" ref="BC1726">LEFT(BB1726,MIN(FIND({0,1,2,3,4,5,6,7,8,9},BB1726&amp;"0123456789"))-1)</f>
        <v/>
      </c>
      <c r="BY1726" t="s">
        <v>10163</v>
      </c>
      <c r="BZ1726" t="s">
        <v>25418</v>
      </c>
      <c r="CT1726" t="str">
        <f t="shared" si="409"/>
        <v>Health Care</v>
      </c>
      <c r="CU1726" t="str">
        <f t="shared" si="410"/>
        <v>Medical</v>
      </c>
      <c r="CV1726" t="str">
        <f t="shared" si="411"/>
        <v/>
      </c>
      <c r="CW1726" t="str">
        <f t="shared" si="412"/>
        <v/>
      </c>
      <c r="CX1726" t="str">
        <f t="shared" si="413"/>
        <v/>
      </c>
      <c r="CY1726" t="str">
        <f t="shared" si="414"/>
        <v/>
      </c>
      <c r="CZ1726" t="str">
        <f t="shared" si="415"/>
        <v/>
      </c>
      <c r="DA1726" t="str">
        <f t="shared" si="416"/>
        <v/>
      </c>
      <c r="DB1726" t="str">
        <f t="shared" si="417"/>
        <v/>
      </c>
      <c r="DC1726" t="str">
        <f t="shared" si="418"/>
        <v/>
      </c>
    </row>
    <row r="1727" spans="1:107" x14ac:dyDescent="0.2">
      <c r="A1727">
        <v>1724</v>
      </c>
      <c r="B1727" t="s">
        <v>1718</v>
      </c>
      <c r="C1727" t="s">
        <v>3892</v>
      </c>
      <c r="D1727" t="s">
        <v>5762</v>
      </c>
      <c r="E1727" t="s">
        <v>6065</v>
      </c>
      <c r="F1727" t="s">
        <v>7790</v>
      </c>
      <c r="G1727" t="s">
        <v>8316</v>
      </c>
      <c r="H1727" t="s">
        <v>8552</v>
      </c>
      <c r="I1727" t="s">
        <v>8555</v>
      </c>
      <c r="J1727" t="s">
        <v>9916</v>
      </c>
      <c r="K1727" t="s">
        <v>10119</v>
      </c>
      <c r="L1727" t="s">
        <v>10243</v>
      </c>
      <c r="M1727" t="s">
        <v>11352</v>
      </c>
      <c r="N1727" t="s">
        <v>13014</v>
      </c>
      <c r="O1727" t="s">
        <v>13338</v>
      </c>
      <c r="P1727" t="s">
        <v>4365</v>
      </c>
      <c r="Q1727">
        <v>1</v>
      </c>
      <c r="R1727" t="s">
        <v>13358</v>
      </c>
      <c r="S1727" t="s">
        <v>13680</v>
      </c>
      <c r="T1727" t="s">
        <v>13740</v>
      </c>
      <c r="U1727" s="3" t="str" cm="1">
        <f t="array" ref="U1727">LEFT(T1727,MIN(FIND({0,1,2,3,4,5,6,7,8,9},T1727&amp;"0123456789"))-1)</f>
        <v>$</v>
      </c>
      <c r="V1727" t="s">
        <v>14414</v>
      </c>
      <c r="W1727" t="s">
        <v>13740</v>
      </c>
      <c r="X1727" s="3" t="str" cm="1">
        <f t="array" ref="X1727">LEFT(W1727,MIN(FIND({0,1,2,3,4,5,6,7,8,9},W1727&amp;"0123456789"))-1)</f>
        <v>$</v>
      </c>
      <c r="Y1727" t="s">
        <v>14414</v>
      </c>
      <c r="Z1727" t="s">
        <v>13740</v>
      </c>
      <c r="AA1727" s="3" cm="1">
        <f t="array" ref="AA1727">_xlfn.XLOOKUP(LEFT(Z1727,MIN(FIND({0,1,2,3,4,5,6,7,8,9},Z1727&amp;"0123456789"))-1), $BB$4:$BB$23, $BC$4:$BC$23)*_xlfn.NUMBERVALUE(TRIM(REPLACE(Z1727,1,MIN(FIND({0,1,2,3,4,5,6,7,8,9},Z1727&amp;"0123456789"))-1,"")), ".", ",")</f>
        <v>3000000</v>
      </c>
      <c r="AB1727" t="s">
        <v>13740</v>
      </c>
      <c r="AC1727" s="3" cm="1">
        <f t="array" ref="AC1727">_xlfn.XLOOKUP(LEFT(AB1727,MIN(FIND({0,1,2,3,4,5,6,7,8,9},AB1727&amp;"0123456789"))-1), $BB$4:$BB$23, $BC$4:$BC$23)*_xlfn.NUMBERVALUE(TRIM(REPLACE(AB1727,1,MIN(FIND({0,1,2,3,4,5,6,7,8,9},AB1727&amp;"0123456789"))-1,"")), ".", ",")</f>
        <v>3000000</v>
      </c>
      <c r="AD1727" t="s">
        <v>4365</v>
      </c>
      <c r="AE1727" t="s">
        <v>4365</v>
      </c>
      <c r="AF1727" t="s">
        <v>4365</v>
      </c>
      <c r="AG1727" t="s">
        <v>4365</v>
      </c>
      <c r="AH1727" t="s">
        <v>4365</v>
      </c>
      <c r="AI1727" t="s">
        <v>4365</v>
      </c>
      <c r="AJ1727" t="s">
        <v>4365</v>
      </c>
      <c r="AK1727" t="s">
        <v>4365</v>
      </c>
      <c r="AL1727" t="s">
        <v>4365</v>
      </c>
      <c r="AM1727" t="s">
        <v>4365</v>
      </c>
      <c r="AN1727" t="s">
        <v>4365</v>
      </c>
      <c r="AO1727" t="s">
        <v>4365</v>
      </c>
      <c r="AP1727" t="s">
        <v>4365</v>
      </c>
      <c r="AQ1727" t="s">
        <v>4365</v>
      </c>
      <c r="AR1727" t="s">
        <v>4365</v>
      </c>
      <c r="AS1727" t="s">
        <v>14828</v>
      </c>
      <c r="BC1727" s="3" t="str" cm="1">
        <f t="array" ref="BC1727">LEFT(BB1727,MIN(FIND({0,1,2,3,4,5,6,7,8,9},BB1727&amp;"0123456789"))-1)</f>
        <v/>
      </c>
      <c r="BY1727" t="s">
        <v>11267</v>
      </c>
      <c r="BZ1727" t="s">
        <v>25444</v>
      </c>
      <c r="CT1727" t="str">
        <f t="shared" si="409"/>
        <v>Artificial Intelligence</v>
      </c>
      <c r="CU1727" t="str">
        <f t="shared" si="410"/>
        <v>Machine Learning</v>
      </c>
      <c r="CV1727" t="str">
        <f t="shared" si="411"/>
        <v/>
      </c>
      <c r="CW1727" t="str">
        <f t="shared" si="412"/>
        <v/>
      </c>
      <c r="CX1727" t="str">
        <f t="shared" si="413"/>
        <v/>
      </c>
      <c r="CY1727" t="str">
        <f t="shared" si="414"/>
        <v/>
      </c>
      <c r="CZ1727" t="str">
        <f t="shared" si="415"/>
        <v/>
      </c>
      <c r="DA1727" t="str">
        <f t="shared" si="416"/>
        <v/>
      </c>
      <c r="DB1727" t="str">
        <f t="shared" si="417"/>
        <v/>
      </c>
      <c r="DC1727" t="str">
        <f t="shared" si="418"/>
        <v/>
      </c>
    </row>
    <row r="1728" spans="1:107" x14ac:dyDescent="0.2">
      <c r="A1728">
        <v>1725</v>
      </c>
      <c r="B1728" t="s">
        <v>1719</v>
      </c>
      <c r="C1728" t="s">
        <v>3893</v>
      </c>
      <c r="D1728" t="s">
        <v>5763</v>
      </c>
      <c r="E1728" t="s">
        <v>6065</v>
      </c>
      <c r="F1728" t="s">
        <v>7791</v>
      </c>
      <c r="G1728" t="s">
        <v>8515</v>
      </c>
      <c r="H1728" t="s">
        <v>8552</v>
      </c>
      <c r="I1728" t="s">
        <v>8555</v>
      </c>
      <c r="J1728" t="s">
        <v>9917</v>
      </c>
      <c r="K1728" t="s">
        <v>10119</v>
      </c>
      <c r="L1728" t="s">
        <v>10939</v>
      </c>
      <c r="M1728" t="s">
        <v>12442</v>
      </c>
      <c r="N1728" t="s">
        <v>13146</v>
      </c>
      <c r="O1728" t="s">
        <v>4365</v>
      </c>
      <c r="P1728" t="s">
        <v>13351</v>
      </c>
      <c r="Q1728">
        <v>2</v>
      </c>
      <c r="R1728" t="s">
        <v>13357</v>
      </c>
      <c r="S1728" t="s">
        <v>13654</v>
      </c>
      <c r="T1728" t="s">
        <v>13810</v>
      </c>
      <c r="U1728" s="3" t="str" cm="1">
        <f t="array" ref="U1728">LEFT(T1728,MIN(FIND({0,1,2,3,4,5,6,7,8,9},T1728&amp;"0123456789"))-1)</f>
        <v>$</v>
      </c>
      <c r="V1728" t="s">
        <v>13357</v>
      </c>
      <c r="W1728" t="s">
        <v>13810</v>
      </c>
      <c r="X1728" s="3" t="str" cm="1">
        <f t="array" ref="X1728">LEFT(W1728,MIN(FIND({0,1,2,3,4,5,6,7,8,9},W1728&amp;"0123456789"))-1)</f>
        <v>$</v>
      </c>
      <c r="Y1728" t="s">
        <v>13357</v>
      </c>
      <c r="Z1728" t="s">
        <v>13810</v>
      </c>
      <c r="AA1728" s="3" cm="1">
        <f t="array" ref="AA1728">_xlfn.XLOOKUP(LEFT(Z1728,MIN(FIND({0,1,2,3,4,5,6,7,8,9},Z1728&amp;"0123456789"))-1), $BB$4:$BB$23, $BC$4:$BC$23)*_xlfn.NUMBERVALUE(TRIM(REPLACE(Z1728,1,MIN(FIND({0,1,2,3,4,5,6,7,8,9},Z1728&amp;"0123456789"))-1,"")), ".", ",")</f>
        <v>1500000</v>
      </c>
      <c r="AB1728" t="s">
        <v>13810</v>
      </c>
      <c r="AC1728" s="3" cm="1">
        <f t="array" ref="AC1728">_xlfn.XLOOKUP(LEFT(AB1728,MIN(FIND({0,1,2,3,4,5,6,7,8,9},AB1728&amp;"0123456789"))-1), $BB$4:$BB$23, $BC$4:$BC$23)*_xlfn.NUMBERVALUE(TRIM(REPLACE(AB1728,1,MIN(FIND({0,1,2,3,4,5,6,7,8,9},AB1728&amp;"0123456789"))-1,"")), ".", ",")</f>
        <v>1500000</v>
      </c>
      <c r="AD1728" t="s">
        <v>8554</v>
      </c>
      <c r="AE1728" t="s">
        <v>8554</v>
      </c>
      <c r="AF1728" t="s">
        <v>16244</v>
      </c>
      <c r="AG1728" t="s">
        <v>4365</v>
      </c>
      <c r="AH1728" t="s">
        <v>4365</v>
      </c>
      <c r="AI1728" t="s">
        <v>4365</v>
      </c>
      <c r="AJ1728" t="s">
        <v>4365</v>
      </c>
      <c r="AK1728" t="s">
        <v>4365</v>
      </c>
      <c r="AL1728" t="s">
        <v>4365</v>
      </c>
      <c r="AM1728" t="s">
        <v>4365</v>
      </c>
      <c r="AN1728" t="s">
        <v>4365</v>
      </c>
      <c r="AO1728" t="s">
        <v>4365</v>
      </c>
      <c r="AP1728" t="s">
        <v>4365</v>
      </c>
      <c r="AQ1728" t="s">
        <v>4365</v>
      </c>
      <c r="AR1728" t="s">
        <v>4365</v>
      </c>
      <c r="AS1728" t="s">
        <v>4365</v>
      </c>
      <c r="BC1728" s="3" t="str" cm="1">
        <f t="array" ref="BC1728">LEFT(BB1728,MIN(FIND({0,1,2,3,4,5,6,7,8,9},BB1728&amp;"0123456789"))-1)</f>
        <v/>
      </c>
      <c r="BY1728" t="s">
        <v>11267</v>
      </c>
      <c r="BZ1728" t="s">
        <v>25525</v>
      </c>
      <c r="CA1728" t="s">
        <v>25637</v>
      </c>
      <c r="CB1728" t="s">
        <v>25441</v>
      </c>
      <c r="CC1728" t="s">
        <v>25558</v>
      </c>
      <c r="CT1728" t="str">
        <f t="shared" si="409"/>
        <v>Artificial Intelligence</v>
      </c>
      <c r="CU1728" t="str">
        <f t="shared" si="410"/>
        <v>Computer Vision</v>
      </c>
      <c r="CV1728" t="str">
        <f t="shared" si="411"/>
        <v>Lifestyle</v>
      </c>
      <c r="CW1728" t="str">
        <f t="shared" si="412"/>
        <v>Mobile Apps</v>
      </c>
      <c r="CX1728" t="str">
        <f t="shared" si="413"/>
        <v>Video Editing</v>
      </c>
      <c r="CY1728" t="str">
        <f t="shared" si="414"/>
        <v/>
      </c>
      <c r="CZ1728" t="str">
        <f t="shared" si="415"/>
        <v/>
      </c>
      <c r="DA1728" t="str">
        <f t="shared" si="416"/>
        <v/>
      </c>
      <c r="DB1728" t="str">
        <f t="shared" si="417"/>
        <v/>
      </c>
      <c r="DC1728" t="str">
        <f t="shared" si="418"/>
        <v/>
      </c>
    </row>
    <row r="1729" spans="1:107" x14ac:dyDescent="0.2">
      <c r="A1729">
        <v>1726</v>
      </c>
      <c r="B1729" t="s">
        <v>1720</v>
      </c>
      <c r="C1729" t="s">
        <v>3894</v>
      </c>
      <c r="D1729" t="s">
        <v>5764</v>
      </c>
      <c r="E1729" t="s">
        <v>6065</v>
      </c>
      <c r="F1729" t="s">
        <v>7792</v>
      </c>
      <c r="G1729" t="s">
        <v>8350</v>
      </c>
      <c r="H1729" t="s">
        <v>8552</v>
      </c>
      <c r="I1729" t="s">
        <v>8557</v>
      </c>
      <c r="J1729" t="s">
        <v>9918</v>
      </c>
      <c r="K1729" t="s">
        <v>10119</v>
      </c>
      <c r="L1729" t="s">
        <v>10940</v>
      </c>
      <c r="M1729" t="s">
        <v>12443</v>
      </c>
      <c r="N1729" t="s">
        <v>12774</v>
      </c>
      <c r="O1729" t="s">
        <v>13306</v>
      </c>
      <c r="P1729" t="s">
        <v>4365</v>
      </c>
      <c r="Q1729">
        <v>1</v>
      </c>
      <c r="R1729" t="s">
        <v>13362</v>
      </c>
      <c r="S1729" t="s">
        <v>8350</v>
      </c>
      <c r="T1729" t="s">
        <v>13836</v>
      </c>
      <c r="U1729" s="3" t="str" cm="1">
        <f t="array" ref="U1729">LEFT(T1729,MIN(FIND({0,1,2,3,4,5,6,7,8,9},T1729&amp;"0123456789"))-1)</f>
        <v>€</v>
      </c>
      <c r="V1729" t="s">
        <v>13362</v>
      </c>
      <c r="W1729" t="s">
        <v>13836</v>
      </c>
      <c r="X1729" s="3" t="str" cm="1">
        <f t="array" ref="X1729">LEFT(W1729,MIN(FIND({0,1,2,3,4,5,6,7,8,9},W1729&amp;"0123456789"))-1)</f>
        <v>€</v>
      </c>
      <c r="Y1729" t="s">
        <v>13362</v>
      </c>
      <c r="Z1729" t="s">
        <v>13836</v>
      </c>
      <c r="AA1729" s="3" cm="1">
        <f t="array" ref="AA1729">_xlfn.XLOOKUP(LEFT(Z1729,MIN(FIND({0,1,2,3,4,5,6,7,8,9},Z1729&amp;"0123456789"))-1), $BB$4:$BB$23, $BC$4:$BC$23)*_xlfn.NUMBERVALUE(TRIM(REPLACE(Z1729,1,MIN(FIND({0,1,2,3,4,5,6,7,8,9},Z1729&amp;"0123456789"))-1,"")), ".", ",")</f>
        <v>30000000</v>
      </c>
      <c r="AB1729" t="s">
        <v>13836</v>
      </c>
      <c r="AC1729" s="3" cm="1">
        <f t="array" ref="AC1729">_xlfn.XLOOKUP(LEFT(AB1729,MIN(FIND({0,1,2,3,4,5,6,7,8,9},AB1729&amp;"0123456789"))-1), $BB$4:$BB$23, $BC$4:$BC$23)*_xlfn.NUMBERVALUE(TRIM(REPLACE(AB1729,1,MIN(FIND({0,1,2,3,4,5,6,7,8,9},AB1729&amp;"0123456789"))-1,"")), ".", ",")</f>
        <v>30000000</v>
      </c>
      <c r="AD1729" t="s">
        <v>8555</v>
      </c>
      <c r="AE1729" t="s">
        <v>8555</v>
      </c>
      <c r="AF1729" t="s">
        <v>16245</v>
      </c>
      <c r="AG1729" t="s">
        <v>4365</v>
      </c>
      <c r="AH1729" t="s">
        <v>4365</v>
      </c>
      <c r="AI1729" t="s">
        <v>4365</v>
      </c>
      <c r="AJ1729" t="s">
        <v>4365</v>
      </c>
      <c r="AK1729" t="s">
        <v>4365</v>
      </c>
      <c r="AL1729" t="s">
        <v>4365</v>
      </c>
      <c r="AM1729" t="s">
        <v>4365</v>
      </c>
      <c r="AN1729" t="s">
        <v>4365</v>
      </c>
      <c r="AO1729" t="s">
        <v>4365</v>
      </c>
      <c r="AP1729" t="s">
        <v>4365</v>
      </c>
      <c r="AQ1729" t="s">
        <v>4365</v>
      </c>
      <c r="AR1729" t="s">
        <v>4365</v>
      </c>
      <c r="AS1729" t="s">
        <v>4365</v>
      </c>
      <c r="BC1729" s="3" t="str" cm="1">
        <f t="array" ref="BC1729">LEFT(BB1729,MIN(FIND({0,1,2,3,4,5,6,7,8,9},BB1729&amp;"0123456789"))-1)</f>
        <v/>
      </c>
      <c r="BY1729" t="s">
        <v>25772</v>
      </c>
      <c r="BZ1729" t="s">
        <v>25731</v>
      </c>
      <c r="CA1729" t="s">
        <v>25681</v>
      </c>
      <c r="CB1729" t="s">
        <v>25404</v>
      </c>
      <c r="CC1729" t="s">
        <v>25641</v>
      </c>
      <c r="CT1729" t="str">
        <f t="shared" si="409"/>
        <v>AgTech</v>
      </c>
      <c r="CU1729" t="str">
        <f t="shared" si="410"/>
        <v>Clean Energy</v>
      </c>
      <c r="CV1729" t="str">
        <f t="shared" si="411"/>
        <v>CleanTech</v>
      </c>
      <c r="CW1729" t="str">
        <f t="shared" si="412"/>
        <v>Information Technology</v>
      </c>
      <c r="CX1729" t="str">
        <f t="shared" si="413"/>
        <v>Renewable Energy</v>
      </c>
      <c r="CY1729" t="str">
        <f t="shared" si="414"/>
        <v/>
      </c>
      <c r="CZ1729" t="str">
        <f t="shared" si="415"/>
        <v/>
      </c>
      <c r="DA1729" t="str">
        <f t="shared" si="416"/>
        <v/>
      </c>
      <c r="DB1729" t="str">
        <f t="shared" si="417"/>
        <v/>
      </c>
      <c r="DC1729" t="str">
        <f t="shared" si="418"/>
        <v/>
      </c>
    </row>
    <row r="1730" spans="1:107" x14ac:dyDescent="0.2">
      <c r="A1730">
        <v>1727</v>
      </c>
      <c r="B1730" t="s">
        <v>1721</v>
      </c>
      <c r="C1730" t="s">
        <v>3895</v>
      </c>
      <c r="D1730" t="s">
        <v>5765</v>
      </c>
      <c r="E1730" t="s">
        <v>6065</v>
      </c>
      <c r="F1730" t="s">
        <v>7793</v>
      </c>
      <c r="G1730" t="s">
        <v>8386</v>
      </c>
      <c r="H1730" t="s">
        <v>8552</v>
      </c>
      <c r="I1730" t="s">
        <v>8554</v>
      </c>
      <c r="J1730" t="s">
        <v>9919</v>
      </c>
      <c r="K1730" t="s">
        <v>10121</v>
      </c>
      <c r="L1730" t="s">
        <v>10941</v>
      </c>
      <c r="M1730" t="s">
        <v>12444</v>
      </c>
      <c r="N1730" t="s">
        <v>13038</v>
      </c>
      <c r="O1730" t="s">
        <v>4365</v>
      </c>
      <c r="P1730" t="s">
        <v>4365</v>
      </c>
      <c r="Q1730">
        <v>1</v>
      </c>
      <c r="R1730" t="s">
        <v>13357</v>
      </c>
      <c r="S1730" t="s">
        <v>13453</v>
      </c>
      <c r="T1730" t="s">
        <v>13831</v>
      </c>
      <c r="U1730" s="3" t="str" cm="1">
        <f t="array" ref="U1730">LEFT(T1730,MIN(FIND({0,1,2,3,4,5,6,7,8,9},T1730&amp;"0123456789"))-1)</f>
        <v>$</v>
      </c>
      <c r="V1730" t="s">
        <v>13357</v>
      </c>
      <c r="W1730" t="s">
        <v>13831</v>
      </c>
      <c r="X1730" s="3" t="str" cm="1">
        <f t="array" ref="X1730">LEFT(W1730,MIN(FIND({0,1,2,3,4,5,6,7,8,9},W1730&amp;"0123456789"))-1)</f>
        <v>$</v>
      </c>
      <c r="Y1730" t="s">
        <v>13357</v>
      </c>
      <c r="Z1730" t="s">
        <v>13831</v>
      </c>
      <c r="AA1730" s="3" cm="1">
        <f t="array" ref="AA1730">_xlfn.XLOOKUP(LEFT(Z1730,MIN(FIND({0,1,2,3,4,5,6,7,8,9},Z1730&amp;"0123456789"))-1), $BB$4:$BB$23, $BC$4:$BC$23)*_xlfn.NUMBERVALUE(TRIM(REPLACE(Z1730,1,MIN(FIND({0,1,2,3,4,5,6,7,8,9},Z1730&amp;"0123456789"))-1,"")), ".", ",")</f>
        <v>1000000</v>
      </c>
      <c r="AB1730" t="s">
        <v>13831</v>
      </c>
      <c r="AC1730" s="3" cm="1">
        <f t="array" ref="AC1730">_xlfn.XLOOKUP(LEFT(AB1730,MIN(FIND({0,1,2,3,4,5,6,7,8,9},AB1730&amp;"0123456789"))-1), $BB$4:$BB$23, $BC$4:$BC$23)*_xlfn.NUMBERVALUE(TRIM(REPLACE(AB1730,1,MIN(FIND({0,1,2,3,4,5,6,7,8,9},AB1730&amp;"0123456789"))-1,"")), ".", ",")</f>
        <v>1000000</v>
      </c>
      <c r="AD1730" t="s">
        <v>8555</v>
      </c>
      <c r="AE1730" t="s">
        <v>8555</v>
      </c>
      <c r="AF1730" t="s">
        <v>16246</v>
      </c>
      <c r="AG1730" t="s">
        <v>17426</v>
      </c>
      <c r="AH1730" t="s">
        <v>18047</v>
      </c>
      <c r="AI1730" t="s">
        <v>19011</v>
      </c>
      <c r="AJ1730" t="s">
        <v>8558</v>
      </c>
      <c r="AK1730" t="s">
        <v>20054</v>
      </c>
      <c r="AL1730" t="s">
        <v>20261</v>
      </c>
      <c r="AM1730" t="s">
        <v>21077</v>
      </c>
      <c r="AN1730" t="s">
        <v>19955</v>
      </c>
      <c r="AO1730" t="s">
        <v>20756</v>
      </c>
      <c r="AP1730" t="s">
        <v>23433</v>
      </c>
      <c r="AQ1730" t="s">
        <v>24463</v>
      </c>
      <c r="AR1730" t="s">
        <v>18234</v>
      </c>
      <c r="AS1730" t="s">
        <v>14830</v>
      </c>
      <c r="BC1730" s="3" t="str" cm="1">
        <f t="array" ref="BC1730">LEFT(BB1730,MIN(FIND({0,1,2,3,4,5,6,7,8,9},BB1730&amp;"0123456789"))-1)</f>
        <v/>
      </c>
      <c r="BY1730" t="s">
        <v>11348</v>
      </c>
      <c r="BZ1730" t="s">
        <v>25431</v>
      </c>
      <c r="CT1730" t="str">
        <f t="shared" si="409"/>
        <v>FinTech</v>
      </c>
      <c r="CU1730" t="str">
        <f t="shared" si="410"/>
        <v>Human Resources</v>
      </c>
      <c r="CV1730" t="str">
        <f t="shared" si="411"/>
        <v/>
      </c>
      <c r="CW1730" t="str">
        <f t="shared" si="412"/>
        <v/>
      </c>
      <c r="CX1730" t="str">
        <f t="shared" si="413"/>
        <v/>
      </c>
      <c r="CY1730" t="str">
        <f t="shared" si="414"/>
        <v/>
      </c>
      <c r="CZ1730" t="str">
        <f t="shared" si="415"/>
        <v/>
      </c>
      <c r="DA1730" t="str">
        <f t="shared" si="416"/>
        <v/>
      </c>
      <c r="DB1730" t="str">
        <f t="shared" si="417"/>
        <v/>
      </c>
      <c r="DC1730" t="str">
        <f t="shared" si="418"/>
        <v/>
      </c>
    </row>
    <row r="1731" spans="1:107" x14ac:dyDescent="0.2">
      <c r="A1731">
        <v>1728</v>
      </c>
      <c r="B1731" t="s">
        <v>1722</v>
      </c>
      <c r="C1731" t="s">
        <v>3896</v>
      </c>
      <c r="D1731" t="s">
        <v>5766</v>
      </c>
      <c r="E1731" t="s">
        <v>6065</v>
      </c>
      <c r="F1731" t="s">
        <v>7794</v>
      </c>
      <c r="G1731" t="s">
        <v>8248</v>
      </c>
      <c r="H1731" t="s">
        <v>8552</v>
      </c>
      <c r="I1731" t="s">
        <v>8554</v>
      </c>
      <c r="J1731" t="s">
        <v>9920</v>
      </c>
      <c r="K1731" t="s">
        <v>10121</v>
      </c>
      <c r="L1731" t="s">
        <v>10501</v>
      </c>
      <c r="M1731" t="s">
        <v>12445</v>
      </c>
      <c r="N1731" t="s">
        <v>12741</v>
      </c>
      <c r="O1731" t="s">
        <v>13310</v>
      </c>
      <c r="P1731" t="s">
        <v>4365</v>
      </c>
      <c r="Q1731">
        <v>1</v>
      </c>
      <c r="R1731" t="s">
        <v>13357</v>
      </c>
      <c r="S1731" t="s">
        <v>13613</v>
      </c>
      <c r="T1731" t="s">
        <v>13831</v>
      </c>
      <c r="U1731" s="3" t="str" cm="1">
        <f t="array" ref="U1731">LEFT(T1731,MIN(FIND({0,1,2,3,4,5,6,7,8,9},T1731&amp;"0123456789"))-1)</f>
        <v>$</v>
      </c>
      <c r="V1731" t="s">
        <v>13357</v>
      </c>
      <c r="W1731" t="s">
        <v>13831</v>
      </c>
      <c r="X1731" s="3" t="str" cm="1">
        <f t="array" ref="X1731">LEFT(W1731,MIN(FIND({0,1,2,3,4,5,6,7,8,9},W1731&amp;"0123456789"))-1)</f>
        <v>$</v>
      </c>
      <c r="Y1731" t="s">
        <v>13357</v>
      </c>
      <c r="Z1731" t="s">
        <v>13831</v>
      </c>
      <c r="AA1731" s="3" cm="1">
        <f t="array" ref="AA1731">_xlfn.XLOOKUP(LEFT(Z1731,MIN(FIND({0,1,2,3,4,5,6,7,8,9},Z1731&amp;"0123456789"))-1), $BB$4:$BB$23, $BC$4:$BC$23)*_xlfn.NUMBERVALUE(TRIM(REPLACE(Z1731,1,MIN(FIND({0,1,2,3,4,5,6,7,8,9},Z1731&amp;"0123456789"))-1,"")), ".", ",")</f>
        <v>1000000</v>
      </c>
      <c r="AB1731" t="s">
        <v>13831</v>
      </c>
      <c r="AC1731" s="3" cm="1">
        <f t="array" ref="AC1731">_xlfn.XLOOKUP(LEFT(AB1731,MIN(FIND({0,1,2,3,4,5,6,7,8,9},AB1731&amp;"0123456789"))-1), $BB$4:$BB$23, $BC$4:$BC$23)*_xlfn.NUMBERVALUE(TRIM(REPLACE(AB1731,1,MIN(FIND({0,1,2,3,4,5,6,7,8,9},AB1731&amp;"0123456789"))-1,"")), ".", ",")</f>
        <v>1000000</v>
      </c>
      <c r="AD1731" t="s">
        <v>4365</v>
      </c>
      <c r="AE1731" t="s">
        <v>4365</v>
      </c>
      <c r="AF1731" t="s">
        <v>4365</v>
      </c>
      <c r="AG1731" t="s">
        <v>4365</v>
      </c>
      <c r="AH1731" t="s">
        <v>4365</v>
      </c>
      <c r="AI1731" t="s">
        <v>4365</v>
      </c>
      <c r="AJ1731" t="s">
        <v>4365</v>
      </c>
      <c r="AK1731" t="s">
        <v>4365</v>
      </c>
      <c r="AL1731" t="s">
        <v>4365</v>
      </c>
      <c r="AM1731" t="s">
        <v>4365</v>
      </c>
      <c r="AN1731" t="s">
        <v>4365</v>
      </c>
      <c r="AO1731" t="s">
        <v>4365</v>
      </c>
      <c r="AP1731" t="s">
        <v>4365</v>
      </c>
      <c r="AQ1731" t="s">
        <v>4365</v>
      </c>
      <c r="AR1731" t="s">
        <v>4365</v>
      </c>
      <c r="AS1731" t="s">
        <v>14819</v>
      </c>
      <c r="BC1731" s="3" t="str" cm="1">
        <f t="array" ref="BC1731">LEFT(BB1731,MIN(FIND({0,1,2,3,4,5,6,7,8,9},BB1731&amp;"0123456789"))-1)</f>
        <v/>
      </c>
      <c r="BY1731" t="s">
        <v>10904</v>
      </c>
      <c r="BZ1731" t="s">
        <v>25991</v>
      </c>
      <c r="CA1731" t="s">
        <v>25641</v>
      </c>
      <c r="CT1731" t="str">
        <f t="shared" si="409"/>
        <v>Energy</v>
      </c>
      <c r="CU1731" t="str">
        <f t="shared" si="410"/>
        <v>Energy Storage</v>
      </c>
      <c r="CV1731" t="str">
        <f t="shared" si="411"/>
        <v>Renewable Energy</v>
      </c>
      <c r="CW1731" t="str">
        <f t="shared" si="412"/>
        <v/>
      </c>
      <c r="CX1731" t="str">
        <f t="shared" si="413"/>
        <v/>
      </c>
      <c r="CY1731" t="str">
        <f t="shared" si="414"/>
        <v/>
      </c>
      <c r="CZ1731" t="str">
        <f t="shared" si="415"/>
        <v/>
      </c>
      <c r="DA1731" t="str">
        <f t="shared" si="416"/>
        <v/>
      </c>
      <c r="DB1731" t="str">
        <f t="shared" si="417"/>
        <v/>
      </c>
      <c r="DC1731" t="str">
        <f t="shared" si="418"/>
        <v/>
      </c>
    </row>
    <row r="1732" spans="1:107" x14ac:dyDescent="0.2">
      <c r="A1732">
        <v>1729</v>
      </c>
      <c r="B1732" t="s">
        <v>1723</v>
      </c>
      <c r="C1732" t="s">
        <v>3897</v>
      </c>
      <c r="D1732" t="s">
        <v>5767</v>
      </c>
      <c r="E1732" t="s">
        <v>6065</v>
      </c>
      <c r="F1732" t="s">
        <v>7795</v>
      </c>
      <c r="G1732" t="s">
        <v>8373</v>
      </c>
      <c r="H1732" t="s">
        <v>8552</v>
      </c>
      <c r="I1732" t="s">
        <v>8554</v>
      </c>
      <c r="J1732" t="s">
        <v>9921</v>
      </c>
      <c r="K1732" t="s">
        <v>10121</v>
      </c>
      <c r="L1732" t="s">
        <v>10942</v>
      </c>
      <c r="M1732" t="s">
        <v>12446</v>
      </c>
      <c r="N1732" t="s">
        <v>13147</v>
      </c>
      <c r="O1732" t="s">
        <v>13331</v>
      </c>
      <c r="P1732" t="s">
        <v>13351</v>
      </c>
      <c r="Q1732">
        <v>1</v>
      </c>
      <c r="R1732" t="s">
        <v>13357</v>
      </c>
      <c r="S1732" t="s">
        <v>8250</v>
      </c>
      <c r="T1732" t="s">
        <v>13813</v>
      </c>
      <c r="U1732" s="3" t="str" cm="1">
        <f t="array" ref="U1732">LEFT(T1732,MIN(FIND({0,1,2,3,4,5,6,7,8,9},T1732&amp;"0123456789"))-1)</f>
        <v>$</v>
      </c>
      <c r="V1732" t="s">
        <v>13357</v>
      </c>
      <c r="W1732" t="s">
        <v>13813</v>
      </c>
      <c r="X1732" s="3" t="str" cm="1">
        <f t="array" ref="X1732">LEFT(W1732,MIN(FIND({0,1,2,3,4,5,6,7,8,9},W1732&amp;"0123456789"))-1)</f>
        <v>$</v>
      </c>
      <c r="Y1732" t="s">
        <v>13357</v>
      </c>
      <c r="Z1732" t="s">
        <v>13813</v>
      </c>
      <c r="AA1732" s="3" cm="1">
        <f t="array" ref="AA1732">_xlfn.XLOOKUP(LEFT(Z1732,MIN(FIND({0,1,2,3,4,5,6,7,8,9},Z1732&amp;"0123456789"))-1), $BB$4:$BB$23, $BC$4:$BC$23)*_xlfn.NUMBERVALUE(TRIM(REPLACE(Z1732,1,MIN(FIND({0,1,2,3,4,5,6,7,8,9},Z1732&amp;"0123456789"))-1,"")), ".", ",")</f>
        <v>2000000</v>
      </c>
      <c r="AB1732" t="s">
        <v>13813</v>
      </c>
      <c r="AC1732" s="3" cm="1">
        <f t="array" ref="AC1732">_xlfn.XLOOKUP(LEFT(AB1732,MIN(FIND({0,1,2,3,4,5,6,7,8,9},AB1732&amp;"0123456789"))-1), $BB$4:$BB$23, $BC$4:$BC$23)*_xlfn.NUMBERVALUE(TRIM(REPLACE(AB1732,1,MIN(FIND({0,1,2,3,4,5,6,7,8,9},AB1732&amp;"0123456789"))-1,"")), ".", ",")</f>
        <v>2000000</v>
      </c>
      <c r="AD1732" t="s">
        <v>4365</v>
      </c>
      <c r="AE1732" t="s">
        <v>4365</v>
      </c>
      <c r="AF1732" t="s">
        <v>4365</v>
      </c>
      <c r="AG1732" t="s">
        <v>4365</v>
      </c>
      <c r="AH1732" t="s">
        <v>4365</v>
      </c>
      <c r="AI1732" t="s">
        <v>4365</v>
      </c>
      <c r="AJ1732" t="s">
        <v>4365</v>
      </c>
      <c r="AK1732" t="s">
        <v>4365</v>
      </c>
      <c r="AL1732" t="s">
        <v>4365</v>
      </c>
      <c r="AM1732" t="s">
        <v>4365</v>
      </c>
      <c r="AN1732" t="s">
        <v>4365</v>
      </c>
      <c r="AO1732" t="s">
        <v>4365</v>
      </c>
      <c r="AP1732" t="s">
        <v>4365</v>
      </c>
      <c r="AQ1732" t="s">
        <v>4365</v>
      </c>
      <c r="AR1732" t="s">
        <v>4365</v>
      </c>
      <c r="AS1732" t="s">
        <v>14824</v>
      </c>
      <c r="BC1732" s="3" t="str" cm="1">
        <f t="array" ref="BC1732">LEFT(BB1732,MIN(FIND({0,1,2,3,4,5,6,7,8,9},BB1732&amp;"0123456789"))-1)</f>
        <v/>
      </c>
      <c r="BY1732" t="s">
        <v>11348</v>
      </c>
      <c r="BZ1732" t="s">
        <v>25728</v>
      </c>
      <c r="CT1732" t="str">
        <f t="shared" si="409"/>
        <v>FinTech</v>
      </c>
      <c r="CU1732" t="str">
        <f t="shared" si="410"/>
        <v>Music</v>
      </c>
      <c r="CV1732" t="str">
        <f t="shared" si="411"/>
        <v/>
      </c>
      <c r="CW1732" t="str">
        <f t="shared" si="412"/>
        <v/>
      </c>
      <c r="CX1732" t="str">
        <f t="shared" si="413"/>
        <v/>
      </c>
      <c r="CY1732" t="str">
        <f t="shared" si="414"/>
        <v/>
      </c>
      <c r="CZ1732" t="str">
        <f t="shared" si="415"/>
        <v/>
      </c>
      <c r="DA1732" t="str">
        <f t="shared" si="416"/>
        <v/>
      </c>
      <c r="DB1732" t="str">
        <f t="shared" si="417"/>
        <v/>
      </c>
      <c r="DC1732" t="str">
        <f t="shared" si="418"/>
        <v/>
      </c>
    </row>
    <row r="1733" spans="1:107" x14ac:dyDescent="0.2">
      <c r="A1733">
        <v>1730</v>
      </c>
      <c r="B1733" t="s">
        <v>1724</v>
      </c>
      <c r="C1733" t="s">
        <v>3898</v>
      </c>
      <c r="D1733" t="s">
        <v>5768</v>
      </c>
      <c r="E1733" t="s">
        <v>4365</v>
      </c>
      <c r="F1733" t="s">
        <v>7796</v>
      </c>
      <c r="G1733" t="s">
        <v>8248</v>
      </c>
      <c r="H1733" t="s">
        <v>8552</v>
      </c>
      <c r="I1733" t="s">
        <v>8557</v>
      </c>
      <c r="J1733" t="s">
        <v>9922</v>
      </c>
      <c r="K1733" t="s">
        <v>10121</v>
      </c>
      <c r="L1733" t="s">
        <v>10163</v>
      </c>
      <c r="M1733" t="s">
        <v>11150</v>
      </c>
      <c r="N1733" t="s">
        <v>13148</v>
      </c>
      <c r="O1733" t="s">
        <v>13335</v>
      </c>
      <c r="P1733" t="s">
        <v>4365</v>
      </c>
      <c r="Q1733">
        <v>1</v>
      </c>
      <c r="R1733" t="s">
        <v>13357</v>
      </c>
      <c r="S1733" t="s">
        <v>8343</v>
      </c>
      <c r="T1733" t="s">
        <v>14293</v>
      </c>
      <c r="U1733" s="3" t="str" cm="1">
        <f t="array" ref="U1733">LEFT(T1733,MIN(FIND({0,1,2,3,4,5,6,7,8,9},T1733&amp;"0123456789"))-1)</f>
        <v>$</v>
      </c>
      <c r="V1733" t="s">
        <v>13357</v>
      </c>
      <c r="W1733" t="s">
        <v>14293</v>
      </c>
      <c r="X1733" s="3" t="str" cm="1">
        <f t="array" ref="X1733">LEFT(W1733,MIN(FIND({0,1,2,3,4,5,6,7,8,9},W1733&amp;"0123456789"))-1)</f>
        <v>$</v>
      </c>
      <c r="Y1733" t="s">
        <v>13357</v>
      </c>
      <c r="Z1733" t="s">
        <v>14293</v>
      </c>
      <c r="AA1733" s="3" cm="1">
        <f t="array" ref="AA1733">_xlfn.XLOOKUP(LEFT(Z1733,MIN(FIND({0,1,2,3,4,5,6,7,8,9},Z1733&amp;"0123456789"))-1), $BB$4:$BB$23, $BC$4:$BC$23)*_xlfn.NUMBERVALUE(TRIM(REPLACE(Z1733,1,MIN(FIND({0,1,2,3,4,5,6,7,8,9},Z1733&amp;"0123456789"))-1,"")), ".", ",")</f>
        <v>1601504</v>
      </c>
      <c r="AB1733" t="s">
        <v>14293</v>
      </c>
      <c r="AC1733" s="3" cm="1">
        <f t="array" ref="AC1733">_xlfn.XLOOKUP(LEFT(AB1733,MIN(FIND({0,1,2,3,4,5,6,7,8,9},AB1733&amp;"0123456789"))-1), $BB$4:$BB$23, $BC$4:$BC$23)*_xlfn.NUMBERVALUE(TRIM(REPLACE(AB1733,1,MIN(FIND({0,1,2,3,4,5,6,7,8,9},AB1733&amp;"0123456789"))-1,"")), ".", ",")</f>
        <v>1601504</v>
      </c>
      <c r="AD1733" t="s">
        <v>4365</v>
      </c>
      <c r="AE1733" t="s">
        <v>4365</v>
      </c>
      <c r="AF1733" t="s">
        <v>4365</v>
      </c>
      <c r="AG1733" t="s">
        <v>4365</v>
      </c>
      <c r="AH1733" t="s">
        <v>4365</v>
      </c>
      <c r="AI1733" t="s">
        <v>4365</v>
      </c>
      <c r="AJ1733" t="s">
        <v>4365</v>
      </c>
      <c r="AK1733" t="s">
        <v>4365</v>
      </c>
      <c r="AL1733" t="s">
        <v>4365</v>
      </c>
      <c r="AM1733" t="s">
        <v>4365</v>
      </c>
      <c r="AN1733" t="s">
        <v>4365</v>
      </c>
      <c r="AO1733" t="s">
        <v>4365</v>
      </c>
      <c r="AP1733" t="s">
        <v>4365</v>
      </c>
      <c r="AQ1733" t="s">
        <v>4365</v>
      </c>
      <c r="AR1733" t="s">
        <v>4365</v>
      </c>
      <c r="AS1733" t="s">
        <v>4365</v>
      </c>
      <c r="BC1733" s="3" t="str" cm="1">
        <f t="array" ref="BC1733">LEFT(BB1733,MIN(FIND({0,1,2,3,4,5,6,7,8,9},BB1733&amp;"0123456789"))-1)</f>
        <v/>
      </c>
      <c r="BY1733" t="s">
        <v>10163</v>
      </c>
      <c r="BZ1733" t="s">
        <v>25472</v>
      </c>
      <c r="CT1733" t="str">
        <f t="shared" ref="CT1733:CT1796" si="419">TRIM(BY1733)</f>
        <v>Health Care</v>
      </c>
      <c r="CU1733" t="str">
        <f t="shared" ref="CU1733:CU1796" si="420">TRIM(BZ1733)</f>
        <v>Wellness</v>
      </c>
      <c r="CV1733" t="str">
        <f t="shared" ref="CV1733:CV1796" si="421">TRIM(CA1733)</f>
        <v/>
      </c>
      <c r="CW1733" t="str">
        <f t="shared" ref="CW1733:CW1796" si="422">TRIM(CB1733)</f>
        <v/>
      </c>
      <c r="CX1733" t="str">
        <f t="shared" ref="CX1733:CX1796" si="423">TRIM(CC1733)</f>
        <v/>
      </c>
      <c r="CY1733" t="str">
        <f t="shared" ref="CY1733:CY1796" si="424">TRIM(CD1733)</f>
        <v/>
      </c>
      <c r="CZ1733" t="str">
        <f t="shared" ref="CZ1733:CZ1796" si="425">TRIM(CE1733)</f>
        <v/>
      </c>
      <c r="DA1733" t="str">
        <f t="shared" ref="DA1733:DA1796" si="426">TRIM(CF1733)</f>
        <v/>
      </c>
      <c r="DB1733" t="str">
        <f t="shared" ref="DB1733:DB1796" si="427">TRIM(CG1733)</f>
        <v/>
      </c>
      <c r="DC1733" t="str">
        <f t="shared" ref="DC1733:DC1796" si="428">TRIM(CH1733)</f>
        <v/>
      </c>
    </row>
    <row r="1734" spans="1:107" x14ac:dyDescent="0.2">
      <c r="A1734">
        <v>1731</v>
      </c>
      <c r="B1734" t="s">
        <v>1725</v>
      </c>
      <c r="C1734" t="s">
        <v>3899</v>
      </c>
      <c r="D1734" t="s">
        <v>3899</v>
      </c>
      <c r="E1734" t="s">
        <v>6065</v>
      </c>
      <c r="F1734" t="s">
        <v>7797</v>
      </c>
      <c r="G1734" t="s">
        <v>8248</v>
      </c>
      <c r="H1734" t="s">
        <v>8552</v>
      </c>
      <c r="I1734" t="s">
        <v>8555</v>
      </c>
      <c r="J1734" t="s">
        <v>9923</v>
      </c>
      <c r="K1734" t="s">
        <v>10119</v>
      </c>
      <c r="L1734" t="s">
        <v>10170</v>
      </c>
      <c r="M1734" t="s">
        <v>11581</v>
      </c>
      <c r="N1734" t="s">
        <v>12741</v>
      </c>
      <c r="O1734" t="s">
        <v>13310</v>
      </c>
      <c r="P1734" t="s">
        <v>13351</v>
      </c>
      <c r="Q1734">
        <v>1</v>
      </c>
      <c r="R1734" t="s">
        <v>13357</v>
      </c>
      <c r="S1734" t="s">
        <v>13440</v>
      </c>
      <c r="T1734" t="s">
        <v>13831</v>
      </c>
      <c r="U1734" s="3" t="str" cm="1">
        <f t="array" ref="U1734">LEFT(T1734,MIN(FIND({0,1,2,3,4,5,6,7,8,9},T1734&amp;"0123456789"))-1)</f>
        <v>$</v>
      </c>
      <c r="V1734" t="s">
        <v>13357</v>
      </c>
      <c r="W1734" t="s">
        <v>13831</v>
      </c>
      <c r="X1734" s="3" t="str" cm="1">
        <f t="array" ref="X1734">LEFT(W1734,MIN(FIND({0,1,2,3,4,5,6,7,8,9},W1734&amp;"0123456789"))-1)</f>
        <v>$</v>
      </c>
      <c r="Y1734" t="s">
        <v>13357</v>
      </c>
      <c r="Z1734" t="s">
        <v>13831</v>
      </c>
      <c r="AA1734" s="3" cm="1">
        <f t="array" ref="AA1734">_xlfn.XLOOKUP(LEFT(Z1734,MIN(FIND({0,1,2,3,4,5,6,7,8,9},Z1734&amp;"0123456789"))-1), $BB$4:$BB$23, $BC$4:$BC$23)*_xlfn.NUMBERVALUE(TRIM(REPLACE(Z1734,1,MIN(FIND({0,1,2,3,4,5,6,7,8,9},Z1734&amp;"0123456789"))-1,"")), ".", ",")</f>
        <v>1000000</v>
      </c>
      <c r="AB1734" t="s">
        <v>13831</v>
      </c>
      <c r="AC1734" s="3" cm="1">
        <f t="array" ref="AC1734">_xlfn.XLOOKUP(LEFT(AB1734,MIN(FIND({0,1,2,3,4,5,6,7,8,9},AB1734&amp;"0123456789"))-1), $BB$4:$BB$23, $BC$4:$BC$23)*_xlfn.NUMBERVALUE(TRIM(REPLACE(AB1734,1,MIN(FIND({0,1,2,3,4,5,6,7,8,9},AB1734&amp;"0123456789"))-1,"")), ".", ",")</f>
        <v>1000000</v>
      </c>
      <c r="AD1734" t="s">
        <v>4365</v>
      </c>
      <c r="AE1734" t="s">
        <v>4365</v>
      </c>
      <c r="AF1734" t="s">
        <v>4365</v>
      </c>
      <c r="AG1734" t="s">
        <v>4365</v>
      </c>
      <c r="AH1734" t="s">
        <v>4365</v>
      </c>
      <c r="AI1734" t="s">
        <v>4365</v>
      </c>
      <c r="AJ1734" t="s">
        <v>4365</v>
      </c>
      <c r="AK1734" t="s">
        <v>4365</v>
      </c>
      <c r="AL1734" t="s">
        <v>4365</v>
      </c>
      <c r="AM1734" t="s">
        <v>4365</v>
      </c>
      <c r="AN1734" t="s">
        <v>4365</v>
      </c>
      <c r="AO1734" t="s">
        <v>4365</v>
      </c>
      <c r="AP1734" t="s">
        <v>4365</v>
      </c>
      <c r="AQ1734" t="s">
        <v>4365</v>
      </c>
      <c r="AR1734" t="s">
        <v>4365</v>
      </c>
      <c r="AS1734" t="s">
        <v>8556</v>
      </c>
      <c r="BC1734" s="3" t="str" cm="1">
        <f t="array" ref="BC1734">LEFT(BB1734,MIN(FIND({0,1,2,3,4,5,6,7,8,9},BB1734&amp;"0123456789"))-1)</f>
        <v/>
      </c>
      <c r="BY1734" t="s">
        <v>11581</v>
      </c>
      <c r="CT1734" t="str">
        <f t="shared" si="419"/>
        <v>Internet</v>
      </c>
      <c r="CU1734" t="str">
        <f t="shared" si="420"/>
        <v/>
      </c>
      <c r="CV1734" t="str">
        <f t="shared" si="421"/>
        <v/>
      </c>
      <c r="CW1734" t="str">
        <f t="shared" si="422"/>
        <v/>
      </c>
      <c r="CX1734" t="str">
        <f t="shared" si="423"/>
        <v/>
      </c>
      <c r="CY1734" t="str">
        <f t="shared" si="424"/>
        <v/>
      </c>
      <c r="CZ1734" t="str">
        <f t="shared" si="425"/>
        <v/>
      </c>
      <c r="DA1734" t="str">
        <f t="shared" si="426"/>
        <v/>
      </c>
      <c r="DB1734" t="str">
        <f t="shared" si="427"/>
        <v/>
      </c>
      <c r="DC1734" t="str">
        <f t="shared" si="428"/>
        <v/>
      </c>
    </row>
    <row r="1735" spans="1:107" x14ac:dyDescent="0.2">
      <c r="A1735">
        <v>1732</v>
      </c>
      <c r="B1735" t="s">
        <v>1726</v>
      </c>
      <c r="C1735" t="s">
        <v>3900</v>
      </c>
      <c r="D1735" t="s">
        <v>4365</v>
      </c>
      <c r="E1735" t="s">
        <v>6065</v>
      </c>
      <c r="F1735" t="s">
        <v>7798</v>
      </c>
      <c r="G1735" t="s">
        <v>8248</v>
      </c>
      <c r="H1735" t="s">
        <v>8552</v>
      </c>
      <c r="I1735" t="s">
        <v>8555</v>
      </c>
      <c r="J1735" t="s">
        <v>9924</v>
      </c>
      <c r="K1735" t="s">
        <v>10122</v>
      </c>
      <c r="L1735" t="s">
        <v>10905</v>
      </c>
      <c r="M1735" t="s">
        <v>12447</v>
      </c>
      <c r="N1735" t="s">
        <v>12997</v>
      </c>
      <c r="O1735" t="s">
        <v>13334</v>
      </c>
      <c r="P1735" t="s">
        <v>4365</v>
      </c>
      <c r="Q1735">
        <v>1</v>
      </c>
      <c r="R1735" t="s">
        <v>13358</v>
      </c>
      <c r="S1735" t="s">
        <v>13501</v>
      </c>
      <c r="T1735" t="s">
        <v>14294</v>
      </c>
      <c r="U1735" s="3" t="str" cm="1">
        <f t="array" ref="U1735">LEFT(T1735,MIN(FIND({0,1,2,3,4,5,6,7,8,9},T1735&amp;"0123456789"))-1)</f>
        <v>$</v>
      </c>
      <c r="V1735" t="s">
        <v>14414</v>
      </c>
      <c r="W1735" t="s">
        <v>14294</v>
      </c>
      <c r="X1735" s="3" t="str" cm="1">
        <f t="array" ref="X1735">LEFT(W1735,MIN(FIND({0,1,2,3,4,5,6,7,8,9},W1735&amp;"0123456789"))-1)</f>
        <v>$</v>
      </c>
      <c r="Y1735" t="s">
        <v>14414</v>
      </c>
      <c r="Z1735" t="s">
        <v>14294</v>
      </c>
      <c r="AA1735" s="3" cm="1">
        <f t="array" ref="AA1735">_xlfn.XLOOKUP(LEFT(Z1735,MIN(FIND({0,1,2,3,4,5,6,7,8,9},Z1735&amp;"0123456789"))-1), $BB$4:$BB$23, $BC$4:$BC$23)*_xlfn.NUMBERVALUE(TRIM(REPLACE(Z1735,1,MIN(FIND({0,1,2,3,4,5,6,7,8,9},Z1735&amp;"0123456789"))-1,"")), ".", ",")</f>
        <v>2240000</v>
      </c>
      <c r="AB1735" t="s">
        <v>14294</v>
      </c>
      <c r="AC1735" s="3" cm="1">
        <f t="array" ref="AC1735">_xlfn.XLOOKUP(LEFT(AB1735,MIN(FIND({0,1,2,3,4,5,6,7,8,9},AB1735&amp;"0123456789"))-1), $BB$4:$BB$23, $BC$4:$BC$23)*_xlfn.NUMBERVALUE(TRIM(REPLACE(AB1735,1,MIN(FIND({0,1,2,3,4,5,6,7,8,9},AB1735&amp;"0123456789"))-1,"")), ".", ",")</f>
        <v>2240000</v>
      </c>
      <c r="AD1735" t="s">
        <v>4365</v>
      </c>
      <c r="AE1735" t="s">
        <v>4365</v>
      </c>
      <c r="AF1735" t="s">
        <v>4365</v>
      </c>
      <c r="AG1735" t="s">
        <v>4365</v>
      </c>
      <c r="AH1735" t="s">
        <v>4365</v>
      </c>
      <c r="AI1735" t="s">
        <v>4365</v>
      </c>
      <c r="AJ1735" t="s">
        <v>4365</v>
      </c>
      <c r="AK1735" t="s">
        <v>4365</v>
      </c>
      <c r="AL1735" t="s">
        <v>4365</v>
      </c>
      <c r="AM1735" t="s">
        <v>4365</v>
      </c>
      <c r="AN1735" t="s">
        <v>4365</v>
      </c>
      <c r="AO1735" t="s">
        <v>4365</v>
      </c>
      <c r="AP1735" t="s">
        <v>4365</v>
      </c>
      <c r="AQ1735" t="s">
        <v>4365</v>
      </c>
      <c r="AR1735" t="s">
        <v>4365</v>
      </c>
      <c r="AS1735" t="s">
        <v>8562</v>
      </c>
      <c r="BC1735" s="3" t="str" cm="1">
        <f t="array" ref="BC1735">LEFT(BB1735,MIN(FIND({0,1,2,3,4,5,6,7,8,9},BB1735&amp;"0123456789"))-1)</f>
        <v/>
      </c>
      <c r="BY1735" t="s">
        <v>12383</v>
      </c>
      <c r="BZ1735" t="s">
        <v>25992</v>
      </c>
      <c r="CA1735" t="s">
        <v>25555</v>
      </c>
      <c r="CT1735" t="str">
        <f t="shared" si="419"/>
        <v>Fashion</v>
      </c>
      <c r="CU1735" t="str">
        <f t="shared" si="420"/>
        <v>Graphic Design</v>
      </c>
      <c r="CV1735" t="str">
        <f t="shared" si="421"/>
        <v>Product Design</v>
      </c>
      <c r="CW1735" t="str">
        <f t="shared" si="422"/>
        <v/>
      </c>
      <c r="CX1735" t="str">
        <f t="shared" si="423"/>
        <v/>
      </c>
      <c r="CY1735" t="str">
        <f t="shared" si="424"/>
        <v/>
      </c>
      <c r="CZ1735" t="str">
        <f t="shared" si="425"/>
        <v/>
      </c>
      <c r="DA1735" t="str">
        <f t="shared" si="426"/>
        <v/>
      </c>
      <c r="DB1735" t="str">
        <f t="shared" si="427"/>
        <v/>
      </c>
      <c r="DC1735" t="str">
        <f t="shared" si="428"/>
        <v/>
      </c>
    </row>
    <row r="1736" spans="1:107" x14ac:dyDescent="0.2">
      <c r="A1736">
        <v>1733</v>
      </c>
      <c r="B1736" t="s">
        <v>1727</v>
      </c>
      <c r="C1736" t="s">
        <v>3901</v>
      </c>
      <c r="D1736" t="s">
        <v>5769</v>
      </c>
      <c r="E1736" t="s">
        <v>6065</v>
      </c>
      <c r="F1736" t="s">
        <v>7799</v>
      </c>
      <c r="G1736" t="s">
        <v>8247</v>
      </c>
      <c r="H1736" t="s">
        <v>8552</v>
      </c>
      <c r="I1736" t="s">
        <v>8554</v>
      </c>
      <c r="J1736" t="s">
        <v>9925</v>
      </c>
      <c r="K1736" t="s">
        <v>10121</v>
      </c>
      <c r="L1736" t="s">
        <v>10174</v>
      </c>
      <c r="M1736" t="s">
        <v>11152</v>
      </c>
      <c r="N1736" t="s">
        <v>12804</v>
      </c>
      <c r="O1736" t="s">
        <v>13304</v>
      </c>
      <c r="P1736" t="s">
        <v>4365</v>
      </c>
      <c r="Q1736">
        <v>1</v>
      </c>
      <c r="R1736" t="s">
        <v>13357</v>
      </c>
      <c r="S1736" t="s">
        <v>8250</v>
      </c>
      <c r="T1736" t="s">
        <v>13752</v>
      </c>
      <c r="U1736" s="3" t="str" cm="1">
        <f t="array" ref="U1736">LEFT(T1736,MIN(FIND({0,1,2,3,4,5,6,7,8,9},T1736&amp;"0123456789"))-1)</f>
        <v>$</v>
      </c>
      <c r="V1736" t="s">
        <v>14422</v>
      </c>
      <c r="W1736" t="s">
        <v>13752</v>
      </c>
      <c r="X1736" s="3" t="str" cm="1">
        <f t="array" ref="X1736">LEFT(W1736,MIN(FIND({0,1,2,3,4,5,6,7,8,9},W1736&amp;"0123456789"))-1)</f>
        <v>$</v>
      </c>
      <c r="Y1736" t="s">
        <v>14422</v>
      </c>
      <c r="Z1736" t="s">
        <v>13752</v>
      </c>
      <c r="AA1736" s="3" cm="1">
        <f t="array" ref="AA1736">_xlfn.XLOOKUP(LEFT(Z1736,MIN(FIND({0,1,2,3,4,5,6,7,8,9},Z1736&amp;"0123456789"))-1), $BB$4:$BB$23, $BC$4:$BC$23)*_xlfn.NUMBERVALUE(TRIM(REPLACE(Z1736,1,MIN(FIND({0,1,2,3,4,5,6,7,8,9},Z1736&amp;"0123456789"))-1,"")), ".", ",")</f>
        <v>1200000</v>
      </c>
      <c r="AB1736" t="s">
        <v>13752</v>
      </c>
      <c r="AC1736" s="3" cm="1">
        <f t="array" ref="AC1736">_xlfn.XLOOKUP(LEFT(AB1736,MIN(FIND({0,1,2,3,4,5,6,7,8,9},AB1736&amp;"0123456789"))-1), $BB$4:$BB$23, $BC$4:$BC$23)*_xlfn.NUMBERVALUE(TRIM(REPLACE(AB1736,1,MIN(FIND({0,1,2,3,4,5,6,7,8,9},AB1736&amp;"0123456789"))-1,"")), ".", ",")</f>
        <v>1200000</v>
      </c>
      <c r="AD1736" t="s">
        <v>4365</v>
      </c>
      <c r="AE1736" t="s">
        <v>4365</v>
      </c>
      <c r="AF1736" t="s">
        <v>4365</v>
      </c>
      <c r="AG1736" t="s">
        <v>4365</v>
      </c>
      <c r="AH1736" t="s">
        <v>4365</v>
      </c>
      <c r="AI1736" t="s">
        <v>4365</v>
      </c>
      <c r="AJ1736" t="s">
        <v>4365</v>
      </c>
      <c r="AK1736" t="s">
        <v>4365</v>
      </c>
      <c r="AL1736" t="s">
        <v>4365</v>
      </c>
      <c r="AM1736" t="s">
        <v>4365</v>
      </c>
      <c r="AN1736" t="s">
        <v>4365</v>
      </c>
      <c r="AO1736" t="s">
        <v>4365</v>
      </c>
      <c r="AP1736" t="s">
        <v>4365</v>
      </c>
      <c r="AQ1736" t="s">
        <v>4365</v>
      </c>
      <c r="AR1736" t="s">
        <v>4365</v>
      </c>
      <c r="AS1736" t="s">
        <v>4365</v>
      </c>
      <c r="BC1736" s="3" t="str" cm="1">
        <f t="array" ref="BC1736">LEFT(BB1736,MIN(FIND({0,1,2,3,4,5,6,7,8,9},BB1736&amp;"0123456789"))-1)</f>
        <v/>
      </c>
      <c r="BY1736" t="s">
        <v>11134</v>
      </c>
      <c r="BZ1736" t="s">
        <v>25508</v>
      </c>
      <c r="CA1736" t="s">
        <v>25509</v>
      </c>
      <c r="CT1736" t="str">
        <f t="shared" si="419"/>
        <v>E-Learning</v>
      </c>
      <c r="CU1736" t="str">
        <f t="shared" si="420"/>
        <v>EdTech</v>
      </c>
      <c r="CV1736" t="str">
        <f t="shared" si="421"/>
        <v>Education</v>
      </c>
      <c r="CW1736" t="str">
        <f t="shared" si="422"/>
        <v/>
      </c>
      <c r="CX1736" t="str">
        <f t="shared" si="423"/>
        <v/>
      </c>
      <c r="CY1736" t="str">
        <f t="shared" si="424"/>
        <v/>
      </c>
      <c r="CZ1736" t="str">
        <f t="shared" si="425"/>
        <v/>
      </c>
      <c r="DA1736" t="str">
        <f t="shared" si="426"/>
        <v/>
      </c>
      <c r="DB1736" t="str">
        <f t="shared" si="427"/>
        <v/>
      </c>
      <c r="DC1736" t="str">
        <f t="shared" si="428"/>
        <v/>
      </c>
    </row>
    <row r="1737" spans="1:107" x14ac:dyDescent="0.2">
      <c r="A1737">
        <v>1734</v>
      </c>
      <c r="B1737" t="s">
        <v>1728</v>
      </c>
      <c r="C1737" t="s">
        <v>3902</v>
      </c>
      <c r="D1737" t="s">
        <v>4365</v>
      </c>
      <c r="E1737" t="s">
        <v>6065</v>
      </c>
      <c r="F1737" t="s">
        <v>7800</v>
      </c>
      <c r="G1737" t="s">
        <v>8245</v>
      </c>
      <c r="H1737" t="s">
        <v>8552</v>
      </c>
      <c r="I1737" t="s">
        <v>4365</v>
      </c>
      <c r="J1737" t="s">
        <v>4365</v>
      </c>
      <c r="K1737" t="s">
        <v>10119</v>
      </c>
      <c r="L1737" t="s">
        <v>10143</v>
      </c>
      <c r="M1737" t="s">
        <v>11103</v>
      </c>
      <c r="N1737" t="s">
        <v>12768</v>
      </c>
      <c r="O1737" t="s">
        <v>13308</v>
      </c>
      <c r="P1737" t="s">
        <v>4365</v>
      </c>
      <c r="Q1737">
        <v>1</v>
      </c>
      <c r="R1737" t="s">
        <v>13357</v>
      </c>
      <c r="S1737" t="s">
        <v>13681</v>
      </c>
      <c r="T1737" t="s">
        <v>13831</v>
      </c>
      <c r="U1737" s="3" t="str" cm="1">
        <f t="array" ref="U1737">LEFT(T1737,MIN(FIND({0,1,2,3,4,5,6,7,8,9},T1737&amp;"0123456789"))-1)</f>
        <v>$</v>
      </c>
      <c r="V1737" t="s">
        <v>13357</v>
      </c>
      <c r="W1737" t="s">
        <v>13831</v>
      </c>
      <c r="X1737" s="3" t="str" cm="1">
        <f t="array" ref="X1737">LEFT(W1737,MIN(FIND({0,1,2,3,4,5,6,7,8,9},W1737&amp;"0123456789"))-1)</f>
        <v>$</v>
      </c>
      <c r="Y1737" t="s">
        <v>13357</v>
      </c>
      <c r="Z1737" t="s">
        <v>13831</v>
      </c>
      <c r="AA1737" s="3" cm="1">
        <f t="array" ref="AA1737">_xlfn.XLOOKUP(LEFT(Z1737,MIN(FIND({0,1,2,3,4,5,6,7,8,9},Z1737&amp;"0123456789"))-1), $BB$4:$BB$23, $BC$4:$BC$23)*_xlfn.NUMBERVALUE(TRIM(REPLACE(Z1737,1,MIN(FIND({0,1,2,3,4,5,6,7,8,9},Z1737&amp;"0123456789"))-1,"")), ".", ",")</f>
        <v>1000000</v>
      </c>
      <c r="AB1737" t="s">
        <v>13831</v>
      </c>
      <c r="AC1737" s="3" cm="1">
        <f t="array" ref="AC1737">_xlfn.XLOOKUP(LEFT(AB1737,MIN(FIND({0,1,2,3,4,5,6,7,8,9},AB1737&amp;"0123456789"))-1), $BB$4:$BB$23, $BC$4:$BC$23)*_xlfn.NUMBERVALUE(TRIM(REPLACE(AB1737,1,MIN(FIND({0,1,2,3,4,5,6,7,8,9},AB1737&amp;"0123456789"))-1,"")), ".", ",")</f>
        <v>1000000</v>
      </c>
      <c r="AD1737" t="s">
        <v>4365</v>
      </c>
      <c r="AE1737" t="s">
        <v>4365</v>
      </c>
      <c r="AF1737" t="s">
        <v>4365</v>
      </c>
      <c r="AG1737" t="s">
        <v>4365</v>
      </c>
      <c r="AH1737" t="s">
        <v>4365</v>
      </c>
      <c r="AI1737" t="s">
        <v>4365</v>
      </c>
      <c r="AJ1737" t="s">
        <v>4365</v>
      </c>
      <c r="AK1737" t="s">
        <v>4365</v>
      </c>
      <c r="AL1737" t="s">
        <v>4365</v>
      </c>
      <c r="AM1737" t="s">
        <v>4365</v>
      </c>
      <c r="AN1737" t="s">
        <v>4365</v>
      </c>
      <c r="AO1737" t="s">
        <v>4365</v>
      </c>
      <c r="AP1737" t="s">
        <v>4365</v>
      </c>
      <c r="AQ1737" t="s">
        <v>4365</v>
      </c>
      <c r="AR1737" t="s">
        <v>4365</v>
      </c>
      <c r="AS1737" t="s">
        <v>14826</v>
      </c>
      <c r="BC1737" s="3" t="str" cm="1">
        <f t="array" ref="BC1737">LEFT(BB1737,MIN(FIND({0,1,2,3,4,5,6,7,8,9},BB1737&amp;"0123456789"))-1)</f>
        <v/>
      </c>
      <c r="BY1737" t="s">
        <v>11273</v>
      </c>
      <c r="BZ1737" t="s">
        <v>25429</v>
      </c>
      <c r="CA1737" t="s">
        <v>25430</v>
      </c>
      <c r="CT1737" t="str">
        <f t="shared" si="419"/>
        <v>Finance</v>
      </c>
      <c r="CU1737" t="str">
        <f t="shared" si="420"/>
        <v>Financial Services</v>
      </c>
      <c r="CV1737" t="str">
        <f t="shared" si="421"/>
        <v>FinTech</v>
      </c>
      <c r="CW1737" t="str">
        <f t="shared" si="422"/>
        <v/>
      </c>
      <c r="CX1737" t="str">
        <f t="shared" si="423"/>
        <v/>
      </c>
      <c r="CY1737" t="str">
        <f t="shared" si="424"/>
        <v/>
      </c>
      <c r="CZ1737" t="str">
        <f t="shared" si="425"/>
        <v/>
      </c>
      <c r="DA1737" t="str">
        <f t="shared" si="426"/>
        <v/>
      </c>
      <c r="DB1737" t="str">
        <f t="shared" si="427"/>
        <v/>
      </c>
      <c r="DC1737" t="str">
        <f t="shared" si="428"/>
        <v/>
      </c>
    </row>
    <row r="1738" spans="1:107" x14ac:dyDescent="0.2">
      <c r="A1738">
        <v>1735</v>
      </c>
      <c r="B1738" t="s">
        <v>1729</v>
      </c>
      <c r="C1738" t="s">
        <v>3903</v>
      </c>
      <c r="D1738" t="s">
        <v>5770</v>
      </c>
      <c r="E1738" t="s">
        <v>6065</v>
      </c>
      <c r="F1738" t="s">
        <v>7801</v>
      </c>
      <c r="G1738" t="s">
        <v>8245</v>
      </c>
      <c r="H1738" t="s">
        <v>8552</v>
      </c>
      <c r="I1738" t="s">
        <v>4365</v>
      </c>
      <c r="J1738" t="s">
        <v>4365</v>
      </c>
      <c r="K1738" t="s">
        <v>10121</v>
      </c>
      <c r="L1738" t="s">
        <v>10416</v>
      </c>
      <c r="M1738" t="s">
        <v>11488</v>
      </c>
      <c r="N1738" t="s">
        <v>12768</v>
      </c>
      <c r="O1738" t="s">
        <v>13308</v>
      </c>
      <c r="P1738" t="s">
        <v>4365</v>
      </c>
      <c r="Q1738">
        <v>2</v>
      </c>
      <c r="R1738" t="s">
        <v>13357</v>
      </c>
      <c r="S1738" t="s">
        <v>13578</v>
      </c>
      <c r="T1738" t="s">
        <v>13831</v>
      </c>
      <c r="U1738" s="3" t="str" cm="1">
        <f t="array" ref="U1738">LEFT(T1738,MIN(FIND({0,1,2,3,4,5,6,7,8,9},T1738&amp;"0123456789"))-1)</f>
        <v>$</v>
      </c>
      <c r="V1738" t="s">
        <v>13357</v>
      </c>
      <c r="W1738" t="s">
        <v>13831</v>
      </c>
      <c r="X1738" s="3" t="str" cm="1">
        <f t="array" ref="X1738">LEFT(W1738,MIN(FIND({0,1,2,3,4,5,6,7,8,9},W1738&amp;"0123456789"))-1)</f>
        <v>$</v>
      </c>
      <c r="Y1738" t="s">
        <v>13357</v>
      </c>
      <c r="Z1738" t="s">
        <v>13831</v>
      </c>
      <c r="AA1738" s="3" cm="1">
        <f t="array" ref="AA1738">_xlfn.XLOOKUP(LEFT(Z1738,MIN(FIND({0,1,2,3,4,5,6,7,8,9},Z1738&amp;"0123456789"))-1), $BB$4:$BB$23, $BC$4:$BC$23)*_xlfn.NUMBERVALUE(TRIM(REPLACE(Z1738,1,MIN(FIND({0,1,2,3,4,5,6,7,8,9},Z1738&amp;"0123456789"))-1,"")), ".", ",")</f>
        <v>1000000</v>
      </c>
      <c r="AB1738" t="s">
        <v>13831</v>
      </c>
      <c r="AC1738" s="3" cm="1">
        <f t="array" ref="AC1738">_xlfn.XLOOKUP(LEFT(AB1738,MIN(FIND({0,1,2,3,4,5,6,7,8,9},AB1738&amp;"0123456789"))-1), $BB$4:$BB$23, $BC$4:$BC$23)*_xlfn.NUMBERVALUE(TRIM(REPLACE(AB1738,1,MIN(FIND({0,1,2,3,4,5,6,7,8,9},AB1738&amp;"0123456789"))-1,"")), ".", ",")</f>
        <v>1000000</v>
      </c>
      <c r="AD1738" t="s">
        <v>8555</v>
      </c>
      <c r="AE1738" t="s">
        <v>8555</v>
      </c>
      <c r="AF1738" t="s">
        <v>16247</v>
      </c>
      <c r="AG1738" t="s">
        <v>4365</v>
      </c>
      <c r="AH1738" t="s">
        <v>4365</v>
      </c>
      <c r="AI1738" t="s">
        <v>4365</v>
      </c>
      <c r="AJ1738" t="s">
        <v>4365</v>
      </c>
      <c r="AK1738" t="s">
        <v>4365</v>
      </c>
      <c r="AL1738" t="s">
        <v>4365</v>
      </c>
      <c r="AM1738" t="s">
        <v>4365</v>
      </c>
      <c r="AN1738" t="s">
        <v>4365</v>
      </c>
      <c r="AO1738" t="s">
        <v>4365</v>
      </c>
      <c r="AP1738" t="s">
        <v>4365</v>
      </c>
      <c r="AQ1738" t="s">
        <v>4365</v>
      </c>
      <c r="AR1738" t="s">
        <v>4365</v>
      </c>
      <c r="AS1738" t="s">
        <v>19090</v>
      </c>
      <c r="BC1738" s="3" t="str" cm="1">
        <f t="array" ref="BC1738">LEFT(BB1738,MIN(FIND({0,1,2,3,4,5,6,7,8,9},BB1738&amp;"0123456789"))-1)</f>
        <v/>
      </c>
      <c r="BY1738" t="s">
        <v>11488</v>
      </c>
      <c r="CT1738" t="str">
        <f t="shared" si="419"/>
        <v>eSports</v>
      </c>
      <c r="CU1738" t="str">
        <f t="shared" si="420"/>
        <v/>
      </c>
      <c r="CV1738" t="str">
        <f t="shared" si="421"/>
        <v/>
      </c>
      <c r="CW1738" t="str">
        <f t="shared" si="422"/>
        <v/>
      </c>
      <c r="CX1738" t="str">
        <f t="shared" si="423"/>
        <v/>
      </c>
      <c r="CY1738" t="str">
        <f t="shared" si="424"/>
        <v/>
      </c>
      <c r="CZ1738" t="str">
        <f t="shared" si="425"/>
        <v/>
      </c>
      <c r="DA1738" t="str">
        <f t="shared" si="426"/>
        <v/>
      </c>
      <c r="DB1738" t="str">
        <f t="shared" si="427"/>
        <v/>
      </c>
      <c r="DC1738" t="str">
        <f t="shared" si="428"/>
        <v/>
      </c>
    </row>
    <row r="1739" spans="1:107" x14ac:dyDescent="0.2">
      <c r="A1739">
        <v>1736</v>
      </c>
      <c r="B1739" t="s">
        <v>1730</v>
      </c>
      <c r="C1739" t="s">
        <v>3904</v>
      </c>
      <c r="D1739" t="s">
        <v>4365</v>
      </c>
      <c r="E1739" t="s">
        <v>6065</v>
      </c>
      <c r="F1739" t="s">
        <v>7802</v>
      </c>
      <c r="G1739" t="s">
        <v>8248</v>
      </c>
      <c r="H1739" t="s">
        <v>8552</v>
      </c>
      <c r="I1739" t="s">
        <v>4365</v>
      </c>
      <c r="J1739" t="s">
        <v>4365</v>
      </c>
      <c r="K1739" t="s">
        <v>10121</v>
      </c>
      <c r="L1739" t="s">
        <v>10189</v>
      </c>
      <c r="M1739" t="s">
        <v>12448</v>
      </c>
      <c r="N1739" t="s">
        <v>13063</v>
      </c>
      <c r="O1739" t="s">
        <v>13329</v>
      </c>
      <c r="P1739" t="s">
        <v>4365</v>
      </c>
      <c r="Q1739">
        <v>1</v>
      </c>
      <c r="R1739" t="s">
        <v>13357</v>
      </c>
      <c r="S1739" t="s">
        <v>13472</v>
      </c>
      <c r="T1739" t="s">
        <v>13760</v>
      </c>
      <c r="U1739" s="3" t="str" cm="1">
        <f t="array" ref="U1739">LEFT(T1739,MIN(FIND({0,1,2,3,4,5,6,7,8,9},T1739&amp;"0123456789"))-1)</f>
        <v>$</v>
      </c>
      <c r="V1739" t="s">
        <v>13357</v>
      </c>
      <c r="W1739" t="s">
        <v>13760</v>
      </c>
      <c r="X1739" s="3" t="str" cm="1">
        <f t="array" ref="X1739">LEFT(W1739,MIN(FIND({0,1,2,3,4,5,6,7,8,9},W1739&amp;"0123456789"))-1)</f>
        <v>$</v>
      </c>
      <c r="Y1739" t="s">
        <v>13357</v>
      </c>
      <c r="Z1739" t="s">
        <v>13760</v>
      </c>
      <c r="AA1739" s="3" cm="1">
        <f t="array" ref="AA1739">_xlfn.XLOOKUP(LEFT(Z1739,MIN(FIND({0,1,2,3,4,5,6,7,8,9},Z1739&amp;"0123456789"))-1), $BB$4:$BB$23, $BC$4:$BC$23)*_xlfn.NUMBERVALUE(TRIM(REPLACE(Z1739,1,MIN(FIND({0,1,2,3,4,5,6,7,8,9},Z1739&amp;"0123456789"))-1,"")), ".", ",")</f>
        <v>5000000</v>
      </c>
      <c r="AB1739" t="s">
        <v>13760</v>
      </c>
      <c r="AC1739" s="3" cm="1">
        <f t="array" ref="AC1739">_xlfn.XLOOKUP(LEFT(AB1739,MIN(FIND({0,1,2,3,4,5,6,7,8,9},AB1739&amp;"0123456789"))-1), $BB$4:$BB$23, $BC$4:$BC$23)*_xlfn.NUMBERVALUE(TRIM(REPLACE(AB1739,1,MIN(FIND({0,1,2,3,4,5,6,7,8,9},AB1739&amp;"0123456789"))-1,"")), ".", ",")</f>
        <v>5000000</v>
      </c>
      <c r="AD1739" t="s">
        <v>4365</v>
      </c>
      <c r="AE1739" t="s">
        <v>4365</v>
      </c>
      <c r="AF1739" t="s">
        <v>4365</v>
      </c>
      <c r="AG1739" t="s">
        <v>4365</v>
      </c>
      <c r="AH1739" t="s">
        <v>4365</v>
      </c>
      <c r="AI1739" t="s">
        <v>4365</v>
      </c>
      <c r="AJ1739" t="s">
        <v>4365</v>
      </c>
      <c r="AK1739" t="s">
        <v>4365</v>
      </c>
      <c r="AL1739" t="s">
        <v>4365</v>
      </c>
      <c r="AM1739" t="s">
        <v>4365</v>
      </c>
      <c r="AN1739" t="s">
        <v>4365</v>
      </c>
      <c r="AO1739" t="s">
        <v>4365</v>
      </c>
      <c r="AP1739" t="s">
        <v>4365</v>
      </c>
      <c r="AQ1739" t="s">
        <v>4365</v>
      </c>
      <c r="AR1739" t="s">
        <v>4365</v>
      </c>
      <c r="AS1739" t="s">
        <v>4365</v>
      </c>
      <c r="BC1739" s="3" t="str" cm="1">
        <f t="array" ref="BC1739">LEFT(BB1739,MIN(FIND({0,1,2,3,4,5,6,7,8,9},BB1739&amp;"0123456789"))-1)</f>
        <v/>
      </c>
      <c r="BY1739" t="s">
        <v>11311</v>
      </c>
      <c r="BZ1739" t="s">
        <v>25429</v>
      </c>
      <c r="CT1739" t="str">
        <f t="shared" si="419"/>
        <v>Banking</v>
      </c>
      <c r="CU1739" t="str">
        <f t="shared" si="420"/>
        <v>Financial Services</v>
      </c>
      <c r="CV1739" t="str">
        <f t="shared" si="421"/>
        <v/>
      </c>
      <c r="CW1739" t="str">
        <f t="shared" si="422"/>
        <v/>
      </c>
      <c r="CX1739" t="str">
        <f t="shared" si="423"/>
        <v/>
      </c>
      <c r="CY1739" t="str">
        <f t="shared" si="424"/>
        <v/>
      </c>
      <c r="CZ1739" t="str">
        <f t="shared" si="425"/>
        <v/>
      </c>
      <c r="DA1739" t="str">
        <f t="shared" si="426"/>
        <v/>
      </c>
      <c r="DB1739" t="str">
        <f t="shared" si="427"/>
        <v/>
      </c>
      <c r="DC1739" t="str">
        <f t="shared" si="428"/>
        <v/>
      </c>
    </row>
    <row r="1740" spans="1:107" x14ac:dyDescent="0.2">
      <c r="A1740">
        <v>1737</v>
      </c>
      <c r="B1740" t="s">
        <v>1731</v>
      </c>
      <c r="C1740" t="s">
        <v>3905</v>
      </c>
      <c r="D1740" t="s">
        <v>4365</v>
      </c>
      <c r="E1740" t="s">
        <v>6065</v>
      </c>
      <c r="F1740" t="s">
        <v>7803</v>
      </c>
      <c r="G1740" t="s">
        <v>8248</v>
      </c>
      <c r="H1740" t="s">
        <v>8552</v>
      </c>
      <c r="I1740" t="s">
        <v>4365</v>
      </c>
      <c r="J1740" t="s">
        <v>4365</v>
      </c>
      <c r="K1740" t="s">
        <v>10119</v>
      </c>
      <c r="L1740" t="s">
        <v>10147</v>
      </c>
      <c r="M1740" t="s">
        <v>11716</v>
      </c>
      <c r="N1740" t="s">
        <v>12769</v>
      </c>
      <c r="O1740" t="s">
        <v>13322</v>
      </c>
      <c r="P1740" t="s">
        <v>4365</v>
      </c>
      <c r="Q1740">
        <v>1</v>
      </c>
      <c r="R1740" t="s">
        <v>4365</v>
      </c>
      <c r="S1740" t="s">
        <v>13598</v>
      </c>
      <c r="T1740" t="s">
        <v>14167</v>
      </c>
      <c r="U1740" s="3" t="str" cm="1">
        <f t="array" ref="U1740">LEFT(T1740,MIN(FIND({0,1,2,3,4,5,6,7,8,9},T1740&amp;"0123456789"))-1)</f>
        <v>$</v>
      </c>
      <c r="V1740" t="s">
        <v>14415</v>
      </c>
      <c r="W1740" t="s">
        <v>14167</v>
      </c>
      <c r="X1740" s="3" t="str" cm="1">
        <f t="array" ref="X1740">LEFT(W1740,MIN(FIND({0,1,2,3,4,5,6,7,8,9},W1740&amp;"0123456789"))-1)</f>
        <v>$</v>
      </c>
      <c r="Y1740" t="s">
        <v>14415</v>
      </c>
      <c r="Z1740" t="s">
        <v>14167</v>
      </c>
      <c r="AA1740" s="3" cm="1">
        <f t="array" ref="AA1740">_xlfn.XLOOKUP(LEFT(Z1740,MIN(FIND({0,1,2,3,4,5,6,7,8,9},Z1740&amp;"0123456789"))-1), $BB$4:$BB$23, $BC$4:$BC$23)*_xlfn.NUMBERVALUE(TRIM(REPLACE(Z1740,1,MIN(FIND({0,1,2,3,4,5,6,7,8,9},Z1740&amp;"0123456789"))-1,"")), ".", ",")</f>
        <v>1050000</v>
      </c>
      <c r="AB1740" t="s">
        <v>14167</v>
      </c>
      <c r="AC1740" s="3" cm="1">
        <f t="array" ref="AC1740">_xlfn.XLOOKUP(LEFT(AB1740,MIN(FIND({0,1,2,3,4,5,6,7,8,9},AB1740&amp;"0123456789"))-1), $BB$4:$BB$23, $BC$4:$BC$23)*_xlfn.NUMBERVALUE(TRIM(REPLACE(AB1740,1,MIN(FIND({0,1,2,3,4,5,6,7,8,9},AB1740&amp;"0123456789"))-1,"")), ".", ",")</f>
        <v>1050000</v>
      </c>
      <c r="AD1740" t="s">
        <v>4365</v>
      </c>
      <c r="AE1740" t="s">
        <v>4365</v>
      </c>
      <c r="AF1740" t="s">
        <v>4365</v>
      </c>
      <c r="AG1740" t="s">
        <v>16569</v>
      </c>
      <c r="AH1740" t="s">
        <v>4365</v>
      </c>
      <c r="AI1740" t="s">
        <v>4365</v>
      </c>
      <c r="AJ1740" t="s">
        <v>14830</v>
      </c>
      <c r="AK1740" t="s">
        <v>4365</v>
      </c>
      <c r="AL1740" t="s">
        <v>20156</v>
      </c>
      <c r="AM1740" t="s">
        <v>4365</v>
      </c>
      <c r="AN1740" t="s">
        <v>20488</v>
      </c>
      <c r="AO1740" t="s">
        <v>4365</v>
      </c>
      <c r="AP1740" t="s">
        <v>23434</v>
      </c>
      <c r="AQ1740" t="s">
        <v>4365</v>
      </c>
      <c r="AR1740" t="s">
        <v>4365</v>
      </c>
      <c r="AS1740" t="s">
        <v>8560</v>
      </c>
      <c r="BC1740" s="3" t="str" cm="1">
        <f t="array" ref="BC1740">LEFT(BB1740,MIN(FIND({0,1,2,3,4,5,6,7,8,9},BB1740&amp;"0123456789"))-1)</f>
        <v/>
      </c>
      <c r="BY1740" t="s">
        <v>11716</v>
      </c>
      <c r="CT1740" t="str">
        <f t="shared" si="419"/>
        <v>Retail</v>
      </c>
      <c r="CU1740" t="str">
        <f t="shared" si="420"/>
        <v/>
      </c>
      <c r="CV1740" t="str">
        <f t="shared" si="421"/>
        <v/>
      </c>
      <c r="CW1740" t="str">
        <f t="shared" si="422"/>
        <v/>
      </c>
      <c r="CX1740" t="str">
        <f t="shared" si="423"/>
        <v/>
      </c>
      <c r="CY1740" t="str">
        <f t="shared" si="424"/>
        <v/>
      </c>
      <c r="CZ1740" t="str">
        <f t="shared" si="425"/>
        <v/>
      </c>
      <c r="DA1740" t="str">
        <f t="shared" si="426"/>
        <v/>
      </c>
      <c r="DB1740" t="str">
        <f t="shared" si="427"/>
        <v/>
      </c>
      <c r="DC1740" t="str">
        <f t="shared" si="428"/>
        <v/>
      </c>
    </row>
    <row r="1741" spans="1:107" x14ac:dyDescent="0.2">
      <c r="A1741">
        <v>1738</v>
      </c>
      <c r="B1741" t="s">
        <v>1732</v>
      </c>
      <c r="C1741" t="s">
        <v>3906</v>
      </c>
      <c r="D1741" t="s">
        <v>5771</v>
      </c>
      <c r="E1741" t="s">
        <v>6065</v>
      </c>
      <c r="F1741" t="s">
        <v>7804</v>
      </c>
      <c r="G1741" t="s">
        <v>8266</v>
      </c>
      <c r="H1741" t="s">
        <v>8552</v>
      </c>
      <c r="I1741" t="s">
        <v>8555</v>
      </c>
      <c r="J1741" t="s">
        <v>9926</v>
      </c>
      <c r="K1741" t="s">
        <v>10119</v>
      </c>
      <c r="L1741" t="s">
        <v>10943</v>
      </c>
      <c r="M1741" t="s">
        <v>12449</v>
      </c>
      <c r="N1741" t="s">
        <v>12784</v>
      </c>
      <c r="O1741" t="s">
        <v>13327</v>
      </c>
      <c r="P1741" t="s">
        <v>13351</v>
      </c>
      <c r="Q1741">
        <v>1</v>
      </c>
      <c r="R1741" t="s">
        <v>13357</v>
      </c>
      <c r="S1741" t="s">
        <v>8308</v>
      </c>
      <c r="T1741" t="s">
        <v>14295</v>
      </c>
      <c r="U1741" s="3" t="str" cm="1">
        <f t="array" ref="U1741">LEFT(T1741,MIN(FIND({0,1,2,3,4,5,6,7,8,9},T1741&amp;"0123456789"))-1)</f>
        <v>$</v>
      </c>
      <c r="V1741" t="s">
        <v>14422</v>
      </c>
      <c r="W1741" t="s">
        <v>14295</v>
      </c>
      <c r="X1741" s="3" t="str" cm="1">
        <f t="array" ref="X1741">LEFT(W1741,MIN(FIND({0,1,2,3,4,5,6,7,8,9},W1741&amp;"0123456789"))-1)</f>
        <v>$</v>
      </c>
      <c r="Y1741" t="s">
        <v>14422</v>
      </c>
      <c r="Z1741" t="s">
        <v>14295</v>
      </c>
      <c r="AA1741" s="3" cm="1">
        <f t="array" ref="AA1741">_xlfn.XLOOKUP(LEFT(Z1741,MIN(FIND({0,1,2,3,4,5,6,7,8,9},Z1741&amp;"0123456789"))-1), $BB$4:$BB$23, $BC$4:$BC$23)*_xlfn.NUMBERVALUE(TRIM(REPLACE(Z1741,1,MIN(FIND({0,1,2,3,4,5,6,7,8,9},Z1741&amp;"0123456789"))-1,"")), ".", ",")</f>
        <v>1080000</v>
      </c>
      <c r="AB1741" t="s">
        <v>14295</v>
      </c>
      <c r="AC1741" s="3" cm="1">
        <f t="array" ref="AC1741">_xlfn.XLOOKUP(LEFT(AB1741,MIN(FIND({0,1,2,3,4,5,6,7,8,9},AB1741&amp;"0123456789"))-1), $BB$4:$BB$23, $BC$4:$BC$23)*_xlfn.NUMBERVALUE(TRIM(REPLACE(AB1741,1,MIN(FIND({0,1,2,3,4,5,6,7,8,9},AB1741&amp;"0123456789"))-1,"")), ".", ",")</f>
        <v>1080000</v>
      </c>
      <c r="AD1741" t="s">
        <v>4365</v>
      </c>
      <c r="AE1741" t="s">
        <v>4365</v>
      </c>
      <c r="AF1741" t="s">
        <v>4365</v>
      </c>
      <c r="AG1741" t="s">
        <v>4365</v>
      </c>
      <c r="AH1741" t="s">
        <v>4365</v>
      </c>
      <c r="AI1741" t="s">
        <v>4365</v>
      </c>
      <c r="AJ1741" t="s">
        <v>4365</v>
      </c>
      <c r="AK1741" t="s">
        <v>4365</v>
      </c>
      <c r="AL1741" t="s">
        <v>4365</v>
      </c>
      <c r="AM1741" t="s">
        <v>4365</v>
      </c>
      <c r="AN1741" t="s">
        <v>4365</v>
      </c>
      <c r="AO1741" t="s">
        <v>4365</v>
      </c>
      <c r="AP1741" t="s">
        <v>4365</v>
      </c>
      <c r="AQ1741" t="s">
        <v>4365</v>
      </c>
      <c r="AR1741" t="s">
        <v>4365</v>
      </c>
      <c r="AS1741" t="s">
        <v>19237</v>
      </c>
      <c r="BC1741" s="3" t="str" cm="1">
        <f t="array" ref="BC1741">LEFT(BB1741,MIN(FIND({0,1,2,3,4,5,6,7,8,9},BB1741&amp;"0123456789"))-1)</f>
        <v/>
      </c>
      <c r="BY1741" t="s">
        <v>11994</v>
      </c>
      <c r="BZ1741" t="s">
        <v>25581</v>
      </c>
      <c r="CA1741" t="s">
        <v>25425</v>
      </c>
      <c r="CT1741" t="str">
        <f t="shared" si="419"/>
        <v>Architecture</v>
      </c>
      <c r="CU1741" t="str">
        <f t="shared" si="420"/>
        <v>Construction</v>
      </c>
      <c r="CV1741" t="str">
        <f t="shared" si="421"/>
        <v>Robotics</v>
      </c>
      <c r="CW1741" t="str">
        <f t="shared" si="422"/>
        <v/>
      </c>
      <c r="CX1741" t="str">
        <f t="shared" si="423"/>
        <v/>
      </c>
      <c r="CY1741" t="str">
        <f t="shared" si="424"/>
        <v/>
      </c>
      <c r="CZ1741" t="str">
        <f t="shared" si="425"/>
        <v/>
      </c>
      <c r="DA1741" t="str">
        <f t="shared" si="426"/>
        <v/>
      </c>
      <c r="DB1741" t="str">
        <f t="shared" si="427"/>
        <v/>
      </c>
      <c r="DC1741" t="str">
        <f t="shared" si="428"/>
        <v/>
      </c>
    </row>
    <row r="1742" spans="1:107" x14ac:dyDescent="0.2">
      <c r="A1742">
        <v>1739</v>
      </c>
      <c r="B1742" t="s">
        <v>1733</v>
      </c>
      <c r="C1742" t="s">
        <v>3907</v>
      </c>
      <c r="D1742" t="s">
        <v>5772</v>
      </c>
      <c r="E1742" t="s">
        <v>6065</v>
      </c>
      <c r="F1742" t="s">
        <v>7805</v>
      </c>
      <c r="G1742" t="s">
        <v>8253</v>
      </c>
      <c r="H1742" t="s">
        <v>8552</v>
      </c>
      <c r="I1742" t="s">
        <v>8555</v>
      </c>
      <c r="J1742" t="s">
        <v>9927</v>
      </c>
      <c r="K1742" t="s">
        <v>10119</v>
      </c>
      <c r="L1742" t="s">
        <v>10164</v>
      </c>
      <c r="M1742" t="s">
        <v>12450</v>
      </c>
      <c r="N1742" t="s">
        <v>12832</v>
      </c>
      <c r="O1742" t="s">
        <v>13319</v>
      </c>
      <c r="P1742" t="s">
        <v>4365</v>
      </c>
      <c r="Q1742">
        <v>2</v>
      </c>
      <c r="R1742" t="s">
        <v>13357</v>
      </c>
      <c r="S1742" t="s">
        <v>13426</v>
      </c>
      <c r="T1742" t="s">
        <v>13740</v>
      </c>
      <c r="U1742" s="3" t="str" cm="1">
        <f t="array" ref="U1742">LEFT(T1742,MIN(FIND({0,1,2,3,4,5,6,7,8,9},T1742&amp;"0123456789"))-1)</f>
        <v>$</v>
      </c>
      <c r="V1742" t="s">
        <v>13357</v>
      </c>
      <c r="W1742" t="s">
        <v>13740</v>
      </c>
      <c r="X1742" s="3" t="str" cm="1">
        <f t="array" ref="X1742">LEFT(W1742,MIN(FIND({0,1,2,3,4,5,6,7,8,9},W1742&amp;"0123456789"))-1)</f>
        <v>$</v>
      </c>
      <c r="Y1742" t="s">
        <v>13357</v>
      </c>
      <c r="Z1742" t="s">
        <v>13772</v>
      </c>
      <c r="AA1742" s="3" cm="1">
        <f t="array" ref="AA1742">_xlfn.XLOOKUP(LEFT(Z1742,MIN(FIND({0,1,2,3,4,5,6,7,8,9},Z1742&amp;"0123456789"))-1), $BB$4:$BB$23, $BC$4:$BC$23)*_xlfn.NUMBERVALUE(TRIM(REPLACE(Z1742,1,MIN(FIND({0,1,2,3,4,5,6,7,8,9},Z1742&amp;"0123456789"))-1,"")), ".", ",")</f>
        <v>4000000</v>
      </c>
      <c r="AB1742" t="s">
        <v>13772</v>
      </c>
      <c r="AC1742" s="3" cm="1">
        <f t="array" ref="AC1742">_xlfn.XLOOKUP(LEFT(AB1742,MIN(FIND({0,1,2,3,4,5,6,7,8,9},AB1742&amp;"0123456789"))-1), $BB$4:$BB$23, $BC$4:$BC$23)*_xlfn.NUMBERVALUE(TRIM(REPLACE(AB1742,1,MIN(FIND({0,1,2,3,4,5,6,7,8,9},AB1742&amp;"0123456789"))-1,"")), ".", ",")</f>
        <v>4000000</v>
      </c>
      <c r="AD1742" t="s">
        <v>8555</v>
      </c>
      <c r="AE1742" t="s">
        <v>8554</v>
      </c>
      <c r="AF1742" t="s">
        <v>16248</v>
      </c>
      <c r="AG1742" t="s">
        <v>17427</v>
      </c>
      <c r="AH1742" t="s">
        <v>4365</v>
      </c>
      <c r="AI1742" t="s">
        <v>4365</v>
      </c>
      <c r="AJ1742" t="s">
        <v>8563</v>
      </c>
      <c r="AK1742" t="s">
        <v>4365</v>
      </c>
      <c r="AL1742" t="s">
        <v>8555</v>
      </c>
      <c r="AM1742" t="s">
        <v>4365</v>
      </c>
      <c r="AN1742" t="s">
        <v>18372</v>
      </c>
      <c r="AO1742" t="s">
        <v>4365</v>
      </c>
      <c r="AP1742" t="s">
        <v>23435</v>
      </c>
      <c r="AQ1742" t="s">
        <v>4365</v>
      </c>
      <c r="AR1742" t="s">
        <v>4365</v>
      </c>
      <c r="AS1742" t="s">
        <v>14828</v>
      </c>
      <c r="BC1742" s="3" t="str" cm="1">
        <f t="array" ref="BC1742">LEFT(BB1742,MIN(FIND({0,1,2,3,4,5,6,7,8,9},BB1742&amp;"0123456789"))-1)</f>
        <v/>
      </c>
      <c r="BY1742" t="s">
        <v>11267</v>
      </c>
      <c r="BZ1742" t="s">
        <v>25404</v>
      </c>
      <c r="CA1742" t="s">
        <v>25425</v>
      </c>
      <c r="CT1742" t="str">
        <f t="shared" si="419"/>
        <v>Artificial Intelligence</v>
      </c>
      <c r="CU1742" t="str">
        <f t="shared" si="420"/>
        <v>Information Technology</v>
      </c>
      <c r="CV1742" t="str">
        <f t="shared" si="421"/>
        <v>Robotics</v>
      </c>
      <c r="CW1742" t="str">
        <f t="shared" si="422"/>
        <v/>
      </c>
      <c r="CX1742" t="str">
        <f t="shared" si="423"/>
        <v/>
      </c>
      <c r="CY1742" t="str">
        <f t="shared" si="424"/>
        <v/>
      </c>
      <c r="CZ1742" t="str">
        <f t="shared" si="425"/>
        <v/>
      </c>
      <c r="DA1742" t="str">
        <f t="shared" si="426"/>
        <v/>
      </c>
      <c r="DB1742" t="str">
        <f t="shared" si="427"/>
        <v/>
      </c>
      <c r="DC1742" t="str">
        <f t="shared" si="428"/>
        <v/>
      </c>
    </row>
    <row r="1743" spans="1:107" x14ac:dyDescent="0.2">
      <c r="A1743">
        <v>1740</v>
      </c>
      <c r="B1743" t="s">
        <v>1734</v>
      </c>
      <c r="C1743" t="s">
        <v>3908</v>
      </c>
      <c r="D1743" t="s">
        <v>4365</v>
      </c>
      <c r="E1743" t="s">
        <v>6065</v>
      </c>
      <c r="F1743" t="s">
        <v>7806</v>
      </c>
      <c r="G1743" t="s">
        <v>8254</v>
      </c>
      <c r="H1743" t="s">
        <v>8552</v>
      </c>
      <c r="I1743" t="s">
        <v>4365</v>
      </c>
      <c r="J1743" t="s">
        <v>4365</v>
      </c>
      <c r="K1743" t="s">
        <v>10119</v>
      </c>
      <c r="L1743" t="s">
        <v>10143</v>
      </c>
      <c r="M1743" t="s">
        <v>11151</v>
      </c>
      <c r="N1743" t="s">
        <v>13149</v>
      </c>
      <c r="O1743" t="s">
        <v>13306</v>
      </c>
      <c r="P1743" t="s">
        <v>4365</v>
      </c>
      <c r="Q1743">
        <v>3</v>
      </c>
      <c r="R1743" t="s">
        <v>13357</v>
      </c>
      <c r="S1743" t="s">
        <v>8275</v>
      </c>
      <c r="T1743" t="s">
        <v>14296</v>
      </c>
      <c r="U1743" s="3" t="str" cm="1">
        <f t="array" ref="U1743">LEFT(T1743,MIN(FIND({0,1,2,3,4,5,6,7,8,9},T1743&amp;"0123456789"))-1)</f>
        <v>€</v>
      </c>
      <c r="V1743" t="s">
        <v>13357</v>
      </c>
      <c r="W1743" t="s">
        <v>14296</v>
      </c>
      <c r="X1743" s="3" t="str" cm="1">
        <f t="array" ref="X1743">LEFT(W1743,MIN(FIND({0,1,2,3,4,5,6,7,8,9},W1743&amp;"0123456789"))-1)</f>
        <v>€</v>
      </c>
      <c r="Y1743" t="s">
        <v>13357</v>
      </c>
      <c r="Z1743" t="s">
        <v>14744</v>
      </c>
      <c r="AA1743" s="3" cm="1">
        <f t="array" ref="AA1743">_xlfn.XLOOKUP(LEFT(Z1743,MIN(FIND({0,1,2,3,4,5,6,7,8,9},Z1743&amp;"0123456789"))-1), $BB$4:$BB$23, $BC$4:$BC$23)*_xlfn.NUMBERVALUE(TRIM(REPLACE(Z1743,1,MIN(FIND({0,1,2,3,4,5,6,7,8,9},Z1743&amp;"0123456789"))-1,"")), ".", ",")</f>
        <v>1068000</v>
      </c>
      <c r="AB1743" t="s">
        <v>14744</v>
      </c>
      <c r="AC1743" s="3" cm="1">
        <f t="array" ref="AC1743">_xlfn.XLOOKUP(LEFT(AB1743,MIN(FIND({0,1,2,3,4,5,6,7,8,9},AB1743&amp;"0123456789"))-1), $BB$4:$BB$23, $BC$4:$BC$23)*_xlfn.NUMBERVALUE(TRIM(REPLACE(AB1743,1,MIN(FIND({0,1,2,3,4,5,6,7,8,9},AB1743&amp;"0123456789"))-1,"")), ".", ",")</f>
        <v>1068000</v>
      </c>
      <c r="AD1743" t="s">
        <v>4365</v>
      </c>
      <c r="AE1743" t="s">
        <v>8557</v>
      </c>
      <c r="AF1743" t="s">
        <v>16249</v>
      </c>
      <c r="AG1743" t="s">
        <v>4365</v>
      </c>
      <c r="AH1743" t="s">
        <v>4365</v>
      </c>
      <c r="AI1743" t="s">
        <v>4365</v>
      </c>
      <c r="AJ1743" t="s">
        <v>4365</v>
      </c>
      <c r="AK1743" t="s">
        <v>4365</v>
      </c>
      <c r="AL1743" t="s">
        <v>4365</v>
      </c>
      <c r="AM1743" t="s">
        <v>4365</v>
      </c>
      <c r="AN1743" t="s">
        <v>4365</v>
      </c>
      <c r="AO1743" t="s">
        <v>4365</v>
      </c>
      <c r="AP1743" t="s">
        <v>4365</v>
      </c>
      <c r="AQ1743" t="s">
        <v>4365</v>
      </c>
      <c r="AR1743" t="s">
        <v>4365</v>
      </c>
      <c r="AS1743" t="s">
        <v>19152</v>
      </c>
      <c r="BC1743" s="3" t="str" cm="1">
        <f t="array" ref="BC1743">LEFT(BB1743,MIN(FIND({0,1,2,3,4,5,6,7,8,9},BB1743&amp;"0123456789"))-1)</f>
        <v/>
      </c>
      <c r="BY1743" t="s">
        <v>10143</v>
      </c>
      <c r="BZ1743" t="s">
        <v>25430</v>
      </c>
      <c r="CT1743" t="str">
        <f t="shared" si="419"/>
        <v>Financial Services</v>
      </c>
      <c r="CU1743" t="str">
        <f t="shared" si="420"/>
        <v>FinTech</v>
      </c>
      <c r="CV1743" t="str">
        <f t="shared" si="421"/>
        <v/>
      </c>
      <c r="CW1743" t="str">
        <f t="shared" si="422"/>
        <v/>
      </c>
      <c r="CX1743" t="str">
        <f t="shared" si="423"/>
        <v/>
      </c>
      <c r="CY1743" t="str">
        <f t="shared" si="424"/>
        <v/>
      </c>
      <c r="CZ1743" t="str">
        <f t="shared" si="425"/>
        <v/>
      </c>
      <c r="DA1743" t="str">
        <f t="shared" si="426"/>
        <v/>
      </c>
      <c r="DB1743" t="str">
        <f t="shared" si="427"/>
        <v/>
      </c>
      <c r="DC1743" t="str">
        <f t="shared" si="428"/>
        <v/>
      </c>
    </row>
    <row r="1744" spans="1:107" x14ac:dyDescent="0.2">
      <c r="A1744">
        <v>1741</v>
      </c>
      <c r="B1744" t="s">
        <v>1735</v>
      </c>
      <c r="C1744" t="s">
        <v>3909</v>
      </c>
      <c r="D1744" t="s">
        <v>5773</v>
      </c>
      <c r="E1744" t="s">
        <v>6065</v>
      </c>
      <c r="F1744" t="s">
        <v>7807</v>
      </c>
      <c r="G1744" t="s">
        <v>8245</v>
      </c>
      <c r="H1744" t="s">
        <v>8552</v>
      </c>
      <c r="I1744" t="s">
        <v>8555</v>
      </c>
      <c r="J1744" t="s">
        <v>9928</v>
      </c>
      <c r="K1744" t="s">
        <v>10121</v>
      </c>
      <c r="L1744" t="s">
        <v>10788</v>
      </c>
      <c r="M1744" t="s">
        <v>12451</v>
      </c>
      <c r="N1744" t="s">
        <v>12736</v>
      </c>
      <c r="O1744" t="s">
        <v>13305</v>
      </c>
      <c r="P1744" t="s">
        <v>13351</v>
      </c>
      <c r="Q1744">
        <v>1</v>
      </c>
      <c r="R1744" t="s">
        <v>13357</v>
      </c>
      <c r="S1744" t="s">
        <v>8394</v>
      </c>
      <c r="T1744" t="s">
        <v>13813</v>
      </c>
      <c r="U1744" s="3" t="str" cm="1">
        <f t="array" ref="U1744">LEFT(T1744,MIN(FIND({0,1,2,3,4,5,6,7,8,9},T1744&amp;"0123456789"))-1)</f>
        <v>$</v>
      </c>
      <c r="V1744" t="s">
        <v>13357</v>
      </c>
      <c r="W1744" t="s">
        <v>13813</v>
      </c>
      <c r="X1744" s="3" t="str" cm="1">
        <f t="array" ref="X1744">LEFT(W1744,MIN(FIND({0,1,2,3,4,5,6,7,8,9},W1744&amp;"0123456789"))-1)</f>
        <v>$</v>
      </c>
      <c r="Y1744" t="s">
        <v>13357</v>
      </c>
      <c r="Z1744" t="s">
        <v>13813</v>
      </c>
      <c r="AA1744" s="3" cm="1">
        <f t="array" ref="AA1744">_xlfn.XLOOKUP(LEFT(Z1744,MIN(FIND({0,1,2,3,4,5,6,7,8,9},Z1744&amp;"0123456789"))-1), $BB$4:$BB$23, $BC$4:$BC$23)*_xlfn.NUMBERVALUE(TRIM(REPLACE(Z1744,1,MIN(FIND({0,1,2,3,4,5,6,7,8,9},Z1744&amp;"0123456789"))-1,"")), ".", ",")</f>
        <v>2000000</v>
      </c>
      <c r="AB1744" t="s">
        <v>13813</v>
      </c>
      <c r="AC1744" s="3" cm="1">
        <f t="array" ref="AC1744">_xlfn.XLOOKUP(LEFT(AB1744,MIN(FIND({0,1,2,3,4,5,6,7,8,9},AB1744&amp;"0123456789"))-1), $BB$4:$BB$23, $BC$4:$BC$23)*_xlfn.NUMBERVALUE(TRIM(REPLACE(AB1744,1,MIN(FIND({0,1,2,3,4,5,6,7,8,9},AB1744&amp;"0123456789"))-1,"")), ".", ",")</f>
        <v>2000000</v>
      </c>
      <c r="AD1744" t="s">
        <v>8555</v>
      </c>
      <c r="AE1744" t="s">
        <v>8555</v>
      </c>
      <c r="AF1744" t="s">
        <v>16250</v>
      </c>
      <c r="AG1744" t="s">
        <v>4365</v>
      </c>
      <c r="AH1744" t="s">
        <v>4365</v>
      </c>
      <c r="AI1744" t="s">
        <v>4365</v>
      </c>
      <c r="AJ1744" t="s">
        <v>4365</v>
      </c>
      <c r="AK1744" t="s">
        <v>4365</v>
      </c>
      <c r="AL1744" t="s">
        <v>4365</v>
      </c>
      <c r="AM1744" t="s">
        <v>4365</v>
      </c>
      <c r="AN1744" t="s">
        <v>4365</v>
      </c>
      <c r="AO1744" t="s">
        <v>4365</v>
      </c>
      <c r="AP1744" t="s">
        <v>4365</v>
      </c>
      <c r="AQ1744" t="s">
        <v>4365</v>
      </c>
      <c r="AR1744" t="s">
        <v>4365</v>
      </c>
      <c r="AS1744" t="s">
        <v>19237</v>
      </c>
      <c r="BC1744" s="3" t="str" cm="1">
        <f t="array" ref="BC1744">LEFT(BB1744,MIN(FIND({0,1,2,3,4,5,6,7,8,9},BB1744&amp;"0123456789"))-1)</f>
        <v/>
      </c>
      <c r="BY1744" t="s">
        <v>12211</v>
      </c>
      <c r="BZ1744" t="s">
        <v>25522</v>
      </c>
      <c r="CT1744" t="str">
        <f t="shared" si="419"/>
        <v>Hospitality</v>
      </c>
      <c r="CU1744" t="str">
        <f t="shared" si="420"/>
        <v>Travel</v>
      </c>
      <c r="CV1744" t="str">
        <f t="shared" si="421"/>
        <v/>
      </c>
      <c r="CW1744" t="str">
        <f t="shared" si="422"/>
        <v/>
      </c>
      <c r="CX1744" t="str">
        <f t="shared" si="423"/>
        <v/>
      </c>
      <c r="CY1744" t="str">
        <f t="shared" si="424"/>
        <v/>
      </c>
      <c r="CZ1744" t="str">
        <f t="shared" si="425"/>
        <v/>
      </c>
      <c r="DA1744" t="str">
        <f t="shared" si="426"/>
        <v/>
      </c>
      <c r="DB1744" t="str">
        <f t="shared" si="427"/>
        <v/>
      </c>
      <c r="DC1744" t="str">
        <f t="shared" si="428"/>
        <v/>
      </c>
    </row>
    <row r="1745" spans="1:107" x14ac:dyDescent="0.2">
      <c r="A1745">
        <v>1742</v>
      </c>
      <c r="B1745" t="s">
        <v>1736</v>
      </c>
      <c r="C1745" t="s">
        <v>3910</v>
      </c>
      <c r="D1745" t="s">
        <v>5774</v>
      </c>
      <c r="E1745" t="s">
        <v>6065</v>
      </c>
      <c r="F1745" t="s">
        <v>7808</v>
      </c>
      <c r="G1745" t="s">
        <v>8248</v>
      </c>
      <c r="H1745" t="s">
        <v>8552</v>
      </c>
      <c r="I1745" t="s">
        <v>4365</v>
      </c>
      <c r="J1745" t="s">
        <v>4365</v>
      </c>
      <c r="K1745" t="s">
        <v>10121</v>
      </c>
      <c r="L1745" t="s">
        <v>10944</v>
      </c>
      <c r="M1745" t="s">
        <v>12452</v>
      </c>
      <c r="N1745" t="s">
        <v>12766</v>
      </c>
      <c r="O1745" t="s">
        <v>13321</v>
      </c>
      <c r="P1745" t="s">
        <v>4365</v>
      </c>
      <c r="Q1745">
        <v>1</v>
      </c>
      <c r="R1745" t="s">
        <v>13357</v>
      </c>
      <c r="S1745" t="s">
        <v>13482</v>
      </c>
      <c r="T1745" t="s">
        <v>13810</v>
      </c>
      <c r="U1745" s="3" t="str" cm="1">
        <f t="array" ref="U1745">LEFT(T1745,MIN(FIND({0,1,2,3,4,5,6,7,8,9},T1745&amp;"0123456789"))-1)</f>
        <v>$</v>
      </c>
      <c r="V1745" t="s">
        <v>13357</v>
      </c>
      <c r="W1745" t="s">
        <v>13810</v>
      </c>
      <c r="X1745" s="3" t="str" cm="1">
        <f t="array" ref="X1745">LEFT(W1745,MIN(FIND({0,1,2,3,4,5,6,7,8,9},W1745&amp;"0123456789"))-1)</f>
        <v>$</v>
      </c>
      <c r="Y1745" t="s">
        <v>13357</v>
      </c>
      <c r="Z1745" t="s">
        <v>13810</v>
      </c>
      <c r="AA1745" s="3" cm="1">
        <f t="array" ref="AA1745">_xlfn.XLOOKUP(LEFT(Z1745,MIN(FIND({0,1,2,3,4,5,6,7,8,9},Z1745&amp;"0123456789"))-1), $BB$4:$BB$23, $BC$4:$BC$23)*_xlfn.NUMBERVALUE(TRIM(REPLACE(Z1745,1,MIN(FIND({0,1,2,3,4,5,6,7,8,9},Z1745&amp;"0123456789"))-1,"")), ".", ",")</f>
        <v>1500000</v>
      </c>
      <c r="AB1745" t="s">
        <v>13810</v>
      </c>
      <c r="AC1745" s="3" cm="1">
        <f t="array" ref="AC1745">_xlfn.XLOOKUP(LEFT(AB1745,MIN(FIND({0,1,2,3,4,5,6,7,8,9},AB1745&amp;"0123456789"))-1), $BB$4:$BB$23, $BC$4:$BC$23)*_xlfn.NUMBERVALUE(TRIM(REPLACE(AB1745,1,MIN(FIND({0,1,2,3,4,5,6,7,8,9},AB1745&amp;"0123456789"))-1,"")), ".", ",")</f>
        <v>1500000</v>
      </c>
      <c r="AD1745" t="s">
        <v>4365</v>
      </c>
      <c r="AE1745" t="s">
        <v>4365</v>
      </c>
      <c r="AF1745" t="s">
        <v>4365</v>
      </c>
      <c r="AG1745" t="s">
        <v>4365</v>
      </c>
      <c r="AH1745" t="s">
        <v>4365</v>
      </c>
      <c r="AI1745" t="s">
        <v>4365</v>
      </c>
      <c r="AJ1745" t="s">
        <v>4365</v>
      </c>
      <c r="AK1745" t="s">
        <v>4365</v>
      </c>
      <c r="AL1745" t="s">
        <v>4365</v>
      </c>
      <c r="AM1745" t="s">
        <v>4365</v>
      </c>
      <c r="AN1745" t="s">
        <v>4365</v>
      </c>
      <c r="AO1745" t="s">
        <v>4365</v>
      </c>
      <c r="AP1745" t="s">
        <v>4365</v>
      </c>
      <c r="AQ1745" t="s">
        <v>4365</v>
      </c>
      <c r="AR1745" t="s">
        <v>4365</v>
      </c>
      <c r="AS1745" t="s">
        <v>14828</v>
      </c>
      <c r="BC1745" s="3" t="str" cm="1">
        <f t="array" ref="BC1745">LEFT(BB1745,MIN(FIND({0,1,2,3,4,5,6,7,8,9},BB1745&amp;"0123456789"))-1)</f>
        <v/>
      </c>
      <c r="BY1745" t="s">
        <v>12288</v>
      </c>
      <c r="BZ1745" t="s">
        <v>25404</v>
      </c>
      <c r="CA1745" t="s">
        <v>25762</v>
      </c>
      <c r="CT1745" t="str">
        <f t="shared" si="419"/>
        <v>Electronic Health Record (EHR)</v>
      </c>
      <c r="CU1745" t="str">
        <f t="shared" si="420"/>
        <v>Information Technology</v>
      </c>
      <c r="CV1745" t="str">
        <f t="shared" si="421"/>
        <v>Real Time</v>
      </c>
      <c r="CW1745" t="str">
        <f t="shared" si="422"/>
        <v/>
      </c>
      <c r="CX1745" t="str">
        <f t="shared" si="423"/>
        <v/>
      </c>
      <c r="CY1745" t="str">
        <f t="shared" si="424"/>
        <v/>
      </c>
      <c r="CZ1745" t="str">
        <f t="shared" si="425"/>
        <v/>
      </c>
      <c r="DA1745" t="str">
        <f t="shared" si="426"/>
        <v/>
      </c>
      <c r="DB1745" t="str">
        <f t="shared" si="427"/>
        <v/>
      </c>
      <c r="DC1745" t="str">
        <f t="shared" si="428"/>
        <v/>
      </c>
    </row>
    <row r="1746" spans="1:107" x14ac:dyDescent="0.2">
      <c r="A1746">
        <v>1743</v>
      </c>
      <c r="B1746" t="s">
        <v>1737</v>
      </c>
      <c r="C1746" t="s">
        <v>3911</v>
      </c>
      <c r="D1746" t="s">
        <v>4365</v>
      </c>
      <c r="E1746" t="s">
        <v>6065</v>
      </c>
      <c r="F1746" t="s">
        <v>7809</v>
      </c>
      <c r="G1746" t="s">
        <v>8245</v>
      </c>
      <c r="H1746" t="s">
        <v>8552</v>
      </c>
      <c r="I1746" t="s">
        <v>8555</v>
      </c>
      <c r="J1746" t="s">
        <v>9929</v>
      </c>
      <c r="K1746" t="s">
        <v>10121</v>
      </c>
      <c r="L1746" t="s">
        <v>10945</v>
      </c>
      <c r="M1746" t="s">
        <v>12453</v>
      </c>
      <c r="N1746" t="s">
        <v>12741</v>
      </c>
      <c r="O1746" t="s">
        <v>13310</v>
      </c>
      <c r="P1746" t="s">
        <v>4365</v>
      </c>
      <c r="Q1746">
        <v>1</v>
      </c>
      <c r="R1746" t="s">
        <v>13357</v>
      </c>
      <c r="S1746" t="s">
        <v>13463</v>
      </c>
      <c r="T1746" t="s">
        <v>13813</v>
      </c>
      <c r="U1746" s="3" t="str" cm="1">
        <f t="array" ref="U1746">LEFT(T1746,MIN(FIND({0,1,2,3,4,5,6,7,8,9},T1746&amp;"0123456789"))-1)</f>
        <v>$</v>
      </c>
      <c r="V1746" t="s">
        <v>14422</v>
      </c>
      <c r="W1746" t="s">
        <v>13813</v>
      </c>
      <c r="X1746" s="3" t="str" cm="1">
        <f t="array" ref="X1746">LEFT(W1746,MIN(FIND({0,1,2,3,4,5,6,7,8,9},W1746&amp;"0123456789"))-1)</f>
        <v>$</v>
      </c>
      <c r="Y1746" t="s">
        <v>14422</v>
      </c>
      <c r="Z1746" t="s">
        <v>13813</v>
      </c>
      <c r="AA1746" s="3" cm="1">
        <f t="array" ref="AA1746">_xlfn.XLOOKUP(LEFT(Z1746,MIN(FIND({0,1,2,3,4,5,6,7,8,9},Z1746&amp;"0123456789"))-1), $BB$4:$BB$23, $BC$4:$BC$23)*_xlfn.NUMBERVALUE(TRIM(REPLACE(Z1746,1,MIN(FIND({0,1,2,3,4,5,6,7,8,9},Z1746&amp;"0123456789"))-1,"")), ".", ",")</f>
        <v>2000000</v>
      </c>
      <c r="AB1746" t="s">
        <v>13813</v>
      </c>
      <c r="AC1746" s="3" cm="1">
        <f t="array" ref="AC1746">_xlfn.XLOOKUP(LEFT(AB1746,MIN(FIND({0,1,2,3,4,5,6,7,8,9},AB1746&amp;"0123456789"))-1), $BB$4:$BB$23, $BC$4:$BC$23)*_xlfn.NUMBERVALUE(TRIM(REPLACE(AB1746,1,MIN(FIND({0,1,2,3,4,5,6,7,8,9},AB1746&amp;"0123456789"))-1,"")), ".", ",")</f>
        <v>2000000</v>
      </c>
      <c r="AD1746" t="s">
        <v>8555</v>
      </c>
      <c r="AE1746" t="s">
        <v>8555</v>
      </c>
      <c r="AF1746" t="s">
        <v>15827</v>
      </c>
      <c r="AG1746" t="s">
        <v>4365</v>
      </c>
      <c r="AH1746" t="s">
        <v>4365</v>
      </c>
      <c r="AI1746" t="s">
        <v>4365</v>
      </c>
      <c r="AJ1746" t="s">
        <v>4365</v>
      </c>
      <c r="AK1746" t="s">
        <v>4365</v>
      </c>
      <c r="AL1746" t="s">
        <v>4365</v>
      </c>
      <c r="AM1746" t="s">
        <v>4365</v>
      </c>
      <c r="AN1746" t="s">
        <v>4365</v>
      </c>
      <c r="AO1746" t="s">
        <v>4365</v>
      </c>
      <c r="AP1746" t="s">
        <v>4365</v>
      </c>
      <c r="AQ1746" t="s">
        <v>4365</v>
      </c>
      <c r="AR1746" t="s">
        <v>4365</v>
      </c>
      <c r="AS1746" t="s">
        <v>4365</v>
      </c>
      <c r="BC1746" s="3" t="str" cm="1">
        <f t="array" ref="BC1746">LEFT(BB1746,MIN(FIND({0,1,2,3,4,5,6,7,8,9},BB1746&amp;"0123456789"))-1)</f>
        <v/>
      </c>
      <c r="BY1746" t="s">
        <v>10221</v>
      </c>
      <c r="BZ1746" t="s">
        <v>25421</v>
      </c>
      <c r="CA1746" t="s">
        <v>25468</v>
      </c>
      <c r="CT1746" t="str">
        <f t="shared" si="419"/>
        <v>Consumer Goods</v>
      </c>
      <c r="CU1746" t="str">
        <f t="shared" si="420"/>
        <v>E-Commerce</v>
      </c>
      <c r="CV1746" t="str">
        <f t="shared" si="421"/>
        <v>Food and Beverage</v>
      </c>
      <c r="CW1746" t="str">
        <f t="shared" si="422"/>
        <v/>
      </c>
      <c r="CX1746" t="str">
        <f t="shared" si="423"/>
        <v/>
      </c>
      <c r="CY1746" t="str">
        <f t="shared" si="424"/>
        <v/>
      </c>
      <c r="CZ1746" t="str">
        <f t="shared" si="425"/>
        <v/>
      </c>
      <c r="DA1746" t="str">
        <f t="shared" si="426"/>
        <v/>
      </c>
      <c r="DB1746" t="str">
        <f t="shared" si="427"/>
        <v/>
      </c>
      <c r="DC1746" t="str">
        <f t="shared" si="428"/>
        <v/>
      </c>
    </row>
    <row r="1747" spans="1:107" x14ac:dyDescent="0.2">
      <c r="A1747">
        <v>1744</v>
      </c>
      <c r="B1747" t="s">
        <v>1738</v>
      </c>
      <c r="C1747" t="s">
        <v>3912</v>
      </c>
      <c r="D1747" t="s">
        <v>4365</v>
      </c>
      <c r="E1747" t="s">
        <v>6065</v>
      </c>
      <c r="F1747" t="s">
        <v>7810</v>
      </c>
      <c r="G1747" t="s">
        <v>8257</v>
      </c>
      <c r="H1747" t="s">
        <v>8552</v>
      </c>
      <c r="I1747" t="s">
        <v>8555</v>
      </c>
      <c r="J1747" t="s">
        <v>9930</v>
      </c>
      <c r="K1747" t="s">
        <v>10120</v>
      </c>
      <c r="L1747" t="s">
        <v>10189</v>
      </c>
      <c r="M1747" t="s">
        <v>11846</v>
      </c>
      <c r="N1747" t="s">
        <v>12944</v>
      </c>
      <c r="O1747" t="s">
        <v>13319</v>
      </c>
      <c r="P1747" t="s">
        <v>4365</v>
      </c>
      <c r="Q1747">
        <v>2</v>
      </c>
      <c r="R1747" t="s">
        <v>4365</v>
      </c>
      <c r="S1747" t="s">
        <v>8318</v>
      </c>
      <c r="T1747" t="s">
        <v>14297</v>
      </c>
      <c r="U1747" s="3" t="str" cm="1">
        <f t="array" ref="U1747">LEFT(T1747,MIN(FIND({0,1,2,3,4,5,6,7,8,9},T1747&amp;"0123456789"))-1)</f>
        <v>CN¥</v>
      </c>
      <c r="V1747" t="s">
        <v>14425</v>
      </c>
      <c r="W1747" t="s">
        <v>14297</v>
      </c>
      <c r="X1747" s="3" t="str" cm="1">
        <f t="array" ref="X1747">LEFT(W1747,MIN(FIND({0,1,2,3,4,5,6,7,8,9},W1747&amp;"0123456789"))-1)</f>
        <v>CN¥</v>
      </c>
      <c r="Y1747" t="s">
        <v>14425</v>
      </c>
      <c r="Z1747" t="s">
        <v>14745</v>
      </c>
      <c r="AA1747" s="3" cm="1">
        <f t="array" ref="AA1747">_xlfn.XLOOKUP(LEFT(Z1747,MIN(FIND({0,1,2,3,4,5,6,7,8,9},Z1747&amp;"0123456789"))-1), $BB$4:$BB$23, $BC$4:$BC$23)*_xlfn.NUMBERVALUE(TRIM(REPLACE(Z1747,1,MIN(FIND({0,1,2,3,4,5,6,7,8,9},Z1747&amp;"0123456789"))-1,"")), ".", ",")</f>
        <v>27530886</v>
      </c>
      <c r="AB1747" t="s">
        <v>14745</v>
      </c>
      <c r="AC1747" s="3" cm="1">
        <f t="array" ref="AC1747">_xlfn.XLOOKUP(LEFT(AB1747,MIN(FIND({0,1,2,3,4,5,6,7,8,9},AB1747&amp;"0123456789"))-1), $BB$4:$BB$23, $BC$4:$BC$23)*_xlfn.NUMBERVALUE(TRIM(REPLACE(AB1747,1,MIN(FIND({0,1,2,3,4,5,6,7,8,9},AB1747&amp;"0123456789"))-1,"")), ".", ",")</f>
        <v>27530886</v>
      </c>
      <c r="AD1747" t="s">
        <v>4365</v>
      </c>
      <c r="AE1747" t="s">
        <v>8554</v>
      </c>
      <c r="AF1747" t="s">
        <v>16251</v>
      </c>
      <c r="AG1747" t="s">
        <v>4365</v>
      </c>
      <c r="AH1747" t="s">
        <v>4365</v>
      </c>
      <c r="AI1747" t="s">
        <v>4365</v>
      </c>
      <c r="AJ1747" t="s">
        <v>4365</v>
      </c>
      <c r="AK1747" t="s">
        <v>4365</v>
      </c>
      <c r="AL1747" t="s">
        <v>4365</v>
      </c>
      <c r="AM1747" t="s">
        <v>4365</v>
      </c>
      <c r="AN1747" t="s">
        <v>4365</v>
      </c>
      <c r="AO1747" t="s">
        <v>4365</v>
      </c>
      <c r="AP1747" t="s">
        <v>4365</v>
      </c>
      <c r="AQ1747" t="s">
        <v>4365</v>
      </c>
      <c r="AR1747" t="s">
        <v>4365</v>
      </c>
      <c r="AS1747" t="s">
        <v>4365</v>
      </c>
      <c r="BC1747" s="3" t="str" cm="1">
        <f t="array" ref="BC1747">LEFT(BB1747,MIN(FIND({0,1,2,3,4,5,6,7,8,9},BB1747&amp;"0123456789"))-1)</f>
        <v/>
      </c>
      <c r="BY1747" t="s">
        <v>11846</v>
      </c>
      <c r="CT1747" t="str">
        <f t="shared" si="419"/>
        <v>Venture Capital</v>
      </c>
      <c r="CU1747" t="str">
        <f t="shared" si="420"/>
        <v/>
      </c>
      <c r="CV1747" t="str">
        <f t="shared" si="421"/>
        <v/>
      </c>
      <c r="CW1747" t="str">
        <f t="shared" si="422"/>
        <v/>
      </c>
      <c r="CX1747" t="str">
        <f t="shared" si="423"/>
        <v/>
      </c>
      <c r="CY1747" t="str">
        <f t="shared" si="424"/>
        <v/>
      </c>
      <c r="CZ1747" t="str">
        <f t="shared" si="425"/>
        <v/>
      </c>
      <c r="DA1747" t="str">
        <f t="shared" si="426"/>
        <v/>
      </c>
      <c r="DB1747" t="str">
        <f t="shared" si="427"/>
        <v/>
      </c>
      <c r="DC1747" t="str">
        <f t="shared" si="428"/>
        <v/>
      </c>
    </row>
    <row r="1748" spans="1:107" x14ac:dyDescent="0.2">
      <c r="A1748">
        <v>1745</v>
      </c>
      <c r="B1748" t="s">
        <v>1739</v>
      </c>
      <c r="C1748" t="s">
        <v>3913</v>
      </c>
      <c r="D1748" t="s">
        <v>5775</v>
      </c>
      <c r="E1748" t="s">
        <v>6065</v>
      </c>
      <c r="F1748" t="s">
        <v>7811</v>
      </c>
      <c r="G1748" t="s">
        <v>8245</v>
      </c>
      <c r="H1748" t="s">
        <v>8552</v>
      </c>
      <c r="I1748" t="s">
        <v>4365</v>
      </c>
      <c r="J1748" t="s">
        <v>4365</v>
      </c>
      <c r="K1748" t="s">
        <v>10121</v>
      </c>
      <c r="L1748" t="s">
        <v>10946</v>
      </c>
      <c r="M1748" t="s">
        <v>12454</v>
      </c>
      <c r="N1748" t="s">
        <v>13150</v>
      </c>
      <c r="O1748" t="s">
        <v>13306</v>
      </c>
      <c r="P1748" t="s">
        <v>13349</v>
      </c>
      <c r="Q1748">
        <v>1</v>
      </c>
      <c r="R1748" t="s">
        <v>4365</v>
      </c>
      <c r="S1748" t="s">
        <v>13463</v>
      </c>
      <c r="T1748" t="s">
        <v>14298</v>
      </c>
      <c r="U1748" s="3" t="str" cm="1">
        <f t="array" ref="U1748">LEFT(T1748,MIN(FIND({0,1,2,3,4,5,6,7,8,9},T1748&amp;"0123456789"))-1)</f>
        <v>€</v>
      </c>
      <c r="V1748" t="s">
        <v>14415</v>
      </c>
      <c r="W1748" t="s">
        <v>14298</v>
      </c>
      <c r="X1748" s="3" t="str" cm="1">
        <f t="array" ref="X1748">LEFT(W1748,MIN(FIND({0,1,2,3,4,5,6,7,8,9},W1748&amp;"0123456789"))-1)</f>
        <v>€</v>
      </c>
      <c r="Y1748" t="s">
        <v>14415</v>
      </c>
      <c r="Z1748" t="s">
        <v>14298</v>
      </c>
      <c r="AA1748" s="3" cm="1">
        <f t="array" ref="AA1748">_xlfn.XLOOKUP(LEFT(Z1748,MIN(FIND({0,1,2,3,4,5,6,7,8,9},Z1748&amp;"0123456789"))-1), $BB$4:$BB$23, $BC$4:$BC$23)*_xlfn.NUMBERVALUE(TRIM(REPLACE(Z1748,1,MIN(FIND({0,1,2,3,4,5,6,7,8,9},Z1748&amp;"0123456789"))-1,"")), ".", ",")</f>
        <v>2280000</v>
      </c>
      <c r="AB1748" t="s">
        <v>14298</v>
      </c>
      <c r="AC1748" s="3" cm="1">
        <f t="array" ref="AC1748">_xlfn.XLOOKUP(LEFT(AB1748,MIN(FIND({0,1,2,3,4,5,6,7,8,9},AB1748&amp;"0123456789"))-1), $BB$4:$BB$23, $BC$4:$BC$23)*_xlfn.NUMBERVALUE(TRIM(REPLACE(AB1748,1,MIN(FIND({0,1,2,3,4,5,6,7,8,9},AB1748&amp;"0123456789"))-1,"")), ".", ",")</f>
        <v>2280000</v>
      </c>
      <c r="AD1748" t="s">
        <v>8555</v>
      </c>
      <c r="AE1748" t="s">
        <v>8555</v>
      </c>
      <c r="AF1748" t="s">
        <v>16252</v>
      </c>
      <c r="AG1748" t="s">
        <v>17428</v>
      </c>
      <c r="AH1748" t="s">
        <v>4365</v>
      </c>
      <c r="AI1748" t="s">
        <v>4365</v>
      </c>
      <c r="AJ1748" t="s">
        <v>8563</v>
      </c>
      <c r="AK1748" t="s">
        <v>4365</v>
      </c>
      <c r="AL1748" t="s">
        <v>8555</v>
      </c>
      <c r="AM1748" t="s">
        <v>4365</v>
      </c>
      <c r="AN1748" t="s">
        <v>18372</v>
      </c>
      <c r="AO1748" t="s">
        <v>4365</v>
      </c>
      <c r="AP1748" t="s">
        <v>23436</v>
      </c>
      <c r="AQ1748" t="s">
        <v>4365</v>
      </c>
      <c r="AR1748" t="s">
        <v>4365</v>
      </c>
      <c r="AS1748" t="s">
        <v>14827</v>
      </c>
      <c r="BC1748" s="3" t="str" cm="1">
        <f t="array" ref="BC1748">LEFT(BB1748,MIN(FIND({0,1,2,3,4,5,6,7,8,9},BB1748&amp;"0123456789"))-1)</f>
        <v/>
      </c>
      <c r="BY1748" t="s">
        <v>12483</v>
      </c>
      <c r="BZ1748" t="s">
        <v>25993</v>
      </c>
      <c r="CT1748" t="str">
        <f t="shared" si="419"/>
        <v>3D Printing</v>
      </c>
      <c r="CU1748" t="str">
        <f t="shared" si="420"/>
        <v>3D Technology</v>
      </c>
      <c r="CV1748" t="str">
        <f t="shared" si="421"/>
        <v/>
      </c>
      <c r="CW1748" t="str">
        <f t="shared" si="422"/>
        <v/>
      </c>
      <c r="CX1748" t="str">
        <f t="shared" si="423"/>
        <v/>
      </c>
      <c r="CY1748" t="str">
        <f t="shared" si="424"/>
        <v/>
      </c>
      <c r="CZ1748" t="str">
        <f t="shared" si="425"/>
        <v/>
      </c>
      <c r="DA1748" t="str">
        <f t="shared" si="426"/>
        <v/>
      </c>
      <c r="DB1748" t="str">
        <f t="shared" si="427"/>
        <v/>
      </c>
      <c r="DC1748" t="str">
        <f t="shared" si="428"/>
        <v/>
      </c>
    </row>
    <row r="1749" spans="1:107" x14ac:dyDescent="0.2">
      <c r="A1749">
        <v>1746</v>
      </c>
      <c r="B1749" t="s">
        <v>1740</v>
      </c>
      <c r="C1749" t="s">
        <v>3914</v>
      </c>
      <c r="D1749" t="s">
        <v>5776</v>
      </c>
      <c r="E1749" t="s">
        <v>6065</v>
      </c>
      <c r="F1749" t="s">
        <v>7812</v>
      </c>
      <c r="G1749" t="s">
        <v>8245</v>
      </c>
      <c r="H1749" t="s">
        <v>8552</v>
      </c>
      <c r="I1749" t="s">
        <v>4365</v>
      </c>
      <c r="J1749" t="s">
        <v>4365</v>
      </c>
      <c r="K1749" t="s">
        <v>10121</v>
      </c>
      <c r="L1749" t="s">
        <v>10947</v>
      </c>
      <c r="M1749" t="s">
        <v>12455</v>
      </c>
      <c r="N1749" t="s">
        <v>12742</v>
      </c>
      <c r="O1749" t="s">
        <v>13306</v>
      </c>
      <c r="P1749" t="s">
        <v>4365</v>
      </c>
      <c r="Q1749">
        <v>1</v>
      </c>
      <c r="R1749" t="s">
        <v>13357</v>
      </c>
      <c r="S1749" t="s">
        <v>13595</v>
      </c>
      <c r="T1749" t="s">
        <v>13846</v>
      </c>
      <c r="U1749" s="3" t="str" cm="1">
        <f t="array" ref="U1749">LEFT(T1749,MIN(FIND({0,1,2,3,4,5,6,7,8,9},T1749&amp;"0123456789"))-1)</f>
        <v>€</v>
      </c>
      <c r="V1749" t="s">
        <v>13357</v>
      </c>
      <c r="W1749" t="s">
        <v>13846</v>
      </c>
      <c r="X1749" s="3" t="str" cm="1">
        <f t="array" ref="X1749">LEFT(W1749,MIN(FIND({0,1,2,3,4,5,6,7,8,9},W1749&amp;"0123456789"))-1)</f>
        <v>€</v>
      </c>
      <c r="Y1749" t="s">
        <v>13357</v>
      </c>
      <c r="Z1749" t="s">
        <v>13846</v>
      </c>
      <c r="AA1749" s="3" cm="1">
        <f t="array" ref="AA1749">_xlfn.XLOOKUP(LEFT(Z1749,MIN(FIND({0,1,2,3,4,5,6,7,8,9},Z1749&amp;"0123456789"))-1), $BB$4:$BB$23, $BC$4:$BC$23)*_xlfn.NUMBERVALUE(TRIM(REPLACE(Z1749,1,MIN(FIND({0,1,2,3,4,5,6,7,8,9},Z1749&amp;"0123456789"))-1,"")), ".", ",")</f>
        <v>1200000</v>
      </c>
      <c r="AB1749" t="s">
        <v>13846</v>
      </c>
      <c r="AC1749" s="3" cm="1">
        <f t="array" ref="AC1749">_xlfn.XLOOKUP(LEFT(AB1749,MIN(FIND({0,1,2,3,4,5,6,7,8,9},AB1749&amp;"0123456789"))-1), $BB$4:$BB$23, $BC$4:$BC$23)*_xlfn.NUMBERVALUE(TRIM(REPLACE(AB1749,1,MIN(FIND({0,1,2,3,4,5,6,7,8,9},AB1749&amp;"0123456789"))-1,"")), ".", ",")</f>
        <v>1200000</v>
      </c>
      <c r="AD1749" t="s">
        <v>8555</v>
      </c>
      <c r="AE1749" t="s">
        <v>8557</v>
      </c>
      <c r="AF1749" t="s">
        <v>16253</v>
      </c>
      <c r="AG1749" t="s">
        <v>4365</v>
      </c>
      <c r="AH1749" t="s">
        <v>4365</v>
      </c>
      <c r="AI1749" t="s">
        <v>4365</v>
      </c>
      <c r="AJ1749" t="s">
        <v>4365</v>
      </c>
      <c r="AK1749" t="s">
        <v>4365</v>
      </c>
      <c r="AL1749" t="s">
        <v>4365</v>
      </c>
      <c r="AM1749" t="s">
        <v>4365</v>
      </c>
      <c r="AN1749" t="s">
        <v>4365</v>
      </c>
      <c r="AO1749" t="s">
        <v>4365</v>
      </c>
      <c r="AP1749" t="s">
        <v>4365</v>
      </c>
      <c r="AQ1749" t="s">
        <v>4365</v>
      </c>
      <c r="AR1749" t="s">
        <v>4365</v>
      </c>
      <c r="AS1749" t="s">
        <v>19166</v>
      </c>
      <c r="BC1749" s="3" t="str" cm="1">
        <f t="array" ref="BC1749">LEFT(BB1749,MIN(FIND({0,1,2,3,4,5,6,7,8,9},BB1749&amp;"0123456789"))-1)</f>
        <v/>
      </c>
      <c r="BY1749" t="s">
        <v>25994</v>
      </c>
      <c r="BZ1749" t="s">
        <v>25414</v>
      </c>
      <c r="CT1749" t="str">
        <f t="shared" si="419"/>
        <v>Debt Collections</v>
      </c>
      <c r="CU1749" t="str">
        <f t="shared" si="420"/>
        <v>Internet</v>
      </c>
      <c r="CV1749" t="str">
        <f t="shared" si="421"/>
        <v/>
      </c>
      <c r="CW1749" t="str">
        <f t="shared" si="422"/>
        <v/>
      </c>
      <c r="CX1749" t="str">
        <f t="shared" si="423"/>
        <v/>
      </c>
      <c r="CY1749" t="str">
        <f t="shared" si="424"/>
        <v/>
      </c>
      <c r="CZ1749" t="str">
        <f t="shared" si="425"/>
        <v/>
      </c>
      <c r="DA1749" t="str">
        <f t="shared" si="426"/>
        <v/>
      </c>
      <c r="DB1749" t="str">
        <f t="shared" si="427"/>
        <v/>
      </c>
      <c r="DC1749" t="str">
        <f t="shared" si="428"/>
        <v/>
      </c>
    </row>
    <row r="1750" spans="1:107" x14ac:dyDescent="0.2">
      <c r="A1750">
        <v>1747</v>
      </c>
      <c r="B1750" t="s">
        <v>1741</v>
      </c>
      <c r="C1750" t="s">
        <v>3915</v>
      </c>
      <c r="D1750" t="s">
        <v>5777</v>
      </c>
      <c r="E1750" t="s">
        <v>6065</v>
      </c>
      <c r="F1750" t="s">
        <v>7813</v>
      </c>
      <c r="G1750" t="s">
        <v>8246</v>
      </c>
      <c r="H1750" t="s">
        <v>8552</v>
      </c>
      <c r="I1750" t="s">
        <v>8555</v>
      </c>
      <c r="J1750" t="s">
        <v>9931</v>
      </c>
      <c r="K1750" t="s">
        <v>10119</v>
      </c>
      <c r="L1750" t="s">
        <v>10948</v>
      </c>
      <c r="M1750" t="s">
        <v>12456</v>
      </c>
      <c r="N1750" t="s">
        <v>12751</v>
      </c>
      <c r="O1750" t="s">
        <v>4365</v>
      </c>
      <c r="P1750" t="s">
        <v>13349</v>
      </c>
      <c r="Q1750">
        <v>2</v>
      </c>
      <c r="R1750" t="s">
        <v>13357</v>
      </c>
      <c r="S1750" t="s">
        <v>13591</v>
      </c>
      <c r="T1750" t="s">
        <v>13752</v>
      </c>
      <c r="U1750" s="3" t="str" cm="1">
        <f t="array" ref="U1750">LEFT(T1750,MIN(FIND({0,1,2,3,4,5,6,7,8,9},T1750&amp;"0123456789"))-1)</f>
        <v>$</v>
      </c>
      <c r="V1750" t="s">
        <v>14422</v>
      </c>
      <c r="W1750" t="s">
        <v>13752</v>
      </c>
      <c r="X1750" s="3" t="str" cm="1">
        <f t="array" ref="X1750">LEFT(W1750,MIN(FIND({0,1,2,3,4,5,6,7,8,9},W1750&amp;"0123456789"))-1)</f>
        <v>$</v>
      </c>
      <c r="Y1750" t="s">
        <v>14422</v>
      </c>
      <c r="Z1750" t="s">
        <v>14746</v>
      </c>
      <c r="AA1750" s="3" cm="1">
        <f t="array" ref="AA1750">_xlfn.XLOOKUP(LEFT(Z1750,MIN(FIND({0,1,2,3,4,5,6,7,8,9},Z1750&amp;"0123456789"))-1), $BB$4:$BB$23, $BC$4:$BC$23)*_xlfn.NUMBERVALUE(TRIM(REPLACE(Z1750,1,MIN(FIND({0,1,2,3,4,5,6,7,8,9},Z1750&amp;"0123456789"))-1,"")), ".", ",")</f>
        <v>1321585</v>
      </c>
      <c r="AB1750" t="s">
        <v>14746</v>
      </c>
      <c r="AC1750" s="3" cm="1">
        <f t="array" ref="AC1750">_xlfn.XLOOKUP(LEFT(AB1750,MIN(FIND({0,1,2,3,4,5,6,7,8,9},AB1750&amp;"0123456789"))-1), $BB$4:$BB$23, $BC$4:$BC$23)*_xlfn.NUMBERVALUE(TRIM(REPLACE(AB1750,1,MIN(FIND({0,1,2,3,4,5,6,7,8,9},AB1750&amp;"0123456789"))-1,"")), ".", ",")</f>
        <v>1321585</v>
      </c>
      <c r="AD1750" t="s">
        <v>4365</v>
      </c>
      <c r="AE1750" t="s">
        <v>4365</v>
      </c>
      <c r="AF1750" t="s">
        <v>4365</v>
      </c>
      <c r="AG1750" t="s">
        <v>4365</v>
      </c>
      <c r="AH1750" t="s">
        <v>4365</v>
      </c>
      <c r="AI1750" t="s">
        <v>4365</v>
      </c>
      <c r="AJ1750" t="s">
        <v>4365</v>
      </c>
      <c r="AK1750" t="s">
        <v>4365</v>
      </c>
      <c r="AL1750" t="s">
        <v>4365</v>
      </c>
      <c r="AM1750" t="s">
        <v>4365</v>
      </c>
      <c r="AN1750" t="s">
        <v>4365</v>
      </c>
      <c r="AO1750" t="s">
        <v>4365</v>
      </c>
      <c r="AP1750" t="s">
        <v>4365</v>
      </c>
      <c r="AQ1750" t="s">
        <v>4365</v>
      </c>
      <c r="AR1750" t="s">
        <v>4365</v>
      </c>
      <c r="AS1750" t="s">
        <v>14831</v>
      </c>
      <c r="BC1750" s="3" t="str" cm="1">
        <f t="array" ref="BC1750">LEFT(BB1750,MIN(FIND({0,1,2,3,4,5,6,7,8,9},BB1750&amp;"0123456789"))-1)</f>
        <v/>
      </c>
      <c r="BY1750" t="s">
        <v>25419</v>
      </c>
      <c r="BZ1750" t="s">
        <v>25430</v>
      </c>
      <c r="CA1750" t="s">
        <v>25573</v>
      </c>
      <c r="CT1750" t="str">
        <f t="shared" si="419"/>
        <v>Apps</v>
      </c>
      <c r="CU1750" t="str">
        <f t="shared" si="420"/>
        <v>FinTech</v>
      </c>
      <c r="CV1750" t="str">
        <f t="shared" si="421"/>
        <v>Sustainability</v>
      </c>
      <c r="CW1750" t="str">
        <f t="shared" si="422"/>
        <v/>
      </c>
      <c r="CX1750" t="str">
        <f t="shared" si="423"/>
        <v/>
      </c>
      <c r="CY1750" t="str">
        <f t="shared" si="424"/>
        <v/>
      </c>
      <c r="CZ1750" t="str">
        <f t="shared" si="425"/>
        <v/>
      </c>
      <c r="DA1750" t="str">
        <f t="shared" si="426"/>
        <v/>
      </c>
      <c r="DB1750" t="str">
        <f t="shared" si="427"/>
        <v/>
      </c>
      <c r="DC1750" t="str">
        <f t="shared" si="428"/>
        <v/>
      </c>
    </row>
    <row r="1751" spans="1:107" x14ac:dyDescent="0.2">
      <c r="A1751">
        <v>1748</v>
      </c>
      <c r="B1751" t="s">
        <v>1742</v>
      </c>
      <c r="C1751" t="s">
        <v>3916</v>
      </c>
      <c r="D1751" t="s">
        <v>5778</v>
      </c>
      <c r="E1751" t="s">
        <v>6065</v>
      </c>
      <c r="F1751" t="s">
        <v>7814</v>
      </c>
      <c r="G1751" t="s">
        <v>8245</v>
      </c>
      <c r="H1751" t="s">
        <v>8552</v>
      </c>
      <c r="I1751" t="s">
        <v>8555</v>
      </c>
      <c r="J1751" t="s">
        <v>9932</v>
      </c>
      <c r="K1751" t="s">
        <v>10120</v>
      </c>
      <c r="L1751" t="s">
        <v>10607</v>
      </c>
      <c r="M1751" t="s">
        <v>12457</v>
      </c>
      <c r="N1751" t="s">
        <v>12791</v>
      </c>
      <c r="O1751" t="s">
        <v>4365</v>
      </c>
      <c r="P1751" t="s">
        <v>4365</v>
      </c>
      <c r="Q1751">
        <v>3</v>
      </c>
      <c r="R1751" t="s">
        <v>13360</v>
      </c>
      <c r="S1751" t="s">
        <v>13494</v>
      </c>
      <c r="T1751" t="s">
        <v>14299</v>
      </c>
      <c r="U1751" s="3" t="str" cm="1">
        <f t="array" ref="U1751">LEFT(T1751,MIN(FIND({0,1,2,3,4,5,6,7,8,9},T1751&amp;"0123456789"))-1)</f>
        <v>$</v>
      </c>
      <c r="V1751" t="s">
        <v>14421</v>
      </c>
      <c r="W1751" t="s">
        <v>14299</v>
      </c>
      <c r="X1751" s="3" t="str" cm="1">
        <f t="array" ref="X1751">LEFT(W1751,MIN(FIND({0,1,2,3,4,5,6,7,8,9},W1751&amp;"0123456789"))-1)</f>
        <v>$</v>
      </c>
      <c r="Y1751" t="s">
        <v>14421</v>
      </c>
      <c r="Z1751" t="s">
        <v>14747</v>
      </c>
      <c r="AA1751" s="3" cm="1">
        <f t="array" ref="AA1751">_xlfn.XLOOKUP(LEFT(Z1751,MIN(FIND({0,1,2,3,4,5,6,7,8,9},Z1751&amp;"0123456789"))-1), $BB$4:$BB$23, $BC$4:$BC$23)*_xlfn.NUMBERVALUE(TRIM(REPLACE(Z1751,1,MIN(FIND({0,1,2,3,4,5,6,7,8,9},Z1751&amp;"0123456789"))-1,"")), ".", ",")</f>
        <v>12120021</v>
      </c>
      <c r="AB1751" t="s">
        <v>14747</v>
      </c>
      <c r="AC1751" s="3" cm="1">
        <f t="array" ref="AC1751">_xlfn.XLOOKUP(LEFT(AB1751,MIN(FIND({0,1,2,3,4,5,6,7,8,9},AB1751&amp;"0123456789"))-1), $BB$4:$BB$23, $BC$4:$BC$23)*_xlfn.NUMBERVALUE(TRIM(REPLACE(AB1751,1,MIN(FIND({0,1,2,3,4,5,6,7,8,9},AB1751&amp;"0123456789"))-1,"")), ".", ",")</f>
        <v>12120021</v>
      </c>
      <c r="AD1751" t="s">
        <v>4365</v>
      </c>
      <c r="AE1751" t="s">
        <v>4365</v>
      </c>
      <c r="AF1751" t="s">
        <v>4365</v>
      </c>
      <c r="AG1751" t="s">
        <v>17429</v>
      </c>
      <c r="AH1751" t="s">
        <v>18048</v>
      </c>
      <c r="AI1751" t="s">
        <v>19012</v>
      </c>
      <c r="AJ1751" t="s">
        <v>19398</v>
      </c>
      <c r="AK1751" t="s">
        <v>20055</v>
      </c>
      <c r="AL1751" t="s">
        <v>20373</v>
      </c>
      <c r="AM1751" t="s">
        <v>20968</v>
      </c>
      <c r="AN1751" t="s">
        <v>21658</v>
      </c>
      <c r="AO1751" t="s">
        <v>22259</v>
      </c>
      <c r="AP1751" t="s">
        <v>23437</v>
      </c>
      <c r="AQ1751" t="s">
        <v>24464</v>
      </c>
      <c r="AR1751" t="s">
        <v>25274</v>
      </c>
      <c r="AS1751" t="s">
        <v>19090</v>
      </c>
      <c r="BC1751" s="3" t="str" cm="1">
        <f t="array" ref="BC1751">LEFT(BB1751,MIN(FIND({0,1,2,3,4,5,6,7,8,9},BB1751&amp;"0123456789"))-1)</f>
        <v/>
      </c>
      <c r="BY1751" t="s">
        <v>12011</v>
      </c>
      <c r="BZ1751" t="s">
        <v>25801</v>
      </c>
      <c r="CA1751" t="s">
        <v>25798</v>
      </c>
      <c r="CT1751" t="str">
        <f t="shared" si="419"/>
        <v>Alternative Medicine</v>
      </c>
      <c r="CU1751" t="str">
        <f t="shared" si="420"/>
        <v>Cannabis</v>
      </c>
      <c r="CV1751" t="str">
        <f t="shared" si="421"/>
        <v>Farming</v>
      </c>
      <c r="CW1751" t="str">
        <f t="shared" si="422"/>
        <v/>
      </c>
      <c r="CX1751" t="str">
        <f t="shared" si="423"/>
        <v/>
      </c>
      <c r="CY1751" t="str">
        <f t="shared" si="424"/>
        <v/>
      </c>
      <c r="CZ1751" t="str">
        <f t="shared" si="425"/>
        <v/>
      </c>
      <c r="DA1751" t="str">
        <f t="shared" si="426"/>
        <v/>
      </c>
      <c r="DB1751" t="str">
        <f t="shared" si="427"/>
        <v/>
      </c>
      <c r="DC1751" t="str">
        <f t="shared" si="428"/>
        <v/>
      </c>
    </row>
    <row r="1752" spans="1:107" x14ac:dyDescent="0.2">
      <c r="A1752">
        <v>1749</v>
      </c>
      <c r="B1752" t="s">
        <v>1743</v>
      </c>
      <c r="C1752" t="s">
        <v>3917</v>
      </c>
      <c r="D1752" t="s">
        <v>4365</v>
      </c>
      <c r="E1752" t="s">
        <v>6065</v>
      </c>
      <c r="F1752" t="s">
        <v>7815</v>
      </c>
      <c r="G1752" t="s">
        <v>8255</v>
      </c>
      <c r="H1752" t="s">
        <v>8552</v>
      </c>
      <c r="I1752" t="s">
        <v>4365</v>
      </c>
      <c r="J1752" t="s">
        <v>4365</v>
      </c>
      <c r="K1752" t="s">
        <v>10119</v>
      </c>
      <c r="L1752" t="s">
        <v>10269</v>
      </c>
      <c r="M1752" t="s">
        <v>12458</v>
      </c>
      <c r="N1752" t="s">
        <v>12832</v>
      </c>
      <c r="O1752" t="s">
        <v>13319</v>
      </c>
      <c r="P1752" t="s">
        <v>13349</v>
      </c>
      <c r="Q1752">
        <v>1</v>
      </c>
      <c r="R1752" t="s">
        <v>4365</v>
      </c>
      <c r="S1752" t="s">
        <v>8509</v>
      </c>
      <c r="T1752" t="s">
        <v>14300</v>
      </c>
      <c r="U1752" s="3" t="str" cm="1">
        <f t="array" ref="U1752">LEFT(T1752,MIN(FIND({0,1,2,3,4,5,6,7,8,9},T1752&amp;"0123456789"))-1)</f>
        <v>₩</v>
      </c>
      <c r="V1752" t="s">
        <v>14418</v>
      </c>
      <c r="W1752" t="s">
        <v>14300</v>
      </c>
      <c r="X1752" s="3" t="str" cm="1">
        <f t="array" ref="X1752">LEFT(W1752,MIN(FIND({0,1,2,3,4,5,6,7,8,9},W1752&amp;"0123456789"))-1)</f>
        <v>₩</v>
      </c>
      <c r="Y1752" t="s">
        <v>14418</v>
      </c>
      <c r="Z1752" t="s">
        <v>14300</v>
      </c>
      <c r="AA1752" s="3" cm="1">
        <f t="array" ref="AA1752">_xlfn.XLOOKUP(LEFT(Z1752,MIN(FIND({0,1,2,3,4,5,6,7,8,9},Z1752&amp;"0123456789"))-1), $BB$4:$BB$23, $BC$4:$BC$23)*_xlfn.NUMBERVALUE(TRIM(REPLACE(Z1752,1,MIN(FIND({0,1,2,3,4,5,6,7,8,9},Z1752&amp;"0123456789"))-1,"")), ".", ",")</f>
        <v>4450000</v>
      </c>
      <c r="AB1752" t="s">
        <v>14300</v>
      </c>
      <c r="AC1752" s="3" cm="1">
        <f t="array" ref="AC1752">_xlfn.XLOOKUP(LEFT(AB1752,MIN(FIND({0,1,2,3,4,5,6,7,8,9},AB1752&amp;"0123456789"))-1), $BB$4:$BB$23, $BC$4:$BC$23)*_xlfn.NUMBERVALUE(TRIM(REPLACE(AB1752,1,MIN(FIND({0,1,2,3,4,5,6,7,8,9},AB1752&amp;"0123456789"))-1,"")), ".", ",")</f>
        <v>4450000</v>
      </c>
      <c r="AD1752" t="s">
        <v>8554</v>
      </c>
      <c r="AE1752" t="s">
        <v>8554</v>
      </c>
      <c r="AF1752" t="s">
        <v>16254</v>
      </c>
      <c r="AG1752" t="s">
        <v>4365</v>
      </c>
      <c r="AH1752" t="s">
        <v>4365</v>
      </c>
      <c r="AI1752" t="s">
        <v>4365</v>
      </c>
      <c r="AJ1752" t="s">
        <v>4365</v>
      </c>
      <c r="AK1752" t="s">
        <v>4365</v>
      </c>
      <c r="AL1752" t="s">
        <v>4365</v>
      </c>
      <c r="AM1752" t="s">
        <v>4365</v>
      </c>
      <c r="AN1752" t="s">
        <v>4365</v>
      </c>
      <c r="AO1752" t="s">
        <v>4365</v>
      </c>
      <c r="AP1752" t="s">
        <v>4365</v>
      </c>
      <c r="AQ1752" t="s">
        <v>4365</v>
      </c>
      <c r="AR1752" t="s">
        <v>4365</v>
      </c>
      <c r="AS1752" t="s">
        <v>14825</v>
      </c>
      <c r="BC1752" s="3" t="str" cm="1">
        <f t="array" ref="BC1752">LEFT(BB1752,MIN(FIND({0,1,2,3,4,5,6,7,8,9},BB1752&amp;"0123456789"))-1)</f>
        <v/>
      </c>
      <c r="BY1752" t="s">
        <v>25419</v>
      </c>
      <c r="BZ1752" t="s">
        <v>25441</v>
      </c>
      <c r="CA1752" t="s">
        <v>25671</v>
      </c>
      <c r="CT1752" t="str">
        <f t="shared" si="419"/>
        <v>Apps</v>
      </c>
      <c r="CU1752" t="str">
        <f t="shared" si="420"/>
        <v>Mobile Apps</v>
      </c>
      <c r="CV1752" t="str">
        <f t="shared" si="421"/>
        <v>Taxi Service</v>
      </c>
      <c r="CW1752" t="str">
        <f t="shared" si="422"/>
        <v/>
      </c>
      <c r="CX1752" t="str">
        <f t="shared" si="423"/>
        <v/>
      </c>
      <c r="CY1752" t="str">
        <f t="shared" si="424"/>
        <v/>
      </c>
      <c r="CZ1752" t="str">
        <f t="shared" si="425"/>
        <v/>
      </c>
      <c r="DA1752" t="str">
        <f t="shared" si="426"/>
        <v/>
      </c>
      <c r="DB1752" t="str">
        <f t="shared" si="427"/>
        <v/>
      </c>
      <c r="DC1752" t="str">
        <f t="shared" si="428"/>
        <v/>
      </c>
    </row>
    <row r="1753" spans="1:107" x14ac:dyDescent="0.2">
      <c r="A1753">
        <v>1750</v>
      </c>
      <c r="B1753" t="s">
        <v>1744</v>
      </c>
      <c r="C1753" t="s">
        <v>3918</v>
      </c>
      <c r="D1753" t="s">
        <v>5779</v>
      </c>
      <c r="E1753" t="s">
        <v>6065</v>
      </c>
      <c r="F1753" t="s">
        <v>7816</v>
      </c>
      <c r="G1753" t="s">
        <v>8363</v>
      </c>
      <c r="H1753" t="s">
        <v>8552</v>
      </c>
      <c r="I1753" t="s">
        <v>8554</v>
      </c>
      <c r="J1753" t="s">
        <v>9933</v>
      </c>
      <c r="K1753" t="s">
        <v>10119</v>
      </c>
      <c r="L1753" t="s">
        <v>10143</v>
      </c>
      <c r="M1753" t="s">
        <v>12459</v>
      </c>
      <c r="N1753" t="s">
        <v>12803</v>
      </c>
      <c r="O1753" t="s">
        <v>13319</v>
      </c>
      <c r="P1753" t="s">
        <v>4365</v>
      </c>
      <c r="Q1753">
        <v>3</v>
      </c>
      <c r="R1753" t="s">
        <v>13358</v>
      </c>
      <c r="S1753" t="s">
        <v>8358</v>
      </c>
      <c r="T1753" t="s">
        <v>14301</v>
      </c>
      <c r="U1753" s="3" t="str" cm="1">
        <f t="array" ref="U1753">LEFT(T1753,MIN(FIND({0,1,2,3,4,5,6,7,8,9},T1753&amp;"0123456789"))-1)</f>
        <v>¥</v>
      </c>
      <c r="V1753" t="s">
        <v>14414</v>
      </c>
      <c r="W1753" t="s">
        <v>14301</v>
      </c>
      <c r="X1753" s="3" t="str" cm="1">
        <f t="array" ref="X1753">LEFT(W1753,MIN(FIND({0,1,2,3,4,5,6,7,8,9},W1753&amp;"0123456789"))-1)</f>
        <v>¥</v>
      </c>
      <c r="Y1753" t="s">
        <v>14414</v>
      </c>
      <c r="Z1753" t="s">
        <v>14748</v>
      </c>
      <c r="AA1753" s="3" cm="1">
        <f t="array" ref="AA1753">_xlfn.XLOOKUP(LEFT(Z1753,MIN(FIND({0,1,2,3,4,5,6,7,8,9},Z1753&amp;"0123456789"))-1), $BB$4:$BB$23, $BC$4:$BC$23)*_xlfn.NUMBERVALUE(TRIM(REPLACE(Z1753,1,MIN(FIND({0,1,2,3,4,5,6,7,8,9},Z1753&amp;"0123456789"))-1,"")), ".", ",")</f>
        <v>2281900</v>
      </c>
      <c r="AB1753" t="s">
        <v>14748</v>
      </c>
      <c r="AC1753" s="3" cm="1">
        <f t="array" ref="AC1753">_xlfn.XLOOKUP(LEFT(AB1753,MIN(FIND({0,1,2,3,4,5,6,7,8,9},AB1753&amp;"0123456789"))-1), $BB$4:$BB$23, $BC$4:$BC$23)*_xlfn.NUMBERVALUE(TRIM(REPLACE(AB1753,1,MIN(FIND({0,1,2,3,4,5,6,7,8,9},AB1753&amp;"0123456789"))-1,"")), ".", ",")</f>
        <v>2281900</v>
      </c>
      <c r="AD1753" t="s">
        <v>8555</v>
      </c>
      <c r="AE1753" t="s">
        <v>8558</v>
      </c>
      <c r="AF1753" t="s">
        <v>16255</v>
      </c>
      <c r="AG1753" t="s">
        <v>4365</v>
      </c>
      <c r="AH1753" t="s">
        <v>4365</v>
      </c>
      <c r="AI1753" t="s">
        <v>4365</v>
      </c>
      <c r="AJ1753" t="s">
        <v>4365</v>
      </c>
      <c r="AK1753" t="s">
        <v>4365</v>
      </c>
      <c r="AL1753" t="s">
        <v>4365</v>
      </c>
      <c r="AM1753" t="s">
        <v>4365</v>
      </c>
      <c r="AN1753" t="s">
        <v>4365</v>
      </c>
      <c r="AO1753" t="s">
        <v>4365</v>
      </c>
      <c r="AP1753" t="s">
        <v>4365</v>
      </c>
      <c r="AQ1753" t="s">
        <v>4365</v>
      </c>
      <c r="AR1753" t="s">
        <v>4365</v>
      </c>
      <c r="AS1753" t="s">
        <v>14834</v>
      </c>
      <c r="BC1753" s="3" t="str" cm="1">
        <f t="array" ref="BC1753">LEFT(BB1753,MIN(FIND({0,1,2,3,4,5,6,7,8,9},BB1753&amp;"0123456789"))-1)</f>
        <v/>
      </c>
      <c r="BY1753" t="s">
        <v>25600</v>
      </c>
      <c r="BZ1753" t="s">
        <v>25487</v>
      </c>
      <c r="CT1753" t="str">
        <f t="shared" si="419"/>
        <v>Asset Management</v>
      </c>
      <c r="CU1753" t="str">
        <f t="shared" si="420"/>
        <v>Finance</v>
      </c>
      <c r="CV1753" t="str">
        <f t="shared" si="421"/>
        <v/>
      </c>
      <c r="CW1753" t="str">
        <f t="shared" si="422"/>
        <v/>
      </c>
      <c r="CX1753" t="str">
        <f t="shared" si="423"/>
        <v/>
      </c>
      <c r="CY1753" t="str">
        <f t="shared" si="424"/>
        <v/>
      </c>
      <c r="CZ1753" t="str">
        <f t="shared" si="425"/>
        <v/>
      </c>
      <c r="DA1753" t="str">
        <f t="shared" si="426"/>
        <v/>
      </c>
      <c r="DB1753" t="str">
        <f t="shared" si="427"/>
        <v/>
      </c>
      <c r="DC1753" t="str">
        <f t="shared" si="428"/>
        <v/>
      </c>
    </row>
    <row r="1754" spans="1:107" x14ac:dyDescent="0.2">
      <c r="A1754">
        <v>1751</v>
      </c>
      <c r="B1754" t="s">
        <v>1350</v>
      </c>
      <c r="C1754" t="s">
        <v>3919</v>
      </c>
      <c r="D1754" t="s">
        <v>5780</v>
      </c>
      <c r="E1754" t="s">
        <v>6065</v>
      </c>
      <c r="F1754" t="s">
        <v>7817</v>
      </c>
      <c r="G1754" t="s">
        <v>8245</v>
      </c>
      <c r="H1754" t="s">
        <v>8552</v>
      </c>
      <c r="I1754" t="s">
        <v>8555</v>
      </c>
      <c r="J1754" t="s">
        <v>9934</v>
      </c>
      <c r="K1754" t="s">
        <v>10119</v>
      </c>
      <c r="L1754" t="s">
        <v>10256</v>
      </c>
      <c r="M1754" t="s">
        <v>12460</v>
      </c>
      <c r="N1754" t="s">
        <v>12830</v>
      </c>
      <c r="O1754" t="s">
        <v>13305</v>
      </c>
      <c r="P1754" t="s">
        <v>13349</v>
      </c>
      <c r="Q1754">
        <v>1</v>
      </c>
      <c r="R1754" t="s">
        <v>13357</v>
      </c>
      <c r="S1754" t="s">
        <v>13632</v>
      </c>
      <c r="T1754" t="s">
        <v>14025</v>
      </c>
      <c r="U1754" s="3" t="str" cm="1">
        <f t="array" ref="U1754">LEFT(T1754,MIN(FIND({0,1,2,3,4,5,6,7,8,9},T1754&amp;"0123456789"))-1)</f>
        <v>$</v>
      </c>
      <c r="V1754" t="s">
        <v>13357</v>
      </c>
      <c r="W1754" t="s">
        <v>14025</v>
      </c>
      <c r="X1754" s="3" t="str" cm="1">
        <f t="array" ref="X1754">LEFT(W1754,MIN(FIND({0,1,2,3,4,5,6,7,8,9},W1754&amp;"0123456789"))-1)</f>
        <v>$</v>
      </c>
      <c r="Y1754" t="s">
        <v>13357</v>
      </c>
      <c r="Z1754" t="s">
        <v>14025</v>
      </c>
      <c r="AA1754" s="3" cm="1">
        <f t="array" ref="AA1754">_xlfn.XLOOKUP(LEFT(Z1754,MIN(FIND({0,1,2,3,4,5,6,7,8,9},Z1754&amp;"0123456789"))-1), $BB$4:$BB$23, $BC$4:$BC$23)*_xlfn.NUMBERVALUE(TRIM(REPLACE(Z1754,1,MIN(FIND({0,1,2,3,4,5,6,7,8,9},Z1754&amp;"0123456789"))-1,"")), ".", ",")</f>
        <v>1765000</v>
      </c>
      <c r="AB1754" t="s">
        <v>14025</v>
      </c>
      <c r="AC1754" s="3" cm="1">
        <f t="array" ref="AC1754">_xlfn.XLOOKUP(LEFT(AB1754,MIN(FIND({0,1,2,3,4,5,6,7,8,9},AB1754&amp;"0123456789"))-1), $BB$4:$BB$23, $BC$4:$BC$23)*_xlfn.NUMBERVALUE(TRIM(REPLACE(AB1754,1,MIN(FIND({0,1,2,3,4,5,6,7,8,9},AB1754&amp;"0123456789"))-1,"")), ".", ",")</f>
        <v>1765000</v>
      </c>
      <c r="AD1754" t="s">
        <v>4365</v>
      </c>
      <c r="AE1754" t="s">
        <v>4365</v>
      </c>
      <c r="AF1754" t="s">
        <v>4365</v>
      </c>
      <c r="AG1754" t="s">
        <v>16956</v>
      </c>
      <c r="AH1754" t="s">
        <v>4365</v>
      </c>
      <c r="AI1754" t="s">
        <v>4365</v>
      </c>
      <c r="AJ1754" t="s">
        <v>8563</v>
      </c>
      <c r="AK1754" t="s">
        <v>4365</v>
      </c>
      <c r="AL1754" t="s">
        <v>8555</v>
      </c>
      <c r="AM1754" t="s">
        <v>4365</v>
      </c>
      <c r="AN1754" t="s">
        <v>18372</v>
      </c>
      <c r="AO1754" t="s">
        <v>4365</v>
      </c>
      <c r="AP1754" t="s">
        <v>23438</v>
      </c>
      <c r="AQ1754" t="s">
        <v>4365</v>
      </c>
      <c r="AR1754" t="s">
        <v>4365</v>
      </c>
      <c r="AS1754" t="s">
        <v>14833</v>
      </c>
      <c r="BC1754" s="3" t="str" cm="1">
        <f t="array" ref="BC1754">LEFT(BB1754,MIN(FIND({0,1,2,3,4,5,6,7,8,9},BB1754&amp;"0123456789"))-1)</f>
        <v/>
      </c>
      <c r="BY1754" t="s">
        <v>11706</v>
      </c>
      <c r="BZ1754" t="s">
        <v>25414</v>
      </c>
      <c r="CA1754" t="s">
        <v>25422</v>
      </c>
      <c r="CT1754" t="str">
        <f t="shared" si="419"/>
        <v>E-Commerce</v>
      </c>
      <c r="CU1754" t="str">
        <f t="shared" si="420"/>
        <v>Internet</v>
      </c>
      <c r="CV1754" t="str">
        <f t="shared" si="421"/>
        <v>Marketplace</v>
      </c>
      <c r="CW1754" t="str">
        <f t="shared" si="422"/>
        <v/>
      </c>
      <c r="CX1754" t="str">
        <f t="shared" si="423"/>
        <v/>
      </c>
      <c r="CY1754" t="str">
        <f t="shared" si="424"/>
        <v/>
      </c>
      <c r="CZ1754" t="str">
        <f t="shared" si="425"/>
        <v/>
      </c>
      <c r="DA1754" t="str">
        <f t="shared" si="426"/>
        <v/>
      </c>
      <c r="DB1754" t="str">
        <f t="shared" si="427"/>
        <v/>
      </c>
      <c r="DC1754" t="str">
        <f t="shared" si="428"/>
        <v/>
      </c>
    </row>
    <row r="1755" spans="1:107" x14ac:dyDescent="0.2">
      <c r="A1755">
        <v>1752</v>
      </c>
      <c r="B1755" t="s">
        <v>1745</v>
      </c>
      <c r="C1755" t="s">
        <v>3920</v>
      </c>
      <c r="D1755" t="s">
        <v>5781</v>
      </c>
      <c r="E1755" t="s">
        <v>6065</v>
      </c>
      <c r="F1755" t="s">
        <v>7818</v>
      </c>
      <c r="G1755" t="s">
        <v>8245</v>
      </c>
      <c r="H1755" t="s">
        <v>8552</v>
      </c>
      <c r="I1755" t="s">
        <v>8555</v>
      </c>
      <c r="J1755" t="s">
        <v>9935</v>
      </c>
      <c r="K1755" t="s">
        <v>10121</v>
      </c>
      <c r="L1755" t="s">
        <v>10949</v>
      </c>
      <c r="M1755" t="s">
        <v>12461</v>
      </c>
      <c r="N1755" t="s">
        <v>13151</v>
      </c>
      <c r="O1755" t="s">
        <v>13307</v>
      </c>
      <c r="P1755" t="s">
        <v>4365</v>
      </c>
      <c r="Q1755">
        <v>1</v>
      </c>
      <c r="R1755" t="s">
        <v>4365</v>
      </c>
      <c r="S1755" t="s">
        <v>8491</v>
      </c>
      <c r="T1755" t="s">
        <v>14302</v>
      </c>
      <c r="U1755" s="3" t="str" cm="1">
        <f t="array" ref="U1755">LEFT(T1755,MIN(FIND({0,1,2,3,4,5,6,7,8,9},T1755&amp;"0123456789"))-1)</f>
        <v>$</v>
      </c>
      <c r="V1755" t="s">
        <v>14415</v>
      </c>
      <c r="W1755" t="s">
        <v>14302</v>
      </c>
      <c r="X1755" s="3" t="str" cm="1">
        <f t="array" ref="X1755">LEFT(W1755,MIN(FIND({0,1,2,3,4,5,6,7,8,9},W1755&amp;"0123456789"))-1)</f>
        <v>$</v>
      </c>
      <c r="Y1755" t="s">
        <v>14415</v>
      </c>
      <c r="Z1755" t="s">
        <v>14302</v>
      </c>
      <c r="AA1755" s="3" cm="1">
        <f t="array" ref="AA1755">_xlfn.XLOOKUP(LEFT(Z1755,MIN(FIND({0,1,2,3,4,5,6,7,8,9},Z1755&amp;"0123456789"))-1), $BB$4:$BB$23, $BC$4:$BC$23)*_xlfn.NUMBERVALUE(TRIM(REPLACE(Z1755,1,MIN(FIND({0,1,2,3,4,5,6,7,8,9},Z1755&amp;"0123456789"))-1,"")), ".", ",")</f>
        <v>1158259</v>
      </c>
      <c r="AB1755" t="s">
        <v>14302</v>
      </c>
      <c r="AC1755" s="3" cm="1">
        <f t="array" ref="AC1755">_xlfn.XLOOKUP(LEFT(AB1755,MIN(FIND({0,1,2,3,4,5,6,7,8,9},AB1755&amp;"0123456789"))-1), $BB$4:$BB$23, $BC$4:$BC$23)*_xlfn.NUMBERVALUE(TRIM(REPLACE(AB1755,1,MIN(FIND({0,1,2,3,4,5,6,7,8,9},AB1755&amp;"0123456789"))-1,"")), ".", ",")</f>
        <v>1158259</v>
      </c>
      <c r="AD1755" t="s">
        <v>4365</v>
      </c>
      <c r="AE1755" t="s">
        <v>4365</v>
      </c>
      <c r="AF1755" t="s">
        <v>4365</v>
      </c>
      <c r="AG1755" t="s">
        <v>4365</v>
      </c>
      <c r="AH1755" t="s">
        <v>4365</v>
      </c>
      <c r="AI1755" t="s">
        <v>4365</v>
      </c>
      <c r="AJ1755" t="s">
        <v>4365</v>
      </c>
      <c r="AK1755" t="s">
        <v>4365</v>
      </c>
      <c r="AL1755" t="s">
        <v>4365</v>
      </c>
      <c r="AM1755" t="s">
        <v>4365</v>
      </c>
      <c r="AN1755" t="s">
        <v>4365</v>
      </c>
      <c r="AO1755" t="s">
        <v>4365</v>
      </c>
      <c r="AP1755" t="s">
        <v>4365</v>
      </c>
      <c r="AQ1755" t="s">
        <v>4365</v>
      </c>
      <c r="AR1755" t="s">
        <v>4365</v>
      </c>
      <c r="AS1755" t="s">
        <v>14833</v>
      </c>
      <c r="BC1755" s="3" t="str" cm="1">
        <f t="array" ref="BC1755">LEFT(BB1755,MIN(FIND({0,1,2,3,4,5,6,7,8,9},BB1755&amp;"0123456789"))-1)</f>
        <v/>
      </c>
      <c r="BY1755" t="s">
        <v>12478</v>
      </c>
      <c r="BZ1755" t="s">
        <v>25456</v>
      </c>
      <c r="CA1755" t="s">
        <v>25555</v>
      </c>
      <c r="CT1755" t="str">
        <f t="shared" si="419"/>
        <v>Electronics</v>
      </c>
      <c r="CU1755" t="str">
        <f t="shared" si="420"/>
        <v>Manufacturing</v>
      </c>
      <c r="CV1755" t="str">
        <f t="shared" si="421"/>
        <v>Product Design</v>
      </c>
      <c r="CW1755" t="str">
        <f t="shared" si="422"/>
        <v/>
      </c>
      <c r="CX1755" t="str">
        <f t="shared" si="423"/>
        <v/>
      </c>
      <c r="CY1755" t="str">
        <f t="shared" si="424"/>
        <v/>
      </c>
      <c r="CZ1755" t="str">
        <f t="shared" si="425"/>
        <v/>
      </c>
      <c r="DA1755" t="str">
        <f t="shared" si="426"/>
        <v/>
      </c>
      <c r="DB1755" t="str">
        <f t="shared" si="427"/>
        <v/>
      </c>
      <c r="DC1755" t="str">
        <f t="shared" si="428"/>
        <v/>
      </c>
    </row>
    <row r="1756" spans="1:107" x14ac:dyDescent="0.2">
      <c r="A1756">
        <v>1753</v>
      </c>
      <c r="B1756" t="s">
        <v>1746</v>
      </c>
      <c r="C1756" t="s">
        <v>3921</v>
      </c>
      <c r="D1756" t="s">
        <v>5782</v>
      </c>
      <c r="E1756" t="s">
        <v>6065</v>
      </c>
      <c r="F1756" t="s">
        <v>7819</v>
      </c>
      <c r="G1756" t="s">
        <v>8396</v>
      </c>
      <c r="H1756" t="s">
        <v>8552</v>
      </c>
      <c r="I1756" t="s">
        <v>8555</v>
      </c>
      <c r="J1756" t="s">
        <v>9936</v>
      </c>
      <c r="K1756" t="s">
        <v>10119</v>
      </c>
      <c r="L1756" t="s">
        <v>10167</v>
      </c>
      <c r="M1756" t="s">
        <v>11340</v>
      </c>
      <c r="N1756" t="s">
        <v>13152</v>
      </c>
      <c r="O1756" t="s">
        <v>13306</v>
      </c>
      <c r="P1756" t="s">
        <v>4365</v>
      </c>
      <c r="Q1756">
        <v>1</v>
      </c>
      <c r="R1756" t="s">
        <v>13357</v>
      </c>
      <c r="S1756" t="s">
        <v>8353</v>
      </c>
      <c r="T1756" t="s">
        <v>14303</v>
      </c>
      <c r="U1756" s="3" t="str" cm="1">
        <f t="array" ref="U1756">LEFT(T1756,MIN(FIND({0,1,2,3,4,5,6,7,8,9},T1756&amp;"0123456789"))-1)</f>
        <v>€</v>
      </c>
      <c r="V1756" t="s">
        <v>13357</v>
      </c>
      <c r="W1756" t="s">
        <v>14303</v>
      </c>
      <c r="X1756" s="3" t="str" cm="1">
        <f t="array" ref="X1756">LEFT(W1756,MIN(FIND({0,1,2,3,4,5,6,7,8,9},W1756&amp;"0123456789"))-1)</f>
        <v>€</v>
      </c>
      <c r="Y1756" t="s">
        <v>13357</v>
      </c>
      <c r="Z1756" t="s">
        <v>14303</v>
      </c>
      <c r="AA1756" s="3" cm="1">
        <f t="array" ref="AA1756">_xlfn.XLOOKUP(LEFT(Z1756,MIN(FIND({0,1,2,3,4,5,6,7,8,9},Z1756&amp;"0123456789"))-1), $BB$4:$BB$23, $BC$4:$BC$23)*_xlfn.NUMBERVALUE(TRIM(REPLACE(Z1756,1,MIN(FIND({0,1,2,3,4,5,6,7,8,9},Z1756&amp;"0123456789"))-1,"")), ".", ",")</f>
        <v>1920000</v>
      </c>
      <c r="AB1756" t="s">
        <v>14303</v>
      </c>
      <c r="AC1756" s="3" cm="1">
        <f t="array" ref="AC1756">_xlfn.XLOOKUP(LEFT(AB1756,MIN(FIND({0,1,2,3,4,5,6,7,8,9},AB1756&amp;"0123456789"))-1), $BB$4:$BB$23, $BC$4:$BC$23)*_xlfn.NUMBERVALUE(TRIM(REPLACE(AB1756,1,MIN(FIND({0,1,2,3,4,5,6,7,8,9},AB1756&amp;"0123456789"))-1,"")), ".", ",")</f>
        <v>1920000</v>
      </c>
      <c r="AD1756" t="s">
        <v>8555</v>
      </c>
      <c r="AE1756" t="s">
        <v>8554</v>
      </c>
      <c r="AF1756" t="s">
        <v>16256</v>
      </c>
      <c r="AG1756" t="s">
        <v>4365</v>
      </c>
      <c r="AH1756" t="s">
        <v>4365</v>
      </c>
      <c r="AI1756" t="s">
        <v>4365</v>
      </c>
      <c r="AJ1756" t="s">
        <v>4365</v>
      </c>
      <c r="AK1756" t="s">
        <v>4365</v>
      </c>
      <c r="AL1756" t="s">
        <v>4365</v>
      </c>
      <c r="AM1756" t="s">
        <v>4365</v>
      </c>
      <c r="AN1756" t="s">
        <v>4365</v>
      </c>
      <c r="AO1756" t="s">
        <v>4365</v>
      </c>
      <c r="AP1756" t="s">
        <v>4365</v>
      </c>
      <c r="AQ1756" t="s">
        <v>4365</v>
      </c>
      <c r="AR1756" t="s">
        <v>4365</v>
      </c>
      <c r="AS1756" t="s">
        <v>19399</v>
      </c>
      <c r="BC1756" s="3" t="str" cm="1">
        <f t="array" ref="BC1756">LEFT(BB1756,MIN(FIND({0,1,2,3,4,5,6,7,8,9},BB1756&amp;"0123456789"))-1)</f>
        <v/>
      </c>
      <c r="BY1756" t="s">
        <v>3721</v>
      </c>
      <c r="BZ1756" t="s">
        <v>25408</v>
      </c>
      <c r="CT1756" t="str">
        <f t="shared" si="419"/>
        <v>SaaS</v>
      </c>
      <c r="CU1756" t="str">
        <f t="shared" si="420"/>
        <v>Software</v>
      </c>
      <c r="CV1756" t="str">
        <f t="shared" si="421"/>
        <v/>
      </c>
      <c r="CW1756" t="str">
        <f t="shared" si="422"/>
        <v/>
      </c>
      <c r="CX1756" t="str">
        <f t="shared" si="423"/>
        <v/>
      </c>
      <c r="CY1756" t="str">
        <f t="shared" si="424"/>
        <v/>
      </c>
      <c r="CZ1756" t="str">
        <f t="shared" si="425"/>
        <v/>
      </c>
      <c r="DA1756" t="str">
        <f t="shared" si="426"/>
        <v/>
      </c>
      <c r="DB1756" t="str">
        <f t="shared" si="427"/>
        <v/>
      </c>
      <c r="DC1756" t="str">
        <f t="shared" si="428"/>
        <v/>
      </c>
    </row>
    <row r="1757" spans="1:107" x14ac:dyDescent="0.2">
      <c r="A1757">
        <v>1754</v>
      </c>
      <c r="B1757" t="s">
        <v>1747</v>
      </c>
      <c r="C1757" t="s">
        <v>3922</v>
      </c>
      <c r="D1757" t="s">
        <v>5783</v>
      </c>
      <c r="E1757" t="s">
        <v>6065</v>
      </c>
      <c r="F1757" t="s">
        <v>7820</v>
      </c>
      <c r="G1757" t="s">
        <v>8245</v>
      </c>
      <c r="H1757" t="s">
        <v>8552</v>
      </c>
      <c r="I1757" t="s">
        <v>8554</v>
      </c>
      <c r="J1757" t="s">
        <v>9937</v>
      </c>
      <c r="K1757" t="s">
        <v>10119</v>
      </c>
      <c r="L1757" t="s">
        <v>10950</v>
      </c>
      <c r="M1757" t="s">
        <v>12462</v>
      </c>
      <c r="N1757" t="s">
        <v>12792</v>
      </c>
      <c r="O1757" t="s">
        <v>13328</v>
      </c>
      <c r="P1757" t="s">
        <v>4365</v>
      </c>
      <c r="Q1757">
        <v>1</v>
      </c>
      <c r="R1757" t="s">
        <v>4365</v>
      </c>
      <c r="S1757" t="s">
        <v>13510</v>
      </c>
      <c r="T1757" t="s">
        <v>14167</v>
      </c>
      <c r="U1757" s="3" t="str" cm="1">
        <f t="array" ref="U1757">LEFT(T1757,MIN(FIND({0,1,2,3,4,5,6,7,8,9},T1757&amp;"0123456789"))-1)</f>
        <v>$</v>
      </c>
      <c r="V1757" t="s">
        <v>14415</v>
      </c>
      <c r="W1757" t="s">
        <v>14167</v>
      </c>
      <c r="X1757" s="3" t="str" cm="1">
        <f t="array" ref="X1757">LEFT(W1757,MIN(FIND({0,1,2,3,4,5,6,7,8,9},W1757&amp;"0123456789"))-1)</f>
        <v>$</v>
      </c>
      <c r="Y1757" t="s">
        <v>14415</v>
      </c>
      <c r="Z1757" t="s">
        <v>14167</v>
      </c>
      <c r="AA1757" s="3" cm="1">
        <f t="array" ref="AA1757">_xlfn.XLOOKUP(LEFT(Z1757,MIN(FIND({0,1,2,3,4,5,6,7,8,9},Z1757&amp;"0123456789"))-1), $BB$4:$BB$23, $BC$4:$BC$23)*_xlfn.NUMBERVALUE(TRIM(REPLACE(Z1757,1,MIN(FIND({0,1,2,3,4,5,6,7,8,9},Z1757&amp;"0123456789"))-1,"")), ".", ",")</f>
        <v>1050000</v>
      </c>
      <c r="AB1757" t="s">
        <v>14167</v>
      </c>
      <c r="AC1757" s="3" cm="1">
        <f t="array" ref="AC1757">_xlfn.XLOOKUP(LEFT(AB1757,MIN(FIND({0,1,2,3,4,5,6,7,8,9},AB1757&amp;"0123456789"))-1), $BB$4:$BB$23, $BC$4:$BC$23)*_xlfn.NUMBERVALUE(TRIM(REPLACE(AB1757,1,MIN(FIND({0,1,2,3,4,5,6,7,8,9},AB1757&amp;"0123456789"))-1,"")), ".", ",")</f>
        <v>1050000</v>
      </c>
      <c r="AD1757" t="s">
        <v>4365</v>
      </c>
      <c r="AE1757" t="s">
        <v>4365</v>
      </c>
      <c r="AF1757" t="s">
        <v>4365</v>
      </c>
      <c r="AG1757" t="s">
        <v>4365</v>
      </c>
      <c r="AH1757" t="s">
        <v>4365</v>
      </c>
      <c r="AI1757" t="s">
        <v>4365</v>
      </c>
      <c r="AJ1757" t="s">
        <v>4365</v>
      </c>
      <c r="AK1757" t="s">
        <v>4365</v>
      </c>
      <c r="AL1757" t="s">
        <v>4365</v>
      </c>
      <c r="AM1757" t="s">
        <v>4365</v>
      </c>
      <c r="AN1757" t="s">
        <v>4365</v>
      </c>
      <c r="AO1757" t="s">
        <v>4365</v>
      </c>
      <c r="AP1757" t="s">
        <v>4365</v>
      </c>
      <c r="AQ1757" t="s">
        <v>4365</v>
      </c>
      <c r="AR1757" t="s">
        <v>4365</v>
      </c>
      <c r="AS1757" t="s">
        <v>19177</v>
      </c>
      <c r="BC1757" s="3" t="str" cm="1">
        <f t="array" ref="BC1757">LEFT(BB1757,MIN(FIND({0,1,2,3,4,5,6,7,8,9},BB1757&amp;"0123456789"))-1)</f>
        <v/>
      </c>
      <c r="BY1757" t="s">
        <v>11476</v>
      </c>
      <c r="BZ1757" t="s">
        <v>25995</v>
      </c>
      <c r="CA1757" t="s">
        <v>25762</v>
      </c>
      <c r="CB1757" t="s">
        <v>25528</v>
      </c>
      <c r="CC1757" t="s">
        <v>25408</v>
      </c>
      <c r="CT1757" t="str">
        <f t="shared" si="419"/>
        <v>Analytics</v>
      </c>
      <c r="CU1757" t="str">
        <f t="shared" si="420"/>
        <v>GPU</v>
      </c>
      <c r="CV1757" t="str">
        <f t="shared" si="421"/>
        <v>Real Time</v>
      </c>
      <c r="CW1757" t="str">
        <f t="shared" si="422"/>
        <v>Risk Management</v>
      </c>
      <c r="CX1757" t="str">
        <f t="shared" si="423"/>
        <v>Software</v>
      </c>
      <c r="CY1757" t="str">
        <f t="shared" si="424"/>
        <v/>
      </c>
      <c r="CZ1757" t="str">
        <f t="shared" si="425"/>
        <v/>
      </c>
      <c r="DA1757" t="str">
        <f t="shared" si="426"/>
        <v/>
      </c>
      <c r="DB1757" t="str">
        <f t="shared" si="427"/>
        <v/>
      </c>
      <c r="DC1757" t="str">
        <f t="shared" si="428"/>
        <v/>
      </c>
    </row>
    <row r="1758" spans="1:107" x14ac:dyDescent="0.2">
      <c r="A1758">
        <v>1755</v>
      </c>
      <c r="B1758" t="s">
        <v>1748</v>
      </c>
      <c r="C1758" t="s">
        <v>3923</v>
      </c>
      <c r="D1758" t="s">
        <v>3923</v>
      </c>
      <c r="E1758" t="s">
        <v>6065</v>
      </c>
      <c r="F1758" t="s">
        <v>7821</v>
      </c>
      <c r="G1758" t="s">
        <v>8245</v>
      </c>
      <c r="H1758" t="s">
        <v>8552</v>
      </c>
      <c r="I1758" t="s">
        <v>8554</v>
      </c>
      <c r="J1758" t="s">
        <v>9938</v>
      </c>
      <c r="K1758" t="s">
        <v>10121</v>
      </c>
      <c r="L1758" t="s">
        <v>10587</v>
      </c>
      <c r="M1758" t="s">
        <v>12463</v>
      </c>
      <c r="N1758" t="s">
        <v>12769</v>
      </c>
      <c r="O1758" t="s">
        <v>13322</v>
      </c>
      <c r="P1758" t="s">
        <v>4365</v>
      </c>
      <c r="Q1758">
        <v>1</v>
      </c>
      <c r="R1758" t="s">
        <v>13357</v>
      </c>
      <c r="S1758" t="s">
        <v>13623</v>
      </c>
      <c r="T1758" t="s">
        <v>14304</v>
      </c>
      <c r="U1758" s="3" t="str" cm="1">
        <f t="array" ref="U1758">LEFT(T1758,MIN(FIND({0,1,2,3,4,5,6,7,8,9},T1758&amp;"0123456789"))-1)</f>
        <v>$</v>
      </c>
      <c r="V1758" t="s">
        <v>13357</v>
      </c>
      <c r="W1758" t="s">
        <v>14304</v>
      </c>
      <c r="X1758" s="3" t="str" cm="1">
        <f t="array" ref="X1758">LEFT(W1758,MIN(FIND({0,1,2,3,4,5,6,7,8,9},W1758&amp;"0123456789"))-1)</f>
        <v>$</v>
      </c>
      <c r="Y1758" t="s">
        <v>13357</v>
      </c>
      <c r="Z1758" t="s">
        <v>14304</v>
      </c>
      <c r="AA1758" s="3" cm="1">
        <f t="array" ref="AA1758">_xlfn.XLOOKUP(LEFT(Z1758,MIN(FIND({0,1,2,3,4,5,6,7,8,9},Z1758&amp;"0123456789"))-1), $BB$4:$BB$23, $BC$4:$BC$23)*_xlfn.NUMBERVALUE(TRIM(REPLACE(Z1758,1,MIN(FIND({0,1,2,3,4,5,6,7,8,9},Z1758&amp;"0123456789"))-1,"")), ".", ",")</f>
        <v>5670000</v>
      </c>
      <c r="AB1758" t="s">
        <v>14304</v>
      </c>
      <c r="AC1758" s="3" cm="1">
        <f t="array" ref="AC1758">_xlfn.XLOOKUP(LEFT(AB1758,MIN(FIND({0,1,2,3,4,5,6,7,8,9},AB1758&amp;"0123456789"))-1), $BB$4:$BB$23, $BC$4:$BC$23)*_xlfn.NUMBERVALUE(TRIM(REPLACE(AB1758,1,MIN(FIND({0,1,2,3,4,5,6,7,8,9},AB1758&amp;"0123456789"))-1,"")), ".", ",")</f>
        <v>5670000</v>
      </c>
      <c r="AD1758" t="s">
        <v>4365</v>
      </c>
      <c r="AE1758" t="s">
        <v>4365</v>
      </c>
      <c r="AF1758" t="s">
        <v>4365</v>
      </c>
      <c r="AG1758" t="s">
        <v>4365</v>
      </c>
      <c r="AH1758" t="s">
        <v>4365</v>
      </c>
      <c r="AI1758" t="s">
        <v>4365</v>
      </c>
      <c r="AJ1758" t="s">
        <v>4365</v>
      </c>
      <c r="AK1758" t="s">
        <v>4365</v>
      </c>
      <c r="AL1758" t="s">
        <v>4365</v>
      </c>
      <c r="AM1758" t="s">
        <v>4365</v>
      </c>
      <c r="AN1758" t="s">
        <v>4365</v>
      </c>
      <c r="AO1758" t="s">
        <v>4365</v>
      </c>
      <c r="AP1758" t="s">
        <v>4365</v>
      </c>
      <c r="AQ1758" t="s">
        <v>4365</v>
      </c>
      <c r="AR1758" t="s">
        <v>4365</v>
      </c>
      <c r="AS1758" t="s">
        <v>14835</v>
      </c>
      <c r="BC1758" s="3" t="str" cm="1">
        <f t="array" ref="BC1758">LEFT(BB1758,MIN(FIND({0,1,2,3,4,5,6,7,8,9},BB1758&amp;"0123456789"))-1)</f>
        <v/>
      </c>
      <c r="BY1758" t="s">
        <v>12463</v>
      </c>
      <c r="CT1758" t="str">
        <f t="shared" si="419"/>
        <v>Online Games</v>
      </c>
      <c r="CU1758" t="str">
        <f t="shared" si="420"/>
        <v/>
      </c>
      <c r="CV1758" t="str">
        <f t="shared" si="421"/>
        <v/>
      </c>
      <c r="CW1758" t="str">
        <f t="shared" si="422"/>
        <v/>
      </c>
      <c r="CX1758" t="str">
        <f t="shared" si="423"/>
        <v/>
      </c>
      <c r="CY1758" t="str">
        <f t="shared" si="424"/>
        <v/>
      </c>
      <c r="CZ1758" t="str">
        <f t="shared" si="425"/>
        <v/>
      </c>
      <c r="DA1758" t="str">
        <f t="shared" si="426"/>
        <v/>
      </c>
      <c r="DB1758" t="str">
        <f t="shared" si="427"/>
        <v/>
      </c>
      <c r="DC1758" t="str">
        <f t="shared" si="428"/>
        <v/>
      </c>
    </row>
    <row r="1759" spans="1:107" x14ac:dyDescent="0.2">
      <c r="A1759">
        <v>1756</v>
      </c>
      <c r="B1759" t="s">
        <v>1749</v>
      </c>
      <c r="C1759" t="s">
        <v>3924</v>
      </c>
      <c r="D1759" t="s">
        <v>5784</v>
      </c>
      <c r="E1759" t="s">
        <v>6065</v>
      </c>
      <c r="F1759" t="s">
        <v>7822</v>
      </c>
      <c r="G1759" t="s">
        <v>8269</v>
      </c>
      <c r="H1759" t="s">
        <v>8552</v>
      </c>
      <c r="I1759" t="s">
        <v>8557</v>
      </c>
      <c r="J1759" t="s">
        <v>9939</v>
      </c>
      <c r="K1759" t="s">
        <v>10119</v>
      </c>
      <c r="L1759" t="s">
        <v>10167</v>
      </c>
      <c r="M1759" t="s">
        <v>10167</v>
      </c>
      <c r="N1759" t="s">
        <v>12741</v>
      </c>
      <c r="O1759" t="s">
        <v>13310</v>
      </c>
      <c r="P1759" t="s">
        <v>4365</v>
      </c>
      <c r="Q1759">
        <v>1</v>
      </c>
      <c r="R1759" t="s">
        <v>13357</v>
      </c>
      <c r="S1759" t="s">
        <v>13618</v>
      </c>
      <c r="T1759" t="s">
        <v>13884</v>
      </c>
      <c r="U1759" s="3" t="str" cm="1">
        <f t="array" ref="U1759">LEFT(T1759,MIN(FIND({0,1,2,3,4,5,6,7,8,9},T1759&amp;"0123456789"))-1)</f>
        <v>$</v>
      </c>
      <c r="V1759" t="s">
        <v>13357</v>
      </c>
      <c r="W1759" t="s">
        <v>13884</v>
      </c>
      <c r="X1759" s="3" t="str" cm="1">
        <f t="array" ref="X1759">LEFT(W1759,MIN(FIND({0,1,2,3,4,5,6,7,8,9},W1759&amp;"0123456789"))-1)</f>
        <v>$</v>
      </c>
      <c r="Y1759" t="s">
        <v>13357</v>
      </c>
      <c r="Z1759" t="s">
        <v>13884</v>
      </c>
      <c r="AA1759" s="3" cm="1">
        <f t="array" ref="AA1759">_xlfn.XLOOKUP(LEFT(Z1759,MIN(FIND({0,1,2,3,4,5,6,7,8,9},Z1759&amp;"0123456789"))-1), $BB$4:$BB$23, $BC$4:$BC$23)*_xlfn.NUMBERVALUE(TRIM(REPLACE(Z1759,1,MIN(FIND({0,1,2,3,4,5,6,7,8,9},Z1759&amp;"0123456789"))-1,"")), ".", ",")</f>
        <v>1800000</v>
      </c>
      <c r="AB1759" t="s">
        <v>13884</v>
      </c>
      <c r="AC1759" s="3" cm="1">
        <f t="array" ref="AC1759">_xlfn.XLOOKUP(LEFT(AB1759,MIN(FIND({0,1,2,3,4,5,6,7,8,9},AB1759&amp;"0123456789"))-1), $BB$4:$BB$23, $BC$4:$BC$23)*_xlfn.NUMBERVALUE(TRIM(REPLACE(AB1759,1,MIN(FIND({0,1,2,3,4,5,6,7,8,9},AB1759&amp;"0123456789"))-1,"")), ".", ",")</f>
        <v>1800000</v>
      </c>
      <c r="AD1759" t="s">
        <v>4365</v>
      </c>
      <c r="AE1759" t="s">
        <v>4365</v>
      </c>
      <c r="AF1759" t="s">
        <v>4365</v>
      </c>
      <c r="AG1759" t="s">
        <v>4365</v>
      </c>
      <c r="AH1759" t="s">
        <v>4365</v>
      </c>
      <c r="AI1759" t="s">
        <v>4365</v>
      </c>
      <c r="AJ1759" t="s">
        <v>4365</v>
      </c>
      <c r="AK1759" t="s">
        <v>4365</v>
      </c>
      <c r="AL1759" t="s">
        <v>4365</v>
      </c>
      <c r="AM1759" t="s">
        <v>4365</v>
      </c>
      <c r="AN1759" t="s">
        <v>4365</v>
      </c>
      <c r="AO1759" t="s">
        <v>4365</v>
      </c>
      <c r="AP1759" t="s">
        <v>4365</v>
      </c>
      <c r="AQ1759" t="s">
        <v>4365</v>
      </c>
      <c r="AR1759" t="s">
        <v>4365</v>
      </c>
      <c r="AS1759" t="s">
        <v>8555</v>
      </c>
      <c r="BC1759" s="3" t="str" cm="1">
        <f t="array" ref="BC1759">LEFT(BB1759,MIN(FIND({0,1,2,3,4,5,6,7,8,9},BB1759&amp;"0123456789"))-1)</f>
        <v/>
      </c>
      <c r="BY1759" t="s">
        <v>10167</v>
      </c>
      <c r="CT1759" t="str">
        <f t="shared" si="419"/>
        <v>Software</v>
      </c>
      <c r="CU1759" t="str">
        <f t="shared" si="420"/>
        <v/>
      </c>
      <c r="CV1759" t="str">
        <f t="shared" si="421"/>
        <v/>
      </c>
      <c r="CW1759" t="str">
        <f t="shared" si="422"/>
        <v/>
      </c>
      <c r="CX1759" t="str">
        <f t="shared" si="423"/>
        <v/>
      </c>
      <c r="CY1759" t="str">
        <f t="shared" si="424"/>
        <v/>
      </c>
      <c r="CZ1759" t="str">
        <f t="shared" si="425"/>
        <v/>
      </c>
      <c r="DA1759" t="str">
        <f t="shared" si="426"/>
        <v/>
      </c>
      <c r="DB1759" t="str">
        <f t="shared" si="427"/>
        <v/>
      </c>
      <c r="DC1759" t="str">
        <f t="shared" si="428"/>
        <v/>
      </c>
    </row>
    <row r="1760" spans="1:107" x14ac:dyDescent="0.2">
      <c r="A1760">
        <v>1757</v>
      </c>
      <c r="B1760" t="s">
        <v>1750</v>
      </c>
      <c r="C1760" t="s">
        <v>3925</v>
      </c>
      <c r="D1760" t="s">
        <v>5785</v>
      </c>
      <c r="E1760" t="s">
        <v>4365</v>
      </c>
      <c r="F1760" t="s">
        <v>7823</v>
      </c>
      <c r="G1760" t="s">
        <v>8245</v>
      </c>
      <c r="H1760" t="s">
        <v>8552</v>
      </c>
      <c r="I1760" t="s">
        <v>8554</v>
      </c>
      <c r="J1760" t="s">
        <v>9940</v>
      </c>
      <c r="K1760" t="s">
        <v>10121</v>
      </c>
      <c r="L1760" t="s">
        <v>10143</v>
      </c>
      <c r="M1760" t="s">
        <v>11103</v>
      </c>
      <c r="N1760" t="s">
        <v>12958</v>
      </c>
      <c r="O1760" t="s">
        <v>13318</v>
      </c>
      <c r="P1760" t="s">
        <v>4365</v>
      </c>
      <c r="Q1760">
        <v>1</v>
      </c>
      <c r="R1760" t="s">
        <v>13357</v>
      </c>
      <c r="S1760" t="s">
        <v>13390</v>
      </c>
      <c r="T1760" t="s">
        <v>14305</v>
      </c>
      <c r="U1760" s="3" t="str" cm="1">
        <f t="array" ref="U1760">LEFT(T1760,MIN(FIND({0,1,2,3,4,5,6,7,8,9},T1760&amp;"0123456789"))-1)</f>
        <v>$</v>
      </c>
      <c r="V1760" t="s">
        <v>13357</v>
      </c>
      <c r="W1760" t="s">
        <v>14305</v>
      </c>
      <c r="X1760" s="3" t="str" cm="1">
        <f t="array" ref="X1760">LEFT(W1760,MIN(FIND({0,1,2,3,4,5,6,7,8,9},W1760&amp;"0123456789"))-1)</f>
        <v>$</v>
      </c>
      <c r="Y1760" t="s">
        <v>13357</v>
      </c>
      <c r="Z1760" t="s">
        <v>14305</v>
      </c>
      <c r="AA1760" s="3" cm="1">
        <f t="array" ref="AA1760">_xlfn.XLOOKUP(LEFT(Z1760,MIN(FIND({0,1,2,3,4,5,6,7,8,9},Z1760&amp;"0123456789"))-1), $BB$4:$BB$23, $BC$4:$BC$23)*_xlfn.NUMBERVALUE(TRIM(REPLACE(Z1760,1,MIN(FIND({0,1,2,3,4,5,6,7,8,9},Z1760&amp;"0123456789"))-1,"")), ".", ",")</f>
        <v>2195000</v>
      </c>
      <c r="AB1760" t="s">
        <v>14305</v>
      </c>
      <c r="AC1760" s="3" cm="1">
        <f t="array" ref="AC1760">_xlfn.XLOOKUP(LEFT(AB1760,MIN(FIND({0,1,2,3,4,5,6,7,8,9},AB1760&amp;"0123456789"))-1), $BB$4:$BB$23, $BC$4:$BC$23)*_xlfn.NUMBERVALUE(TRIM(REPLACE(AB1760,1,MIN(FIND({0,1,2,3,4,5,6,7,8,9},AB1760&amp;"0123456789"))-1,"")), ".", ",")</f>
        <v>2195000</v>
      </c>
      <c r="AD1760" t="s">
        <v>4365</v>
      </c>
      <c r="AE1760" t="s">
        <v>4365</v>
      </c>
      <c r="AF1760" t="s">
        <v>4365</v>
      </c>
      <c r="AG1760" t="s">
        <v>4365</v>
      </c>
      <c r="AH1760" t="s">
        <v>4365</v>
      </c>
      <c r="AI1760" t="s">
        <v>4365</v>
      </c>
      <c r="AJ1760" t="s">
        <v>4365</v>
      </c>
      <c r="AK1760" t="s">
        <v>4365</v>
      </c>
      <c r="AL1760" t="s">
        <v>4365</v>
      </c>
      <c r="AM1760" t="s">
        <v>4365</v>
      </c>
      <c r="AN1760" t="s">
        <v>4365</v>
      </c>
      <c r="AO1760" t="s">
        <v>4365</v>
      </c>
      <c r="AP1760" t="s">
        <v>4365</v>
      </c>
      <c r="AQ1760" t="s">
        <v>4365</v>
      </c>
      <c r="AR1760" t="s">
        <v>4365</v>
      </c>
      <c r="AS1760" t="s">
        <v>19399</v>
      </c>
      <c r="BC1760" s="3" t="str" cm="1">
        <f t="array" ref="BC1760">LEFT(BB1760,MIN(FIND({0,1,2,3,4,5,6,7,8,9},BB1760&amp;"0123456789"))-1)</f>
        <v/>
      </c>
      <c r="BY1760" t="s">
        <v>11273</v>
      </c>
      <c r="BZ1760" t="s">
        <v>25429</v>
      </c>
      <c r="CA1760" t="s">
        <v>25430</v>
      </c>
      <c r="CT1760" t="str">
        <f t="shared" si="419"/>
        <v>Finance</v>
      </c>
      <c r="CU1760" t="str">
        <f t="shared" si="420"/>
        <v>Financial Services</v>
      </c>
      <c r="CV1760" t="str">
        <f t="shared" si="421"/>
        <v>FinTech</v>
      </c>
      <c r="CW1760" t="str">
        <f t="shared" si="422"/>
        <v/>
      </c>
      <c r="CX1760" t="str">
        <f t="shared" si="423"/>
        <v/>
      </c>
      <c r="CY1760" t="str">
        <f t="shared" si="424"/>
        <v/>
      </c>
      <c r="CZ1760" t="str">
        <f t="shared" si="425"/>
        <v/>
      </c>
      <c r="DA1760" t="str">
        <f t="shared" si="426"/>
        <v/>
      </c>
      <c r="DB1760" t="str">
        <f t="shared" si="427"/>
        <v/>
      </c>
      <c r="DC1760" t="str">
        <f t="shared" si="428"/>
        <v/>
      </c>
    </row>
    <row r="1761" spans="1:107" x14ac:dyDescent="0.2">
      <c r="A1761">
        <v>1758</v>
      </c>
      <c r="B1761" t="s">
        <v>1751</v>
      </c>
      <c r="C1761" t="s">
        <v>3926</v>
      </c>
      <c r="D1761" t="s">
        <v>5786</v>
      </c>
      <c r="E1761" t="s">
        <v>6065</v>
      </c>
      <c r="F1761" t="s">
        <v>7824</v>
      </c>
      <c r="G1761" t="s">
        <v>8516</v>
      </c>
      <c r="H1761" t="s">
        <v>8552</v>
      </c>
      <c r="I1761" t="s">
        <v>8554</v>
      </c>
      <c r="J1761" t="s">
        <v>9941</v>
      </c>
      <c r="K1761" t="s">
        <v>10121</v>
      </c>
      <c r="L1761" t="s">
        <v>10951</v>
      </c>
      <c r="M1761" t="s">
        <v>12464</v>
      </c>
      <c r="N1761" t="s">
        <v>12807</v>
      </c>
      <c r="O1761" t="s">
        <v>13314</v>
      </c>
      <c r="P1761" t="s">
        <v>4365</v>
      </c>
      <c r="Q1761">
        <v>2</v>
      </c>
      <c r="R1761" t="s">
        <v>13357</v>
      </c>
      <c r="S1761" t="s">
        <v>13682</v>
      </c>
      <c r="T1761" t="s">
        <v>4365</v>
      </c>
      <c r="U1761" s="3" t="str" cm="1">
        <f t="array" ref="U1761">LEFT(T1761,MIN(FIND({0,1,2,3,4,5,6,7,8,9},T1761&amp;"0123456789"))-1)</f>
        <v>—</v>
      </c>
      <c r="V1761" t="s">
        <v>13357</v>
      </c>
      <c r="W1761" t="s">
        <v>4365</v>
      </c>
      <c r="X1761" s="3" t="str" cm="1">
        <f t="array" ref="X1761">LEFT(W1761,MIN(FIND({0,1,2,3,4,5,6,7,8,9},W1761&amp;"0123456789"))-1)</f>
        <v>—</v>
      </c>
      <c r="Y1761" t="s">
        <v>13357</v>
      </c>
      <c r="Z1761" t="s">
        <v>13831</v>
      </c>
      <c r="AA1761" s="3" cm="1">
        <f t="array" ref="AA1761">_xlfn.XLOOKUP(LEFT(Z1761,MIN(FIND({0,1,2,3,4,5,6,7,8,9},Z1761&amp;"0123456789"))-1), $BB$4:$BB$23, $BC$4:$BC$23)*_xlfn.NUMBERVALUE(TRIM(REPLACE(Z1761,1,MIN(FIND({0,1,2,3,4,5,6,7,8,9},Z1761&amp;"0123456789"))-1,"")), ".", ",")</f>
        <v>1000000</v>
      </c>
      <c r="AB1761" t="s">
        <v>13831</v>
      </c>
      <c r="AC1761" s="3" cm="1">
        <f t="array" ref="AC1761">_xlfn.XLOOKUP(LEFT(AB1761,MIN(FIND({0,1,2,3,4,5,6,7,8,9},AB1761&amp;"0123456789"))-1), $BB$4:$BB$23, $BC$4:$BC$23)*_xlfn.NUMBERVALUE(TRIM(REPLACE(AB1761,1,MIN(FIND({0,1,2,3,4,5,6,7,8,9},AB1761&amp;"0123456789"))-1,"")), ".", ",")</f>
        <v>1000000</v>
      </c>
      <c r="AD1761" t="s">
        <v>8554</v>
      </c>
      <c r="AE1761" t="s">
        <v>8554</v>
      </c>
      <c r="AF1761" t="s">
        <v>16257</v>
      </c>
      <c r="AG1761" t="s">
        <v>4365</v>
      </c>
      <c r="AH1761" t="s">
        <v>4365</v>
      </c>
      <c r="AI1761" t="s">
        <v>4365</v>
      </c>
      <c r="AJ1761" t="s">
        <v>4365</v>
      </c>
      <c r="AK1761" t="s">
        <v>4365</v>
      </c>
      <c r="AL1761" t="s">
        <v>4365</v>
      </c>
      <c r="AM1761" t="s">
        <v>4365</v>
      </c>
      <c r="AN1761" t="s">
        <v>4365</v>
      </c>
      <c r="AO1761" t="s">
        <v>4365</v>
      </c>
      <c r="AP1761" t="s">
        <v>4365</v>
      </c>
      <c r="AQ1761" t="s">
        <v>4365</v>
      </c>
      <c r="AR1761" t="s">
        <v>4365</v>
      </c>
      <c r="AS1761" t="s">
        <v>8561</v>
      </c>
      <c r="BC1761" s="3" t="str" cm="1">
        <f t="array" ref="BC1761">LEFT(BB1761,MIN(FIND({0,1,2,3,4,5,6,7,8,9},BB1761&amp;"0123456789"))-1)</f>
        <v/>
      </c>
      <c r="BY1761" t="s">
        <v>25835</v>
      </c>
      <c r="BZ1761" t="s">
        <v>25484</v>
      </c>
      <c r="CA1761" t="s">
        <v>25828</v>
      </c>
      <c r="CB1761" t="s">
        <v>25903</v>
      </c>
      <c r="CT1761" t="str">
        <f t="shared" si="419"/>
        <v>CleanTech</v>
      </c>
      <c r="CU1761" t="str">
        <f t="shared" si="420"/>
        <v>Internet of Things</v>
      </c>
      <c r="CV1761" t="str">
        <f t="shared" si="421"/>
        <v>Smart Home</v>
      </c>
      <c r="CW1761" t="str">
        <f t="shared" si="422"/>
        <v>Water Purification</v>
      </c>
      <c r="CX1761" t="str">
        <f t="shared" si="423"/>
        <v/>
      </c>
      <c r="CY1761" t="str">
        <f t="shared" si="424"/>
        <v/>
      </c>
      <c r="CZ1761" t="str">
        <f t="shared" si="425"/>
        <v/>
      </c>
      <c r="DA1761" t="str">
        <f t="shared" si="426"/>
        <v/>
      </c>
      <c r="DB1761" t="str">
        <f t="shared" si="427"/>
        <v/>
      </c>
      <c r="DC1761" t="str">
        <f t="shared" si="428"/>
        <v/>
      </c>
    </row>
    <row r="1762" spans="1:107" x14ac:dyDescent="0.2">
      <c r="A1762">
        <v>1759</v>
      </c>
      <c r="B1762" t="s">
        <v>1752</v>
      </c>
      <c r="C1762" t="s">
        <v>3927</v>
      </c>
      <c r="D1762" t="s">
        <v>5787</v>
      </c>
      <c r="E1762" t="s">
        <v>6065</v>
      </c>
      <c r="F1762" t="s">
        <v>7825</v>
      </c>
      <c r="G1762" t="s">
        <v>8245</v>
      </c>
      <c r="H1762" t="s">
        <v>8552</v>
      </c>
      <c r="I1762" t="s">
        <v>4365</v>
      </c>
      <c r="J1762" t="s">
        <v>4365</v>
      </c>
      <c r="K1762" t="s">
        <v>10121</v>
      </c>
      <c r="L1762" t="s">
        <v>10952</v>
      </c>
      <c r="M1762" t="s">
        <v>12465</v>
      </c>
      <c r="N1762" t="s">
        <v>12742</v>
      </c>
      <c r="O1762" t="s">
        <v>13306</v>
      </c>
      <c r="P1762" t="s">
        <v>4365</v>
      </c>
      <c r="Q1762">
        <v>1</v>
      </c>
      <c r="R1762" t="s">
        <v>13357</v>
      </c>
      <c r="S1762" t="s">
        <v>8453</v>
      </c>
      <c r="T1762" t="s">
        <v>13846</v>
      </c>
      <c r="U1762" s="3" t="str" cm="1">
        <f t="array" ref="U1762">LEFT(T1762,MIN(FIND({0,1,2,3,4,5,6,7,8,9},T1762&amp;"0123456789"))-1)</f>
        <v>€</v>
      </c>
      <c r="V1762" t="s">
        <v>14417</v>
      </c>
      <c r="W1762" t="s">
        <v>13846</v>
      </c>
      <c r="X1762" s="3" t="str" cm="1">
        <f t="array" ref="X1762">LEFT(W1762,MIN(FIND({0,1,2,3,4,5,6,7,8,9},W1762&amp;"0123456789"))-1)</f>
        <v>€</v>
      </c>
      <c r="Y1762" t="s">
        <v>14417</v>
      </c>
      <c r="Z1762" t="s">
        <v>13846</v>
      </c>
      <c r="AA1762" s="3" cm="1">
        <f t="array" ref="AA1762">_xlfn.XLOOKUP(LEFT(Z1762,MIN(FIND({0,1,2,3,4,5,6,7,8,9},Z1762&amp;"0123456789"))-1), $BB$4:$BB$23, $BC$4:$BC$23)*_xlfn.NUMBERVALUE(TRIM(REPLACE(Z1762,1,MIN(FIND({0,1,2,3,4,5,6,7,8,9},Z1762&amp;"0123456789"))-1,"")), ".", ",")</f>
        <v>1200000</v>
      </c>
      <c r="AB1762" t="s">
        <v>13846</v>
      </c>
      <c r="AC1762" s="3" cm="1">
        <f t="array" ref="AC1762">_xlfn.XLOOKUP(LEFT(AB1762,MIN(FIND({0,1,2,3,4,5,6,7,8,9},AB1762&amp;"0123456789"))-1), $BB$4:$BB$23, $BC$4:$BC$23)*_xlfn.NUMBERVALUE(TRIM(REPLACE(AB1762,1,MIN(FIND({0,1,2,3,4,5,6,7,8,9},AB1762&amp;"0123456789"))-1,"")), ".", ",")</f>
        <v>1200000</v>
      </c>
      <c r="AD1762" t="s">
        <v>4365</v>
      </c>
      <c r="AE1762" t="s">
        <v>8557</v>
      </c>
      <c r="AF1762" t="s">
        <v>16258</v>
      </c>
      <c r="AG1762" t="s">
        <v>4365</v>
      </c>
      <c r="AH1762" t="s">
        <v>4365</v>
      </c>
      <c r="AI1762" t="s">
        <v>4365</v>
      </c>
      <c r="AJ1762" t="s">
        <v>4365</v>
      </c>
      <c r="AK1762" t="s">
        <v>4365</v>
      </c>
      <c r="AL1762" t="s">
        <v>4365</v>
      </c>
      <c r="AM1762" t="s">
        <v>4365</v>
      </c>
      <c r="AN1762" t="s">
        <v>4365</v>
      </c>
      <c r="AO1762" t="s">
        <v>4365</v>
      </c>
      <c r="AP1762" t="s">
        <v>4365</v>
      </c>
      <c r="AQ1762" t="s">
        <v>4365</v>
      </c>
      <c r="AR1762" t="s">
        <v>4365</v>
      </c>
      <c r="AS1762" t="s">
        <v>19090</v>
      </c>
      <c r="BC1762" s="3" t="str" cm="1">
        <f t="array" ref="BC1762">LEFT(BB1762,MIN(FIND({0,1,2,3,4,5,6,7,8,9},BB1762&amp;"0123456789"))-1)</f>
        <v/>
      </c>
      <c r="BY1762" t="s">
        <v>12465</v>
      </c>
      <c r="CT1762" t="str">
        <f t="shared" si="419"/>
        <v>Cannabis</v>
      </c>
      <c r="CU1762" t="str">
        <f t="shared" si="420"/>
        <v/>
      </c>
      <c r="CV1762" t="str">
        <f t="shared" si="421"/>
        <v/>
      </c>
      <c r="CW1762" t="str">
        <f t="shared" si="422"/>
        <v/>
      </c>
      <c r="CX1762" t="str">
        <f t="shared" si="423"/>
        <v/>
      </c>
      <c r="CY1762" t="str">
        <f t="shared" si="424"/>
        <v/>
      </c>
      <c r="CZ1762" t="str">
        <f t="shared" si="425"/>
        <v/>
      </c>
      <c r="DA1762" t="str">
        <f t="shared" si="426"/>
        <v/>
      </c>
      <c r="DB1762" t="str">
        <f t="shared" si="427"/>
        <v/>
      </c>
      <c r="DC1762" t="str">
        <f t="shared" si="428"/>
        <v/>
      </c>
    </row>
    <row r="1763" spans="1:107" x14ac:dyDescent="0.2">
      <c r="A1763">
        <v>1760</v>
      </c>
      <c r="B1763" t="s">
        <v>1753</v>
      </c>
      <c r="C1763" t="s">
        <v>3928</v>
      </c>
      <c r="D1763" t="s">
        <v>5788</v>
      </c>
      <c r="E1763" t="s">
        <v>6065</v>
      </c>
      <c r="F1763" t="s">
        <v>7826</v>
      </c>
      <c r="G1763" t="s">
        <v>8248</v>
      </c>
      <c r="H1763" t="s">
        <v>8552</v>
      </c>
      <c r="I1763" t="s">
        <v>4365</v>
      </c>
      <c r="J1763" t="s">
        <v>4365</v>
      </c>
      <c r="K1763" t="s">
        <v>10121</v>
      </c>
      <c r="L1763" t="s">
        <v>10409</v>
      </c>
      <c r="M1763" t="s">
        <v>12466</v>
      </c>
      <c r="N1763" t="s">
        <v>13140</v>
      </c>
      <c r="O1763" t="s">
        <v>13311</v>
      </c>
      <c r="P1763" t="s">
        <v>4365</v>
      </c>
      <c r="Q1763">
        <v>1</v>
      </c>
      <c r="R1763" t="s">
        <v>4365</v>
      </c>
      <c r="S1763" t="s">
        <v>13491</v>
      </c>
      <c r="T1763" t="s">
        <v>14306</v>
      </c>
      <c r="U1763" s="3" t="str" cm="1">
        <f t="array" ref="U1763">LEFT(T1763,MIN(FIND({0,1,2,3,4,5,6,7,8,9},T1763&amp;"0123456789"))-1)</f>
        <v>$</v>
      </c>
      <c r="V1763" t="s">
        <v>14415</v>
      </c>
      <c r="W1763" t="s">
        <v>14306</v>
      </c>
      <c r="X1763" s="3" t="str" cm="1">
        <f t="array" ref="X1763">LEFT(W1763,MIN(FIND({0,1,2,3,4,5,6,7,8,9},W1763&amp;"0123456789"))-1)</f>
        <v>$</v>
      </c>
      <c r="Y1763" t="s">
        <v>14415</v>
      </c>
      <c r="Z1763" t="s">
        <v>14306</v>
      </c>
      <c r="AA1763" s="3" cm="1">
        <f t="array" ref="AA1763">_xlfn.XLOOKUP(LEFT(Z1763,MIN(FIND({0,1,2,3,4,5,6,7,8,9},Z1763&amp;"0123456789"))-1), $BB$4:$BB$23, $BC$4:$BC$23)*_xlfn.NUMBERVALUE(TRIM(REPLACE(Z1763,1,MIN(FIND({0,1,2,3,4,5,6,7,8,9},Z1763&amp;"0123456789"))-1,"")), ".", ",")</f>
        <v>11636663</v>
      </c>
      <c r="AB1763" t="s">
        <v>14306</v>
      </c>
      <c r="AC1763" s="3" cm="1">
        <f t="array" ref="AC1763">_xlfn.XLOOKUP(LEFT(AB1763,MIN(FIND({0,1,2,3,4,5,6,7,8,9},AB1763&amp;"0123456789"))-1), $BB$4:$BB$23, $BC$4:$BC$23)*_xlfn.NUMBERVALUE(TRIM(REPLACE(AB1763,1,MIN(FIND({0,1,2,3,4,5,6,7,8,9},AB1763&amp;"0123456789"))-1,"")), ".", ",")</f>
        <v>11636663</v>
      </c>
      <c r="AD1763" t="s">
        <v>4365</v>
      </c>
      <c r="AE1763" t="s">
        <v>4365</v>
      </c>
      <c r="AF1763" t="s">
        <v>4365</v>
      </c>
      <c r="AG1763" t="s">
        <v>4365</v>
      </c>
      <c r="AH1763" t="s">
        <v>4365</v>
      </c>
      <c r="AI1763" t="s">
        <v>4365</v>
      </c>
      <c r="AJ1763" t="s">
        <v>4365</v>
      </c>
      <c r="AK1763" t="s">
        <v>4365</v>
      </c>
      <c r="AL1763" t="s">
        <v>4365</v>
      </c>
      <c r="AM1763" t="s">
        <v>4365</v>
      </c>
      <c r="AN1763" t="s">
        <v>4365</v>
      </c>
      <c r="AO1763" t="s">
        <v>4365</v>
      </c>
      <c r="AP1763" t="s">
        <v>4365</v>
      </c>
      <c r="AQ1763" t="s">
        <v>4365</v>
      </c>
      <c r="AR1763" t="s">
        <v>4365</v>
      </c>
      <c r="AS1763" t="s">
        <v>4365</v>
      </c>
      <c r="BC1763" s="3" t="str" cm="1">
        <f t="array" ref="BC1763">LEFT(BB1763,MIN(FIND({0,1,2,3,4,5,6,7,8,9},BB1763&amp;"0123456789"))-1)</f>
        <v/>
      </c>
      <c r="BY1763" t="s">
        <v>12383</v>
      </c>
      <c r="BZ1763" t="s">
        <v>25416</v>
      </c>
      <c r="CT1763" t="str">
        <f t="shared" si="419"/>
        <v>Fashion</v>
      </c>
      <c r="CU1763" t="str">
        <f t="shared" si="420"/>
        <v>Retail</v>
      </c>
      <c r="CV1763" t="str">
        <f t="shared" si="421"/>
        <v/>
      </c>
      <c r="CW1763" t="str">
        <f t="shared" si="422"/>
        <v/>
      </c>
      <c r="CX1763" t="str">
        <f t="shared" si="423"/>
        <v/>
      </c>
      <c r="CY1763" t="str">
        <f t="shared" si="424"/>
        <v/>
      </c>
      <c r="CZ1763" t="str">
        <f t="shared" si="425"/>
        <v/>
      </c>
      <c r="DA1763" t="str">
        <f t="shared" si="426"/>
        <v/>
      </c>
      <c r="DB1763" t="str">
        <f t="shared" si="427"/>
        <v/>
      </c>
      <c r="DC1763" t="str">
        <f t="shared" si="428"/>
        <v/>
      </c>
    </row>
    <row r="1764" spans="1:107" x14ac:dyDescent="0.2">
      <c r="A1764">
        <v>1761</v>
      </c>
      <c r="B1764" t="s">
        <v>1754</v>
      </c>
      <c r="C1764" t="s">
        <v>3929</v>
      </c>
      <c r="D1764" t="s">
        <v>5789</v>
      </c>
      <c r="E1764" t="s">
        <v>6065</v>
      </c>
      <c r="F1764" t="s">
        <v>7827</v>
      </c>
      <c r="G1764" t="s">
        <v>8247</v>
      </c>
      <c r="H1764" t="s">
        <v>8552</v>
      </c>
      <c r="I1764" t="s">
        <v>8555</v>
      </c>
      <c r="J1764" t="s">
        <v>9942</v>
      </c>
      <c r="K1764" t="s">
        <v>10121</v>
      </c>
      <c r="L1764" t="s">
        <v>10307</v>
      </c>
      <c r="M1764" t="s">
        <v>12467</v>
      </c>
      <c r="N1764" t="s">
        <v>13153</v>
      </c>
      <c r="O1764" t="s">
        <v>4365</v>
      </c>
      <c r="P1764" t="s">
        <v>4365</v>
      </c>
      <c r="Q1764">
        <v>2</v>
      </c>
      <c r="R1764" t="s">
        <v>13357</v>
      </c>
      <c r="S1764" t="s">
        <v>8345</v>
      </c>
      <c r="T1764" t="s">
        <v>14307</v>
      </c>
      <c r="U1764" s="3" t="str" cm="1">
        <f t="array" ref="U1764">LEFT(T1764,MIN(FIND({0,1,2,3,4,5,6,7,8,9},T1764&amp;"0123456789"))-1)</f>
        <v>CHF</v>
      </c>
      <c r="V1764" t="s">
        <v>14422</v>
      </c>
      <c r="W1764" t="s">
        <v>14307</v>
      </c>
      <c r="X1764" s="3" t="str" cm="1">
        <f t="array" ref="X1764">LEFT(W1764,MIN(FIND({0,1,2,3,4,5,6,7,8,9},W1764&amp;"0123456789"))-1)</f>
        <v>CHF</v>
      </c>
      <c r="Y1764" t="s">
        <v>14422</v>
      </c>
      <c r="Z1764" t="s">
        <v>14749</v>
      </c>
      <c r="AA1764" s="3" cm="1">
        <f t="array" ref="AA1764">_xlfn.XLOOKUP(LEFT(Z1764,MIN(FIND({0,1,2,3,4,5,6,7,8,9},Z1764&amp;"0123456789"))-1), $BB$4:$BB$23, $BC$4:$BC$23)*_xlfn.NUMBERVALUE(TRIM(REPLACE(Z1764,1,MIN(FIND({0,1,2,3,4,5,6,7,8,9},Z1764&amp;"0123456789"))-1,"")), ".", ",")</f>
        <v>1121100</v>
      </c>
      <c r="AB1764" t="s">
        <v>14749</v>
      </c>
      <c r="AC1764" s="3" cm="1">
        <f t="array" ref="AC1764">_xlfn.XLOOKUP(LEFT(AB1764,MIN(FIND({0,1,2,3,4,5,6,7,8,9},AB1764&amp;"0123456789"))-1), $BB$4:$BB$23, $BC$4:$BC$23)*_xlfn.NUMBERVALUE(TRIM(REPLACE(AB1764,1,MIN(FIND({0,1,2,3,4,5,6,7,8,9},AB1764&amp;"0123456789"))-1,"")), ".", ",")</f>
        <v>1121100</v>
      </c>
      <c r="AD1764" t="s">
        <v>4365</v>
      </c>
      <c r="AE1764" t="s">
        <v>4365</v>
      </c>
      <c r="AF1764" t="s">
        <v>4365</v>
      </c>
      <c r="AG1764" t="s">
        <v>17280</v>
      </c>
      <c r="AH1764" t="s">
        <v>4365</v>
      </c>
      <c r="AI1764" t="s">
        <v>4365</v>
      </c>
      <c r="AJ1764" t="s">
        <v>19073</v>
      </c>
      <c r="AK1764" t="s">
        <v>4365</v>
      </c>
      <c r="AL1764" t="s">
        <v>8554</v>
      </c>
      <c r="AM1764" t="s">
        <v>4365</v>
      </c>
      <c r="AN1764" t="s">
        <v>18794</v>
      </c>
      <c r="AO1764" t="s">
        <v>4365</v>
      </c>
      <c r="AP1764" t="s">
        <v>23439</v>
      </c>
      <c r="AQ1764" t="s">
        <v>4365</v>
      </c>
      <c r="AR1764" t="s">
        <v>4365</v>
      </c>
      <c r="AS1764" t="s">
        <v>8557</v>
      </c>
      <c r="BC1764" s="3" t="str" cm="1">
        <f t="array" ref="BC1764">LEFT(BB1764,MIN(FIND({0,1,2,3,4,5,6,7,8,9},BB1764&amp;"0123456789"))-1)</f>
        <v/>
      </c>
      <c r="BY1764" t="s">
        <v>10163</v>
      </c>
      <c r="BZ1764" t="s">
        <v>25514</v>
      </c>
      <c r="CA1764" t="s">
        <v>25441</v>
      </c>
      <c r="CB1764" t="s">
        <v>25471</v>
      </c>
      <c r="CT1764" t="str">
        <f t="shared" si="419"/>
        <v>Health Care</v>
      </c>
      <c r="CU1764" t="str">
        <f t="shared" si="420"/>
        <v>mHealth</v>
      </c>
      <c r="CV1764" t="str">
        <f t="shared" si="421"/>
        <v>Mobile Apps</v>
      </c>
      <c r="CW1764" t="str">
        <f t="shared" si="422"/>
        <v>Personal Health</v>
      </c>
      <c r="CX1764" t="str">
        <f t="shared" si="423"/>
        <v/>
      </c>
      <c r="CY1764" t="str">
        <f t="shared" si="424"/>
        <v/>
      </c>
      <c r="CZ1764" t="str">
        <f t="shared" si="425"/>
        <v/>
      </c>
      <c r="DA1764" t="str">
        <f t="shared" si="426"/>
        <v/>
      </c>
      <c r="DB1764" t="str">
        <f t="shared" si="427"/>
        <v/>
      </c>
      <c r="DC1764" t="str">
        <f t="shared" si="428"/>
        <v/>
      </c>
    </row>
    <row r="1765" spans="1:107" x14ac:dyDescent="0.2">
      <c r="A1765">
        <v>1762</v>
      </c>
      <c r="B1765" t="s">
        <v>1755</v>
      </c>
      <c r="C1765" t="s">
        <v>3930</v>
      </c>
      <c r="D1765" t="s">
        <v>5790</v>
      </c>
      <c r="E1765" t="s">
        <v>6065</v>
      </c>
      <c r="F1765" t="s">
        <v>7828</v>
      </c>
      <c r="G1765" t="s">
        <v>8314</v>
      </c>
      <c r="H1765" t="s">
        <v>8552</v>
      </c>
      <c r="I1765" t="s">
        <v>8554</v>
      </c>
      <c r="J1765" t="s">
        <v>9943</v>
      </c>
      <c r="K1765" t="s">
        <v>10121</v>
      </c>
      <c r="L1765" t="s">
        <v>10380</v>
      </c>
      <c r="M1765" t="s">
        <v>12468</v>
      </c>
      <c r="N1765" t="s">
        <v>12741</v>
      </c>
      <c r="O1765" t="s">
        <v>13310</v>
      </c>
      <c r="P1765" t="s">
        <v>4365</v>
      </c>
      <c r="Q1765">
        <v>1</v>
      </c>
      <c r="R1765" t="s">
        <v>13357</v>
      </c>
      <c r="S1765" t="s">
        <v>8250</v>
      </c>
      <c r="T1765" t="s">
        <v>13831</v>
      </c>
      <c r="U1765" s="3" t="str" cm="1">
        <f t="array" ref="U1765">LEFT(T1765,MIN(FIND({0,1,2,3,4,5,6,7,8,9},T1765&amp;"0123456789"))-1)</f>
        <v>$</v>
      </c>
      <c r="V1765" t="s">
        <v>13357</v>
      </c>
      <c r="W1765" t="s">
        <v>13831</v>
      </c>
      <c r="X1765" s="3" t="str" cm="1">
        <f t="array" ref="X1765">LEFT(W1765,MIN(FIND({0,1,2,3,4,5,6,7,8,9},W1765&amp;"0123456789"))-1)</f>
        <v>$</v>
      </c>
      <c r="Y1765" t="s">
        <v>13357</v>
      </c>
      <c r="Z1765" t="s">
        <v>13831</v>
      </c>
      <c r="AA1765" s="3" cm="1">
        <f t="array" ref="AA1765">_xlfn.XLOOKUP(LEFT(Z1765,MIN(FIND({0,1,2,3,4,5,6,7,8,9},Z1765&amp;"0123456789"))-1), $BB$4:$BB$23, $BC$4:$BC$23)*_xlfn.NUMBERVALUE(TRIM(REPLACE(Z1765,1,MIN(FIND({0,1,2,3,4,5,6,7,8,9},Z1765&amp;"0123456789"))-1,"")), ".", ",")</f>
        <v>1000000</v>
      </c>
      <c r="AB1765" t="s">
        <v>13831</v>
      </c>
      <c r="AC1765" s="3" cm="1">
        <f t="array" ref="AC1765">_xlfn.XLOOKUP(LEFT(AB1765,MIN(FIND({0,1,2,3,4,5,6,7,8,9},AB1765&amp;"0123456789"))-1), $BB$4:$BB$23, $BC$4:$BC$23)*_xlfn.NUMBERVALUE(TRIM(REPLACE(AB1765,1,MIN(FIND({0,1,2,3,4,5,6,7,8,9},AB1765&amp;"0123456789"))-1,"")), ".", ",")</f>
        <v>1000000</v>
      </c>
      <c r="AD1765" t="s">
        <v>4365</v>
      </c>
      <c r="AE1765" t="s">
        <v>4365</v>
      </c>
      <c r="AF1765" t="s">
        <v>4365</v>
      </c>
      <c r="AG1765" t="s">
        <v>4365</v>
      </c>
      <c r="AH1765" t="s">
        <v>4365</v>
      </c>
      <c r="AI1765" t="s">
        <v>4365</v>
      </c>
      <c r="AJ1765" t="s">
        <v>4365</v>
      </c>
      <c r="AK1765" t="s">
        <v>4365</v>
      </c>
      <c r="AL1765" t="s">
        <v>4365</v>
      </c>
      <c r="AM1765" t="s">
        <v>4365</v>
      </c>
      <c r="AN1765" t="s">
        <v>4365</v>
      </c>
      <c r="AO1765" t="s">
        <v>4365</v>
      </c>
      <c r="AP1765" t="s">
        <v>4365</v>
      </c>
      <c r="AQ1765" t="s">
        <v>4365</v>
      </c>
      <c r="AR1765" t="s">
        <v>4365</v>
      </c>
      <c r="AS1765" t="s">
        <v>14823</v>
      </c>
      <c r="BC1765" s="3" t="str" cm="1">
        <f t="array" ref="BC1765">LEFT(BB1765,MIN(FIND({0,1,2,3,4,5,6,7,8,9},BB1765&amp;"0123456789"))-1)</f>
        <v/>
      </c>
      <c r="BY1765" t="s">
        <v>11267</v>
      </c>
      <c r="BZ1765" t="s">
        <v>25996</v>
      </c>
      <c r="CA1765" t="s">
        <v>25428</v>
      </c>
      <c r="CB1765" t="s">
        <v>25444</v>
      </c>
      <c r="CC1765" t="s">
        <v>25536</v>
      </c>
      <c r="CD1765" t="s">
        <v>25408</v>
      </c>
      <c r="CT1765" t="str">
        <f t="shared" si="419"/>
        <v>Artificial Intelligence</v>
      </c>
      <c r="CU1765" t="str">
        <f t="shared" si="420"/>
        <v>Electronic Health Record (EHR)</v>
      </c>
      <c r="CV1765" t="str">
        <f t="shared" si="421"/>
        <v>Health Care</v>
      </c>
      <c r="CW1765" t="str">
        <f t="shared" si="422"/>
        <v>Machine Learning</v>
      </c>
      <c r="CX1765" t="str">
        <f t="shared" si="423"/>
        <v>Natural Language Processing</v>
      </c>
      <c r="CY1765" t="str">
        <f t="shared" si="424"/>
        <v>Software</v>
      </c>
      <c r="CZ1765" t="str">
        <f t="shared" si="425"/>
        <v/>
      </c>
      <c r="DA1765" t="str">
        <f t="shared" si="426"/>
        <v/>
      </c>
      <c r="DB1765" t="str">
        <f t="shared" si="427"/>
        <v/>
      </c>
      <c r="DC1765" t="str">
        <f t="shared" si="428"/>
        <v/>
      </c>
    </row>
    <row r="1766" spans="1:107" x14ac:dyDescent="0.2">
      <c r="A1766">
        <v>1763</v>
      </c>
      <c r="B1766" t="s">
        <v>1756</v>
      </c>
      <c r="C1766" t="s">
        <v>3931</v>
      </c>
      <c r="D1766" t="s">
        <v>3931</v>
      </c>
      <c r="E1766" t="s">
        <v>6065</v>
      </c>
      <c r="F1766" t="s">
        <v>7829</v>
      </c>
      <c r="G1766" t="s">
        <v>8245</v>
      </c>
      <c r="H1766" t="s">
        <v>8552</v>
      </c>
      <c r="I1766" t="s">
        <v>8554</v>
      </c>
      <c r="J1766" t="s">
        <v>9944</v>
      </c>
      <c r="K1766" t="s">
        <v>10119</v>
      </c>
      <c r="L1766" t="s">
        <v>10953</v>
      </c>
      <c r="M1766" t="s">
        <v>12469</v>
      </c>
      <c r="N1766" t="s">
        <v>13154</v>
      </c>
      <c r="O1766" t="s">
        <v>13335</v>
      </c>
      <c r="P1766" t="s">
        <v>4365</v>
      </c>
      <c r="Q1766">
        <v>1</v>
      </c>
      <c r="R1766" t="s">
        <v>13359</v>
      </c>
      <c r="S1766" t="s">
        <v>13418</v>
      </c>
      <c r="T1766" t="s">
        <v>14308</v>
      </c>
      <c r="U1766" s="3" t="str" cm="1">
        <f t="array" ref="U1766">LEFT(T1766,MIN(FIND({0,1,2,3,4,5,6,7,8,9},T1766&amp;"0123456789"))-1)</f>
        <v>$</v>
      </c>
      <c r="V1766" t="s">
        <v>14415</v>
      </c>
      <c r="W1766" t="s">
        <v>14308</v>
      </c>
      <c r="X1766" s="3" t="str" cm="1">
        <f t="array" ref="X1766">LEFT(W1766,MIN(FIND({0,1,2,3,4,5,6,7,8,9},W1766&amp;"0123456789"))-1)</f>
        <v>$</v>
      </c>
      <c r="Y1766" t="s">
        <v>14415</v>
      </c>
      <c r="Z1766" t="s">
        <v>14308</v>
      </c>
      <c r="AA1766" s="3" cm="1">
        <f t="array" ref="AA1766">_xlfn.XLOOKUP(LEFT(Z1766,MIN(FIND({0,1,2,3,4,5,6,7,8,9},Z1766&amp;"0123456789"))-1), $BB$4:$BB$23, $BC$4:$BC$23)*_xlfn.NUMBERVALUE(TRIM(REPLACE(Z1766,1,MIN(FIND({0,1,2,3,4,5,6,7,8,9},Z1766&amp;"0123456789"))-1,"")), ".", ",")</f>
        <v>4599989</v>
      </c>
      <c r="AB1766" t="s">
        <v>14308</v>
      </c>
      <c r="AC1766" s="3" cm="1">
        <f t="array" ref="AC1766">_xlfn.XLOOKUP(LEFT(AB1766,MIN(FIND({0,1,2,3,4,5,6,7,8,9},AB1766&amp;"0123456789"))-1), $BB$4:$BB$23, $BC$4:$BC$23)*_xlfn.NUMBERVALUE(TRIM(REPLACE(AB1766,1,MIN(FIND({0,1,2,3,4,5,6,7,8,9},AB1766&amp;"0123456789"))-1,"")), ".", ",")</f>
        <v>4599989</v>
      </c>
      <c r="AD1766" t="s">
        <v>4365</v>
      </c>
      <c r="AE1766" t="s">
        <v>4365</v>
      </c>
      <c r="AF1766" t="s">
        <v>4365</v>
      </c>
      <c r="AG1766" t="s">
        <v>4365</v>
      </c>
      <c r="AH1766" t="s">
        <v>4365</v>
      </c>
      <c r="AI1766" t="s">
        <v>4365</v>
      </c>
      <c r="AJ1766" t="s">
        <v>4365</v>
      </c>
      <c r="AK1766" t="s">
        <v>4365</v>
      </c>
      <c r="AL1766" t="s">
        <v>4365</v>
      </c>
      <c r="AM1766" t="s">
        <v>4365</v>
      </c>
      <c r="AN1766" t="s">
        <v>4365</v>
      </c>
      <c r="AO1766" t="s">
        <v>4365</v>
      </c>
      <c r="AP1766" t="s">
        <v>4365</v>
      </c>
      <c r="AQ1766" t="s">
        <v>4365</v>
      </c>
      <c r="AR1766" t="s">
        <v>4365</v>
      </c>
      <c r="AS1766" t="s">
        <v>14831</v>
      </c>
      <c r="BC1766" s="3" t="str" cm="1">
        <f t="array" ref="BC1766">LEFT(BB1766,MIN(FIND({0,1,2,3,4,5,6,7,8,9},BB1766&amp;"0123456789"))-1)</f>
        <v/>
      </c>
      <c r="BY1766" t="s">
        <v>25941</v>
      </c>
      <c r="BZ1766" t="s">
        <v>25885</v>
      </c>
      <c r="CA1766" t="s">
        <v>25641</v>
      </c>
      <c r="CB1766" t="s">
        <v>25644</v>
      </c>
      <c r="CT1766" t="str">
        <f t="shared" si="419"/>
        <v>Clean Energy</v>
      </c>
      <c r="CU1766" t="str">
        <f t="shared" si="420"/>
        <v>Commercial Real Estate</v>
      </c>
      <c r="CV1766" t="str">
        <f t="shared" si="421"/>
        <v>Renewable Energy</v>
      </c>
      <c r="CW1766" t="str">
        <f t="shared" si="422"/>
        <v>Solar</v>
      </c>
      <c r="CX1766" t="str">
        <f t="shared" si="423"/>
        <v/>
      </c>
      <c r="CY1766" t="str">
        <f t="shared" si="424"/>
        <v/>
      </c>
      <c r="CZ1766" t="str">
        <f t="shared" si="425"/>
        <v/>
      </c>
      <c r="DA1766" t="str">
        <f t="shared" si="426"/>
        <v/>
      </c>
      <c r="DB1766" t="str">
        <f t="shared" si="427"/>
        <v/>
      </c>
      <c r="DC1766" t="str">
        <f t="shared" si="428"/>
        <v/>
      </c>
    </row>
    <row r="1767" spans="1:107" x14ac:dyDescent="0.2">
      <c r="A1767">
        <v>1764</v>
      </c>
      <c r="B1767" t="s">
        <v>1757</v>
      </c>
      <c r="C1767" t="s">
        <v>3932</v>
      </c>
      <c r="D1767" t="s">
        <v>5791</v>
      </c>
      <c r="E1767" t="s">
        <v>6065</v>
      </c>
      <c r="F1767" t="s">
        <v>7830</v>
      </c>
      <c r="G1767" t="s">
        <v>8245</v>
      </c>
      <c r="H1767" t="s">
        <v>8552</v>
      </c>
      <c r="I1767" t="s">
        <v>8554</v>
      </c>
      <c r="J1767" t="s">
        <v>9945</v>
      </c>
      <c r="K1767" t="s">
        <v>10119</v>
      </c>
      <c r="L1767" t="s">
        <v>10954</v>
      </c>
      <c r="M1767" t="s">
        <v>12470</v>
      </c>
      <c r="N1767" t="s">
        <v>12800</v>
      </c>
      <c r="O1767" t="s">
        <v>13330</v>
      </c>
      <c r="P1767" t="s">
        <v>4365</v>
      </c>
      <c r="Q1767">
        <v>1</v>
      </c>
      <c r="R1767" t="s">
        <v>13357</v>
      </c>
      <c r="S1767" t="s">
        <v>8256</v>
      </c>
      <c r="T1767" t="s">
        <v>14023</v>
      </c>
      <c r="U1767" s="3" t="str" cm="1">
        <f t="array" ref="U1767">LEFT(T1767,MIN(FIND({0,1,2,3,4,5,6,7,8,9},T1767&amp;"0123456789"))-1)</f>
        <v>$</v>
      </c>
      <c r="V1767" t="s">
        <v>13357</v>
      </c>
      <c r="W1767" t="s">
        <v>14023</v>
      </c>
      <c r="X1767" s="3" t="str" cm="1">
        <f t="array" ref="X1767">LEFT(W1767,MIN(FIND({0,1,2,3,4,5,6,7,8,9},W1767&amp;"0123456789"))-1)</f>
        <v>$</v>
      </c>
      <c r="Y1767" t="s">
        <v>13357</v>
      </c>
      <c r="Z1767" t="s">
        <v>14023</v>
      </c>
      <c r="AA1767" s="3" cm="1">
        <f t="array" ref="AA1767">_xlfn.XLOOKUP(LEFT(Z1767,MIN(FIND({0,1,2,3,4,5,6,7,8,9},Z1767&amp;"0123456789"))-1), $BB$4:$BB$23, $BC$4:$BC$23)*_xlfn.NUMBERVALUE(TRIM(REPLACE(Z1767,1,MIN(FIND({0,1,2,3,4,5,6,7,8,9},Z1767&amp;"0123456789"))-1,"")), ".", ",")</f>
        <v>1400000</v>
      </c>
      <c r="AB1767" t="s">
        <v>14023</v>
      </c>
      <c r="AC1767" s="3" cm="1">
        <f t="array" ref="AC1767">_xlfn.XLOOKUP(LEFT(AB1767,MIN(FIND({0,1,2,3,4,5,6,7,8,9},AB1767&amp;"0123456789"))-1), $BB$4:$BB$23, $BC$4:$BC$23)*_xlfn.NUMBERVALUE(TRIM(REPLACE(AB1767,1,MIN(FIND({0,1,2,3,4,5,6,7,8,9},AB1767&amp;"0123456789"))-1,"")), ".", ",")</f>
        <v>1400000</v>
      </c>
      <c r="AD1767" t="s">
        <v>4365</v>
      </c>
      <c r="AE1767" t="s">
        <v>4365</v>
      </c>
      <c r="AF1767" t="s">
        <v>4365</v>
      </c>
      <c r="AG1767" t="s">
        <v>4365</v>
      </c>
      <c r="AH1767" t="s">
        <v>4365</v>
      </c>
      <c r="AI1767" t="s">
        <v>4365</v>
      </c>
      <c r="AJ1767" t="s">
        <v>4365</v>
      </c>
      <c r="AK1767" t="s">
        <v>4365</v>
      </c>
      <c r="AL1767" t="s">
        <v>4365</v>
      </c>
      <c r="AM1767" t="s">
        <v>4365</v>
      </c>
      <c r="AN1767" t="s">
        <v>4365</v>
      </c>
      <c r="AO1767" t="s">
        <v>4365</v>
      </c>
      <c r="AP1767" t="s">
        <v>4365</v>
      </c>
      <c r="AQ1767" t="s">
        <v>4365</v>
      </c>
      <c r="AR1767" t="s">
        <v>4365</v>
      </c>
      <c r="AS1767" t="s">
        <v>19317</v>
      </c>
      <c r="BC1767" s="3" t="str" cm="1">
        <f t="array" ref="BC1767">LEFT(BB1767,MIN(FIND({0,1,2,3,4,5,6,7,8,9},BB1767&amp;"0123456789"))-1)</f>
        <v/>
      </c>
      <c r="BY1767" t="s">
        <v>11706</v>
      </c>
      <c r="BZ1767" t="s">
        <v>25677</v>
      </c>
      <c r="CA1767" t="s">
        <v>25643</v>
      </c>
      <c r="CB1767" t="s">
        <v>25472</v>
      </c>
      <c r="CT1767" t="str">
        <f t="shared" si="419"/>
        <v>E-Commerce</v>
      </c>
      <c r="CU1767" t="str">
        <f t="shared" si="420"/>
        <v>Fitness</v>
      </c>
      <c r="CV1767" t="str">
        <f t="shared" si="421"/>
        <v>Social Media</v>
      </c>
      <c r="CW1767" t="str">
        <f t="shared" si="422"/>
        <v>Wellness</v>
      </c>
      <c r="CX1767" t="str">
        <f t="shared" si="423"/>
        <v/>
      </c>
      <c r="CY1767" t="str">
        <f t="shared" si="424"/>
        <v/>
      </c>
      <c r="CZ1767" t="str">
        <f t="shared" si="425"/>
        <v/>
      </c>
      <c r="DA1767" t="str">
        <f t="shared" si="426"/>
        <v/>
      </c>
      <c r="DB1767" t="str">
        <f t="shared" si="427"/>
        <v/>
      </c>
      <c r="DC1767" t="str">
        <f t="shared" si="428"/>
        <v/>
      </c>
    </row>
    <row r="1768" spans="1:107" x14ac:dyDescent="0.2">
      <c r="A1768">
        <v>1765</v>
      </c>
      <c r="B1768" t="s">
        <v>1758</v>
      </c>
      <c r="C1768" t="s">
        <v>3933</v>
      </c>
      <c r="D1768" t="s">
        <v>5792</v>
      </c>
      <c r="E1768" t="s">
        <v>6065</v>
      </c>
      <c r="F1768" t="s">
        <v>7831</v>
      </c>
      <c r="G1768" t="s">
        <v>8245</v>
      </c>
      <c r="H1768" t="s">
        <v>8552</v>
      </c>
      <c r="I1768" t="s">
        <v>4365</v>
      </c>
      <c r="J1768" t="s">
        <v>4365</v>
      </c>
      <c r="K1768" t="s">
        <v>10118</v>
      </c>
      <c r="L1768" t="s">
        <v>10552</v>
      </c>
      <c r="M1768" t="s">
        <v>12471</v>
      </c>
      <c r="N1768" t="s">
        <v>13002</v>
      </c>
      <c r="O1768" t="s">
        <v>13340</v>
      </c>
      <c r="P1768" t="s">
        <v>4365</v>
      </c>
      <c r="Q1768">
        <v>1</v>
      </c>
      <c r="R1768" t="s">
        <v>13360</v>
      </c>
      <c r="S1768" t="s">
        <v>13404</v>
      </c>
      <c r="T1768" t="s">
        <v>13741</v>
      </c>
      <c r="U1768" s="3" t="str" cm="1">
        <f t="array" ref="U1768">LEFT(T1768,MIN(FIND({0,1,2,3,4,5,6,7,8,9},T1768&amp;"0123456789"))-1)</f>
        <v>$</v>
      </c>
      <c r="V1768" t="s">
        <v>14421</v>
      </c>
      <c r="W1768" t="s">
        <v>13741</v>
      </c>
      <c r="X1768" s="3" t="str" cm="1">
        <f t="array" ref="X1768">LEFT(W1768,MIN(FIND({0,1,2,3,4,5,6,7,8,9},W1768&amp;"0123456789"))-1)</f>
        <v>$</v>
      </c>
      <c r="Y1768" t="s">
        <v>14421</v>
      </c>
      <c r="Z1768" t="s">
        <v>13741</v>
      </c>
      <c r="AA1768" s="3" cm="1">
        <f t="array" ref="AA1768">_xlfn.XLOOKUP(LEFT(Z1768,MIN(FIND({0,1,2,3,4,5,6,7,8,9},Z1768&amp;"0123456789"))-1), $BB$4:$BB$23, $BC$4:$BC$23)*_xlfn.NUMBERVALUE(TRIM(REPLACE(Z1768,1,MIN(FIND({0,1,2,3,4,5,6,7,8,9},Z1768&amp;"0123456789"))-1,"")), ".", ",")</f>
        <v>6000000</v>
      </c>
      <c r="AB1768" t="s">
        <v>13741</v>
      </c>
      <c r="AC1768" s="3" cm="1">
        <f t="array" ref="AC1768">_xlfn.XLOOKUP(LEFT(AB1768,MIN(FIND({0,1,2,3,4,5,6,7,8,9},AB1768&amp;"0123456789"))-1), $BB$4:$BB$23, $BC$4:$BC$23)*_xlfn.NUMBERVALUE(TRIM(REPLACE(AB1768,1,MIN(FIND({0,1,2,3,4,5,6,7,8,9},AB1768&amp;"0123456789"))-1,"")), ".", ",")</f>
        <v>6000000</v>
      </c>
      <c r="AD1768" t="s">
        <v>4365</v>
      </c>
      <c r="AE1768" t="s">
        <v>4365</v>
      </c>
      <c r="AF1768" t="s">
        <v>4365</v>
      </c>
      <c r="AG1768" t="s">
        <v>4365</v>
      </c>
      <c r="AH1768" t="s">
        <v>4365</v>
      </c>
      <c r="AI1768" t="s">
        <v>4365</v>
      </c>
      <c r="AJ1768" t="s">
        <v>4365</v>
      </c>
      <c r="AK1768" t="s">
        <v>4365</v>
      </c>
      <c r="AL1768" t="s">
        <v>4365</v>
      </c>
      <c r="AM1768" t="s">
        <v>4365</v>
      </c>
      <c r="AN1768" t="s">
        <v>4365</v>
      </c>
      <c r="AO1768" t="s">
        <v>4365</v>
      </c>
      <c r="AP1768" t="s">
        <v>4365</v>
      </c>
      <c r="AQ1768" t="s">
        <v>4365</v>
      </c>
      <c r="AR1768" t="s">
        <v>4365</v>
      </c>
      <c r="AS1768" t="s">
        <v>4365</v>
      </c>
      <c r="BC1768" s="3" t="str" cm="1">
        <f t="array" ref="BC1768">LEFT(BB1768,MIN(FIND({0,1,2,3,4,5,6,7,8,9},BB1768&amp;"0123456789"))-1)</f>
        <v/>
      </c>
      <c r="BY1768" t="s">
        <v>12471</v>
      </c>
      <c r="CT1768" t="str">
        <f t="shared" si="419"/>
        <v>Recycling</v>
      </c>
      <c r="CU1768" t="str">
        <f t="shared" si="420"/>
        <v/>
      </c>
      <c r="CV1768" t="str">
        <f t="shared" si="421"/>
        <v/>
      </c>
      <c r="CW1768" t="str">
        <f t="shared" si="422"/>
        <v/>
      </c>
      <c r="CX1768" t="str">
        <f t="shared" si="423"/>
        <v/>
      </c>
      <c r="CY1768" t="str">
        <f t="shared" si="424"/>
        <v/>
      </c>
      <c r="CZ1768" t="str">
        <f t="shared" si="425"/>
        <v/>
      </c>
      <c r="DA1768" t="str">
        <f t="shared" si="426"/>
        <v/>
      </c>
      <c r="DB1768" t="str">
        <f t="shared" si="427"/>
        <v/>
      </c>
      <c r="DC1768" t="str">
        <f t="shared" si="428"/>
        <v/>
      </c>
    </row>
    <row r="1769" spans="1:107" x14ac:dyDescent="0.2">
      <c r="A1769">
        <v>1766</v>
      </c>
      <c r="B1769" t="s">
        <v>1759</v>
      </c>
      <c r="C1769" t="s">
        <v>3934</v>
      </c>
      <c r="D1769" t="s">
        <v>5793</v>
      </c>
      <c r="E1769" t="s">
        <v>6065</v>
      </c>
      <c r="F1769" t="s">
        <v>7832</v>
      </c>
      <c r="G1769" t="s">
        <v>8396</v>
      </c>
      <c r="H1769" t="s">
        <v>8552</v>
      </c>
      <c r="I1769" t="s">
        <v>8554</v>
      </c>
      <c r="J1769" t="s">
        <v>9946</v>
      </c>
      <c r="K1769" t="s">
        <v>10121</v>
      </c>
      <c r="L1769" t="s">
        <v>10955</v>
      </c>
      <c r="M1769" t="s">
        <v>12472</v>
      </c>
      <c r="N1769" t="s">
        <v>12749</v>
      </c>
      <c r="O1769" t="s">
        <v>13316</v>
      </c>
      <c r="P1769" t="s">
        <v>13350</v>
      </c>
      <c r="Q1769">
        <v>2</v>
      </c>
      <c r="R1769" t="s">
        <v>13357</v>
      </c>
      <c r="S1769" t="s">
        <v>13522</v>
      </c>
      <c r="T1769" t="s">
        <v>13831</v>
      </c>
      <c r="U1769" s="3" t="str" cm="1">
        <f t="array" ref="U1769">LEFT(T1769,MIN(FIND({0,1,2,3,4,5,6,7,8,9},T1769&amp;"0123456789"))-1)</f>
        <v>$</v>
      </c>
      <c r="V1769" t="s">
        <v>14422</v>
      </c>
      <c r="W1769" t="s">
        <v>13831</v>
      </c>
      <c r="X1769" s="3" t="str" cm="1">
        <f t="array" ref="X1769">LEFT(W1769,MIN(FIND({0,1,2,3,4,5,6,7,8,9},W1769&amp;"0123456789"))-1)</f>
        <v>$</v>
      </c>
      <c r="Y1769" t="s">
        <v>14422</v>
      </c>
      <c r="Z1769" t="s">
        <v>13831</v>
      </c>
      <c r="AA1769" s="3" cm="1">
        <f t="array" ref="AA1769">_xlfn.XLOOKUP(LEFT(Z1769,MIN(FIND({0,1,2,3,4,5,6,7,8,9},Z1769&amp;"0123456789"))-1), $BB$4:$BB$23, $BC$4:$BC$23)*_xlfn.NUMBERVALUE(TRIM(REPLACE(Z1769,1,MIN(FIND({0,1,2,3,4,5,6,7,8,9},Z1769&amp;"0123456789"))-1,"")), ".", ",")</f>
        <v>1000000</v>
      </c>
      <c r="AB1769" t="s">
        <v>13831</v>
      </c>
      <c r="AC1769" s="3" cm="1">
        <f t="array" ref="AC1769">_xlfn.XLOOKUP(LEFT(AB1769,MIN(FIND({0,1,2,3,4,5,6,7,8,9},AB1769&amp;"0123456789"))-1), $BB$4:$BB$23, $BC$4:$BC$23)*_xlfn.NUMBERVALUE(TRIM(REPLACE(AB1769,1,MIN(FIND({0,1,2,3,4,5,6,7,8,9},AB1769&amp;"0123456789"))-1,"")), ".", ",")</f>
        <v>1000000</v>
      </c>
      <c r="AD1769" t="s">
        <v>4365</v>
      </c>
      <c r="AE1769" t="s">
        <v>8555</v>
      </c>
      <c r="AF1769" t="s">
        <v>16259</v>
      </c>
      <c r="AG1769" t="s">
        <v>4365</v>
      </c>
      <c r="AH1769" t="s">
        <v>4365</v>
      </c>
      <c r="AI1769" t="s">
        <v>4365</v>
      </c>
      <c r="AJ1769" t="s">
        <v>4365</v>
      </c>
      <c r="AK1769" t="s">
        <v>4365</v>
      </c>
      <c r="AL1769" t="s">
        <v>4365</v>
      </c>
      <c r="AM1769" t="s">
        <v>4365</v>
      </c>
      <c r="AN1769" t="s">
        <v>4365</v>
      </c>
      <c r="AO1769" t="s">
        <v>4365</v>
      </c>
      <c r="AP1769" t="s">
        <v>4365</v>
      </c>
      <c r="AQ1769" t="s">
        <v>4365</v>
      </c>
      <c r="AR1769" t="s">
        <v>4365</v>
      </c>
      <c r="AS1769" t="s">
        <v>19184</v>
      </c>
      <c r="BC1769" s="3" t="str" cm="1">
        <f t="array" ref="BC1769">LEFT(BB1769,MIN(FIND({0,1,2,3,4,5,6,7,8,9},BB1769&amp;"0123456789"))-1)</f>
        <v/>
      </c>
      <c r="BY1769" t="s">
        <v>25574</v>
      </c>
      <c r="BZ1769" t="s">
        <v>25449</v>
      </c>
      <c r="CA1769" t="s">
        <v>25429</v>
      </c>
      <c r="CB1769" t="s">
        <v>25430</v>
      </c>
      <c r="CC1769" t="s">
        <v>25573</v>
      </c>
      <c r="CD1769" t="s">
        <v>25472</v>
      </c>
      <c r="CT1769" t="str">
        <f t="shared" si="419"/>
        <v>Credit</v>
      </c>
      <c r="CU1769" t="str">
        <f t="shared" si="420"/>
        <v>Employee Benefits</v>
      </c>
      <c r="CV1769" t="str">
        <f t="shared" si="421"/>
        <v>Financial Services</v>
      </c>
      <c r="CW1769" t="str">
        <f t="shared" si="422"/>
        <v>FinTech</v>
      </c>
      <c r="CX1769" t="str">
        <f t="shared" si="423"/>
        <v>Sustainability</v>
      </c>
      <c r="CY1769" t="str">
        <f t="shared" si="424"/>
        <v>Wellness</v>
      </c>
      <c r="CZ1769" t="str">
        <f t="shared" si="425"/>
        <v/>
      </c>
      <c r="DA1769" t="str">
        <f t="shared" si="426"/>
        <v/>
      </c>
      <c r="DB1769" t="str">
        <f t="shared" si="427"/>
        <v/>
      </c>
      <c r="DC1769" t="str">
        <f t="shared" si="428"/>
        <v/>
      </c>
    </row>
    <row r="1770" spans="1:107" x14ac:dyDescent="0.2">
      <c r="A1770">
        <v>1767</v>
      </c>
      <c r="B1770" t="s">
        <v>1760</v>
      </c>
      <c r="C1770" t="s">
        <v>3935</v>
      </c>
      <c r="D1770" t="s">
        <v>3935</v>
      </c>
      <c r="E1770" t="s">
        <v>6065</v>
      </c>
      <c r="F1770" t="s">
        <v>7833</v>
      </c>
      <c r="G1770" t="s">
        <v>8248</v>
      </c>
      <c r="H1770" t="s">
        <v>8552</v>
      </c>
      <c r="I1770" t="s">
        <v>8555</v>
      </c>
      <c r="J1770" t="s">
        <v>9947</v>
      </c>
      <c r="K1770" t="s">
        <v>10119</v>
      </c>
      <c r="L1770" t="s">
        <v>10416</v>
      </c>
      <c r="M1770" t="s">
        <v>12473</v>
      </c>
      <c r="N1770" t="s">
        <v>13155</v>
      </c>
      <c r="O1770" t="s">
        <v>13308</v>
      </c>
      <c r="P1770" t="s">
        <v>4365</v>
      </c>
      <c r="Q1770">
        <v>1</v>
      </c>
      <c r="R1770" t="s">
        <v>13357</v>
      </c>
      <c r="S1770" t="s">
        <v>13517</v>
      </c>
      <c r="T1770" t="s">
        <v>13831</v>
      </c>
      <c r="U1770" s="3" t="str" cm="1">
        <f t="array" ref="U1770">LEFT(T1770,MIN(FIND({0,1,2,3,4,5,6,7,8,9},T1770&amp;"0123456789"))-1)</f>
        <v>$</v>
      </c>
      <c r="V1770" t="s">
        <v>13357</v>
      </c>
      <c r="W1770" t="s">
        <v>13831</v>
      </c>
      <c r="X1770" s="3" t="str" cm="1">
        <f t="array" ref="X1770">LEFT(W1770,MIN(FIND({0,1,2,3,4,5,6,7,8,9},W1770&amp;"0123456789"))-1)</f>
        <v>$</v>
      </c>
      <c r="Y1770" t="s">
        <v>13357</v>
      </c>
      <c r="Z1770" t="s">
        <v>13831</v>
      </c>
      <c r="AA1770" s="3" cm="1">
        <f t="array" ref="AA1770">_xlfn.XLOOKUP(LEFT(Z1770,MIN(FIND({0,1,2,3,4,5,6,7,8,9},Z1770&amp;"0123456789"))-1), $BB$4:$BB$23, $BC$4:$BC$23)*_xlfn.NUMBERVALUE(TRIM(REPLACE(Z1770,1,MIN(FIND({0,1,2,3,4,5,6,7,8,9},Z1770&amp;"0123456789"))-1,"")), ".", ",")</f>
        <v>1000000</v>
      </c>
      <c r="AB1770" t="s">
        <v>13831</v>
      </c>
      <c r="AC1770" s="3" cm="1">
        <f t="array" ref="AC1770">_xlfn.XLOOKUP(LEFT(AB1770,MIN(FIND({0,1,2,3,4,5,6,7,8,9},AB1770&amp;"0123456789"))-1), $BB$4:$BB$23, $BC$4:$BC$23)*_xlfn.NUMBERVALUE(TRIM(REPLACE(AB1770,1,MIN(FIND({0,1,2,3,4,5,6,7,8,9},AB1770&amp;"0123456789"))-1,"")), ".", ",")</f>
        <v>1000000</v>
      </c>
      <c r="AD1770" t="s">
        <v>8555</v>
      </c>
      <c r="AE1770" t="s">
        <v>8555</v>
      </c>
      <c r="AF1770" t="s">
        <v>16260</v>
      </c>
      <c r="AG1770" t="s">
        <v>4365</v>
      </c>
      <c r="AH1770" t="s">
        <v>4365</v>
      </c>
      <c r="AI1770" t="s">
        <v>4365</v>
      </c>
      <c r="AJ1770" t="s">
        <v>4365</v>
      </c>
      <c r="AK1770" t="s">
        <v>4365</v>
      </c>
      <c r="AL1770" t="s">
        <v>4365</v>
      </c>
      <c r="AM1770" t="s">
        <v>4365</v>
      </c>
      <c r="AN1770" t="s">
        <v>4365</v>
      </c>
      <c r="AO1770" t="s">
        <v>4365</v>
      </c>
      <c r="AP1770" t="s">
        <v>4365</v>
      </c>
      <c r="AQ1770" t="s">
        <v>4365</v>
      </c>
      <c r="AR1770" t="s">
        <v>4365</v>
      </c>
      <c r="AS1770" t="s">
        <v>8561</v>
      </c>
      <c r="BC1770" s="3" t="str" cm="1">
        <f t="array" ref="BC1770">LEFT(BB1770,MIN(FIND({0,1,2,3,4,5,6,7,8,9},BB1770&amp;"0123456789"))-1)</f>
        <v/>
      </c>
      <c r="BY1770" t="s">
        <v>12473</v>
      </c>
      <c r="CT1770" t="str">
        <f t="shared" si="419"/>
        <v>Soccer</v>
      </c>
      <c r="CU1770" t="str">
        <f t="shared" si="420"/>
        <v/>
      </c>
      <c r="CV1770" t="str">
        <f t="shared" si="421"/>
        <v/>
      </c>
      <c r="CW1770" t="str">
        <f t="shared" si="422"/>
        <v/>
      </c>
      <c r="CX1770" t="str">
        <f t="shared" si="423"/>
        <v/>
      </c>
      <c r="CY1770" t="str">
        <f t="shared" si="424"/>
        <v/>
      </c>
      <c r="CZ1770" t="str">
        <f t="shared" si="425"/>
        <v/>
      </c>
      <c r="DA1770" t="str">
        <f t="shared" si="426"/>
        <v/>
      </c>
      <c r="DB1770" t="str">
        <f t="shared" si="427"/>
        <v/>
      </c>
      <c r="DC1770" t="str">
        <f t="shared" si="428"/>
        <v/>
      </c>
    </row>
    <row r="1771" spans="1:107" x14ac:dyDescent="0.2">
      <c r="A1771">
        <v>1768</v>
      </c>
      <c r="B1771" t="s">
        <v>1761</v>
      </c>
      <c r="C1771" t="s">
        <v>3936</v>
      </c>
      <c r="D1771" t="s">
        <v>5794</v>
      </c>
      <c r="E1771" t="s">
        <v>4365</v>
      </c>
      <c r="F1771" t="s">
        <v>7834</v>
      </c>
      <c r="G1771" t="s">
        <v>8245</v>
      </c>
      <c r="H1771" t="s">
        <v>8552</v>
      </c>
      <c r="I1771" t="s">
        <v>4365</v>
      </c>
      <c r="J1771" t="s">
        <v>4365</v>
      </c>
      <c r="K1771" t="s">
        <v>10121</v>
      </c>
      <c r="L1771" t="s">
        <v>10539</v>
      </c>
      <c r="M1771" t="s">
        <v>11792</v>
      </c>
      <c r="N1771" t="s">
        <v>13156</v>
      </c>
      <c r="O1771" t="s">
        <v>13319</v>
      </c>
      <c r="P1771" t="s">
        <v>4365</v>
      </c>
      <c r="Q1771">
        <v>1</v>
      </c>
      <c r="R1771" t="s">
        <v>13357</v>
      </c>
      <c r="S1771" t="s">
        <v>8343</v>
      </c>
      <c r="T1771" t="s">
        <v>13810</v>
      </c>
      <c r="U1771" s="3" t="str" cm="1">
        <f t="array" ref="U1771">LEFT(T1771,MIN(FIND({0,1,2,3,4,5,6,7,8,9},T1771&amp;"0123456789"))-1)</f>
        <v>$</v>
      </c>
      <c r="V1771" t="s">
        <v>14417</v>
      </c>
      <c r="W1771" t="s">
        <v>13810</v>
      </c>
      <c r="X1771" s="3" t="str" cm="1">
        <f t="array" ref="X1771">LEFT(W1771,MIN(FIND({0,1,2,3,4,5,6,7,8,9},W1771&amp;"0123456789"))-1)</f>
        <v>$</v>
      </c>
      <c r="Y1771" t="s">
        <v>14417</v>
      </c>
      <c r="Z1771" t="s">
        <v>13810</v>
      </c>
      <c r="AA1771" s="3" cm="1">
        <f t="array" ref="AA1771">_xlfn.XLOOKUP(LEFT(Z1771,MIN(FIND({0,1,2,3,4,5,6,7,8,9},Z1771&amp;"0123456789"))-1), $BB$4:$BB$23, $BC$4:$BC$23)*_xlfn.NUMBERVALUE(TRIM(REPLACE(Z1771,1,MIN(FIND({0,1,2,3,4,5,6,7,8,9},Z1771&amp;"0123456789"))-1,"")), ".", ",")</f>
        <v>1500000</v>
      </c>
      <c r="AB1771" t="s">
        <v>13810</v>
      </c>
      <c r="AC1771" s="3" cm="1">
        <f t="array" ref="AC1771">_xlfn.XLOOKUP(LEFT(AB1771,MIN(FIND({0,1,2,3,4,5,6,7,8,9},AB1771&amp;"0123456789"))-1), $BB$4:$BB$23, $BC$4:$BC$23)*_xlfn.NUMBERVALUE(TRIM(REPLACE(AB1771,1,MIN(FIND({0,1,2,3,4,5,6,7,8,9},AB1771&amp;"0123456789"))-1,"")), ".", ",")</f>
        <v>1500000</v>
      </c>
      <c r="AD1771" t="s">
        <v>8555</v>
      </c>
      <c r="AE1771" t="s">
        <v>8555</v>
      </c>
      <c r="AF1771" t="s">
        <v>16261</v>
      </c>
      <c r="AG1771" t="s">
        <v>4365</v>
      </c>
      <c r="AH1771" t="s">
        <v>4365</v>
      </c>
      <c r="AI1771" t="s">
        <v>4365</v>
      </c>
      <c r="AJ1771" t="s">
        <v>4365</v>
      </c>
      <c r="AK1771" t="s">
        <v>4365</v>
      </c>
      <c r="AL1771" t="s">
        <v>4365</v>
      </c>
      <c r="AM1771" t="s">
        <v>4365</v>
      </c>
      <c r="AN1771" t="s">
        <v>4365</v>
      </c>
      <c r="AO1771" t="s">
        <v>4365</v>
      </c>
      <c r="AP1771" t="s">
        <v>4365</v>
      </c>
      <c r="AQ1771" t="s">
        <v>4365</v>
      </c>
      <c r="AR1771" t="s">
        <v>4365</v>
      </c>
      <c r="AS1771" t="s">
        <v>14819</v>
      </c>
      <c r="BC1771" s="3" t="str" cm="1">
        <f t="array" ref="BC1771">LEFT(BB1771,MIN(FIND({0,1,2,3,4,5,6,7,8,9},BB1771&amp;"0123456789"))-1)</f>
        <v/>
      </c>
      <c r="BY1771" t="s">
        <v>12049</v>
      </c>
      <c r="BZ1771" t="s">
        <v>25429</v>
      </c>
      <c r="CT1771" t="str">
        <f t="shared" si="419"/>
        <v>Cryptocurrency</v>
      </c>
      <c r="CU1771" t="str">
        <f t="shared" si="420"/>
        <v>Financial Services</v>
      </c>
      <c r="CV1771" t="str">
        <f t="shared" si="421"/>
        <v/>
      </c>
      <c r="CW1771" t="str">
        <f t="shared" si="422"/>
        <v/>
      </c>
      <c r="CX1771" t="str">
        <f t="shared" si="423"/>
        <v/>
      </c>
      <c r="CY1771" t="str">
        <f t="shared" si="424"/>
        <v/>
      </c>
      <c r="CZ1771" t="str">
        <f t="shared" si="425"/>
        <v/>
      </c>
      <c r="DA1771" t="str">
        <f t="shared" si="426"/>
        <v/>
      </c>
      <c r="DB1771" t="str">
        <f t="shared" si="427"/>
        <v/>
      </c>
      <c r="DC1771" t="str">
        <f t="shared" si="428"/>
        <v/>
      </c>
    </row>
    <row r="1772" spans="1:107" x14ac:dyDescent="0.2">
      <c r="A1772">
        <v>1769</v>
      </c>
      <c r="B1772" t="s">
        <v>1762</v>
      </c>
      <c r="C1772" t="s">
        <v>3937</v>
      </c>
      <c r="D1772" t="s">
        <v>5795</v>
      </c>
      <c r="E1772" t="s">
        <v>6065</v>
      </c>
      <c r="F1772" t="s">
        <v>7835</v>
      </c>
      <c r="G1772" t="s">
        <v>8517</v>
      </c>
      <c r="H1772" t="s">
        <v>8552</v>
      </c>
      <c r="I1772" t="s">
        <v>8555</v>
      </c>
      <c r="J1772" t="s">
        <v>9948</v>
      </c>
      <c r="K1772" t="s">
        <v>10121</v>
      </c>
      <c r="L1772" t="s">
        <v>10956</v>
      </c>
      <c r="M1772" t="s">
        <v>12474</v>
      </c>
      <c r="N1772" t="s">
        <v>13157</v>
      </c>
      <c r="O1772" t="s">
        <v>13308</v>
      </c>
      <c r="P1772" t="s">
        <v>4365</v>
      </c>
      <c r="Q1772">
        <v>2</v>
      </c>
      <c r="R1772" t="s">
        <v>13357</v>
      </c>
      <c r="S1772" t="s">
        <v>13436</v>
      </c>
      <c r="T1772" t="s">
        <v>13810</v>
      </c>
      <c r="U1772" s="3" t="str" cm="1">
        <f t="array" ref="U1772">LEFT(T1772,MIN(FIND({0,1,2,3,4,5,6,7,8,9},T1772&amp;"0123456789"))-1)</f>
        <v>$</v>
      </c>
      <c r="V1772" t="s">
        <v>13357</v>
      </c>
      <c r="W1772" t="s">
        <v>13810</v>
      </c>
      <c r="X1772" s="3" t="str" cm="1">
        <f t="array" ref="X1772">LEFT(W1772,MIN(FIND({0,1,2,3,4,5,6,7,8,9},W1772&amp;"0123456789"))-1)</f>
        <v>$</v>
      </c>
      <c r="Y1772" t="s">
        <v>13357</v>
      </c>
      <c r="Z1772" t="s">
        <v>13980</v>
      </c>
      <c r="AA1772" s="3" cm="1">
        <f t="array" ref="AA1772">_xlfn.XLOOKUP(LEFT(Z1772,MIN(FIND({0,1,2,3,4,5,6,7,8,9},Z1772&amp;"0123456789"))-1), $BB$4:$BB$23, $BC$4:$BC$23)*_xlfn.NUMBERVALUE(TRIM(REPLACE(Z1772,1,MIN(FIND({0,1,2,3,4,5,6,7,8,9},Z1772&amp;"0123456789"))-1,"")), ".", ",")</f>
        <v>1600000</v>
      </c>
      <c r="AB1772" t="s">
        <v>13980</v>
      </c>
      <c r="AC1772" s="3" cm="1">
        <f t="array" ref="AC1772">_xlfn.XLOOKUP(LEFT(AB1772,MIN(FIND({0,1,2,3,4,5,6,7,8,9},AB1772&amp;"0123456789"))-1), $BB$4:$BB$23, $BC$4:$BC$23)*_xlfn.NUMBERVALUE(TRIM(REPLACE(AB1772,1,MIN(FIND({0,1,2,3,4,5,6,7,8,9},AB1772&amp;"0123456789"))-1,"")), ".", ",")</f>
        <v>1600000</v>
      </c>
      <c r="AD1772" t="s">
        <v>4365</v>
      </c>
      <c r="AE1772" t="s">
        <v>4365</v>
      </c>
      <c r="AF1772" t="s">
        <v>4365</v>
      </c>
      <c r="AG1772" t="s">
        <v>4365</v>
      </c>
      <c r="AH1772" t="s">
        <v>4365</v>
      </c>
      <c r="AI1772" t="s">
        <v>4365</v>
      </c>
      <c r="AJ1772" t="s">
        <v>4365</v>
      </c>
      <c r="AK1772" t="s">
        <v>4365</v>
      </c>
      <c r="AL1772" t="s">
        <v>4365</v>
      </c>
      <c r="AM1772" t="s">
        <v>4365</v>
      </c>
      <c r="AN1772" t="s">
        <v>4365</v>
      </c>
      <c r="AO1772" t="s">
        <v>4365</v>
      </c>
      <c r="AP1772" t="s">
        <v>4365</v>
      </c>
      <c r="AQ1772" t="s">
        <v>4365</v>
      </c>
      <c r="AR1772" t="s">
        <v>4365</v>
      </c>
      <c r="AS1772" t="s">
        <v>14826</v>
      </c>
      <c r="BC1772" s="3" t="str" cm="1">
        <f t="array" ref="BC1772">LEFT(BB1772,MIN(FIND({0,1,2,3,4,5,6,7,8,9},BB1772&amp;"0123456789"))-1)</f>
        <v/>
      </c>
      <c r="BY1772" t="s">
        <v>12134</v>
      </c>
      <c r="BZ1772" t="s">
        <v>25571</v>
      </c>
      <c r="CA1772" t="s">
        <v>25509</v>
      </c>
      <c r="CB1772" t="s">
        <v>25404</v>
      </c>
      <c r="CC1772" t="s">
        <v>25606</v>
      </c>
      <c r="CD1772" t="s">
        <v>25441</v>
      </c>
      <c r="CT1772" t="str">
        <f t="shared" si="419"/>
        <v>Blockchain</v>
      </c>
      <c r="CU1772" t="str">
        <f t="shared" si="420"/>
        <v>Cryptocurrency</v>
      </c>
      <c r="CV1772" t="str">
        <f t="shared" si="421"/>
        <v>Education</v>
      </c>
      <c r="CW1772" t="str">
        <f t="shared" si="422"/>
        <v>Information Technology</v>
      </c>
      <c r="CX1772" t="str">
        <f t="shared" si="423"/>
        <v>iOS</v>
      </c>
      <c r="CY1772" t="str">
        <f t="shared" si="424"/>
        <v>Mobile Apps</v>
      </c>
      <c r="CZ1772" t="str">
        <f t="shared" si="425"/>
        <v/>
      </c>
      <c r="DA1772" t="str">
        <f t="shared" si="426"/>
        <v/>
      </c>
      <c r="DB1772" t="str">
        <f t="shared" si="427"/>
        <v/>
      </c>
      <c r="DC1772" t="str">
        <f t="shared" si="428"/>
        <v/>
      </c>
    </row>
    <row r="1773" spans="1:107" x14ac:dyDescent="0.2">
      <c r="A1773">
        <v>1770</v>
      </c>
      <c r="B1773" t="s">
        <v>1763</v>
      </c>
      <c r="C1773" t="s">
        <v>3938</v>
      </c>
      <c r="D1773" t="s">
        <v>5796</v>
      </c>
      <c r="E1773" t="s">
        <v>6065</v>
      </c>
      <c r="F1773" t="s">
        <v>7836</v>
      </c>
      <c r="G1773" t="s">
        <v>8300</v>
      </c>
      <c r="H1773" t="s">
        <v>8552</v>
      </c>
      <c r="I1773" t="s">
        <v>8554</v>
      </c>
      <c r="J1773" t="s">
        <v>9949</v>
      </c>
      <c r="K1773" t="s">
        <v>10121</v>
      </c>
      <c r="L1773" t="s">
        <v>10167</v>
      </c>
      <c r="M1773" t="s">
        <v>10167</v>
      </c>
      <c r="N1773" t="s">
        <v>12738</v>
      </c>
      <c r="O1773" t="s">
        <v>13307</v>
      </c>
      <c r="P1773" t="s">
        <v>4365</v>
      </c>
      <c r="Q1773">
        <v>1</v>
      </c>
      <c r="R1773" t="s">
        <v>13357</v>
      </c>
      <c r="S1773" t="s">
        <v>13671</v>
      </c>
      <c r="T1773" t="s">
        <v>13810</v>
      </c>
      <c r="U1773" s="3" t="str" cm="1">
        <f t="array" ref="U1773">LEFT(T1773,MIN(FIND({0,1,2,3,4,5,6,7,8,9},T1773&amp;"0123456789"))-1)</f>
        <v>$</v>
      </c>
      <c r="V1773" t="s">
        <v>14422</v>
      </c>
      <c r="W1773" t="s">
        <v>13810</v>
      </c>
      <c r="X1773" s="3" t="str" cm="1">
        <f t="array" ref="X1773">LEFT(W1773,MIN(FIND({0,1,2,3,4,5,6,7,8,9},W1773&amp;"0123456789"))-1)</f>
        <v>$</v>
      </c>
      <c r="Y1773" t="s">
        <v>14422</v>
      </c>
      <c r="Z1773" t="s">
        <v>13810</v>
      </c>
      <c r="AA1773" s="3" cm="1">
        <f t="array" ref="AA1773">_xlfn.XLOOKUP(LEFT(Z1773,MIN(FIND({0,1,2,3,4,5,6,7,8,9},Z1773&amp;"0123456789"))-1), $BB$4:$BB$23, $BC$4:$BC$23)*_xlfn.NUMBERVALUE(TRIM(REPLACE(Z1773,1,MIN(FIND({0,1,2,3,4,5,6,7,8,9},Z1773&amp;"0123456789"))-1,"")), ".", ",")</f>
        <v>1500000</v>
      </c>
      <c r="AB1773" t="s">
        <v>13810</v>
      </c>
      <c r="AC1773" s="3" cm="1">
        <f t="array" ref="AC1773">_xlfn.XLOOKUP(LEFT(AB1773,MIN(FIND({0,1,2,3,4,5,6,7,8,9},AB1773&amp;"0123456789"))-1), $BB$4:$BB$23, $BC$4:$BC$23)*_xlfn.NUMBERVALUE(TRIM(REPLACE(AB1773,1,MIN(FIND({0,1,2,3,4,5,6,7,8,9},AB1773&amp;"0123456789"))-1,"")), ".", ",")</f>
        <v>1500000</v>
      </c>
      <c r="AD1773" t="s">
        <v>8554</v>
      </c>
      <c r="AE1773" t="s">
        <v>8554</v>
      </c>
      <c r="AF1773" t="s">
        <v>16262</v>
      </c>
      <c r="AG1773" t="s">
        <v>4365</v>
      </c>
      <c r="AH1773" t="s">
        <v>4365</v>
      </c>
      <c r="AI1773" t="s">
        <v>4365</v>
      </c>
      <c r="AJ1773" t="s">
        <v>4365</v>
      </c>
      <c r="AK1773" t="s">
        <v>4365</v>
      </c>
      <c r="AL1773" t="s">
        <v>4365</v>
      </c>
      <c r="AM1773" t="s">
        <v>4365</v>
      </c>
      <c r="AN1773" t="s">
        <v>4365</v>
      </c>
      <c r="AO1773" t="s">
        <v>4365</v>
      </c>
      <c r="AP1773" t="s">
        <v>4365</v>
      </c>
      <c r="AQ1773" t="s">
        <v>4365</v>
      </c>
      <c r="AR1773" t="s">
        <v>4365</v>
      </c>
      <c r="AS1773" t="s">
        <v>4365</v>
      </c>
      <c r="BC1773" s="3" t="str" cm="1">
        <f t="array" ref="BC1773">LEFT(BB1773,MIN(FIND({0,1,2,3,4,5,6,7,8,9},BB1773&amp;"0123456789"))-1)</f>
        <v/>
      </c>
      <c r="BY1773" t="s">
        <v>10167</v>
      </c>
      <c r="CT1773" t="str">
        <f t="shared" si="419"/>
        <v>Software</v>
      </c>
      <c r="CU1773" t="str">
        <f t="shared" si="420"/>
        <v/>
      </c>
      <c r="CV1773" t="str">
        <f t="shared" si="421"/>
        <v/>
      </c>
      <c r="CW1773" t="str">
        <f t="shared" si="422"/>
        <v/>
      </c>
      <c r="CX1773" t="str">
        <f t="shared" si="423"/>
        <v/>
      </c>
      <c r="CY1773" t="str">
        <f t="shared" si="424"/>
        <v/>
      </c>
      <c r="CZ1773" t="str">
        <f t="shared" si="425"/>
        <v/>
      </c>
      <c r="DA1773" t="str">
        <f t="shared" si="426"/>
        <v/>
      </c>
      <c r="DB1773" t="str">
        <f t="shared" si="427"/>
        <v/>
      </c>
      <c r="DC1773" t="str">
        <f t="shared" si="428"/>
        <v/>
      </c>
    </row>
    <row r="1774" spans="1:107" x14ac:dyDescent="0.2">
      <c r="A1774">
        <v>1771</v>
      </c>
      <c r="B1774" t="s">
        <v>1764</v>
      </c>
      <c r="C1774" t="s">
        <v>3939</v>
      </c>
      <c r="D1774" t="s">
        <v>5797</v>
      </c>
      <c r="E1774" t="s">
        <v>6065</v>
      </c>
      <c r="F1774" t="s">
        <v>7837</v>
      </c>
      <c r="G1774" t="s">
        <v>8246</v>
      </c>
      <c r="H1774" t="s">
        <v>8552</v>
      </c>
      <c r="I1774" t="s">
        <v>8554</v>
      </c>
      <c r="J1774" t="s">
        <v>9950</v>
      </c>
      <c r="K1774" t="s">
        <v>10119</v>
      </c>
      <c r="L1774" t="s">
        <v>10957</v>
      </c>
      <c r="M1774" t="s">
        <v>10957</v>
      </c>
      <c r="N1774" t="s">
        <v>12811</v>
      </c>
      <c r="O1774" t="s">
        <v>13332</v>
      </c>
      <c r="P1774" t="s">
        <v>4365</v>
      </c>
      <c r="Q1774">
        <v>2</v>
      </c>
      <c r="R1774" t="s">
        <v>13357</v>
      </c>
      <c r="S1774" t="s">
        <v>13521</v>
      </c>
      <c r="T1774" t="s">
        <v>14309</v>
      </c>
      <c r="U1774" s="3" t="str" cm="1">
        <f t="array" ref="U1774">LEFT(T1774,MIN(FIND({0,1,2,3,4,5,6,7,8,9},T1774&amp;"0123456789"))-1)</f>
        <v>$</v>
      </c>
      <c r="V1774" t="s">
        <v>14417</v>
      </c>
      <c r="W1774" t="s">
        <v>14309</v>
      </c>
      <c r="X1774" s="3" t="str" cm="1">
        <f t="array" ref="X1774">LEFT(W1774,MIN(FIND({0,1,2,3,4,5,6,7,8,9},W1774&amp;"0123456789"))-1)</f>
        <v>$</v>
      </c>
      <c r="Y1774" t="s">
        <v>14417</v>
      </c>
      <c r="Z1774" t="s">
        <v>13957</v>
      </c>
      <c r="AA1774" s="3" cm="1">
        <f t="array" ref="AA1774">_xlfn.XLOOKUP(LEFT(Z1774,MIN(FIND({0,1,2,3,4,5,6,7,8,9},Z1774&amp;"0123456789"))-1), $BB$4:$BB$23, $BC$4:$BC$23)*_xlfn.NUMBERVALUE(TRIM(REPLACE(Z1774,1,MIN(FIND({0,1,2,3,4,5,6,7,8,9},Z1774&amp;"0123456789"))-1,"")), ".", ",")</f>
        <v>1300000</v>
      </c>
      <c r="AB1774" t="s">
        <v>13957</v>
      </c>
      <c r="AC1774" s="3" cm="1">
        <f t="array" ref="AC1774">_xlfn.XLOOKUP(LEFT(AB1774,MIN(FIND({0,1,2,3,4,5,6,7,8,9},AB1774&amp;"0123456789"))-1), $BB$4:$BB$23, $BC$4:$BC$23)*_xlfn.NUMBERVALUE(TRIM(REPLACE(AB1774,1,MIN(FIND({0,1,2,3,4,5,6,7,8,9},AB1774&amp;"0123456789"))-1,"")), ".", ",")</f>
        <v>1300000</v>
      </c>
      <c r="AD1774" t="s">
        <v>4365</v>
      </c>
      <c r="AE1774" t="s">
        <v>4365</v>
      </c>
      <c r="AF1774" t="s">
        <v>4365</v>
      </c>
      <c r="AG1774" t="s">
        <v>4365</v>
      </c>
      <c r="AH1774" t="s">
        <v>4365</v>
      </c>
      <c r="AI1774" t="s">
        <v>4365</v>
      </c>
      <c r="AJ1774" t="s">
        <v>4365</v>
      </c>
      <c r="AK1774" t="s">
        <v>4365</v>
      </c>
      <c r="AL1774" t="s">
        <v>4365</v>
      </c>
      <c r="AM1774" t="s">
        <v>4365</v>
      </c>
      <c r="AN1774" t="s">
        <v>4365</v>
      </c>
      <c r="AO1774" t="s">
        <v>4365</v>
      </c>
      <c r="AP1774" t="s">
        <v>4365</v>
      </c>
      <c r="AQ1774" t="s">
        <v>4365</v>
      </c>
      <c r="AR1774" t="s">
        <v>4365</v>
      </c>
      <c r="AS1774" t="s">
        <v>19111</v>
      </c>
      <c r="BC1774" s="3" t="str" cm="1">
        <f t="array" ref="BC1774">LEFT(BB1774,MIN(FIND({0,1,2,3,4,5,6,7,8,9},BB1774&amp;"0123456789"))-1)</f>
        <v/>
      </c>
      <c r="BY1774" t="s">
        <v>10331</v>
      </c>
      <c r="BZ1774" t="s">
        <v>25411</v>
      </c>
      <c r="CA1774" t="s">
        <v>25408</v>
      </c>
      <c r="CT1774" t="str">
        <f t="shared" si="419"/>
        <v>Information Technology</v>
      </c>
      <c r="CU1774" t="str">
        <f t="shared" si="420"/>
        <v>Real Estate</v>
      </c>
      <c r="CV1774" t="str">
        <f t="shared" si="421"/>
        <v>Software</v>
      </c>
      <c r="CW1774" t="str">
        <f t="shared" si="422"/>
        <v/>
      </c>
      <c r="CX1774" t="str">
        <f t="shared" si="423"/>
        <v/>
      </c>
      <c r="CY1774" t="str">
        <f t="shared" si="424"/>
        <v/>
      </c>
      <c r="CZ1774" t="str">
        <f t="shared" si="425"/>
        <v/>
      </c>
      <c r="DA1774" t="str">
        <f t="shared" si="426"/>
        <v/>
      </c>
      <c r="DB1774" t="str">
        <f t="shared" si="427"/>
        <v/>
      </c>
      <c r="DC1774" t="str">
        <f t="shared" si="428"/>
        <v/>
      </c>
    </row>
    <row r="1775" spans="1:107" x14ac:dyDescent="0.2">
      <c r="A1775">
        <v>1772</v>
      </c>
      <c r="B1775" t="s">
        <v>1765</v>
      </c>
      <c r="C1775" t="s">
        <v>3940</v>
      </c>
      <c r="D1775" t="s">
        <v>5798</v>
      </c>
      <c r="E1775" t="s">
        <v>6065</v>
      </c>
      <c r="F1775" t="s">
        <v>7838</v>
      </c>
      <c r="G1775" t="s">
        <v>8248</v>
      </c>
      <c r="H1775" t="s">
        <v>8552</v>
      </c>
      <c r="I1775" t="s">
        <v>8555</v>
      </c>
      <c r="J1775" t="s">
        <v>9951</v>
      </c>
      <c r="K1775" t="s">
        <v>10121</v>
      </c>
      <c r="L1775" t="s">
        <v>10189</v>
      </c>
      <c r="M1775" t="s">
        <v>11311</v>
      </c>
      <c r="N1775" t="s">
        <v>13014</v>
      </c>
      <c r="O1775" t="s">
        <v>13338</v>
      </c>
      <c r="P1775" t="s">
        <v>13356</v>
      </c>
      <c r="Q1775">
        <v>1</v>
      </c>
      <c r="R1775" t="s">
        <v>13357</v>
      </c>
      <c r="S1775" t="s">
        <v>13683</v>
      </c>
      <c r="T1775" t="s">
        <v>14310</v>
      </c>
      <c r="U1775" s="3" t="str" cm="1">
        <f t="array" ref="U1775">LEFT(T1775,MIN(FIND({0,1,2,3,4,5,6,7,8,9},T1775&amp;"0123456789"))-1)</f>
        <v>$</v>
      </c>
      <c r="V1775" t="s">
        <v>13357</v>
      </c>
      <c r="W1775" t="s">
        <v>14310</v>
      </c>
      <c r="X1775" s="3" t="str" cm="1">
        <f t="array" ref="X1775">LEFT(W1775,MIN(FIND({0,1,2,3,4,5,6,7,8,9},W1775&amp;"0123456789"))-1)</f>
        <v>$</v>
      </c>
      <c r="Y1775" t="s">
        <v>13357</v>
      </c>
      <c r="Z1775" t="s">
        <v>14310</v>
      </c>
      <c r="AA1775" s="3" cm="1">
        <f t="array" ref="AA1775">_xlfn.XLOOKUP(LEFT(Z1775,MIN(FIND({0,1,2,3,4,5,6,7,8,9},Z1775&amp;"0123456789"))-1), $BB$4:$BB$23, $BC$4:$BC$23)*_xlfn.NUMBERVALUE(TRIM(REPLACE(Z1775,1,MIN(FIND({0,1,2,3,4,5,6,7,8,9},Z1775&amp;"0123456789"))-1,"")), ".", ",")</f>
        <v>6235000</v>
      </c>
      <c r="AB1775" t="s">
        <v>14310</v>
      </c>
      <c r="AC1775" s="3" cm="1">
        <f t="array" ref="AC1775">_xlfn.XLOOKUP(LEFT(AB1775,MIN(FIND({0,1,2,3,4,5,6,7,8,9},AB1775&amp;"0123456789"))-1), $BB$4:$BB$23, $BC$4:$BC$23)*_xlfn.NUMBERVALUE(TRIM(REPLACE(AB1775,1,MIN(FIND({0,1,2,3,4,5,6,7,8,9},AB1775&amp;"0123456789"))-1,"")), ".", ",")</f>
        <v>6235000</v>
      </c>
      <c r="AD1775" t="s">
        <v>4365</v>
      </c>
      <c r="AE1775" t="s">
        <v>4365</v>
      </c>
      <c r="AF1775" t="s">
        <v>4365</v>
      </c>
      <c r="AG1775" t="s">
        <v>4365</v>
      </c>
      <c r="AH1775" t="s">
        <v>4365</v>
      </c>
      <c r="AI1775" t="s">
        <v>4365</v>
      </c>
      <c r="AJ1775" t="s">
        <v>4365</v>
      </c>
      <c r="AK1775" t="s">
        <v>4365</v>
      </c>
      <c r="AL1775" t="s">
        <v>4365</v>
      </c>
      <c r="AM1775" t="s">
        <v>4365</v>
      </c>
      <c r="AN1775" t="s">
        <v>4365</v>
      </c>
      <c r="AO1775" t="s">
        <v>4365</v>
      </c>
      <c r="AP1775" t="s">
        <v>4365</v>
      </c>
      <c r="AQ1775" t="s">
        <v>4365</v>
      </c>
      <c r="AR1775" t="s">
        <v>4365</v>
      </c>
      <c r="AS1775" t="s">
        <v>19072</v>
      </c>
      <c r="BC1775" s="3" t="str" cm="1">
        <f t="array" ref="BC1775">LEFT(BB1775,MIN(FIND({0,1,2,3,4,5,6,7,8,9},BB1775&amp;"0123456789"))-1)</f>
        <v/>
      </c>
      <c r="BY1775" t="s">
        <v>11311</v>
      </c>
      <c r="CT1775" t="str">
        <f t="shared" si="419"/>
        <v>Banking</v>
      </c>
      <c r="CU1775" t="str">
        <f t="shared" si="420"/>
        <v/>
      </c>
      <c r="CV1775" t="str">
        <f t="shared" si="421"/>
        <v/>
      </c>
      <c r="CW1775" t="str">
        <f t="shared" si="422"/>
        <v/>
      </c>
      <c r="CX1775" t="str">
        <f t="shared" si="423"/>
        <v/>
      </c>
      <c r="CY1775" t="str">
        <f t="shared" si="424"/>
        <v/>
      </c>
      <c r="CZ1775" t="str">
        <f t="shared" si="425"/>
        <v/>
      </c>
      <c r="DA1775" t="str">
        <f t="shared" si="426"/>
        <v/>
      </c>
      <c r="DB1775" t="str">
        <f t="shared" si="427"/>
        <v/>
      </c>
      <c r="DC1775" t="str">
        <f t="shared" si="428"/>
        <v/>
      </c>
    </row>
    <row r="1776" spans="1:107" x14ac:dyDescent="0.2">
      <c r="A1776">
        <v>1773</v>
      </c>
      <c r="B1776" t="s">
        <v>1766</v>
      </c>
      <c r="C1776" t="s">
        <v>3941</v>
      </c>
      <c r="D1776" t="s">
        <v>5799</v>
      </c>
      <c r="E1776" t="s">
        <v>6065</v>
      </c>
      <c r="F1776" t="s">
        <v>7839</v>
      </c>
      <c r="G1776" t="s">
        <v>8245</v>
      </c>
      <c r="H1776" t="s">
        <v>8552</v>
      </c>
      <c r="I1776" t="s">
        <v>4365</v>
      </c>
      <c r="J1776" t="s">
        <v>4365</v>
      </c>
      <c r="K1776" t="s">
        <v>4365</v>
      </c>
      <c r="L1776" t="s">
        <v>10163</v>
      </c>
      <c r="M1776" t="s">
        <v>12475</v>
      </c>
      <c r="N1776" t="s">
        <v>12924</v>
      </c>
      <c r="O1776" t="s">
        <v>13319</v>
      </c>
      <c r="P1776" t="s">
        <v>4365</v>
      </c>
      <c r="Q1776">
        <v>1</v>
      </c>
      <c r="R1776" t="s">
        <v>13357</v>
      </c>
      <c r="S1776" t="s">
        <v>13405</v>
      </c>
      <c r="T1776" t="s">
        <v>13767</v>
      </c>
      <c r="U1776" s="3" t="str" cm="1">
        <f t="array" ref="U1776">LEFT(T1776,MIN(FIND({0,1,2,3,4,5,6,7,8,9},T1776&amp;"0123456789"))-1)</f>
        <v>$</v>
      </c>
      <c r="V1776" t="s">
        <v>13357</v>
      </c>
      <c r="W1776" t="s">
        <v>13767</v>
      </c>
      <c r="X1776" s="3" t="str" cm="1">
        <f t="array" ref="X1776">LEFT(W1776,MIN(FIND({0,1,2,3,4,5,6,7,8,9},W1776&amp;"0123456789"))-1)</f>
        <v>$</v>
      </c>
      <c r="Y1776" t="s">
        <v>13357</v>
      </c>
      <c r="Z1776" t="s">
        <v>13767</v>
      </c>
      <c r="AA1776" s="3" cm="1">
        <f t="array" ref="AA1776">_xlfn.XLOOKUP(LEFT(Z1776,MIN(FIND({0,1,2,3,4,5,6,7,8,9},Z1776&amp;"0123456789"))-1), $BB$4:$BB$23, $BC$4:$BC$23)*_xlfn.NUMBERVALUE(TRIM(REPLACE(Z1776,1,MIN(FIND({0,1,2,3,4,5,6,7,8,9},Z1776&amp;"0123456789"))-1,"")), ".", ",")</f>
        <v>2600000</v>
      </c>
      <c r="AB1776" t="s">
        <v>13767</v>
      </c>
      <c r="AC1776" s="3" cm="1">
        <f t="array" ref="AC1776">_xlfn.XLOOKUP(LEFT(AB1776,MIN(FIND({0,1,2,3,4,5,6,7,8,9},AB1776&amp;"0123456789"))-1), $BB$4:$BB$23, $BC$4:$BC$23)*_xlfn.NUMBERVALUE(TRIM(REPLACE(AB1776,1,MIN(FIND({0,1,2,3,4,5,6,7,8,9},AB1776&amp;"0123456789"))-1,"")), ".", ",")</f>
        <v>2600000</v>
      </c>
      <c r="AD1776" t="s">
        <v>8555</v>
      </c>
      <c r="AE1776" t="s">
        <v>8554</v>
      </c>
      <c r="AF1776" t="s">
        <v>16263</v>
      </c>
      <c r="AG1776" t="s">
        <v>4365</v>
      </c>
      <c r="AH1776" t="s">
        <v>4365</v>
      </c>
      <c r="AI1776" t="s">
        <v>4365</v>
      </c>
      <c r="AJ1776" t="s">
        <v>4365</v>
      </c>
      <c r="AK1776" t="s">
        <v>4365</v>
      </c>
      <c r="AL1776" t="s">
        <v>4365</v>
      </c>
      <c r="AM1776" t="s">
        <v>4365</v>
      </c>
      <c r="AN1776" t="s">
        <v>4365</v>
      </c>
      <c r="AO1776" t="s">
        <v>4365</v>
      </c>
      <c r="AP1776" t="s">
        <v>4365</v>
      </c>
      <c r="AQ1776" t="s">
        <v>4365</v>
      </c>
      <c r="AR1776" t="s">
        <v>4365</v>
      </c>
      <c r="AS1776" t="s">
        <v>14819</v>
      </c>
      <c r="BC1776" s="3" t="str" cm="1">
        <f t="array" ref="BC1776">LEFT(BB1776,MIN(FIND({0,1,2,3,4,5,6,7,8,9},BB1776&amp;"0123456789"))-1)</f>
        <v/>
      </c>
      <c r="BY1776" t="s">
        <v>25604</v>
      </c>
      <c r="BZ1776" t="s">
        <v>25471</v>
      </c>
      <c r="CT1776" t="str">
        <f t="shared" si="419"/>
        <v>Dental</v>
      </c>
      <c r="CU1776" t="str">
        <f t="shared" si="420"/>
        <v>Personal Health</v>
      </c>
      <c r="CV1776" t="str">
        <f t="shared" si="421"/>
        <v/>
      </c>
      <c r="CW1776" t="str">
        <f t="shared" si="422"/>
        <v/>
      </c>
      <c r="CX1776" t="str">
        <f t="shared" si="423"/>
        <v/>
      </c>
      <c r="CY1776" t="str">
        <f t="shared" si="424"/>
        <v/>
      </c>
      <c r="CZ1776" t="str">
        <f t="shared" si="425"/>
        <v/>
      </c>
      <c r="DA1776" t="str">
        <f t="shared" si="426"/>
        <v/>
      </c>
      <c r="DB1776" t="str">
        <f t="shared" si="427"/>
        <v/>
      </c>
      <c r="DC1776" t="str">
        <f t="shared" si="428"/>
        <v/>
      </c>
    </row>
    <row r="1777" spans="1:107" x14ac:dyDescent="0.2">
      <c r="A1777">
        <v>1774</v>
      </c>
      <c r="B1777" t="s">
        <v>1767</v>
      </c>
      <c r="C1777" t="s">
        <v>3942</v>
      </c>
      <c r="D1777" t="s">
        <v>5800</v>
      </c>
      <c r="E1777" t="s">
        <v>6065</v>
      </c>
      <c r="F1777" t="s">
        <v>7840</v>
      </c>
      <c r="G1777" t="s">
        <v>8248</v>
      </c>
      <c r="H1777" t="s">
        <v>8552</v>
      </c>
      <c r="I1777" t="s">
        <v>8555</v>
      </c>
      <c r="J1777" t="s">
        <v>9952</v>
      </c>
      <c r="K1777" t="s">
        <v>10121</v>
      </c>
      <c r="L1777" t="s">
        <v>10958</v>
      </c>
      <c r="M1777" t="s">
        <v>12476</v>
      </c>
      <c r="N1777" t="s">
        <v>12800</v>
      </c>
      <c r="O1777" t="s">
        <v>13330</v>
      </c>
      <c r="P1777" t="s">
        <v>13351</v>
      </c>
      <c r="Q1777">
        <v>1</v>
      </c>
      <c r="R1777" t="s">
        <v>13357</v>
      </c>
      <c r="S1777" t="s">
        <v>13494</v>
      </c>
      <c r="T1777" t="s">
        <v>14311</v>
      </c>
      <c r="U1777" s="3" t="str" cm="1">
        <f t="array" ref="U1777">LEFT(T1777,MIN(FIND({0,1,2,3,4,5,6,7,8,9},T1777&amp;"0123456789"))-1)</f>
        <v>$</v>
      </c>
      <c r="V1777" t="s">
        <v>13357</v>
      </c>
      <c r="W1777" t="s">
        <v>14311</v>
      </c>
      <c r="X1777" s="3" t="str" cm="1">
        <f t="array" ref="X1777">LEFT(W1777,MIN(FIND({0,1,2,3,4,5,6,7,8,9},W1777&amp;"0123456789"))-1)</f>
        <v>$</v>
      </c>
      <c r="Y1777" t="s">
        <v>13357</v>
      </c>
      <c r="Z1777" t="s">
        <v>14311</v>
      </c>
      <c r="AA1777" s="3" cm="1">
        <f t="array" ref="AA1777">_xlfn.XLOOKUP(LEFT(Z1777,MIN(FIND({0,1,2,3,4,5,6,7,8,9},Z1777&amp;"0123456789"))-1), $BB$4:$BB$23, $BC$4:$BC$23)*_xlfn.NUMBERVALUE(TRIM(REPLACE(Z1777,1,MIN(FIND({0,1,2,3,4,5,6,7,8,9},Z1777&amp;"0123456789"))-1,"")), ".", ",")</f>
        <v>1505000</v>
      </c>
      <c r="AB1777" t="s">
        <v>14311</v>
      </c>
      <c r="AC1777" s="3" cm="1">
        <f t="array" ref="AC1777">_xlfn.XLOOKUP(LEFT(AB1777,MIN(FIND({0,1,2,3,4,5,6,7,8,9},AB1777&amp;"0123456789"))-1), $BB$4:$BB$23, $BC$4:$BC$23)*_xlfn.NUMBERVALUE(TRIM(REPLACE(AB1777,1,MIN(FIND({0,1,2,3,4,5,6,7,8,9},AB1777&amp;"0123456789"))-1,"")), ".", ",")</f>
        <v>1505000</v>
      </c>
      <c r="AD1777" t="s">
        <v>4365</v>
      </c>
      <c r="AE1777" t="s">
        <v>4365</v>
      </c>
      <c r="AF1777" t="s">
        <v>4365</v>
      </c>
      <c r="AG1777" t="s">
        <v>4365</v>
      </c>
      <c r="AH1777" t="s">
        <v>4365</v>
      </c>
      <c r="AI1777" t="s">
        <v>4365</v>
      </c>
      <c r="AJ1777" t="s">
        <v>4365</v>
      </c>
      <c r="AK1777" t="s">
        <v>4365</v>
      </c>
      <c r="AL1777" t="s">
        <v>4365</v>
      </c>
      <c r="AM1777" t="s">
        <v>4365</v>
      </c>
      <c r="AN1777" t="s">
        <v>4365</v>
      </c>
      <c r="AO1777" t="s">
        <v>4365</v>
      </c>
      <c r="AP1777" t="s">
        <v>4365</v>
      </c>
      <c r="AQ1777" t="s">
        <v>4365</v>
      </c>
      <c r="AR1777" t="s">
        <v>4365</v>
      </c>
      <c r="AS1777" t="s">
        <v>14821</v>
      </c>
      <c r="BC1777" s="3" t="str" cm="1">
        <f t="array" ref="BC1777">LEFT(BB1777,MIN(FIND({0,1,2,3,4,5,6,7,8,9},BB1777&amp;"0123456789"))-1)</f>
        <v/>
      </c>
      <c r="BY1777" t="s">
        <v>10904</v>
      </c>
      <c r="BZ1777" t="s">
        <v>25858</v>
      </c>
      <c r="CA1777" t="s">
        <v>25859</v>
      </c>
      <c r="CB1777" t="s">
        <v>25700</v>
      </c>
      <c r="CC1777" t="s">
        <v>25456</v>
      </c>
      <c r="CT1777" t="str">
        <f t="shared" si="419"/>
        <v>Energy</v>
      </c>
      <c r="CU1777" t="str">
        <f t="shared" si="420"/>
        <v>Energy Efficiency</v>
      </c>
      <c r="CV1777" t="str">
        <f t="shared" si="421"/>
        <v>Energy Management</v>
      </c>
      <c r="CW1777" t="str">
        <f t="shared" si="422"/>
        <v>Infrastructure</v>
      </c>
      <c r="CX1777" t="str">
        <f t="shared" si="423"/>
        <v>Manufacturing</v>
      </c>
      <c r="CY1777" t="str">
        <f t="shared" si="424"/>
        <v/>
      </c>
      <c r="CZ1777" t="str">
        <f t="shared" si="425"/>
        <v/>
      </c>
      <c r="DA1777" t="str">
        <f t="shared" si="426"/>
        <v/>
      </c>
      <c r="DB1777" t="str">
        <f t="shared" si="427"/>
        <v/>
      </c>
      <c r="DC1777" t="str">
        <f t="shared" si="428"/>
        <v/>
      </c>
    </row>
    <row r="1778" spans="1:107" x14ac:dyDescent="0.2">
      <c r="A1778">
        <v>1775</v>
      </c>
      <c r="B1778" t="s">
        <v>1768</v>
      </c>
      <c r="C1778" t="s">
        <v>3943</v>
      </c>
      <c r="D1778" t="s">
        <v>5801</v>
      </c>
      <c r="E1778" t="s">
        <v>6065</v>
      </c>
      <c r="F1778" t="s">
        <v>7841</v>
      </c>
      <c r="G1778" t="s">
        <v>8245</v>
      </c>
      <c r="H1778" t="s">
        <v>8552</v>
      </c>
      <c r="I1778" t="s">
        <v>8555</v>
      </c>
      <c r="J1778" t="s">
        <v>9953</v>
      </c>
      <c r="K1778" t="s">
        <v>10119</v>
      </c>
      <c r="L1778" t="s">
        <v>10959</v>
      </c>
      <c r="M1778" t="s">
        <v>12477</v>
      </c>
      <c r="N1778" t="s">
        <v>12741</v>
      </c>
      <c r="O1778" t="s">
        <v>13310</v>
      </c>
      <c r="P1778" t="s">
        <v>13351</v>
      </c>
      <c r="Q1778">
        <v>1</v>
      </c>
      <c r="R1778" t="s">
        <v>4365</v>
      </c>
      <c r="S1778" t="s">
        <v>8415</v>
      </c>
      <c r="T1778" t="s">
        <v>13729</v>
      </c>
      <c r="U1778" s="3" t="str" cm="1">
        <f t="array" ref="U1778">LEFT(T1778,MIN(FIND({0,1,2,3,4,5,6,7,8,9},T1778&amp;"0123456789"))-1)</f>
        <v>$</v>
      </c>
      <c r="V1778" t="s">
        <v>14415</v>
      </c>
      <c r="W1778" t="s">
        <v>13729</v>
      </c>
      <c r="X1778" s="3" t="str" cm="1">
        <f t="array" ref="X1778">LEFT(W1778,MIN(FIND({0,1,2,3,4,5,6,7,8,9},W1778&amp;"0123456789"))-1)</f>
        <v>$</v>
      </c>
      <c r="Y1778" t="s">
        <v>14415</v>
      </c>
      <c r="Z1778" t="s">
        <v>13729</v>
      </c>
      <c r="AA1778" s="3" cm="1">
        <f t="array" ref="AA1778">_xlfn.XLOOKUP(LEFT(Z1778,MIN(FIND({0,1,2,3,4,5,6,7,8,9},Z1778&amp;"0123456789"))-1), $BB$4:$BB$23, $BC$4:$BC$23)*_xlfn.NUMBERVALUE(TRIM(REPLACE(Z1778,1,MIN(FIND({0,1,2,3,4,5,6,7,8,9},Z1778&amp;"0123456789"))-1,"")), ".", ",")</f>
        <v>20000000</v>
      </c>
      <c r="AB1778" t="s">
        <v>13729</v>
      </c>
      <c r="AC1778" s="3" cm="1">
        <f t="array" ref="AC1778">_xlfn.XLOOKUP(LEFT(AB1778,MIN(FIND({0,1,2,3,4,5,6,7,8,9},AB1778&amp;"0123456789"))-1), $BB$4:$BB$23, $BC$4:$BC$23)*_xlfn.NUMBERVALUE(TRIM(REPLACE(AB1778,1,MIN(FIND({0,1,2,3,4,5,6,7,8,9},AB1778&amp;"0123456789"))-1,"")), ".", ",")</f>
        <v>20000000</v>
      </c>
      <c r="AD1778" t="s">
        <v>4365</v>
      </c>
      <c r="AE1778" t="s">
        <v>4365</v>
      </c>
      <c r="AF1778" t="s">
        <v>4365</v>
      </c>
      <c r="AG1778" t="s">
        <v>4365</v>
      </c>
      <c r="AH1778" t="s">
        <v>4365</v>
      </c>
      <c r="AI1778" t="s">
        <v>4365</v>
      </c>
      <c r="AJ1778" t="s">
        <v>4365</v>
      </c>
      <c r="AK1778" t="s">
        <v>4365</v>
      </c>
      <c r="AL1778" t="s">
        <v>4365</v>
      </c>
      <c r="AM1778" t="s">
        <v>4365</v>
      </c>
      <c r="AN1778" t="s">
        <v>4365</v>
      </c>
      <c r="AO1778" t="s">
        <v>4365</v>
      </c>
      <c r="AP1778" t="s">
        <v>4365</v>
      </c>
      <c r="AQ1778" t="s">
        <v>4365</v>
      </c>
      <c r="AR1778" t="s">
        <v>4365</v>
      </c>
      <c r="AS1778" t="s">
        <v>14830</v>
      </c>
      <c r="BC1778" s="3" t="str" cm="1">
        <f t="array" ref="BC1778">LEFT(BB1778,MIN(FIND({0,1,2,3,4,5,6,7,8,9},BB1778&amp;"0123456789"))-1)</f>
        <v/>
      </c>
      <c r="BY1778" t="s">
        <v>12465</v>
      </c>
      <c r="BZ1778" t="s">
        <v>25798</v>
      </c>
      <c r="CA1778" t="s">
        <v>25456</v>
      </c>
      <c r="CB1778" t="s">
        <v>25683</v>
      </c>
      <c r="CT1778" t="str">
        <f t="shared" si="419"/>
        <v>Cannabis</v>
      </c>
      <c r="CU1778" t="str">
        <f t="shared" si="420"/>
        <v>Farming</v>
      </c>
      <c r="CV1778" t="str">
        <f t="shared" si="421"/>
        <v>Manufacturing</v>
      </c>
      <c r="CW1778" t="str">
        <f t="shared" si="422"/>
        <v>Supply Chain Management</v>
      </c>
      <c r="CX1778" t="str">
        <f t="shared" si="423"/>
        <v/>
      </c>
      <c r="CY1778" t="str">
        <f t="shared" si="424"/>
        <v/>
      </c>
      <c r="CZ1778" t="str">
        <f t="shared" si="425"/>
        <v/>
      </c>
      <c r="DA1778" t="str">
        <f t="shared" si="426"/>
        <v/>
      </c>
      <c r="DB1778" t="str">
        <f t="shared" si="427"/>
        <v/>
      </c>
      <c r="DC1778" t="str">
        <f t="shared" si="428"/>
        <v/>
      </c>
    </row>
    <row r="1779" spans="1:107" x14ac:dyDescent="0.2">
      <c r="A1779">
        <v>1776</v>
      </c>
      <c r="B1779" t="s">
        <v>1769</v>
      </c>
      <c r="C1779" t="s">
        <v>3944</v>
      </c>
      <c r="D1779" t="s">
        <v>5802</v>
      </c>
      <c r="E1779" t="s">
        <v>6065</v>
      </c>
      <c r="F1779" t="s">
        <v>7842</v>
      </c>
      <c r="G1779" t="s">
        <v>8269</v>
      </c>
      <c r="H1779" t="s">
        <v>8552</v>
      </c>
      <c r="I1779" t="s">
        <v>4365</v>
      </c>
      <c r="J1779" t="s">
        <v>4365</v>
      </c>
      <c r="K1779" t="s">
        <v>10121</v>
      </c>
      <c r="L1779" t="s">
        <v>10163</v>
      </c>
      <c r="M1779" t="s">
        <v>10163</v>
      </c>
      <c r="N1779" t="s">
        <v>12780</v>
      </c>
      <c r="O1779" t="s">
        <v>13319</v>
      </c>
      <c r="P1779" t="s">
        <v>4365</v>
      </c>
      <c r="Q1779">
        <v>1</v>
      </c>
      <c r="R1779" t="s">
        <v>13358</v>
      </c>
      <c r="S1779" t="s">
        <v>13587</v>
      </c>
      <c r="T1779" t="s">
        <v>13760</v>
      </c>
      <c r="U1779" s="3" t="str" cm="1">
        <f t="array" ref="U1779">LEFT(T1779,MIN(FIND({0,1,2,3,4,5,6,7,8,9},T1779&amp;"0123456789"))-1)</f>
        <v>$</v>
      </c>
      <c r="V1779" t="s">
        <v>14414</v>
      </c>
      <c r="W1779" t="s">
        <v>13760</v>
      </c>
      <c r="X1779" s="3" t="str" cm="1">
        <f t="array" ref="X1779">LEFT(W1779,MIN(FIND({0,1,2,3,4,5,6,7,8,9},W1779&amp;"0123456789"))-1)</f>
        <v>$</v>
      </c>
      <c r="Y1779" t="s">
        <v>14414</v>
      </c>
      <c r="Z1779" t="s">
        <v>13760</v>
      </c>
      <c r="AA1779" s="3" cm="1">
        <f t="array" ref="AA1779">_xlfn.XLOOKUP(LEFT(Z1779,MIN(FIND({0,1,2,3,4,5,6,7,8,9},Z1779&amp;"0123456789"))-1), $BB$4:$BB$23, $BC$4:$BC$23)*_xlfn.NUMBERVALUE(TRIM(REPLACE(Z1779,1,MIN(FIND({0,1,2,3,4,5,6,7,8,9},Z1779&amp;"0123456789"))-1,"")), ".", ",")</f>
        <v>5000000</v>
      </c>
      <c r="AB1779" t="s">
        <v>13760</v>
      </c>
      <c r="AC1779" s="3" cm="1">
        <f t="array" ref="AC1779">_xlfn.XLOOKUP(LEFT(AB1779,MIN(FIND({0,1,2,3,4,5,6,7,8,9},AB1779&amp;"0123456789"))-1), $BB$4:$BB$23, $BC$4:$BC$23)*_xlfn.NUMBERVALUE(TRIM(REPLACE(AB1779,1,MIN(FIND({0,1,2,3,4,5,6,7,8,9},AB1779&amp;"0123456789"))-1,"")), ".", ",")</f>
        <v>5000000</v>
      </c>
      <c r="AD1779" t="s">
        <v>8555</v>
      </c>
      <c r="AE1779" t="s">
        <v>8554</v>
      </c>
      <c r="AF1779" t="s">
        <v>16264</v>
      </c>
      <c r="AG1779" t="s">
        <v>4365</v>
      </c>
      <c r="AH1779" t="s">
        <v>4365</v>
      </c>
      <c r="AI1779" t="s">
        <v>4365</v>
      </c>
      <c r="AJ1779" t="s">
        <v>4365</v>
      </c>
      <c r="AK1779" t="s">
        <v>4365</v>
      </c>
      <c r="AL1779" t="s">
        <v>4365</v>
      </c>
      <c r="AM1779" t="s">
        <v>4365</v>
      </c>
      <c r="AN1779" t="s">
        <v>4365</v>
      </c>
      <c r="AO1779" t="s">
        <v>4365</v>
      </c>
      <c r="AP1779" t="s">
        <v>4365</v>
      </c>
      <c r="AQ1779" t="s">
        <v>4365</v>
      </c>
      <c r="AR1779" t="s">
        <v>4365</v>
      </c>
      <c r="AS1779" t="s">
        <v>4365</v>
      </c>
      <c r="BC1779" s="3" t="str" cm="1">
        <f t="array" ref="BC1779">LEFT(BB1779,MIN(FIND({0,1,2,3,4,5,6,7,8,9},BB1779&amp;"0123456789"))-1)</f>
        <v/>
      </c>
      <c r="BY1779" t="s">
        <v>10163</v>
      </c>
      <c r="CT1779" t="str">
        <f t="shared" si="419"/>
        <v>Health Care</v>
      </c>
      <c r="CU1779" t="str">
        <f t="shared" si="420"/>
        <v/>
      </c>
      <c r="CV1779" t="str">
        <f t="shared" si="421"/>
        <v/>
      </c>
      <c r="CW1779" t="str">
        <f t="shared" si="422"/>
        <v/>
      </c>
      <c r="CX1779" t="str">
        <f t="shared" si="423"/>
        <v/>
      </c>
      <c r="CY1779" t="str">
        <f t="shared" si="424"/>
        <v/>
      </c>
      <c r="CZ1779" t="str">
        <f t="shared" si="425"/>
        <v/>
      </c>
      <c r="DA1779" t="str">
        <f t="shared" si="426"/>
        <v/>
      </c>
      <c r="DB1779" t="str">
        <f t="shared" si="427"/>
        <v/>
      </c>
      <c r="DC1779" t="str">
        <f t="shared" si="428"/>
        <v/>
      </c>
    </row>
    <row r="1780" spans="1:107" x14ac:dyDescent="0.2">
      <c r="A1780">
        <v>1777</v>
      </c>
      <c r="B1780" t="s">
        <v>1770</v>
      </c>
      <c r="C1780" t="s">
        <v>3945</v>
      </c>
      <c r="D1780" t="s">
        <v>5803</v>
      </c>
      <c r="E1780" t="s">
        <v>6065</v>
      </c>
      <c r="F1780" t="s">
        <v>7843</v>
      </c>
      <c r="G1780" t="s">
        <v>8248</v>
      </c>
      <c r="H1780" t="s">
        <v>8552</v>
      </c>
      <c r="I1780" t="s">
        <v>4365</v>
      </c>
      <c r="J1780" t="s">
        <v>4365</v>
      </c>
      <c r="K1780" t="s">
        <v>10121</v>
      </c>
      <c r="L1780" t="s">
        <v>10960</v>
      </c>
      <c r="M1780" t="s">
        <v>12478</v>
      </c>
      <c r="N1780" t="s">
        <v>12746</v>
      </c>
      <c r="O1780" t="s">
        <v>13313</v>
      </c>
      <c r="P1780" t="s">
        <v>4365</v>
      </c>
      <c r="Q1780">
        <v>1</v>
      </c>
      <c r="R1780" t="s">
        <v>13357</v>
      </c>
      <c r="S1780" t="s">
        <v>13379</v>
      </c>
      <c r="T1780" t="s">
        <v>13831</v>
      </c>
      <c r="U1780" s="3" t="str" cm="1">
        <f t="array" ref="U1780">LEFT(T1780,MIN(FIND({0,1,2,3,4,5,6,7,8,9},T1780&amp;"0123456789"))-1)</f>
        <v>$</v>
      </c>
      <c r="V1780" t="s">
        <v>13357</v>
      </c>
      <c r="W1780" t="s">
        <v>13831</v>
      </c>
      <c r="X1780" s="3" t="str" cm="1">
        <f t="array" ref="X1780">LEFT(W1780,MIN(FIND({0,1,2,3,4,5,6,7,8,9},W1780&amp;"0123456789"))-1)</f>
        <v>$</v>
      </c>
      <c r="Y1780" t="s">
        <v>13357</v>
      </c>
      <c r="Z1780" t="s">
        <v>13831</v>
      </c>
      <c r="AA1780" s="3" cm="1">
        <f t="array" ref="AA1780">_xlfn.XLOOKUP(LEFT(Z1780,MIN(FIND({0,1,2,3,4,5,6,7,8,9},Z1780&amp;"0123456789"))-1), $BB$4:$BB$23, $BC$4:$BC$23)*_xlfn.NUMBERVALUE(TRIM(REPLACE(Z1780,1,MIN(FIND({0,1,2,3,4,5,6,7,8,9},Z1780&amp;"0123456789"))-1,"")), ".", ",")</f>
        <v>1000000</v>
      </c>
      <c r="AB1780" t="s">
        <v>13831</v>
      </c>
      <c r="AC1780" s="3" cm="1">
        <f t="array" ref="AC1780">_xlfn.XLOOKUP(LEFT(AB1780,MIN(FIND({0,1,2,3,4,5,6,7,8,9},AB1780&amp;"0123456789"))-1), $BB$4:$BB$23, $BC$4:$BC$23)*_xlfn.NUMBERVALUE(TRIM(REPLACE(AB1780,1,MIN(FIND({0,1,2,3,4,5,6,7,8,9},AB1780&amp;"0123456789"))-1,"")), ".", ",")</f>
        <v>1000000</v>
      </c>
      <c r="AD1780" t="s">
        <v>8555</v>
      </c>
      <c r="AE1780" t="s">
        <v>8555</v>
      </c>
      <c r="AF1780" t="s">
        <v>16265</v>
      </c>
      <c r="AG1780" t="s">
        <v>4365</v>
      </c>
      <c r="AH1780" t="s">
        <v>4365</v>
      </c>
      <c r="AI1780" t="s">
        <v>4365</v>
      </c>
      <c r="AJ1780" t="s">
        <v>4365</v>
      </c>
      <c r="AK1780" t="s">
        <v>4365</v>
      </c>
      <c r="AL1780" t="s">
        <v>4365</v>
      </c>
      <c r="AM1780" t="s">
        <v>4365</v>
      </c>
      <c r="AN1780" t="s">
        <v>4365</v>
      </c>
      <c r="AO1780" t="s">
        <v>4365</v>
      </c>
      <c r="AP1780" t="s">
        <v>4365</v>
      </c>
      <c r="AQ1780" t="s">
        <v>4365</v>
      </c>
      <c r="AR1780" t="s">
        <v>4365</v>
      </c>
      <c r="AS1780" t="s">
        <v>19206</v>
      </c>
      <c r="BC1780" s="3" t="str" cm="1">
        <f t="array" ref="BC1780">LEFT(BB1780,MIN(FIND({0,1,2,3,4,5,6,7,8,9},BB1780&amp;"0123456789"))-1)</f>
        <v/>
      </c>
      <c r="BY1780" t="s">
        <v>12478</v>
      </c>
      <c r="CT1780" t="str">
        <f t="shared" si="419"/>
        <v>Electronics</v>
      </c>
      <c r="CU1780" t="str">
        <f t="shared" si="420"/>
        <v/>
      </c>
      <c r="CV1780" t="str">
        <f t="shared" si="421"/>
        <v/>
      </c>
      <c r="CW1780" t="str">
        <f t="shared" si="422"/>
        <v/>
      </c>
      <c r="CX1780" t="str">
        <f t="shared" si="423"/>
        <v/>
      </c>
      <c r="CY1780" t="str">
        <f t="shared" si="424"/>
        <v/>
      </c>
      <c r="CZ1780" t="str">
        <f t="shared" si="425"/>
        <v/>
      </c>
      <c r="DA1780" t="str">
        <f t="shared" si="426"/>
        <v/>
      </c>
      <c r="DB1780" t="str">
        <f t="shared" si="427"/>
        <v/>
      </c>
      <c r="DC1780" t="str">
        <f t="shared" si="428"/>
        <v/>
      </c>
    </row>
    <row r="1781" spans="1:107" x14ac:dyDescent="0.2">
      <c r="A1781">
        <v>1778</v>
      </c>
      <c r="B1781" t="s">
        <v>1771</v>
      </c>
      <c r="C1781" t="s">
        <v>3946</v>
      </c>
      <c r="D1781" t="s">
        <v>3946</v>
      </c>
      <c r="E1781" t="s">
        <v>4365</v>
      </c>
      <c r="F1781" t="s">
        <v>7844</v>
      </c>
      <c r="G1781" t="s">
        <v>8245</v>
      </c>
      <c r="H1781" t="s">
        <v>8552</v>
      </c>
      <c r="I1781" t="s">
        <v>4365</v>
      </c>
      <c r="J1781" t="s">
        <v>4365</v>
      </c>
      <c r="K1781" t="s">
        <v>10121</v>
      </c>
      <c r="L1781" t="s">
        <v>10158</v>
      </c>
      <c r="M1781" t="s">
        <v>11119</v>
      </c>
      <c r="N1781" t="s">
        <v>12751</v>
      </c>
      <c r="O1781" t="s">
        <v>4365</v>
      </c>
      <c r="P1781" t="s">
        <v>4365</v>
      </c>
      <c r="Q1781">
        <v>1</v>
      </c>
      <c r="R1781" t="s">
        <v>13357</v>
      </c>
      <c r="S1781" t="s">
        <v>13403</v>
      </c>
      <c r="T1781" t="s">
        <v>13959</v>
      </c>
      <c r="U1781" s="3" t="str" cm="1">
        <f t="array" ref="U1781">LEFT(T1781,MIN(FIND({0,1,2,3,4,5,6,7,8,9},T1781&amp;"0123456789"))-1)</f>
        <v>£</v>
      </c>
      <c r="V1781" t="s">
        <v>13357</v>
      </c>
      <c r="W1781" t="s">
        <v>13959</v>
      </c>
      <c r="X1781" s="3" t="str" cm="1">
        <f t="array" ref="X1781">LEFT(W1781,MIN(FIND({0,1,2,3,4,5,6,7,8,9},W1781&amp;"0123456789"))-1)</f>
        <v>£</v>
      </c>
      <c r="Y1781" t="s">
        <v>13357</v>
      </c>
      <c r="Z1781" t="s">
        <v>13959</v>
      </c>
      <c r="AA1781" s="3" cm="1">
        <f t="array" ref="AA1781">_xlfn.XLOOKUP(LEFT(Z1781,MIN(FIND({0,1,2,3,4,5,6,7,8,9},Z1781&amp;"0123456789"))-1), $BB$4:$BB$23, $BC$4:$BC$23)*_xlfn.NUMBERVALUE(TRIM(REPLACE(Z1781,1,MIN(FIND({0,1,2,3,4,5,6,7,8,9},Z1781&amp;"0123456789"))-1,"")), ".", ",")</f>
        <v>1644000.0000000002</v>
      </c>
      <c r="AB1781" t="s">
        <v>13959</v>
      </c>
      <c r="AC1781" s="3" cm="1">
        <f t="array" ref="AC1781">_xlfn.XLOOKUP(LEFT(AB1781,MIN(FIND({0,1,2,3,4,5,6,7,8,9},AB1781&amp;"0123456789"))-1), $BB$4:$BB$23, $BC$4:$BC$23)*_xlfn.NUMBERVALUE(TRIM(REPLACE(AB1781,1,MIN(FIND({0,1,2,3,4,5,6,7,8,9},AB1781&amp;"0123456789"))-1,"")), ".", ",")</f>
        <v>1644000.0000000002</v>
      </c>
      <c r="AD1781" t="s">
        <v>8555</v>
      </c>
      <c r="AE1781" t="s">
        <v>8557</v>
      </c>
      <c r="AF1781" t="s">
        <v>16266</v>
      </c>
      <c r="AG1781" t="s">
        <v>16569</v>
      </c>
      <c r="AH1781" t="s">
        <v>4365</v>
      </c>
      <c r="AI1781" t="s">
        <v>4365</v>
      </c>
      <c r="AJ1781" t="s">
        <v>8563</v>
      </c>
      <c r="AK1781" t="s">
        <v>4365</v>
      </c>
      <c r="AL1781" t="s">
        <v>8555</v>
      </c>
      <c r="AM1781" t="s">
        <v>4365</v>
      </c>
      <c r="AN1781" t="s">
        <v>18372</v>
      </c>
      <c r="AO1781" t="s">
        <v>4365</v>
      </c>
      <c r="AP1781" t="s">
        <v>23440</v>
      </c>
      <c r="AQ1781" t="s">
        <v>4365</v>
      </c>
      <c r="AR1781" t="s">
        <v>4365</v>
      </c>
      <c r="AS1781" t="s">
        <v>14831</v>
      </c>
      <c r="BC1781" s="3" t="str" cm="1">
        <f t="array" ref="BC1781">LEFT(BB1781,MIN(FIND({0,1,2,3,4,5,6,7,8,9},BB1781&amp;"0123456789"))-1)</f>
        <v/>
      </c>
      <c r="BY1781" t="s">
        <v>12249</v>
      </c>
      <c r="BZ1781" t="s">
        <v>25408</v>
      </c>
      <c r="CT1781" t="str">
        <f t="shared" si="419"/>
        <v>Machine Learning</v>
      </c>
      <c r="CU1781" t="str">
        <f t="shared" si="420"/>
        <v>Software</v>
      </c>
      <c r="CV1781" t="str">
        <f t="shared" si="421"/>
        <v/>
      </c>
      <c r="CW1781" t="str">
        <f t="shared" si="422"/>
        <v/>
      </c>
      <c r="CX1781" t="str">
        <f t="shared" si="423"/>
        <v/>
      </c>
      <c r="CY1781" t="str">
        <f t="shared" si="424"/>
        <v/>
      </c>
      <c r="CZ1781" t="str">
        <f t="shared" si="425"/>
        <v/>
      </c>
      <c r="DA1781" t="str">
        <f t="shared" si="426"/>
        <v/>
      </c>
      <c r="DB1781" t="str">
        <f t="shared" si="427"/>
        <v/>
      </c>
      <c r="DC1781" t="str">
        <f t="shared" si="428"/>
        <v/>
      </c>
    </row>
    <row r="1782" spans="1:107" x14ac:dyDescent="0.2">
      <c r="A1782">
        <v>1779</v>
      </c>
      <c r="B1782" t="s">
        <v>1772</v>
      </c>
      <c r="C1782" t="s">
        <v>3947</v>
      </c>
      <c r="D1782" t="s">
        <v>5804</v>
      </c>
      <c r="E1782" t="s">
        <v>4365</v>
      </c>
      <c r="F1782" t="s">
        <v>7845</v>
      </c>
      <c r="G1782" t="s">
        <v>8248</v>
      </c>
      <c r="H1782" t="s">
        <v>8552</v>
      </c>
      <c r="I1782" t="s">
        <v>4365</v>
      </c>
      <c r="J1782" t="s">
        <v>4365</v>
      </c>
      <c r="K1782" t="s">
        <v>10121</v>
      </c>
      <c r="L1782" t="s">
        <v>10753</v>
      </c>
      <c r="M1782" t="s">
        <v>12479</v>
      </c>
      <c r="N1782" t="s">
        <v>13158</v>
      </c>
      <c r="O1782" t="s">
        <v>13326</v>
      </c>
      <c r="P1782" t="s">
        <v>4365</v>
      </c>
      <c r="Q1782">
        <v>1</v>
      </c>
      <c r="R1782" t="s">
        <v>13357</v>
      </c>
      <c r="S1782" t="s">
        <v>13470</v>
      </c>
      <c r="T1782" t="s">
        <v>13831</v>
      </c>
      <c r="U1782" s="3" t="str" cm="1">
        <f t="array" ref="U1782">LEFT(T1782,MIN(FIND({0,1,2,3,4,5,6,7,8,9},T1782&amp;"0123456789"))-1)</f>
        <v>$</v>
      </c>
      <c r="V1782" t="s">
        <v>13357</v>
      </c>
      <c r="W1782" t="s">
        <v>13831</v>
      </c>
      <c r="X1782" s="3" t="str" cm="1">
        <f t="array" ref="X1782">LEFT(W1782,MIN(FIND({0,1,2,3,4,5,6,7,8,9},W1782&amp;"0123456789"))-1)</f>
        <v>$</v>
      </c>
      <c r="Y1782" t="s">
        <v>13357</v>
      </c>
      <c r="Z1782" t="s">
        <v>13831</v>
      </c>
      <c r="AA1782" s="3" cm="1">
        <f t="array" ref="AA1782">_xlfn.XLOOKUP(LEFT(Z1782,MIN(FIND({0,1,2,3,4,5,6,7,8,9},Z1782&amp;"0123456789"))-1), $BB$4:$BB$23, $BC$4:$BC$23)*_xlfn.NUMBERVALUE(TRIM(REPLACE(Z1782,1,MIN(FIND({0,1,2,3,4,5,6,7,8,9},Z1782&amp;"0123456789"))-1,"")), ".", ",")</f>
        <v>1000000</v>
      </c>
      <c r="AB1782" t="s">
        <v>13831</v>
      </c>
      <c r="AC1782" s="3" cm="1">
        <f t="array" ref="AC1782">_xlfn.XLOOKUP(LEFT(AB1782,MIN(FIND({0,1,2,3,4,5,6,7,8,9},AB1782&amp;"0123456789"))-1), $BB$4:$BB$23, $BC$4:$BC$23)*_xlfn.NUMBERVALUE(TRIM(REPLACE(AB1782,1,MIN(FIND({0,1,2,3,4,5,6,7,8,9},AB1782&amp;"0123456789"))-1,"")), ".", ",")</f>
        <v>1000000</v>
      </c>
      <c r="AD1782" t="s">
        <v>4365</v>
      </c>
      <c r="AE1782" t="s">
        <v>4365</v>
      </c>
      <c r="AF1782" t="s">
        <v>4365</v>
      </c>
      <c r="AG1782" t="s">
        <v>17430</v>
      </c>
      <c r="AH1782" t="s">
        <v>4365</v>
      </c>
      <c r="AI1782" t="s">
        <v>4365</v>
      </c>
      <c r="AJ1782" t="s">
        <v>8563</v>
      </c>
      <c r="AK1782" t="s">
        <v>4365</v>
      </c>
      <c r="AL1782" t="s">
        <v>8555</v>
      </c>
      <c r="AM1782" t="s">
        <v>4365</v>
      </c>
      <c r="AN1782" t="s">
        <v>18372</v>
      </c>
      <c r="AO1782" t="s">
        <v>4365</v>
      </c>
      <c r="AP1782" t="s">
        <v>23441</v>
      </c>
      <c r="AQ1782" t="s">
        <v>4365</v>
      </c>
      <c r="AR1782" t="s">
        <v>4365</v>
      </c>
      <c r="AS1782" t="s">
        <v>14833</v>
      </c>
      <c r="BC1782" s="3" t="str" cm="1">
        <f t="array" ref="BC1782">LEFT(BB1782,MIN(FIND({0,1,2,3,4,5,6,7,8,9},BB1782&amp;"0123456789"))-1)</f>
        <v/>
      </c>
      <c r="BY1782" t="s">
        <v>11488</v>
      </c>
      <c r="BZ1782" t="s">
        <v>25414</v>
      </c>
      <c r="CA1782" t="s">
        <v>25668</v>
      </c>
      <c r="CT1782" t="str">
        <f t="shared" si="419"/>
        <v>eSports</v>
      </c>
      <c r="CU1782" t="str">
        <f t="shared" si="420"/>
        <v>Internet</v>
      </c>
      <c r="CV1782" t="str">
        <f t="shared" si="421"/>
        <v>Sports</v>
      </c>
      <c r="CW1782" t="str">
        <f t="shared" si="422"/>
        <v/>
      </c>
      <c r="CX1782" t="str">
        <f t="shared" si="423"/>
        <v/>
      </c>
      <c r="CY1782" t="str">
        <f t="shared" si="424"/>
        <v/>
      </c>
      <c r="CZ1782" t="str">
        <f t="shared" si="425"/>
        <v/>
      </c>
      <c r="DA1782" t="str">
        <f t="shared" si="426"/>
        <v/>
      </c>
      <c r="DB1782" t="str">
        <f t="shared" si="427"/>
        <v/>
      </c>
      <c r="DC1782" t="str">
        <f t="shared" si="428"/>
        <v/>
      </c>
    </row>
    <row r="1783" spans="1:107" x14ac:dyDescent="0.2">
      <c r="A1783">
        <v>1780</v>
      </c>
      <c r="B1783" t="s">
        <v>1773</v>
      </c>
      <c r="C1783" t="s">
        <v>3948</v>
      </c>
      <c r="D1783" t="s">
        <v>4365</v>
      </c>
      <c r="E1783" t="s">
        <v>6065</v>
      </c>
      <c r="F1783" t="s">
        <v>7846</v>
      </c>
      <c r="G1783" t="s">
        <v>8246</v>
      </c>
      <c r="H1783" t="s">
        <v>8552</v>
      </c>
      <c r="I1783" t="s">
        <v>4365</v>
      </c>
      <c r="J1783" t="s">
        <v>4365</v>
      </c>
      <c r="K1783" t="s">
        <v>10121</v>
      </c>
      <c r="L1783" t="s">
        <v>10211</v>
      </c>
      <c r="M1783" t="s">
        <v>12480</v>
      </c>
      <c r="N1783" t="s">
        <v>12820</v>
      </c>
      <c r="O1783" t="s">
        <v>13311</v>
      </c>
      <c r="P1783" t="s">
        <v>4365</v>
      </c>
      <c r="Q1783">
        <v>1</v>
      </c>
      <c r="R1783" t="s">
        <v>13357</v>
      </c>
      <c r="S1783" t="s">
        <v>13623</v>
      </c>
      <c r="T1783" t="s">
        <v>13810</v>
      </c>
      <c r="U1783" s="3" t="str" cm="1">
        <f t="array" ref="U1783">LEFT(T1783,MIN(FIND({0,1,2,3,4,5,6,7,8,9},T1783&amp;"0123456789"))-1)</f>
        <v>$</v>
      </c>
      <c r="V1783" t="s">
        <v>14422</v>
      </c>
      <c r="W1783" t="s">
        <v>13810</v>
      </c>
      <c r="X1783" s="3" t="str" cm="1">
        <f t="array" ref="X1783">LEFT(W1783,MIN(FIND({0,1,2,3,4,5,6,7,8,9},W1783&amp;"0123456789"))-1)</f>
        <v>$</v>
      </c>
      <c r="Y1783" t="s">
        <v>14422</v>
      </c>
      <c r="Z1783" t="s">
        <v>13810</v>
      </c>
      <c r="AA1783" s="3" cm="1">
        <f t="array" ref="AA1783">_xlfn.XLOOKUP(LEFT(Z1783,MIN(FIND({0,1,2,3,4,5,6,7,8,9},Z1783&amp;"0123456789"))-1), $BB$4:$BB$23, $BC$4:$BC$23)*_xlfn.NUMBERVALUE(TRIM(REPLACE(Z1783,1,MIN(FIND({0,1,2,3,4,5,6,7,8,9},Z1783&amp;"0123456789"))-1,"")), ".", ",")</f>
        <v>1500000</v>
      </c>
      <c r="AB1783" t="s">
        <v>13810</v>
      </c>
      <c r="AC1783" s="3" cm="1">
        <f t="array" ref="AC1783">_xlfn.XLOOKUP(LEFT(AB1783,MIN(FIND({0,1,2,3,4,5,6,7,8,9},AB1783&amp;"0123456789"))-1), $BB$4:$BB$23, $BC$4:$BC$23)*_xlfn.NUMBERVALUE(TRIM(REPLACE(AB1783,1,MIN(FIND({0,1,2,3,4,5,6,7,8,9},AB1783&amp;"0123456789"))-1,"")), ".", ",")</f>
        <v>1500000</v>
      </c>
      <c r="AD1783" t="s">
        <v>4365</v>
      </c>
      <c r="AE1783" t="s">
        <v>8555</v>
      </c>
      <c r="AF1783" t="s">
        <v>16267</v>
      </c>
      <c r="AG1783" t="s">
        <v>4365</v>
      </c>
      <c r="AH1783" t="s">
        <v>4365</v>
      </c>
      <c r="AI1783" t="s">
        <v>4365</v>
      </c>
      <c r="AJ1783" t="s">
        <v>4365</v>
      </c>
      <c r="AK1783" t="s">
        <v>4365</v>
      </c>
      <c r="AL1783" t="s">
        <v>4365</v>
      </c>
      <c r="AM1783" t="s">
        <v>4365</v>
      </c>
      <c r="AN1783" t="s">
        <v>4365</v>
      </c>
      <c r="AO1783" t="s">
        <v>4365</v>
      </c>
      <c r="AP1783" t="s">
        <v>4365</v>
      </c>
      <c r="AQ1783" t="s">
        <v>4365</v>
      </c>
      <c r="AR1783" t="s">
        <v>4365</v>
      </c>
      <c r="AS1783" t="s">
        <v>14829</v>
      </c>
      <c r="BC1783" s="3" t="str" cm="1">
        <f t="array" ref="BC1783">LEFT(BB1783,MIN(FIND({0,1,2,3,4,5,6,7,8,9},BB1783&amp;"0123456789"))-1)</f>
        <v/>
      </c>
      <c r="BY1783" t="s">
        <v>11581</v>
      </c>
      <c r="BZ1783" t="s">
        <v>25470</v>
      </c>
      <c r="CA1783" t="s">
        <v>25408</v>
      </c>
      <c r="CT1783" t="str">
        <f t="shared" si="419"/>
        <v>Internet</v>
      </c>
      <c r="CU1783" t="str">
        <f t="shared" si="420"/>
        <v>Social</v>
      </c>
      <c r="CV1783" t="str">
        <f t="shared" si="421"/>
        <v>Software</v>
      </c>
      <c r="CW1783" t="str">
        <f t="shared" si="422"/>
        <v/>
      </c>
      <c r="CX1783" t="str">
        <f t="shared" si="423"/>
        <v/>
      </c>
      <c r="CY1783" t="str">
        <f t="shared" si="424"/>
        <v/>
      </c>
      <c r="CZ1783" t="str">
        <f t="shared" si="425"/>
        <v/>
      </c>
      <c r="DA1783" t="str">
        <f t="shared" si="426"/>
        <v/>
      </c>
      <c r="DB1783" t="str">
        <f t="shared" si="427"/>
        <v/>
      </c>
      <c r="DC1783" t="str">
        <f t="shared" si="428"/>
        <v/>
      </c>
    </row>
    <row r="1784" spans="1:107" x14ac:dyDescent="0.2">
      <c r="A1784">
        <v>1781</v>
      </c>
      <c r="B1784" t="s">
        <v>1774</v>
      </c>
      <c r="C1784" t="s">
        <v>3949</v>
      </c>
      <c r="D1784" t="s">
        <v>5805</v>
      </c>
      <c r="E1784" t="s">
        <v>6065</v>
      </c>
      <c r="F1784" t="s">
        <v>7847</v>
      </c>
      <c r="G1784" t="s">
        <v>8245</v>
      </c>
      <c r="H1784" t="s">
        <v>8552</v>
      </c>
      <c r="I1784" t="s">
        <v>8555</v>
      </c>
      <c r="J1784" t="s">
        <v>9954</v>
      </c>
      <c r="K1784" t="s">
        <v>10121</v>
      </c>
      <c r="L1784" t="s">
        <v>10961</v>
      </c>
      <c r="M1784" t="s">
        <v>12481</v>
      </c>
      <c r="N1784" t="s">
        <v>13159</v>
      </c>
      <c r="O1784" t="s">
        <v>13343</v>
      </c>
      <c r="P1784" t="s">
        <v>4365</v>
      </c>
      <c r="Q1784">
        <v>1</v>
      </c>
      <c r="R1784" t="s">
        <v>13357</v>
      </c>
      <c r="S1784" t="s">
        <v>8468</v>
      </c>
      <c r="T1784" t="s">
        <v>14266</v>
      </c>
      <c r="U1784" s="3" t="str" cm="1">
        <f t="array" ref="U1784">LEFT(T1784,MIN(FIND({0,1,2,3,4,5,6,7,8,9},T1784&amp;"0123456789"))-1)</f>
        <v>$</v>
      </c>
      <c r="V1784" t="s">
        <v>13357</v>
      </c>
      <c r="W1784" t="s">
        <v>14266</v>
      </c>
      <c r="X1784" s="3" t="str" cm="1">
        <f t="array" ref="X1784">LEFT(W1784,MIN(FIND({0,1,2,3,4,5,6,7,8,9},W1784&amp;"0123456789"))-1)</f>
        <v>$</v>
      </c>
      <c r="Y1784" t="s">
        <v>13357</v>
      </c>
      <c r="Z1784" t="s">
        <v>14266</v>
      </c>
      <c r="AA1784" s="3" cm="1">
        <f t="array" ref="AA1784">_xlfn.XLOOKUP(LEFT(Z1784,MIN(FIND({0,1,2,3,4,5,6,7,8,9},Z1784&amp;"0123456789"))-1), $BB$4:$BB$23, $BC$4:$BC$23)*_xlfn.NUMBERVALUE(TRIM(REPLACE(Z1784,1,MIN(FIND({0,1,2,3,4,5,6,7,8,9},Z1784&amp;"0123456789"))-1,"")), ".", ",")</f>
        <v>2850000</v>
      </c>
      <c r="AB1784" t="s">
        <v>14266</v>
      </c>
      <c r="AC1784" s="3" cm="1">
        <f t="array" ref="AC1784">_xlfn.XLOOKUP(LEFT(AB1784,MIN(FIND({0,1,2,3,4,5,6,7,8,9},AB1784&amp;"0123456789"))-1), $BB$4:$BB$23, $BC$4:$BC$23)*_xlfn.NUMBERVALUE(TRIM(REPLACE(AB1784,1,MIN(FIND({0,1,2,3,4,5,6,7,8,9},AB1784&amp;"0123456789"))-1,"")), ".", ",")</f>
        <v>2850000</v>
      </c>
      <c r="AD1784" t="s">
        <v>4365</v>
      </c>
      <c r="AE1784" t="s">
        <v>4365</v>
      </c>
      <c r="AF1784" t="s">
        <v>4365</v>
      </c>
      <c r="AG1784" t="s">
        <v>4365</v>
      </c>
      <c r="AH1784" t="s">
        <v>4365</v>
      </c>
      <c r="AI1784" t="s">
        <v>4365</v>
      </c>
      <c r="AJ1784" t="s">
        <v>4365</v>
      </c>
      <c r="AK1784" t="s">
        <v>4365</v>
      </c>
      <c r="AL1784" t="s">
        <v>4365</v>
      </c>
      <c r="AM1784" t="s">
        <v>4365</v>
      </c>
      <c r="AN1784" t="s">
        <v>4365</v>
      </c>
      <c r="AO1784" t="s">
        <v>4365</v>
      </c>
      <c r="AP1784" t="s">
        <v>4365</v>
      </c>
      <c r="AQ1784" t="s">
        <v>4365</v>
      </c>
      <c r="AR1784" t="s">
        <v>4365</v>
      </c>
      <c r="AS1784" t="s">
        <v>8556</v>
      </c>
      <c r="BC1784" s="3" t="str" cm="1">
        <f t="array" ref="BC1784">LEFT(BB1784,MIN(FIND({0,1,2,3,4,5,6,7,8,9},BB1784&amp;"0123456789"))-1)</f>
        <v/>
      </c>
      <c r="BY1784" t="s">
        <v>25875</v>
      </c>
      <c r="BZ1784" t="s">
        <v>25484</v>
      </c>
      <c r="CA1784" t="s">
        <v>25583</v>
      </c>
      <c r="CT1784" t="str">
        <f t="shared" si="419"/>
        <v>Communications Infrastructure</v>
      </c>
      <c r="CU1784" t="str">
        <f t="shared" si="420"/>
        <v>Internet of Things</v>
      </c>
      <c r="CV1784" t="str">
        <f t="shared" si="421"/>
        <v>Network Security</v>
      </c>
      <c r="CW1784" t="str">
        <f t="shared" si="422"/>
        <v/>
      </c>
      <c r="CX1784" t="str">
        <f t="shared" si="423"/>
        <v/>
      </c>
      <c r="CY1784" t="str">
        <f t="shared" si="424"/>
        <v/>
      </c>
      <c r="CZ1784" t="str">
        <f t="shared" si="425"/>
        <v/>
      </c>
      <c r="DA1784" t="str">
        <f t="shared" si="426"/>
        <v/>
      </c>
      <c r="DB1784" t="str">
        <f t="shared" si="427"/>
        <v/>
      </c>
      <c r="DC1784" t="str">
        <f t="shared" si="428"/>
        <v/>
      </c>
    </row>
    <row r="1785" spans="1:107" x14ac:dyDescent="0.2">
      <c r="A1785">
        <v>1782</v>
      </c>
      <c r="B1785" t="s">
        <v>1775</v>
      </c>
      <c r="C1785" t="s">
        <v>3950</v>
      </c>
      <c r="D1785" t="s">
        <v>5806</v>
      </c>
      <c r="E1785" t="s">
        <v>6065</v>
      </c>
      <c r="F1785" t="s">
        <v>7848</v>
      </c>
      <c r="G1785" t="s">
        <v>8518</v>
      </c>
      <c r="H1785" t="s">
        <v>8552</v>
      </c>
      <c r="I1785" t="s">
        <v>8554</v>
      </c>
      <c r="J1785" t="s">
        <v>9955</v>
      </c>
      <c r="K1785" t="s">
        <v>10121</v>
      </c>
      <c r="L1785" t="s">
        <v>10962</v>
      </c>
      <c r="M1785" t="s">
        <v>12482</v>
      </c>
      <c r="N1785" t="s">
        <v>13160</v>
      </c>
      <c r="O1785" t="s">
        <v>13311</v>
      </c>
      <c r="P1785" t="s">
        <v>4365</v>
      </c>
      <c r="Q1785">
        <v>1</v>
      </c>
      <c r="R1785" t="s">
        <v>13357</v>
      </c>
      <c r="S1785" t="s">
        <v>8250</v>
      </c>
      <c r="T1785" t="s">
        <v>13957</v>
      </c>
      <c r="U1785" s="3" t="str" cm="1">
        <f t="array" ref="U1785">LEFT(T1785,MIN(FIND({0,1,2,3,4,5,6,7,8,9},T1785&amp;"0123456789"))-1)</f>
        <v>$</v>
      </c>
      <c r="V1785" t="s">
        <v>14422</v>
      </c>
      <c r="W1785" t="s">
        <v>13957</v>
      </c>
      <c r="X1785" s="3" t="str" cm="1">
        <f t="array" ref="X1785">LEFT(W1785,MIN(FIND({0,1,2,3,4,5,6,7,8,9},W1785&amp;"0123456789"))-1)</f>
        <v>$</v>
      </c>
      <c r="Y1785" t="s">
        <v>14422</v>
      </c>
      <c r="Z1785" t="s">
        <v>13957</v>
      </c>
      <c r="AA1785" s="3" cm="1">
        <f t="array" ref="AA1785">_xlfn.XLOOKUP(LEFT(Z1785,MIN(FIND({0,1,2,3,4,5,6,7,8,9},Z1785&amp;"0123456789"))-1), $BB$4:$BB$23, $BC$4:$BC$23)*_xlfn.NUMBERVALUE(TRIM(REPLACE(Z1785,1,MIN(FIND({0,1,2,3,4,5,6,7,8,9},Z1785&amp;"0123456789"))-1,"")), ".", ",")</f>
        <v>1300000</v>
      </c>
      <c r="AB1785" t="s">
        <v>13957</v>
      </c>
      <c r="AC1785" s="3" cm="1">
        <f t="array" ref="AC1785">_xlfn.XLOOKUP(LEFT(AB1785,MIN(FIND({0,1,2,3,4,5,6,7,8,9},AB1785&amp;"0123456789"))-1), $BB$4:$BB$23, $BC$4:$BC$23)*_xlfn.NUMBERVALUE(TRIM(REPLACE(AB1785,1,MIN(FIND({0,1,2,3,4,5,6,7,8,9},AB1785&amp;"0123456789"))-1,"")), ".", ",")</f>
        <v>1300000</v>
      </c>
      <c r="AD1785" t="s">
        <v>4365</v>
      </c>
      <c r="AE1785" t="s">
        <v>4365</v>
      </c>
      <c r="AF1785" t="s">
        <v>4365</v>
      </c>
      <c r="AG1785" t="s">
        <v>17431</v>
      </c>
      <c r="AH1785" t="s">
        <v>4365</v>
      </c>
      <c r="AI1785" t="s">
        <v>19013</v>
      </c>
      <c r="AJ1785" t="s">
        <v>8563</v>
      </c>
      <c r="AK1785" t="s">
        <v>20056</v>
      </c>
      <c r="AL1785" t="s">
        <v>8555</v>
      </c>
      <c r="AM1785" t="s">
        <v>21078</v>
      </c>
      <c r="AN1785" t="s">
        <v>18372</v>
      </c>
      <c r="AO1785" t="s">
        <v>22260</v>
      </c>
      <c r="AP1785" t="s">
        <v>23442</v>
      </c>
      <c r="AQ1785" t="s">
        <v>24465</v>
      </c>
      <c r="AR1785" t="s">
        <v>25275</v>
      </c>
      <c r="AS1785" t="s">
        <v>25315</v>
      </c>
      <c r="BC1785" s="3" t="str" cm="1">
        <f t="array" ref="BC1785">LEFT(BB1785,MIN(FIND({0,1,2,3,4,5,6,7,8,9},BB1785&amp;"0123456789"))-1)</f>
        <v/>
      </c>
      <c r="BY1785" t="s">
        <v>10587</v>
      </c>
      <c r="BZ1785" t="s">
        <v>25414</v>
      </c>
      <c r="CA1785" t="s">
        <v>25643</v>
      </c>
      <c r="CT1785" t="str">
        <f t="shared" si="419"/>
        <v>Gaming</v>
      </c>
      <c r="CU1785" t="str">
        <f t="shared" si="420"/>
        <v>Internet</v>
      </c>
      <c r="CV1785" t="str">
        <f t="shared" si="421"/>
        <v>Social Media</v>
      </c>
      <c r="CW1785" t="str">
        <f t="shared" si="422"/>
        <v/>
      </c>
      <c r="CX1785" t="str">
        <f t="shared" si="423"/>
        <v/>
      </c>
      <c r="CY1785" t="str">
        <f t="shared" si="424"/>
        <v/>
      </c>
      <c r="CZ1785" t="str">
        <f t="shared" si="425"/>
        <v/>
      </c>
      <c r="DA1785" t="str">
        <f t="shared" si="426"/>
        <v/>
      </c>
      <c r="DB1785" t="str">
        <f t="shared" si="427"/>
        <v/>
      </c>
      <c r="DC1785" t="str">
        <f t="shared" si="428"/>
        <v/>
      </c>
    </row>
    <row r="1786" spans="1:107" x14ac:dyDescent="0.2">
      <c r="A1786">
        <v>1783</v>
      </c>
      <c r="B1786" t="s">
        <v>1776</v>
      </c>
      <c r="C1786" t="s">
        <v>3951</v>
      </c>
      <c r="D1786" t="s">
        <v>5807</v>
      </c>
      <c r="E1786" t="s">
        <v>6065</v>
      </c>
      <c r="F1786" t="s">
        <v>7849</v>
      </c>
      <c r="G1786" t="s">
        <v>8245</v>
      </c>
      <c r="H1786" t="s">
        <v>8552</v>
      </c>
      <c r="I1786" t="s">
        <v>4365</v>
      </c>
      <c r="J1786" t="s">
        <v>4365</v>
      </c>
      <c r="K1786" t="s">
        <v>10121</v>
      </c>
      <c r="L1786" t="s">
        <v>10312</v>
      </c>
      <c r="M1786" t="s">
        <v>10312</v>
      </c>
      <c r="N1786" t="s">
        <v>12957</v>
      </c>
      <c r="O1786" t="s">
        <v>13304</v>
      </c>
      <c r="P1786" t="s">
        <v>13349</v>
      </c>
      <c r="Q1786">
        <v>2</v>
      </c>
      <c r="R1786" t="s">
        <v>13357</v>
      </c>
      <c r="S1786" t="s">
        <v>13475</v>
      </c>
      <c r="T1786" t="s">
        <v>14023</v>
      </c>
      <c r="U1786" s="3" t="str" cm="1">
        <f t="array" ref="U1786">LEFT(T1786,MIN(FIND({0,1,2,3,4,5,6,7,8,9},T1786&amp;"0123456789"))-1)</f>
        <v>$</v>
      </c>
      <c r="V1786" t="s">
        <v>13357</v>
      </c>
      <c r="W1786" t="s">
        <v>14023</v>
      </c>
      <c r="X1786" s="3" t="str" cm="1">
        <f t="array" ref="X1786">LEFT(W1786,MIN(FIND({0,1,2,3,4,5,6,7,8,9},W1786&amp;"0123456789"))-1)</f>
        <v>$</v>
      </c>
      <c r="Y1786" t="s">
        <v>13357</v>
      </c>
      <c r="Z1786" t="s">
        <v>14023</v>
      </c>
      <c r="AA1786" s="3" cm="1">
        <f t="array" ref="AA1786">_xlfn.XLOOKUP(LEFT(Z1786,MIN(FIND({0,1,2,3,4,5,6,7,8,9},Z1786&amp;"0123456789"))-1), $BB$4:$BB$23, $BC$4:$BC$23)*_xlfn.NUMBERVALUE(TRIM(REPLACE(Z1786,1,MIN(FIND({0,1,2,3,4,5,6,7,8,9},Z1786&amp;"0123456789"))-1,"")), ".", ",")</f>
        <v>1400000</v>
      </c>
      <c r="AB1786" t="s">
        <v>14023</v>
      </c>
      <c r="AC1786" s="3" cm="1">
        <f t="array" ref="AC1786">_xlfn.XLOOKUP(LEFT(AB1786,MIN(FIND({0,1,2,3,4,5,6,7,8,9},AB1786&amp;"0123456789"))-1), $BB$4:$BB$23, $BC$4:$BC$23)*_xlfn.NUMBERVALUE(TRIM(REPLACE(AB1786,1,MIN(FIND({0,1,2,3,4,5,6,7,8,9},AB1786&amp;"0123456789"))-1,"")), ".", ",")</f>
        <v>1400000</v>
      </c>
      <c r="AD1786" t="s">
        <v>8554</v>
      </c>
      <c r="AE1786" t="s">
        <v>8554</v>
      </c>
      <c r="AF1786" t="s">
        <v>16268</v>
      </c>
      <c r="AG1786" t="s">
        <v>17125</v>
      </c>
      <c r="AH1786" t="s">
        <v>4365</v>
      </c>
      <c r="AI1786" t="s">
        <v>4365</v>
      </c>
      <c r="AJ1786" t="s">
        <v>8563</v>
      </c>
      <c r="AK1786" t="s">
        <v>4365</v>
      </c>
      <c r="AL1786" t="s">
        <v>8555</v>
      </c>
      <c r="AM1786" t="s">
        <v>4365</v>
      </c>
      <c r="AN1786" t="s">
        <v>18372</v>
      </c>
      <c r="AO1786" t="s">
        <v>4365</v>
      </c>
      <c r="AP1786" t="s">
        <v>23443</v>
      </c>
      <c r="AQ1786" t="s">
        <v>4365</v>
      </c>
      <c r="AR1786" t="s">
        <v>4365</v>
      </c>
      <c r="AS1786" t="s">
        <v>14820</v>
      </c>
      <c r="BC1786" s="3" t="str" cm="1">
        <f t="array" ref="BC1786">LEFT(BB1786,MIN(FIND({0,1,2,3,4,5,6,7,8,9},BB1786&amp;"0123456789"))-1)</f>
        <v/>
      </c>
      <c r="BY1786" t="s">
        <v>10587</v>
      </c>
      <c r="BZ1786" t="s">
        <v>25521</v>
      </c>
      <c r="CT1786" t="str">
        <f t="shared" si="419"/>
        <v>Gaming</v>
      </c>
      <c r="CU1786" t="str">
        <f t="shared" si="420"/>
        <v>Media and Entertainment</v>
      </c>
      <c r="CV1786" t="str">
        <f t="shared" si="421"/>
        <v/>
      </c>
      <c r="CW1786" t="str">
        <f t="shared" si="422"/>
        <v/>
      </c>
      <c r="CX1786" t="str">
        <f t="shared" si="423"/>
        <v/>
      </c>
      <c r="CY1786" t="str">
        <f t="shared" si="424"/>
        <v/>
      </c>
      <c r="CZ1786" t="str">
        <f t="shared" si="425"/>
        <v/>
      </c>
      <c r="DA1786" t="str">
        <f t="shared" si="426"/>
        <v/>
      </c>
      <c r="DB1786" t="str">
        <f t="shared" si="427"/>
        <v/>
      </c>
      <c r="DC1786" t="str">
        <f t="shared" si="428"/>
        <v/>
      </c>
    </row>
    <row r="1787" spans="1:107" x14ac:dyDescent="0.2">
      <c r="A1787">
        <v>1784</v>
      </c>
      <c r="B1787" t="s">
        <v>1777</v>
      </c>
      <c r="C1787" t="s">
        <v>3952</v>
      </c>
      <c r="D1787" t="s">
        <v>5808</v>
      </c>
      <c r="E1787" t="s">
        <v>6065</v>
      </c>
      <c r="F1787" t="s">
        <v>7850</v>
      </c>
      <c r="G1787" t="s">
        <v>8245</v>
      </c>
      <c r="H1787" t="s">
        <v>8552</v>
      </c>
      <c r="I1787" t="s">
        <v>4365</v>
      </c>
      <c r="J1787" t="s">
        <v>4365</v>
      </c>
      <c r="K1787" t="s">
        <v>10121</v>
      </c>
      <c r="L1787" t="s">
        <v>10901</v>
      </c>
      <c r="M1787" t="s">
        <v>12483</v>
      </c>
      <c r="N1787" t="s">
        <v>12751</v>
      </c>
      <c r="O1787" t="s">
        <v>4365</v>
      </c>
      <c r="P1787" t="s">
        <v>13351</v>
      </c>
      <c r="Q1787">
        <v>1</v>
      </c>
      <c r="R1787" t="s">
        <v>13357</v>
      </c>
      <c r="S1787" t="s">
        <v>8470</v>
      </c>
      <c r="T1787" t="s">
        <v>13856</v>
      </c>
      <c r="U1787" s="3" t="str" cm="1">
        <f t="array" ref="U1787">LEFT(T1787,MIN(FIND({0,1,2,3,4,5,6,7,8,9},T1787&amp;"0123456789"))-1)</f>
        <v>£</v>
      </c>
      <c r="V1787" t="s">
        <v>13357</v>
      </c>
      <c r="W1787" t="s">
        <v>13856</v>
      </c>
      <c r="X1787" s="3" t="str" cm="1">
        <f t="array" ref="X1787">LEFT(W1787,MIN(FIND({0,1,2,3,4,5,6,7,8,9},W1787&amp;"0123456789"))-1)</f>
        <v>£</v>
      </c>
      <c r="Y1787" t="s">
        <v>13357</v>
      </c>
      <c r="Z1787" t="s">
        <v>13856</v>
      </c>
      <c r="AA1787" s="3" cm="1">
        <f t="array" ref="AA1787">_xlfn.XLOOKUP(LEFT(Z1787,MIN(FIND({0,1,2,3,4,5,6,7,8,9},Z1787&amp;"0123456789"))-1), $BB$4:$BB$23, $BC$4:$BC$23)*_xlfn.NUMBERVALUE(TRIM(REPLACE(Z1787,1,MIN(FIND({0,1,2,3,4,5,6,7,8,9},Z1787&amp;"0123456789"))-1,"")), ".", ",")</f>
        <v>1370000</v>
      </c>
      <c r="AB1787" t="s">
        <v>13856</v>
      </c>
      <c r="AC1787" s="3" cm="1">
        <f t="array" ref="AC1787">_xlfn.XLOOKUP(LEFT(AB1787,MIN(FIND({0,1,2,3,4,5,6,7,8,9},AB1787&amp;"0123456789"))-1), $BB$4:$BB$23, $BC$4:$BC$23)*_xlfn.NUMBERVALUE(TRIM(REPLACE(AB1787,1,MIN(FIND({0,1,2,3,4,5,6,7,8,9},AB1787&amp;"0123456789"))-1,"")), ".", ",")</f>
        <v>1370000</v>
      </c>
      <c r="AD1787" t="s">
        <v>8555</v>
      </c>
      <c r="AE1787" t="s">
        <v>8557</v>
      </c>
      <c r="AF1787" t="s">
        <v>16269</v>
      </c>
      <c r="AG1787" t="s">
        <v>4365</v>
      </c>
      <c r="AH1787" t="s">
        <v>4365</v>
      </c>
      <c r="AI1787" t="s">
        <v>4365</v>
      </c>
      <c r="AJ1787" t="s">
        <v>4365</v>
      </c>
      <c r="AK1787" t="s">
        <v>4365</v>
      </c>
      <c r="AL1787" t="s">
        <v>4365</v>
      </c>
      <c r="AM1787" t="s">
        <v>4365</v>
      </c>
      <c r="AN1787" t="s">
        <v>4365</v>
      </c>
      <c r="AO1787" t="s">
        <v>4365</v>
      </c>
      <c r="AP1787" t="s">
        <v>4365</v>
      </c>
      <c r="AQ1787" t="s">
        <v>4365</v>
      </c>
      <c r="AR1787" t="s">
        <v>4365</v>
      </c>
      <c r="AS1787" t="s">
        <v>14828</v>
      </c>
      <c r="BC1787" s="3" t="str" cm="1">
        <f t="array" ref="BC1787">LEFT(BB1787,MIN(FIND({0,1,2,3,4,5,6,7,8,9},BB1787&amp;"0123456789"))-1)</f>
        <v/>
      </c>
      <c r="BY1787" t="s">
        <v>12483</v>
      </c>
      <c r="CT1787" t="str">
        <f t="shared" si="419"/>
        <v>3D Printing</v>
      </c>
      <c r="CU1787" t="str">
        <f t="shared" si="420"/>
        <v/>
      </c>
      <c r="CV1787" t="str">
        <f t="shared" si="421"/>
        <v/>
      </c>
      <c r="CW1787" t="str">
        <f t="shared" si="422"/>
        <v/>
      </c>
      <c r="CX1787" t="str">
        <f t="shared" si="423"/>
        <v/>
      </c>
      <c r="CY1787" t="str">
        <f t="shared" si="424"/>
        <v/>
      </c>
      <c r="CZ1787" t="str">
        <f t="shared" si="425"/>
        <v/>
      </c>
      <c r="DA1787" t="str">
        <f t="shared" si="426"/>
        <v/>
      </c>
      <c r="DB1787" t="str">
        <f t="shared" si="427"/>
        <v/>
      </c>
      <c r="DC1787" t="str">
        <f t="shared" si="428"/>
        <v/>
      </c>
    </row>
    <row r="1788" spans="1:107" x14ac:dyDescent="0.2">
      <c r="A1788">
        <v>1785</v>
      </c>
      <c r="B1788" t="s">
        <v>1778</v>
      </c>
      <c r="C1788" t="s">
        <v>3953</v>
      </c>
      <c r="D1788" t="s">
        <v>5809</v>
      </c>
      <c r="E1788" t="s">
        <v>6065</v>
      </c>
      <c r="F1788" t="s">
        <v>7851</v>
      </c>
      <c r="G1788" t="s">
        <v>8255</v>
      </c>
      <c r="H1788" t="s">
        <v>8552</v>
      </c>
      <c r="I1788" t="s">
        <v>8554</v>
      </c>
      <c r="J1788" t="s">
        <v>9956</v>
      </c>
      <c r="K1788" t="s">
        <v>10121</v>
      </c>
      <c r="L1788" t="s">
        <v>10219</v>
      </c>
      <c r="M1788" t="s">
        <v>12484</v>
      </c>
      <c r="N1788" t="s">
        <v>13161</v>
      </c>
      <c r="O1788" t="s">
        <v>13318</v>
      </c>
      <c r="P1788" t="s">
        <v>4365</v>
      </c>
      <c r="Q1788">
        <v>1</v>
      </c>
      <c r="R1788" t="s">
        <v>13357</v>
      </c>
      <c r="S1788" t="s">
        <v>8308</v>
      </c>
      <c r="T1788" t="s">
        <v>13752</v>
      </c>
      <c r="U1788" s="3" t="str" cm="1">
        <f t="array" ref="U1788">LEFT(T1788,MIN(FIND({0,1,2,3,4,5,6,7,8,9},T1788&amp;"0123456789"))-1)</f>
        <v>$</v>
      </c>
      <c r="V1788" t="s">
        <v>14422</v>
      </c>
      <c r="W1788" t="s">
        <v>13752</v>
      </c>
      <c r="X1788" s="3" t="str" cm="1">
        <f t="array" ref="X1788">LEFT(W1788,MIN(FIND({0,1,2,3,4,5,6,7,8,9},W1788&amp;"0123456789"))-1)</f>
        <v>$</v>
      </c>
      <c r="Y1788" t="s">
        <v>14422</v>
      </c>
      <c r="Z1788" t="s">
        <v>13752</v>
      </c>
      <c r="AA1788" s="3" cm="1">
        <f t="array" ref="AA1788">_xlfn.XLOOKUP(LEFT(Z1788,MIN(FIND({0,1,2,3,4,5,6,7,8,9},Z1788&amp;"0123456789"))-1), $BB$4:$BB$23, $BC$4:$BC$23)*_xlfn.NUMBERVALUE(TRIM(REPLACE(Z1788,1,MIN(FIND({0,1,2,3,4,5,6,7,8,9},Z1788&amp;"0123456789"))-1,"")), ".", ",")</f>
        <v>1200000</v>
      </c>
      <c r="AB1788" t="s">
        <v>13752</v>
      </c>
      <c r="AC1788" s="3" cm="1">
        <f t="array" ref="AC1788">_xlfn.XLOOKUP(LEFT(AB1788,MIN(FIND({0,1,2,3,4,5,6,7,8,9},AB1788&amp;"0123456789"))-1), $BB$4:$BB$23, $BC$4:$BC$23)*_xlfn.NUMBERVALUE(TRIM(REPLACE(AB1788,1,MIN(FIND({0,1,2,3,4,5,6,7,8,9},AB1788&amp;"0123456789"))-1,"")), ".", ",")</f>
        <v>1200000</v>
      </c>
      <c r="AD1788" t="s">
        <v>4365</v>
      </c>
      <c r="AE1788" t="s">
        <v>4365</v>
      </c>
      <c r="AF1788" t="s">
        <v>4365</v>
      </c>
      <c r="AG1788" t="s">
        <v>16943</v>
      </c>
      <c r="AH1788" t="s">
        <v>4365</v>
      </c>
      <c r="AI1788" t="s">
        <v>19014</v>
      </c>
      <c r="AJ1788" t="s">
        <v>8563</v>
      </c>
      <c r="AK1788" t="s">
        <v>4365</v>
      </c>
      <c r="AL1788" t="s">
        <v>8555</v>
      </c>
      <c r="AM1788" t="s">
        <v>18794</v>
      </c>
      <c r="AN1788" t="s">
        <v>18372</v>
      </c>
      <c r="AO1788" t="s">
        <v>18794</v>
      </c>
      <c r="AP1788" t="s">
        <v>23444</v>
      </c>
      <c r="AQ1788" t="s">
        <v>24466</v>
      </c>
      <c r="AR1788" t="s">
        <v>25276</v>
      </c>
      <c r="AS1788" t="s">
        <v>8558</v>
      </c>
      <c r="BC1788" s="3" t="str" cm="1">
        <f t="array" ref="BC1788">LEFT(BB1788,MIN(FIND({0,1,2,3,4,5,6,7,8,9},BB1788&amp;"0123456789"))-1)</f>
        <v/>
      </c>
      <c r="BY1788" t="s">
        <v>11267</v>
      </c>
      <c r="BZ1788" t="s">
        <v>25404</v>
      </c>
      <c r="CA1788" t="s">
        <v>25414</v>
      </c>
      <c r="CB1788" t="s">
        <v>25408</v>
      </c>
      <c r="CT1788" t="str">
        <f t="shared" si="419"/>
        <v>Artificial Intelligence</v>
      </c>
      <c r="CU1788" t="str">
        <f t="shared" si="420"/>
        <v>Information Technology</v>
      </c>
      <c r="CV1788" t="str">
        <f t="shared" si="421"/>
        <v>Internet</v>
      </c>
      <c r="CW1788" t="str">
        <f t="shared" si="422"/>
        <v>Software</v>
      </c>
      <c r="CX1788" t="str">
        <f t="shared" si="423"/>
        <v/>
      </c>
      <c r="CY1788" t="str">
        <f t="shared" si="424"/>
        <v/>
      </c>
      <c r="CZ1788" t="str">
        <f t="shared" si="425"/>
        <v/>
      </c>
      <c r="DA1788" t="str">
        <f t="shared" si="426"/>
        <v/>
      </c>
      <c r="DB1788" t="str">
        <f t="shared" si="427"/>
        <v/>
      </c>
      <c r="DC1788" t="str">
        <f t="shared" si="428"/>
        <v/>
      </c>
    </row>
    <row r="1789" spans="1:107" x14ac:dyDescent="0.2">
      <c r="A1789">
        <v>1786</v>
      </c>
      <c r="B1789" t="s">
        <v>1779</v>
      </c>
      <c r="C1789" t="s">
        <v>3954</v>
      </c>
      <c r="D1789" t="s">
        <v>5810</v>
      </c>
      <c r="E1789" t="s">
        <v>6065</v>
      </c>
      <c r="F1789" t="s">
        <v>7852</v>
      </c>
      <c r="G1789" t="s">
        <v>8245</v>
      </c>
      <c r="H1789" t="s">
        <v>8552</v>
      </c>
      <c r="I1789" t="s">
        <v>8555</v>
      </c>
      <c r="J1789" t="s">
        <v>9957</v>
      </c>
      <c r="K1789" t="s">
        <v>10121</v>
      </c>
      <c r="L1789" t="s">
        <v>10963</v>
      </c>
      <c r="M1789" t="s">
        <v>12485</v>
      </c>
      <c r="N1789" t="s">
        <v>12751</v>
      </c>
      <c r="O1789" t="s">
        <v>4365</v>
      </c>
      <c r="P1789" t="s">
        <v>4365</v>
      </c>
      <c r="Q1789">
        <v>1</v>
      </c>
      <c r="R1789" t="s">
        <v>13357</v>
      </c>
      <c r="S1789" t="s">
        <v>8346</v>
      </c>
      <c r="T1789" t="s">
        <v>14312</v>
      </c>
      <c r="U1789" s="3" t="str" cm="1">
        <f t="array" ref="U1789">LEFT(T1789,MIN(FIND({0,1,2,3,4,5,6,7,8,9},T1789&amp;"0123456789"))-1)</f>
        <v>£</v>
      </c>
      <c r="V1789" t="s">
        <v>13357</v>
      </c>
      <c r="W1789" t="s">
        <v>14312</v>
      </c>
      <c r="X1789" s="3" t="str" cm="1">
        <f t="array" ref="X1789">LEFT(W1789,MIN(FIND({0,1,2,3,4,5,6,7,8,9},W1789&amp;"0123456789"))-1)</f>
        <v>£</v>
      </c>
      <c r="Y1789" t="s">
        <v>13357</v>
      </c>
      <c r="Z1789" t="s">
        <v>14312</v>
      </c>
      <c r="AA1789" s="3" cm="1">
        <f t="array" ref="AA1789">_xlfn.XLOOKUP(LEFT(Z1789,MIN(FIND({0,1,2,3,4,5,6,7,8,9},Z1789&amp;"0123456789"))-1), $BB$4:$BB$23, $BC$4:$BC$23)*_xlfn.NUMBERVALUE(TRIM(REPLACE(Z1789,1,MIN(FIND({0,1,2,3,4,5,6,7,8,9},Z1789&amp;"0123456789"))-1,"")), ".", ",")</f>
        <v>2603000</v>
      </c>
      <c r="AB1789" t="s">
        <v>14312</v>
      </c>
      <c r="AC1789" s="3" cm="1">
        <f t="array" ref="AC1789">_xlfn.XLOOKUP(LEFT(AB1789,MIN(FIND({0,1,2,3,4,5,6,7,8,9},AB1789&amp;"0123456789"))-1), $BB$4:$BB$23, $BC$4:$BC$23)*_xlfn.NUMBERVALUE(TRIM(REPLACE(AB1789,1,MIN(FIND({0,1,2,3,4,5,6,7,8,9},AB1789&amp;"0123456789"))-1,"")), ".", ",")</f>
        <v>2603000</v>
      </c>
      <c r="AD1789" t="s">
        <v>8555</v>
      </c>
      <c r="AE1789" t="s">
        <v>8556</v>
      </c>
      <c r="AF1789" t="s">
        <v>16270</v>
      </c>
      <c r="AG1789" t="s">
        <v>17432</v>
      </c>
      <c r="AH1789" t="s">
        <v>18049</v>
      </c>
      <c r="AI1789" t="s">
        <v>19015</v>
      </c>
      <c r="AJ1789" t="s">
        <v>19399</v>
      </c>
      <c r="AK1789" t="s">
        <v>20057</v>
      </c>
      <c r="AL1789" t="s">
        <v>20374</v>
      </c>
      <c r="AM1789" t="s">
        <v>21079</v>
      </c>
      <c r="AN1789" t="s">
        <v>21659</v>
      </c>
      <c r="AO1789" t="s">
        <v>4365</v>
      </c>
      <c r="AP1789" t="s">
        <v>23445</v>
      </c>
      <c r="AQ1789" t="s">
        <v>24467</v>
      </c>
      <c r="AR1789" t="s">
        <v>25277</v>
      </c>
      <c r="AS1789" t="s">
        <v>19331</v>
      </c>
      <c r="BC1789" s="3" t="str" cm="1">
        <f t="array" ref="BC1789">LEFT(BB1789,MIN(FIND({0,1,2,3,4,5,6,7,8,9},BB1789&amp;"0123456789"))-1)</f>
        <v/>
      </c>
      <c r="BY1789" t="s">
        <v>25997</v>
      </c>
      <c r="BZ1789" t="s">
        <v>25674</v>
      </c>
      <c r="CA1789" t="s">
        <v>25998</v>
      </c>
      <c r="CB1789" t="s">
        <v>25955</v>
      </c>
      <c r="CC1789" t="s">
        <v>25728</v>
      </c>
      <c r="CT1789" t="str">
        <f t="shared" si="419"/>
        <v>Art</v>
      </c>
      <c r="CU1789" t="str">
        <f t="shared" si="420"/>
        <v>Communities</v>
      </c>
      <c r="CV1789" t="str">
        <f t="shared" si="421"/>
        <v>Coworking</v>
      </c>
      <c r="CW1789" t="str">
        <f t="shared" si="422"/>
        <v>Film Production</v>
      </c>
      <c r="CX1789" t="str">
        <f t="shared" si="423"/>
        <v>Music</v>
      </c>
      <c r="CY1789" t="str">
        <f t="shared" si="424"/>
        <v/>
      </c>
      <c r="CZ1789" t="str">
        <f t="shared" si="425"/>
        <v/>
      </c>
      <c r="DA1789" t="str">
        <f t="shared" si="426"/>
        <v/>
      </c>
      <c r="DB1789" t="str">
        <f t="shared" si="427"/>
        <v/>
      </c>
      <c r="DC1789" t="str">
        <f t="shared" si="428"/>
        <v/>
      </c>
    </row>
    <row r="1790" spans="1:107" x14ac:dyDescent="0.2">
      <c r="A1790">
        <v>1787</v>
      </c>
      <c r="B1790" t="s">
        <v>1780</v>
      </c>
      <c r="C1790" t="s">
        <v>3955</v>
      </c>
      <c r="D1790" t="s">
        <v>5811</v>
      </c>
      <c r="E1790" t="s">
        <v>6065</v>
      </c>
      <c r="F1790" t="s">
        <v>7853</v>
      </c>
      <c r="G1790" t="s">
        <v>8246</v>
      </c>
      <c r="H1790" t="s">
        <v>8552</v>
      </c>
      <c r="I1790" t="s">
        <v>4365</v>
      </c>
      <c r="J1790" t="s">
        <v>4365</v>
      </c>
      <c r="K1790" t="s">
        <v>10121</v>
      </c>
      <c r="L1790" t="s">
        <v>10143</v>
      </c>
      <c r="M1790" t="s">
        <v>12486</v>
      </c>
      <c r="N1790" t="s">
        <v>12751</v>
      </c>
      <c r="O1790" t="s">
        <v>4365</v>
      </c>
      <c r="P1790" t="s">
        <v>4365</v>
      </c>
      <c r="Q1790">
        <v>1</v>
      </c>
      <c r="R1790" t="s">
        <v>13362</v>
      </c>
      <c r="S1790" t="s">
        <v>8368</v>
      </c>
      <c r="T1790" t="s">
        <v>13824</v>
      </c>
      <c r="U1790" s="3" t="str" cm="1">
        <f t="array" ref="U1790">LEFT(T1790,MIN(FIND({0,1,2,3,4,5,6,7,8,9},T1790&amp;"0123456789"))-1)</f>
        <v>$</v>
      </c>
      <c r="V1790" t="s">
        <v>13362</v>
      </c>
      <c r="W1790" t="s">
        <v>13824</v>
      </c>
      <c r="X1790" s="3" t="str" cm="1">
        <f t="array" ref="X1790">LEFT(W1790,MIN(FIND({0,1,2,3,4,5,6,7,8,9},W1790&amp;"0123456789"))-1)</f>
        <v>$</v>
      </c>
      <c r="Y1790" t="s">
        <v>13362</v>
      </c>
      <c r="Z1790" t="s">
        <v>13824</v>
      </c>
      <c r="AA1790" s="3" cm="1">
        <f t="array" ref="AA1790">_xlfn.XLOOKUP(LEFT(Z1790,MIN(FIND({0,1,2,3,4,5,6,7,8,9},Z1790&amp;"0123456789"))-1), $BB$4:$BB$23, $BC$4:$BC$23)*_xlfn.NUMBERVALUE(TRIM(REPLACE(Z1790,1,MIN(FIND({0,1,2,3,4,5,6,7,8,9},Z1790&amp;"0123456789"))-1,"")), ".", ",")</f>
        <v>500000000</v>
      </c>
      <c r="AB1790" t="s">
        <v>13824</v>
      </c>
      <c r="AC1790" s="3" cm="1">
        <f t="array" ref="AC1790">_xlfn.XLOOKUP(LEFT(AB1790,MIN(FIND({0,1,2,3,4,5,6,7,8,9},AB1790&amp;"0123456789"))-1), $BB$4:$BB$23, $BC$4:$BC$23)*_xlfn.NUMBERVALUE(TRIM(REPLACE(AB1790,1,MIN(FIND({0,1,2,3,4,5,6,7,8,9},AB1790&amp;"0123456789"))-1,"")), ".", ",")</f>
        <v>500000000</v>
      </c>
      <c r="AD1790" t="s">
        <v>8555</v>
      </c>
      <c r="AE1790" t="s">
        <v>8555</v>
      </c>
      <c r="AF1790" t="s">
        <v>16271</v>
      </c>
      <c r="AG1790" t="s">
        <v>4365</v>
      </c>
      <c r="AH1790" t="s">
        <v>4365</v>
      </c>
      <c r="AI1790" t="s">
        <v>4365</v>
      </c>
      <c r="AJ1790" t="s">
        <v>4365</v>
      </c>
      <c r="AK1790" t="s">
        <v>4365</v>
      </c>
      <c r="AL1790" t="s">
        <v>4365</v>
      </c>
      <c r="AM1790" t="s">
        <v>4365</v>
      </c>
      <c r="AN1790" t="s">
        <v>4365</v>
      </c>
      <c r="AO1790" t="s">
        <v>4365</v>
      </c>
      <c r="AP1790" t="s">
        <v>4365</v>
      </c>
      <c r="AQ1790" t="s">
        <v>4365</v>
      </c>
      <c r="AR1790" t="s">
        <v>4365</v>
      </c>
      <c r="AS1790" t="s">
        <v>4365</v>
      </c>
      <c r="BC1790" s="3" t="str" cm="1">
        <f t="array" ref="BC1790">LEFT(BB1790,MIN(FIND({0,1,2,3,4,5,6,7,8,9},BB1790&amp;"0123456789"))-1)</f>
        <v/>
      </c>
      <c r="BY1790" t="s">
        <v>11273</v>
      </c>
      <c r="BZ1790" t="s">
        <v>25429</v>
      </c>
      <c r="CT1790" t="str">
        <f t="shared" si="419"/>
        <v>Finance</v>
      </c>
      <c r="CU1790" t="str">
        <f t="shared" si="420"/>
        <v>Financial Services</v>
      </c>
      <c r="CV1790" t="str">
        <f t="shared" si="421"/>
        <v/>
      </c>
      <c r="CW1790" t="str">
        <f t="shared" si="422"/>
        <v/>
      </c>
      <c r="CX1790" t="str">
        <f t="shared" si="423"/>
        <v/>
      </c>
      <c r="CY1790" t="str">
        <f t="shared" si="424"/>
        <v/>
      </c>
      <c r="CZ1790" t="str">
        <f t="shared" si="425"/>
        <v/>
      </c>
      <c r="DA1790" t="str">
        <f t="shared" si="426"/>
        <v/>
      </c>
      <c r="DB1790" t="str">
        <f t="shared" si="427"/>
        <v/>
      </c>
      <c r="DC1790" t="str">
        <f t="shared" si="428"/>
        <v/>
      </c>
    </row>
    <row r="1791" spans="1:107" x14ac:dyDescent="0.2">
      <c r="A1791">
        <v>1788</v>
      </c>
      <c r="B1791" t="s">
        <v>1781</v>
      </c>
      <c r="C1791" t="s">
        <v>3956</v>
      </c>
      <c r="D1791" t="s">
        <v>5812</v>
      </c>
      <c r="E1791" t="s">
        <v>6065</v>
      </c>
      <c r="F1791" t="s">
        <v>7854</v>
      </c>
      <c r="G1791" t="s">
        <v>8396</v>
      </c>
      <c r="H1791" t="s">
        <v>8552</v>
      </c>
      <c r="I1791" t="s">
        <v>8555</v>
      </c>
      <c r="J1791" t="s">
        <v>9958</v>
      </c>
      <c r="K1791" t="s">
        <v>10121</v>
      </c>
      <c r="L1791" t="s">
        <v>10964</v>
      </c>
      <c r="M1791" t="s">
        <v>12487</v>
      </c>
      <c r="N1791" t="s">
        <v>12810</v>
      </c>
      <c r="O1791" t="s">
        <v>13312</v>
      </c>
      <c r="P1791" t="s">
        <v>4365</v>
      </c>
      <c r="Q1791">
        <v>1</v>
      </c>
      <c r="R1791" t="s">
        <v>13357</v>
      </c>
      <c r="S1791" t="s">
        <v>8396</v>
      </c>
      <c r="T1791" t="s">
        <v>13831</v>
      </c>
      <c r="U1791" s="3" t="str" cm="1">
        <f t="array" ref="U1791">LEFT(T1791,MIN(FIND({0,1,2,3,4,5,6,7,8,9},T1791&amp;"0123456789"))-1)</f>
        <v>$</v>
      </c>
      <c r="V1791" t="s">
        <v>13357</v>
      </c>
      <c r="W1791" t="s">
        <v>13831</v>
      </c>
      <c r="X1791" s="3" t="str" cm="1">
        <f t="array" ref="X1791">LEFT(W1791,MIN(FIND({0,1,2,3,4,5,6,7,8,9},W1791&amp;"0123456789"))-1)</f>
        <v>$</v>
      </c>
      <c r="Y1791" t="s">
        <v>13357</v>
      </c>
      <c r="Z1791" t="s">
        <v>13831</v>
      </c>
      <c r="AA1791" s="3" cm="1">
        <f t="array" ref="AA1791">_xlfn.XLOOKUP(LEFT(Z1791,MIN(FIND({0,1,2,3,4,5,6,7,8,9},Z1791&amp;"0123456789"))-1), $BB$4:$BB$23, $BC$4:$BC$23)*_xlfn.NUMBERVALUE(TRIM(REPLACE(Z1791,1,MIN(FIND({0,1,2,3,4,5,6,7,8,9},Z1791&amp;"0123456789"))-1,"")), ".", ",")</f>
        <v>1000000</v>
      </c>
      <c r="AB1791" t="s">
        <v>13831</v>
      </c>
      <c r="AC1791" s="3" cm="1">
        <f t="array" ref="AC1791">_xlfn.XLOOKUP(LEFT(AB1791,MIN(FIND({0,1,2,3,4,5,6,7,8,9},AB1791&amp;"0123456789"))-1), $BB$4:$BB$23, $BC$4:$BC$23)*_xlfn.NUMBERVALUE(TRIM(REPLACE(AB1791,1,MIN(FIND({0,1,2,3,4,5,6,7,8,9},AB1791&amp;"0123456789"))-1,"")), ".", ",")</f>
        <v>1000000</v>
      </c>
      <c r="AD1791" t="s">
        <v>4365</v>
      </c>
      <c r="AE1791" t="s">
        <v>4365</v>
      </c>
      <c r="AF1791" t="s">
        <v>4365</v>
      </c>
      <c r="AG1791" t="s">
        <v>4365</v>
      </c>
      <c r="AH1791" t="s">
        <v>4365</v>
      </c>
      <c r="AI1791" t="s">
        <v>4365</v>
      </c>
      <c r="AJ1791" t="s">
        <v>4365</v>
      </c>
      <c r="AK1791" t="s">
        <v>4365</v>
      </c>
      <c r="AL1791" t="s">
        <v>4365</v>
      </c>
      <c r="AM1791" t="s">
        <v>4365</v>
      </c>
      <c r="AN1791" t="s">
        <v>4365</v>
      </c>
      <c r="AO1791" t="s">
        <v>4365</v>
      </c>
      <c r="AP1791" t="s">
        <v>4365</v>
      </c>
      <c r="AQ1791" t="s">
        <v>4365</v>
      </c>
      <c r="AR1791" t="s">
        <v>4365</v>
      </c>
      <c r="AS1791" t="s">
        <v>19154</v>
      </c>
      <c r="BC1791" s="3" t="str" cm="1">
        <f t="array" ref="BC1791">LEFT(BB1791,MIN(FIND({0,1,2,3,4,5,6,7,8,9},BB1791&amp;"0123456789"))-1)</f>
        <v/>
      </c>
      <c r="BY1791" t="s">
        <v>25669</v>
      </c>
      <c r="BZ1791" t="s">
        <v>25602</v>
      </c>
      <c r="CA1791" t="s">
        <v>25421</v>
      </c>
      <c r="CB1791" t="s">
        <v>25468</v>
      </c>
      <c r="CC1791" t="s">
        <v>25493</v>
      </c>
      <c r="CD1791" t="s">
        <v>25416</v>
      </c>
      <c r="CE1791" t="s">
        <v>25517</v>
      </c>
      <c r="CT1791" t="str">
        <f t="shared" si="419"/>
        <v>Charity</v>
      </c>
      <c r="CU1791" t="str">
        <f t="shared" si="420"/>
        <v>Consumer Goods</v>
      </c>
      <c r="CV1791" t="str">
        <f t="shared" si="421"/>
        <v>E-Commerce</v>
      </c>
      <c r="CW1791" t="str">
        <f t="shared" si="422"/>
        <v>Food and Beverage</v>
      </c>
      <c r="CX1791" t="str">
        <f t="shared" si="423"/>
        <v>Restaurants</v>
      </c>
      <c r="CY1791" t="str">
        <f t="shared" si="424"/>
        <v>Retail</v>
      </c>
      <c r="CZ1791" t="str">
        <f t="shared" si="425"/>
        <v>Retail Technology</v>
      </c>
      <c r="DA1791" t="str">
        <f t="shared" si="426"/>
        <v/>
      </c>
      <c r="DB1791" t="str">
        <f t="shared" si="427"/>
        <v/>
      </c>
      <c r="DC1791" t="str">
        <f t="shared" si="428"/>
        <v/>
      </c>
    </row>
    <row r="1792" spans="1:107" x14ac:dyDescent="0.2">
      <c r="A1792">
        <v>1789</v>
      </c>
      <c r="B1792" t="s">
        <v>1782</v>
      </c>
      <c r="C1792" t="s">
        <v>3957</v>
      </c>
      <c r="D1792" t="s">
        <v>4365</v>
      </c>
      <c r="E1792" t="s">
        <v>6065</v>
      </c>
      <c r="F1792" t="s">
        <v>7855</v>
      </c>
      <c r="G1792" t="s">
        <v>8246</v>
      </c>
      <c r="H1792" t="s">
        <v>8552</v>
      </c>
      <c r="I1792" t="s">
        <v>8555</v>
      </c>
      <c r="J1792" t="s">
        <v>9959</v>
      </c>
      <c r="K1792" t="s">
        <v>10119</v>
      </c>
      <c r="L1792" t="s">
        <v>10174</v>
      </c>
      <c r="M1792" t="s">
        <v>10174</v>
      </c>
      <c r="N1792" t="s">
        <v>12771</v>
      </c>
      <c r="O1792" t="s">
        <v>13306</v>
      </c>
      <c r="P1792" t="s">
        <v>4365</v>
      </c>
      <c r="Q1792">
        <v>2</v>
      </c>
      <c r="R1792" t="s">
        <v>13357</v>
      </c>
      <c r="S1792" t="s">
        <v>8406</v>
      </c>
      <c r="T1792" t="s">
        <v>14214</v>
      </c>
      <c r="U1792" s="3" t="str" cm="1">
        <f t="array" ref="U1792">LEFT(T1792,MIN(FIND({0,1,2,3,4,5,6,7,8,9},T1792&amp;"0123456789"))-1)</f>
        <v>€</v>
      </c>
      <c r="V1792" t="s">
        <v>13357</v>
      </c>
      <c r="W1792" t="s">
        <v>14214</v>
      </c>
      <c r="X1792" s="3" t="str" cm="1">
        <f t="array" ref="X1792">LEFT(W1792,MIN(FIND({0,1,2,3,4,5,6,7,8,9},W1792&amp;"0123456789"))-1)</f>
        <v>€</v>
      </c>
      <c r="Y1792" t="s">
        <v>13357</v>
      </c>
      <c r="Z1792" t="s">
        <v>14750</v>
      </c>
      <c r="AA1792" s="3" cm="1">
        <f t="array" ref="AA1792">_xlfn.XLOOKUP(LEFT(Z1792,MIN(FIND({0,1,2,3,4,5,6,7,8,9},Z1792&amp;"0123456789"))-1), $BB$4:$BB$23, $BC$4:$BC$23)*_xlfn.NUMBERVALUE(TRIM(REPLACE(Z1792,1,MIN(FIND({0,1,2,3,4,5,6,7,8,9},Z1792&amp;"0123456789"))-1,"")), ".", ",")</f>
        <v>1284000</v>
      </c>
      <c r="AB1792" t="s">
        <v>14750</v>
      </c>
      <c r="AC1792" s="3" cm="1">
        <f t="array" ref="AC1792">_xlfn.XLOOKUP(LEFT(AB1792,MIN(FIND({0,1,2,3,4,5,6,7,8,9},AB1792&amp;"0123456789"))-1), $BB$4:$BB$23, $BC$4:$BC$23)*_xlfn.NUMBERVALUE(TRIM(REPLACE(AB1792,1,MIN(FIND({0,1,2,3,4,5,6,7,8,9},AB1792&amp;"0123456789"))-1,"")), ".", ",")</f>
        <v>1284000</v>
      </c>
      <c r="AD1792" t="s">
        <v>4365</v>
      </c>
      <c r="AE1792" t="s">
        <v>8555</v>
      </c>
      <c r="AF1792" t="s">
        <v>16272</v>
      </c>
      <c r="AG1792" t="s">
        <v>6350</v>
      </c>
      <c r="AH1792" t="s">
        <v>18050</v>
      </c>
      <c r="AI1792" t="s">
        <v>19016</v>
      </c>
      <c r="AJ1792" t="s">
        <v>19317</v>
      </c>
      <c r="AK1792" t="s">
        <v>18794</v>
      </c>
      <c r="AL1792" t="s">
        <v>20307</v>
      </c>
      <c r="AM1792" t="s">
        <v>21080</v>
      </c>
      <c r="AN1792" t="s">
        <v>21660</v>
      </c>
      <c r="AO1792" t="s">
        <v>22261</v>
      </c>
      <c r="AP1792" t="s">
        <v>23446</v>
      </c>
      <c r="AQ1792" t="s">
        <v>24468</v>
      </c>
      <c r="AR1792" t="s">
        <v>25278</v>
      </c>
      <c r="AS1792" t="s">
        <v>19325</v>
      </c>
      <c r="BC1792" s="3" t="str" cm="1">
        <f t="array" ref="BC1792">LEFT(BB1792,MIN(FIND({0,1,2,3,4,5,6,7,8,9},BB1792&amp;"0123456789"))-1)</f>
        <v/>
      </c>
      <c r="BY1792" t="s">
        <v>10431</v>
      </c>
      <c r="BZ1792" t="s">
        <v>25408</v>
      </c>
      <c r="CT1792" t="str">
        <f t="shared" si="419"/>
        <v>Education</v>
      </c>
      <c r="CU1792" t="str">
        <f t="shared" si="420"/>
        <v>Software</v>
      </c>
      <c r="CV1792" t="str">
        <f t="shared" si="421"/>
        <v/>
      </c>
      <c r="CW1792" t="str">
        <f t="shared" si="422"/>
        <v/>
      </c>
      <c r="CX1792" t="str">
        <f t="shared" si="423"/>
        <v/>
      </c>
      <c r="CY1792" t="str">
        <f t="shared" si="424"/>
        <v/>
      </c>
      <c r="CZ1792" t="str">
        <f t="shared" si="425"/>
        <v/>
      </c>
      <c r="DA1792" t="str">
        <f t="shared" si="426"/>
        <v/>
      </c>
      <c r="DB1792" t="str">
        <f t="shared" si="427"/>
        <v/>
      </c>
      <c r="DC1792" t="str">
        <f t="shared" si="428"/>
        <v/>
      </c>
    </row>
    <row r="1793" spans="1:107" x14ac:dyDescent="0.2">
      <c r="A1793">
        <v>1790</v>
      </c>
      <c r="B1793" t="s">
        <v>1783</v>
      </c>
      <c r="C1793" t="s">
        <v>3958</v>
      </c>
      <c r="D1793" t="s">
        <v>5813</v>
      </c>
      <c r="E1793" t="s">
        <v>6065</v>
      </c>
      <c r="F1793" t="s">
        <v>7856</v>
      </c>
      <c r="G1793" t="s">
        <v>8309</v>
      </c>
      <c r="H1793" t="s">
        <v>8552</v>
      </c>
      <c r="I1793" t="s">
        <v>4365</v>
      </c>
      <c r="J1793" t="s">
        <v>4365</v>
      </c>
      <c r="K1793" t="s">
        <v>10119</v>
      </c>
      <c r="L1793" t="s">
        <v>10965</v>
      </c>
      <c r="M1793" t="s">
        <v>12488</v>
      </c>
      <c r="N1793" t="s">
        <v>13162</v>
      </c>
      <c r="O1793" t="s">
        <v>13306</v>
      </c>
      <c r="P1793" t="s">
        <v>4365</v>
      </c>
      <c r="Q1793">
        <v>2</v>
      </c>
      <c r="R1793" t="s">
        <v>13357</v>
      </c>
      <c r="S1793" t="s">
        <v>13453</v>
      </c>
      <c r="T1793" t="s">
        <v>13828</v>
      </c>
      <c r="U1793" s="3" t="str" cm="1">
        <f t="array" ref="U1793">LEFT(T1793,MIN(FIND({0,1,2,3,4,5,6,7,8,9},T1793&amp;"0123456789"))-1)</f>
        <v>€</v>
      </c>
      <c r="V1793" t="s">
        <v>13357</v>
      </c>
      <c r="W1793" t="s">
        <v>13828</v>
      </c>
      <c r="X1793" s="3" t="str" cm="1">
        <f t="array" ref="X1793">LEFT(W1793,MIN(FIND({0,1,2,3,4,5,6,7,8,9},W1793&amp;"0123456789"))-1)</f>
        <v>€</v>
      </c>
      <c r="Y1793" t="s">
        <v>13357</v>
      </c>
      <c r="Z1793" t="s">
        <v>14013</v>
      </c>
      <c r="AA1793" s="3" cm="1">
        <f t="array" ref="AA1793">_xlfn.XLOOKUP(LEFT(Z1793,MIN(FIND({0,1,2,3,4,5,6,7,8,9},Z1793&amp;"0123456789"))-1), $BB$4:$BB$23, $BC$4:$BC$23)*_xlfn.NUMBERVALUE(TRIM(REPLACE(Z1793,1,MIN(FIND({0,1,2,3,4,5,6,7,8,9},Z1793&amp;"0123456789"))-1,"")), ".", ",")</f>
        <v>3600000</v>
      </c>
      <c r="AB1793" t="s">
        <v>14013</v>
      </c>
      <c r="AC1793" s="3" cm="1">
        <f t="array" ref="AC1793">_xlfn.XLOOKUP(LEFT(AB1793,MIN(FIND({0,1,2,3,4,5,6,7,8,9},AB1793&amp;"0123456789"))-1), $BB$4:$BB$23, $BC$4:$BC$23)*_xlfn.NUMBERVALUE(TRIM(REPLACE(AB1793,1,MIN(FIND({0,1,2,3,4,5,6,7,8,9},AB1793&amp;"0123456789"))-1,"")), ".", ",")</f>
        <v>3600000</v>
      </c>
      <c r="AD1793" t="s">
        <v>4365</v>
      </c>
      <c r="AE1793" t="s">
        <v>8555</v>
      </c>
      <c r="AF1793" t="s">
        <v>16273</v>
      </c>
      <c r="AG1793" t="s">
        <v>4365</v>
      </c>
      <c r="AH1793" t="s">
        <v>4365</v>
      </c>
      <c r="AI1793" t="s">
        <v>4365</v>
      </c>
      <c r="AJ1793" t="s">
        <v>4365</v>
      </c>
      <c r="AK1793" t="s">
        <v>4365</v>
      </c>
      <c r="AL1793" t="s">
        <v>4365</v>
      </c>
      <c r="AM1793" t="s">
        <v>4365</v>
      </c>
      <c r="AN1793" t="s">
        <v>4365</v>
      </c>
      <c r="AO1793" t="s">
        <v>4365</v>
      </c>
      <c r="AP1793" t="s">
        <v>4365</v>
      </c>
      <c r="AQ1793" t="s">
        <v>4365</v>
      </c>
      <c r="AR1793" t="s">
        <v>4365</v>
      </c>
      <c r="AS1793" t="s">
        <v>14825</v>
      </c>
      <c r="BC1793" s="3" t="str" cm="1">
        <f t="array" ref="BC1793">LEFT(BB1793,MIN(FIND({0,1,2,3,4,5,6,7,8,9},BB1793&amp;"0123456789"))-1)</f>
        <v/>
      </c>
      <c r="BY1793" t="s">
        <v>12644</v>
      </c>
      <c r="BZ1793" t="s">
        <v>25414</v>
      </c>
      <c r="CA1793" t="s">
        <v>25484</v>
      </c>
      <c r="CB1793" t="s">
        <v>25535</v>
      </c>
      <c r="CT1793" t="str">
        <f t="shared" si="419"/>
        <v>Autonomous Vehicles</v>
      </c>
      <c r="CU1793" t="str">
        <f t="shared" si="420"/>
        <v>Internet</v>
      </c>
      <c r="CV1793" t="str">
        <f t="shared" si="421"/>
        <v>Internet of Things</v>
      </c>
      <c r="CW1793" t="str">
        <f t="shared" si="422"/>
        <v>Medical Device</v>
      </c>
      <c r="CX1793" t="str">
        <f t="shared" si="423"/>
        <v/>
      </c>
      <c r="CY1793" t="str">
        <f t="shared" si="424"/>
        <v/>
      </c>
      <c r="CZ1793" t="str">
        <f t="shared" si="425"/>
        <v/>
      </c>
      <c r="DA1793" t="str">
        <f t="shared" si="426"/>
        <v/>
      </c>
      <c r="DB1793" t="str">
        <f t="shared" si="427"/>
        <v/>
      </c>
      <c r="DC1793" t="str">
        <f t="shared" si="428"/>
        <v/>
      </c>
    </row>
    <row r="1794" spans="1:107" x14ac:dyDescent="0.2">
      <c r="A1794">
        <v>1791</v>
      </c>
      <c r="B1794" t="s">
        <v>1784</v>
      </c>
      <c r="C1794" t="s">
        <v>3959</v>
      </c>
      <c r="D1794" t="s">
        <v>5814</v>
      </c>
      <c r="E1794" t="s">
        <v>6065</v>
      </c>
      <c r="F1794" t="s">
        <v>7857</v>
      </c>
      <c r="G1794" t="s">
        <v>8245</v>
      </c>
      <c r="H1794" t="s">
        <v>8552</v>
      </c>
      <c r="I1794" t="s">
        <v>8557</v>
      </c>
      <c r="J1794" t="s">
        <v>9960</v>
      </c>
      <c r="K1794" t="s">
        <v>10119</v>
      </c>
      <c r="L1794" t="s">
        <v>10966</v>
      </c>
      <c r="M1794" t="s">
        <v>12489</v>
      </c>
      <c r="N1794" t="s">
        <v>12784</v>
      </c>
      <c r="O1794" t="s">
        <v>13327</v>
      </c>
      <c r="P1794" t="s">
        <v>13349</v>
      </c>
      <c r="Q1794">
        <v>3</v>
      </c>
      <c r="R1794" t="s">
        <v>13358</v>
      </c>
      <c r="S1794" t="s">
        <v>13418</v>
      </c>
      <c r="T1794" t="s">
        <v>13736</v>
      </c>
      <c r="U1794" s="3" t="str" cm="1">
        <f t="array" ref="U1794">LEFT(T1794,MIN(FIND({0,1,2,3,4,5,6,7,8,9},T1794&amp;"0123456789"))-1)</f>
        <v>$</v>
      </c>
      <c r="V1794" t="s">
        <v>14414</v>
      </c>
      <c r="W1794" t="s">
        <v>13736</v>
      </c>
      <c r="X1794" s="3" t="str" cm="1">
        <f t="array" ref="X1794">LEFT(W1794,MIN(FIND({0,1,2,3,4,5,6,7,8,9},W1794&amp;"0123456789"))-1)</f>
        <v>$</v>
      </c>
      <c r="Y1794" t="s">
        <v>14414</v>
      </c>
      <c r="Z1794" t="s">
        <v>14751</v>
      </c>
      <c r="AA1794" s="3" cm="1">
        <f t="array" ref="AA1794">_xlfn.XLOOKUP(LEFT(Z1794,MIN(FIND({0,1,2,3,4,5,6,7,8,9},Z1794&amp;"0123456789"))-1), $BB$4:$BB$23, $BC$4:$BC$23)*_xlfn.NUMBERVALUE(TRIM(REPLACE(Z1794,1,MIN(FIND({0,1,2,3,4,5,6,7,8,9},Z1794&amp;"0123456789"))-1,"")), ".", ",")</f>
        <v>14625000</v>
      </c>
      <c r="AB1794" t="s">
        <v>14751</v>
      </c>
      <c r="AC1794" s="3" cm="1">
        <f t="array" ref="AC1794">_xlfn.XLOOKUP(LEFT(AB1794,MIN(FIND({0,1,2,3,4,5,6,7,8,9},AB1794&amp;"0123456789"))-1), $BB$4:$BB$23, $BC$4:$BC$23)*_xlfn.NUMBERVALUE(TRIM(REPLACE(AB1794,1,MIN(FIND({0,1,2,3,4,5,6,7,8,9},AB1794&amp;"0123456789"))-1,"")), ".", ",")</f>
        <v>14625000</v>
      </c>
      <c r="AD1794" t="s">
        <v>8557</v>
      </c>
      <c r="AE1794" t="s">
        <v>8559</v>
      </c>
      <c r="AF1794" t="s">
        <v>16274</v>
      </c>
      <c r="AG1794" t="s">
        <v>17433</v>
      </c>
      <c r="AH1794" t="s">
        <v>18051</v>
      </c>
      <c r="AI1794" t="s">
        <v>19017</v>
      </c>
      <c r="AJ1794" t="s">
        <v>8563</v>
      </c>
      <c r="AK1794" t="s">
        <v>20058</v>
      </c>
      <c r="AL1794" t="s">
        <v>8555</v>
      </c>
      <c r="AM1794" t="s">
        <v>21081</v>
      </c>
      <c r="AN1794" t="s">
        <v>18372</v>
      </c>
      <c r="AO1794" t="s">
        <v>22262</v>
      </c>
      <c r="AP1794" t="s">
        <v>23447</v>
      </c>
      <c r="AQ1794" t="s">
        <v>24469</v>
      </c>
      <c r="AR1794" t="s">
        <v>25279</v>
      </c>
      <c r="AS1794" t="s">
        <v>19172</v>
      </c>
      <c r="BC1794" s="3" t="str" cm="1">
        <f t="array" ref="BC1794">LEFT(BB1794,MIN(FIND({0,1,2,3,4,5,6,7,8,9},BB1794&amp;"0123456789"))-1)</f>
        <v/>
      </c>
      <c r="BY1794" t="s">
        <v>25504</v>
      </c>
      <c r="BZ1794" t="s">
        <v>25515</v>
      </c>
      <c r="CA1794" t="s">
        <v>25408</v>
      </c>
      <c r="CT1794" t="str">
        <f t="shared" si="419"/>
        <v>Developer Tools</v>
      </c>
      <c r="CU1794" t="str">
        <f t="shared" si="420"/>
        <v>Security</v>
      </c>
      <c r="CV1794" t="str">
        <f t="shared" si="421"/>
        <v>Software</v>
      </c>
      <c r="CW1794" t="str">
        <f t="shared" si="422"/>
        <v/>
      </c>
      <c r="CX1794" t="str">
        <f t="shared" si="423"/>
        <v/>
      </c>
      <c r="CY1794" t="str">
        <f t="shared" si="424"/>
        <v/>
      </c>
      <c r="CZ1794" t="str">
        <f t="shared" si="425"/>
        <v/>
      </c>
      <c r="DA1794" t="str">
        <f t="shared" si="426"/>
        <v/>
      </c>
      <c r="DB1794" t="str">
        <f t="shared" si="427"/>
        <v/>
      </c>
      <c r="DC1794" t="str">
        <f t="shared" si="428"/>
        <v/>
      </c>
    </row>
    <row r="1795" spans="1:107" x14ac:dyDescent="0.2">
      <c r="A1795">
        <v>1792</v>
      </c>
      <c r="B1795" t="s">
        <v>1785</v>
      </c>
      <c r="C1795" t="s">
        <v>3960</v>
      </c>
      <c r="D1795" t="s">
        <v>3960</v>
      </c>
      <c r="E1795" t="s">
        <v>6065</v>
      </c>
      <c r="F1795" t="s">
        <v>7858</v>
      </c>
      <c r="G1795" t="s">
        <v>8245</v>
      </c>
      <c r="H1795" t="s">
        <v>8552</v>
      </c>
      <c r="I1795" t="s">
        <v>4365</v>
      </c>
      <c r="J1795" t="s">
        <v>4365</v>
      </c>
      <c r="K1795" t="s">
        <v>10119</v>
      </c>
      <c r="L1795" t="s">
        <v>10331</v>
      </c>
      <c r="M1795" t="s">
        <v>11807</v>
      </c>
      <c r="N1795" t="s">
        <v>13163</v>
      </c>
      <c r="O1795" t="s">
        <v>13306</v>
      </c>
      <c r="P1795" t="s">
        <v>13349</v>
      </c>
      <c r="Q1795">
        <v>1</v>
      </c>
      <c r="R1795" t="s">
        <v>13357</v>
      </c>
      <c r="S1795" t="s">
        <v>8392</v>
      </c>
      <c r="T1795" t="s">
        <v>13846</v>
      </c>
      <c r="U1795" s="3" t="str" cm="1">
        <f t="array" ref="U1795">LEFT(T1795,MIN(FIND({0,1,2,3,4,5,6,7,8,9},T1795&amp;"0123456789"))-1)</f>
        <v>€</v>
      </c>
      <c r="V1795" t="s">
        <v>14417</v>
      </c>
      <c r="W1795" t="s">
        <v>13846</v>
      </c>
      <c r="X1795" s="3" t="str" cm="1">
        <f t="array" ref="X1795">LEFT(W1795,MIN(FIND({0,1,2,3,4,5,6,7,8,9},W1795&amp;"0123456789"))-1)</f>
        <v>€</v>
      </c>
      <c r="Y1795" t="s">
        <v>14417</v>
      </c>
      <c r="Z1795" t="s">
        <v>13846</v>
      </c>
      <c r="AA1795" s="3" cm="1">
        <f t="array" ref="AA1795">_xlfn.XLOOKUP(LEFT(Z1795,MIN(FIND({0,1,2,3,4,5,6,7,8,9},Z1795&amp;"0123456789"))-1), $BB$4:$BB$23, $BC$4:$BC$23)*_xlfn.NUMBERVALUE(TRIM(REPLACE(Z1795,1,MIN(FIND({0,1,2,3,4,5,6,7,8,9},Z1795&amp;"0123456789"))-1,"")), ".", ",")</f>
        <v>1200000</v>
      </c>
      <c r="AB1795" t="s">
        <v>13846</v>
      </c>
      <c r="AC1795" s="3" cm="1">
        <f t="array" ref="AC1795">_xlfn.XLOOKUP(LEFT(AB1795,MIN(FIND({0,1,2,3,4,5,6,7,8,9},AB1795&amp;"0123456789"))-1), $BB$4:$BB$23, $BC$4:$BC$23)*_xlfn.NUMBERVALUE(TRIM(REPLACE(AB1795,1,MIN(FIND({0,1,2,3,4,5,6,7,8,9},AB1795&amp;"0123456789"))-1,"")), ".", ",")</f>
        <v>1200000</v>
      </c>
      <c r="AD1795" t="s">
        <v>4365</v>
      </c>
      <c r="AE1795" t="s">
        <v>4365</v>
      </c>
      <c r="AF1795" t="s">
        <v>4365</v>
      </c>
      <c r="AG1795" t="s">
        <v>4365</v>
      </c>
      <c r="AH1795" t="s">
        <v>4365</v>
      </c>
      <c r="AI1795" t="s">
        <v>4365</v>
      </c>
      <c r="AJ1795" t="s">
        <v>4365</v>
      </c>
      <c r="AK1795" t="s">
        <v>4365</v>
      </c>
      <c r="AL1795" t="s">
        <v>4365</v>
      </c>
      <c r="AM1795" t="s">
        <v>4365</v>
      </c>
      <c r="AN1795" t="s">
        <v>4365</v>
      </c>
      <c r="AO1795" t="s">
        <v>4365</v>
      </c>
      <c r="AP1795" t="s">
        <v>4365</v>
      </c>
      <c r="AQ1795" t="s">
        <v>4365</v>
      </c>
      <c r="AR1795" t="s">
        <v>4365</v>
      </c>
      <c r="AS1795" t="s">
        <v>19154</v>
      </c>
      <c r="BC1795" s="3" t="str" cm="1">
        <f t="array" ref="BC1795">LEFT(BB1795,MIN(FIND({0,1,2,3,4,5,6,7,8,9},BB1795&amp;"0123456789"))-1)</f>
        <v/>
      </c>
      <c r="BY1795" t="s">
        <v>25667</v>
      </c>
      <c r="BZ1795" t="s">
        <v>25404</v>
      </c>
      <c r="CT1795" t="str">
        <f t="shared" si="419"/>
        <v>Information Services</v>
      </c>
      <c r="CU1795" t="str">
        <f t="shared" si="420"/>
        <v>Information Technology</v>
      </c>
      <c r="CV1795" t="str">
        <f t="shared" si="421"/>
        <v/>
      </c>
      <c r="CW1795" t="str">
        <f t="shared" si="422"/>
        <v/>
      </c>
      <c r="CX1795" t="str">
        <f t="shared" si="423"/>
        <v/>
      </c>
      <c r="CY1795" t="str">
        <f t="shared" si="424"/>
        <v/>
      </c>
      <c r="CZ1795" t="str">
        <f t="shared" si="425"/>
        <v/>
      </c>
      <c r="DA1795" t="str">
        <f t="shared" si="426"/>
        <v/>
      </c>
      <c r="DB1795" t="str">
        <f t="shared" si="427"/>
        <v/>
      </c>
      <c r="DC1795" t="str">
        <f t="shared" si="428"/>
        <v/>
      </c>
    </row>
    <row r="1796" spans="1:107" x14ac:dyDescent="0.2">
      <c r="A1796">
        <v>1793</v>
      </c>
      <c r="B1796" t="s">
        <v>1786</v>
      </c>
      <c r="C1796" t="s">
        <v>3961</v>
      </c>
      <c r="D1796" t="s">
        <v>5815</v>
      </c>
      <c r="E1796" t="s">
        <v>6065</v>
      </c>
      <c r="F1796" t="s">
        <v>7859</v>
      </c>
      <c r="G1796" t="s">
        <v>8266</v>
      </c>
      <c r="H1796" t="s">
        <v>8552</v>
      </c>
      <c r="I1796" t="s">
        <v>8557</v>
      </c>
      <c r="J1796" t="s">
        <v>9961</v>
      </c>
      <c r="K1796" t="s">
        <v>10119</v>
      </c>
      <c r="L1796" t="s">
        <v>10342</v>
      </c>
      <c r="M1796" t="s">
        <v>12490</v>
      </c>
      <c r="N1796" t="s">
        <v>12736</v>
      </c>
      <c r="O1796" t="s">
        <v>13305</v>
      </c>
      <c r="P1796" t="s">
        <v>13349</v>
      </c>
      <c r="Q1796">
        <v>1</v>
      </c>
      <c r="R1796" t="s">
        <v>13357</v>
      </c>
      <c r="S1796" t="s">
        <v>8259</v>
      </c>
      <c r="T1796" t="s">
        <v>13766</v>
      </c>
      <c r="U1796" s="3" t="str" cm="1">
        <f t="array" ref="U1796">LEFT(T1796,MIN(FIND({0,1,2,3,4,5,6,7,8,9},T1796&amp;"0123456789"))-1)</f>
        <v>$</v>
      </c>
      <c r="V1796" t="s">
        <v>13357</v>
      </c>
      <c r="W1796" t="s">
        <v>13766</v>
      </c>
      <c r="X1796" s="3" t="str" cm="1">
        <f t="array" ref="X1796">LEFT(W1796,MIN(FIND({0,1,2,3,4,5,6,7,8,9},W1796&amp;"0123456789"))-1)</f>
        <v>$</v>
      </c>
      <c r="Y1796" t="s">
        <v>13357</v>
      </c>
      <c r="Z1796" t="s">
        <v>13766</v>
      </c>
      <c r="AA1796" s="3" cm="1">
        <f t="array" ref="AA1796">_xlfn.XLOOKUP(LEFT(Z1796,MIN(FIND({0,1,2,3,4,5,6,7,8,9},Z1796&amp;"0123456789"))-1), $BB$4:$BB$23, $BC$4:$BC$23)*_xlfn.NUMBERVALUE(TRIM(REPLACE(Z1796,1,MIN(FIND({0,1,2,3,4,5,6,7,8,9},Z1796&amp;"0123456789"))-1,"")), ".", ",")</f>
        <v>7500000</v>
      </c>
      <c r="AB1796" t="s">
        <v>13766</v>
      </c>
      <c r="AC1796" s="3" cm="1">
        <f t="array" ref="AC1796">_xlfn.XLOOKUP(LEFT(AB1796,MIN(FIND({0,1,2,3,4,5,6,7,8,9},AB1796&amp;"0123456789"))-1), $BB$4:$BB$23, $BC$4:$BC$23)*_xlfn.NUMBERVALUE(TRIM(REPLACE(AB1796,1,MIN(FIND({0,1,2,3,4,5,6,7,8,9},AB1796&amp;"0123456789"))-1,"")), ".", ",")</f>
        <v>7500000</v>
      </c>
      <c r="AD1796" t="s">
        <v>8555</v>
      </c>
      <c r="AE1796" t="s">
        <v>8557</v>
      </c>
      <c r="AF1796" t="s">
        <v>16275</v>
      </c>
      <c r="AG1796" t="s">
        <v>17434</v>
      </c>
      <c r="AH1796" t="s">
        <v>18052</v>
      </c>
      <c r="AI1796" t="s">
        <v>19018</v>
      </c>
      <c r="AJ1796" t="s">
        <v>19400</v>
      </c>
      <c r="AK1796" t="s">
        <v>20059</v>
      </c>
      <c r="AL1796" t="s">
        <v>20148</v>
      </c>
      <c r="AM1796" t="s">
        <v>21082</v>
      </c>
      <c r="AN1796" t="s">
        <v>21661</v>
      </c>
      <c r="AO1796" t="s">
        <v>22263</v>
      </c>
      <c r="AP1796" t="s">
        <v>23448</v>
      </c>
      <c r="AQ1796" t="s">
        <v>24470</v>
      </c>
      <c r="AR1796" t="s">
        <v>18524</v>
      </c>
      <c r="AS1796" t="s">
        <v>19069</v>
      </c>
      <c r="BC1796" s="3" t="str" cm="1">
        <f t="array" ref="BC1796">LEFT(BB1796,MIN(FIND({0,1,2,3,4,5,6,7,8,9},BB1796&amp;"0123456789"))-1)</f>
        <v/>
      </c>
      <c r="BY1796" t="s">
        <v>25419</v>
      </c>
      <c r="BZ1796" t="s">
        <v>25414</v>
      </c>
      <c r="CA1796" t="s">
        <v>25408</v>
      </c>
      <c r="CT1796" t="str">
        <f t="shared" si="419"/>
        <v>Apps</v>
      </c>
      <c r="CU1796" t="str">
        <f t="shared" si="420"/>
        <v>Internet</v>
      </c>
      <c r="CV1796" t="str">
        <f t="shared" si="421"/>
        <v>Software</v>
      </c>
      <c r="CW1796" t="str">
        <f t="shared" si="422"/>
        <v/>
      </c>
      <c r="CX1796" t="str">
        <f t="shared" si="423"/>
        <v/>
      </c>
      <c r="CY1796" t="str">
        <f t="shared" si="424"/>
        <v/>
      </c>
      <c r="CZ1796" t="str">
        <f t="shared" si="425"/>
        <v/>
      </c>
      <c r="DA1796" t="str">
        <f t="shared" si="426"/>
        <v/>
      </c>
      <c r="DB1796" t="str">
        <f t="shared" si="427"/>
        <v/>
      </c>
      <c r="DC1796" t="str">
        <f t="shared" si="428"/>
        <v/>
      </c>
    </row>
    <row r="1797" spans="1:107" x14ac:dyDescent="0.2">
      <c r="A1797">
        <v>1794</v>
      </c>
      <c r="B1797" t="s">
        <v>1787</v>
      </c>
      <c r="C1797" t="s">
        <v>3962</v>
      </c>
      <c r="D1797" t="s">
        <v>5816</v>
      </c>
      <c r="E1797" t="s">
        <v>4365</v>
      </c>
      <c r="F1797" t="s">
        <v>7860</v>
      </c>
      <c r="G1797" t="s">
        <v>8245</v>
      </c>
      <c r="H1797" t="s">
        <v>8552</v>
      </c>
      <c r="I1797" t="s">
        <v>4365</v>
      </c>
      <c r="J1797" t="s">
        <v>4365</v>
      </c>
      <c r="K1797" t="s">
        <v>10121</v>
      </c>
      <c r="L1797" t="s">
        <v>10163</v>
      </c>
      <c r="M1797" t="s">
        <v>11735</v>
      </c>
      <c r="N1797" t="s">
        <v>13164</v>
      </c>
      <c r="O1797" t="s">
        <v>13306</v>
      </c>
      <c r="P1797" t="s">
        <v>4365</v>
      </c>
      <c r="Q1797">
        <v>1</v>
      </c>
      <c r="R1797" t="s">
        <v>13357</v>
      </c>
      <c r="S1797" t="s">
        <v>13390</v>
      </c>
      <c r="T1797" t="s">
        <v>14254</v>
      </c>
      <c r="U1797" s="3" t="str" cm="1">
        <f t="array" ref="U1797">LEFT(T1797,MIN(FIND({0,1,2,3,4,5,6,7,8,9},T1797&amp;"0123456789"))-1)</f>
        <v>€</v>
      </c>
      <c r="V1797" t="s">
        <v>14417</v>
      </c>
      <c r="W1797" t="s">
        <v>14254</v>
      </c>
      <c r="X1797" s="3" t="str" cm="1">
        <f t="array" ref="X1797">LEFT(W1797,MIN(FIND({0,1,2,3,4,5,6,7,8,9},W1797&amp;"0123456789"))-1)</f>
        <v>€</v>
      </c>
      <c r="Y1797" t="s">
        <v>14417</v>
      </c>
      <c r="Z1797" t="s">
        <v>14254</v>
      </c>
      <c r="AA1797" s="3" cm="1">
        <f t="array" ref="AA1797">_xlfn.XLOOKUP(LEFT(Z1797,MIN(FIND({0,1,2,3,4,5,6,7,8,9},Z1797&amp;"0123456789"))-1), $BB$4:$BB$23, $BC$4:$BC$23)*_xlfn.NUMBERVALUE(TRIM(REPLACE(Z1797,1,MIN(FIND({0,1,2,3,4,5,6,7,8,9},Z1797&amp;"0123456789"))-1,"")), ".", ",")</f>
        <v>1560000</v>
      </c>
      <c r="AB1797" t="s">
        <v>14254</v>
      </c>
      <c r="AC1797" s="3" cm="1">
        <f t="array" ref="AC1797">_xlfn.XLOOKUP(LEFT(AB1797,MIN(FIND({0,1,2,3,4,5,6,7,8,9},AB1797&amp;"0123456789"))-1), $BB$4:$BB$23, $BC$4:$BC$23)*_xlfn.NUMBERVALUE(TRIM(REPLACE(AB1797,1,MIN(FIND({0,1,2,3,4,5,6,7,8,9},AB1797&amp;"0123456789"))-1,"")), ".", ",")</f>
        <v>1560000</v>
      </c>
      <c r="AD1797" t="s">
        <v>4365</v>
      </c>
      <c r="AE1797" t="s">
        <v>4365</v>
      </c>
      <c r="AF1797" t="s">
        <v>4365</v>
      </c>
      <c r="AG1797" t="s">
        <v>17435</v>
      </c>
      <c r="AH1797" t="s">
        <v>4365</v>
      </c>
      <c r="AI1797" t="s">
        <v>19019</v>
      </c>
      <c r="AJ1797" t="s">
        <v>14826</v>
      </c>
      <c r="AK1797" t="s">
        <v>4365</v>
      </c>
      <c r="AL1797" t="s">
        <v>8554</v>
      </c>
      <c r="AM1797" t="s">
        <v>18372</v>
      </c>
      <c r="AN1797" t="s">
        <v>18794</v>
      </c>
      <c r="AO1797" t="s">
        <v>4365</v>
      </c>
      <c r="AP1797" t="s">
        <v>23449</v>
      </c>
      <c r="AQ1797" t="s">
        <v>24471</v>
      </c>
      <c r="AR1797" t="s">
        <v>24845</v>
      </c>
      <c r="AS1797" t="s">
        <v>19323</v>
      </c>
      <c r="BC1797" s="3" t="str" cm="1">
        <f t="array" ref="BC1797">LEFT(BB1797,MIN(FIND({0,1,2,3,4,5,6,7,8,9},BB1797&amp;"0123456789"))-1)</f>
        <v/>
      </c>
      <c r="BY1797" t="s">
        <v>10163</v>
      </c>
      <c r="BZ1797" t="s">
        <v>25418</v>
      </c>
      <c r="CT1797" t="str">
        <f t="shared" ref="CT1797:CT1860" si="429">TRIM(BY1797)</f>
        <v>Health Care</v>
      </c>
      <c r="CU1797" t="str">
        <f t="shared" ref="CU1797:CU1860" si="430">TRIM(BZ1797)</f>
        <v>Medical</v>
      </c>
      <c r="CV1797" t="str">
        <f t="shared" ref="CV1797:CV1860" si="431">TRIM(CA1797)</f>
        <v/>
      </c>
      <c r="CW1797" t="str">
        <f t="shared" ref="CW1797:CW1860" si="432">TRIM(CB1797)</f>
        <v/>
      </c>
      <c r="CX1797" t="str">
        <f t="shared" ref="CX1797:CX1860" si="433">TRIM(CC1797)</f>
        <v/>
      </c>
      <c r="CY1797" t="str">
        <f t="shared" ref="CY1797:CY1860" si="434">TRIM(CD1797)</f>
        <v/>
      </c>
      <c r="CZ1797" t="str">
        <f t="shared" ref="CZ1797:CZ1860" si="435">TRIM(CE1797)</f>
        <v/>
      </c>
      <c r="DA1797" t="str">
        <f t="shared" ref="DA1797:DA1860" si="436">TRIM(CF1797)</f>
        <v/>
      </c>
      <c r="DB1797" t="str">
        <f t="shared" ref="DB1797:DB1860" si="437">TRIM(CG1797)</f>
        <v/>
      </c>
      <c r="DC1797" t="str">
        <f t="shared" ref="DC1797:DC1860" si="438">TRIM(CH1797)</f>
        <v/>
      </c>
    </row>
    <row r="1798" spans="1:107" x14ac:dyDescent="0.2">
      <c r="A1798">
        <v>1795</v>
      </c>
      <c r="B1798" t="s">
        <v>1788</v>
      </c>
      <c r="C1798" t="s">
        <v>3963</v>
      </c>
      <c r="D1798" t="s">
        <v>5817</v>
      </c>
      <c r="E1798" t="s">
        <v>6065</v>
      </c>
      <c r="F1798" t="s">
        <v>7861</v>
      </c>
      <c r="G1798" t="s">
        <v>8245</v>
      </c>
      <c r="H1798" t="s">
        <v>8552</v>
      </c>
      <c r="I1798" t="s">
        <v>4365</v>
      </c>
      <c r="J1798" t="s">
        <v>4365</v>
      </c>
      <c r="K1798" t="s">
        <v>10121</v>
      </c>
      <c r="L1798" t="s">
        <v>10431</v>
      </c>
      <c r="M1798" t="s">
        <v>12491</v>
      </c>
      <c r="N1798" t="s">
        <v>12736</v>
      </c>
      <c r="O1798" t="s">
        <v>13305</v>
      </c>
      <c r="P1798" t="s">
        <v>13349</v>
      </c>
      <c r="Q1798">
        <v>1</v>
      </c>
      <c r="R1798" t="s">
        <v>13357</v>
      </c>
      <c r="S1798" t="s">
        <v>13680</v>
      </c>
      <c r="T1798" t="s">
        <v>13745</v>
      </c>
      <c r="U1798" s="3" t="str" cm="1">
        <f t="array" ref="U1798">LEFT(T1798,MIN(FIND({0,1,2,3,4,5,6,7,8,9},T1798&amp;"0123456789"))-1)</f>
        <v>$</v>
      </c>
      <c r="V1798" t="s">
        <v>13357</v>
      </c>
      <c r="W1798" t="s">
        <v>13745</v>
      </c>
      <c r="X1798" s="3" t="str" cm="1">
        <f t="array" ref="X1798">LEFT(W1798,MIN(FIND({0,1,2,3,4,5,6,7,8,9},W1798&amp;"0123456789"))-1)</f>
        <v>$</v>
      </c>
      <c r="Y1798" t="s">
        <v>13357</v>
      </c>
      <c r="Z1798" t="s">
        <v>13745</v>
      </c>
      <c r="AA1798" s="3" cm="1">
        <f t="array" ref="AA1798">_xlfn.XLOOKUP(LEFT(Z1798,MIN(FIND({0,1,2,3,4,5,6,7,8,9},Z1798&amp;"0123456789"))-1), $BB$4:$BB$23, $BC$4:$BC$23)*_xlfn.NUMBERVALUE(TRIM(REPLACE(Z1798,1,MIN(FIND({0,1,2,3,4,5,6,7,8,9},Z1798&amp;"0123456789"))-1,"")), ".", ",")</f>
        <v>2100000</v>
      </c>
      <c r="AB1798" t="s">
        <v>13745</v>
      </c>
      <c r="AC1798" s="3" cm="1">
        <f t="array" ref="AC1798">_xlfn.XLOOKUP(LEFT(AB1798,MIN(FIND({0,1,2,3,4,5,6,7,8,9},AB1798&amp;"0123456789"))-1), $BB$4:$BB$23, $BC$4:$BC$23)*_xlfn.NUMBERVALUE(TRIM(REPLACE(AB1798,1,MIN(FIND({0,1,2,3,4,5,6,7,8,9},AB1798&amp;"0123456789"))-1,"")), ".", ",")</f>
        <v>2100000</v>
      </c>
      <c r="AD1798" t="s">
        <v>8555</v>
      </c>
      <c r="AE1798" t="s">
        <v>8556</v>
      </c>
      <c r="AF1798" t="s">
        <v>16276</v>
      </c>
      <c r="AG1798" t="s">
        <v>17436</v>
      </c>
      <c r="AH1798" t="s">
        <v>18053</v>
      </c>
      <c r="AI1798" t="s">
        <v>19020</v>
      </c>
      <c r="AJ1798" t="s">
        <v>14824</v>
      </c>
      <c r="AK1798" t="s">
        <v>20060</v>
      </c>
      <c r="AL1798" t="s">
        <v>20156</v>
      </c>
      <c r="AM1798" t="s">
        <v>18817</v>
      </c>
      <c r="AN1798" t="s">
        <v>20488</v>
      </c>
      <c r="AO1798" t="s">
        <v>22264</v>
      </c>
      <c r="AP1798" t="s">
        <v>23450</v>
      </c>
      <c r="AQ1798" t="s">
        <v>24472</v>
      </c>
      <c r="AR1798" t="s">
        <v>25143</v>
      </c>
      <c r="AS1798" t="s">
        <v>19302</v>
      </c>
      <c r="BC1798" s="3" t="str" cm="1">
        <f t="array" ref="BC1798">LEFT(BB1798,MIN(FIND({0,1,2,3,4,5,6,7,8,9},BB1798&amp;"0123456789"))-1)</f>
        <v/>
      </c>
      <c r="BY1798" t="s">
        <v>10431</v>
      </c>
      <c r="BZ1798" t="s">
        <v>25694</v>
      </c>
      <c r="CT1798" t="str">
        <f t="shared" si="429"/>
        <v>Education</v>
      </c>
      <c r="CU1798" t="str">
        <f t="shared" si="430"/>
        <v>Higher Education</v>
      </c>
      <c r="CV1798" t="str">
        <f t="shared" si="431"/>
        <v/>
      </c>
      <c r="CW1798" t="str">
        <f t="shared" si="432"/>
        <v/>
      </c>
      <c r="CX1798" t="str">
        <f t="shared" si="433"/>
        <v/>
      </c>
      <c r="CY1798" t="str">
        <f t="shared" si="434"/>
        <v/>
      </c>
      <c r="CZ1798" t="str">
        <f t="shared" si="435"/>
        <v/>
      </c>
      <c r="DA1798" t="str">
        <f t="shared" si="436"/>
        <v/>
      </c>
      <c r="DB1798" t="str">
        <f t="shared" si="437"/>
        <v/>
      </c>
      <c r="DC1798" t="str">
        <f t="shared" si="438"/>
        <v/>
      </c>
    </row>
    <row r="1799" spans="1:107" x14ac:dyDescent="0.2">
      <c r="A1799">
        <v>1796</v>
      </c>
      <c r="B1799" t="s">
        <v>1789</v>
      </c>
      <c r="C1799" t="s">
        <v>3964</v>
      </c>
      <c r="D1799" t="s">
        <v>3964</v>
      </c>
      <c r="E1799" t="s">
        <v>6065</v>
      </c>
      <c r="F1799" t="s">
        <v>7862</v>
      </c>
      <c r="G1799" t="s">
        <v>8248</v>
      </c>
      <c r="H1799" t="s">
        <v>8552</v>
      </c>
      <c r="I1799" t="s">
        <v>4365</v>
      </c>
      <c r="J1799" t="s">
        <v>4365</v>
      </c>
      <c r="K1799" t="s">
        <v>10121</v>
      </c>
      <c r="L1799" t="s">
        <v>10163</v>
      </c>
      <c r="M1799" t="s">
        <v>11480</v>
      </c>
      <c r="N1799" t="s">
        <v>13165</v>
      </c>
      <c r="O1799" t="s">
        <v>4365</v>
      </c>
      <c r="P1799" t="s">
        <v>4365</v>
      </c>
      <c r="Q1799">
        <v>1</v>
      </c>
      <c r="R1799" t="s">
        <v>13357</v>
      </c>
      <c r="S1799" t="s">
        <v>13459</v>
      </c>
      <c r="T1799" t="s">
        <v>14258</v>
      </c>
      <c r="U1799" s="3" t="str" cm="1">
        <f t="array" ref="U1799">LEFT(T1799,MIN(FIND({0,1,2,3,4,5,6,7,8,9},T1799&amp;"0123456789"))-1)</f>
        <v>CHF</v>
      </c>
      <c r="V1799" t="s">
        <v>13357</v>
      </c>
      <c r="W1799" t="s">
        <v>14258</v>
      </c>
      <c r="X1799" s="3" t="str" cm="1">
        <f t="array" ref="X1799">LEFT(W1799,MIN(FIND({0,1,2,3,4,5,6,7,8,9},W1799&amp;"0123456789"))-1)</f>
        <v>CHF</v>
      </c>
      <c r="Y1799" t="s">
        <v>13357</v>
      </c>
      <c r="Z1799" t="s">
        <v>14258</v>
      </c>
      <c r="AA1799" s="3" cm="1">
        <f t="array" ref="AA1799">_xlfn.XLOOKUP(LEFT(Z1799,MIN(FIND({0,1,2,3,4,5,6,7,8,9},Z1799&amp;"0123456789"))-1), $BB$4:$BB$23, $BC$4:$BC$23)*_xlfn.NUMBERVALUE(TRIM(REPLACE(Z1799,1,MIN(FIND({0,1,2,3,4,5,6,7,8,9},Z1799&amp;"0123456789"))-1,"")), ".", ",")</f>
        <v>1110000</v>
      </c>
      <c r="AB1799" t="s">
        <v>14258</v>
      </c>
      <c r="AC1799" s="3" cm="1">
        <f t="array" ref="AC1799">_xlfn.XLOOKUP(LEFT(AB1799,MIN(FIND({0,1,2,3,4,5,6,7,8,9},AB1799&amp;"0123456789"))-1), $BB$4:$BB$23, $BC$4:$BC$23)*_xlfn.NUMBERVALUE(TRIM(REPLACE(AB1799,1,MIN(FIND({0,1,2,3,4,5,6,7,8,9},AB1799&amp;"0123456789"))-1,"")), ".", ",")</f>
        <v>1110000</v>
      </c>
      <c r="AD1799" t="s">
        <v>4365</v>
      </c>
      <c r="AE1799" t="s">
        <v>4365</v>
      </c>
      <c r="AF1799" t="s">
        <v>4365</v>
      </c>
      <c r="AG1799" t="s">
        <v>4365</v>
      </c>
      <c r="AH1799" t="s">
        <v>4365</v>
      </c>
      <c r="AI1799" t="s">
        <v>4365</v>
      </c>
      <c r="AJ1799" t="s">
        <v>4365</v>
      </c>
      <c r="AK1799" t="s">
        <v>4365</v>
      </c>
      <c r="AL1799" t="s">
        <v>4365</v>
      </c>
      <c r="AM1799" t="s">
        <v>4365</v>
      </c>
      <c r="AN1799" t="s">
        <v>4365</v>
      </c>
      <c r="AO1799" t="s">
        <v>4365</v>
      </c>
      <c r="AP1799" t="s">
        <v>4365</v>
      </c>
      <c r="AQ1799" t="s">
        <v>4365</v>
      </c>
      <c r="AR1799" t="s">
        <v>4365</v>
      </c>
      <c r="AS1799" t="s">
        <v>14827</v>
      </c>
      <c r="BC1799" s="3" t="str" cm="1">
        <f t="array" ref="BC1799">LEFT(BB1799,MIN(FIND({0,1,2,3,4,5,6,7,8,9},BB1799&amp;"0123456789"))-1)</f>
        <v/>
      </c>
      <c r="BY1799" t="s">
        <v>10163</v>
      </c>
      <c r="BZ1799" t="s">
        <v>25535</v>
      </c>
      <c r="CT1799" t="str">
        <f t="shared" si="429"/>
        <v>Health Care</v>
      </c>
      <c r="CU1799" t="str">
        <f t="shared" si="430"/>
        <v>Medical Device</v>
      </c>
      <c r="CV1799" t="str">
        <f t="shared" si="431"/>
        <v/>
      </c>
      <c r="CW1799" t="str">
        <f t="shared" si="432"/>
        <v/>
      </c>
      <c r="CX1799" t="str">
        <f t="shared" si="433"/>
        <v/>
      </c>
      <c r="CY1799" t="str">
        <f t="shared" si="434"/>
        <v/>
      </c>
      <c r="CZ1799" t="str">
        <f t="shared" si="435"/>
        <v/>
      </c>
      <c r="DA1799" t="str">
        <f t="shared" si="436"/>
        <v/>
      </c>
      <c r="DB1799" t="str">
        <f t="shared" si="437"/>
        <v/>
      </c>
      <c r="DC1799" t="str">
        <f t="shared" si="438"/>
        <v/>
      </c>
    </row>
    <row r="1800" spans="1:107" x14ac:dyDescent="0.2">
      <c r="A1800">
        <v>1797</v>
      </c>
      <c r="B1800" t="s">
        <v>1790</v>
      </c>
      <c r="C1800" t="s">
        <v>3965</v>
      </c>
      <c r="D1800" t="s">
        <v>5818</v>
      </c>
      <c r="E1800" t="s">
        <v>6065</v>
      </c>
      <c r="F1800" t="s">
        <v>7863</v>
      </c>
      <c r="G1800" t="s">
        <v>8245</v>
      </c>
      <c r="H1800" t="s">
        <v>8552</v>
      </c>
      <c r="I1800" t="s">
        <v>4365</v>
      </c>
      <c r="J1800" t="s">
        <v>4365</v>
      </c>
      <c r="K1800" t="s">
        <v>10121</v>
      </c>
      <c r="L1800" t="s">
        <v>10967</v>
      </c>
      <c r="M1800" t="s">
        <v>12492</v>
      </c>
      <c r="N1800" t="s">
        <v>12785</v>
      </c>
      <c r="O1800" t="s">
        <v>4365</v>
      </c>
      <c r="P1800" t="s">
        <v>13351</v>
      </c>
      <c r="Q1800">
        <v>1</v>
      </c>
      <c r="R1800" t="s">
        <v>4365</v>
      </c>
      <c r="S1800" t="s">
        <v>8259</v>
      </c>
      <c r="T1800" t="s">
        <v>14313</v>
      </c>
      <c r="U1800" s="3" t="str" cm="1">
        <f t="array" ref="U1800">LEFT(T1800,MIN(FIND({0,1,2,3,4,5,6,7,8,9},T1800&amp;"0123456789"))-1)</f>
        <v>$</v>
      </c>
      <c r="V1800" t="s">
        <v>14415</v>
      </c>
      <c r="W1800" t="s">
        <v>14313</v>
      </c>
      <c r="X1800" s="3" t="str" cm="1">
        <f t="array" ref="X1800">LEFT(W1800,MIN(FIND({0,1,2,3,4,5,6,7,8,9},W1800&amp;"0123456789"))-1)</f>
        <v>$</v>
      </c>
      <c r="Y1800" t="s">
        <v>14415</v>
      </c>
      <c r="Z1800" t="s">
        <v>14313</v>
      </c>
      <c r="AA1800" s="3" cm="1">
        <f t="array" ref="AA1800">_xlfn.XLOOKUP(LEFT(Z1800,MIN(FIND({0,1,2,3,4,5,6,7,8,9},Z1800&amp;"0123456789"))-1), $BB$4:$BB$23, $BC$4:$BC$23)*_xlfn.NUMBERVALUE(TRIM(REPLACE(Z1800,1,MIN(FIND({0,1,2,3,4,5,6,7,8,9},Z1800&amp;"0123456789"))-1,"")), ".", ",")</f>
        <v>5415000</v>
      </c>
      <c r="AB1800" t="s">
        <v>14313</v>
      </c>
      <c r="AC1800" s="3" cm="1">
        <f t="array" ref="AC1800">_xlfn.XLOOKUP(LEFT(AB1800,MIN(FIND({0,1,2,3,4,5,6,7,8,9},AB1800&amp;"0123456789"))-1), $BB$4:$BB$23, $BC$4:$BC$23)*_xlfn.NUMBERVALUE(TRIM(REPLACE(AB1800,1,MIN(FIND({0,1,2,3,4,5,6,7,8,9},AB1800&amp;"0123456789"))-1,"")), ".", ",")</f>
        <v>5415000</v>
      </c>
      <c r="AD1800" t="s">
        <v>4365</v>
      </c>
      <c r="AE1800" t="s">
        <v>4365</v>
      </c>
      <c r="AF1800" t="s">
        <v>4365</v>
      </c>
      <c r="AG1800" t="s">
        <v>4365</v>
      </c>
      <c r="AH1800" t="s">
        <v>4365</v>
      </c>
      <c r="AI1800" t="s">
        <v>4365</v>
      </c>
      <c r="AJ1800" t="s">
        <v>4365</v>
      </c>
      <c r="AK1800" t="s">
        <v>4365</v>
      </c>
      <c r="AL1800" t="s">
        <v>4365</v>
      </c>
      <c r="AM1800" t="s">
        <v>4365</v>
      </c>
      <c r="AN1800" t="s">
        <v>4365</v>
      </c>
      <c r="AO1800" t="s">
        <v>4365</v>
      </c>
      <c r="AP1800" t="s">
        <v>4365</v>
      </c>
      <c r="AQ1800" t="s">
        <v>4365</v>
      </c>
      <c r="AR1800" t="s">
        <v>4365</v>
      </c>
      <c r="AS1800" t="s">
        <v>19154</v>
      </c>
      <c r="BC1800" s="3" t="str" cm="1">
        <f t="array" ref="BC1800">LEFT(BB1800,MIN(FIND({0,1,2,3,4,5,6,7,8,9},BB1800&amp;"0123456789"))-1)</f>
        <v/>
      </c>
      <c r="BY1800" t="s">
        <v>12465</v>
      </c>
      <c r="BZ1800" t="s">
        <v>25677</v>
      </c>
      <c r="CA1800" t="s">
        <v>25428</v>
      </c>
      <c r="CB1800" t="s">
        <v>25472</v>
      </c>
      <c r="CT1800" t="str">
        <f t="shared" si="429"/>
        <v>Cannabis</v>
      </c>
      <c r="CU1800" t="str">
        <f t="shared" si="430"/>
        <v>Fitness</v>
      </c>
      <c r="CV1800" t="str">
        <f t="shared" si="431"/>
        <v>Health Care</v>
      </c>
      <c r="CW1800" t="str">
        <f t="shared" si="432"/>
        <v>Wellness</v>
      </c>
      <c r="CX1800" t="str">
        <f t="shared" si="433"/>
        <v/>
      </c>
      <c r="CY1800" t="str">
        <f t="shared" si="434"/>
        <v/>
      </c>
      <c r="CZ1800" t="str">
        <f t="shared" si="435"/>
        <v/>
      </c>
      <c r="DA1800" t="str">
        <f t="shared" si="436"/>
        <v/>
      </c>
      <c r="DB1800" t="str">
        <f t="shared" si="437"/>
        <v/>
      </c>
      <c r="DC1800" t="str">
        <f t="shared" si="438"/>
        <v/>
      </c>
    </row>
    <row r="1801" spans="1:107" x14ac:dyDescent="0.2">
      <c r="A1801">
        <v>1798</v>
      </c>
      <c r="B1801" t="s">
        <v>1791</v>
      </c>
      <c r="C1801" t="s">
        <v>3966</v>
      </c>
      <c r="D1801" t="s">
        <v>3966</v>
      </c>
      <c r="E1801" t="s">
        <v>4365</v>
      </c>
      <c r="F1801" t="s">
        <v>7864</v>
      </c>
      <c r="G1801" t="s">
        <v>8248</v>
      </c>
      <c r="H1801" t="s">
        <v>8552</v>
      </c>
      <c r="I1801" t="s">
        <v>4365</v>
      </c>
      <c r="J1801" t="s">
        <v>4365</v>
      </c>
      <c r="K1801" t="s">
        <v>10119</v>
      </c>
      <c r="L1801" t="s">
        <v>10177</v>
      </c>
      <c r="M1801" t="s">
        <v>11233</v>
      </c>
      <c r="N1801" t="s">
        <v>13166</v>
      </c>
      <c r="O1801" t="s">
        <v>13316</v>
      </c>
      <c r="P1801" t="s">
        <v>4365</v>
      </c>
      <c r="Q1801">
        <v>1</v>
      </c>
      <c r="R1801" t="s">
        <v>4365</v>
      </c>
      <c r="S1801" t="s">
        <v>13470</v>
      </c>
      <c r="T1801" t="s">
        <v>14314</v>
      </c>
      <c r="U1801" s="3" t="str" cm="1">
        <f t="array" ref="U1801">LEFT(T1801,MIN(FIND({0,1,2,3,4,5,6,7,8,9},T1801&amp;"0123456789"))-1)</f>
        <v>ZAR</v>
      </c>
      <c r="V1801" t="s">
        <v>14418</v>
      </c>
      <c r="W1801" t="s">
        <v>14314</v>
      </c>
      <c r="X1801" s="3" t="str" cm="1">
        <f t="array" ref="X1801">LEFT(W1801,MIN(FIND({0,1,2,3,4,5,6,7,8,9},W1801&amp;"0123456789"))-1)</f>
        <v>ZAR</v>
      </c>
      <c r="Y1801" t="s">
        <v>14418</v>
      </c>
      <c r="Z1801" t="s">
        <v>14314</v>
      </c>
      <c r="AA1801" s="3" cm="1">
        <f t="array" ref="AA1801">_xlfn.XLOOKUP(LEFT(Z1801,MIN(FIND({0,1,2,3,4,5,6,7,8,9},Z1801&amp;"0123456789"))-1), $BB$4:$BB$23, $BC$4:$BC$23)*_xlfn.NUMBERVALUE(TRIM(REPLACE(Z1801,1,MIN(FIND({0,1,2,3,4,5,6,7,8,9},Z1801&amp;"0123456789"))-1,"")), ".", ",")</f>
        <v>2680000</v>
      </c>
      <c r="AB1801" t="s">
        <v>14314</v>
      </c>
      <c r="AC1801" s="3" cm="1">
        <f t="array" ref="AC1801">_xlfn.XLOOKUP(LEFT(AB1801,MIN(FIND({0,1,2,3,4,5,6,7,8,9},AB1801&amp;"0123456789"))-1), $BB$4:$BB$23, $BC$4:$BC$23)*_xlfn.NUMBERVALUE(TRIM(REPLACE(AB1801,1,MIN(FIND({0,1,2,3,4,5,6,7,8,9},AB1801&amp;"0123456789"))-1,"")), ".", ",")</f>
        <v>2680000</v>
      </c>
      <c r="AD1801" t="s">
        <v>8555</v>
      </c>
      <c r="AE1801" t="s">
        <v>8555</v>
      </c>
      <c r="AF1801" t="s">
        <v>16277</v>
      </c>
      <c r="AG1801" t="s">
        <v>4365</v>
      </c>
      <c r="AH1801" t="s">
        <v>4365</v>
      </c>
      <c r="AI1801" t="s">
        <v>4365</v>
      </c>
      <c r="AJ1801" t="s">
        <v>4365</v>
      </c>
      <c r="AK1801" t="s">
        <v>4365</v>
      </c>
      <c r="AL1801" t="s">
        <v>4365</v>
      </c>
      <c r="AM1801" t="s">
        <v>4365</v>
      </c>
      <c r="AN1801" t="s">
        <v>4365</v>
      </c>
      <c r="AO1801" t="s">
        <v>4365</v>
      </c>
      <c r="AP1801" t="s">
        <v>4365</v>
      </c>
      <c r="AQ1801" t="s">
        <v>4365</v>
      </c>
      <c r="AR1801" t="s">
        <v>4365</v>
      </c>
      <c r="AS1801" t="s">
        <v>19323</v>
      </c>
      <c r="BC1801" s="3" t="str" cm="1">
        <f t="array" ref="BC1801">LEFT(BB1801,MIN(FIND({0,1,2,3,4,5,6,7,8,9},BB1801&amp;"0123456789"))-1)</f>
        <v/>
      </c>
      <c r="BY1801" t="s">
        <v>11348</v>
      </c>
      <c r="BZ1801" t="s">
        <v>25415</v>
      </c>
      <c r="CA1801" t="s">
        <v>25432</v>
      </c>
      <c r="CT1801" t="str">
        <f t="shared" si="429"/>
        <v>FinTech</v>
      </c>
      <c r="CU1801" t="str">
        <f t="shared" si="430"/>
        <v>Mobile Payments</v>
      </c>
      <c r="CV1801" t="str">
        <f t="shared" si="431"/>
        <v>Payments</v>
      </c>
      <c r="CW1801" t="str">
        <f t="shared" si="432"/>
        <v/>
      </c>
      <c r="CX1801" t="str">
        <f t="shared" si="433"/>
        <v/>
      </c>
      <c r="CY1801" t="str">
        <f t="shared" si="434"/>
        <v/>
      </c>
      <c r="CZ1801" t="str">
        <f t="shared" si="435"/>
        <v/>
      </c>
      <c r="DA1801" t="str">
        <f t="shared" si="436"/>
        <v/>
      </c>
      <c r="DB1801" t="str">
        <f t="shared" si="437"/>
        <v/>
      </c>
      <c r="DC1801" t="str">
        <f t="shared" si="438"/>
        <v/>
      </c>
    </row>
    <row r="1802" spans="1:107" x14ac:dyDescent="0.2">
      <c r="A1802">
        <v>1799</v>
      </c>
      <c r="B1802" t="s">
        <v>1792</v>
      </c>
      <c r="C1802" t="s">
        <v>3967</v>
      </c>
      <c r="D1802" t="s">
        <v>5819</v>
      </c>
      <c r="E1802" t="s">
        <v>6065</v>
      </c>
      <c r="F1802" t="s">
        <v>7865</v>
      </c>
      <c r="G1802" t="s">
        <v>8245</v>
      </c>
      <c r="H1802" t="s">
        <v>8552</v>
      </c>
      <c r="I1802" t="s">
        <v>8554</v>
      </c>
      <c r="J1802" t="s">
        <v>9962</v>
      </c>
      <c r="K1802" t="s">
        <v>10121</v>
      </c>
      <c r="L1802" t="s">
        <v>10143</v>
      </c>
      <c r="M1802" t="s">
        <v>10143</v>
      </c>
      <c r="N1802" t="s">
        <v>13167</v>
      </c>
      <c r="O1802" t="s">
        <v>13321</v>
      </c>
      <c r="P1802" t="s">
        <v>4365</v>
      </c>
      <c r="Q1802">
        <v>1</v>
      </c>
      <c r="R1802" t="s">
        <v>13357</v>
      </c>
      <c r="S1802" t="s">
        <v>13640</v>
      </c>
      <c r="T1802" t="s">
        <v>13745</v>
      </c>
      <c r="U1802" s="3" t="str" cm="1">
        <f t="array" ref="U1802">LEFT(T1802,MIN(FIND({0,1,2,3,4,5,6,7,8,9},T1802&amp;"0123456789"))-1)</f>
        <v>$</v>
      </c>
      <c r="V1802" t="s">
        <v>13357</v>
      </c>
      <c r="W1802" t="s">
        <v>13745</v>
      </c>
      <c r="X1802" s="3" t="str" cm="1">
        <f t="array" ref="X1802">LEFT(W1802,MIN(FIND({0,1,2,3,4,5,6,7,8,9},W1802&amp;"0123456789"))-1)</f>
        <v>$</v>
      </c>
      <c r="Y1802" t="s">
        <v>13357</v>
      </c>
      <c r="Z1802" t="s">
        <v>13745</v>
      </c>
      <c r="AA1802" s="3" cm="1">
        <f t="array" ref="AA1802">_xlfn.XLOOKUP(LEFT(Z1802,MIN(FIND({0,1,2,3,4,5,6,7,8,9},Z1802&amp;"0123456789"))-1), $BB$4:$BB$23, $BC$4:$BC$23)*_xlfn.NUMBERVALUE(TRIM(REPLACE(Z1802,1,MIN(FIND({0,1,2,3,4,5,6,7,8,9},Z1802&amp;"0123456789"))-1,"")), ".", ",")</f>
        <v>2100000</v>
      </c>
      <c r="AB1802" t="s">
        <v>13745</v>
      </c>
      <c r="AC1802" s="3" cm="1">
        <f t="array" ref="AC1802">_xlfn.XLOOKUP(LEFT(AB1802,MIN(FIND({0,1,2,3,4,5,6,7,8,9},AB1802&amp;"0123456789"))-1), $BB$4:$BB$23, $BC$4:$BC$23)*_xlfn.NUMBERVALUE(TRIM(REPLACE(AB1802,1,MIN(FIND({0,1,2,3,4,5,6,7,8,9},AB1802&amp;"0123456789"))-1,"")), ".", ",")</f>
        <v>2100000</v>
      </c>
      <c r="AD1802" t="s">
        <v>4365</v>
      </c>
      <c r="AE1802" t="s">
        <v>4365</v>
      </c>
      <c r="AF1802" t="s">
        <v>4365</v>
      </c>
      <c r="AG1802" t="s">
        <v>4365</v>
      </c>
      <c r="AH1802" t="s">
        <v>4365</v>
      </c>
      <c r="AI1802" t="s">
        <v>4365</v>
      </c>
      <c r="AJ1802" t="s">
        <v>4365</v>
      </c>
      <c r="AK1802" t="s">
        <v>4365</v>
      </c>
      <c r="AL1802" t="s">
        <v>4365</v>
      </c>
      <c r="AM1802" t="s">
        <v>4365</v>
      </c>
      <c r="AN1802" t="s">
        <v>4365</v>
      </c>
      <c r="AO1802" t="s">
        <v>4365</v>
      </c>
      <c r="AP1802" t="s">
        <v>4365</v>
      </c>
      <c r="AQ1802" t="s">
        <v>4365</v>
      </c>
      <c r="AR1802" t="s">
        <v>4365</v>
      </c>
      <c r="AS1802" t="s">
        <v>8556</v>
      </c>
      <c r="BC1802" s="3" t="str" cm="1">
        <f t="array" ref="BC1802">LEFT(BB1802,MIN(FIND({0,1,2,3,4,5,6,7,8,9},BB1802&amp;"0123456789"))-1)</f>
        <v/>
      </c>
      <c r="BY1802" t="s">
        <v>10143</v>
      </c>
      <c r="CT1802" t="str">
        <f t="shared" si="429"/>
        <v>Financial Services</v>
      </c>
      <c r="CU1802" t="str">
        <f t="shared" si="430"/>
        <v/>
      </c>
      <c r="CV1802" t="str">
        <f t="shared" si="431"/>
        <v/>
      </c>
      <c r="CW1802" t="str">
        <f t="shared" si="432"/>
        <v/>
      </c>
      <c r="CX1802" t="str">
        <f t="shared" si="433"/>
        <v/>
      </c>
      <c r="CY1802" t="str">
        <f t="shared" si="434"/>
        <v/>
      </c>
      <c r="CZ1802" t="str">
        <f t="shared" si="435"/>
        <v/>
      </c>
      <c r="DA1802" t="str">
        <f t="shared" si="436"/>
        <v/>
      </c>
      <c r="DB1802" t="str">
        <f t="shared" si="437"/>
        <v/>
      </c>
      <c r="DC1802" t="str">
        <f t="shared" si="438"/>
        <v/>
      </c>
    </row>
    <row r="1803" spans="1:107" x14ac:dyDescent="0.2">
      <c r="A1803">
        <v>1800</v>
      </c>
      <c r="B1803" t="s">
        <v>1793</v>
      </c>
      <c r="C1803" t="s">
        <v>3968</v>
      </c>
      <c r="D1803" t="s">
        <v>4365</v>
      </c>
      <c r="E1803" t="s">
        <v>6065</v>
      </c>
      <c r="F1803" t="s">
        <v>7866</v>
      </c>
      <c r="G1803" t="s">
        <v>8270</v>
      </c>
      <c r="H1803" t="s">
        <v>8552</v>
      </c>
      <c r="I1803" t="s">
        <v>4365</v>
      </c>
      <c r="J1803" t="s">
        <v>4365</v>
      </c>
      <c r="K1803" t="s">
        <v>4365</v>
      </c>
      <c r="L1803" t="s">
        <v>10968</v>
      </c>
      <c r="M1803" t="s">
        <v>12493</v>
      </c>
      <c r="N1803" t="s">
        <v>12855</v>
      </c>
      <c r="O1803" t="s">
        <v>13319</v>
      </c>
      <c r="P1803" t="s">
        <v>4365</v>
      </c>
      <c r="Q1803">
        <v>1</v>
      </c>
      <c r="R1803" t="s">
        <v>13358</v>
      </c>
      <c r="S1803" t="s">
        <v>13387</v>
      </c>
      <c r="T1803" t="s">
        <v>14080</v>
      </c>
      <c r="U1803" s="3" t="str" cm="1">
        <f t="array" ref="U1803">LEFT(T1803,MIN(FIND({0,1,2,3,4,5,6,7,8,9},T1803&amp;"0123456789"))-1)</f>
        <v>CN¥</v>
      </c>
      <c r="V1803" t="s">
        <v>14414</v>
      </c>
      <c r="W1803" t="s">
        <v>14080</v>
      </c>
      <c r="X1803" s="3" t="str" cm="1">
        <f t="array" ref="X1803">LEFT(W1803,MIN(FIND({0,1,2,3,4,5,6,7,8,9},W1803&amp;"0123456789"))-1)</f>
        <v>CN¥</v>
      </c>
      <c r="Y1803" t="s">
        <v>14414</v>
      </c>
      <c r="Z1803" t="s">
        <v>14080</v>
      </c>
      <c r="AA1803" s="3" cm="1">
        <f t="array" ref="AA1803">_xlfn.XLOOKUP(LEFT(Z1803,MIN(FIND({0,1,2,3,4,5,6,7,8,9},Z1803&amp;"0123456789"))-1), $BB$4:$BB$23, $BC$4:$BC$23)*_xlfn.NUMBERVALUE(TRIM(REPLACE(Z1803,1,MIN(FIND({0,1,2,3,4,5,6,7,8,9},Z1803&amp;"0123456789"))-1,"")), ".", ",")</f>
        <v>3000000</v>
      </c>
      <c r="AB1803" t="s">
        <v>14080</v>
      </c>
      <c r="AC1803" s="3" cm="1">
        <f t="array" ref="AC1803">_xlfn.XLOOKUP(LEFT(AB1803,MIN(FIND({0,1,2,3,4,5,6,7,8,9},AB1803&amp;"0123456789"))-1), $BB$4:$BB$23, $BC$4:$BC$23)*_xlfn.NUMBERVALUE(TRIM(REPLACE(AB1803,1,MIN(FIND({0,1,2,3,4,5,6,7,8,9},AB1803&amp;"0123456789"))-1,"")), ".", ",")</f>
        <v>3000000</v>
      </c>
      <c r="AD1803" t="s">
        <v>4365</v>
      </c>
      <c r="AE1803" t="s">
        <v>8554</v>
      </c>
      <c r="AF1803" t="s">
        <v>16278</v>
      </c>
      <c r="AG1803" t="s">
        <v>4365</v>
      </c>
      <c r="AH1803" t="s">
        <v>4365</v>
      </c>
      <c r="AI1803" t="s">
        <v>4365</v>
      </c>
      <c r="AJ1803" t="s">
        <v>4365</v>
      </c>
      <c r="AK1803" t="s">
        <v>4365</v>
      </c>
      <c r="AL1803" t="s">
        <v>4365</v>
      </c>
      <c r="AM1803" t="s">
        <v>4365</v>
      </c>
      <c r="AN1803" t="s">
        <v>4365</v>
      </c>
      <c r="AO1803" t="s">
        <v>4365</v>
      </c>
      <c r="AP1803" t="s">
        <v>4365</v>
      </c>
      <c r="AQ1803" t="s">
        <v>4365</v>
      </c>
      <c r="AR1803" t="s">
        <v>4365</v>
      </c>
      <c r="AS1803" t="s">
        <v>14825</v>
      </c>
      <c r="BC1803" s="3" t="str" cm="1">
        <f t="array" ref="BC1803">LEFT(BB1803,MIN(FIND({0,1,2,3,4,5,6,7,8,9},BB1803&amp;"0123456789"))-1)</f>
        <v/>
      </c>
      <c r="BY1803" t="s">
        <v>11788</v>
      </c>
      <c r="BZ1803" t="s">
        <v>25561</v>
      </c>
      <c r="CA1803" t="s">
        <v>25643</v>
      </c>
      <c r="CT1803" t="str">
        <f t="shared" si="429"/>
        <v>Communities</v>
      </c>
      <c r="CU1803" t="str">
        <f t="shared" si="430"/>
        <v>Gaming</v>
      </c>
      <c r="CV1803" t="str">
        <f t="shared" si="431"/>
        <v>Social Media</v>
      </c>
      <c r="CW1803" t="str">
        <f t="shared" si="432"/>
        <v/>
      </c>
      <c r="CX1803" t="str">
        <f t="shared" si="433"/>
        <v/>
      </c>
      <c r="CY1803" t="str">
        <f t="shared" si="434"/>
        <v/>
      </c>
      <c r="CZ1803" t="str">
        <f t="shared" si="435"/>
        <v/>
      </c>
      <c r="DA1803" t="str">
        <f t="shared" si="436"/>
        <v/>
      </c>
      <c r="DB1803" t="str">
        <f t="shared" si="437"/>
        <v/>
      </c>
      <c r="DC1803" t="str">
        <f t="shared" si="438"/>
        <v/>
      </c>
    </row>
    <row r="1804" spans="1:107" x14ac:dyDescent="0.2">
      <c r="A1804">
        <v>1801</v>
      </c>
      <c r="B1804" t="s">
        <v>1794</v>
      </c>
      <c r="C1804" t="s">
        <v>3969</v>
      </c>
      <c r="D1804" t="s">
        <v>5820</v>
      </c>
      <c r="E1804" t="s">
        <v>6065</v>
      </c>
      <c r="F1804" t="s">
        <v>7867</v>
      </c>
      <c r="G1804" t="s">
        <v>8519</v>
      </c>
      <c r="H1804" t="s">
        <v>8552</v>
      </c>
      <c r="I1804" t="s">
        <v>8554</v>
      </c>
      <c r="J1804" t="s">
        <v>9963</v>
      </c>
      <c r="K1804" t="s">
        <v>10119</v>
      </c>
      <c r="L1804" t="s">
        <v>10969</v>
      </c>
      <c r="M1804" t="s">
        <v>12494</v>
      </c>
      <c r="N1804" t="s">
        <v>13168</v>
      </c>
      <c r="O1804" t="s">
        <v>13306</v>
      </c>
      <c r="P1804" t="s">
        <v>4365</v>
      </c>
      <c r="Q1804">
        <v>2</v>
      </c>
      <c r="R1804" t="s">
        <v>13357</v>
      </c>
      <c r="S1804" t="s">
        <v>8373</v>
      </c>
      <c r="T1804" t="s">
        <v>14315</v>
      </c>
      <c r="U1804" s="3" t="str" cm="1">
        <f t="array" ref="U1804">LEFT(T1804,MIN(FIND({0,1,2,3,4,5,6,7,8,9},T1804&amp;"0123456789"))-1)</f>
        <v>$</v>
      </c>
      <c r="V1804" t="s">
        <v>14417</v>
      </c>
      <c r="W1804" t="s">
        <v>14315</v>
      </c>
      <c r="X1804" s="3" t="str" cm="1">
        <f t="array" ref="X1804">LEFT(W1804,MIN(FIND({0,1,2,3,4,5,6,7,8,9},W1804&amp;"0123456789"))-1)</f>
        <v>$</v>
      </c>
      <c r="Y1804" t="s">
        <v>14417</v>
      </c>
      <c r="Z1804" t="s">
        <v>14752</v>
      </c>
      <c r="AA1804" s="3" cm="1">
        <f t="array" ref="AA1804">_xlfn.XLOOKUP(LEFT(Z1804,MIN(FIND({0,1,2,3,4,5,6,7,8,9},Z1804&amp;"0123456789"))-1), $BB$4:$BB$23, $BC$4:$BC$23)*_xlfn.NUMBERVALUE(TRIM(REPLACE(Z1804,1,MIN(FIND({0,1,2,3,4,5,6,7,8,9},Z1804&amp;"0123456789"))-1,"")), ".", ",")</f>
        <v>1315000</v>
      </c>
      <c r="AB1804" t="s">
        <v>14752</v>
      </c>
      <c r="AC1804" s="3" cm="1">
        <f t="array" ref="AC1804">_xlfn.XLOOKUP(LEFT(AB1804,MIN(FIND({0,1,2,3,4,5,6,7,8,9},AB1804&amp;"0123456789"))-1), $BB$4:$BB$23, $BC$4:$BC$23)*_xlfn.NUMBERVALUE(TRIM(REPLACE(AB1804,1,MIN(FIND({0,1,2,3,4,5,6,7,8,9},AB1804&amp;"0123456789"))-1,"")), ".", ",")</f>
        <v>1315000</v>
      </c>
      <c r="AD1804" t="s">
        <v>8554</v>
      </c>
      <c r="AE1804" t="s">
        <v>8554</v>
      </c>
      <c r="AF1804" t="s">
        <v>9963</v>
      </c>
      <c r="AG1804" t="s">
        <v>17437</v>
      </c>
      <c r="AH1804" t="s">
        <v>4365</v>
      </c>
      <c r="AI1804" t="s">
        <v>19021</v>
      </c>
      <c r="AJ1804" t="s">
        <v>14826</v>
      </c>
      <c r="AK1804" t="s">
        <v>4365</v>
      </c>
      <c r="AL1804" t="s">
        <v>8557</v>
      </c>
      <c r="AM1804" t="s">
        <v>20395</v>
      </c>
      <c r="AN1804" t="s">
        <v>18794</v>
      </c>
      <c r="AO1804" t="s">
        <v>4365</v>
      </c>
      <c r="AP1804" t="s">
        <v>23451</v>
      </c>
      <c r="AQ1804" t="s">
        <v>24473</v>
      </c>
      <c r="AR1804" t="s">
        <v>25280</v>
      </c>
      <c r="AS1804" t="s">
        <v>19302</v>
      </c>
      <c r="BC1804" s="3" t="str" cm="1">
        <f t="array" ref="BC1804">LEFT(BB1804,MIN(FIND({0,1,2,3,4,5,6,7,8,9},BB1804&amp;"0123456789"))-1)</f>
        <v/>
      </c>
      <c r="BY1804" t="s">
        <v>12134</v>
      </c>
      <c r="BZ1804" t="s">
        <v>25637</v>
      </c>
      <c r="CA1804" t="s">
        <v>25441</v>
      </c>
      <c r="CB1804" t="s">
        <v>25415</v>
      </c>
      <c r="CC1804" t="s">
        <v>25499</v>
      </c>
      <c r="CD1804" t="s">
        <v>25856</v>
      </c>
      <c r="CE1804" t="s">
        <v>25522</v>
      </c>
      <c r="CT1804" t="str">
        <f t="shared" si="429"/>
        <v>Blockchain</v>
      </c>
      <c r="CU1804" t="str">
        <f t="shared" si="430"/>
        <v>Lifestyle</v>
      </c>
      <c r="CV1804" t="str">
        <f t="shared" si="431"/>
        <v>Mobile Apps</v>
      </c>
      <c r="CW1804" t="str">
        <f t="shared" si="432"/>
        <v>Mobile Payments</v>
      </c>
      <c r="CX1804" t="str">
        <f t="shared" si="433"/>
        <v>Social Network</v>
      </c>
      <c r="CY1804" t="str">
        <f t="shared" si="434"/>
        <v>Ticketing</v>
      </c>
      <c r="CZ1804" t="str">
        <f t="shared" si="435"/>
        <v>Travel</v>
      </c>
      <c r="DA1804" t="str">
        <f t="shared" si="436"/>
        <v/>
      </c>
      <c r="DB1804" t="str">
        <f t="shared" si="437"/>
        <v/>
      </c>
      <c r="DC1804" t="str">
        <f t="shared" si="438"/>
        <v/>
      </c>
    </row>
    <row r="1805" spans="1:107" x14ac:dyDescent="0.2">
      <c r="A1805">
        <v>1802</v>
      </c>
      <c r="B1805" t="s">
        <v>1795</v>
      </c>
      <c r="C1805" t="s">
        <v>3970</v>
      </c>
      <c r="D1805" t="s">
        <v>4365</v>
      </c>
      <c r="E1805" t="s">
        <v>6065</v>
      </c>
      <c r="F1805" t="s">
        <v>7868</v>
      </c>
      <c r="G1805" t="s">
        <v>8245</v>
      </c>
      <c r="H1805" t="s">
        <v>8552</v>
      </c>
      <c r="I1805" t="s">
        <v>4365</v>
      </c>
      <c r="J1805" t="s">
        <v>4365</v>
      </c>
      <c r="K1805" t="s">
        <v>10121</v>
      </c>
      <c r="L1805" t="s">
        <v>10167</v>
      </c>
      <c r="M1805" t="s">
        <v>3721</v>
      </c>
      <c r="N1805" t="s">
        <v>12920</v>
      </c>
      <c r="O1805" t="s">
        <v>13334</v>
      </c>
      <c r="P1805" t="s">
        <v>4365</v>
      </c>
      <c r="Q1805">
        <v>1</v>
      </c>
      <c r="R1805" t="s">
        <v>13357</v>
      </c>
      <c r="S1805" t="s">
        <v>8345</v>
      </c>
      <c r="T1805" t="s">
        <v>13831</v>
      </c>
      <c r="U1805" s="3" t="str" cm="1">
        <f t="array" ref="U1805">LEFT(T1805,MIN(FIND({0,1,2,3,4,5,6,7,8,9},T1805&amp;"0123456789"))-1)</f>
        <v>$</v>
      </c>
      <c r="V1805" t="s">
        <v>13357</v>
      </c>
      <c r="W1805" t="s">
        <v>13831</v>
      </c>
      <c r="X1805" s="3" t="str" cm="1">
        <f t="array" ref="X1805">LEFT(W1805,MIN(FIND({0,1,2,3,4,5,6,7,8,9},W1805&amp;"0123456789"))-1)</f>
        <v>$</v>
      </c>
      <c r="Y1805" t="s">
        <v>13357</v>
      </c>
      <c r="Z1805" t="s">
        <v>13831</v>
      </c>
      <c r="AA1805" s="3" cm="1">
        <f t="array" ref="AA1805">_xlfn.XLOOKUP(LEFT(Z1805,MIN(FIND({0,1,2,3,4,5,6,7,8,9},Z1805&amp;"0123456789"))-1), $BB$4:$BB$23, $BC$4:$BC$23)*_xlfn.NUMBERVALUE(TRIM(REPLACE(Z1805,1,MIN(FIND({0,1,2,3,4,5,6,7,8,9},Z1805&amp;"0123456789"))-1,"")), ".", ",")</f>
        <v>1000000</v>
      </c>
      <c r="AB1805" t="s">
        <v>13831</v>
      </c>
      <c r="AC1805" s="3" cm="1">
        <f t="array" ref="AC1805">_xlfn.XLOOKUP(LEFT(AB1805,MIN(FIND({0,1,2,3,4,5,6,7,8,9},AB1805&amp;"0123456789"))-1), $BB$4:$BB$23, $BC$4:$BC$23)*_xlfn.NUMBERVALUE(TRIM(REPLACE(AB1805,1,MIN(FIND({0,1,2,3,4,5,6,7,8,9},AB1805&amp;"0123456789"))-1,"")), ".", ",")</f>
        <v>1000000</v>
      </c>
      <c r="AD1805" t="s">
        <v>8555</v>
      </c>
      <c r="AE1805" t="s">
        <v>8555</v>
      </c>
      <c r="AF1805" t="s">
        <v>15499</v>
      </c>
      <c r="AG1805" t="s">
        <v>4365</v>
      </c>
      <c r="AH1805" t="s">
        <v>4365</v>
      </c>
      <c r="AI1805" t="s">
        <v>4365</v>
      </c>
      <c r="AJ1805" t="s">
        <v>4365</v>
      </c>
      <c r="AK1805" t="s">
        <v>4365</v>
      </c>
      <c r="AL1805" t="s">
        <v>4365</v>
      </c>
      <c r="AM1805" t="s">
        <v>4365</v>
      </c>
      <c r="AN1805" t="s">
        <v>4365</v>
      </c>
      <c r="AO1805" t="s">
        <v>4365</v>
      </c>
      <c r="AP1805" t="s">
        <v>4365</v>
      </c>
      <c r="AQ1805" t="s">
        <v>4365</v>
      </c>
      <c r="AR1805" t="s">
        <v>4365</v>
      </c>
      <c r="AS1805" t="s">
        <v>19237</v>
      </c>
      <c r="BC1805" s="3" t="str" cm="1">
        <f t="array" ref="BC1805">LEFT(BB1805,MIN(FIND({0,1,2,3,4,5,6,7,8,9},BB1805&amp;"0123456789"))-1)</f>
        <v/>
      </c>
      <c r="BY1805" t="s">
        <v>3721</v>
      </c>
      <c r="CT1805" t="str">
        <f t="shared" si="429"/>
        <v>SaaS</v>
      </c>
      <c r="CU1805" t="str">
        <f t="shared" si="430"/>
        <v/>
      </c>
      <c r="CV1805" t="str">
        <f t="shared" si="431"/>
        <v/>
      </c>
      <c r="CW1805" t="str">
        <f t="shared" si="432"/>
        <v/>
      </c>
      <c r="CX1805" t="str">
        <f t="shared" si="433"/>
        <v/>
      </c>
      <c r="CY1805" t="str">
        <f t="shared" si="434"/>
        <v/>
      </c>
      <c r="CZ1805" t="str">
        <f t="shared" si="435"/>
        <v/>
      </c>
      <c r="DA1805" t="str">
        <f t="shared" si="436"/>
        <v/>
      </c>
      <c r="DB1805" t="str">
        <f t="shared" si="437"/>
        <v/>
      </c>
      <c r="DC1805" t="str">
        <f t="shared" si="438"/>
        <v/>
      </c>
    </row>
    <row r="1806" spans="1:107" x14ac:dyDescent="0.2">
      <c r="A1806">
        <v>1803</v>
      </c>
      <c r="B1806" t="s">
        <v>1796</v>
      </c>
      <c r="C1806" t="s">
        <v>3971</v>
      </c>
      <c r="D1806" t="s">
        <v>5821</v>
      </c>
      <c r="E1806" t="s">
        <v>6065</v>
      </c>
      <c r="F1806" t="s">
        <v>7869</v>
      </c>
      <c r="G1806" t="s">
        <v>8245</v>
      </c>
      <c r="H1806" t="s">
        <v>8552</v>
      </c>
      <c r="I1806" t="s">
        <v>4365</v>
      </c>
      <c r="J1806" t="s">
        <v>4365</v>
      </c>
      <c r="K1806" t="s">
        <v>10121</v>
      </c>
      <c r="L1806" t="s">
        <v>10143</v>
      </c>
      <c r="M1806" t="s">
        <v>12486</v>
      </c>
      <c r="N1806" t="s">
        <v>13169</v>
      </c>
      <c r="O1806" t="s">
        <v>13317</v>
      </c>
      <c r="P1806" t="s">
        <v>4365</v>
      </c>
      <c r="Q1806">
        <v>1</v>
      </c>
      <c r="R1806" t="s">
        <v>4365</v>
      </c>
      <c r="S1806" t="s">
        <v>13404</v>
      </c>
      <c r="T1806" t="s">
        <v>14316</v>
      </c>
      <c r="U1806" s="3" t="str" cm="1">
        <f t="array" ref="U1806">LEFT(T1806,MIN(FIND({0,1,2,3,4,5,6,7,8,9},T1806&amp;"0123456789"))-1)</f>
        <v>$</v>
      </c>
      <c r="V1806" t="s">
        <v>14425</v>
      </c>
      <c r="W1806" t="s">
        <v>14316</v>
      </c>
      <c r="X1806" s="3" t="str" cm="1">
        <f t="array" ref="X1806">LEFT(W1806,MIN(FIND({0,1,2,3,4,5,6,7,8,9},W1806&amp;"0123456789"))-1)</f>
        <v>$</v>
      </c>
      <c r="Y1806" t="s">
        <v>14425</v>
      </c>
      <c r="Z1806" t="s">
        <v>14316</v>
      </c>
      <c r="AA1806" s="3" cm="1">
        <f t="array" ref="AA1806">_xlfn.XLOOKUP(LEFT(Z1806,MIN(FIND({0,1,2,3,4,5,6,7,8,9},Z1806&amp;"0123456789"))-1), $BB$4:$BB$23, $BC$4:$BC$23)*_xlfn.NUMBERVALUE(TRIM(REPLACE(Z1806,1,MIN(FIND({0,1,2,3,4,5,6,7,8,9},Z1806&amp;"0123456789"))-1,"")), ".", ",")</f>
        <v>1625000</v>
      </c>
      <c r="AB1806" t="s">
        <v>14316</v>
      </c>
      <c r="AC1806" s="3" cm="1">
        <f t="array" ref="AC1806">_xlfn.XLOOKUP(LEFT(AB1806,MIN(FIND({0,1,2,3,4,5,6,7,8,9},AB1806&amp;"0123456789"))-1), $BB$4:$BB$23, $BC$4:$BC$23)*_xlfn.NUMBERVALUE(TRIM(REPLACE(AB1806,1,MIN(FIND({0,1,2,3,4,5,6,7,8,9},AB1806&amp;"0123456789"))-1,"")), ".", ",")</f>
        <v>1625000</v>
      </c>
      <c r="AD1806" t="s">
        <v>4365</v>
      </c>
      <c r="AE1806" t="s">
        <v>4365</v>
      </c>
      <c r="AF1806" t="s">
        <v>4365</v>
      </c>
      <c r="AG1806" t="s">
        <v>4365</v>
      </c>
      <c r="AH1806" t="s">
        <v>4365</v>
      </c>
      <c r="AI1806" t="s">
        <v>4365</v>
      </c>
      <c r="AJ1806" t="s">
        <v>4365</v>
      </c>
      <c r="AK1806" t="s">
        <v>4365</v>
      </c>
      <c r="AL1806" t="s">
        <v>4365</v>
      </c>
      <c r="AM1806" t="s">
        <v>4365</v>
      </c>
      <c r="AN1806" t="s">
        <v>4365</v>
      </c>
      <c r="AO1806" t="s">
        <v>4365</v>
      </c>
      <c r="AP1806" t="s">
        <v>4365</v>
      </c>
      <c r="AQ1806" t="s">
        <v>4365</v>
      </c>
      <c r="AR1806" t="s">
        <v>4365</v>
      </c>
      <c r="AS1806" t="s">
        <v>4365</v>
      </c>
      <c r="BC1806" s="3" t="str" cm="1">
        <f t="array" ref="BC1806">LEFT(BB1806,MIN(FIND({0,1,2,3,4,5,6,7,8,9},BB1806&amp;"0123456789"))-1)</f>
        <v/>
      </c>
      <c r="BY1806" t="s">
        <v>11273</v>
      </c>
      <c r="BZ1806" t="s">
        <v>25429</v>
      </c>
      <c r="CT1806" t="str">
        <f t="shared" si="429"/>
        <v>Finance</v>
      </c>
      <c r="CU1806" t="str">
        <f t="shared" si="430"/>
        <v>Financial Services</v>
      </c>
      <c r="CV1806" t="str">
        <f t="shared" si="431"/>
        <v/>
      </c>
      <c r="CW1806" t="str">
        <f t="shared" si="432"/>
        <v/>
      </c>
      <c r="CX1806" t="str">
        <f t="shared" si="433"/>
        <v/>
      </c>
      <c r="CY1806" t="str">
        <f t="shared" si="434"/>
        <v/>
      </c>
      <c r="CZ1806" t="str">
        <f t="shared" si="435"/>
        <v/>
      </c>
      <c r="DA1806" t="str">
        <f t="shared" si="436"/>
        <v/>
      </c>
      <c r="DB1806" t="str">
        <f t="shared" si="437"/>
        <v/>
      </c>
      <c r="DC1806" t="str">
        <f t="shared" si="438"/>
        <v/>
      </c>
    </row>
    <row r="1807" spans="1:107" x14ac:dyDescent="0.2">
      <c r="A1807">
        <v>1804</v>
      </c>
      <c r="B1807" t="s">
        <v>1797</v>
      </c>
      <c r="C1807" t="s">
        <v>3972</v>
      </c>
      <c r="D1807" t="s">
        <v>4365</v>
      </c>
      <c r="E1807" t="s">
        <v>6065</v>
      </c>
      <c r="F1807" t="s">
        <v>7870</v>
      </c>
      <c r="G1807" t="s">
        <v>8520</v>
      </c>
      <c r="H1807" t="s">
        <v>8552</v>
      </c>
      <c r="I1807" t="s">
        <v>8557</v>
      </c>
      <c r="J1807" t="s">
        <v>9964</v>
      </c>
      <c r="K1807" t="s">
        <v>10119</v>
      </c>
      <c r="L1807" t="s">
        <v>10243</v>
      </c>
      <c r="M1807" t="s">
        <v>11267</v>
      </c>
      <c r="N1807" t="s">
        <v>12767</v>
      </c>
      <c r="O1807" t="s">
        <v>4365</v>
      </c>
      <c r="P1807" t="s">
        <v>13349</v>
      </c>
      <c r="Q1807">
        <v>1</v>
      </c>
      <c r="R1807" t="s">
        <v>13357</v>
      </c>
      <c r="S1807" t="s">
        <v>8250</v>
      </c>
      <c r="T1807" t="s">
        <v>13992</v>
      </c>
      <c r="U1807" s="3" t="str" cm="1">
        <f t="array" ref="U1807">LEFT(T1807,MIN(FIND({0,1,2,3,4,5,6,7,8,9},T1807&amp;"0123456789"))-1)</f>
        <v>$</v>
      </c>
      <c r="V1807" t="s">
        <v>13357</v>
      </c>
      <c r="W1807" t="s">
        <v>13992</v>
      </c>
      <c r="X1807" s="3" t="str" cm="1">
        <f t="array" ref="X1807">LEFT(W1807,MIN(FIND({0,1,2,3,4,5,6,7,8,9},W1807&amp;"0123456789"))-1)</f>
        <v>$</v>
      </c>
      <c r="Y1807" t="s">
        <v>13357</v>
      </c>
      <c r="Z1807" t="s">
        <v>13992</v>
      </c>
      <c r="AA1807" s="3" cm="1">
        <f t="array" ref="AA1807">_xlfn.XLOOKUP(LEFT(Z1807,MIN(FIND({0,1,2,3,4,5,6,7,8,9},Z1807&amp;"0123456789"))-1), $BB$4:$BB$23, $BC$4:$BC$23)*_xlfn.NUMBERVALUE(TRIM(REPLACE(Z1807,1,MIN(FIND({0,1,2,3,4,5,6,7,8,9},Z1807&amp;"0123456789"))-1,"")), ".", ",")</f>
        <v>4600000</v>
      </c>
      <c r="AB1807" t="s">
        <v>13992</v>
      </c>
      <c r="AC1807" s="3" cm="1">
        <f t="array" ref="AC1807">_xlfn.XLOOKUP(LEFT(AB1807,MIN(FIND({0,1,2,3,4,5,6,7,8,9},AB1807&amp;"0123456789"))-1), $BB$4:$BB$23, $BC$4:$BC$23)*_xlfn.NUMBERVALUE(TRIM(REPLACE(AB1807,1,MIN(FIND({0,1,2,3,4,5,6,7,8,9},AB1807&amp;"0123456789"))-1,"")), ".", ",")</f>
        <v>4600000</v>
      </c>
      <c r="AD1807" t="s">
        <v>4365</v>
      </c>
      <c r="AE1807" t="s">
        <v>4365</v>
      </c>
      <c r="AF1807" t="s">
        <v>4365</v>
      </c>
      <c r="AG1807" t="s">
        <v>4365</v>
      </c>
      <c r="AH1807" t="s">
        <v>4365</v>
      </c>
      <c r="AI1807" t="s">
        <v>4365</v>
      </c>
      <c r="AJ1807" t="s">
        <v>4365</v>
      </c>
      <c r="AK1807" t="s">
        <v>4365</v>
      </c>
      <c r="AL1807" t="s">
        <v>4365</v>
      </c>
      <c r="AM1807" t="s">
        <v>4365</v>
      </c>
      <c r="AN1807" t="s">
        <v>4365</v>
      </c>
      <c r="AO1807" t="s">
        <v>4365</v>
      </c>
      <c r="AP1807" t="s">
        <v>4365</v>
      </c>
      <c r="AQ1807" t="s">
        <v>4365</v>
      </c>
      <c r="AR1807" t="s">
        <v>4365</v>
      </c>
      <c r="AS1807" t="s">
        <v>4365</v>
      </c>
      <c r="BC1807" s="3" t="str" cm="1">
        <f t="array" ref="BC1807">LEFT(BB1807,MIN(FIND({0,1,2,3,4,5,6,7,8,9},BB1807&amp;"0123456789"))-1)</f>
        <v/>
      </c>
      <c r="BY1807" t="s">
        <v>11267</v>
      </c>
      <c r="CT1807" t="str">
        <f t="shared" si="429"/>
        <v>Artificial Intelligence</v>
      </c>
      <c r="CU1807" t="str">
        <f t="shared" si="430"/>
        <v/>
      </c>
      <c r="CV1807" t="str">
        <f t="shared" si="431"/>
        <v/>
      </c>
      <c r="CW1807" t="str">
        <f t="shared" si="432"/>
        <v/>
      </c>
      <c r="CX1807" t="str">
        <f t="shared" si="433"/>
        <v/>
      </c>
      <c r="CY1807" t="str">
        <f t="shared" si="434"/>
        <v/>
      </c>
      <c r="CZ1807" t="str">
        <f t="shared" si="435"/>
        <v/>
      </c>
      <c r="DA1807" t="str">
        <f t="shared" si="436"/>
        <v/>
      </c>
      <c r="DB1807" t="str">
        <f t="shared" si="437"/>
        <v/>
      </c>
      <c r="DC1807" t="str">
        <f t="shared" si="438"/>
        <v/>
      </c>
    </row>
    <row r="1808" spans="1:107" x14ac:dyDescent="0.2">
      <c r="A1808">
        <v>1805</v>
      </c>
      <c r="B1808" t="s">
        <v>1798</v>
      </c>
      <c r="C1808" t="s">
        <v>3973</v>
      </c>
      <c r="D1808" t="s">
        <v>5822</v>
      </c>
      <c r="E1808" t="s">
        <v>6065</v>
      </c>
      <c r="F1808" t="s">
        <v>7871</v>
      </c>
      <c r="G1808" t="s">
        <v>8245</v>
      </c>
      <c r="H1808" t="s">
        <v>8552</v>
      </c>
      <c r="I1808" t="s">
        <v>8555</v>
      </c>
      <c r="J1808" t="s">
        <v>9965</v>
      </c>
      <c r="K1808" t="s">
        <v>10121</v>
      </c>
      <c r="L1808" t="s">
        <v>10970</v>
      </c>
      <c r="M1808" t="s">
        <v>12495</v>
      </c>
      <c r="N1808" t="s">
        <v>12790</v>
      </c>
      <c r="O1808" t="s">
        <v>13310</v>
      </c>
      <c r="P1808" t="s">
        <v>4365</v>
      </c>
      <c r="Q1808">
        <v>1</v>
      </c>
      <c r="R1808" t="s">
        <v>13357</v>
      </c>
      <c r="S1808" t="s">
        <v>13593</v>
      </c>
      <c r="T1808" t="s">
        <v>14317</v>
      </c>
      <c r="U1808" s="3" t="str" cm="1">
        <f t="array" ref="U1808">LEFT(T1808,MIN(FIND({0,1,2,3,4,5,6,7,8,9},T1808&amp;"0123456789"))-1)</f>
        <v>$</v>
      </c>
      <c r="V1808" t="s">
        <v>13357</v>
      </c>
      <c r="W1808" t="s">
        <v>14317</v>
      </c>
      <c r="X1808" s="3" t="str" cm="1">
        <f t="array" ref="X1808">LEFT(W1808,MIN(FIND({0,1,2,3,4,5,6,7,8,9},W1808&amp;"0123456789"))-1)</f>
        <v>$</v>
      </c>
      <c r="Y1808" t="s">
        <v>13357</v>
      </c>
      <c r="Z1808" t="s">
        <v>14317</v>
      </c>
      <c r="AA1808" s="3" cm="1">
        <f t="array" ref="AA1808">_xlfn.XLOOKUP(LEFT(Z1808,MIN(FIND({0,1,2,3,4,5,6,7,8,9},Z1808&amp;"0123456789"))-1), $BB$4:$BB$23, $BC$4:$BC$23)*_xlfn.NUMBERVALUE(TRIM(REPLACE(Z1808,1,MIN(FIND({0,1,2,3,4,5,6,7,8,9},Z1808&amp;"0123456789"))-1,"")), ".", ",")</f>
        <v>4228456</v>
      </c>
      <c r="AB1808" t="s">
        <v>14317</v>
      </c>
      <c r="AC1808" s="3" cm="1">
        <f t="array" ref="AC1808">_xlfn.XLOOKUP(LEFT(AB1808,MIN(FIND({0,1,2,3,4,5,6,7,8,9},AB1808&amp;"0123456789"))-1), $BB$4:$BB$23, $BC$4:$BC$23)*_xlfn.NUMBERVALUE(TRIM(REPLACE(AB1808,1,MIN(FIND({0,1,2,3,4,5,6,7,8,9},AB1808&amp;"0123456789"))-1,"")), ".", ",")</f>
        <v>4228456</v>
      </c>
      <c r="AD1808" t="s">
        <v>4365</v>
      </c>
      <c r="AE1808" t="s">
        <v>4365</v>
      </c>
      <c r="AF1808" t="s">
        <v>4365</v>
      </c>
      <c r="AG1808" t="s">
        <v>4365</v>
      </c>
      <c r="AH1808" t="s">
        <v>4365</v>
      </c>
      <c r="AI1808" t="s">
        <v>4365</v>
      </c>
      <c r="AJ1808" t="s">
        <v>4365</v>
      </c>
      <c r="AK1808" t="s">
        <v>4365</v>
      </c>
      <c r="AL1808" t="s">
        <v>4365</v>
      </c>
      <c r="AM1808" t="s">
        <v>4365</v>
      </c>
      <c r="AN1808" t="s">
        <v>4365</v>
      </c>
      <c r="AO1808" t="s">
        <v>4365</v>
      </c>
      <c r="AP1808" t="s">
        <v>4365</v>
      </c>
      <c r="AQ1808" t="s">
        <v>4365</v>
      </c>
      <c r="AR1808" t="s">
        <v>4365</v>
      </c>
      <c r="AS1808" t="s">
        <v>4365</v>
      </c>
      <c r="BC1808" s="3" t="str" cm="1">
        <f t="array" ref="BC1808">LEFT(BB1808,MIN(FIND({0,1,2,3,4,5,6,7,8,9},BB1808&amp;"0123456789"))-1)</f>
        <v/>
      </c>
      <c r="BY1808" t="s">
        <v>25848</v>
      </c>
      <c r="BZ1808" t="s">
        <v>25643</v>
      </c>
      <c r="CA1808" t="s">
        <v>25499</v>
      </c>
      <c r="CT1808" t="str">
        <f t="shared" si="429"/>
        <v>Dating</v>
      </c>
      <c r="CU1808" t="str">
        <f t="shared" si="430"/>
        <v>Social Media</v>
      </c>
      <c r="CV1808" t="str">
        <f t="shared" si="431"/>
        <v>Social Network</v>
      </c>
      <c r="CW1808" t="str">
        <f t="shared" si="432"/>
        <v/>
      </c>
      <c r="CX1808" t="str">
        <f t="shared" si="433"/>
        <v/>
      </c>
      <c r="CY1808" t="str">
        <f t="shared" si="434"/>
        <v/>
      </c>
      <c r="CZ1808" t="str">
        <f t="shared" si="435"/>
        <v/>
      </c>
      <c r="DA1808" t="str">
        <f t="shared" si="436"/>
        <v/>
      </c>
      <c r="DB1808" t="str">
        <f t="shared" si="437"/>
        <v/>
      </c>
      <c r="DC1808" t="str">
        <f t="shared" si="438"/>
        <v/>
      </c>
    </row>
    <row r="1809" spans="1:107" x14ac:dyDescent="0.2">
      <c r="A1809">
        <v>1806</v>
      </c>
      <c r="B1809" t="s">
        <v>1799</v>
      </c>
      <c r="C1809" t="s">
        <v>3974</v>
      </c>
      <c r="D1809" t="s">
        <v>5823</v>
      </c>
      <c r="E1809" t="s">
        <v>6065</v>
      </c>
      <c r="F1809" t="s">
        <v>7872</v>
      </c>
      <c r="G1809" t="s">
        <v>8521</v>
      </c>
      <c r="H1809" t="s">
        <v>8552</v>
      </c>
      <c r="I1809" t="s">
        <v>8555</v>
      </c>
      <c r="J1809" t="s">
        <v>9966</v>
      </c>
      <c r="K1809" t="s">
        <v>10121</v>
      </c>
      <c r="L1809" t="s">
        <v>10380</v>
      </c>
      <c r="M1809" t="s">
        <v>12496</v>
      </c>
      <c r="N1809" t="s">
        <v>13170</v>
      </c>
      <c r="O1809" t="s">
        <v>4365</v>
      </c>
      <c r="P1809" t="s">
        <v>13349</v>
      </c>
      <c r="Q1809">
        <v>1</v>
      </c>
      <c r="R1809" t="s">
        <v>13357</v>
      </c>
      <c r="S1809" t="s">
        <v>13684</v>
      </c>
      <c r="T1809" t="s">
        <v>13810</v>
      </c>
      <c r="U1809" s="3" t="str" cm="1">
        <f t="array" ref="U1809">LEFT(T1809,MIN(FIND({0,1,2,3,4,5,6,7,8,9},T1809&amp;"0123456789"))-1)</f>
        <v>$</v>
      </c>
      <c r="V1809" t="s">
        <v>13357</v>
      </c>
      <c r="W1809" t="s">
        <v>13810</v>
      </c>
      <c r="X1809" s="3" t="str" cm="1">
        <f t="array" ref="X1809">LEFT(W1809,MIN(FIND({0,1,2,3,4,5,6,7,8,9},W1809&amp;"0123456789"))-1)</f>
        <v>$</v>
      </c>
      <c r="Y1809" t="s">
        <v>13357</v>
      </c>
      <c r="Z1809" t="s">
        <v>13810</v>
      </c>
      <c r="AA1809" s="3" cm="1">
        <f t="array" ref="AA1809">_xlfn.XLOOKUP(LEFT(Z1809,MIN(FIND({0,1,2,3,4,5,6,7,8,9},Z1809&amp;"0123456789"))-1), $BB$4:$BB$23, $BC$4:$BC$23)*_xlfn.NUMBERVALUE(TRIM(REPLACE(Z1809,1,MIN(FIND({0,1,2,3,4,5,6,7,8,9},Z1809&amp;"0123456789"))-1,"")), ".", ",")</f>
        <v>1500000</v>
      </c>
      <c r="AB1809" t="s">
        <v>13810</v>
      </c>
      <c r="AC1809" s="3" cm="1">
        <f t="array" ref="AC1809">_xlfn.XLOOKUP(LEFT(AB1809,MIN(FIND({0,1,2,3,4,5,6,7,8,9},AB1809&amp;"0123456789"))-1), $BB$4:$BB$23, $BC$4:$BC$23)*_xlfn.NUMBERVALUE(TRIM(REPLACE(AB1809,1,MIN(FIND({0,1,2,3,4,5,6,7,8,9},AB1809&amp;"0123456789"))-1,"")), ".", ",")</f>
        <v>1500000</v>
      </c>
      <c r="AD1809" t="s">
        <v>4365</v>
      </c>
      <c r="AE1809" t="s">
        <v>8555</v>
      </c>
      <c r="AF1809" t="s">
        <v>16279</v>
      </c>
      <c r="AG1809" t="s">
        <v>4365</v>
      </c>
      <c r="AH1809" t="s">
        <v>4365</v>
      </c>
      <c r="AI1809" t="s">
        <v>4365</v>
      </c>
      <c r="AJ1809" t="s">
        <v>4365</v>
      </c>
      <c r="AK1809" t="s">
        <v>4365</v>
      </c>
      <c r="AL1809" t="s">
        <v>4365</v>
      </c>
      <c r="AM1809" t="s">
        <v>4365</v>
      </c>
      <c r="AN1809" t="s">
        <v>4365</v>
      </c>
      <c r="AO1809" t="s">
        <v>4365</v>
      </c>
      <c r="AP1809" t="s">
        <v>4365</v>
      </c>
      <c r="AQ1809" t="s">
        <v>4365</v>
      </c>
      <c r="AR1809" t="s">
        <v>4365</v>
      </c>
      <c r="AS1809" t="s">
        <v>4365</v>
      </c>
      <c r="BC1809" s="3" t="str" cm="1">
        <f t="array" ref="BC1809">LEFT(BB1809,MIN(FIND({0,1,2,3,4,5,6,7,8,9},BB1809&amp;"0123456789"))-1)</f>
        <v/>
      </c>
      <c r="BY1809" t="s">
        <v>11267</v>
      </c>
      <c r="BZ1809" t="s">
        <v>25428</v>
      </c>
      <c r="CA1809" t="s">
        <v>25535</v>
      </c>
      <c r="CT1809" t="str">
        <f t="shared" si="429"/>
        <v>Artificial Intelligence</v>
      </c>
      <c r="CU1809" t="str">
        <f t="shared" si="430"/>
        <v>Health Care</v>
      </c>
      <c r="CV1809" t="str">
        <f t="shared" si="431"/>
        <v>Medical Device</v>
      </c>
      <c r="CW1809" t="str">
        <f t="shared" si="432"/>
        <v/>
      </c>
      <c r="CX1809" t="str">
        <f t="shared" si="433"/>
        <v/>
      </c>
      <c r="CY1809" t="str">
        <f t="shared" si="434"/>
        <v/>
      </c>
      <c r="CZ1809" t="str">
        <f t="shared" si="435"/>
        <v/>
      </c>
      <c r="DA1809" t="str">
        <f t="shared" si="436"/>
        <v/>
      </c>
      <c r="DB1809" t="str">
        <f t="shared" si="437"/>
        <v/>
      </c>
      <c r="DC1809" t="str">
        <f t="shared" si="438"/>
        <v/>
      </c>
    </row>
    <row r="1810" spans="1:107" x14ac:dyDescent="0.2">
      <c r="A1810">
        <v>1807</v>
      </c>
      <c r="B1810" t="s">
        <v>1800</v>
      </c>
      <c r="C1810" t="s">
        <v>3975</v>
      </c>
      <c r="D1810" t="s">
        <v>3975</v>
      </c>
      <c r="E1810" t="s">
        <v>6065</v>
      </c>
      <c r="F1810" t="s">
        <v>7873</v>
      </c>
      <c r="G1810" t="s">
        <v>8248</v>
      </c>
      <c r="H1810" t="s">
        <v>8552</v>
      </c>
      <c r="I1810" t="s">
        <v>4365</v>
      </c>
      <c r="J1810" t="s">
        <v>4365</v>
      </c>
      <c r="K1810" t="s">
        <v>10121</v>
      </c>
      <c r="L1810" t="s">
        <v>10856</v>
      </c>
      <c r="M1810" t="s">
        <v>12294</v>
      </c>
      <c r="N1810" t="s">
        <v>13171</v>
      </c>
      <c r="O1810" t="s">
        <v>13306</v>
      </c>
      <c r="P1810" t="s">
        <v>4365</v>
      </c>
      <c r="Q1810">
        <v>1</v>
      </c>
      <c r="R1810" t="s">
        <v>4365</v>
      </c>
      <c r="S1810" t="s">
        <v>8368</v>
      </c>
      <c r="T1810" t="s">
        <v>13934</v>
      </c>
      <c r="U1810" s="3" t="str" cm="1">
        <f t="array" ref="U1810">LEFT(T1810,MIN(FIND({0,1,2,3,4,5,6,7,8,9},T1810&amp;"0123456789"))-1)</f>
        <v>€</v>
      </c>
      <c r="V1810" t="s">
        <v>14415</v>
      </c>
      <c r="W1810" t="s">
        <v>13934</v>
      </c>
      <c r="X1810" s="3" t="str" cm="1">
        <f t="array" ref="X1810">LEFT(W1810,MIN(FIND({0,1,2,3,4,5,6,7,8,9},W1810&amp;"0123456789"))-1)</f>
        <v>€</v>
      </c>
      <c r="Y1810" t="s">
        <v>14415</v>
      </c>
      <c r="Z1810" t="s">
        <v>13934</v>
      </c>
      <c r="AA1810" s="3" cm="1">
        <f t="array" ref="AA1810">_xlfn.XLOOKUP(LEFT(Z1810,MIN(FIND({0,1,2,3,4,5,6,7,8,9},Z1810&amp;"0123456789"))-1), $BB$4:$BB$23, $BC$4:$BC$23)*_xlfn.NUMBERVALUE(TRIM(REPLACE(Z1810,1,MIN(FIND({0,1,2,3,4,5,6,7,8,9},Z1810&amp;"0123456789"))-1,"")), ".", ",")</f>
        <v>3120000</v>
      </c>
      <c r="AB1810" t="s">
        <v>13934</v>
      </c>
      <c r="AC1810" s="3" cm="1">
        <f t="array" ref="AC1810">_xlfn.XLOOKUP(LEFT(AB1810,MIN(FIND({0,1,2,3,4,5,6,7,8,9},AB1810&amp;"0123456789"))-1), $BB$4:$BB$23, $BC$4:$BC$23)*_xlfn.NUMBERVALUE(TRIM(REPLACE(AB1810,1,MIN(FIND({0,1,2,3,4,5,6,7,8,9},AB1810&amp;"0123456789"))-1,"")), ".", ",")</f>
        <v>3120000</v>
      </c>
      <c r="AD1810" t="s">
        <v>8555</v>
      </c>
      <c r="AE1810" t="s">
        <v>8557</v>
      </c>
      <c r="AF1810" t="s">
        <v>16280</v>
      </c>
      <c r="AG1810" t="s">
        <v>4365</v>
      </c>
      <c r="AH1810" t="s">
        <v>4365</v>
      </c>
      <c r="AI1810" t="s">
        <v>4365</v>
      </c>
      <c r="AJ1810" t="s">
        <v>4365</v>
      </c>
      <c r="AK1810" t="s">
        <v>4365</v>
      </c>
      <c r="AL1810" t="s">
        <v>4365</v>
      </c>
      <c r="AM1810" t="s">
        <v>4365</v>
      </c>
      <c r="AN1810" t="s">
        <v>4365</v>
      </c>
      <c r="AO1810" t="s">
        <v>4365</v>
      </c>
      <c r="AP1810" t="s">
        <v>4365</v>
      </c>
      <c r="AQ1810" t="s">
        <v>4365</v>
      </c>
      <c r="AR1810" t="s">
        <v>4365</v>
      </c>
      <c r="AS1810" t="s">
        <v>14825</v>
      </c>
      <c r="BC1810" s="3" t="str" cm="1">
        <f t="array" ref="BC1810">LEFT(BB1810,MIN(FIND({0,1,2,3,4,5,6,7,8,9},BB1810&amp;"0123456789"))-1)</f>
        <v/>
      </c>
      <c r="BY1810" t="s">
        <v>10331</v>
      </c>
      <c r="BZ1810" t="s">
        <v>25585</v>
      </c>
      <c r="CT1810" t="str">
        <f t="shared" si="429"/>
        <v>Information Technology</v>
      </c>
      <c r="CU1810" t="str">
        <f t="shared" si="430"/>
        <v>Telecommunications</v>
      </c>
      <c r="CV1810" t="str">
        <f t="shared" si="431"/>
        <v/>
      </c>
      <c r="CW1810" t="str">
        <f t="shared" si="432"/>
        <v/>
      </c>
      <c r="CX1810" t="str">
        <f t="shared" si="433"/>
        <v/>
      </c>
      <c r="CY1810" t="str">
        <f t="shared" si="434"/>
        <v/>
      </c>
      <c r="CZ1810" t="str">
        <f t="shared" si="435"/>
        <v/>
      </c>
      <c r="DA1810" t="str">
        <f t="shared" si="436"/>
        <v/>
      </c>
      <c r="DB1810" t="str">
        <f t="shared" si="437"/>
        <v/>
      </c>
      <c r="DC1810" t="str">
        <f t="shared" si="438"/>
        <v/>
      </c>
    </row>
    <row r="1811" spans="1:107" x14ac:dyDescent="0.2">
      <c r="A1811">
        <v>1808</v>
      </c>
      <c r="B1811" t="s">
        <v>1801</v>
      </c>
      <c r="C1811" t="s">
        <v>3976</v>
      </c>
      <c r="D1811" t="s">
        <v>4365</v>
      </c>
      <c r="E1811" t="s">
        <v>6065</v>
      </c>
      <c r="F1811" t="s">
        <v>7874</v>
      </c>
      <c r="G1811" t="s">
        <v>8323</v>
      </c>
      <c r="H1811" t="s">
        <v>8552</v>
      </c>
      <c r="I1811" t="s">
        <v>4365</v>
      </c>
      <c r="J1811" t="s">
        <v>4365</v>
      </c>
      <c r="K1811" t="s">
        <v>10121</v>
      </c>
      <c r="L1811" t="s">
        <v>10971</v>
      </c>
      <c r="M1811" t="s">
        <v>12497</v>
      </c>
      <c r="N1811" t="s">
        <v>13098</v>
      </c>
      <c r="O1811" t="s">
        <v>13319</v>
      </c>
      <c r="P1811" t="s">
        <v>4365</v>
      </c>
      <c r="Q1811">
        <v>1</v>
      </c>
      <c r="R1811" t="s">
        <v>13358</v>
      </c>
      <c r="S1811" t="s">
        <v>8512</v>
      </c>
      <c r="T1811" t="s">
        <v>14318</v>
      </c>
      <c r="U1811" s="3" t="str" cm="1">
        <f t="array" ref="U1811">LEFT(T1811,MIN(FIND({0,1,2,3,4,5,6,7,8,9},T1811&amp;"0123456789"))-1)</f>
        <v>¥</v>
      </c>
      <c r="V1811" t="s">
        <v>14414</v>
      </c>
      <c r="W1811" t="s">
        <v>14318</v>
      </c>
      <c r="X1811" s="3" t="str" cm="1">
        <f t="array" ref="X1811">LEFT(W1811,MIN(FIND({0,1,2,3,4,5,6,7,8,9},W1811&amp;"0123456789"))-1)</f>
        <v>¥</v>
      </c>
      <c r="Y1811" t="s">
        <v>14414</v>
      </c>
      <c r="Z1811" t="s">
        <v>14318</v>
      </c>
      <c r="AA1811" s="3" cm="1">
        <f t="array" ref="AA1811">_xlfn.XLOOKUP(LEFT(Z1811,MIN(FIND({0,1,2,3,4,5,6,7,8,9},Z1811&amp;"0123456789"))-1), $BB$4:$BB$23, $BC$4:$BC$23)*_xlfn.NUMBERVALUE(TRIM(REPLACE(Z1811,1,MIN(FIND({0,1,2,3,4,5,6,7,8,9},Z1811&amp;"0123456789"))-1,"")), ".", ",")</f>
        <v>8550000</v>
      </c>
      <c r="AB1811" t="s">
        <v>14318</v>
      </c>
      <c r="AC1811" s="3" cm="1">
        <f t="array" ref="AC1811">_xlfn.XLOOKUP(LEFT(AB1811,MIN(FIND({0,1,2,3,4,5,6,7,8,9},AB1811&amp;"0123456789"))-1), $BB$4:$BB$23, $BC$4:$BC$23)*_xlfn.NUMBERVALUE(TRIM(REPLACE(AB1811,1,MIN(FIND({0,1,2,3,4,5,6,7,8,9},AB1811&amp;"0123456789"))-1,"")), ".", ",")</f>
        <v>8550000</v>
      </c>
      <c r="AD1811" t="s">
        <v>8555</v>
      </c>
      <c r="AE1811" t="s">
        <v>8560</v>
      </c>
      <c r="AF1811" t="s">
        <v>16281</v>
      </c>
      <c r="AG1811" t="s">
        <v>4365</v>
      </c>
      <c r="AH1811" t="s">
        <v>4365</v>
      </c>
      <c r="AI1811" t="s">
        <v>4365</v>
      </c>
      <c r="AJ1811" t="s">
        <v>4365</v>
      </c>
      <c r="AK1811" t="s">
        <v>4365</v>
      </c>
      <c r="AL1811" t="s">
        <v>4365</v>
      </c>
      <c r="AM1811" t="s">
        <v>4365</v>
      </c>
      <c r="AN1811" t="s">
        <v>4365</v>
      </c>
      <c r="AO1811" t="s">
        <v>4365</v>
      </c>
      <c r="AP1811" t="s">
        <v>4365</v>
      </c>
      <c r="AQ1811" t="s">
        <v>4365</v>
      </c>
      <c r="AR1811" t="s">
        <v>4365</v>
      </c>
      <c r="AS1811" t="s">
        <v>14826</v>
      </c>
      <c r="BC1811" s="3" t="str" cm="1">
        <f t="array" ref="BC1811">LEFT(BB1811,MIN(FIND({0,1,2,3,4,5,6,7,8,9},BB1811&amp;"0123456789"))-1)</f>
        <v/>
      </c>
      <c r="BY1811" t="s">
        <v>10163</v>
      </c>
      <c r="BZ1811" t="s">
        <v>25537</v>
      </c>
      <c r="CA1811" t="s">
        <v>25809</v>
      </c>
      <c r="CT1811" t="str">
        <f t="shared" si="429"/>
        <v>Health Care</v>
      </c>
      <c r="CU1811" t="str">
        <f t="shared" si="430"/>
        <v>Pharmaceutical</v>
      </c>
      <c r="CV1811" t="str">
        <f t="shared" si="431"/>
        <v>Product Research</v>
      </c>
      <c r="CW1811" t="str">
        <f t="shared" si="432"/>
        <v/>
      </c>
      <c r="CX1811" t="str">
        <f t="shared" si="433"/>
        <v/>
      </c>
      <c r="CY1811" t="str">
        <f t="shared" si="434"/>
        <v/>
      </c>
      <c r="CZ1811" t="str">
        <f t="shared" si="435"/>
        <v/>
      </c>
      <c r="DA1811" t="str">
        <f t="shared" si="436"/>
        <v/>
      </c>
      <c r="DB1811" t="str">
        <f t="shared" si="437"/>
        <v/>
      </c>
      <c r="DC1811" t="str">
        <f t="shared" si="438"/>
        <v/>
      </c>
    </row>
    <row r="1812" spans="1:107" x14ac:dyDescent="0.2">
      <c r="A1812">
        <v>1809</v>
      </c>
      <c r="B1812" t="s">
        <v>1802</v>
      </c>
      <c r="C1812" t="s">
        <v>3977</v>
      </c>
      <c r="D1812" t="s">
        <v>5824</v>
      </c>
      <c r="E1812" t="s">
        <v>6065</v>
      </c>
      <c r="F1812" t="s">
        <v>7875</v>
      </c>
      <c r="G1812" t="s">
        <v>8522</v>
      </c>
      <c r="H1812" t="s">
        <v>8552</v>
      </c>
      <c r="I1812" t="s">
        <v>8554</v>
      </c>
      <c r="J1812" t="s">
        <v>9967</v>
      </c>
      <c r="K1812" t="s">
        <v>10118</v>
      </c>
      <c r="L1812" t="s">
        <v>10922</v>
      </c>
      <c r="M1812" t="s">
        <v>12498</v>
      </c>
      <c r="N1812" t="s">
        <v>12751</v>
      </c>
      <c r="O1812" t="s">
        <v>4365</v>
      </c>
      <c r="P1812" t="s">
        <v>13351</v>
      </c>
      <c r="Q1812">
        <v>1</v>
      </c>
      <c r="R1812" t="s">
        <v>13357</v>
      </c>
      <c r="S1812" t="s">
        <v>13685</v>
      </c>
      <c r="T1812" t="s">
        <v>13831</v>
      </c>
      <c r="U1812" s="3" t="str" cm="1">
        <f t="array" ref="U1812">LEFT(T1812,MIN(FIND({0,1,2,3,4,5,6,7,8,9},T1812&amp;"0123456789"))-1)</f>
        <v>$</v>
      </c>
      <c r="V1812" t="s">
        <v>13357</v>
      </c>
      <c r="W1812" t="s">
        <v>13831</v>
      </c>
      <c r="X1812" s="3" t="str" cm="1">
        <f t="array" ref="X1812">LEFT(W1812,MIN(FIND({0,1,2,3,4,5,6,7,8,9},W1812&amp;"0123456789"))-1)</f>
        <v>$</v>
      </c>
      <c r="Y1812" t="s">
        <v>13357</v>
      </c>
      <c r="Z1812" t="s">
        <v>13831</v>
      </c>
      <c r="AA1812" s="3" cm="1">
        <f t="array" ref="AA1812">_xlfn.XLOOKUP(LEFT(Z1812,MIN(FIND({0,1,2,3,4,5,6,7,8,9},Z1812&amp;"0123456789"))-1), $BB$4:$BB$23, $BC$4:$BC$23)*_xlfn.NUMBERVALUE(TRIM(REPLACE(Z1812,1,MIN(FIND({0,1,2,3,4,5,6,7,8,9},Z1812&amp;"0123456789"))-1,"")), ".", ",")</f>
        <v>1000000</v>
      </c>
      <c r="AB1812" t="s">
        <v>13831</v>
      </c>
      <c r="AC1812" s="3" cm="1">
        <f t="array" ref="AC1812">_xlfn.XLOOKUP(LEFT(AB1812,MIN(FIND({0,1,2,3,4,5,6,7,8,9},AB1812&amp;"0123456789"))-1), $BB$4:$BB$23, $BC$4:$BC$23)*_xlfn.NUMBERVALUE(TRIM(REPLACE(AB1812,1,MIN(FIND({0,1,2,3,4,5,6,7,8,9},AB1812&amp;"0123456789"))-1,"")), ".", ",")</f>
        <v>1000000</v>
      </c>
      <c r="AD1812" t="s">
        <v>4365</v>
      </c>
      <c r="AE1812" t="s">
        <v>8555</v>
      </c>
      <c r="AF1812" t="s">
        <v>16282</v>
      </c>
      <c r="AG1812" t="s">
        <v>4365</v>
      </c>
      <c r="AH1812" t="s">
        <v>4365</v>
      </c>
      <c r="AI1812" t="s">
        <v>4365</v>
      </c>
      <c r="AJ1812" t="s">
        <v>4365</v>
      </c>
      <c r="AK1812" t="s">
        <v>4365</v>
      </c>
      <c r="AL1812" t="s">
        <v>4365</v>
      </c>
      <c r="AM1812" t="s">
        <v>4365</v>
      </c>
      <c r="AN1812" t="s">
        <v>4365</v>
      </c>
      <c r="AO1812" t="s">
        <v>4365</v>
      </c>
      <c r="AP1812" t="s">
        <v>4365</v>
      </c>
      <c r="AQ1812" t="s">
        <v>4365</v>
      </c>
      <c r="AR1812" t="s">
        <v>4365</v>
      </c>
      <c r="AS1812" t="s">
        <v>4365</v>
      </c>
      <c r="BC1812" s="3" t="str" cm="1">
        <f t="array" ref="BC1812">LEFT(BB1812,MIN(FIND({0,1,2,3,4,5,6,7,8,9},BB1812&amp;"0123456789"))-1)</f>
        <v/>
      </c>
      <c r="BY1812" t="s">
        <v>12694</v>
      </c>
      <c r="BZ1812" t="s">
        <v>25699</v>
      </c>
      <c r="CA1812" t="s">
        <v>25411</v>
      </c>
      <c r="CT1812" t="str">
        <f t="shared" si="429"/>
        <v>Consulting</v>
      </c>
      <c r="CU1812" t="str">
        <f t="shared" si="430"/>
        <v>Property Management</v>
      </c>
      <c r="CV1812" t="str">
        <f t="shared" si="431"/>
        <v>Real Estate</v>
      </c>
      <c r="CW1812" t="str">
        <f t="shared" si="432"/>
        <v/>
      </c>
      <c r="CX1812" t="str">
        <f t="shared" si="433"/>
        <v/>
      </c>
      <c r="CY1812" t="str">
        <f t="shared" si="434"/>
        <v/>
      </c>
      <c r="CZ1812" t="str">
        <f t="shared" si="435"/>
        <v/>
      </c>
      <c r="DA1812" t="str">
        <f t="shared" si="436"/>
        <v/>
      </c>
      <c r="DB1812" t="str">
        <f t="shared" si="437"/>
        <v/>
      </c>
      <c r="DC1812" t="str">
        <f t="shared" si="438"/>
        <v/>
      </c>
    </row>
    <row r="1813" spans="1:107" x14ac:dyDescent="0.2">
      <c r="A1813">
        <v>1810</v>
      </c>
      <c r="B1813" t="s">
        <v>1803</v>
      </c>
      <c r="C1813" t="s">
        <v>3978</v>
      </c>
      <c r="D1813" t="s">
        <v>3978</v>
      </c>
      <c r="E1813" t="s">
        <v>4365</v>
      </c>
      <c r="F1813" t="s">
        <v>7876</v>
      </c>
      <c r="G1813" t="s">
        <v>8248</v>
      </c>
      <c r="H1813" t="s">
        <v>8552</v>
      </c>
      <c r="I1813" t="s">
        <v>8555</v>
      </c>
      <c r="J1813" t="s">
        <v>9968</v>
      </c>
      <c r="K1813" t="s">
        <v>10121</v>
      </c>
      <c r="L1813" t="s">
        <v>10667</v>
      </c>
      <c r="M1813" t="s">
        <v>10667</v>
      </c>
      <c r="N1813" t="s">
        <v>13172</v>
      </c>
      <c r="O1813" t="s">
        <v>13306</v>
      </c>
      <c r="P1813" t="s">
        <v>4365</v>
      </c>
      <c r="Q1813">
        <v>1</v>
      </c>
      <c r="R1813" t="s">
        <v>4365</v>
      </c>
      <c r="S1813" t="s">
        <v>13555</v>
      </c>
      <c r="T1813" t="s">
        <v>13841</v>
      </c>
      <c r="U1813" s="3" t="str" cm="1">
        <f t="array" ref="U1813">LEFT(T1813,MIN(FIND({0,1,2,3,4,5,6,7,8,9},T1813&amp;"0123456789"))-1)</f>
        <v>€</v>
      </c>
      <c r="V1813" t="s">
        <v>14415</v>
      </c>
      <c r="W1813" t="s">
        <v>13841</v>
      </c>
      <c r="X1813" s="3" t="str" cm="1">
        <f t="array" ref="X1813">LEFT(W1813,MIN(FIND({0,1,2,3,4,5,6,7,8,9},W1813&amp;"0123456789"))-1)</f>
        <v>€</v>
      </c>
      <c r="Y1813" t="s">
        <v>14415</v>
      </c>
      <c r="Z1813" t="s">
        <v>13841</v>
      </c>
      <c r="AA1813" s="3" cm="1">
        <f t="array" ref="AA1813">_xlfn.XLOOKUP(LEFT(Z1813,MIN(FIND({0,1,2,3,4,5,6,7,8,9},Z1813&amp;"0123456789"))-1), $BB$4:$BB$23, $BC$4:$BC$23)*_xlfn.NUMBERVALUE(TRIM(REPLACE(Z1813,1,MIN(FIND({0,1,2,3,4,5,6,7,8,9},Z1813&amp;"0123456789"))-1,"")), ".", ",")</f>
        <v>24000000</v>
      </c>
      <c r="AB1813" t="s">
        <v>13841</v>
      </c>
      <c r="AC1813" s="3" cm="1">
        <f t="array" ref="AC1813">_xlfn.XLOOKUP(LEFT(AB1813,MIN(FIND({0,1,2,3,4,5,6,7,8,9},AB1813&amp;"0123456789"))-1), $BB$4:$BB$23, $BC$4:$BC$23)*_xlfn.NUMBERVALUE(TRIM(REPLACE(AB1813,1,MIN(FIND({0,1,2,3,4,5,6,7,8,9},AB1813&amp;"0123456789"))-1,"")), ".", ",")</f>
        <v>24000000</v>
      </c>
      <c r="AD1813" t="s">
        <v>4365</v>
      </c>
      <c r="AE1813" t="s">
        <v>4365</v>
      </c>
      <c r="AF1813" t="s">
        <v>4365</v>
      </c>
      <c r="AG1813" t="s">
        <v>4365</v>
      </c>
      <c r="AH1813" t="s">
        <v>4365</v>
      </c>
      <c r="AI1813" t="s">
        <v>4365</v>
      </c>
      <c r="AJ1813" t="s">
        <v>4365</v>
      </c>
      <c r="AK1813" t="s">
        <v>4365</v>
      </c>
      <c r="AL1813" t="s">
        <v>4365</v>
      </c>
      <c r="AM1813" t="s">
        <v>4365</v>
      </c>
      <c r="AN1813" t="s">
        <v>4365</v>
      </c>
      <c r="AO1813" t="s">
        <v>4365</v>
      </c>
      <c r="AP1813" t="s">
        <v>4365</v>
      </c>
      <c r="AQ1813" t="s">
        <v>4365</v>
      </c>
      <c r="AR1813" t="s">
        <v>4365</v>
      </c>
      <c r="AS1813" t="s">
        <v>19069</v>
      </c>
      <c r="BC1813" s="3" t="str" cm="1">
        <f t="array" ref="BC1813">LEFT(BB1813,MIN(FIND({0,1,2,3,4,5,6,7,8,9},BB1813&amp;"0123456789"))-1)</f>
        <v/>
      </c>
      <c r="BY1813" t="s">
        <v>10667</v>
      </c>
      <c r="CT1813" t="str">
        <f t="shared" si="429"/>
        <v>Mobile</v>
      </c>
      <c r="CU1813" t="str">
        <f t="shared" si="430"/>
        <v/>
      </c>
      <c r="CV1813" t="str">
        <f t="shared" si="431"/>
        <v/>
      </c>
      <c r="CW1813" t="str">
        <f t="shared" si="432"/>
        <v/>
      </c>
      <c r="CX1813" t="str">
        <f t="shared" si="433"/>
        <v/>
      </c>
      <c r="CY1813" t="str">
        <f t="shared" si="434"/>
        <v/>
      </c>
      <c r="CZ1813" t="str">
        <f t="shared" si="435"/>
        <v/>
      </c>
      <c r="DA1813" t="str">
        <f t="shared" si="436"/>
        <v/>
      </c>
      <c r="DB1813" t="str">
        <f t="shared" si="437"/>
        <v/>
      </c>
      <c r="DC1813" t="str">
        <f t="shared" si="438"/>
        <v/>
      </c>
    </row>
    <row r="1814" spans="1:107" x14ac:dyDescent="0.2">
      <c r="A1814">
        <v>1811</v>
      </c>
      <c r="B1814" t="s">
        <v>1804</v>
      </c>
      <c r="C1814" t="s">
        <v>3979</v>
      </c>
      <c r="D1814" t="s">
        <v>5825</v>
      </c>
      <c r="E1814" t="s">
        <v>6065</v>
      </c>
      <c r="F1814" t="s">
        <v>7877</v>
      </c>
      <c r="G1814" t="s">
        <v>8245</v>
      </c>
      <c r="H1814" t="s">
        <v>8552</v>
      </c>
      <c r="I1814" t="s">
        <v>8555</v>
      </c>
      <c r="J1814" t="s">
        <v>9969</v>
      </c>
      <c r="K1814" t="s">
        <v>10119</v>
      </c>
      <c r="L1814" t="s">
        <v>10972</v>
      </c>
      <c r="M1814" t="s">
        <v>12499</v>
      </c>
      <c r="N1814" t="s">
        <v>12783</v>
      </c>
      <c r="O1814" t="s">
        <v>13314</v>
      </c>
      <c r="P1814" t="s">
        <v>4365</v>
      </c>
      <c r="Q1814">
        <v>1</v>
      </c>
      <c r="R1814" t="s">
        <v>13357</v>
      </c>
      <c r="S1814" t="s">
        <v>13658</v>
      </c>
      <c r="T1814" t="s">
        <v>14319</v>
      </c>
      <c r="U1814" s="3" t="str" cm="1">
        <f t="array" ref="U1814">LEFT(T1814,MIN(FIND({0,1,2,3,4,5,6,7,8,9},T1814&amp;"0123456789"))-1)</f>
        <v>$</v>
      </c>
      <c r="V1814" t="s">
        <v>14422</v>
      </c>
      <c r="W1814" t="s">
        <v>14319</v>
      </c>
      <c r="X1814" s="3" t="str" cm="1">
        <f t="array" ref="X1814">LEFT(W1814,MIN(FIND({0,1,2,3,4,5,6,7,8,9},W1814&amp;"0123456789"))-1)</f>
        <v>$</v>
      </c>
      <c r="Y1814" t="s">
        <v>14422</v>
      </c>
      <c r="Z1814" t="s">
        <v>14319</v>
      </c>
      <c r="AA1814" s="3" cm="1">
        <f t="array" ref="AA1814">_xlfn.XLOOKUP(LEFT(Z1814,MIN(FIND({0,1,2,3,4,5,6,7,8,9},Z1814&amp;"0123456789"))-1), $BB$4:$BB$23, $BC$4:$BC$23)*_xlfn.NUMBERVALUE(TRIM(REPLACE(Z1814,1,MIN(FIND({0,1,2,3,4,5,6,7,8,9},Z1814&amp;"0123456789"))-1,"")), ".", ",")</f>
        <v>1065000</v>
      </c>
      <c r="AB1814" t="s">
        <v>14319</v>
      </c>
      <c r="AC1814" s="3" cm="1">
        <f t="array" ref="AC1814">_xlfn.XLOOKUP(LEFT(AB1814,MIN(FIND({0,1,2,3,4,5,6,7,8,9},AB1814&amp;"0123456789"))-1), $BB$4:$BB$23, $BC$4:$BC$23)*_xlfn.NUMBERVALUE(TRIM(REPLACE(AB1814,1,MIN(FIND({0,1,2,3,4,5,6,7,8,9},AB1814&amp;"0123456789"))-1,"")), ".", ",")</f>
        <v>1065000</v>
      </c>
      <c r="AD1814" t="s">
        <v>8555</v>
      </c>
      <c r="AE1814" t="s">
        <v>8555</v>
      </c>
      <c r="AF1814" t="s">
        <v>16283</v>
      </c>
      <c r="AG1814" t="s">
        <v>4365</v>
      </c>
      <c r="AH1814" t="s">
        <v>4365</v>
      </c>
      <c r="AI1814" t="s">
        <v>4365</v>
      </c>
      <c r="AJ1814" t="s">
        <v>4365</v>
      </c>
      <c r="AK1814" t="s">
        <v>4365</v>
      </c>
      <c r="AL1814" t="s">
        <v>4365</v>
      </c>
      <c r="AM1814" t="s">
        <v>4365</v>
      </c>
      <c r="AN1814" t="s">
        <v>4365</v>
      </c>
      <c r="AO1814" t="s">
        <v>4365</v>
      </c>
      <c r="AP1814" t="s">
        <v>4365</v>
      </c>
      <c r="AQ1814" t="s">
        <v>4365</v>
      </c>
      <c r="AR1814" t="s">
        <v>4365</v>
      </c>
      <c r="AS1814" t="s">
        <v>4365</v>
      </c>
      <c r="BC1814" s="3" t="str" cm="1">
        <f t="array" ref="BC1814">LEFT(BB1814,MIN(FIND({0,1,2,3,4,5,6,7,8,9},BB1814&amp;"0123456789"))-1)</f>
        <v/>
      </c>
      <c r="BY1814" t="s">
        <v>25787</v>
      </c>
      <c r="BZ1814" t="s">
        <v>25742</v>
      </c>
      <c r="CA1814" t="s">
        <v>25829</v>
      </c>
      <c r="CB1814" t="s">
        <v>25414</v>
      </c>
      <c r="CC1814" t="s">
        <v>25999</v>
      </c>
      <c r="CD1814" t="s">
        <v>25897</v>
      </c>
      <c r="CT1814" t="str">
        <f t="shared" si="429"/>
        <v>Content Discovery</v>
      </c>
      <c r="CU1814" t="str">
        <f t="shared" si="430"/>
        <v>Content Marketing</v>
      </c>
      <c r="CV1814" t="str">
        <f t="shared" si="431"/>
        <v>Digital Marketing</v>
      </c>
      <c r="CW1814" t="str">
        <f t="shared" si="432"/>
        <v>Internet</v>
      </c>
      <c r="CX1814" t="str">
        <f t="shared" si="433"/>
        <v>SEM</v>
      </c>
      <c r="CY1814" t="str">
        <f t="shared" si="434"/>
        <v>SEO</v>
      </c>
      <c r="CZ1814" t="str">
        <f t="shared" si="435"/>
        <v/>
      </c>
      <c r="DA1814" t="str">
        <f t="shared" si="436"/>
        <v/>
      </c>
      <c r="DB1814" t="str">
        <f t="shared" si="437"/>
        <v/>
      </c>
      <c r="DC1814" t="str">
        <f t="shared" si="438"/>
        <v/>
      </c>
    </row>
    <row r="1815" spans="1:107" x14ac:dyDescent="0.2">
      <c r="A1815">
        <v>1812</v>
      </c>
      <c r="B1815" t="s">
        <v>1805</v>
      </c>
      <c r="C1815" t="s">
        <v>3980</v>
      </c>
      <c r="D1815" t="s">
        <v>5826</v>
      </c>
      <c r="E1815" t="s">
        <v>6065</v>
      </c>
      <c r="F1815" t="s">
        <v>7878</v>
      </c>
      <c r="G1815" t="s">
        <v>8245</v>
      </c>
      <c r="H1815" t="s">
        <v>8552</v>
      </c>
      <c r="I1815" t="s">
        <v>8555</v>
      </c>
      <c r="J1815" t="s">
        <v>9970</v>
      </c>
      <c r="K1815" t="s">
        <v>10119</v>
      </c>
      <c r="L1815" t="s">
        <v>10196</v>
      </c>
      <c r="M1815" t="s">
        <v>11191</v>
      </c>
      <c r="N1815" t="s">
        <v>12784</v>
      </c>
      <c r="O1815" t="s">
        <v>13327</v>
      </c>
      <c r="P1815" t="s">
        <v>13349</v>
      </c>
      <c r="Q1815">
        <v>1</v>
      </c>
      <c r="R1815" t="s">
        <v>13357</v>
      </c>
      <c r="S1815" t="s">
        <v>8315</v>
      </c>
      <c r="T1815" t="s">
        <v>14320</v>
      </c>
      <c r="U1815" s="3" t="str" cm="1">
        <f t="array" ref="U1815">LEFT(T1815,MIN(FIND({0,1,2,3,4,5,6,7,8,9},T1815&amp;"0123456789"))-1)</f>
        <v>$</v>
      </c>
      <c r="V1815" t="s">
        <v>13357</v>
      </c>
      <c r="W1815" t="s">
        <v>14320</v>
      </c>
      <c r="X1815" s="3" t="str" cm="1">
        <f t="array" ref="X1815">LEFT(W1815,MIN(FIND({0,1,2,3,4,5,6,7,8,9},W1815&amp;"0123456789"))-1)</f>
        <v>$</v>
      </c>
      <c r="Y1815" t="s">
        <v>13357</v>
      </c>
      <c r="Z1815" t="s">
        <v>14320</v>
      </c>
      <c r="AA1815" s="3" cm="1">
        <f t="array" ref="AA1815">_xlfn.XLOOKUP(LEFT(Z1815,MIN(FIND({0,1,2,3,4,5,6,7,8,9},Z1815&amp;"0123456789"))-1), $BB$4:$BB$23, $BC$4:$BC$23)*_xlfn.NUMBERVALUE(TRIM(REPLACE(Z1815,1,MIN(FIND({0,1,2,3,4,5,6,7,8,9},Z1815&amp;"0123456789"))-1,"")), ".", ",")</f>
        <v>1325008</v>
      </c>
      <c r="AB1815" t="s">
        <v>14320</v>
      </c>
      <c r="AC1815" s="3" cm="1">
        <f t="array" ref="AC1815">_xlfn.XLOOKUP(LEFT(AB1815,MIN(FIND({0,1,2,3,4,5,6,7,8,9},AB1815&amp;"0123456789"))-1), $BB$4:$BB$23, $BC$4:$BC$23)*_xlfn.NUMBERVALUE(TRIM(REPLACE(AB1815,1,MIN(FIND({0,1,2,3,4,5,6,7,8,9},AB1815&amp;"0123456789"))-1,"")), ".", ",")</f>
        <v>1325008</v>
      </c>
      <c r="AD1815" t="s">
        <v>4365</v>
      </c>
      <c r="AE1815" t="s">
        <v>4365</v>
      </c>
      <c r="AF1815" t="s">
        <v>4365</v>
      </c>
      <c r="AG1815" t="s">
        <v>4365</v>
      </c>
      <c r="AH1815" t="s">
        <v>4365</v>
      </c>
      <c r="AI1815" t="s">
        <v>4365</v>
      </c>
      <c r="AJ1815" t="s">
        <v>4365</v>
      </c>
      <c r="AK1815" t="s">
        <v>4365</v>
      </c>
      <c r="AL1815" t="s">
        <v>4365</v>
      </c>
      <c r="AM1815" t="s">
        <v>4365</v>
      </c>
      <c r="AN1815" t="s">
        <v>4365</v>
      </c>
      <c r="AO1815" t="s">
        <v>4365</v>
      </c>
      <c r="AP1815" t="s">
        <v>4365</v>
      </c>
      <c r="AQ1815" t="s">
        <v>4365</v>
      </c>
      <c r="AR1815" t="s">
        <v>4365</v>
      </c>
      <c r="AS1815" t="s">
        <v>19149</v>
      </c>
      <c r="BC1815" s="3" t="str" cm="1">
        <f t="array" ref="BC1815">LEFT(BB1815,MIN(FIND({0,1,2,3,4,5,6,7,8,9},BB1815&amp;"0123456789"))-1)</f>
        <v/>
      </c>
      <c r="BY1815" t="s">
        <v>25550</v>
      </c>
      <c r="BZ1815" t="s">
        <v>25551</v>
      </c>
      <c r="CA1815" t="s">
        <v>25404</v>
      </c>
      <c r="CT1815" t="str">
        <f t="shared" si="429"/>
        <v>Cloud Data Services</v>
      </c>
      <c r="CU1815" t="str">
        <f t="shared" si="430"/>
        <v>Cloud Management</v>
      </c>
      <c r="CV1815" t="str">
        <f t="shared" si="431"/>
        <v>Information Technology</v>
      </c>
      <c r="CW1815" t="str">
        <f t="shared" si="432"/>
        <v/>
      </c>
      <c r="CX1815" t="str">
        <f t="shared" si="433"/>
        <v/>
      </c>
      <c r="CY1815" t="str">
        <f t="shared" si="434"/>
        <v/>
      </c>
      <c r="CZ1815" t="str">
        <f t="shared" si="435"/>
        <v/>
      </c>
      <c r="DA1815" t="str">
        <f t="shared" si="436"/>
        <v/>
      </c>
      <c r="DB1815" t="str">
        <f t="shared" si="437"/>
        <v/>
      </c>
      <c r="DC1815" t="str">
        <f t="shared" si="438"/>
        <v/>
      </c>
    </row>
    <row r="1816" spans="1:107" x14ac:dyDescent="0.2">
      <c r="A1816">
        <v>1813</v>
      </c>
      <c r="B1816" t="s">
        <v>1806</v>
      </c>
      <c r="C1816" t="s">
        <v>3981</v>
      </c>
      <c r="D1816" t="s">
        <v>5827</v>
      </c>
      <c r="E1816" t="s">
        <v>6065</v>
      </c>
      <c r="F1816" t="s">
        <v>7879</v>
      </c>
      <c r="G1816" t="s">
        <v>8245</v>
      </c>
      <c r="H1816" t="s">
        <v>8552</v>
      </c>
      <c r="I1816" t="s">
        <v>8555</v>
      </c>
      <c r="J1816" t="s">
        <v>9971</v>
      </c>
      <c r="K1816" t="s">
        <v>10121</v>
      </c>
      <c r="L1816" t="s">
        <v>10973</v>
      </c>
      <c r="M1816" t="s">
        <v>12500</v>
      </c>
      <c r="N1816" t="s">
        <v>13173</v>
      </c>
      <c r="O1816" t="s">
        <v>13324</v>
      </c>
      <c r="P1816" t="s">
        <v>13349</v>
      </c>
      <c r="Q1816">
        <v>1</v>
      </c>
      <c r="R1816" t="s">
        <v>13357</v>
      </c>
      <c r="S1816" t="s">
        <v>13585</v>
      </c>
      <c r="T1816" t="s">
        <v>13831</v>
      </c>
      <c r="U1816" s="3" t="str" cm="1">
        <f t="array" ref="U1816">LEFT(T1816,MIN(FIND({0,1,2,3,4,5,6,7,8,9},T1816&amp;"0123456789"))-1)</f>
        <v>$</v>
      </c>
      <c r="V1816" t="s">
        <v>13357</v>
      </c>
      <c r="W1816" t="s">
        <v>13831</v>
      </c>
      <c r="X1816" s="3" t="str" cm="1">
        <f t="array" ref="X1816">LEFT(W1816,MIN(FIND({0,1,2,3,4,5,6,7,8,9},W1816&amp;"0123456789"))-1)</f>
        <v>$</v>
      </c>
      <c r="Y1816" t="s">
        <v>13357</v>
      </c>
      <c r="Z1816" t="s">
        <v>13831</v>
      </c>
      <c r="AA1816" s="3" cm="1">
        <f t="array" ref="AA1816">_xlfn.XLOOKUP(LEFT(Z1816,MIN(FIND({0,1,2,3,4,5,6,7,8,9},Z1816&amp;"0123456789"))-1), $BB$4:$BB$23, $BC$4:$BC$23)*_xlfn.NUMBERVALUE(TRIM(REPLACE(Z1816,1,MIN(FIND({0,1,2,3,4,5,6,7,8,9},Z1816&amp;"0123456789"))-1,"")), ".", ",")</f>
        <v>1000000</v>
      </c>
      <c r="AB1816" t="s">
        <v>13831</v>
      </c>
      <c r="AC1816" s="3" cm="1">
        <f t="array" ref="AC1816">_xlfn.XLOOKUP(LEFT(AB1816,MIN(FIND({0,1,2,3,4,5,6,7,8,9},AB1816&amp;"0123456789"))-1), $BB$4:$BB$23, $BC$4:$BC$23)*_xlfn.NUMBERVALUE(TRIM(REPLACE(AB1816,1,MIN(FIND({0,1,2,3,4,5,6,7,8,9},AB1816&amp;"0123456789"))-1,"")), ".", ",")</f>
        <v>1000000</v>
      </c>
      <c r="AD1816" t="s">
        <v>4365</v>
      </c>
      <c r="AE1816" t="s">
        <v>4365</v>
      </c>
      <c r="AF1816" t="s">
        <v>4365</v>
      </c>
      <c r="AG1816" t="s">
        <v>17438</v>
      </c>
      <c r="AH1816" t="s">
        <v>18054</v>
      </c>
      <c r="AI1816" t="s">
        <v>19022</v>
      </c>
      <c r="AJ1816" t="s">
        <v>8563</v>
      </c>
      <c r="AK1816" t="s">
        <v>18794</v>
      </c>
      <c r="AL1816" t="s">
        <v>8555</v>
      </c>
      <c r="AM1816" t="s">
        <v>18794</v>
      </c>
      <c r="AN1816" t="s">
        <v>18372</v>
      </c>
      <c r="AO1816" t="s">
        <v>18794</v>
      </c>
      <c r="AP1816" t="s">
        <v>23452</v>
      </c>
      <c r="AQ1816" t="s">
        <v>24474</v>
      </c>
      <c r="AR1816" t="s">
        <v>25281</v>
      </c>
      <c r="AS1816" t="s">
        <v>14822</v>
      </c>
      <c r="BC1816" s="3" t="str" cm="1">
        <f t="array" ref="BC1816">LEFT(BB1816,MIN(FIND({0,1,2,3,4,5,6,7,8,9},BB1816&amp;"0123456789"))-1)</f>
        <v/>
      </c>
      <c r="BY1816" t="s">
        <v>25665</v>
      </c>
      <c r="BZ1816" t="s">
        <v>26000</v>
      </c>
      <c r="CT1816" t="str">
        <f t="shared" si="429"/>
        <v>Big Data</v>
      </c>
      <c r="CU1816" t="str">
        <f t="shared" si="430"/>
        <v>Consumer Research</v>
      </c>
      <c r="CV1816" t="str">
        <f t="shared" si="431"/>
        <v/>
      </c>
      <c r="CW1816" t="str">
        <f t="shared" si="432"/>
        <v/>
      </c>
      <c r="CX1816" t="str">
        <f t="shared" si="433"/>
        <v/>
      </c>
      <c r="CY1816" t="str">
        <f t="shared" si="434"/>
        <v/>
      </c>
      <c r="CZ1816" t="str">
        <f t="shared" si="435"/>
        <v/>
      </c>
      <c r="DA1816" t="str">
        <f t="shared" si="436"/>
        <v/>
      </c>
      <c r="DB1816" t="str">
        <f t="shared" si="437"/>
        <v/>
      </c>
      <c r="DC1816" t="str">
        <f t="shared" si="438"/>
        <v/>
      </c>
    </row>
    <row r="1817" spans="1:107" x14ac:dyDescent="0.2">
      <c r="A1817">
        <v>1814</v>
      </c>
      <c r="B1817" t="s">
        <v>1807</v>
      </c>
      <c r="C1817" t="s">
        <v>3982</v>
      </c>
      <c r="D1817" t="s">
        <v>5828</v>
      </c>
      <c r="E1817" t="s">
        <v>6065</v>
      </c>
      <c r="F1817" t="s">
        <v>7880</v>
      </c>
      <c r="G1817" t="s">
        <v>8248</v>
      </c>
      <c r="H1817" t="s">
        <v>8552</v>
      </c>
      <c r="I1817" t="s">
        <v>8554</v>
      </c>
      <c r="J1817" t="s">
        <v>9972</v>
      </c>
      <c r="K1817" t="s">
        <v>10121</v>
      </c>
      <c r="L1817" t="s">
        <v>10974</v>
      </c>
      <c r="M1817" t="s">
        <v>12501</v>
      </c>
      <c r="N1817" t="s">
        <v>13174</v>
      </c>
      <c r="O1817" t="s">
        <v>13314</v>
      </c>
      <c r="P1817" t="s">
        <v>4365</v>
      </c>
      <c r="Q1817">
        <v>1</v>
      </c>
      <c r="R1817" t="s">
        <v>4365</v>
      </c>
      <c r="S1817" t="s">
        <v>13495</v>
      </c>
      <c r="T1817" t="s">
        <v>14321</v>
      </c>
      <c r="U1817" s="3" t="str" cm="1">
        <f t="array" ref="U1817">LEFT(T1817,MIN(FIND({0,1,2,3,4,5,6,7,8,9},T1817&amp;"0123456789"))-1)</f>
        <v>$</v>
      </c>
      <c r="V1817" t="s">
        <v>14415</v>
      </c>
      <c r="W1817" t="s">
        <v>14321</v>
      </c>
      <c r="X1817" s="3" t="str" cm="1">
        <f t="array" ref="X1817">LEFT(W1817,MIN(FIND({0,1,2,3,4,5,6,7,8,9},W1817&amp;"0123456789"))-1)</f>
        <v>$</v>
      </c>
      <c r="Y1817" t="s">
        <v>14415</v>
      </c>
      <c r="Z1817" t="s">
        <v>14321</v>
      </c>
      <c r="AA1817" s="3" cm="1">
        <f t="array" ref="AA1817">_xlfn.XLOOKUP(LEFT(Z1817,MIN(FIND({0,1,2,3,4,5,6,7,8,9},Z1817&amp;"0123456789"))-1), $BB$4:$BB$23, $BC$4:$BC$23)*_xlfn.NUMBERVALUE(TRIM(REPLACE(Z1817,1,MIN(FIND({0,1,2,3,4,5,6,7,8,9},Z1817&amp;"0123456789"))-1,"")), ".", ",")</f>
        <v>2999999</v>
      </c>
      <c r="AB1817" t="s">
        <v>14321</v>
      </c>
      <c r="AC1817" s="3" cm="1">
        <f t="array" ref="AC1817">_xlfn.XLOOKUP(LEFT(AB1817,MIN(FIND({0,1,2,3,4,5,6,7,8,9},AB1817&amp;"0123456789"))-1), $BB$4:$BB$23, $BC$4:$BC$23)*_xlfn.NUMBERVALUE(TRIM(REPLACE(AB1817,1,MIN(FIND({0,1,2,3,4,5,6,7,8,9},AB1817&amp;"0123456789"))-1,"")), ".", ",")</f>
        <v>2999999</v>
      </c>
      <c r="AD1817" t="s">
        <v>4365</v>
      </c>
      <c r="AE1817" t="s">
        <v>4365</v>
      </c>
      <c r="AF1817" t="s">
        <v>4365</v>
      </c>
      <c r="AG1817" t="s">
        <v>4365</v>
      </c>
      <c r="AH1817" t="s">
        <v>4365</v>
      </c>
      <c r="AI1817" t="s">
        <v>4365</v>
      </c>
      <c r="AJ1817" t="s">
        <v>4365</v>
      </c>
      <c r="AK1817" t="s">
        <v>4365</v>
      </c>
      <c r="AL1817" t="s">
        <v>4365</v>
      </c>
      <c r="AM1817" t="s">
        <v>4365</v>
      </c>
      <c r="AN1817" t="s">
        <v>4365</v>
      </c>
      <c r="AO1817" t="s">
        <v>4365</v>
      </c>
      <c r="AP1817" t="s">
        <v>4365</v>
      </c>
      <c r="AQ1817" t="s">
        <v>4365</v>
      </c>
      <c r="AR1817" t="s">
        <v>4365</v>
      </c>
      <c r="AS1817" t="s">
        <v>4365</v>
      </c>
      <c r="BC1817" s="3" t="str" cm="1">
        <f t="array" ref="BC1817">LEFT(BB1817,MIN(FIND({0,1,2,3,4,5,6,7,8,9},BB1817&amp;"0123456789"))-1)</f>
        <v/>
      </c>
      <c r="BY1817" t="s">
        <v>25632</v>
      </c>
      <c r="BZ1817" t="s">
        <v>25561</v>
      </c>
      <c r="CA1817" t="s">
        <v>25414</v>
      </c>
      <c r="CB1817" t="s">
        <v>25815</v>
      </c>
      <c r="CC1817" t="s">
        <v>25502</v>
      </c>
      <c r="CT1817" t="str">
        <f t="shared" si="429"/>
        <v>Computer</v>
      </c>
      <c r="CU1817" t="str">
        <f t="shared" si="430"/>
        <v>Gaming</v>
      </c>
      <c r="CV1817" t="str">
        <f t="shared" si="431"/>
        <v>Internet</v>
      </c>
      <c r="CW1817" t="str">
        <f t="shared" si="432"/>
        <v>PC Games</v>
      </c>
      <c r="CX1817" t="str">
        <f t="shared" si="433"/>
        <v>Video Games</v>
      </c>
      <c r="CY1817" t="str">
        <f t="shared" si="434"/>
        <v/>
      </c>
      <c r="CZ1817" t="str">
        <f t="shared" si="435"/>
        <v/>
      </c>
      <c r="DA1817" t="str">
        <f t="shared" si="436"/>
        <v/>
      </c>
      <c r="DB1817" t="str">
        <f t="shared" si="437"/>
        <v/>
      </c>
      <c r="DC1817" t="str">
        <f t="shared" si="438"/>
        <v/>
      </c>
    </row>
    <row r="1818" spans="1:107" x14ac:dyDescent="0.2">
      <c r="A1818">
        <v>1815</v>
      </c>
      <c r="B1818" t="s">
        <v>1808</v>
      </c>
      <c r="C1818" t="s">
        <v>3983</v>
      </c>
      <c r="D1818" t="s">
        <v>5829</v>
      </c>
      <c r="E1818" t="s">
        <v>4365</v>
      </c>
      <c r="F1818" t="s">
        <v>7881</v>
      </c>
      <c r="G1818" t="s">
        <v>8245</v>
      </c>
      <c r="H1818" t="s">
        <v>8552</v>
      </c>
      <c r="I1818" t="s">
        <v>8555</v>
      </c>
      <c r="J1818" t="s">
        <v>9973</v>
      </c>
      <c r="K1818" t="s">
        <v>10119</v>
      </c>
      <c r="L1818" t="s">
        <v>10975</v>
      </c>
      <c r="M1818" t="s">
        <v>12502</v>
      </c>
      <c r="N1818" t="s">
        <v>13175</v>
      </c>
      <c r="O1818" t="s">
        <v>13331</v>
      </c>
      <c r="P1818" t="s">
        <v>4365</v>
      </c>
      <c r="Q1818">
        <v>1</v>
      </c>
      <c r="R1818" t="s">
        <v>13357</v>
      </c>
      <c r="S1818" t="s">
        <v>13686</v>
      </c>
      <c r="T1818" t="s">
        <v>13761</v>
      </c>
      <c r="U1818" s="3" t="str" cm="1">
        <f t="array" ref="U1818">LEFT(T1818,MIN(FIND({0,1,2,3,4,5,6,7,8,9},T1818&amp;"0123456789"))-1)</f>
        <v>$</v>
      </c>
      <c r="V1818" t="s">
        <v>14422</v>
      </c>
      <c r="W1818" t="s">
        <v>13761</v>
      </c>
      <c r="X1818" s="3" t="str" cm="1">
        <f t="array" ref="X1818">LEFT(W1818,MIN(FIND({0,1,2,3,4,5,6,7,8,9},W1818&amp;"0123456789"))-1)</f>
        <v>$</v>
      </c>
      <c r="Y1818" t="s">
        <v>14422</v>
      </c>
      <c r="Z1818" t="s">
        <v>13761</v>
      </c>
      <c r="AA1818" s="3" cm="1">
        <f t="array" ref="AA1818">_xlfn.XLOOKUP(LEFT(Z1818,MIN(FIND({0,1,2,3,4,5,6,7,8,9},Z1818&amp;"0123456789"))-1), $BB$4:$BB$23, $BC$4:$BC$23)*_xlfn.NUMBERVALUE(TRIM(REPLACE(Z1818,1,MIN(FIND({0,1,2,3,4,5,6,7,8,9},Z1818&amp;"0123456789"))-1,"")), ".", ",")</f>
        <v>4500000</v>
      </c>
      <c r="AB1818" t="s">
        <v>13761</v>
      </c>
      <c r="AC1818" s="3" cm="1">
        <f t="array" ref="AC1818">_xlfn.XLOOKUP(LEFT(AB1818,MIN(FIND({0,1,2,3,4,5,6,7,8,9},AB1818&amp;"0123456789"))-1), $BB$4:$BB$23, $BC$4:$BC$23)*_xlfn.NUMBERVALUE(TRIM(REPLACE(AB1818,1,MIN(FIND({0,1,2,3,4,5,6,7,8,9},AB1818&amp;"0123456789"))-1,"")), ".", ",")</f>
        <v>4500000</v>
      </c>
      <c r="AD1818" t="s">
        <v>4365</v>
      </c>
      <c r="AE1818" t="s">
        <v>4365</v>
      </c>
      <c r="AF1818" t="s">
        <v>4365</v>
      </c>
      <c r="AG1818" t="s">
        <v>4365</v>
      </c>
      <c r="AH1818" t="s">
        <v>4365</v>
      </c>
      <c r="AI1818" t="s">
        <v>4365</v>
      </c>
      <c r="AJ1818" t="s">
        <v>4365</v>
      </c>
      <c r="AK1818" t="s">
        <v>4365</v>
      </c>
      <c r="AL1818" t="s">
        <v>4365</v>
      </c>
      <c r="AM1818" t="s">
        <v>4365</v>
      </c>
      <c r="AN1818" t="s">
        <v>4365</v>
      </c>
      <c r="AO1818" t="s">
        <v>4365</v>
      </c>
      <c r="AP1818" t="s">
        <v>4365</v>
      </c>
      <c r="AQ1818" t="s">
        <v>4365</v>
      </c>
      <c r="AR1818" t="s">
        <v>4365</v>
      </c>
      <c r="AS1818" t="s">
        <v>14832</v>
      </c>
      <c r="BC1818" s="3" t="str" cm="1">
        <f t="array" ref="BC1818">LEFT(BB1818,MIN(FIND({0,1,2,3,4,5,6,7,8,9},BB1818&amp;"0123456789"))-1)</f>
        <v/>
      </c>
      <c r="BY1818" t="s">
        <v>11706</v>
      </c>
      <c r="BZ1818" t="s">
        <v>25404</v>
      </c>
      <c r="CA1818" t="s">
        <v>25590</v>
      </c>
      <c r="CB1818" t="s">
        <v>25408</v>
      </c>
      <c r="CT1818" t="str">
        <f t="shared" si="429"/>
        <v>E-Commerce</v>
      </c>
      <c r="CU1818" t="str">
        <f t="shared" si="430"/>
        <v>Information Technology</v>
      </c>
      <c r="CV1818" t="str">
        <f t="shared" si="431"/>
        <v>Marketing</v>
      </c>
      <c r="CW1818" t="str">
        <f t="shared" si="432"/>
        <v>Software</v>
      </c>
      <c r="CX1818" t="str">
        <f t="shared" si="433"/>
        <v/>
      </c>
      <c r="CY1818" t="str">
        <f t="shared" si="434"/>
        <v/>
      </c>
      <c r="CZ1818" t="str">
        <f t="shared" si="435"/>
        <v/>
      </c>
      <c r="DA1818" t="str">
        <f t="shared" si="436"/>
        <v/>
      </c>
      <c r="DB1818" t="str">
        <f t="shared" si="437"/>
        <v/>
      </c>
      <c r="DC1818" t="str">
        <f t="shared" si="438"/>
        <v/>
      </c>
    </row>
    <row r="1819" spans="1:107" x14ac:dyDescent="0.2">
      <c r="A1819">
        <v>1816</v>
      </c>
      <c r="B1819" t="s">
        <v>1809</v>
      </c>
      <c r="C1819" t="s">
        <v>3984</v>
      </c>
      <c r="D1819" t="s">
        <v>5830</v>
      </c>
      <c r="E1819" t="s">
        <v>6065</v>
      </c>
      <c r="F1819" t="s">
        <v>7882</v>
      </c>
      <c r="G1819" t="s">
        <v>8264</v>
      </c>
      <c r="H1819" t="s">
        <v>8552</v>
      </c>
      <c r="I1819" t="s">
        <v>4365</v>
      </c>
      <c r="J1819" t="s">
        <v>4365</v>
      </c>
      <c r="K1819" t="s">
        <v>10119</v>
      </c>
      <c r="L1819" t="s">
        <v>10224</v>
      </c>
      <c r="M1819" t="s">
        <v>12503</v>
      </c>
      <c r="N1819" t="s">
        <v>4365</v>
      </c>
      <c r="O1819" t="s">
        <v>4365</v>
      </c>
      <c r="P1819" t="s">
        <v>4365</v>
      </c>
      <c r="Q1819">
        <v>3</v>
      </c>
      <c r="R1819" t="s">
        <v>13357</v>
      </c>
      <c r="S1819" t="s">
        <v>8294</v>
      </c>
      <c r="T1819" t="s">
        <v>14322</v>
      </c>
      <c r="U1819" s="3" t="str" cm="1">
        <f t="array" ref="U1819">LEFT(T1819,MIN(FIND({0,1,2,3,4,5,6,7,8,9},T1819&amp;"0123456789"))-1)</f>
        <v>$</v>
      </c>
      <c r="V1819" t="s">
        <v>13357</v>
      </c>
      <c r="W1819" t="s">
        <v>14322</v>
      </c>
      <c r="X1819" s="3" t="str" cm="1">
        <f t="array" ref="X1819">LEFT(W1819,MIN(FIND({0,1,2,3,4,5,6,7,8,9},W1819&amp;"0123456789"))-1)</f>
        <v>$</v>
      </c>
      <c r="Y1819" t="s">
        <v>13357</v>
      </c>
      <c r="Z1819" t="s">
        <v>14753</v>
      </c>
      <c r="AA1819" s="3" cm="1">
        <f t="array" ref="AA1819">_xlfn.XLOOKUP(LEFT(Z1819,MIN(FIND({0,1,2,3,4,5,6,7,8,9},Z1819&amp;"0123456789"))-1), $BB$4:$BB$23, $BC$4:$BC$23)*_xlfn.NUMBERVALUE(TRIM(REPLACE(Z1819,1,MIN(FIND({0,1,2,3,4,5,6,7,8,9},Z1819&amp;"0123456789"))-1,"")), ".", ",")</f>
        <v>4980000</v>
      </c>
      <c r="AB1819" t="s">
        <v>14753</v>
      </c>
      <c r="AC1819" s="3" cm="1">
        <f t="array" ref="AC1819">_xlfn.XLOOKUP(LEFT(AB1819,MIN(FIND({0,1,2,3,4,5,6,7,8,9},AB1819&amp;"0123456789"))-1), $BB$4:$BB$23, $BC$4:$BC$23)*_xlfn.NUMBERVALUE(TRIM(REPLACE(AB1819,1,MIN(FIND({0,1,2,3,4,5,6,7,8,9},AB1819&amp;"0123456789"))-1,"")), ".", ",")</f>
        <v>4980000</v>
      </c>
      <c r="AD1819" t="s">
        <v>8557</v>
      </c>
      <c r="AE1819" t="s">
        <v>8557</v>
      </c>
      <c r="AF1819" t="s">
        <v>16284</v>
      </c>
      <c r="AG1819" t="s">
        <v>4365</v>
      </c>
      <c r="AH1819" t="s">
        <v>4365</v>
      </c>
      <c r="AI1819" t="s">
        <v>4365</v>
      </c>
      <c r="AJ1819" t="s">
        <v>4365</v>
      </c>
      <c r="AK1819" t="s">
        <v>4365</v>
      </c>
      <c r="AL1819" t="s">
        <v>4365</v>
      </c>
      <c r="AM1819" t="s">
        <v>4365</v>
      </c>
      <c r="AN1819" t="s">
        <v>4365</v>
      </c>
      <c r="AO1819" t="s">
        <v>4365</v>
      </c>
      <c r="AP1819" t="s">
        <v>4365</v>
      </c>
      <c r="AQ1819" t="s">
        <v>4365</v>
      </c>
      <c r="AR1819" t="s">
        <v>4365</v>
      </c>
      <c r="AS1819" t="s">
        <v>14823</v>
      </c>
      <c r="BC1819" s="3" t="str" cm="1">
        <f t="array" ref="BC1819">LEFT(BB1819,MIN(FIND({0,1,2,3,4,5,6,7,8,9},BB1819&amp;"0123456789"))-1)</f>
        <v/>
      </c>
      <c r="BY1819" t="s">
        <v>12049</v>
      </c>
      <c r="BZ1819" t="s">
        <v>25572</v>
      </c>
      <c r="CT1819" t="str">
        <f t="shared" si="429"/>
        <v>Cryptocurrency</v>
      </c>
      <c r="CU1819" t="str">
        <f t="shared" si="430"/>
        <v>Financial Exchanges</v>
      </c>
      <c r="CV1819" t="str">
        <f t="shared" si="431"/>
        <v/>
      </c>
      <c r="CW1819" t="str">
        <f t="shared" si="432"/>
        <v/>
      </c>
      <c r="CX1819" t="str">
        <f t="shared" si="433"/>
        <v/>
      </c>
      <c r="CY1819" t="str">
        <f t="shared" si="434"/>
        <v/>
      </c>
      <c r="CZ1819" t="str">
        <f t="shared" si="435"/>
        <v/>
      </c>
      <c r="DA1819" t="str">
        <f t="shared" si="436"/>
        <v/>
      </c>
      <c r="DB1819" t="str">
        <f t="shared" si="437"/>
        <v/>
      </c>
      <c r="DC1819" t="str">
        <f t="shared" si="438"/>
        <v/>
      </c>
    </row>
    <row r="1820" spans="1:107" x14ac:dyDescent="0.2">
      <c r="A1820">
        <v>1817</v>
      </c>
      <c r="B1820" t="s">
        <v>1810</v>
      </c>
      <c r="C1820" t="s">
        <v>3985</v>
      </c>
      <c r="D1820" t="s">
        <v>5831</v>
      </c>
      <c r="E1820" t="s">
        <v>6065</v>
      </c>
      <c r="F1820" t="s">
        <v>7883</v>
      </c>
      <c r="G1820" t="s">
        <v>8265</v>
      </c>
      <c r="H1820" t="s">
        <v>8552</v>
      </c>
      <c r="I1820" t="s">
        <v>4365</v>
      </c>
      <c r="J1820" t="s">
        <v>4365</v>
      </c>
      <c r="K1820" t="s">
        <v>10119</v>
      </c>
      <c r="L1820" t="s">
        <v>10952</v>
      </c>
      <c r="M1820" t="s">
        <v>12504</v>
      </c>
      <c r="N1820" t="s">
        <v>12846</v>
      </c>
      <c r="O1820" t="s">
        <v>13319</v>
      </c>
      <c r="P1820" t="s">
        <v>13349</v>
      </c>
      <c r="Q1820">
        <v>1</v>
      </c>
      <c r="R1820" t="s">
        <v>13357</v>
      </c>
      <c r="S1820" t="s">
        <v>13668</v>
      </c>
      <c r="T1820" t="s">
        <v>13831</v>
      </c>
      <c r="U1820" s="3" t="str" cm="1">
        <f t="array" ref="U1820">LEFT(T1820,MIN(FIND({0,1,2,3,4,5,6,7,8,9},T1820&amp;"0123456789"))-1)</f>
        <v>$</v>
      </c>
      <c r="V1820" t="s">
        <v>13357</v>
      </c>
      <c r="W1820" t="s">
        <v>13831</v>
      </c>
      <c r="X1820" s="3" t="str" cm="1">
        <f t="array" ref="X1820">LEFT(W1820,MIN(FIND({0,1,2,3,4,5,6,7,8,9},W1820&amp;"0123456789"))-1)</f>
        <v>$</v>
      </c>
      <c r="Y1820" t="s">
        <v>13357</v>
      </c>
      <c r="Z1820" t="s">
        <v>13831</v>
      </c>
      <c r="AA1820" s="3" cm="1">
        <f t="array" ref="AA1820">_xlfn.XLOOKUP(LEFT(Z1820,MIN(FIND({0,1,2,3,4,5,6,7,8,9},Z1820&amp;"0123456789"))-1), $BB$4:$BB$23, $BC$4:$BC$23)*_xlfn.NUMBERVALUE(TRIM(REPLACE(Z1820,1,MIN(FIND({0,1,2,3,4,5,6,7,8,9},Z1820&amp;"0123456789"))-1,"")), ".", ",")</f>
        <v>1000000</v>
      </c>
      <c r="AB1820" t="s">
        <v>13831</v>
      </c>
      <c r="AC1820" s="3" cm="1">
        <f t="array" ref="AC1820">_xlfn.XLOOKUP(LEFT(AB1820,MIN(FIND({0,1,2,3,4,5,6,7,8,9},AB1820&amp;"0123456789"))-1), $BB$4:$BB$23, $BC$4:$BC$23)*_xlfn.NUMBERVALUE(TRIM(REPLACE(AB1820,1,MIN(FIND({0,1,2,3,4,5,6,7,8,9},AB1820&amp;"0123456789"))-1,"")), ".", ",")</f>
        <v>1000000</v>
      </c>
      <c r="AD1820" t="s">
        <v>8555</v>
      </c>
      <c r="AE1820" t="s">
        <v>8554</v>
      </c>
      <c r="AF1820" t="s">
        <v>16285</v>
      </c>
      <c r="AG1820" t="s">
        <v>4365</v>
      </c>
      <c r="AH1820" t="s">
        <v>4365</v>
      </c>
      <c r="AI1820" t="s">
        <v>4365</v>
      </c>
      <c r="AJ1820" t="s">
        <v>4365</v>
      </c>
      <c r="AK1820" t="s">
        <v>4365</v>
      </c>
      <c r="AL1820" t="s">
        <v>4365</v>
      </c>
      <c r="AM1820" t="s">
        <v>4365</v>
      </c>
      <c r="AN1820" t="s">
        <v>4365</v>
      </c>
      <c r="AO1820" t="s">
        <v>4365</v>
      </c>
      <c r="AP1820" t="s">
        <v>4365</v>
      </c>
      <c r="AQ1820" t="s">
        <v>4365</v>
      </c>
      <c r="AR1820" t="s">
        <v>4365</v>
      </c>
      <c r="AS1820" t="s">
        <v>19073</v>
      </c>
      <c r="BC1820" s="3" t="str" cm="1">
        <f t="array" ref="BC1820">LEFT(BB1820,MIN(FIND({0,1,2,3,4,5,6,7,8,9},BB1820&amp;"0123456789"))-1)</f>
        <v/>
      </c>
      <c r="BY1820" t="s">
        <v>12011</v>
      </c>
      <c r="BZ1820" t="s">
        <v>25801</v>
      </c>
      <c r="CT1820" t="str">
        <f t="shared" si="429"/>
        <v>Alternative Medicine</v>
      </c>
      <c r="CU1820" t="str">
        <f t="shared" si="430"/>
        <v>Cannabis</v>
      </c>
      <c r="CV1820" t="str">
        <f t="shared" si="431"/>
        <v/>
      </c>
      <c r="CW1820" t="str">
        <f t="shared" si="432"/>
        <v/>
      </c>
      <c r="CX1820" t="str">
        <f t="shared" si="433"/>
        <v/>
      </c>
      <c r="CY1820" t="str">
        <f t="shared" si="434"/>
        <v/>
      </c>
      <c r="CZ1820" t="str">
        <f t="shared" si="435"/>
        <v/>
      </c>
      <c r="DA1820" t="str">
        <f t="shared" si="436"/>
        <v/>
      </c>
      <c r="DB1820" t="str">
        <f t="shared" si="437"/>
        <v/>
      </c>
      <c r="DC1820" t="str">
        <f t="shared" si="438"/>
        <v/>
      </c>
    </row>
    <row r="1821" spans="1:107" x14ac:dyDescent="0.2">
      <c r="A1821">
        <v>1818</v>
      </c>
      <c r="B1821" t="s">
        <v>1811</v>
      </c>
      <c r="C1821" t="s">
        <v>3986</v>
      </c>
      <c r="D1821" t="s">
        <v>4365</v>
      </c>
      <c r="E1821" t="s">
        <v>6065</v>
      </c>
      <c r="F1821" t="s">
        <v>7884</v>
      </c>
      <c r="G1821" t="s">
        <v>8523</v>
      </c>
      <c r="H1821" t="s">
        <v>8552</v>
      </c>
      <c r="I1821" t="s">
        <v>4365</v>
      </c>
      <c r="J1821" t="s">
        <v>4365</v>
      </c>
      <c r="K1821" t="s">
        <v>10121</v>
      </c>
      <c r="L1821" t="s">
        <v>10976</v>
      </c>
      <c r="M1821" t="s">
        <v>12505</v>
      </c>
      <c r="N1821" t="s">
        <v>13176</v>
      </c>
      <c r="O1821" t="s">
        <v>13319</v>
      </c>
      <c r="P1821" t="s">
        <v>13349</v>
      </c>
      <c r="Q1821">
        <v>1</v>
      </c>
      <c r="R1821" t="s">
        <v>13357</v>
      </c>
      <c r="S1821" t="s">
        <v>8490</v>
      </c>
      <c r="T1821" t="s">
        <v>14301</v>
      </c>
      <c r="U1821" s="3" t="str" cm="1">
        <f t="array" ref="U1821">LEFT(T1821,MIN(FIND({0,1,2,3,4,5,6,7,8,9},T1821&amp;"0123456789"))-1)</f>
        <v>¥</v>
      </c>
      <c r="V1821" t="s">
        <v>13357</v>
      </c>
      <c r="W1821" t="s">
        <v>14301</v>
      </c>
      <c r="X1821" s="3" t="str" cm="1">
        <f t="array" ref="X1821">LEFT(W1821,MIN(FIND({0,1,2,3,4,5,6,7,8,9},W1821&amp;"0123456789"))-1)</f>
        <v>¥</v>
      </c>
      <c r="Y1821" t="s">
        <v>13357</v>
      </c>
      <c r="Z1821" t="s">
        <v>14301</v>
      </c>
      <c r="AA1821" s="3" cm="1">
        <f t="array" ref="AA1821">_xlfn.XLOOKUP(LEFT(Z1821,MIN(FIND({0,1,2,3,4,5,6,7,8,9},Z1821&amp;"0123456789"))-1), $BB$4:$BB$23, $BC$4:$BC$23)*_xlfn.NUMBERVALUE(TRIM(REPLACE(Z1821,1,MIN(FIND({0,1,2,3,4,5,6,7,8,9},Z1821&amp;"0123456789"))-1,"")), ".", ",")</f>
        <v>1900000</v>
      </c>
      <c r="AB1821" t="s">
        <v>14301</v>
      </c>
      <c r="AC1821" s="3" cm="1">
        <f t="array" ref="AC1821">_xlfn.XLOOKUP(LEFT(AB1821,MIN(FIND({0,1,2,3,4,5,6,7,8,9},AB1821&amp;"0123456789"))-1), $BB$4:$BB$23, $BC$4:$BC$23)*_xlfn.NUMBERVALUE(TRIM(REPLACE(AB1821,1,MIN(FIND({0,1,2,3,4,5,6,7,8,9},AB1821&amp;"0123456789"))-1,"")), ".", ",")</f>
        <v>1900000</v>
      </c>
      <c r="AD1821" t="s">
        <v>4365</v>
      </c>
      <c r="AE1821" t="s">
        <v>8554</v>
      </c>
      <c r="AF1821" t="s">
        <v>16286</v>
      </c>
      <c r="AG1821" t="s">
        <v>4365</v>
      </c>
      <c r="AH1821" t="s">
        <v>4365</v>
      </c>
      <c r="AI1821" t="s">
        <v>4365</v>
      </c>
      <c r="AJ1821" t="s">
        <v>4365</v>
      </c>
      <c r="AK1821" t="s">
        <v>4365</v>
      </c>
      <c r="AL1821" t="s">
        <v>4365</v>
      </c>
      <c r="AM1821" t="s">
        <v>4365</v>
      </c>
      <c r="AN1821" t="s">
        <v>4365</v>
      </c>
      <c r="AO1821" t="s">
        <v>4365</v>
      </c>
      <c r="AP1821" t="s">
        <v>4365</v>
      </c>
      <c r="AQ1821" t="s">
        <v>4365</v>
      </c>
      <c r="AR1821" t="s">
        <v>4365</v>
      </c>
      <c r="AS1821" t="s">
        <v>14832</v>
      </c>
      <c r="BC1821" s="3" t="str" cm="1">
        <f t="array" ref="BC1821">LEFT(BB1821,MIN(FIND({0,1,2,3,4,5,6,7,8,9},BB1821&amp;"0123456789"))-1)</f>
        <v/>
      </c>
      <c r="BY1821" t="s">
        <v>25632</v>
      </c>
      <c r="BZ1821" t="s">
        <v>25520</v>
      </c>
      <c r="CA1821" t="s">
        <v>25408</v>
      </c>
      <c r="CT1821" t="str">
        <f t="shared" si="429"/>
        <v>Computer</v>
      </c>
      <c r="CU1821" t="str">
        <f t="shared" si="430"/>
        <v>Consulting</v>
      </c>
      <c r="CV1821" t="str">
        <f t="shared" si="431"/>
        <v>Software</v>
      </c>
      <c r="CW1821" t="str">
        <f t="shared" si="432"/>
        <v/>
      </c>
      <c r="CX1821" t="str">
        <f t="shared" si="433"/>
        <v/>
      </c>
      <c r="CY1821" t="str">
        <f t="shared" si="434"/>
        <v/>
      </c>
      <c r="CZ1821" t="str">
        <f t="shared" si="435"/>
        <v/>
      </c>
      <c r="DA1821" t="str">
        <f t="shared" si="436"/>
        <v/>
      </c>
      <c r="DB1821" t="str">
        <f t="shared" si="437"/>
        <v/>
      </c>
      <c r="DC1821" t="str">
        <f t="shared" si="438"/>
        <v/>
      </c>
    </row>
    <row r="1822" spans="1:107" x14ac:dyDescent="0.2">
      <c r="A1822">
        <v>1819</v>
      </c>
      <c r="B1822" t="s">
        <v>1812</v>
      </c>
      <c r="C1822" t="s">
        <v>3987</v>
      </c>
      <c r="D1822" t="s">
        <v>5832</v>
      </c>
      <c r="E1822" t="s">
        <v>6065</v>
      </c>
      <c r="F1822" t="s">
        <v>7885</v>
      </c>
      <c r="G1822" t="s">
        <v>8263</v>
      </c>
      <c r="H1822" t="s">
        <v>8552</v>
      </c>
      <c r="I1822" t="s">
        <v>4365</v>
      </c>
      <c r="J1822" t="s">
        <v>4365</v>
      </c>
      <c r="K1822" t="s">
        <v>10119</v>
      </c>
      <c r="L1822" t="s">
        <v>10224</v>
      </c>
      <c r="M1822" t="s">
        <v>12506</v>
      </c>
      <c r="N1822" t="s">
        <v>12741</v>
      </c>
      <c r="O1822" t="s">
        <v>13310</v>
      </c>
      <c r="P1822" t="s">
        <v>4365</v>
      </c>
      <c r="Q1822">
        <v>1</v>
      </c>
      <c r="R1822" t="s">
        <v>13357</v>
      </c>
      <c r="S1822" t="s">
        <v>8353</v>
      </c>
      <c r="T1822" t="s">
        <v>13813</v>
      </c>
      <c r="U1822" s="3" t="str" cm="1">
        <f t="array" ref="U1822">LEFT(T1822,MIN(FIND({0,1,2,3,4,5,6,7,8,9},T1822&amp;"0123456789"))-1)</f>
        <v>$</v>
      </c>
      <c r="V1822" t="s">
        <v>13357</v>
      </c>
      <c r="W1822" t="s">
        <v>13813</v>
      </c>
      <c r="X1822" s="3" t="str" cm="1">
        <f t="array" ref="X1822">LEFT(W1822,MIN(FIND({0,1,2,3,4,5,6,7,8,9},W1822&amp;"0123456789"))-1)</f>
        <v>$</v>
      </c>
      <c r="Y1822" t="s">
        <v>13357</v>
      </c>
      <c r="Z1822" t="s">
        <v>13813</v>
      </c>
      <c r="AA1822" s="3" cm="1">
        <f t="array" ref="AA1822">_xlfn.XLOOKUP(LEFT(Z1822,MIN(FIND({0,1,2,3,4,5,6,7,8,9},Z1822&amp;"0123456789"))-1), $BB$4:$BB$23, $BC$4:$BC$23)*_xlfn.NUMBERVALUE(TRIM(REPLACE(Z1822,1,MIN(FIND({0,1,2,3,4,5,6,7,8,9},Z1822&amp;"0123456789"))-1,"")), ".", ",")</f>
        <v>2000000</v>
      </c>
      <c r="AB1822" t="s">
        <v>13813</v>
      </c>
      <c r="AC1822" s="3" cm="1">
        <f t="array" ref="AC1822">_xlfn.XLOOKUP(LEFT(AB1822,MIN(FIND({0,1,2,3,4,5,6,7,8,9},AB1822&amp;"0123456789"))-1), $BB$4:$BB$23, $BC$4:$BC$23)*_xlfn.NUMBERVALUE(TRIM(REPLACE(AB1822,1,MIN(FIND({0,1,2,3,4,5,6,7,8,9},AB1822&amp;"0123456789"))-1,"")), ".", ",")</f>
        <v>2000000</v>
      </c>
      <c r="AD1822" t="s">
        <v>4365</v>
      </c>
      <c r="AE1822" t="s">
        <v>4365</v>
      </c>
      <c r="AF1822" t="s">
        <v>4365</v>
      </c>
      <c r="AG1822" t="s">
        <v>4365</v>
      </c>
      <c r="AH1822" t="s">
        <v>4365</v>
      </c>
      <c r="AI1822" t="s">
        <v>4365</v>
      </c>
      <c r="AJ1822" t="s">
        <v>4365</v>
      </c>
      <c r="AK1822" t="s">
        <v>4365</v>
      </c>
      <c r="AL1822" t="s">
        <v>4365</v>
      </c>
      <c r="AM1822" t="s">
        <v>4365</v>
      </c>
      <c r="AN1822" t="s">
        <v>4365</v>
      </c>
      <c r="AO1822" t="s">
        <v>4365</v>
      </c>
      <c r="AP1822" t="s">
        <v>4365</v>
      </c>
      <c r="AQ1822" t="s">
        <v>4365</v>
      </c>
      <c r="AR1822" t="s">
        <v>4365</v>
      </c>
      <c r="AS1822" t="s">
        <v>14833</v>
      </c>
      <c r="BC1822" s="3" t="str" cm="1">
        <f t="array" ref="BC1822">LEFT(BB1822,MIN(FIND({0,1,2,3,4,5,6,7,8,9},BB1822&amp;"0123456789"))-1)</f>
        <v/>
      </c>
      <c r="BY1822" t="s">
        <v>25718</v>
      </c>
      <c r="BZ1822" t="s">
        <v>25571</v>
      </c>
      <c r="CA1822" t="s">
        <v>25487</v>
      </c>
      <c r="CB1822" t="s">
        <v>25575</v>
      </c>
      <c r="CT1822" t="str">
        <f t="shared" si="429"/>
        <v>Consumer Lending</v>
      </c>
      <c r="CU1822" t="str">
        <f t="shared" si="430"/>
        <v>Cryptocurrency</v>
      </c>
      <c r="CV1822" t="str">
        <f t="shared" si="431"/>
        <v>Finance</v>
      </c>
      <c r="CW1822" t="str">
        <f t="shared" si="432"/>
        <v>Lending</v>
      </c>
      <c r="CX1822" t="str">
        <f t="shared" si="433"/>
        <v/>
      </c>
      <c r="CY1822" t="str">
        <f t="shared" si="434"/>
        <v/>
      </c>
      <c r="CZ1822" t="str">
        <f t="shared" si="435"/>
        <v/>
      </c>
      <c r="DA1822" t="str">
        <f t="shared" si="436"/>
        <v/>
      </c>
      <c r="DB1822" t="str">
        <f t="shared" si="437"/>
        <v/>
      </c>
      <c r="DC1822" t="str">
        <f t="shared" si="438"/>
        <v/>
      </c>
    </row>
    <row r="1823" spans="1:107" x14ac:dyDescent="0.2">
      <c r="A1823">
        <v>1820</v>
      </c>
      <c r="B1823" t="s">
        <v>1813</v>
      </c>
      <c r="C1823" t="s">
        <v>3988</v>
      </c>
      <c r="D1823" t="s">
        <v>5833</v>
      </c>
      <c r="E1823" t="s">
        <v>6065</v>
      </c>
      <c r="F1823" t="s">
        <v>7886</v>
      </c>
      <c r="G1823" t="s">
        <v>8245</v>
      </c>
      <c r="H1823" t="s">
        <v>8552</v>
      </c>
      <c r="I1823" t="s">
        <v>4365</v>
      </c>
      <c r="J1823" t="s">
        <v>4365</v>
      </c>
      <c r="K1823" t="s">
        <v>10119</v>
      </c>
      <c r="L1823" t="s">
        <v>10977</v>
      </c>
      <c r="M1823" t="s">
        <v>12507</v>
      </c>
      <c r="N1823" t="s">
        <v>12830</v>
      </c>
      <c r="O1823" t="s">
        <v>13305</v>
      </c>
      <c r="P1823" t="s">
        <v>13349</v>
      </c>
      <c r="Q1823">
        <v>1</v>
      </c>
      <c r="R1823" t="s">
        <v>4365</v>
      </c>
      <c r="S1823" t="s">
        <v>8401</v>
      </c>
      <c r="T1823" t="s">
        <v>14323</v>
      </c>
      <c r="U1823" s="3" t="str" cm="1">
        <f t="array" ref="U1823">LEFT(T1823,MIN(FIND({0,1,2,3,4,5,6,7,8,9},T1823&amp;"0123456789"))-1)</f>
        <v>$</v>
      </c>
      <c r="V1823" t="s">
        <v>14415</v>
      </c>
      <c r="W1823" t="s">
        <v>14323</v>
      </c>
      <c r="X1823" s="3" t="str" cm="1">
        <f t="array" ref="X1823">LEFT(W1823,MIN(FIND({0,1,2,3,4,5,6,7,8,9},W1823&amp;"0123456789"))-1)</f>
        <v>$</v>
      </c>
      <c r="Y1823" t="s">
        <v>14415</v>
      </c>
      <c r="Z1823" t="s">
        <v>14323</v>
      </c>
      <c r="AA1823" s="3" cm="1">
        <f t="array" ref="AA1823">_xlfn.XLOOKUP(LEFT(Z1823,MIN(FIND({0,1,2,3,4,5,6,7,8,9},Z1823&amp;"0123456789"))-1), $BB$4:$BB$23, $BC$4:$BC$23)*_xlfn.NUMBERVALUE(TRIM(REPLACE(Z1823,1,MIN(FIND({0,1,2,3,4,5,6,7,8,9},Z1823&amp;"0123456789"))-1,"")), ".", ",")</f>
        <v>9000004</v>
      </c>
      <c r="AB1823" t="s">
        <v>14323</v>
      </c>
      <c r="AC1823" s="3" cm="1">
        <f t="array" ref="AC1823">_xlfn.XLOOKUP(LEFT(AB1823,MIN(FIND({0,1,2,3,4,5,6,7,8,9},AB1823&amp;"0123456789"))-1), $BB$4:$BB$23, $BC$4:$BC$23)*_xlfn.NUMBERVALUE(TRIM(REPLACE(AB1823,1,MIN(FIND({0,1,2,3,4,5,6,7,8,9},AB1823&amp;"0123456789"))-1,"")), ".", ",")</f>
        <v>9000004</v>
      </c>
      <c r="AD1823" t="s">
        <v>4365</v>
      </c>
      <c r="AE1823" t="s">
        <v>4365</v>
      </c>
      <c r="AF1823" t="s">
        <v>4365</v>
      </c>
      <c r="AG1823" t="s">
        <v>4365</v>
      </c>
      <c r="AH1823" t="s">
        <v>4365</v>
      </c>
      <c r="AI1823" t="s">
        <v>4365</v>
      </c>
      <c r="AJ1823" t="s">
        <v>4365</v>
      </c>
      <c r="AK1823" t="s">
        <v>4365</v>
      </c>
      <c r="AL1823" t="s">
        <v>4365</v>
      </c>
      <c r="AM1823" t="s">
        <v>4365</v>
      </c>
      <c r="AN1823" t="s">
        <v>4365</v>
      </c>
      <c r="AO1823" t="s">
        <v>4365</v>
      </c>
      <c r="AP1823" t="s">
        <v>4365</v>
      </c>
      <c r="AQ1823" t="s">
        <v>4365</v>
      </c>
      <c r="AR1823" t="s">
        <v>4365</v>
      </c>
      <c r="AS1823" t="s">
        <v>4365</v>
      </c>
      <c r="BC1823" s="3" t="str" cm="1">
        <f t="array" ref="BC1823">LEFT(BB1823,MIN(FIND({0,1,2,3,4,5,6,7,8,9},BB1823&amp;"0123456789"))-1)</f>
        <v/>
      </c>
      <c r="BY1823" t="s">
        <v>10143</v>
      </c>
      <c r="BZ1823" t="s">
        <v>25404</v>
      </c>
      <c r="CA1823" t="s">
        <v>25415</v>
      </c>
      <c r="CB1823" t="s">
        <v>25432</v>
      </c>
      <c r="CT1823" t="str">
        <f t="shared" si="429"/>
        <v>Financial Services</v>
      </c>
      <c r="CU1823" t="str">
        <f t="shared" si="430"/>
        <v>Information Technology</v>
      </c>
      <c r="CV1823" t="str">
        <f t="shared" si="431"/>
        <v>Mobile Payments</v>
      </c>
      <c r="CW1823" t="str">
        <f t="shared" si="432"/>
        <v>Payments</v>
      </c>
      <c r="CX1823" t="str">
        <f t="shared" si="433"/>
        <v/>
      </c>
      <c r="CY1823" t="str">
        <f t="shared" si="434"/>
        <v/>
      </c>
      <c r="CZ1823" t="str">
        <f t="shared" si="435"/>
        <v/>
      </c>
      <c r="DA1823" t="str">
        <f t="shared" si="436"/>
        <v/>
      </c>
      <c r="DB1823" t="str">
        <f t="shared" si="437"/>
        <v/>
      </c>
      <c r="DC1823" t="str">
        <f t="shared" si="438"/>
        <v/>
      </c>
    </row>
    <row r="1824" spans="1:107" x14ac:dyDescent="0.2">
      <c r="A1824">
        <v>1821</v>
      </c>
      <c r="B1824" t="s">
        <v>1814</v>
      </c>
      <c r="C1824" t="s">
        <v>3989</v>
      </c>
      <c r="D1824" t="s">
        <v>5834</v>
      </c>
      <c r="E1824" t="s">
        <v>6065</v>
      </c>
      <c r="F1824" t="s">
        <v>7887</v>
      </c>
      <c r="G1824" t="s">
        <v>8245</v>
      </c>
      <c r="H1824" t="s">
        <v>8552</v>
      </c>
      <c r="I1824" t="s">
        <v>4365</v>
      </c>
      <c r="J1824" t="s">
        <v>4365</v>
      </c>
      <c r="K1824" t="s">
        <v>10121</v>
      </c>
      <c r="L1824" t="s">
        <v>10163</v>
      </c>
      <c r="M1824" t="s">
        <v>12508</v>
      </c>
      <c r="N1824" t="s">
        <v>12895</v>
      </c>
      <c r="O1824" t="s">
        <v>13307</v>
      </c>
      <c r="P1824" t="s">
        <v>4365</v>
      </c>
      <c r="Q1824">
        <v>1</v>
      </c>
      <c r="R1824" t="s">
        <v>13358</v>
      </c>
      <c r="S1824" t="s">
        <v>13687</v>
      </c>
      <c r="T1824" t="s">
        <v>13747</v>
      </c>
      <c r="U1824" s="3" t="str" cm="1">
        <f t="array" ref="U1824">LEFT(T1824,MIN(FIND({0,1,2,3,4,5,6,7,8,9},T1824&amp;"0123456789"))-1)</f>
        <v>$</v>
      </c>
      <c r="V1824" t="s">
        <v>14414</v>
      </c>
      <c r="W1824" t="s">
        <v>13747</v>
      </c>
      <c r="X1824" s="3" t="str" cm="1">
        <f t="array" ref="X1824">LEFT(W1824,MIN(FIND({0,1,2,3,4,5,6,7,8,9},W1824&amp;"0123456789"))-1)</f>
        <v>$</v>
      </c>
      <c r="Y1824" t="s">
        <v>14414</v>
      </c>
      <c r="Z1824" t="s">
        <v>13747</v>
      </c>
      <c r="AA1824" s="3" cm="1">
        <f t="array" ref="AA1824">_xlfn.XLOOKUP(LEFT(Z1824,MIN(FIND({0,1,2,3,4,5,6,7,8,9},Z1824&amp;"0123456789"))-1), $BB$4:$BB$23, $BC$4:$BC$23)*_xlfn.NUMBERVALUE(TRIM(REPLACE(Z1824,1,MIN(FIND({0,1,2,3,4,5,6,7,8,9},Z1824&amp;"0123456789"))-1,"")), ".", ",")</f>
        <v>11000000</v>
      </c>
      <c r="AB1824" t="s">
        <v>13747</v>
      </c>
      <c r="AC1824" s="3" cm="1">
        <f t="array" ref="AC1824">_xlfn.XLOOKUP(LEFT(AB1824,MIN(FIND({0,1,2,3,4,5,6,7,8,9},AB1824&amp;"0123456789"))-1), $BB$4:$BB$23, $BC$4:$BC$23)*_xlfn.NUMBERVALUE(TRIM(REPLACE(AB1824,1,MIN(FIND({0,1,2,3,4,5,6,7,8,9},AB1824&amp;"0123456789"))-1,"")), ".", ",")</f>
        <v>11000000</v>
      </c>
      <c r="AD1824" t="s">
        <v>4365</v>
      </c>
      <c r="AE1824" t="s">
        <v>4365</v>
      </c>
      <c r="AF1824" t="s">
        <v>4365</v>
      </c>
      <c r="AG1824" t="s">
        <v>4365</v>
      </c>
      <c r="AH1824" t="s">
        <v>4365</v>
      </c>
      <c r="AI1824" t="s">
        <v>4365</v>
      </c>
      <c r="AJ1824" t="s">
        <v>4365</v>
      </c>
      <c r="AK1824" t="s">
        <v>4365</v>
      </c>
      <c r="AL1824" t="s">
        <v>4365</v>
      </c>
      <c r="AM1824" t="s">
        <v>4365</v>
      </c>
      <c r="AN1824" t="s">
        <v>4365</v>
      </c>
      <c r="AO1824" t="s">
        <v>4365</v>
      </c>
      <c r="AP1824" t="s">
        <v>4365</v>
      </c>
      <c r="AQ1824" t="s">
        <v>4365</v>
      </c>
      <c r="AR1824" t="s">
        <v>4365</v>
      </c>
      <c r="AS1824" t="s">
        <v>19069</v>
      </c>
      <c r="BC1824" s="3" t="str" cm="1">
        <f t="array" ref="BC1824">LEFT(BB1824,MIN(FIND({0,1,2,3,4,5,6,7,8,9},BB1824&amp;"0123456789"))-1)</f>
        <v/>
      </c>
      <c r="BY1824" t="s">
        <v>10163</v>
      </c>
      <c r="BZ1824" t="s">
        <v>25534</v>
      </c>
      <c r="CA1824" t="s">
        <v>25537</v>
      </c>
      <c r="CT1824" t="str">
        <f t="shared" si="429"/>
        <v>Health Care</v>
      </c>
      <c r="CU1824" t="str">
        <f t="shared" si="430"/>
        <v>Health Diagnostics</v>
      </c>
      <c r="CV1824" t="str">
        <f t="shared" si="431"/>
        <v>Pharmaceutical</v>
      </c>
      <c r="CW1824" t="str">
        <f t="shared" si="432"/>
        <v/>
      </c>
      <c r="CX1824" t="str">
        <f t="shared" si="433"/>
        <v/>
      </c>
      <c r="CY1824" t="str">
        <f t="shared" si="434"/>
        <v/>
      </c>
      <c r="CZ1824" t="str">
        <f t="shared" si="435"/>
        <v/>
      </c>
      <c r="DA1824" t="str">
        <f t="shared" si="436"/>
        <v/>
      </c>
      <c r="DB1824" t="str">
        <f t="shared" si="437"/>
        <v/>
      </c>
      <c r="DC1824" t="str">
        <f t="shared" si="438"/>
        <v/>
      </c>
    </row>
    <row r="1825" spans="1:107" x14ac:dyDescent="0.2">
      <c r="A1825">
        <v>1822</v>
      </c>
      <c r="B1825" t="s">
        <v>1815</v>
      </c>
      <c r="C1825" t="s">
        <v>3990</v>
      </c>
      <c r="D1825" t="s">
        <v>4365</v>
      </c>
      <c r="E1825" t="s">
        <v>6065</v>
      </c>
      <c r="F1825" t="s">
        <v>7888</v>
      </c>
      <c r="G1825" t="s">
        <v>8256</v>
      </c>
      <c r="H1825" t="s">
        <v>8552</v>
      </c>
      <c r="I1825" t="s">
        <v>4365</v>
      </c>
      <c r="J1825" t="s">
        <v>4365</v>
      </c>
      <c r="K1825" t="s">
        <v>10121</v>
      </c>
      <c r="L1825" t="s">
        <v>10835</v>
      </c>
      <c r="M1825" t="s">
        <v>12509</v>
      </c>
      <c r="N1825" t="s">
        <v>12803</v>
      </c>
      <c r="O1825" t="s">
        <v>13319</v>
      </c>
      <c r="P1825" t="s">
        <v>4365</v>
      </c>
      <c r="Q1825">
        <v>1</v>
      </c>
      <c r="R1825" t="s">
        <v>13357</v>
      </c>
      <c r="S1825" t="s">
        <v>8273</v>
      </c>
      <c r="T1825" t="s">
        <v>14092</v>
      </c>
      <c r="U1825" s="3" t="str" cm="1">
        <f t="array" ref="U1825">LEFT(T1825,MIN(FIND({0,1,2,3,4,5,6,7,8,9},T1825&amp;"0123456789"))-1)</f>
        <v>¥</v>
      </c>
      <c r="V1825" t="s">
        <v>13357</v>
      </c>
      <c r="W1825" t="s">
        <v>14092</v>
      </c>
      <c r="X1825" s="3" t="str" cm="1">
        <f t="array" ref="X1825">LEFT(W1825,MIN(FIND({0,1,2,3,4,5,6,7,8,9},W1825&amp;"0123456789"))-1)</f>
        <v>¥</v>
      </c>
      <c r="Y1825" t="s">
        <v>13357</v>
      </c>
      <c r="Z1825" t="s">
        <v>14092</v>
      </c>
      <c r="AA1825" s="3" cm="1">
        <f t="array" ref="AA1825">_xlfn.XLOOKUP(LEFT(Z1825,MIN(FIND({0,1,2,3,4,5,6,7,8,9},Z1825&amp;"0123456789"))-1), $BB$4:$BB$23, $BC$4:$BC$23)*_xlfn.NUMBERVALUE(TRIM(REPLACE(Z1825,1,MIN(FIND({0,1,2,3,4,5,6,7,8,9},Z1825&amp;"0123456789"))-1,"")), ".", ",")</f>
        <v>2850000</v>
      </c>
      <c r="AB1825" t="s">
        <v>14092</v>
      </c>
      <c r="AC1825" s="3" cm="1">
        <f t="array" ref="AC1825">_xlfn.XLOOKUP(LEFT(AB1825,MIN(FIND({0,1,2,3,4,5,6,7,8,9},AB1825&amp;"0123456789"))-1), $BB$4:$BB$23, $BC$4:$BC$23)*_xlfn.NUMBERVALUE(TRIM(REPLACE(AB1825,1,MIN(FIND({0,1,2,3,4,5,6,7,8,9},AB1825&amp;"0123456789"))-1,"")), ".", ",")</f>
        <v>2850000</v>
      </c>
      <c r="AD1825" t="s">
        <v>4365</v>
      </c>
      <c r="AE1825" t="s">
        <v>8555</v>
      </c>
      <c r="AF1825" t="s">
        <v>16287</v>
      </c>
      <c r="AG1825" t="s">
        <v>4365</v>
      </c>
      <c r="AH1825" t="s">
        <v>4365</v>
      </c>
      <c r="AI1825" t="s">
        <v>4365</v>
      </c>
      <c r="AJ1825" t="s">
        <v>4365</v>
      </c>
      <c r="AK1825" t="s">
        <v>4365</v>
      </c>
      <c r="AL1825" t="s">
        <v>4365</v>
      </c>
      <c r="AM1825" t="s">
        <v>4365</v>
      </c>
      <c r="AN1825" t="s">
        <v>4365</v>
      </c>
      <c r="AO1825" t="s">
        <v>4365</v>
      </c>
      <c r="AP1825" t="s">
        <v>4365</v>
      </c>
      <c r="AQ1825" t="s">
        <v>4365</v>
      </c>
      <c r="AR1825" t="s">
        <v>4365</v>
      </c>
      <c r="AS1825" t="s">
        <v>19184</v>
      </c>
      <c r="BC1825" s="3" t="str" cm="1">
        <f t="array" ref="BC1825">LEFT(BB1825,MIN(FIND({0,1,2,3,4,5,6,7,8,9},BB1825&amp;"0123456789"))-1)</f>
        <v/>
      </c>
      <c r="BY1825" t="s">
        <v>25600</v>
      </c>
      <c r="BZ1825" t="s">
        <v>25414</v>
      </c>
      <c r="CT1825" t="str">
        <f t="shared" si="429"/>
        <v>Asset Management</v>
      </c>
      <c r="CU1825" t="str">
        <f t="shared" si="430"/>
        <v>Internet</v>
      </c>
      <c r="CV1825" t="str">
        <f t="shared" si="431"/>
        <v/>
      </c>
      <c r="CW1825" t="str">
        <f t="shared" si="432"/>
        <v/>
      </c>
      <c r="CX1825" t="str">
        <f t="shared" si="433"/>
        <v/>
      </c>
      <c r="CY1825" t="str">
        <f t="shared" si="434"/>
        <v/>
      </c>
      <c r="CZ1825" t="str">
        <f t="shared" si="435"/>
        <v/>
      </c>
      <c r="DA1825" t="str">
        <f t="shared" si="436"/>
        <v/>
      </c>
      <c r="DB1825" t="str">
        <f t="shared" si="437"/>
        <v/>
      </c>
      <c r="DC1825" t="str">
        <f t="shared" si="438"/>
        <v/>
      </c>
    </row>
    <row r="1826" spans="1:107" x14ac:dyDescent="0.2">
      <c r="A1826">
        <v>1823</v>
      </c>
      <c r="B1826" t="s">
        <v>1816</v>
      </c>
      <c r="C1826" t="s">
        <v>3991</v>
      </c>
      <c r="D1826" t="s">
        <v>5835</v>
      </c>
      <c r="E1826" t="s">
        <v>6065</v>
      </c>
      <c r="F1826" t="s">
        <v>7889</v>
      </c>
      <c r="G1826" t="s">
        <v>8245</v>
      </c>
      <c r="H1826" t="s">
        <v>8552</v>
      </c>
      <c r="I1826" t="s">
        <v>8555</v>
      </c>
      <c r="J1826" t="s">
        <v>9974</v>
      </c>
      <c r="K1826" t="s">
        <v>10119</v>
      </c>
      <c r="L1826" t="s">
        <v>10154</v>
      </c>
      <c r="M1826" t="s">
        <v>12510</v>
      </c>
      <c r="N1826" t="s">
        <v>12759</v>
      </c>
      <c r="O1826" t="s">
        <v>13320</v>
      </c>
      <c r="P1826" t="s">
        <v>13349</v>
      </c>
      <c r="Q1826">
        <v>2</v>
      </c>
      <c r="R1826" t="s">
        <v>13357</v>
      </c>
      <c r="S1826" t="s">
        <v>8457</v>
      </c>
      <c r="T1826" t="s">
        <v>13831</v>
      </c>
      <c r="U1826" s="3" t="str" cm="1">
        <f t="array" ref="U1826">LEFT(T1826,MIN(FIND({0,1,2,3,4,5,6,7,8,9},T1826&amp;"0123456789"))-1)</f>
        <v>$</v>
      </c>
      <c r="V1826" t="s">
        <v>13357</v>
      </c>
      <c r="W1826" t="s">
        <v>13831</v>
      </c>
      <c r="X1826" s="3" t="str" cm="1">
        <f t="array" ref="X1826">LEFT(W1826,MIN(FIND({0,1,2,3,4,5,6,7,8,9},W1826&amp;"0123456789"))-1)</f>
        <v>$</v>
      </c>
      <c r="Y1826" t="s">
        <v>13357</v>
      </c>
      <c r="Z1826" t="s">
        <v>13810</v>
      </c>
      <c r="AA1826" s="3" cm="1">
        <f t="array" ref="AA1826">_xlfn.XLOOKUP(LEFT(Z1826,MIN(FIND({0,1,2,3,4,5,6,7,8,9},Z1826&amp;"0123456789"))-1), $BB$4:$BB$23, $BC$4:$BC$23)*_xlfn.NUMBERVALUE(TRIM(REPLACE(Z1826,1,MIN(FIND({0,1,2,3,4,5,6,7,8,9},Z1826&amp;"0123456789"))-1,"")), ".", ",")</f>
        <v>1500000</v>
      </c>
      <c r="AB1826" t="s">
        <v>13810</v>
      </c>
      <c r="AC1826" s="3" cm="1">
        <f t="array" ref="AC1826">_xlfn.XLOOKUP(LEFT(AB1826,MIN(FIND({0,1,2,3,4,5,6,7,8,9},AB1826&amp;"0123456789"))-1), $BB$4:$BB$23, $BC$4:$BC$23)*_xlfn.NUMBERVALUE(TRIM(REPLACE(AB1826,1,MIN(FIND({0,1,2,3,4,5,6,7,8,9},AB1826&amp;"0123456789"))-1,"")), ".", ",")</f>
        <v>1500000</v>
      </c>
      <c r="AD1826" t="s">
        <v>4365</v>
      </c>
      <c r="AE1826" t="s">
        <v>8554</v>
      </c>
      <c r="AF1826" t="s">
        <v>16288</v>
      </c>
      <c r="AG1826" t="s">
        <v>4365</v>
      </c>
      <c r="AH1826" t="s">
        <v>4365</v>
      </c>
      <c r="AI1826" t="s">
        <v>4365</v>
      </c>
      <c r="AJ1826" t="s">
        <v>4365</v>
      </c>
      <c r="AK1826" t="s">
        <v>4365</v>
      </c>
      <c r="AL1826" t="s">
        <v>4365</v>
      </c>
      <c r="AM1826" t="s">
        <v>4365</v>
      </c>
      <c r="AN1826" t="s">
        <v>4365</v>
      </c>
      <c r="AO1826" t="s">
        <v>4365</v>
      </c>
      <c r="AP1826" t="s">
        <v>4365</v>
      </c>
      <c r="AQ1826" t="s">
        <v>4365</v>
      </c>
      <c r="AR1826" t="s">
        <v>4365</v>
      </c>
      <c r="AS1826" t="s">
        <v>8556</v>
      </c>
      <c r="BC1826" s="3" t="str" cm="1">
        <f t="array" ref="BC1826">LEFT(BB1826,MIN(FIND({0,1,2,3,4,5,6,7,8,9},BB1826&amp;"0123456789"))-1)</f>
        <v/>
      </c>
      <c r="BY1826" t="s">
        <v>12049</v>
      </c>
      <c r="BZ1826" t="s">
        <v>25430</v>
      </c>
      <c r="CA1826" t="s">
        <v>25414</v>
      </c>
      <c r="CT1826" t="str">
        <f t="shared" si="429"/>
        <v>Cryptocurrency</v>
      </c>
      <c r="CU1826" t="str">
        <f t="shared" si="430"/>
        <v>FinTech</v>
      </c>
      <c r="CV1826" t="str">
        <f t="shared" si="431"/>
        <v>Internet</v>
      </c>
      <c r="CW1826" t="str">
        <f t="shared" si="432"/>
        <v/>
      </c>
      <c r="CX1826" t="str">
        <f t="shared" si="433"/>
        <v/>
      </c>
      <c r="CY1826" t="str">
        <f t="shared" si="434"/>
        <v/>
      </c>
      <c r="CZ1826" t="str">
        <f t="shared" si="435"/>
        <v/>
      </c>
      <c r="DA1826" t="str">
        <f t="shared" si="436"/>
        <v/>
      </c>
      <c r="DB1826" t="str">
        <f t="shared" si="437"/>
        <v/>
      </c>
      <c r="DC1826" t="str">
        <f t="shared" si="438"/>
        <v/>
      </c>
    </row>
    <row r="1827" spans="1:107" x14ac:dyDescent="0.2">
      <c r="A1827">
        <v>1824</v>
      </c>
      <c r="B1827" t="s">
        <v>1817</v>
      </c>
      <c r="C1827" t="s">
        <v>3992</v>
      </c>
      <c r="D1827" t="s">
        <v>4365</v>
      </c>
      <c r="E1827" t="s">
        <v>6065</v>
      </c>
      <c r="F1827" t="s">
        <v>7890</v>
      </c>
      <c r="G1827" t="s">
        <v>8248</v>
      </c>
      <c r="H1827" t="s">
        <v>8552</v>
      </c>
      <c r="I1827" t="s">
        <v>8555</v>
      </c>
      <c r="J1827" t="s">
        <v>9975</v>
      </c>
      <c r="K1827" t="s">
        <v>10121</v>
      </c>
      <c r="L1827" t="s">
        <v>10212</v>
      </c>
      <c r="M1827" t="s">
        <v>12511</v>
      </c>
      <c r="N1827" t="s">
        <v>12741</v>
      </c>
      <c r="O1827" t="s">
        <v>13310</v>
      </c>
      <c r="P1827" t="s">
        <v>4365</v>
      </c>
      <c r="Q1827">
        <v>1</v>
      </c>
      <c r="R1827" t="s">
        <v>13357</v>
      </c>
      <c r="S1827" t="s">
        <v>13598</v>
      </c>
      <c r="T1827" t="s">
        <v>14324</v>
      </c>
      <c r="U1827" s="3" t="str" cm="1">
        <f t="array" ref="U1827">LEFT(T1827,MIN(FIND({0,1,2,3,4,5,6,7,8,9},T1827&amp;"0123456789"))-1)</f>
        <v>$</v>
      </c>
      <c r="V1827" t="s">
        <v>13357</v>
      </c>
      <c r="W1827" t="s">
        <v>14324</v>
      </c>
      <c r="X1827" s="3" t="str" cm="1">
        <f t="array" ref="X1827">LEFT(W1827,MIN(FIND({0,1,2,3,4,5,6,7,8,9},W1827&amp;"0123456789"))-1)</f>
        <v>$</v>
      </c>
      <c r="Y1827" t="s">
        <v>13357</v>
      </c>
      <c r="Z1827" t="s">
        <v>14324</v>
      </c>
      <c r="AA1827" s="3" cm="1">
        <f t="array" ref="AA1827">_xlfn.XLOOKUP(LEFT(Z1827,MIN(FIND({0,1,2,3,4,5,6,7,8,9},Z1827&amp;"0123456789"))-1), $BB$4:$BB$23, $BC$4:$BC$23)*_xlfn.NUMBERVALUE(TRIM(REPLACE(Z1827,1,MIN(FIND({0,1,2,3,4,5,6,7,8,9},Z1827&amp;"0123456789"))-1,"")), ".", ",")</f>
        <v>2799931</v>
      </c>
      <c r="AB1827" t="s">
        <v>14324</v>
      </c>
      <c r="AC1827" s="3" cm="1">
        <f t="array" ref="AC1827">_xlfn.XLOOKUP(LEFT(AB1827,MIN(FIND({0,1,2,3,4,5,6,7,8,9},AB1827&amp;"0123456789"))-1), $BB$4:$BB$23, $BC$4:$BC$23)*_xlfn.NUMBERVALUE(TRIM(REPLACE(AB1827,1,MIN(FIND({0,1,2,3,4,5,6,7,8,9},AB1827&amp;"0123456789"))-1,"")), ".", ",")</f>
        <v>2799931</v>
      </c>
      <c r="AD1827" t="s">
        <v>4365</v>
      </c>
      <c r="AE1827" t="s">
        <v>4365</v>
      </c>
      <c r="AF1827" t="s">
        <v>4365</v>
      </c>
      <c r="AG1827" t="s">
        <v>4365</v>
      </c>
      <c r="AH1827" t="s">
        <v>4365</v>
      </c>
      <c r="AI1827" t="s">
        <v>4365</v>
      </c>
      <c r="AJ1827" t="s">
        <v>4365</v>
      </c>
      <c r="AK1827" t="s">
        <v>4365</v>
      </c>
      <c r="AL1827" t="s">
        <v>4365</v>
      </c>
      <c r="AM1827" t="s">
        <v>4365</v>
      </c>
      <c r="AN1827" t="s">
        <v>4365</v>
      </c>
      <c r="AO1827" t="s">
        <v>4365</v>
      </c>
      <c r="AP1827" t="s">
        <v>4365</v>
      </c>
      <c r="AQ1827" t="s">
        <v>4365</v>
      </c>
      <c r="AR1827" t="s">
        <v>4365</v>
      </c>
      <c r="AS1827" t="s">
        <v>4365</v>
      </c>
      <c r="BC1827" s="3" t="str" cm="1">
        <f t="array" ref="BC1827">LEFT(BB1827,MIN(FIND({0,1,2,3,4,5,6,7,8,9},BB1827&amp;"0123456789"))-1)</f>
        <v/>
      </c>
      <c r="BY1827" t="s">
        <v>12134</v>
      </c>
      <c r="BZ1827" t="s">
        <v>26001</v>
      </c>
      <c r="CT1827" t="str">
        <f t="shared" si="429"/>
        <v>Blockchain</v>
      </c>
      <c r="CU1827" t="str">
        <f t="shared" si="430"/>
        <v>Collectibles</v>
      </c>
      <c r="CV1827" t="str">
        <f t="shared" si="431"/>
        <v/>
      </c>
      <c r="CW1827" t="str">
        <f t="shared" si="432"/>
        <v/>
      </c>
      <c r="CX1827" t="str">
        <f t="shared" si="433"/>
        <v/>
      </c>
      <c r="CY1827" t="str">
        <f t="shared" si="434"/>
        <v/>
      </c>
      <c r="CZ1827" t="str">
        <f t="shared" si="435"/>
        <v/>
      </c>
      <c r="DA1827" t="str">
        <f t="shared" si="436"/>
        <v/>
      </c>
      <c r="DB1827" t="str">
        <f t="shared" si="437"/>
        <v/>
      </c>
      <c r="DC1827" t="str">
        <f t="shared" si="438"/>
        <v/>
      </c>
    </row>
    <row r="1828" spans="1:107" x14ac:dyDescent="0.2">
      <c r="A1828">
        <v>1825</v>
      </c>
      <c r="B1828" t="s">
        <v>1818</v>
      </c>
      <c r="C1828" t="s">
        <v>3993</v>
      </c>
      <c r="D1828" t="s">
        <v>4365</v>
      </c>
      <c r="E1828" t="s">
        <v>6065</v>
      </c>
      <c r="F1828" t="s">
        <v>7891</v>
      </c>
      <c r="G1828" t="s">
        <v>8248</v>
      </c>
      <c r="H1828" t="s">
        <v>8552</v>
      </c>
      <c r="I1828" t="s">
        <v>4365</v>
      </c>
      <c r="J1828" t="s">
        <v>4365</v>
      </c>
      <c r="K1828" t="s">
        <v>10121</v>
      </c>
      <c r="L1828" t="s">
        <v>10163</v>
      </c>
      <c r="M1828" t="s">
        <v>11928</v>
      </c>
      <c r="N1828" t="s">
        <v>13177</v>
      </c>
      <c r="O1828" t="s">
        <v>13335</v>
      </c>
      <c r="P1828" t="s">
        <v>4365</v>
      </c>
      <c r="Q1828">
        <v>1</v>
      </c>
      <c r="R1828" t="s">
        <v>13357</v>
      </c>
      <c r="S1828" t="s">
        <v>13527</v>
      </c>
      <c r="T1828" t="s">
        <v>14325</v>
      </c>
      <c r="U1828" s="3" t="str" cm="1">
        <f t="array" ref="U1828">LEFT(T1828,MIN(FIND({0,1,2,3,4,5,6,7,8,9},T1828&amp;"0123456789"))-1)</f>
        <v>$</v>
      </c>
      <c r="V1828" t="s">
        <v>13357</v>
      </c>
      <c r="W1828" t="s">
        <v>14325</v>
      </c>
      <c r="X1828" s="3" t="str" cm="1">
        <f t="array" ref="X1828">LEFT(W1828,MIN(FIND({0,1,2,3,4,5,6,7,8,9},W1828&amp;"0123456789"))-1)</f>
        <v>$</v>
      </c>
      <c r="Y1828" t="s">
        <v>13357</v>
      </c>
      <c r="Z1828" t="s">
        <v>14325</v>
      </c>
      <c r="AA1828" s="3" cm="1">
        <f t="array" ref="AA1828">_xlfn.XLOOKUP(LEFT(Z1828,MIN(FIND({0,1,2,3,4,5,6,7,8,9},Z1828&amp;"0123456789"))-1), $BB$4:$BB$23, $BC$4:$BC$23)*_xlfn.NUMBERVALUE(TRIM(REPLACE(Z1828,1,MIN(FIND({0,1,2,3,4,5,6,7,8,9},Z1828&amp;"0123456789"))-1,"")), ".", ",")</f>
        <v>1436508</v>
      </c>
      <c r="AB1828" t="s">
        <v>14325</v>
      </c>
      <c r="AC1828" s="3" cm="1">
        <f t="array" ref="AC1828">_xlfn.XLOOKUP(LEFT(AB1828,MIN(FIND({0,1,2,3,4,5,6,7,8,9},AB1828&amp;"0123456789"))-1), $BB$4:$BB$23, $BC$4:$BC$23)*_xlfn.NUMBERVALUE(TRIM(REPLACE(AB1828,1,MIN(FIND({0,1,2,3,4,5,6,7,8,9},AB1828&amp;"0123456789"))-1,"")), ".", ",")</f>
        <v>1436508</v>
      </c>
      <c r="AD1828" t="s">
        <v>4365</v>
      </c>
      <c r="AE1828" t="s">
        <v>4365</v>
      </c>
      <c r="AF1828" t="s">
        <v>4365</v>
      </c>
      <c r="AG1828" t="s">
        <v>4365</v>
      </c>
      <c r="AH1828" t="s">
        <v>4365</v>
      </c>
      <c r="AI1828" t="s">
        <v>4365</v>
      </c>
      <c r="AJ1828" t="s">
        <v>4365</v>
      </c>
      <c r="AK1828" t="s">
        <v>4365</v>
      </c>
      <c r="AL1828" t="s">
        <v>4365</v>
      </c>
      <c r="AM1828" t="s">
        <v>4365</v>
      </c>
      <c r="AN1828" t="s">
        <v>4365</v>
      </c>
      <c r="AO1828" t="s">
        <v>4365</v>
      </c>
      <c r="AP1828" t="s">
        <v>4365</v>
      </c>
      <c r="AQ1828" t="s">
        <v>4365</v>
      </c>
      <c r="AR1828" t="s">
        <v>4365</v>
      </c>
      <c r="AS1828" t="s">
        <v>4365</v>
      </c>
      <c r="BC1828" s="3" t="str" cm="1">
        <f t="array" ref="BC1828">LEFT(BB1828,MIN(FIND({0,1,2,3,4,5,6,7,8,9},BB1828&amp;"0123456789"))-1)</f>
        <v/>
      </c>
      <c r="BY1828" t="s">
        <v>11928</v>
      </c>
      <c r="CT1828" t="str">
        <f t="shared" si="429"/>
        <v>Pharmaceutical</v>
      </c>
      <c r="CU1828" t="str">
        <f t="shared" si="430"/>
        <v/>
      </c>
      <c r="CV1828" t="str">
        <f t="shared" si="431"/>
        <v/>
      </c>
      <c r="CW1828" t="str">
        <f t="shared" si="432"/>
        <v/>
      </c>
      <c r="CX1828" t="str">
        <f t="shared" si="433"/>
        <v/>
      </c>
      <c r="CY1828" t="str">
        <f t="shared" si="434"/>
        <v/>
      </c>
      <c r="CZ1828" t="str">
        <f t="shared" si="435"/>
        <v/>
      </c>
      <c r="DA1828" t="str">
        <f t="shared" si="436"/>
        <v/>
      </c>
      <c r="DB1828" t="str">
        <f t="shared" si="437"/>
        <v/>
      </c>
      <c r="DC1828" t="str">
        <f t="shared" si="438"/>
        <v/>
      </c>
    </row>
    <row r="1829" spans="1:107" x14ac:dyDescent="0.2">
      <c r="A1829">
        <v>1826</v>
      </c>
      <c r="B1829" t="s">
        <v>1819</v>
      </c>
      <c r="C1829" t="s">
        <v>3994</v>
      </c>
      <c r="D1829" t="s">
        <v>5836</v>
      </c>
      <c r="E1829" t="s">
        <v>6065</v>
      </c>
      <c r="F1829" t="s">
        <v>7892</v>
      </c>
      <c r="G1829" t="s">
        <v>8245</v>
      </c>
      <c r="H1829" t="s">
        <v>8552</v>
      </c>
      <c r="I1829" t="s">
        <v>4365</v>
      </c>
      <c r="J1829" t="s">
        <v>4365</v>
      </c>
      <c r="K1829" t="s">
        <v>10121</v>
      </c>
      <c r="L1829" t="s">
        <v>10163</v>
      </c>
      <c r="M1829" t="s">
        <v>11817</v>
      </c>
      <c r="N1829" t="s">
        <v>13178</v>
      </c>
      <c r="O1829" t="s">
        <v>13310</v>
      </c>
      <c r="P1829" t="s">
        <v>4365</v>
      </c>
      <c r="Q1829">
        <v>1</v>
      </c>
      <c r="R1829" t="s">
        <v>4365</v>
      </c>
      <c r="S1829" t="s">
        <v>13421</v>
      </c>
      <c r="T1829" t="s">
        <v>13741</v>
      </c>
      <c r="U1829" s="3" t="str" cm="1">
        <f t="array" ref="U1829">LEFT(T1829,MIN(FIND({0,1,2,3,4,5,6,7,8,9},T1829&amp;"0123456789"))-1)</f>
        <v>$</v>
      </c>
      <c r="V1829" t="s">
        <v>14415</v>
      </c>
      <c r="W1829" t="s">
        <v>13741</v>
      </c>
      <c r="X1829" s="3" t="str" cm="1">
        <f t="array" ref="X1829">LEFT(W1829,MIN(FIND({0,1,2,3,4,5,6,7,8,9},W1829&amp;"0123456789"))-1)</f>
        <v>$</v>
      </c>
      <c r="Y1829" t="s">
        <v>14415</v>
      </c>
      <c r="Z1829" t="s">
        <v>13741</v>
      </c>
      <c r="AA1829" s="3" cm="1">
        <f t="array" ref="AA1829">_xlfn.XLOOKUP(LEFT(Z1829,MIN(FIND({0,1,2,3,4,5,6,7,8,9},Z1829&amp;"0123456789"))-1), $BB$4:$BB$23, $BC$4:$BC$23)*_xlfn.NUMBERVALUE(TRIM(REPLACE(Z1829,1,MIN(FIND({0,1,2,3,4,5,6,7,8,9},Z1829&amp;"0123456789"))-1,"")), ".", ",")</f>
        <v>6000000</v>
      </c>
      <c r="AB1829" t="s">
        <v>13741</v>
      </c>
      <c r="AC1829" s="3" cm="1">
        <f t="array" ref="AC1829">_xlfn.XLOOKUP(LEFT(AB1829,MIN(FIND({0,1,2,3,4,5,6,7,8,9},AB1829&amp;"0123456789"))-1), $BB$4:$BB$23, $BC$4:$BC$23)*_xlfn.NUMBERVALUE(TRIM(REPLACE(AB1829,1,MIN(FIND({0,1,2,3,4,5,6,7,8,9},AB1829&amp;"0123456789"))-1,"")), ".", ",")</f>
        <v>6000000</v>
      </c>
      <c r="AD1829" t="s">
        <v>4365</v>
      </c>
      <c r="AE1829" t="s">
        <v>4365</v>
      </c>
      <c r="AF1829" t="s">
        <v>4365</v>
      </c>
      <c r="AG1829" t="s">
        <v>4365</v>
      </c>
      <c r="AH1829" t="s">
        <v>4365</v>
      </c>
      <c r="AI1829" t="s">
        <v>4365</v>
      </c>
      <c r="AJ1829" t="s">
        <v>4365</v>
      </c>
      <c r="AK1829" t="s">
        <v>4365</v>
      </c>
      <c r="AL1829" t="s">
        <v>4365</v>
      </c>
      <c r="AM1829" t="s">
        <v>4365</v>
      </c>
      <c r="AN1829" t="s">
        <v>4365</v>
      </c>
      <c r="AO1829" t="s">
        <v>4365</v>
      </c>
      <c r="AP1829" t="s">
        <v>4365</v>
      </c>
      <c r="AQ1829" t="s">
        <v>4365</v>
      </c>
      <c r="AR1829" t="s">
        <v>4365</v>
      </c>
      <c r="AS1829" t="s">
        <v>14834</v>
      </c>
      <c r="BC1829" s="3" t="str" cm="1">
        <f t="array" ref="BC1829">LEFT(BB1829,MIN(FIND({0,1,2,3,4,5,6,7,8,9},BB1829&amp;"0123456789"))-1)</f>
        <v/>
      </c>
      <c r="BY1829" t="s">
        <v>10163</v>
      </c>
      <c r="BZ1829" t="s">
        <v>25418</v>
      </c>
      <c r="CA1829" t="s">
        <v>25537</v>
      </c>
      <c r="CT1829" t="str">
        <f t="shared" si="429"/>
        <v>Health Care</v>
      </c>
      <c r="CU1829" t="str">
        <f t="shared" si="430"/>
        <v>Medical</v>
      </c>
      <c r="CV1829" t="str">
        <f t="shared" si="431"/>
        <v>Pharmaceutical</v>
      </c>
      <c r="CW1829" t="str">
        <f t="shared" si="432"/>
        <v/>
      </c>
      <c r="CX1829" t="str">
        <f t="shared" si="433"/>
        <v/>
      </c>
      <c r="CY1829" t="str">
        <f t="shared" si="434"/>
        <v/>
      </c>
      <c r="CZ1829" t="str">
        <f t="shared" si="435"/>
        <v/>
      </c>
      <c r="DA1829" t="str">
        <f t="shared" si="436"/>
        <v/>
      </c>
      <c r="DB1829" t="str">
        <f t="shared" si="437"/>
        <v/>
      </c>
      <c r="DC1829" t="str">
        <f t="shared" si="438"/>
        <v/>
      </c>
    </row>
    <row r="1830" spans="1:107" x14ac:dyDescent="0.2">
      <c r="A1830">
        <v>1827</v>
      </c>
      <c r="B1830" t="s">
        <v>1820</v>
      </c>
      <c r="C1830" t="s">
        <v>3995</v>
      </c>
      <c r="D1830" t="s">
        <v>5837</v>
      </c>
      <c r="E1830" t="s">
        <v>6065</v>
      </c>
      <c r="F1830" t="s">
        <v>7893</v>
      </c>
      <c r="G1830" t="s">
        <v>8245</v>
      </c>
      <c r="H1830" t="s">
        <v>8553</v>
      </c>
      <c r="I1830" t="s">
        <v>8556</v>
      </c>
      <c r="J1830" t="s">
        <v>9976</v>
      </c>
      <c r="K1830" t="s">
        <v>10121</v>
      </c>
      <c r="L1830" t="s">
        <v>10383</v>
      </c>
      <c r="M1830" t="s">
        <v>11507</v>
      </c>
      <c r="N1830" t="s">
        <v>12785</v>
      </c>
      <c r="O1830" t="s">
        <v>4365</v>
      </c>
      <c r="P1830" t="s">
        <v>4365</v>
      </c>
      <c r="Q1830">
        <v>1</v>
      </c>
      <c r="R1830" t="s">
        <v>13357</v>
      </c>
      <c r="S1830" t="s">
        <v>8293</v>
      </c>
      <c r="T1830" t="s">
        <v>13779</v>
      </c>
      <c r="U1830" s="3" t="str" cm="1">
        <f t="array" ref="U1830">LEFT(T1830,MIN(FIND({0,1,2,3,4,5,6,7,8,9},T1830&amp;"0123456789"))-1)</f>
        <v>€</v>
      </c>
      <c r="V1830" t="s">
        <v>13357</v>
      </c>
      <c r="W1830" t="s">
        <v>13779</v>
      </c>
      <c r="X1830" s="3" t="str" cm="1">
        <f t="array" ref="X1830">LEFT(W1830,MIN(FIND({0,1,2,3,4,5,6,7,8,9},W1830&amp;"0123456789"))-1)</f>
        <v>€</v>
      </c>
      <c r="Y1830" t="s">
        <v>13357</v>
      </c>
      <c r="Z1830" t="s">
        <v>13779</v>
      </c>
      <c r="AA1830" s="3" cm="1">
        <f t="array" ref="AA1830">_xlfn.XLOOKUP(LEFT(Z1830,MIN(FIND({0,1,2,3,4,5,6,7,8,9},Z1830&amp;"0123456789"))-1), $BB$4:$BB$23, $BC$4:$BC$23)*_xlfn.NUMBERVALUE(TRIM(REPLACE(Z1830,1,MIN(FIND({0,1,2,3,4,5,6,7,8,9},Z1830&amp;"0123456789"))-1,"")), ".", ",")</f>
        <v>2400000</v>
      </c>
      <c r="AB1830" t="s">
        <v>13779</v>
      </c>
      <c r="AC1830" s="3" cm="1">
        <f t="array" ref="AC1830">_xlfn.XLOOKUP(LEFT(AB1830,MIN(FIND({0,1,2,3,4,5,6,7,8,9},AB1830&amp;"0123456789"))-1), $BB$4:$BB$23, $BC$4:$BC$23)*_xlfn.NUMBERVALUE(TRIM(REPLACE(AB1830,1,MIN(FIND({0,1,2,3,4,5,6,7,8,9},AB1830&amp;"0123456789"))-1,"")), ".", ",")</f>
        <v>2400000</v>
      </c>
      <c r="AD1830" t="s">
        <v>4365</v>
      </c>
      <c r="AE1830" t="s">
        <v>8555</v>
      </c>
      <c r="AF1830" t="s">
        <v>16289</v>
      </c>
      <c r="AG1830" t="s">
        <v>4365</v>
      </c>
      <c r="AH1830" t="s">
        <v>4365</v>
      </c>
      <c r="AI1830" t="s">
        <v>4365</v>
      </c>
      <c r="AJ1830" t="s">
        <v>4365</v>
      </c>
      <c r="AK1830" t="s">
        <v>4365</v>
      </c>
      <c r="AL1830" t="s">
        <v>4365</v>
      </c>
      <c r="AM1830" t="s">
        <v>4365</v>
      </c>
      <c r="AN1830" t="s">
        <v>4365</v>
      </c>
      <c r="AO1830" t="s">
        <v>4365</v>
      </c>
      <c r="AP1830" t="s">
        <v>4365</v>
      </c>
      <c r="AQ1830" t="s">
        <v>4365</v>
      </c>
      <c r="AR1830" t="s">
        <v>4365</v>
      </c>
      <c r="AS1830" t="s">
        <v>14832</v>
      </c>
      <c r="BC1830" s="3" t="str" cm="1">
        <f t="array" ref="BC1830">LEFT(BB1830,MIN(FIND({0,1,2,3,4,5,6,7,8,9},BB1830&amp;"0123456789"))-1)</f>
        <v/>
      </c>
      <c r="BY1830" t="s">
        <v>10163</v>
      </c>
      <c r="BZ1830" t="s">
        <v>25418</v>
      </c>
      <c r="CA1830" t="s">
        <v>25408</v>
      </c>
      <c r="CT1830" t="str">
        <f t="shared" si="429"/>
        <v>Health Care</v>
      </c>
      <c r="CU1830" t="str">
        <f t="shared" si="430"/>
        <v>Medical</v>
      </c>
      <c r="CV1830" t="str">
        <f t="shared" si="431"/>
        <v>Software</v>
      </c>
      <c r="CW1830" t="str">
        <f t="shared" si="432"/>
        <v/>
      </c>
      <c r="CX1830" t="str">
        <f t="shared" si="433"/>
        <v/>
      </c>
      <c r="CY1830" t="str">
        <f t="shared" si="434"/>
        <v/>
      </c>
      <c r="CZ1830" t="str">
        <f t="shared" si="435"/>
        <v/>
      </c>
      <c r="DA1830" t="str">
        <f t="shared" si="436"/>
        <v/>
      </c>
      <c r="DB1830" t="str">
        <f t="shared" si="437"/>
        <v/>
      </c>
      <c r="DC1830" t="str">
        <f t="shared" si="438"/>
        <v/>
      </c>
    </row>
    <row r="1831" spans="1:107" x14ac:dyDescent="0.2">
      <c r="A1831">
        <v>1828</v>
      </c>
      <c r="B1831" t="s">
        <v>1821</v>
      </c>
      <c r="C1831" t="s">
        <v>3996</v>
      </c>
      <c r="D1831" t="s">
        <v>5838</v>
      </c>
      <c r="E1831" t="s">
        <v>6065</v>
      </c>
      <c r="F1831" t="s">
        <v>7894</v>
      </c>
      <c r="G1831" t="s">
        <v>8245</v>
      </c>
      <c r="H1831" t="s">
        <v>8552</v>
      </c>
      <c r="I1831" t="s">
        <v>8554</v>
      </c>
      <c r="J1831" t="s">
        <v>9977</v>
      </c>
      <c r="K1831" t="s">
        <v>10121</v>
      </c>
      <c r="L1831" t="s">
        <v>10978</v>
      </c>
      <c r="M1831" t="s">
        <v>12512</v>
      </c>
      <c r="N1831" t="s">
        <v>13079</v>
      </c>
      <c r="O1831" t="s">
        <v>13317</v>
      </c>
      <c r="P1831" t="s">
        <v>4365</v>
      </c>
      <c r="Q1831">
        <v>1</v>
      </c>
      <c r="R1831" t="s">
        <v>13362</v>
      </c>
      <c r="S1831" t="s">
        <v>8533</v>
      </c>
      <c r="T1831" t="s">
        <v>13842</v>
      </c>
      <c r="U1831" s="3" t="str" cm="1">
        <f t="array" ref="U1831">LEFT(T1831,MIN(FIND({0,1,2,3,4,5,6,7,8,9},T1831&amp;"0123456789"))-1)</f>
        <v>$</v>
      </c>
      <c r="V1831" t="s">
        <v>13362</v>
      </c>
      <c r="W1831" t="s">
        <v>13842</v>
      </c>
      <c r="X1831" s="3" t="str" cm="1">
        <f t="array" ref="X1831">LEFT(W1831,MIN(FIND({0,1,2,3,4,5,6,7,8,9},W1831&amp;"0123456789"))-1)</f>
        <v>$</v>
      </c>
      <c r="Y1831" t="s">
        <v>13362</v>
      </c>
      <c r="Z1831" t="s">
        <v>13842</v>
      </c>
      <c r="AA1831" s="3" cm="1">
        <f t="array" ref="AA1831">_xlfn.XLOOKUP(LEFT(Z1831,MIN(FIND({0,1,2,3,4,5,6,7,8,9},Z1831&amp;"0123456789"))-1), $BB$4:$BB$23, $BC$4:$BC$23)*_xlfn.NUMBERVALUE(TRIM(REPLACE(Z1831,1,MIN(FIND({0,1,2,3,4,5,6,7,8,9},Z1831&amp;"0123456789"))-1,"")), ".", ",")</f>
        <v>400000000</v>
      </c>
      <c r="AB1831" t="s">
        <v>13842</v>
      </c>
      <c r="AC1831" s="3" cm="1">
        <f t="array" ref="AC1831">_xlfn.XLOOKUP(LEFT(AB1831,MIN(FIND({0,1,2,3,4,5,6,7,8,9},AB1831&amp;"0123456789"))-1), $BB$4:$BB$23, $BC$4:$BC$23)*_xlfn.NUMBERVALUE(TRIM(REPLACE(AB1831,1,MIN(FIND({0,1,2,3,4,5,6,7,8,9},AB1831&amp;"0123456789"))-1,"")), ".", ",")</f>
        <v>400000000</v>
      </c>
      <c r="AD1831" t="s">
        <v>8555</v>
      </c>
      <c r="AE1831" t="s">
        <v>8555</v>
      </c>
      <c r="AF1831" t="s">
        <v>16290</v>
      </c>
      <c r="AG1831" t="s">
        <v>4365</v>
      </c>
      <c r="AH1831" t="s">
        <v>4365</v>
      </c>
      <c r="AI1831" t="s">
        <v>4365</v>
      </c>
      <c r="AJ1831" t="s">
        <v>4365</v>
      </c>
      <c r="AK1831" t="s">
        <v>4365</v>
      </c>
      <c r="AL1831" t="s">
        <v>4365</v>
      </c>
      <c r="AM1831" t="s">
        <v>4365</v>
      </c>
      <c r="AN1831" t="s">
        <v>4365</v>
      </c>
      <c r="AO1831" t="s">
        <v>4365</v>
      </c>
      <c r="AP1831" t="s">
        <v>4365</v>
      </c>
      <c r="AQ1831" t="s">
        <v>4365</v>
      </c>
      <c r="AR1831" t="s">
        <v>4365</v>
      </c>
      <c r="AS1831" t="s">
        <v>8562</v>
      </c>
      <c r="BC1831" s="3" t="str" cm="1">
        <f t="array" ref="BC1831">LEFT(BB1831,MIN(FIND({0,1,2,3,4,5,6,7,8,9},BB1831&amp;"0123456789"))-1)</f>
        <v/>
      </c>
      <c r="BY1831" t="s">
        <v>12512</v>
      </c>
      <c r="CT1831" t="str">
        <f t="shared" si="429"/>
        <v>Oil and Gas</v>
      </c>
      <c r="CU1831" t="str">
        <f t="shared" si="430"/>
        <v/>
      </c>
      <c r="CV1831" t="str">
        <f t="shared" si="431"/>
        <v/>
      </c>
      <c r="CW1831" t="str">
        <f t="shared" si="432"/>
        <v/>
      </c>
      <c r="CX1831" t="str">
        <f t="shared" si="433"/>
        <v/>
      </c>
      <c r="CY1831" t="str">
        <f t="shared" si="434"/>
        <v/>
      </c>
      <c r="CZ1831" t="str">
        <f t="shared" si="435"/>
        <v/>
      </c>
      <c r="DA1831" t="str">
        <f t="shared" si="436"/>
        <v/>
      </c>
      <c r="DB1831" t="str">
        <f t="shared" si="437"/>
        <v/>
      </c>
      <c r="DC1831" t="str">
        <f t="shared" si="438"/>
        <v/>
      </c>
    </row>
    <row r="1832" spans="1:107" x14ac:dyDescent="0.2">
      <c r="A1832">
        <v>1829</v>
      </c>
      <c r="B1832" t="s">
        <v>1822</v>
      </c>
      <c r="C1832" t="s">
        <v>3997</v>
      </c>
      <c r="D1832" t="s">
        <v>5839</v>
      </c>
      <c r="E1832" t="s">
        <v>6065</v>
      </c>
      <c r="F1832" t="s">
        <v>7895</v>
      </c>
      <c r="G1832" t="s">
        <v>8245</v>
      </c>
      <c r="H1832" t="s">
        <v>8552</v>
      </c>
      <c r="I1832" t="s">
        <v>4365</v>
      </c>
      <c r="J1832" t="s">
        <v>4365</v>
      </c>
      <c r="K1832" t="s">
        <v>10119</v>
      </c>
      <c r="L1832" t="s">
        <v>10243</v>
      </c>
      <c r="M1832" t="s">
        <v>11214</v>
      </c>
      <c r="N1832" t="s">
        <v>13179</v>
      </c>
      <c r="O1832" t="s">
        <v>13319</v>
      </c>
      <c r="P1832" t="s">
        <v>4365</v>
      </c>
      <c r="Q1832">
        <v>2</v>
      </c>
      <c r="R1832" t="s">
        <v>13357</v>
      </c>
      <c r="S1832" t="s">
        <v>8453</v>
      </c>
      <c r="T1832" t="s">
        <v>13736</v>
      </c>
      <c r="U1832" s="3" t="str" cm="1">
        <f t="array" ref="U1832">LEFT(T1832,MIN(FIND({0,1,2,3,4,5,6,7,8,9},T1832&amp;"0123456789"))-1)</f>
        <v>$</v>
      </c>
      <c r="V1832" t="s">
        <v>13357</v>
      </c>
      <c r="W1832" t="s">
        <v>13736</v>
      </c>
      <c r="X1832" s="3" t="str" cm="1">
        <f t="array" ref="X1832">LEFT(W1832,MIN(FIND({0,1,2,3,4,5,6,7,8,9},W1832&amp;"0123456789"))-1)</f>
        <v>$</v>
      </c>
      <c r="Y1832" t="s">
        <v>13357</v>
      </c>
      <c r="Z1832" t="s">
        <v>13736</v>
      </c>
      <c r="AA1832" s="3" cm="1">
        <f t="array" ref="AA1832">_xlfn.XLOOKUP(LEFT(Z1832,MIN(FIND({0,1,2,3,4,5,6,7,8,9},Z1832&amp;"0123456789"))-1), $BB$4:$BB$23, $BC$4:$BC$23)*_xlfn.NUMBERVALUE(TRIM(REPLACE(Z1832,1,MIN(FIND({0,1,2,3,4,5,6,7,8,9},Z1832&amp;"0123456789"))-1,"")), ".", ",")</f>
        <v>10000000</v>
      </c>
      <c r="AB1832" t="s">
        <v>13736</v>
      </c>
      <c r="AC1832" s="3" cm="1">
        <f t="array" ref="AC1832">_xlfn.XLOOKUP(LEFT(AB1832,MIN(FIND({0,1,2,3,4,5,6,7,8,9},AB1832&amp;"0123456789"))-1), $BB$4:$BB$23, $BC$4:$BC$23)*_xlfn.NUMBERVALUE(TRIM(REPLACE(AB1832,1,MIN(FIND({0,1,2,3,4,5,6,7,8,9},AB1832&amp;"0123456789"))-1,"")), ".", ",")</f>
        <v>10000000</v>
      </c>
      <c r="AD1832" t="s">
        <v>8554</v>
      </c>
      <c r="AE1832" t="s">
        <v>8562</v>
      </c>
      <c r="AF1832" t="s">
        <v>16291</v>
      </c>
      <c r="AG1832" t="s">
        <v>4365</v>
      </c>
      <c r="AH1832" t="s">
        <v>4365</v>
      </c>
      <c r="AI1832" t="s">
        <v>4365</v>
      </c>
      <c r="AJ1832" t="s">
        <v>4365</v>
      </c>
      <c r="AK1832" t="s">
        <v>4365</v>
      </c>
      <c r="AL1832" t="s">
        <v>4365</v>
      </c>
      <c r="AM1832" t="s">
        <v>4365</v>
      </c>
      <c r="AN1832" t="s">
        <v>4365</v>
      </c>
      <c r="AO1832" t="s">
        <v>4365</v>
      </c>
      <c r="AP1832" t="s">
        <v>4365</v>
      </c>
      <c r="AQ1832" t="s">
        <v>4365</v>
      </c>
      <c r="AR1832" t="s">
        <v>4365</v>
      </c>
      <c r="AS1832" t="s">
        <v>4365</v>
      </c>
      <c r="BC1832" s="3" t="str" cm="1">
        <f t="array" ref="BC1832">LEFT(BB1832,MIN(FIND({0,1,2,3,4,5,6,7,8,9},BB1832&amp;"0123456789"))-1)</f>
        <v/>
      </c>
      <c r="BY1832" t="s">
        <v>11267</v>
      </c>
      <c r="BZ1832" t="s">
        <v>25444</v>
      </c>
      <c r="CA1832" t="s">
        <v>25408</v>
      </c>
      <c r="CT1832" t="str">
        <f t="shared" si="429"/>
        <v>Artificial Intelligence</v>
      </c>
      <c r="CU1832" t="str">
        <f t="shared" si="430"/>
        <v>Machine Learning</v>
      </c>
      <c r="CV1832" t="str">
        <f t="shared" si="431"/>
        <v>Software</v>
      </c>
      <c r="CW1832" t="str">
        <f t="shared" si="432"/>
        <v/>
      </c>
      <c r="CX1832" t="str">
        <f t="shared" si="433"/>
        <v/>
      </c>
      <c r="CY1832" t="str">
        <f t="shared" si="434"/>
        <v/>
      </c>
      <c r="CZ1832" t="str">
        <f t="shared" si="435"/>
        <v/>
      </c>
      <c r="DA1832" t="str">
        <f t="shared" si="436"/>
        <v/>
      </c>
      <c r="DB1832" t="str">
        <f t="shared" si="437"/>
        <v/>
      </c>
      <c r="DC1832" t="str">
        <f t="shared" si="438"/>
        <v/>
      </c>
    </row>
    <row r="1833" spans="1:107" x14ac:dyDescent="0.2">
      <c r="A1833">
        <v>1830</v>
      </c>
      <c r="B1833" t="s">
        <v>1823</v>
      </c>
      <c r="C1833" t="s">
        <v>3998</v>
      </c>
      <c r="D1833" t="s">
        <v>5840</v>
      </c>
      <c r="E1833" t="s">
        <v>6065</v>
      </c>
      <c r="F1833" t="s">
        <v>7896</v>
      </c>
      <c r="G1833" t="s">
        <v>8285</v>
      </c>
      <c r="H1833" t="s">
        <v>8552</v>
      </c>
      <c r="I1833" t="s">
        <v>4365</v>
      </c>
      <c r="J1833" t="s">
        <v>4365</v>
      </c>
      <c r="K1833" t="s">
        <v>4365</v>
      </c>
      <c r="L1833" t="s">
        <v>10188</v>
      </c>
      <c r="M1833" t="s">
        <v>12513</v>
      </c>
      <c r="N1833" t="s">
        <v>13180</v>
      </c>
      <c r="O1833" t="s">
        <v>13319</v>
      </c>
      <c r="P1833" t="s">
        <v>4365</v>
      </c>
      <c r="Q1833">
        <v>2</v>
      </c>
      <c r="R1833" t="s">
        <v>4365</v>
      </c>
      <c r="S1833" t="s">
        <v>13542</v>
      </c>
      <c r="T1833" t="s">
        <v>14326</v>
      </c>
      <c r="U1833" s="3" t="str" cm="1">
        <f t="array" ref="U1833">LEFT(T1833,MIN(FIND({0,1,2,3,4,5,6,7,8,9},T1833&amp;"0123456789"))-1)</f>
        <v>¥</v>
      </c>
      <c r="V1833" t="s">
        <v>14415</v>
      </c>
      <c r="W1833" t="s">
        <v>14326</v>
      </c>
      <c r="X1833" s="3" t="str" cm="1">
        <f t="array" ref="X1833">LEFT(W1833,MIN(FIND({0,1,2,3,4,5,6,7,8,9},W1833&amp;"0123456789"))-1)</f>
        <v>¥</v>
      </c>
      <c r="Y1833" t="s">
        <v>14415</v>
      </c>
      <c r="Z1833" t="s">
        <v>14754</v>
      </c>
      <c r="AA1833" s="3" cm="1">
        <f t="array" ref="AA1833">_xlfn.XLOOKUP(LEFT(Z1833,MIN(FIND({0,1,2,3,4,5,6,7,8,9},Z1833&amp;"0123456789"))-1), $BB$4:$BB$23, $BC$4:$BC$23)*_xlfn.NUMBERVALUE(TRIM(REPLACE(Z1833,1,MIN(FIND({0,1,2,3,4,5,6,7,8,9},Z1833&amp;"0123456789"))-1,"")), ".", ",")</f>
        <v>2375000</v>
      </c>
      <c r="AB1833" t="s">
        <v>14754</v>
      </c>
      <c r="AC1833" s="3" cm="1">
        <f t="array" ref="AC1833">_xlfn.XLOOKUP(LEFT(AB1833,MIN(FIND({0,1,2,3,4,5,6,7,8,9},AB1833&amp;"0123456789"))-1), $BB$4:$BB$23, $BC$4:$BC$23)*_xlfn.NUMBERVALUE(TRIM(REPLACE(AB1833,1,MIN(FIND({0,1,2,3,4,5,6,7,8,9},AB1833&amp;"0123456789"))-1,"")), ".", ",")</f>
        <v>2375000</v>
      </c>
      <c r="AD1833" t="s">
        <v>4365</v>
      </c>
      <c r="AE1833" t="s">
        <v>8559</v>
      </c>
      <c r="AF1833" t="s">
        <v>16292</v>
      </c>
      <c r="AG1833" t="s">
        <v>4365</v>
      </c>
      <c r="AH1833" t="s">
        <v>4365</v>
      </c>
      <c r="AI1833" t="s">
        <v>4365</v>
      </c>
      <c r="AJ1833" t="s">
        <v>4365</v>
      </c>
      <c r="AK1833" t="s">
        <v>4365</v>
      </c>
      <c r="AL1833" t="s">
        <v>4365</v>
      </c>
      <c r="AM1833" t="s">
        <v>4365</v>
      </c>
      <c r="AN1833" t="s">
        <v>4365</v>
      </c>
      <c r="AO1833" t="s">
        <v>4365</v>
      </c>
      <c r="AP1833" t="s">
        <v>4365</v>
      </c>
      <c r="AQ1833" t="s">
        <v>4365</v>
      </c>
      <c r="AR1833" t="s">
        <v>4365</v>
      </c>
      <c r="AS1833" t="s">
        <v>14824</v>
      </c>
      <c r="BC1833" s="3" t="str" cm="1">
        <f t="array" ref="BC1833">LEFT(BB1833,MIN(FIND({0,1,2,3,4,5,6,7,8,9},BB1833&amp;"0123456789"))-1)</f>
        <v/>
      </c>
      <c r="BY1833" t="s">
        <v>26002</v>
      </c>
      <c r="BZ1833" t="s">
        <v>25495</v>
      </c>
      <c r="CA1833" t="s">
        <v>25461</v>
      </c>
      <c r="CT1833" t="str">
        <f t="shared" si="429"/>
        <v>Business Information Systems</v>
      </c>
      <c r="CU1833" t="str">
        <f t="shared" si="430"/>
        <v>Data Integration</v>
      </c>
      <c r="CV1833" t="str">
        <f t="shared" si="431"/>
        <v>Information Services</v>
      </c>
      <c r="CW1833" t="str">
        <f t="shared" si="432"/>
        <v/>
      </c>
      <c r="CX1833" t="str">
        <f t="shared" si="433"/>
        <v/>
      </c>
      <c r="CY1833" t="str">
        <f t="shared" si="434"/>
        <v/>
      </c>
      <c r="CZ1833" t="str">
        <f t="shared" si="435"/>
        <v/>
      </c>
      <c r="DA1833" t="str">
        <f t="shared" si="436"/>
        <v/>
      </c>
      <c r="DB1833" t="str">
        <f t="shared" si="437"/>
        <v/>
      </c>
      <c r="DC1833" t="str">
        <f t="shared" si="438"/>
        <v/>
      </c>
    </row>
    <row r="1834" spans="1:107" x14ac:dyDescent="0.2">
      <c r="A1834">
        <v>1831</v>
      </c>
      <c r="B1834" t="s">
        <v>1824</v>
      </c>
      <c r="C1834" t="s">
        <v>3999</v>
      </c>
      <c r="D1834" t="s">
        <v>5841</v>
      </c>
      <c r="E1834" t="s">
        <v>6065</v>
      </c>
      <c r="F1834" t="s">
        <v>7897</v>
      </c>
      <c r="G1834" t="s">
        <v>8328</v>
      </c>
      <c r="H1834" t="s">
        <v>8552</v>
      </c>
      <c r="I1834" t="s">
        <v>8554</v>
      </c>
      <c r="J1834" t="s">
        <v>9978</v>
      </c>
      <c r="K1834" t="s">
        <v>10119</v>
      </c>
      <c r="L1834" t="s">
        <v>10127</v>
      </c>
      <c r="M1834" t="s">
        <v>11821</v>
      </c>
      <c r="N1834" t="s">
        <v>12769</v>
      </c>
      <c r="O1834" t="s">
        <v>13322</v>
      </c>
      <c r="P1834" t="s">
        <v>4365</v>
      </c>
      <c r="Q1834">
        <v>2</v>
      </c>
      <c r="R1834" t="s">
        <v>13357</v>
      </c>
      <c r="S1834" t="s">
        <v>8429</v>
      </c>
      <c r="T1834" t="s">
        <v>13923</v>
      </c>
      <c r="U1834" s="3" t="str" cm="1">
        <f t="array" ref="U1834">LEFT(T1834,MIN(FIND({0,1,2,3,4,5,6,7,8,9},T1834&amp;"0123456789"))-1)</f>
        <v>$</v>
      </c>
      <c r="V1834" t="s">
        <v>14422</v>
      </c>
      <c r="W1834" t="s">
        <v>13923</v>
      </c>
      <c r="X1834" s="3" t="str" cm="1">
        <f t="array" ref="X1834">LEFT(W1834,MIN(FIND({0,1,2,3,4,5,6,7,8,9},W1834&amp;"0123456789"))-1)</f>
        <v>$</v>
      </c>
      <c r="Y1834" t="s">
        <v>14422</v>
      </c>
      <c r="Z1834" t="s">
        <v>13907</v>
      </c>
      <c r="AA1834" s="3" cm="1">
        <f t="array" ref="AA1834">_xlfn.XLOOKUP(LEFT(Z1834,MIN(FIND({0,1,2,3,4,5,6,7,8,9},Z1834&amp;"0123456789"))-1), $BB$4:$BB$23, $BC$4:$BC$23)*_xlfn.NUMBERVALUE(TRIM(REPLACE(Z1834,1,MIN(FIND({0,1,2,3,4,5,6,7,8,9},Z1834&amp;"0123456789"))-1,"")), ".", ",")</f>
        <v>1100000</v>
      </c>
      <c r="AB1834" t="s">
        <v>13907</v>
      </c>
      <c r="AC1834" s="3" cm="1">
        <f t="array" ref="AC1834">_xlfn.XLOOKUP(LEFT(AB1834,MIN(FIND({0,1,2,3,4,5,6,7,8,9},AB1834&amp;"0123456789"))-1), $BB$4:$BB$23, $BC$4:$BC$23)*_xlfn.NUMBERVALUE(TRIM(REPLACE(AB1834,1,MIN(FIND({0,1,2,3,4,5,6,7,8,9},AB1834&amp;"0123456789"))-1,"")), ".", ",")</f>
        <v>1100000</v>
      </c>
      <c r="AD1834" t="s">
        <v>4365</v>
      </c>
      <c r="AE1834" t="s">
        <v>4365</v>
      </c>
      <c r="AF1834" t="s">
        <v>4365</v>
      </c>
      <c r="AG1834" t="s">
        <v>4365</v>
      </c>
      <c r="AH1834" t="s">
        <v>4365</v>
      </c>
      <c r="AI1834" t="s">
        <v>4365</v>
      </c>
      <c r="AJ1834" t="s">
        <v>4365</v>
      </c>
      <c r="AK1834" t="s">
        <v>4365</v>
      </c>
      <c r="AL1834" t="s">
        <v>4365</v>
      </c>
      <c r="AM1834" t="s">
        <v>4365</v>
      </c>
      <c r="AN1834" t="s">
        <v>4365</v>
      </c>
      <c r="AO1834" t="s">
        <v>4365</v>
      </c>
      <c r="AP1834" t="s">
        <v>4365</v>
      </c>
      <c r="AQ1834" t="s">
        <v>4365</v>
      </c>
      <c r="AR1834" t="s">
        <v>4365</v>
      </c>
      <c r="AS1834" t="s">
        <v>8560</v>
      </c>
      <c r="BC1834" s="3" t="str" cm="1">
        <f t="array" ref="BC1834">LEFT(BB1834,MIN(FIND({0,1,2,3,4,5,6,7,8,9},BB1834&amp;"0123456789"))-1)</f>
        <v/>
      </c>
      <c r="BY1834" t="s">
        <v>11455</v>
      </c>
      <c r="BZ1834" t="s">
        <v>25436</v>
      </c>
      <c r="CT1834" t="str">
        <f t="shared" si="429"/>
        <v>Last Mile Transportation</v>
      </c>
      <c r="CU1834" t="str">
        <f t="shared" si="430"/>
        <v>Transportation</v>
      </c>
      <c r="CV1834" t="str">
        <f t="shared" si="431"/>
        <v/>
      </c>
      <c r="CW1834" t="str">
        <f t="shared" si="432"/>
        <v/>
      </c>
      <c r="CX1834" t="str">
        <f t="shared" si="433"/>
        <v/>
      </c>
      <c r="CY1834" t="str">
        <f t="shared" si="434"/>
        <v/>
      </c>
      <c r="CZ1834" t="str">
        <f t="shared" si="435"/>
        <v/>
      </c>
      <c r="DA1834" t="str">
        <f t="shared" si="436"/>
        <v/>
      </c>
      <c r="DB1834" t="str">
        <f t="shared" si="437"/>
        <v/>
      </c>
      <c r="DC1834" t="str">
        <f t="shared" si="438"/>
        <v/>
      </c>
    </row>
    <row r="1835" spans="1:107" x14ac:dyDescent="0.2">
      <c r="A1835">
        <v>1832</v>
      </c>
      <c r="B1835" t="s">
        <v>1825</v>
      </c>
      <c r="C1835" t="s">
        <v>4000</v>
      </c>
      <c r="D1835" t="s">
        <v>5842</v>
      </c>
      <c r="E1835" t="s">
        <v>6065</v>
      </c>
      <c r="F1835" t="s">
        <v>7898</v>
      </c>
      <c r="G1835" t="s">
        <v>8246</v>
      </c>
      <c r="H1835" t="s">
        <v>8552</v>
      </c>
      <c r="I1835" t="s">
        <v>8554</v>
      </c>
      <c r="J1835" t="s">
        <v>9979</v>
      </c>
      <c r="K1835" t="s">
        <v>10121</v>
      </c>
      <c r="L1835" t="s">
        <v>10979</v>
      </c>
      <c r="M1835" t="s">
        <v>12514</v>
      </c>
      <c r="N1835" t="s">
        <v>12738</v>
      </c>
      <c r="O1835" t="s">
        <v>13307</v>
      </c>
      <c r="P1835" t="s">
        <v>4365</v>
      </c>
      <c r="Q1835">
        <v>1</v>
      </c>
      <c r="R1835" t="s">
        <v>13357</v>
      </c>
      <c r="S1835" t="s">
        <v>8250</v>
      </c>
      <c r="T1835" t="s">
        <v>14327</v>
      </c>
      <c r="U1835" s="3" t="str" cm="1">
        <f t="array" ref="U1835">LEFT(T1835,MIN(FIND({0,1,2,3,4,5,6,7,8,9},T1835&amp;"0123456789"))-1)</f>
        <v>$</v>
      </c>
      <c r="V1835" t="s">
        <v>13357</v>
      </c>
      <c r="W1835" t="s">
        <v>14327</v>
      </c>
      <c r="X1835" s="3" t="str" cm="1">
        <f t="array" ref="X1835">LEFT(W1835,MIN(FIND({0,1,2,3,4,5,6,7,8,9},W1835&amp;"0123456789"))-1)</f>
        <v>$</v>
      </c>
      <c r="Y1835" t="s">
        <v>13357</v>
      </c>
      <c r="Z1835" t="s">
        <v>14327</v>
      </c>
      <c r="AA1835" s="3" cm="1">
        <f t="array" ref="AA1835">_xlfn.XLOOKUP(LEFT(Z1835,MIN(FIND({0,1,2,3,4,5,6,7,8,9},Z1835&amp;"0123456789"))-1), $BB$4:$BB$23, $BC$4:$BC$23)*_xlfn.NUMBERVALUE(TRIM(REPLACE(Z1835,1,MIN(FIND({0,1,2,3,4,5,6,7,8,9},Z1835&amp;"0123456789"))-1,"")), ".", ",")</f>
        <v>1325000</v>
      </c>
      <c r="AB1835" t="s">
        <v>14327</v>
      </c>
      <c r="AC1835" s="3" cm="1">
        <f t="array" ref="AC1835">_xlfn.XLOOKUP(LEFT(AB1835,MIN(FIND({0,1,2,3,4,5,6,7,8,9},AB1835&amp;"0123456789"))-1), $BB$4:$BB$23, $BC$4:$BC$23)*_xlfn.NUMBERVALUE(TRIM(REPLACE(AB1835,1,MIN(FIND({0,1,2,3,4,5,6,7,8,9},AB1835&amp;"0123456789"))-1,"")), ".", ",")</f>
        <v>1325000</v>
      </c>
      <c r="AD1835" t="s">
        <v>4365</v>
      </c>
      <c r="AE1835" t="s">
        <v>8555</v>
      </c>
      <c r="AF1835" t="s">
        <v>16293</v>
      </c>
      <c r="AG1835" t="s">
        <v>4365</v>
      </c>
      <c r="AH1835" t="s">
        <v>4365</v>
      </c>
      <c r="AI1835" t="s">
        <v>4365</v>
      </c>
      <c r="AJ1835" t="s">
        <v>4365</v>
      </c>
      <c r="AK1835" t="s">
        <v>4365</v>
      </c>
      <c r="AL1835" t="s">
        <v>4365</v>
      </c>
      <c r="AM1835" t="s">
        <v>4365</v>
      </c>
      <c r="AN1835" t="s">
        <v>4365</v>
      </c>
      <c r="AO1835" t="s">
        <v>4365</v>
      </c>
      <c r="AP1835" t="s">
        <v>4365</v>
      </c>
      <c r="AQ1835" t="s">
        <v>4365</v>
      </c>
      <c r="AR1835" t="s">
        <v>4365</v>
      </c>
      <c r="AS1835" t="s">
        <v>14828</v>
      </c>
      <c r="BC1835" s="3" t="str" cm="1">
        <f t="array" ref="BC1835">LEFT(BB1835,MIN(FIND({0,1,2,3,4,5,6,7,8,9},BB1835&amp;"0123456789"))-1)</f>
        <v/>
      </c>
      <c r="BY1835" t="s">
        <v>25419</v>
      </c>
      <c r="BZ1835" t="s">
        <v>25625</v>
      </c>
      <c r="CA1835" t="s">
        <v>25668</v>
      </c>
      <c r="CT1835" t="str">
        <f t="shared" si="429"/>
        <v>Apps</v>
      </c>
      <c r="CU1835" t="str">
        <f t="shared" si="430"/>
        <v>Events</v>
      </c>
      <c r="CV1835" t="str">
        <f t="shared" si="431"/>
        <v>Sports</v>
      </c>
      <c r="CW1835" t="str">
        <f t="shared" si="432"/>
        <v/>
      </c>
      <c r="CX1835" t="str">
        <f t="shared" si="433"/>
        <v/>
      </c>
      <c r="CY1835" t="str">
        <f t="shared" si="434"/>
        <v/>
      </c>
      <c r="CZ1835" t="str">
        <f t="shared" si="435"/>
        <v/>
      </c>
      <c r="DA1835" t="str">
        <f t="shared" si="436"/>
        <v/>
      </c>
      <c r="DB1835" t="str">
        <f t="shared" si="437"/>
        <v/>
      </c>
      <c r="DC1835" t="str">
        <f t="shared" si="438"/>
        <v/>
      </c>
    </row>
    <row r="1836" spans="1:107" x14ac:dyDescent="0.2">
      <c r="A1836">
        <v>1833</v>
      </c>
      <c r="B1836" t="s">
        <v>1826</v>
      </c>
      <c r="C1836" t="s">
        <v>4001</v>
      </c>
      <c r="D1836" t="s">
        <v>5843</v>
      </c>
      <c r="E1836" t="s">
        <v>6065</v>
      </c>
      <c r="F1836" t="s">
        <v>7899</v>
      </c>
      <c r="G1836" t="s">
        <v>8248</v>
      </c>
      <c r="H1836" t="s">
        <v>8552</v>
      </c>
      <c r="I1836" t="s">
        <v>4365</v>
      </c>
      <c r="J1836" t="s">
        <v>4365</v>
      </c>
      <c r="K1836" t="s">
        <v>10122</v>
      </c>
      <c r="L1836" t="s">
        <v>10857</v>
      </c>
      <c r="M1836" t="s">
        <v>12515</v>
      </c>
      <c r="N1836" t="s">
        <v>13181</v>
      </c>
      <c r="O1836" t="s">
        <v>4365</v>
      </c>
      <c r="P1836" t="s">
        <v>4365</v>
      </c>
      <c r="Q1836">
        <v>2</v>
      </c>
      <c r="R1836" t="s">
        <v>13362</v>
      </c>
      <c r="S1836" t="s">
        <v>13637</v>
      </c>
      <c r="T1836" t="s">
        <v>13803</v>
      </c>
      <c r="U1836" s="3" t="str" cm="1">
        <f t="array" ref="U1836">LEFT(T1836,MIN(FIND({0,1,2,3,4,5,6,7,8,9},T1836&amp;"0123456789"))-1)</f>
        <v>$</v>
      </c>
      <c r="V1836" t="s">
        <v>13362</v>
      </c>
      <c r="W1836" t="s">
        <v>13803</v>
      </c>
      <c r="X1836" s="3" t="str" cm="1">
        <f t="array" ref="X1836">LEFT(W1836,MIN(FIND({0,1,2,3,4,5,6,7,8,9},W1836&amp;"0123456789"))-1)</f>
        <v>$</v>
      </c>
      <c r="Y1836" t="s">
        <v>13362</v>
      </c>
      <c r="Z1836" t="s">
        <v>13864</v>
      </c>
      <c r="AA1836" s="3" cm="1">
        <f t="array" ref="AA1836">_xlfn.XLOOKUP(LEFT(Z1836,MIN(FIND({0,1,2,3,4,5,6,7,8,9},Z1836&amp;"0123456789"))-1), $BB$4:$BB$23, $BC$4:$BC$23)*_xlfn.NUMBERVALUE(TRIM(REPLACE(Z1836,1,MIN(FIND({0,1,2,3,4,5,6,7,8,9},Z1836&amp;"0123456789"))-1,"")), ".", ",")</f>
        <v>3700000</v>
      </c>
      <c r="AB1836" t="s">
        <v>13864</v>
      </c>
      <c r="AC1836" s="3" cm="1">
        <f t="array" ref="AC1836">_xlfn.XLOOKUP(LEFT(AB1836,MIN(FIND({0,1,2,3,4,5,6,7,8,9},AB1836&amp;"0123456789"))-1), $BB$4:$BB$23, $BC$4:$BC$23)*_xlfn.NUMBERVALUE(TRIM(REPLACE(AB1836,1,MIN(FIND({0,1,2,3,4,5,6,7,8,9},AB1836&amp;"0123456789"))-1,"")), ".", ",")</f>
        <v>3700000</v>
      </c>
      <c r="AD1836" t="s">
        <v>4365</v>
      </c>
      <c r="AE1836" t="s">
        <v>4365</v>
      </c>
      <c r="AF1836" t="s">
        <v>4365</v>
      </c>
      <c r="AG1836" t="s">
        <v>4365</v>
      </c>
      <c r="AH1836" t="s">
        <v>4365</v>
      </c>
      <c r="AI1836" t="s">
        <v>4365</v>
      </c>
      <c r="AJ1836" t="s">
        <v>4365</v>
      </c>
      <c r="AK1836" t="s">
        <v>4365</v>
      </c>
      <c r="AL1836" t="s">
        <v>4365</v>
      </c>
      <c r="AM1836" t="s">
        <v>4365</v>
      </c>
      <c r="AN1836" t="s">
        <v>4365</v>
      </c>
      <c r="AO1836" t="s">
        <v>4365</v>
      </c>
      <c r="AP1836" t="s">
        <v>4365</v>
      </c>
      <c r="AQ1836" t="s">
        <v>4365</v>
      </c>
      <c r="AR1836" t="s">
        <v>4365</v>
      </c>
      <c r="AS1836" t="s">
        <v>4365</v>
      </c>
      <c r="BC1836" s="3" t="str" cm="1">
        <f t="array" ref="BC1836">LEFT(BB1836,MIN(FIND({0,1,2,3,4,5,6,7,8,9},BB1836&amp;"0123456789"))-1)</f>
        <v/>
      </c>
      <c r="BY1836" t="s">
        <v>12515</v>
      </c>
      <c r="CT1836" t="str">
        <f t="shared" si="429"/>
        <v>Mining</v>
      </c>
      <c r="CU1836" t="str">
        <f t="shared" si="430"/>
        <v/>
      </c>
      <c r="CV1836" t="str">
        <f t="shared" si="431"/>
        <v/>
      </c>
      <c r="CW1836" t="str">
        <f t="shared" si="432"/>
        <v/>
      </c>
      <c r="CX1836" t="str">
        <f t="shared" si="433"/>
        <v/>
      </c>
      <c r="CY1836" t="str">
        <f t="shared" si="434"/>
        <v/>
      </c>
      <c r="CZ1836" t="str">
        <f t="shared" si="435"/>
        <v/>
      </c>
      <c r="DA1836" t="str">
        <f t="shared" si="436"/>
        <v/>
      </c>
      <c r="DB1836" t="str">
        <f t="shared" si="437"/>
        <v/>
      </c>
      <c r="DC1836" t="str">
        <f t="shared" si="438"/>
        <v/>
      </c>
    </row>
    <row r="1837" spans="1:107" x14ac:dyDescent="0.2">
      <c r="A1837">
        <v>1834</v>
      </c>
      <c r="B1837" t="s">
        <v>1827</v>
      </c>
      <c r="C1837" t="s">
        <v>4002</v>
      </c>
      <c r="D1837" t="s">
        <v>5844</v>
      </c>
      <c r="E1837" t="s">
        <v>6065</v>
      </c>
      <c r="F1837" t="s">
        <v>7900</v>
      </c>
      <c r="G1837" t="s">
        <v>8524</v>
      </c>
      <c r="H1837" t="s">
        <v>8552</v>
      </c>
      <c r="I1837" t="s">
        <v>8555</v>
      </c>
      <c r="J1837" t="s">
        <v>9980</v>
      </c>
      <c r="K1837" t="s">
        <v>10121</v>
      </c>
      <c r="L1837" t="s">
        <v>10454</v>
      </c>
      <c r="M1837" t="s">
        <v>12516</v>
      </c>
      <c r="N1837" t="s">
        <v>12751</v>
      </c>
      <c r="O1837" t="s">
        <v>4365</v>
      </c>
      <c r="P1837" t="s">
        <v>4365</v>
      </c>
      <c r="Q1837">
        <v>1</v>
      </c>
      <c r="R1837" t="s">
        <v>4365</v>
      </c>
      <c r="S1837" t="s">
        <v>8524</v>
      </c>
      <c r="T1837" t="s">
        <v>14328</v>
      </c>
      <c r="U1837" s="3" t="str" cm="1">
        <f t="array" ref="U1837">LEFT(T1837,MIN(FIND({0,1,2,3,4,5,6,7,8,9},T1837&amp;"0123456789"))-1)</f>
        <v>$</v>
      </c>
      <c r="V1837" t="s">
        <v>14415</v>
      </c>
      <c r="W1837" t="s">
        <v>14328</v>
      </c>
      <c r="X1837" s="3" t="str" cm="1">
        <f t="array" ref="X1837">LEFT(W1837,MIN(FIND({0,1,2,3,4,5,6,7,8,9},W1837&amp;"0123456789"))-1)</f>
        <v>$</v>
      </c>
      <c r="Y1837" t="s">
        <v>14415</v>
      </c>
      <c r="Z1837" t="s">
        <v>14328</v>
      </c>
      <c r="AA1837" s="3" cm="1">
        <f t="array" ref="AA1837">_xlfn.XLOOKUP(LEFT(Z1837,MIN(FIND({0,1,2,3,4,5,6,7,8,9},Z1837&amp;"0123456789"))-1), $BB$4:$BB$23, $BC$4:$BC$23)*_xlfn.NUMBERVALUE(TRIM(REPLACE(Z1837,1,MIN(FIND({0,1,2,3,4,5,6,7,8,9},Z1837&amp;"0123456789"))-1,"")), ".", ",")</f>
        <v>1360000</v>
      </c>
      <c r="AB1837" t="s">
        <v>14328</v>
      </c>
      <c r="AC1837" s="3" cm="1">
        <f t="array" ref="AC1837">_xlfn.XLOOKUP(LEFT(AB1837,MIN(FIND({0,1,2,3,4,5,6,7,8,9},AB1837&amp;"0123456789"))-1), $BB$4:$BB$23, $BC$4:$BC$23)*_xlfn.NUMBERVALUE(TRIM(REPLACE(AB1837,1,MIN(FIND({0,1,2,3,4,5,6,7,8,9},AB1837&amp;"0123456789"))-1,"")), ".", ",")</f>
        <v>1360000</v>
      </c>
      <c r="AD1837" t="s">
        <v>4365</v>
      </c>
      <c r="AE1837" t="s">
        <v>4365</v>
      </c>
      <c r="AF1837" t="s">
        <v>4365</v>
      </c>
      <c r="AG1837" t="s">
        <v>4365</v>
      </c>
      <c r="AH1837" t="s">
        <v>4365</v>
      </c>
      <c r="AI1837" t="s">
        <v>4365</v>
      </c>
      <c r="AJ1837" t="s">
        <v>4365</v>
      </c>
      <c r="AK1837" t="s">
        <v>4365</v>
      </c>
      <c r="AL1837" t="s">
        <v>4365</v>
      </c>
      <c r="AM1837" t="s">
        <v>4365</v>
      </c>
      <c r="AN1837" t="s">
        <v>4365</v>
      </c>
      <c r="AO1837" t="s">
        <v>4365</v>
      </c>
      <c r="AP1837" t="s">
        <v>4365</v>
      </c>
      <c r="AQ1837" t="s">
        <v>4365</v>
      </c>
      <c r="AR1837" t="s">
        <v>4365</v>
      </c>
      <c r="AS1837" t="s">
        <v>19090</v>
      </c>
      <c r="BC1837" s="3" t="str" cm="1">
        <f t="array" ref="BC1837">LEFT(BB1837,MIN(FIND({0,1,2,3,4,5,6,7,8,9},BB1837&amp;"0123456789"))-1)</f>
        <v/>
      </c>
      <c r="BY1837" t="s">
        <v>11267</v>
      </c>
      <c r="BZ1837" t="s">
        <v>25443</v>
      </c>
      <c r="CA1837" t="s">
        <v>25690</v>
      </c>
      <c r="CB1837" t="s">
        <v>25404</v>
      </c>
      <c r="CC1837" t="s">
        <v>25414</v>
      </c>
      <c r="CD1837" t="s">
        <v>25444</v>
      </c>
      <c r="CE1837" t="s">
        <v>25408</v>
      </c>
      <c r="CT1837" t="str">
        <f t="shared" si="429"/>
        <v>Artificial Intelligence</v>
      </c>
      <c r="CU1837" t="str">
        <f t="shared" si="430"/>
        <v>Big Data</v>
      </c>
      <c r="CV1837" t="str">
        <f t="shared" si="431"/>
        <v>Blockchain</v>
      </c>
      <c r="CW1837" t="str">
        <f t="shared" si="432"/>
        <v>Information Technology</v>
      </c>
      <c r="CX1837" t="str">
        <f t="shared" si="433"/>
        <v>Internet</v>
      </c>
      <c r="CY1837" t="str">
        <f t="shared" si="434"/>
        <v>Machine Learning</v>
      </c>
      <c r="CZ1837" t="str">
        <f t="shared" si="435"/>
        <v>Software</v>
      </c>
      <c r="DA1837" t="str">
        <f t="shared" si="436"/>
        <v/>
      </c>
      <c r="DB1837" t="str">
        <f t="shared" si="437"/>
        <v/>
      </c>
      <c r="DC1837" t="str">
        <f t="shared" si="438"/>
        <v/>
      </c>
    </row>
    <row r="1838" spans="1:107" x14ac:dyDescent="0.2">
      <c r="A1838">
        <v>1835</v>
      </c>
      <c r="B1838" t="s">
        <v>1828</v>
      </c>
      <c r="C1838" t="s">
        <v>4003</v>
      </c>
      <c r="D1838" t="s">
        <v>5845</v>
      </c>
      <c r="E1838" t="s">
        <v>6065</v>
      </c>
      <c r="F1838" t="s">
        <v>7901</v>
      </c>
      <c r="G1838" t="s">
        <v>8245</v>
      </c>
      <c r="H1838" t="s">
        <v>8552</v>
      </c>
      <c r="I1838" t="s">
        <v>4365</v>
      </c>
      <c r="J1838" t="s">
        <v>4365</v>
      </c>
      <c r="K1838" t="s">
        <v>10119</v>
      </c>
      <c r="L1838" t="s">
        <v>10857</v>
      </c>
      <c r="M1838" t="s">
        <v>12515</v>
      </c>
      <c r="N1838" t="s">
        <v>12791</v>
      </c>
      <c r="O1838" t="s">
        <v>4365</v>
      </c>
      <c r="P1838" t="s">
        <v>4365</v>
      </c>
      <c r="Q1838">
        <v>1</v>
      </c>
      <c r="R1838" t="s">
        <v>13360</v>
      </c>
      <c r="S1838" t="s">
        <v>13597</v>
      </c>
      <c r="T1838" t="s">
        <v>14329</v>
      </c>
      <c r="U1838" s="3" t="str" cm="1">
        <f t="array" ref="U1838">LEFT(T1838,MIN(FIND({0,1,2,3,4,5,6,7,8,9},T1838&amp;"0123456789"))-1)</f>
        <v>CA$</v>
      </c>
      <c r="V1838" t="s">
        <v>14421</v>
      </c>
      <c r="W1838" t="s">
        <v>14329</v>
      </c>
      <c r="X1838" s="3" t="str" cm="1">
        <f t="array" ref="X1838">LEFT(W1838,MIN(FIND({0,1,2,3,4,5,6,7,8,9},W1838&amp;"0123456789"))-1)</f>
        <v>CA$</v>
      </c>
      <c r="Y1838" t="s">
        <v>14421</v>
      </c>
      <c r="Z1838" t="s">
        <v>14329</v>
      </c>
      <c r="AA1838" s="3" cm="1">
        <f t="array" ref="AA1838">_xlfn.XLOOKUP(LEFT(Z1838,MIN(FIND({0,1,2,3,4,5,6,7,8,9},Z1838&amp;"0123456789"))-1), $BB$4:$BB$23, $BC$4:$BC$23)*_xlfn.NUMBERVALUE(TRIM(REPLACE(Z1838,1,MIN(FIND({0,1,2,3,4,5,6,7,8,9},Z1838&amp;"0123456789"))-1,"")), ".", ",")</f>
        <v>32526000</v>
      </c>
      <c r="AB1838" t="s">
        <v>14329</v>
      </c>
      <c r="AC1838" s="3" cm="1">
        <f t="array" ref="AC1838">_xlfn.XLOOKUP(LEFT(AB1838,MIN(FIND({0,1,2,3,4,5,6,7,8,9},AB1838&amp;"0123456789"))-1), $BB$4:$BB$23, $BC$4:$BC$23)*_xlfn.NUMBERVALUE(TRIM(REPLACE(AB1838,1,MIN(FIND({0,1,2,3,4,5,6,7,8,9},AB1838&amp;"0123456789"))-1,"")), ".", ",")</f>
        <v>32526000</v>
      </c>
      <c r="AD1838" t="s">
        <v>4365</v>
      </c>
      <c r="AE1838" t="s">
        <v>8557</v>
      </c>
      <c r="AF1838" t="s">
        <v>16294</v>
      </c>
      <c r="AG1838" t="s">
        <v>4365</v>
      </c>
      <c r="AH1838" t="s">
        <v>4365</v>
      </c>
      <c r="AI1838" t="s">
        <v>4365</v>
      </c>
      <c r="AJ1838" t="s">
        <v>4365</v>
      </c>
      <c r="AK1838" t="s">
        <v>4365</v>
      </c>
      <c r="AL1838" t="s">
        <v>4365</v>
      </c>
      <c r="AM1838" t="s">
        <v>4365</v>
      </c>
      <c r="AN1838" t="s">
        <v>4365</v>
      </c>
      <c r="AO1838" t="s">
        <v>4365</v>
      </c>
      <c r="AP1838" t="s">
        <v>4365</v>
      </c>
      <c r="AQ1838" t="s">
        <v>4365</v>
      </c>
      <c r="AR1838" t="s">
        <v>4365</v>
      </c>
      <c r="AS1838" t="s">
        <v>19111</v>
      </c>
      <c r="BC1838" s="3" t="str" cm="1">
        <f t="array" ref="BC1838">LEFT(BB1838,MIN(FIND({0,1,2,3,4,5,6,7,8,9},BB1838&amp;"0123456789"))-1)</f>
        <v/>
      </c>
      <c r="BY1838" t="s">
        <v>12515</v>
      </c>
      <c r="CT1838" t="str">
        <f t="shared" si="429"/>
        <v>Mining</v>
      </c>
      <c r="CU1838" t="str">
        <f t="shared" si="430"/>
        <v/>
      </c>
      <c r="CV1838" t="str">
        <f t="shared" si="431"/>
        <v/>
      </c>
      <c r="CW1838" t="str">
        <f t="shared" si="432"/>
        <v/>
      </c>
      <c r="CX1838" t="str">
        <f t="shared" si="433"/>
        <v/>
      </c>
      <c r="CY1838" t="str">
        <f t="shared" si="434"/>
        <v/>
      </c>
      <c r="CZ1838" t="str">
        <f t="shared" si="435"/>
        <v/>
      </c>
      <c r="DA1838" t="str">
        <f t="shared" si="436"/>
        <v/>
      </c>
      <c r="DB1838" t="str">
        <f t="shared" si="437"/>
        <v/>
      </c>
      <c r="DC1838" t="str">
        <f t="shared" si="438"/>
        <v/>
      </c>
    </row>
    <row r="1839" spans="1:107" x14ac:dyDescent="0.2">
      <c r="A1839">
        <v>1836</v>
      </c>
      <c r="B1839" t="s">
        <v>1829</v>
      </c>
      <c r="C1839" t="s">
        <v>4004</v>
      </c>
      <c r="D1839" t="s">
        <v>5846</v>
      </c>
      <c r="E1839" t="s">
        <v>6065</v>
      </c>
      <c r="F1839" t="s">
        <v>7902</v>
      </c>
      <c r="G1839" t="s">
        <v>8245</v>
      </c>
      <c r="H1839" t="s">
        <v>8552</v>
      </c>
      <c r="I1839" t="s">
        <v>4365</v>
      </c>
      <c r="J1839" t="s">
        <v>4365</v>
      </c>
      <c r="K1839" t="s">
        <v>10119</v>
      </c>
      <c r="L1839" t="s">
        <v>10188</v>
      </c>
      <c r="M1839" t="s">
        <v>12517</v>
      </c>
      <c r="N1839" t="s">
        <v>13182</v>
      </c>
      <c r="O1839" t="s">
        <v>4365</v>
      </c>
      <c r="P1839" t="s">
        <v>4365</v>
      </c>
      <c r="Q1839">
        <v>1</v>
      </c>
      <c r="R1839" t="s">
        <v>13362</v>
      </c>
      <c r="S1839" t="s">
        <v>8267</v>
      </c>
      <c r="T1839" t="s">
        <v>14021</v>
      </c>
      <c r="U1839" s="3" t="str" cm="1">
        <f t="array" ref="U1839">LEFT(T1839,MIN(FIND({0,1,2,3,4,5,6,7,8,9},T1839&amp;"0123456789"))-1)</f>
        <v>£</v>
      </c>
      <c r="V1839" t="s">
        <v>13362</v>
      </c>
      <c r="W1839" t="s">
        <v>14021</v>
      </c>
      <c r="X1839" s="3" t="str" cm="1">
        <f t="array" ref="X1839">LEFT(W1839,MIN(FIND({0,1,2,3,4,5,6,7,8,9},W1839&amp;"0123456789"))-1)</f>
        <v>£</v>
      </c>
      <c r="Y1839" t="s">
        <v>13362</v>
      </c>
      <c r="Z1839" t="s">
        <v>14021</v>
      </c>
      <c r="AA1839" s="3" cm="1">
        <f t="array" ref="AA1839">_xlfn.XLOOKUP(LEFT(Z1839,MIN(FIND({0,1,2,3,4,5,6,7,8,9},Z1839&amp;"0123456789"))-1), $BB$4:$BB$23, $BC$4:$BC$23)*_xlfn.NUMBERVALUE(TRIM(REPLACE(Z1839,1,MIN(FIND({0,1,2,3,4,5,6,7,8,9},Z1839&amp;"0123456789"))-1,"")), ".", ",")</f>
        <v>2740000</v>
      </c>
      <c r="AB1839" t="s">
        <v>14021</v>
      </c>
      <c r="AC1839" s="3" cm="1">
        <f t="array" ref="AC1839">_xlfn.XLOOKUP(LEFT(AB1839,MIN(FIND({0,1,2,3,4,5,6,7,8,9},AB1839&amp;"0123456789"))-1), $BB$4:$BB$23, $BC$4:$BC$23)*_xlfn.NUMBERVALUE(TRIM(REPLACE(AB1839,1,MIN(FIND({0,1,2,3,4,5,6,7,8,9},AB1839&amp;"0123456789"))-1,"")), ".", ",")</f>
        <v>2740000</v>
      </c>
      <c r="AD1839" t="s">
        <v>8555</v>
      </c>
      <c r="AE1839" t="s">
        <v>8555</v>
      </c>
      <c r="AF1839" t="s">
        <v>16295</v>
      </c>
      <c r="AG1839" t="s">
        <v>17439</v>
      </c>
      <c r="AH1839" t="s">
        <v>4365</v>
      </c>
      <c r="AI1839" t="s">
        <v>19023</v>
      </c>
      <c r="AJ1839" t="s">
        <v>8563</v>
      </c>
      <c r="AK1839" t="s">
        <v>4365</v>
      </c>
      <c r="AL1839" t="s">
        <v>8555</v>
      </c>
      <c r="AM1839" t="s">
        <v>18794</v>
      </c>
      <c r="AN1839" t="s">
        <v>18372</v>
      </c>
      <c r="AO1839" t="s">
        <v>18794</v>
      </c>
      <c r="AP1839" t="s">
        <v>23453</v>
      </c>
      <c r="AQ1839" t="s">
        <v>24475</v>
      </c>
      <c r="AR1839" t="s">
        <v>25282</v>
      </c>
      <c r="AS1839" t="s">
        <v>14830</v>
      </c>
      <c r="BC1839" s="3" t="str" cm="1">
        <f t="array" ref="BC1839">LEFT(BB1839,MIN(FIND({0,1,2,3,4,5,6,7,8,9},BB1839&amp;"0123456789"))-1)</f>
        <v/>
      </c>
      <c r="BY1839" t="s">
        <v>11476</v>
      </c>
      <c r="BZ1839" t="s">
        <v>25443</v>
      </c>
      <c r="CA1839" t="s">
        <v>25495</v>
      </c>
      <c r="CT1839" t="str">
        <f t="shared" si="429"/>
        <v>Analytics</v>
      </c>
      <c r="CU1839" t="str">
        <f t="shared" si="430"/>
        <v>Big Data</v>
      </c>
      <c r="CV1839" t="str">
        <f t="shared" si="431"/>
        <v>Data Integration</v>
      </c>
      <c r="CW1839" t="str">
        <f t="shared" si="432"/>
        <v/>
      </c>
      <c r="CX1839" t="str">
        <f t="shared" si="433"/>
        <v/>
      </c>
      <c r="CY1839" t="str">
        <f t="shared" si="434"/>
        <v/>
      </c>
      <c r="CZ1839" t="str">
        <f t="shared" si="435"/>
        <v/>
      </c>
      <c r="DA1839" t="str">
        <f t="shared" si="436"/>
        <v/>
      </c>
      <c r="DB1839" t="str">
        <f t="shared" si="437"/>
        <v/>
      </c>
      <c r="DC1839" t="str">
        <f t="shared" si="438"/>
        <v/>
      </c>
    </row>
    <row r="1840" spans="1:107" x14ac:dyDescent="0.2">
      <c r="A1840">
        <v>1837</v>
      </c>
      <c r="B1840" t="s">
        <v>1830</v>
      </c>
      <c r="C1840" t="s">
        <v>4005</v>
      </c>
      <c r="D1840" t="s">
        <v>5847</v>
      </c>
      <c r="E1840" t="s">
        <v>6065</v>
      </c>
      <c r="F1840" t="s">
        <v>7903</v>
      </c>
      <c r="G1840" t="s">
        <v>8245</v>
      </c>
      <c r="H1840" t="s">
        <v>8552</v>
      </c>
      <c r="I1840" t="s">
        <v>8557</v>
      </c>
      <c r="J1840" t="s">
        <v>9981</v>
      </c>
      <c r="K1840" t="s">
        <v>10121</v>
      </c>
      <c r="L1840" t="s">
        <v>10163</v>
      </c>
      <c r="M1840" t="s">
        <v>11747</v>
      </c>
      <c r="N1840" t="s">
        <v>13183</v>
      </c>
      <c r="O1840" t="s">
        <v>13343</v>
      </c>
      <c r="P1840" t="s">
        <v>4365</v>
      </c>
      <c r="Q1840">
        <v>1</v>
      </c>
      <c r="R1840" t="s">
        <v>13358</v>
      </c>
      <c r="S1840" t="s">
        <v>13584</v>
      </c>
      <c r="T1840" t="s">
        <v>14330</v>
      </c>
      <c r="U1840" s="3" t="str" cm="1">
        <f t="array" ref="U1840">LEFT(T1840,MIN(FIND({0,1,2,3,4,5,6,7,8,9},T1840&amp;"0123456789"))-1)</f>
        <v>$</v>
      </c>
      <c r="V1840" t="s">
        <v>14414</v>
      </c>
      <c r="W1840" t="s">
        <v>14330</v>
      </c>
      <c r="X1840" s="3" t="str" cm="1">
        <f t="array" ref="X1840">LEFT(W1840,MIN(FIND({0,1,2,3,4,5,6,7,8,9},W1840&amp;"0123456789"))-1)</f>
        <v>$</v>
      </c>
      <c r="Y1840" t="s">
        <v>14414</v>
      </c>
      <c r="Z1840" t="s">
        <v>14330</v>
      </c>
      <c r="AA1840" s="3" cm="1">
        <f t="array" ref="AA1840">_xlfn.XLOOKUP(LEFT(Z1840,MIN(FIND({0,1,2,3,4,5,6,7,8,9},Z1840&amp;"0123456789"))-1), $BB$4:$BB$23, $BC$4:$BC$23)*_xlfn.NUMBERVALUE(TRIM(REPLACE(Z1840,1,MIN(FIND({0,1,2,3,4,5,6,7,8,9},Z1840&amp;"0123456789"))-1,"")), ".", ",")</f>
        <v>8100000</v>
      </c>
      <c r="AB1840" t="s">
        <v>14330</v>
      </c>
      <c r="AC1840" s="3" cm="1">
        <f t="array" ref="AC1840">_xlfn.XLOOKUP(LEFT(AB1840,MIN(FIND({0,1,2,3,4,5,6,7,8,9},AB1840&amp;"0123456789"))-1), $BB$4:$BB$23, $BC$4:$BC$23)*_xlfn.NUMBERVALUE(TRIM(REPLACE(AB1840,1,MIN(FIND({0,1,2,3,4,5,6,7,8,9},AB1840&amp;"0123456789"))-1,"")), ".", ",")</f>
        <v>8100000</v>
      </c>
      <c r="AD1840" t="s">
        <v>8555</v>
      </c>
      <c r="AE1840" t="s">
        <v>8555</v>
      </c>
      <c r="AF1840" t="s">
        <v>16296</v>
      </c>
      <c r="AG1840" t="s">
        <v>4365</v>
      </c>
      <c r="AH1840" t="s">
        <v>4365</v>
      </c>
      <c r="AI1840" t="s">
        <v>4365</v>
      </c>
      <c r="AJ1840" t="s">
        <v>4365</v>
      </c>
      <c r="AK1840" t="s">
        <v>4365</v>
      </c>
      <c r="AL1840" t="s">
        <v>4365</v>
      </c>
      <c r="AM1840" t="s">
        <v>4365</v>
      </c>
      <c r="AN1840" t="s">
        <v>4365</v>
      </c>
      <c r="AO1840" t="s">
        <v>4365</v>
      </c>
      <c r="AP1840" t="s">
        <v>4365</v>
      </c>
      <c r="AQ1840" t="s">
        <v>4365</v>
      </c>
      <c r="AR1840" t="s">
        <v>4365</v>
      </c>
      <c r="AS1840" t="s">
        <v>14835</v>
      </c>
      <c r="BC1840" s="3" t="str" cm="1">
        <f t="array" ref="BC1840">LEFT(BB1840,MIN(FIND({0,1,2,3,4,5,6,7,8,9},BB1840&amp;"0123456789"))-1)</f>
        <v/>
      </c>
      <c r="BY1840" t="s">
        <v>10163</v>
      </c>
      <c r="BZ1840" t="s">
        <v>25534</v>
      </c>
      <c r="CA1840" t="s">
        <v>25687</v>
      </c>
      <c r="CT1840" t="str">
        <f t="shared" si="429"/>
        <v>Health Care</v>
      </c>
      <c r="CU1840" t="str">
        <f t="shared" si="430"/>
        <v>Health Diagnostics</v>
      </c>
      <c r="CV1840" t="str">
        <f t="shared" si="431"/>
        <v>Hospital</v>
      </c>
      <c r="CW1840" t="str">
        <f t="shared" si="432"/>
        <v/>
      </c>
      <c r="CX1840" t="str">
        <f t="shared" si="433"/>
        <v/>
      </c>
      <c r="CY1840" t="str">
        <f t="shared" si="434"/>
        <v/>
      </c>
      <c r="CZ1840" t="str">
        <f t="shared" si="435"/>
        <v/>
      </c>
      <c r="DA1840" t="str">
        <f t="shared" si="436"/>
        <v/>
      </c>
      <c r="DB1840" t="str">
        <f t="shared" si="437"/>
        <v/>
      </c>
      <c r="DC1840" t="str">
        <f t="shared" si="438"/>
        <v/>
      </c>
    </row>
    <row r="1841" spans="1:107" x14ac:dyDescent="0.2">
      <c r="A1841">
        <v>1838</v>
      </c>
      <c r="B1841" t="s">
        <v>1831</v>
      </c>
      <c r="C1841" t="s">
        <v>4006</v>
      </c>
      <c r="D1841" t="s">
        <v>4365</v>
      </c>
      <c r="E1841" t="s">
        <v>6065</v>
      </c>
      <c r="F1841" t="s">
        <v>7904</v>
      </c>
      <c r="G1841" t="s">
        <v>8251</v>
      </c>
      <c r="H1841" t="s">
        <v>8552</v>
      </c>
      <c r="I1841" t="s">
        <v>4365</v>
      </c>
      <c r="J1841" t="s">
        <v>4365</v>
      </c>
      <c r="K1841" t="s">
        <v>10119</v>
      </c>
      <c r="L1841" t="s">
        <v>10980</v>
      </c>
      <c r="M1841" t="s">
        <v>12518</v>
      </c>
      <c r="N1841" t="s">
        <v>13184</v>
      </c>
      <c r="O1841" t="s">
        <v>13319</v>
      </c>
      <c r="P1841" t="s">
        <v>4365</v>
      </c>
      <c r="Q1841">
        <v>1</v>
      </c>
      <c r="R1841" t="s">
        <v>4365</v>
      </c>
      <c r="S1841" t="s">
        <v>8464</v>
      </c>
      <c r="T1841" t="s">
        <v>14260</v>
      </c>
      <c r="U1841" s="3" t="str" cm="1">
        <f t="array" ref="U1841">LEFT(T1841,MIN(FIND({0,1,2,3,4,5,6,7,8,9},T1841&amp;"0123456789"))-1)</f>
        <v>¥</v>
      </c>
      <c r="V1841" t="s">
        <v>14415</v>
      </c>
      <c r="W1841" t="s">
        <v>14260</v>
      </c>
      <c r="X1841" s="3" t="str" cm="1">
        <f t="array" ref="X1841">LEFT(W1841,MIN(FIND({0,1,2,3,4,5,6,7,8,9},W1841&amp;"0123456789"))-1)</f>
        <v>¥</v>
      </c>
      <c r="Y1841" t="s">
        <v>14415</v>
      </c>
      <c r="Z1841" t="s">
        <v>14260</v>
      </c>
      <c r="AA1841" s="3" cm="1">
        <f t="array" ref="AA1841">_xlfn.XLOOKUP(LEFT(Z1841,MIN(FIND({0,1,2,3,4,5,6,7,8,9},Z1841&amp;"0123456789"))-1), $BB$4:$BB$23, $BC$4:$BC$23)*_xlfn.NUMBERVALUE(TRIM(REPLACE(Z1841,1,MIN(FIND({0,1,2,3,4,5,6,7,8,9},Z1841&amp;"0123456789"))-1,"")), ".", ",")</f>
        <v>9500000</v>
      </c>
      <c r="AB1841" t="s">
        <v>14260</v>
      </c>
      <c r="AC1841" s="3" cm="1">
        <f t="array" ref="AC1841">_xlfn.XLOOKUP(LEFT(AB1841,MIN(FIND({0,1,2,3,4,5,6,7,8,9},AB1841&amp;"0123456789"))-1), $BB$4:$BB$23, $BC$4:$BC$23)*_xlfn.NUMBERVALUE(TRIM(REPLACE(AB1841,1,MIN(FIND({0,1,2,3,4,5,6,7,8,9},AB1841&amp;"0123456789"))-1,"")), ".", ",")</f>
        <v>9500000</v>
      </c>
      <c r="AD1841" t="s">
        <v>4365</v>
      </c>
      <c r="AE1841" t="s">
        <v>8554</v>
      </c>
      <c r="AF1841" t="s">
        <v>16297</v>
      </c>
      <c r="AG1841" t="s">
        <v>17440</v>
      </c>
      <c r="AH1841" t="s">
        <v>4365</v>
      </c>
      <c r="AI1841" t="s">
        <v>19024</v>
      </c>
      <c r="AJ1841" t="s">
        <v>8563</v>
      </c>
      <c r="AK1841" t="s">
        <v>4365</v>
      </c>
      <c r="AL1841" t="s">
        <v>8555</v>
      </c>
      <c r="AM1841" t="s">
        <v>19577</v>
      </c>
      <c r="AN1841" t="s">
        <v>18372</v>
      </c>
      <c r="AO1841" t="s">
        <v>4365</v>
      </c>
      <c r="AP1841" t="s">
        <v>23454</v>
      </c>
      <c r="AQ1841" t="s">
        <v>24476</v>
      </c>
      <c r="AR1841" t="s">
        <v>22111</v>
      </c>
      <c r="AS1841" t="s">
        <v>19090</v>
      </c>
      <c r="BC1841" s="3" t="str" cm="1">
        <f t="array" ref="BC1841">LEFT(BB1841,MIN(FIND({0,1,2,3,4,5,6,7,8,9},BB1841&amp;"0123456789"))-1)</f>
        <v/>
      </c>
      <c r="BY1841" t="s">
        <v>26003</v>
      </c>
      <c r="BZ1841" t="s">
        <v>25456</v>
      </c>
      <c r="CT1841" t="str">
        <f t="shared" si="429"/>
        <v>Craft Beer</v>
      </c>
      <c r="CU1841" t="str">
        <f t="shared" si="430"/>
        <v>Manufacturing</v>
      </c>
      <c r="CV1841" t="str">
        <f t="shared" si="431"/>
        <v/>
      </c>
      <c r="CW1841" t="str">
        <f t="shared" si="432"/>
        <v/>
      </c>
      <c r="CX1841" t="str">
        <f t="shared" si="433"/>
        <v/>
      </c>
      <c r="CY1841" t="str">
        <f t="shared" si="434"/>
        <v/>
      </c>
      <c r="CZ1841" t="str">
        <f t="shared" si="435"/>
        <v/>
      </c>
      <c r="DA1841" t="str">
        <f t="shared" si="436"/>
        <v/>
      </c>
      <c r="DB1841" t="str">
        <f t="shared" si="437"/>
        <v/>
      </c>
      <c r="DC1841" t="str">
        <f t="shared" si="438"/>
        <v/>
      </c>
    </row>
    <row r="1842" spans="1:107" x14ac:dyDescent="0.2">
      <c r="A1842">
        <v>1839</v>
      </c>
      <c r="B1842" t="s">
        <v>1832</v>
      </c>
      <c r="C1842" t="s">
        <v>4007</v>
      </c>
      <c r="D1842" t="s">
        <v>5848</v>
      </c>
      <c r="E1842" t="s">
        <v>6065</v>
      </c>
      <c r="F1842" t="s">
        <v>7905</v>
      </c>
      <c r="G1842" t="s">
        <v>8246</v>
      </c>
      <c r="H1842" t="s">
        <v>8552</v>
      </c>
      <c r="I1842" t="s">
        <v>4365</v>
      </c>
      <c r="J1842" t="s">
        <v>4365</v>
      </c>
      <c r="K1842" t="s">
        <v>10119</v>
      </c>
      <c r="L1842" t="s">
        <v>10127</v>
      </c>
      <c r="M1842" t="s">
        <v>12519</v>
      </c>
      <c r="N1842" t="s">
        <v>13185</v>
      </c>
      <c r="O1842" t="s">
        <v>13339</v>
      </c>
      <c r="P1842" t="s">
        <v>4365</v>
      </c>
      <c r="Q1842">
        <v>1</v>
      </c>
      <c r="R1842" t="s">
        <v>4365</v>
      </c>
      <c r="S1842" t="s">
        <v>13688</v>
      </c>
      <c r="T1842" t="s">
        <v>14160</v>
      </c>
      <c r="U1842" s="3" t="str" cm="1">
        <f t="array" ref="U1842">LEFT(T1842,MIN(FIND({0,1,2,3,4,5,6,7,8,9},T1842&amp;"0123456789"))-1)</f>
        <v>$</v>
      </c>
      <c r="V1842" t="s">
        <v>14415</v>
      </c>
      <c r="W1842" t="s">
        <v>14160</v>
      </c>
      <c r="X1842" s="3" t="str" cm="1">
        <f t="array" ref="X1842">LEFT(W1842,MIN(FIND({0,1,2,3,4,5,6,7,8,9},W1842&amp;"0123456789"))-1)</f>
        <v>$</v>
      </c>
      <c r="Y1842" t="s">
        <v>14415</v>
      </c>
      <c r="Z1842" t="s">
        <v>14160</v>
      </c>
      <c r="AA1842" s="3" cm="1">
        <f t="array" ref="AA1842">_xlfn.XLOOKUP(LEFT(Z1842,MIN(FIND({0,1,2,3,4,5,6,7,8,9},Z1842&amp;"0123456789"))-1), $BB$4:$BB$23, $BC$4:$BC$23)*_xlfn.NUMBERVALUE(TRIM(REPLACE(Z1842,1,MIN(FIND({0,1,2,3,4,5,6,7,8,9},Z1842&amp;"0123456789"))-1,"")), ".", ",")</f>
        <v>1575000</v>
      </c>
      <c r="AB1842" t="s">
        <v>14160</v>
      </c>
      <c r="AC1842" s="3" cm="1">
        <f t="array" ref="AC1842">_xlfn.XLOOKUP(LEFT(AB1842,MIN(FIND({0,1,2,3,4,5,6,7,8,9},AB1842&amp;"0123456789"))-1), $BB$4:$BB$23, $BC$4:$BC$23)*_xlfn.NUMBERVALUE(TRIM(REPLACE(AB1842,1,MIN(FIND({0,1,2,3,4,5,6,7,8,9},AB1842&amp;"0123456789"))-1,"")), ".", ",")</f>
        <v>1575000</v>
      </c>
      <c r="AD1842" t="s">
        <v>4365</v>
      </c>
      <c r="AE1842" t="s">
        <v>4365</v>
      </c>
      <c r="AF1842" t="s">
        <v>4365</v>
      </c>
      <c r="AG1842" t="s">
        <v>4365</v>
      </c>
      <c r="AH1842" t="s">
        <v>4365</v>
      </c>
      <c r="AI1842" t="s">
        <v>4365</v>
      </c>
      <c r="AJ1842" t="s">
        <v>4365</v>
      </c>
      <c r="AK1842" t="s">
        <v>4365</v>
      </c>
      <c r="AL1842" t="s">
        <v>4365</v>
      </c>
      <c r="AM1842" t="s">
        <v>4365</v>
      </c>
      <c r="AN1842" t="s">
        <v>4365</v>
      </c>
      <c r="AO1842" t="s">
        <v>4365</v>
      </c>
      <c r="AP1842" t="s">
        <v>4365</v>
      </c>
      <c r="AQ1842" t="s">
        <v>4365</v>
      </c>
      <c r="AR1842" t="s">
        <v>4365</v>
      </c>
      <c r="AS1842" t="s">
        <v>19111</v>
      </c>
      <c r="BC1842" s="3" t="str" cm="1">
        <f t="array" ref="BC1842">LEFT(BB1842,MIN(FIND({0,1,2,3,4,5,6,7,8,9},BB1842&amp;"0123456789"))-1)</f>
        <v/>
      </c>
      <c r="BY1842" t="s">
        <v>12275</v>
      </c>
      <c r="BZ1842" t="s">
        <v>25683</v>
      </c>
      <c r="CA1842" t="s">
        <v>25570</v>
      </c>
      <c r="CT1842" t="str">
        <f t="shared" si="429"/>
        <v>Logistics</v>
      </c>
      <c r="CU1842" t="str">
        <f t="shared" si="430"/>
        <v>Supply Chain Management</v>
      </c>
      <c r="CV1842" t="str">
        <f t="shared" si="431"/>
        <v>Warehousing</v>
      </c>
      <c r="CW1842" t="str">
        <f t="shared" si="432"/>
        <v/>
      </c>
      <c r="CX1842" t="str">
        <f t="shared" si="433"/>
        <v/>
      </c>
      <c r="CY1842" t="str">
        <f t="shared" si="434"/>
        <v/>
      </c>
      <c r="CZ1842" t="str">
        <f t="shared" si="435"/>
        <v/>
      </c>
      <c r="DA1842" t="str">
        <f t="shared" si="436"/>
        <v/>
      </c>
      <c r="DB1842" t="str">
        <f t="shared" si="437"/>
        <v/>
      </c>
      <c r="DC1842" t="str">
        <f t="shared" si="438"/>
        <v/>
      </c>
    </row>
    <row r="1843" spans="1:107" x14ac:dyDescent="0.2">
      <c r="A1843">
        <v>1840</v>
      </c>
      <c r="B1843" t="s">
        <v>1833</v>
      </c>
      <c r="C1843" t="s">
        <v>4008</v>
      </c>
      <c r="D1843" t="s">
        <v>5849</v>
      </c>
      <c r="E1843" t="s">
        <v>6065</v>
      </c>
      <c r="F1843" t="s">
        <v>7906</v>
      </c>
      <c r="G1843" t="s">
        <v>8324</v>
      </c>
      <c r="H1843" t="s">
        <v>8552</v>
      </c>
      <c r="I1843" t="s">
        <v>8555</v>
      </c>
      <c r="J1843" t="s">
        <v>9982</v>
      </c>
      <c r="K1843" t="s">
        <v>10121</v>
      </c>
      <c r="L1843" t="s">
        <v>10981</v>
      </c>
      <c r="M1843" t="s">
        <v>12520</v>
      </c>
      <c r="N1843" t="s">
        <v>12804</v>
      </c>
      <c r="O1843" t="s">
        <v>13304</v>
      </c>
      <c r="P1843" t="s">
        <v>13351</v>
      </c>
      <c r="Q1843">
        <v>1</v>
      </c>
      <c r="R1843" t="s">
        <v>13357</v>
      </c>
      <c r="S1843" t="s">
        <v>8334</v>
      </c>
      <c r="T1843" t="s">
        <v>13907</v>
      </c>
      <c r="U1843" s="3" t="str" cm="1">
        <f t="array" ref="U1843">LEFT(T1843,MIN(FIND({0,1,2,3,4,5,6,7,8,9},T1843&amp;"0123456789"))-1)</f>
        <v>$</v>
      </c>
      <c r="V1843" t="s">
        <v>13357</v>
      </c>
      <c r="W1843" t="s">
        <v>13907</v>
      </c>
      <c r="X1843" s="3" t="str" cm="1">
        <f t="array" ref="X1843">LEFT(W1843,MIN(FIND({0,1,2,3,4,5,6,7,8,9},W1843&amp;"0123456789"))-1)</f>
        <v>$</v>
      </c>
      <c r="Y1843" t="s">
        <v>13357</v>
      </c>
      <c r="Z1843" t="s">
        <v>13907</v>
      </c>
      <c r="AA1843" s="3" cm="1">
        <f t="array" ref="AA1843">_xlfn.XLOOKUP(LEFT(Z1843,MIN(FIND({0,1,2,3,4,5,6,7,8,9},Z1843&amp;"0123456789"))-1), $BB$4:$BB$23, $BC$4:$BC$23)*_xlfn.NUMBERVALUE(TRIM(REPLACE(Z1843,1,MIN(FIND({0,1,2,3,4,5,6,7,8,9},Z1843&amp;"0123456789"))-1,"")), ".", ",")</f>
        <v>1100000</v>
      </c>
      <c r="AB1843" t="s">
        <v>13907</v>
      </c>
      <c r="AC1843" s="3" cm="1">
        <f t="array" ref="AC1843">_xlfn.XLOOKUP(LEFT(AB1843,MIN(FIND({0,1,2,3,4,5,6,7,8,9},AB1843&amp;"0123456789"))-1), $BB$4:$BB$23, $BC$4:$BC$23)*_xlfn.NUMBERVALUE(TRIM(REPLACE(AB1843,1,MIN(FIND({0,1,2,3,4,5,6,7,8,9},AB1843&amp;"0123456789"))-1,"")), ".", ",")</f>
        <v>1100000</v>
      </c>
      <c r="AD1843" t="s">
        <v>8555</v>
      </c>
      <c r="AE1843" t="s">
        <v>8555</v>
      </c>
      <c r="AF1843" t="s">
        <v>16181</v>
      </c>
      <c r="AG1843" t="s">
        <v>4365</v>
      </c>
      <c r="AH1843" t="s">
        <v>4365</v>
      </c>
      <c r="AI1843" t="s">
        <v>4365</v>
      </c>
      <c r="AJ1843" t="s">
        <v>4365</v>
      </c>
      <c r="AK1843" t="s">
        <v>4365</v>
      </c>
      <c r="AL1843" t="s">
        <v>4365</v>
      </c>
      <c r="AM1843" t="s">
        <v>4365</v>
      </c>
      <c r="AN1843" t="s">
        <v>4365</v>
      </c>
      <c r="AO1843" t="s">
        <v>4365</v>
      </c>
      <c r="AP1843" t="s">
        <v>4365</v>
      </c>
      <c r="AQ1843" t="s">
        <v>4365</v>
      </c>
      <c r="AR1843" t="s">
        <v>4365</v>
      </c>
      <c r="AS1843" t="s">
        <v>19090</v>
      </c>
      <c r="BC1843" s="3" t="str" cm="1">
        <f t="array" ref="BC1843">LEFT(BB1843,MIN(FIND({0,1,2,3,4,5,6,7,8,9},BB1843&amp;"0123456789"))-1)</f>
        <v/>
      </c>
      <c r="BY1843" t="s">
        <v>25769</v>
      </c>
      <c r="BZ1843" t="s">
        <v>25599</v>
      </c>
      <c r="CA1843" t="s">
        <v>25815</v>
      </c>
      <c r="CB1843" t="s">
        <v>25502</v>
      </c>
      <c r="CT1843" t="str">
        <f t="shared" si="429"/>
        <v>Mobile Apps</v>
      </c>
      <c r="CU1843" t="str">
        <f t="shared" si="430"/>
        <v>Online Games</v>
      </c>
      <c r="CV1843" t="str">
        <f t="shared" si="431"/>
        <v>PC Games</v>
      </c>
      <c r="CW1843" t="str">
        <f t="shared" si="432"/>
        <v>Video Games</v>
      </c>
      <c r="CX1843" t="str">
        <f t="shared" si="433"/>
        <v/>
      </c>
      <c r="CY1843" t="str">
        <f t="shared" si="434"/>
        <v/>
      </c>
      <c r="CZ1843" t="str">
        <f t="shared" si="435"/>
        <v/>
      </c>
      <c r="DA1843" t="str">
        <f t="shared" si="436"/>
        <v/>
      </c>
      <c r="DB1843" t="str">
        <f t="shared" si="437"/>
        <v/>
      </c>
      <c r="DC1843" t="str">
        <f t="shared" si="438"/>
        <v/>
      </c>
    </row>
    <row r="1844" spans="1:107" x14ac:dyDescent="0.2">
      <c r="A1844">
        <v>1841</v>
      </c>
      <c r="B1844" t="s">
        <v>1834</v>
      </c>
      <c r="C1844" t="s">
        <v>4009</v>
      </c>
      <c r="D1844" t="s">
        <v>5850</v>
      </c>
      <c r="E1844" t="s">
        <v>6065</v>
      </c>
      <c r="F1844" t="s">
        <v>7907</v>
      </c>
      <c r="G1844" t="s">
        <v>8525</v>
      </c>
      <c r="H1844" t="s">
        <v>8552</v>
      </c>
      <c r="I1844" t="s">
        <v>8555</v>
      </c>
      <c r="J1844" t="s">
        <v>9983</v>
      </c>
      <c r="K1844" t="s">
        <v>10119</v>
      </c>
      <c r="L1844" t="s">
        <v>10587</v>
      </c>
      <c r="M1844" t="s">
        <v>12521</v>
      </c>
      <c r="N1844" t="s">
        <v>12868</v>
      </c>
      <c r="O1844" t="s">
        <v>4365</v>
      </c>
      <c r="P1844" t="s">
        <v>4365</v>
      </c>
      <c r="Q1844">
        <v>1</v>
      </c>
      <c r="R1844" t="s">
        <v>13357</v>
      </c>
      <c r="S1844" t="s">
        <v>13620</v>
      </c>
      <c r="T1844" t="s">
        <v>13831</v>
      </c>
      <c r="U1844" s="3" t="str" cm="1">
        <f t="array" ref="U1844">LEFT(T1844,MIN(FIND({0,1,2,3,4,5,6,7,8,9},T1844&amp;"0123456789"))-1)</f>
        <v>$</v>
      </c>
      <c r="V1844" t="s">
        <v>14417</v>
      </c>
      <c r="W1844" t="s">
        <v>13831</v>
      </c>
      <c r="X1844" s="3" t="str" cm="1">
        <f t="array" ref="X1844">LEFT(W1844,MIN(FIND({0,1,2,3,4,5,6,7,8,9},W1844&amp;"0123456789"))-1)</f>
        <v>$</v>
      </c>
      <c r="Y1844" t="s">
        <v>14417</v>
      </c>
      <c r="Z1844" t="s">
        <v>13831</v>
      </c>
      <c r="AA1844" s="3" cm="1">
        <f t="array" ref="AA1844">_xlfn.XLOOKUP(LEFT(Z1844,MIN(FIND({0,1,2,3,4,5,6,7,8,9},Z1844&amp;"0123456789"))-1), $BB$4:$BB$23, $BC$4:$BC$23)*_xlfn.NUMBERVALUE(TRIM(REPLACE(Z1844,1,MIN(FIND({0,1,2,3,4,5,6,7,8,9},Z1844&amp;"0123456789"))-1,"")), ".", ",")</f>
        <v>1000000</v>
      </c>
      <c r="AB1844" t="s">
        <v>13831</v>
      </c>
      <c r="AC1844" s="3" cm="1">
        <f t="array" ref="AC1844">_xlfn.XLOOKUP(LEFT(AB1844,MIN(FIND({0,1,2,3,4,5,6,7,8,9},AB1844&amp;"0123456789"))-1), $BB$4:$BB$23, $BC$4:$BC$23)*_xlfn.NUMBERVALUE(TRIM(REPLACE(AB1844,1,MIN(FIND({0,1,2,3,4,5,6,7,8,9},AB1844&amp;"0123456789"))-1,"")), ".", ",")</f>
        <v>1000000</v>
      </c>
      <c r="AD1844" t="s">
        <v>4365</v>
      </c>
      <c r="AE1844" t="s">
        <v>4365</v>
      </c>
      <c r="AF1844" t="s">
        <v>4365</v>
      </c>
      <c r="AG1844" t="s">
        <v>4365</v>
      </c>
      <c r="AH1844" t="s">
        <v>4365</v>
      </c>
      <c r="AI1844" t="s">
        <v>4365</v>
      </c>
      <c r="AJ1844" t="s">
        <v>4365</v>
      </c>
      <c r="AK1844" t="s">
        <v>4365</v>
      </c>
      <c r="AL1844" t="s">
        <v>4365</v>
      </c>
      <c r="AM1844" t="s">
        <v>4365</v>
      </c>
      <c r="AN1844" t="s">
        <v>4365</v>
      </c>
      <c r="AO1844" t="s">
        <v>4365</v>
      </c>
      <c r="AP1844" t="s">
        <v>4365</v>
      </c>
      <c r="AQ1844" t="s">
        <v>4365</v>
      </c>
      <c r="AR1844" t="s">
        <v>4365</v>
      </c>
      <c r="AS1844" t="s">
        <v>14821</v>
      </c>
      <c r="BC1844" s="3" t="str" cm="1">
        <f t="array" ref="BC1844">LEFT(BB1844,MIN(FIND({0,1,2,3,4,5,6,7,8,9},BB1844&amp;"0123456789"))-1)</f>
        <v/>
      </c>
      <c r="BY1844" t="s">
        <v>12521</v>
      </c>
      <c r="CT1844" t="str">
        <f t="shared" si="429"/>
        <v>Video Games</v>
      </c>
      <c r="CU1844" t="str">
        <f t="shared" si="430"/>
        <v/>
      </c>
      <c r="CV1844" t="str">
        <f t="shared" si="431"/>
        <v/>
      </c>
      <c r="CW1844" t="str">
        <f t="shared" si="432"/>
        <v/>
      </c>
      <c r="CX1844" t="str">
        <f t="shared" si="433"/>
        <v/>
      </c>
      <c r="CY1844" t="str">
        <f t="shared" si="434"/>
        <v/>
      </c>
      <c r="CZ1844" t="str">
        <f t="shared" si="435"/>
        <v/>
      </c>
      <c r="DA1844" t="str">
        <f t="shared" si="436"/>
        <v/>
      </c>
      <c r="DB1844" t="str">
        <f t="shared" si="437"/>
        <v/>
      </c>
      <c r="DC1844" t="str">
        <f t="shared" si="438"/>
        <v/>
      </c>
    </row>
    <row r="1845" spans="1:107" x14ac:dyDescent="0.2">
      <c r="A1845">
        <v>1842</v>
      </c>
      <c r="B1845" t="s">
        <v>1835</v>
      </c>
      <c r="C1845" t="s">
        <v>4010</v>
      </c>
      <c r="D1845" t="s">
        <v>5851</v>
      </c>
      <c r="E1845" t="s">
        <v>6065</v>
      </c>
      <c r="F1845" t="s">
        <v>7908</v>
      </c>
      <c r="G1845" t="s">
        <v>8244</v>
      </c>
      <c r="H1845" t="s">
        <v>8552</v>
      </c>
      <c r="I1845" t="s">
        <v>8554</v>
      </c>
      <c r="J1845" t="s">
        <v>9984</v>
      </c>
      <c r="K1845" t="s">
        <v>10121</v>
      </c>
      <c r="L1845" t="s">
        <v>10982</v>
      </c>
      <c r="M1845" t="s">
        <v>12522</v>
      </c>
      <c r="N1845" t="s">
        <v>13186</v>
      </c>
      <c r="O1845" t="s">
        <v>13323</v>
      </c>
      <c r="P1845" t="s">
        <v>13351</v>
      </c>
      <c r="Q1845">
        <v>2</v>
      </c>
      <c r="R1845" t="s">
        <v>13357</v>
      </c>
      <c r="S1845" t="s">
        <v>8250</v>
      </c>
      <c r="T1845" t="s">
        <v>13782</v>
      </c>
      <c r="U1845" s="3" t="str" cm="1">
        <f t="array" ref="U1845">LEFT(T1845,MIN(FIND({0,1,2,3,4,5,6,7,8,9},T1845&amp;"0123456789"))-1)</f>
        <v>$</v>
      </c>
      <c r="V1845" t="s">
        <v>13357</v>
      </c>
      <c r="W1845" t="s">
        <v>13782</v>
      </c>
      <c r="X1845" s="3" t="str" cm="1">
        <f t="array" ref="X1845">LEFT(W1845,MIN(FIND({0,1,2,3,4,5,6,7,8,9},W1845&amp;"0123456789"))-1)</f>
        <v>$</v>
      </c>
      <c r="Y1845" t="s">
        <v>13357</v>
      </c>
      <c r="Z1845" t="s">
        <v>14647</v>
      </c>
      <c r="AA1845" s="3" cm="1">
        <f t="array" ref="AA1845">_xlfn.XLOOKUP(LEFT(Z1845,MIN(FIND({0,1,2,3,4,5,6,7,8,9},Z1845&amp;"0123456789"))-1), $BB$4:$BB$23, $BC$4:$BC$23)*_xlfn.NUMBERVALUE(TRIM(REPLACE(Z1845,1,MIN(FIND({0,1,2,3,4,5,6,7,8,9},Z1845&amp;"0123456789"))-1,"")), ".", ",")</f>
        <v>1560000</v>
      </c>
      <c r="AB1845" t="s">
        <v>14647</v>
      </c>
      <c r="AC1845" s="3" cm="1">
        <f t="array" ref="AC1845">_xlfn.XLOOKUP(LEFT(AB1845,MIN(FIND({0,1,2,3,4,5,6,7,8,9},AB1845&amp;"0123456789"))-1), $BB$4:$BB$23, $BC$4:$BC$23)*_xlfn.NUMBERVALUE(TRIM(REPLACE(AB1845,1,MIN(FIND({0,1,2,3,4,5,6,7,8,9},AB1845&amp;"0123456789"))-1,"")), ".", ",")</f>
        <v>1560000</v>
      </c>
      <c r="AD1845" t="s">
        <v>4365</v>
      </c>
      <c r="AE1845" t="s">
        <v>4365</v>
      </c>
      <c r="AF1845" t="s">
        <v>4365</v>
      </c>
      <c r="AG1845" t="s">
        <v>4365</v>
      </c>
      <c r="AH1845" t="s">
        <v>4365</v>
      </c>
      <c r="AI1845" t="s">
        <v>4365</v>
      </c>
      <c r="AJ1845" t="s">
        <v>4365</v>
      </c>
      <c r="AK1845" t="s">
        <v>4365</v>
      </c>
      <c r="AL1845" t="s">
        <v>4365</v>
      </c>
      <c r="AM1845" t="s">
        <v>4365</v>
      </c>
      <c r="AN1845" t="s">
        <v>4365</v>
      </c>
      <c r="AO1845" t="s">
        <v>4365</v>
      </c>
      <c r="AP1845" t="s">
        <v>4365</v>
      </c>
      <c r="AQ1845" t="s">
        <v>4365</v>
      </c>
      <c r="AR1845" t="s">
        <v>4365</v>
      </c>
      <c r="AS1845" t="s">
        <v>8554</v>
      </c>
      <c r="BC1845" s="3" t="str" cm="1">
        <f t="array" ref="BC1845">LEFT(BB1845,MIN(FIND({0,1,2,3,4,5,6,7,8,9},BB1845&amp;"0123456789"))-1)</f>
        <v/>
      </c>
      <c r="BY1845" t="s">
        <v>25772</v>
      </c>
      <c r="BZ1845" t="s">
        <v>25798</v>
      </c>
      <c r="CA1845" t="s">
        <v>25573</v>
      </c>
      <c r="CT1845" t="str">
        <f t="shared" si="429"/>
        <v>AgTech</v>
      </c>
      <c r="CU1845" t="str">
        <f t="shared" si="430"/>
        <v>Farming</v>
      </c>
      <c r="CV1845" t="str">
        <f t="shared" si="431"/>
        <v>Sustainability</v>
      </c>
      <c r="CW1845" t="str">
        <f t="shared" si="432"/>
        <v/>
      </c>
      <c r="CX1845" t="str">
        <f t="shared" si="433"/>
        <v/>
      </c>
      <c r="CY1845" t="str">
        <f t="shared" si="434"/>
        <v/>
      </c>
      <c r="CZ1845" t="str">
        <f t="shared" si="435"/>
        <v/>
      </c>
      <c r="DA1845" t="str">
        <f t="shared" si="436"/>
        <v/>
      </c>
      <c r="DB1845" t="str">
        <f t="shared" si="437"/>
        <v/>
      </c>
      <c r="DC1845" t="str">
        <f t="shared" si="438"/>
        <v/>
      </c>
    </row>
    <row r="1846" spans="1:107" x14ac:dyDescent="0.2">
      <c r="A1846">
        <v>1843</v>
      </c>
      <c r="B1846" t="s">
        <v>1836</v>
      </c>
      <c r="C1846" t="s">
        <v>4011</v>
      </c>
      <c r="D1846" t="s">
        <v>4365</v>
      </c>
      <c r="E1846" t="s">
        <v>6065</v>
      </c>
      <c r="F1846" t="s">
        <v>7909</v>
      </c>
      <c r="G1846" t="s">
        <v>8526</v>
      </c>
      <c r="H1846" t="s">
        <v>8552</v>
      </c>
      <c r="I1846" t="s">
        <v>4365</v>
      </c>
      <c r="J1846" t="s">
        <v>4365</v>
      </c>
      <c r="K1846" t="s">
        <v>10121</v>
      </c>
      <c r="L1846" t="s">
        <v>10202</v>
      </c>
      <c r="M1846" t="s">
        <v>12523</v>
      </c>
      <c r="N1846" t="s">
        <v>12785</v>
      </c>
      <c r="O1846" t="s">
        <v>4365</v>
      </c>
      <c r="P1846" t="s">
        <v>4365</v>
      </c>
      <c r="Q1846">
        <v>1</v>
      </c>
      <c r="R1846" t="s">
        <v>13357</v>
      </c>
      <c r="S1846" t="s">
        <v>8529</v>
      </c>
      <c r="T1846" t="s">
        <v>14080</v>
      </c>
      <c r="U1846" s="3" t="str" cm="1">
        <f t="array" ref="U1846">LEFT(T1846,MIN(FIND({0,1,2,3,4,5,6,7,8,9},T1846&amp;"0123456789"))-1)</f>
        <v>CN¥</v>
      </c>
      <c r="V1846" t="s">
        <v>14417</v>
      </c>
      <c r="W1846" t="s">
        <v>14080</v>
      </c>
      <c r="X1846" s="3" t="str" cm="1">
        <f t="array" ref="X1846">LEFT(W1846,MIN(FIND({0,1,2,3,4,5,6,7,8,9},W1846&amp;"0123456789"))-1)</f>
        <v>CN¥</v>
      </c>
      <c r="Y1846" t="s">
        <v>14417</v>
      </c>
      <c r="Z1846" t="s">
        <v>14080</v>
      </c>
      <c r="AA1846" s="3" cm="1">
        <f t="array" ref="AA1846">_xlfn.XLOOKUP(LEFT(Z1846,MIN(FIND({0,1,2,3,4,5,6,7,8,9},Z1846&amp;"0123456789"))-1), $BB$4:$BB$23, $BC$4:$BC$23)*_xlfn.NUMBERVALUE(TRIM(REPLACE(Z1846,1,MIN(FIND({0,1,2,3,4,5,6,7,8,9},Z1846&amp;"0123456789"))-1,"")), ".", ",")</f>
        <v>3000000</v>
      </c>
      <c r="AB1846" t="s">
        <v>14080</v>
      </c>
      <c r="AC1846" s="3" cm="1">
        <f t="array" ref="AC1846">_xlfn.XLOOKUP(LEFT(AB1846,MIN(FIND({0,1,2,3,4,5,6,7,8,9},AB1846&amp;"0123456789"))-1), $BB$4:$BB$23, $BC$4:$BC$23)*_xlfn.NUMBERVALUE(TRIM(REPLACE(AB1846,1,MIN(FIND({0,1,2,3,4,5,6,7,8,9},AB1846&amp;"0123456789"))-1,"")), ".", ",")</f>
        <v>3000000</v>
      </c>
      <c r="AD1846" t="s">
        <v>4365</v>
      </c>
      <c r="AE1846" t="s">
        <v>8554</v>
      </c>
      <c r="AF1846" t="s">
        <v>16298</v>
      </c>
      <c r="AG1846" t="s">
        <v>4365</v>
      </c>
      <c r="AH1846" t="s">
        <v>4365</v>
      </c>
      <c r="AI1846" t="s">
        <v>4365</v>
      </c>
      <c r="AJ1846" t="s">
        <v>4365</v>
      </c>
      <c r="AK1846" t="s">
        <v>4365</v>
      </c>
      <c r="AL1846" t="s">
        <v>4365</v>
      </c>
      <c r="AM1846" t="s">
        <v>4365</v>
      </c>
      <c r="AN1846" t="s">
        <v>4365</v>
      </c>
      <c r="AO1846" t="s">
        <v>4365</v>
      </c>
      <c r="AP1846" t="s">
        <v>4365</v>
      </c>
      <c r="AQ1846" t="s">
        <v>4365</v>
      </c>
      <c r="AR1846" t="s">
        <v>4365</v>
      </c>
      <c r="AS1846" t="s">
        <v>8558</v>
      </c>
      <c r="BC1846" s="3" t="str" cm="1">
        <f t="array" ref="BC1846">LEFT(BB1846,MIN(FIND({0,1,2,3,4,5,6,7,8,9},BB1846&amp;"0123456789"))-1)</f>
        <v/>
      </c>
      <c r="BY1846" t="s">
        <v>11267</v>
      </c>
      <c r="BZ1846" t="s">
        <v>25446</v>
      </c>
      <c r="CA1846" t="s">
        <v>25563</v>
      </c>
      <c r="CT1846" t="str">
        <f t="shared" si="429"/>
        <v>Artificial Intelligence</v>
      </c>
      <c r="CU1846" t="str">
        <f t="shared" si="430"/>
        <v>Semiconductor</v>
      </c>
      <c r="CV1846" t="str">
        <f t="shared" si="431"/>
        <v>Sensor</v>
      </c>
      <c r="CW1846" t="str">
        <f t="shared" si="432"/>
        <v/>
      </c>
      <c r="CX1846" t="str">
        <f t="shared" si="433"/>
        <v/>
      </c>
      <c r="CY1846" t="str">
        <f t="shared" si="434"/>
        <v/>
      </c>
      <c r="CZ1846" t="str">
        <f t="shared" si="435"/>
        <v/>
      </c>
      <c r="DA1846" t="str">
        <f t="shared" si="436"/>
        <v/>
      </c>
      <c r="DB1846" t="str">
        <f t="shared" si="437"/>
        <v/>
      </c>
      <c r="DC1846" t="str">
        <f t="shared" si="438"/>
        <v/>
      </c>
    </row>
    <row r="1847" spans="1:107" x14ac:dyDescent="0.2">
      <c r="A1847">
        <v>1844</v>
      </c>
      <c r="B1847" t="s">
        <v>1837</v>
      </c>
      <c r="C1847" t="s">
        <v>4012</v>
      </c>
      <c r="D1847" t="s">
        <v>4365</v>
      </c>
      <c r="E1847" t="s">
        <v>6065</v>
      </c>
      <c r="F1847" t="s">
        <v>7910</v>
      </c>
      <c r="G1847" t="s">
        <v>8245</v>
      </c>
      <c r="H1847" t="s">
        <v>8552</v>
      </c>
      <c r="I1847" t="s">
        <v>4365</v>
      </c>
      <c r="J1847" t="s">
        <v>4365</v>
      </c>
      <c r="K1847" t="s">
        <v>10121</v>
      </c>
      <c r="L1847" t="s">
        <v>10823</v>
      </c>
      <c r="M1847" t="s">
        <v>12524</v>
      </c>
      <c r="N1847" t="s">
        <v>13010</v>
      </c>
      <c r="O1847" t="s">
        <v>13306</v>
      </c>
      <c r="P1847" t="s">
        <v>4365</v>
      </c>
      <c r="Q1847">
        <v>1</v>
      </c>
      <c r="R1847" t="s">
        <v>13357</v>
      </c>
      <c r="S1847" t="s">
        <v>13689</v>
      </c>
      <c r="T1847" t="s">
        <v>13846</v>
      </c>
      <c r="U1847" s="3" t="str" cm="1">
        <f t="array" ref="U1847">LEFT(T1847,MIN(FIND({0,1,2,3,4,5,6,7,8,9},T1847&amp;"0123456789"))-1)</f>
        <v>€</v>
      </c>
      <c r="V1847" t="s">
        <v>13357</v>
      </c>
      <c r="W1847" t="s">
        <v>13846</v>
      </c>
      <c r="X1847" s="3" t="str" cm="1">
        <f t="array" ref="X1847">LEFT(W1847,MIN(FIND({0,1,2,3,4,5,6,7,8,9},W1847&amp;"0123456789"))-1)</f>
        <v>€</v>
      </c>
      <c r="Y1847" t="s">
        <v>13357</v>
      </c>
      <c r="Z1847" t="s">
        <v>13846</v>
      </c>
      <c r="AA1847" s="3" cm="1">
        <f t="array" ref="AA1847">_xlfn.XLOOKUP(LEFT(Z1847,MIN(FIND({0,1,2,3,4,5,6,7,8,9},Z1847&amp;"0123456789"))-1), $BB$4:$BB$23, $BC$4:$BC$23)*_xlfn.NUMBERVALUE(TRIM(REPLACE(Z1847,1,MIN(FIND({0,1,2,3,4,5,6,7,8,9},Z1847&amp;"0123456789"))-1,"")), ".", ",")</f>
        <v>1200000</v>
      </c>
      <c r="AB1847" t="s">
        <v>13846</v>
      </c>
      <c r="AC1847" s="3" cm="1">
        <f t="array" ref="AC1847">_xlfn.XLOOKUP(LEFT(AB1847,MIN(FIND({0,1,2,3,4,5,6,7,8,9},AB1847&amp;"0123456789"))-1), $BB$4:$BB$23, $BC$4:$BC$23)*_xlfn.NUMBERVALUE(TRIM(REPLACE(AB1847,1,MIN(FIND({0,1,2,3,4,5,6,7,8,9},AB1847&amp;"0123456789"))-1,"")), ".", ",")</f>
        <v>1200000</v>
      </c>
      <c r="AD1847" t="s">
        <v>4365</v>
      </c>
      <c r="AE1847" t="s">
        <v>8555</v>
      </c>
      <c r="AF1847" t="s">
        <v>16299</v>
      </c>
      <c r="AG1847" t="s">
        <v>17441</v>
      </c>
      <c r="AH1847" t="s">
        <v>4365</v>
      </c>
      <c r="AI1847" t="s">
        <v>19025</v>
      </c>
      <c r="AJ1847" t="s">
        <v>8563</v>
      </c>
      <c r="AK1847" t="s">
        <v>4365</v>
      </c>
      <c r="AL1847" t="s">
        <v>8555</v>
      </c>
      <c r="AM1847" t="s">
        <v>18794</v>
      </c>
      <c r="AN1847" t="s">
        <v>18372</v>
      </c>
      <c r="AO1847" t="s">
        <v>18794</v>
      </c>
      <c r="AP1847" t="s">
        <v>23455</v>
      </c>
      <c r="AQ1847" t="s">
        <v>24477</v>
      </c>
      <c r="AR1847" t="s">
        <v>25283</v>
      </c>
      <c r="AS1847" t="s">
        <v>19111</v>
      </c>
      <c r="BC1847" s="3" t="str" cm="1">
        <f t="array" ref="BC1847">LEFT(BB1847,MIN(FIND({0,1,2,3,4,5,6,7,8,9},BB1847&amp;"0123456789"))-1)</f>
        <v/>
      </c>
      <c r="BY1847" t="s">
        <v>10331</v>
      </c>
      <c r="BZ1847" t="s">
        <v>25726</v>
      </c>
      <c r="CA1847" t="s">
        <v>25499</v>
      </c>
      <c r="CT1847" t="str">
        <f t="shared" si="429"/>
        <v>Information Technology</v>
      </c>
      <c r="CU1847" t="str">
        <f t="shared" si="430"/>
        <v>Social Impact</v>
      </c>
      <c r="CV1847" t="str">
        <f t="shared" si="431"/>
        <v>Social Network</v>
      </c>
      <c r="CW1847" t="str">
        <f t="shared" si="432"/>
        <v/>
      </c>
      <c r="CX1847" t="str">
        <f t="shared" si="433"/>
        <v/>
      </c>
      <c r="CY1847" t="str">
        <f t="shared" si="434"/>
        <v/>
      </c>
      <c r="CZ1847" t="str">
        <f t="shared" si="435"/>
        <v/>
      </c>
      <c r="DA1847" t="str">
        <f t="shared" si="436"/>
        <v/>
      </c>
      <c r="DB1847" t="str">
        <f t="shared" si="437"/>
        <v/>
      </c>
      <c r="DC1847" t="str">
        <f t="shared" si="438"/>
        <v/>
      </c>
    </row>
    <row r="1848" spans="1:107" x14ac:dyDescent="0.2">
      <c r="A1848">
        <v>1845</v>
      </c>
      <c r="B1848" t="s">
        <v>1838</v>
      </c>
      <c r="C1848" t="s">
        <v>4013</v>
      </c>
      <c r="D1848" t="s">
        <v>5852</v>
      </c>
      <c r="E1848" t="s">
        <v>6065</v>
      </c>
      <c r="F1848" t="s">
        <v>7911</v>
      </c>
      <c r="G1848" t="s">
        <v>8396</v>
      </c>
      <c r="H1848" t="s">
        <v>8552</v>
      </c>
      <c r="I1848" t="s">
        <v>4365</v>
      </c>
      <c r="J1848" t="s">
        <v>4365</v>
      </c>
      <c r="K1848" t="s">
        <v>10121</v>
      </c>
      <c r="L1848" t="s">
        <v>10952</v>
      </c>
      <c r="M1848" t="s">
        <v>12465</v>
      </c>
      <c r="N1848" t="s">
        <v>12820</v>
      </c>
      <c r="O1848" t="s">
        <v>13311</v>
      </c>
      <c r="P1848" t="s">
        <v>4365</v>
      </c>
      <c r="Q1848">
        <v>1</v>
      </c>
      <c r="R1848" t="s">
        <v>13357</v>
      </c>
      <c r="S1848" t="s">
        <v>8399</v>
      </c>
      <c r="T1848" t="s">
        <v>13813</v>
      </c>
      <c r="U1848" s="3" t="str" cm="1">
        <f t="array" ref="U1848">LEFT(T1848,MIN(FIND({0,1,2,3,4,5,6,7,8,9},T1848&amp;"0123456789"))-1)</f>
        <v>$</v>
      </c>
      <c r="V1848" t="s">
        <v>13357</v>
      </c>
      <c r="W1848" t="s">
        <v>13813</v>
      </c>
      <c r="X1848" s="3" t="str" cm="1">
        <f t="array" ref="X1848">LEFT(W1848,MIN(FIND({0,1,2,3,4,5,6,7,8,9},W1848&amp;"0123456789"))-1)</f>
        <v>$</v>
      </c>
      <c r="Y1848" t="s">
        <v>13357</v>
      </c>
      <c r="Z1848" t="s">
        <v>13813</v>
      </c>
      <c r="AA1848" s="3" cm="1">
        <f t="array" ref="AA1848">_xlfn.XLOOKUP(LEFT(Z1848,MIN(FIND({0,1,2,3,4,5,6,7,8,9},Z1848&amp;"0123456789"))-1), $BB$4:$BB$23, $BC$4:$BC$23)*_xlfn.NUMBERVALUE(TRIM(REPLACE(Z1848,1,MIN(FIND({0,1,2,3,4,5,6,7,8,9},Z1848&amp;"0123456789"))-1,"")), ".", ",")</f>
        <v>2000000</v>
      </c>
      <c r="AB1848" t="s">
        <v>13813</v>
      </c>
      <c r="AC1848" s="3" cm="1">
        <f t="array" ref="AC1848">_xlfn.XLOOKUP(LEFT(AB1848,MIN(FIND({0,1,2,3,4,5,6,7,8,9},AB1848&amp;"0123456789"))-1), $BB$4:$BB$23, $BC$4:$BC$23)*_xlfn.NUMBERVALUE(TRIM(REPLACE(AB1848,1,MIN(FIND({0,1,2,3,4,5,6,7,8,9},AB1848&amp;"0123456789"))-1,"")), ".", ",")</f>
        <v>2000000</v>
      </c>
      <c r="AD1848" t="s">
        <v>4365</v>
      </c>
      <c r="AE1848" t="s">
        <v>4365</v>
      </c>
      <c r="AF1848" t="s">
        <v>4365</v>
      </c>
      <c r="AG1848" t="s">
        <v>17442</v>
      </c>
      <c r="AH1848" t="s">
        <v>4365</v>
      </c>
      <c r="AI1848" t="s">
        <v>19026</v>
      </c>
      <c r="AJ1848" t="s">
        <v>8563</v>
      </c>
      <c r="AK1848" t="s">
        <v>4365</v>
      </c>
      <c r="AL1848" t="s">
        <v>8555</v>
      </c>
      <c r="AM1848" t="s">
        <v>18794</v>
      </c>
      <c r="AN1848" t="s">
        <v>18372</v>
      </c>
      <c r="AO1848" t="s">
        <v>18794</v>
      </c>
      <c r="AP1848" t="s">
        <v>23456</v>
      </c>
      <c r="AQ1848" t="s">
        <v>24478</v>
      </c>
      <c r="AR1848" t="s">
        <v>24533</v>
      </c>
      <c r="AS1848" t="s">
        <v>14826</v>
      </c>
      <c r="BC1848" s="3" t="str" cm="1">
        <f t="array" ref="BC1848">LEFT(BB1848,MIN(FIND({0,1,2,3,4,5,6,7,8,9},BB1848&amp;"0123456789"))-1)</f>
        <v/>
      </c>
      <c r="BY1848" t="s">
        <v>12465</v>
      </c>
      <c r="CT1848" t="str">
        <f t="shared" si="429"/>
        <v>Cannabis</v>
      </c>
      <c r="CU1848" t="str">
        <f t="shared" si="430"/>
        <v/>
      </c>
      <c r="CV1848" t="str">
        <f t="shared" si="431"/>
        <v/>
      </c>
      <c r="CW1848" t="str">
        <f t="shared" si="432"/>
        <v/>
      </c>
      <c r="CX1848" t="str">
        <f t="shared" si="433"/>
        <v/>
      </c>
      <c r="CY1848" t="str">
        <f t="shared" si="434"/>
        <v/>
      </c>
      <c r="CZ1848" t="str">
        <f t="shared" si="435"/>
        <v/>
      </c>
      <c r="DA1848" t="str">
        <f t="shared" si="436"/>
        <v/>
      </c>
      <c r="DB1848" t="str">
        <f t="shared" si="437"/>
        <v/>
      </c>
      <c r="DC1848" t="str">
        <f t="shared" si="438"/>
        <v/>
      </c>
    </row>
    <row r="1849" spans="1:107" x14ac:dyDescent="0.2">
      <c r="A1849">
        <v>1846</v>
      </c>
      <c r="B1849" t="s">
        <v>1839</v>
      </c>
      <c r="C1849" t="s">
        <v>4014</v>
      </c>
      <c r="D1849" t="s">
        <v>5853</v>
      </c>
      <c r="E1849" t="s">
        <v>6065</v>
      </c>
      <c r="F1849" t="s">
        <v>7912</v>
      </c>
      <c r="G1849" t="s">
        <v>8245</v>
      </c>
      <c r="H1849" t="s">
        <v>8552</v>
      </c>
      <c r="I1849" t="s">
        <v>4365</v>
      </c>
      <c r="J1849" t="s">
        <v>4365</v>
      </c>
      <c r="K1849" t="s">
        <v>10121</v>
      </c>
      <c r="L1849" t="s">
        <v>10983</v>
      </c>
      <c r="M1849" t="s">
        <v>12525</v>
      </c>
      <c r="N1849" t="s">
        <v>12738</v>
      </c>
      <c r="O1849" t="s">
        <v>13307</v>
      </c>
      <c r="P1849" t="s">
        <v>4365</v>
      </c>
      <c r="Q1849">
        <v>1</v>
      </c>
      <c r="R1849" t="s">
        <v>13359</v>
      </c>
      <c r="S1849" t="s">
        <v>8379</v>
      </c>
      <c r="T1849" t="s">
        <v>13816</v>
      </c>
      <c r="U1849" s="3" t="str" cm="1">
        <f t="array" ref="U1849">LEFT(T1849,MIN(FIND({0,1,2,3,4,5,6,7,8,9},T1849&amp;"0123456789"))-1)</f>
        <v>$</v>
      </c>
      <c r="V1849" t="s">
        <v>14414</v>
      </c>
      <c r="W1849" t="s">
        <v>13816</v>
      </c>
      <c r="X1849" s="3" t="str" cm="1">
        <f t="array" ref="X1849">LEFT(W1849,MIN(FIND({0,1,2,3,4,5,6,7,8,9},W1849&amp;"0123456789"))-1)</f>
        <v>$</v>
      </c>
      <c r="Y1849" t="s">
        <v>14414</v>
      </c>
      <c r="Z1849" t="s">
        <v>13816</v>
      </c>
      <c r="AA1849" s="3" cm="1">
        <f t="array" ref="AA1849">_xlfn.XLOOKUP(LEFT(Z1849,MIN(FIND({0,1,2,3,4,5,6,7,8,9},Z1849&amp;"0123456789"))-1), $BB$4:$BB$23, $BC$4:$BC$23)*_xlfn.NUMBERVALUE(TRIM(REPLACE(Z1849,1,MIN(FIND({0,1,2,3,4,5,6,7,8,9},Z1849&amp;"0123456789"))-1,"")), ".", ",")</f>
        <v>1650000</v>
      </c>
      <c r="AB1849" t="s">
        <v>13816</v>
      </c>
      <c r="AC1849" s="3" cm="1">
        <f t="array" ref="AC1849">_xlfn.XLOOKUP(LEFT(AB1849,MIN(FIND({0,1,2,3,4,5,6,7,8,9},AB1849&amp;"0123456789"))-1), $BB$4:$BB$23, $BC$4:$BC$23)*_xlfn.NUMBERVALUE(TRIM(REPLACE(AB1849,1,MIN(FIND({0,1,2,3,4,5,6,7,8,9},AB1849&amp;"0123456789"))-1,"")), ".", ",")</f>
        <v>1650000</v>
      </c>
      <c r="AD1849" t="s">
        <v>4365</v>
      </c>
      <c r="AE1849" t="s">
        <v>4365</v>
      </c>
      <c r="AF1849" t="s">
        <v>4365</v>
      </c>
      <c r="AG1849" t="s">
        <v>4365</v>
      </c>
      <c r="AH1849" t="s">
        <v>4365</v>
      </c>
      <c r="AI1849" t="s">
        <v>4365</v>
      </c>
      <c r="AJ1849" t="s">
        <v>4365</v>
      </c>
      <c r="AK1849" t="s">
        <v>4365</v>
      </c>
      <c r="AL1849" t="s">
        <v>4365</v>
      </c>
      <c r="AM1849" t="s">
        <v>4365</v>
      </c>
      <c r="AN1849" t="s">
        <v>4365</v>
      </c>
      <c r="AO1849" t="s">
        <v>4365</v>
      </c>
      <c r="AP1849" t="s">
        <v>4365</v>
      </c>
      <c r="AQ1849" t="s">
        <v>4365</v>
      </c>
      <c r="AR1849" t="s">
        <v>4365</v>
      </c>
      <c r="AS1849" t="s">
        <v>14819</v>
      </c>
      <c r="BC1849" s="3" t="str" cm="1">
        <f t="array" ref="BC1849">LEFT(BB1849,MIN(FIND({0,1,2,3,4,5,6,7,8,9},BB1849&amp;"0123456789"))-1)</f>
        <v/>
      </c>
      <c r="BY1849" t="s">
        <v>25772</v>
      </c>
      <c r="BZ1849" t="s">
        <v>25402</v>
      </c>
      <c r="CA1849" t="s">
        <v>25894</v>
      </c>
      <c r="CB1849" t="s">
        <v>26004</v>
      </c>
      <c r="CC1849" t="s">
        <v>25408</v>
      </c>
      <c r="CT1849" t="str">
        <f t="shared" si="429"/>
        <v>AgTech</v>
      </c>
      <c r="CU1849" t="str">
        <f t="shared" si="430"/>
        <v>Logistics</v>
      </c>
      <c r="CV1849" t="str">
        <f t="shared" si="431"/>
        <v>Marine Technology</v>
      </c>
      <c r="CW1849" t="str">
        <f t="shared" si="432"/>
        <v>Marine Transportation</v>
      </c>
      <c r="CX1849" t="str">
        <f t="shared" si="433"/>
        <v>Software</v>
      </c>
      <c r="CY1849" t="str">
        <f t="shared" si="434"/>
        <v/>
      </c>
      <c r="CZ1849" t="str">
        <f t="shared" si="435"/>
        <v/>
      </c>
      <c r="DA1849" t="str">
        <f t="shared" si="436"/>
        <v/>
      </c>
      <c r="DB1849" t="str">
        <f t="shared" si="437"/>
        <v/>
      </c>
      <c r="DC1849" t="str">
        <f t="shared" si="438"/>
        <v/>
      </c>
    </row>
    <row r="1850" spans="1:107" x14ac:dyDescent="0.2">
      <c r="A1850">
        <v>1847</v>
      </c>
      <c r="B1850" t="s">
        <v>1840</v>
      </c>
      <c r="C1850" t="s">
        <v>4015</v>
      </c>
      <c r="D1850" t="s">
        <v>5854</v>
      </c>
      <c r="E1850" t="s">
        <v>6065</v>
      </c>
      <c r="F1850" t="s">
        <v>7913</v>
      </c>
      <c r="G1850" t="s">
        <v>8527</v>
      </c>
      <c r="H1850" t="s">
        <v>8552</v>
      </c>
      <c r="I1850" t="s">
        <v>8554</v>
      </c>
      <c r="J1850" t="s">
        <v>9985</v>
      </c>
      <c r="K1850" t="s">
        <v>10121</v>
      </c>
      <c r="L1850" t="s">
        <v>10383</v>
      </c>
      <c r="M1850" t="s">
        <v>12526</v>
      </c>
      <c r="N1850" t="s">
        <v>12741</v>
      </c>
      <c r="O1850" t="s">
        <v>13310</v>
      </c>
      <c r="P1850" t="s">
        <v>4365</v>
      </c>
      <c r="Q1850">
        <v>1</v>
      </c>
      <c r="R1850" t="s">
        <v>13358</v>
      </c>
      <c r="S1850" t="s">
        <v>8308</v>
      </c>
      <c r="T1850" t="s">
        <v>13803</v>
      </c>
      <c r="U1850" s="3" t="str" cm="1">
        <f t="array" ref="U1850">LEFT(T1850,MIN(FIND({0,1,2,3,4,5,6,7,8,9},T1850&amp;"0123456789"))-1)</f>
        <v>$</v>
      </c>
      <c r="V1850" t="s">
        <v>14414</v>
      </c>
      <c r="W1850" t="s">
        <v>13803</v>
      </c>
      <c r="X1850" s="3" t="str" cm="1">
        <f t="array" ref="X1850">LEFT(W1850,MIN(FIND({0,1,2,3,4,5,6,7,8,9},W1850&amp;"0123456789"))-1)</f>
        <v>$</v>
      </c>
      <c r="Y1850" t="s">
        <v>14414</v>
      </c>
      <c r="Z1850" t="s">
        <v>13803</v>
      </c>
      <c r="AA1850" s="3" cm="1">
        <f t="array" ref="AA1850">_xlfn.XLOOKUP(LEFT(Z1850,MIN(FIND({0,1,2,3,4,5,6,7,8,9},Z1850&amp;"0123456789"))-1), $BB$4:$BB$23, $BC$4:$BC$23)*_xlfn.NUMBERVALUE(TRIM(REPLACE(Z1850,1,MIN(FIND({0,1,2,3,4,5,6,7,8,9},Z1850&amp;"0123456789"))-1,"")), ".", ",")</f>
        <v>2500000</v>
      </c>
      <c r="AB1850" t="s">
        <v>13803</v>
      </c>
      <c r="AC1850" s="3" cm="1">
        <f t="array" ref="AC1850">_xlfn.XLOOKUP(LEFT(AB1850,MIN(FIND({0,1,2,3,4,5,6,7,8,9},AB1850&amp;"0123456789"))-1), $BB$4:$BB$23, $BC$4:$BC$23)*_xlfn.NUMBERVALUE(TRIM(REPLACE(AB1850,1,MIN(FIND({0,1,2,3,4,5,6,7,8,9},AB1850&amp;"0123456789"))-1,"")), ".", ",")</f>
        <v>2500000</v>
      </c>
      <c r="AD1850" t="s">
        <v>8555</v>
      </c>
      <c r="AE1850" t="s">
        <v>8555</v>
      </c>
      <c r="AF1850" t="s">
        <v>16300</v>
      </c>
      <c r="AG1850" t="s">
        <v>4365</v>
      </c>
      <c r="AH1850" t="s">
        <v>4365</v>
      </c>
      <c r="AI1850" t="s">
        <v>4365</v>
      </c>
      <c r="AJ1850" t="s">
        <v>4365</v>
      </c>
      <c r="AK1850" t="s">
        <v>4365</v>
      </c>
      <c r="AL1850" t="s">
        <v>4365</v>
      </c>
      <c r="AM1850" t="s">
        <v>4365</v>
      </c>
      <c r="AN1850" t="s">
        <v>4365</v>
      </c>
      <c r="AO1850" t="s">
        <v>4365</v>
      </c>
      <c r="AP1850" t="s">
        <v>4365</v>
      </c>
      <c r="AQ1850" t="s">
        <v>4365</v>
      </c>
      <c r="AR1850" t="s">
        <v>4365</v>
      </c>
      <c r="AS1850" t="s">
        <v>14830</v>
      </c>
      <c r="BC1850" s="3" t="str" cm="1">
        <f t="array" ref="BC1850">LEFT(BB1850,MIN(FIND({0,1,2,3,4,5,6,7,8,9},BB1850&amp;"0123456789"))-1)</f>
        <v/>
      </c>
      <c r="BY1850" t="s">
        <v>10163</v>
      </c>
      <c r="BZ1850" t="s">
        <v>25437</v>
      </c>
      <c r="CA1850" t="s">
        <v>25408</v>
      </c>
      <c r="CT1850" t="str">
        <f t="shared" si="429"/>
        <v>Health Care</v>
      </c>
      <c r="CU1850" t="str">
        <f t="shared" si="430"/>
        <v>SaaS</v>
      </c>
      <c r="CV1850" t="str">
        <f t="shared" si="431"/>
        <v>Software</v>
      </c>
      <c r="CW1850" t="str">
        <f t="shared" si="432"/>
        <v/>
      </c>
      <c r="CX1850" t="str">
        <f t="shared" si="433"/>
        <v/>
      </c>
      <c r="CY1850" t="str">
        <f t="shared" si="434"/>
        <v/>
      </c>
      <c r="CZ1850" t="str">
        <f t="shared" si="435"/>
        <v/>
      </c>
      <c r="DA1850" t="str">
        <f t="shared" si="436"/>
        <v/>
      </c>
      <c r="DB1850" t="str">
        <f t="shared" si="437"/>
        <v/>
      </c>
      <c r="DC1850" t="str">
        <f t="shared" si="438"/>
        <v/>
      </c>
    </row>
    <row r="1851" spans="1:107" x14ac:dyDescent="0.2">
      <c r="A1851">
        <v>1848</v>
      </c>
      <c r="B1851" t="s">
        <v>1841</v>
      </c>
      <c r="C1851" t="s">
        <v>4016</v>
      </c>
      <c r="D1851" t="s">
        <v>4365</v>
      </c>
      <c r="E1851" t="s">
        <v>6065</v>
      </c>
      <c r="F1851" t="s">
        <v>7914</v>
      </c>
      <c r="G1851" t="s">
        <v>8246</v>
      </c>
      <c r="H1851" t="s">
        <v>8552</v>
      </c>
      <c r="I1851" t="s">
        <v>4365</v>
      </c>
      <c r="J1851" t="s">
        <v>4365</v>
      </c>
      <c r="K1851" t="s">
        <v>10121</v>
      </c>
      <c r="L1851" t="s">
        <v>10984</v>
      </c>
      <c r="M1851" t="s">
        <v>12527</v>
      </c>
      <c r="N1851" t="s">
        <v>12796</v>
      </c>
      <c r="O1851" t="s">
        <v>13326</v>
      </c>
      <c r="P1851" t="s">
        <v>4365</v>
      </c>
      <c r="Q1851">
        <v>1</v>
      </c>
      <c r="R1851" t="s">
        <v>4365</v>
      </c>
      <c r="S1851" t="s">
        <v>8294</v>
      </c>
      <c r="T1851" t="s">
        <v>13831</v>
      </c>
      <c r="U1851" s="3" t="str" cm="1">
        <f t="array" ref="U1851">LEFT(T1851,MIN(FIND({0,1,2,3,4,5,6,7,8,9},T1851&amp;"0123456789"))-1)</f>
        <v>$</v>
      </c>
      <c r="V1851" t="s">
        <v>14415</v>
      </c>
      <c r="W1851" t="s">
        <v>13831</v>
      </c>
      <c r="X1851" s="3" t="str" cm="1">
        <f t="array" ref="X1851">LEFT(W1851,MIN(FIND({0,1,2,3,4,5,6,7,8,9},W1851&amp;"0123456789"))-1)</f>
        <v>$</v>
      </c>
      <c r="Y1851" t="s">
        <v>14415</v>
      </c>
      <c r="Z1851" t="s">
        <v>13831</v>
      </c>
      <c r="AA1851" s="3" cm="1">
        <f t="array" ref="AA1851">_xlfn.XLOOKUP(LEFT(Z1851,MIN(FIND({0,1,2,3,4,5,6,7,8,9},Z1851&amp;"0123456789"))-1), $BB$4:$BB$23, $BC$4:$BC$23)*_xlfn.NUMBERVALUE(TRIM(REPLACE(Z1851,1,MIN(FIND({0,1,2,3,4,5,6,7,8,9},Z1851&amp;"0123456789"))-1,"")), ".", ",")</f>
        <v>1000000</v>
      </c>
      <c r="AB1851" t="s">
        <v>13831</v>
      </c>
      <c r="AC1851" s="3" cm="1">
        <f t="array" ref="AC1851">_xlfn.XLOOKUP(LEFT(AB1851,MIN(FIND({0,1,2,3,4,5,6,7,8,9},AB1851&amp;"0123456789"))-1), $BB$4:$BB$23, $BC$4:$BC$23)*_xlfn.NUMBERVALUE(TRIM(REPLACE(AB1851,1,MIN(FIND({0,1,2,3,4,5,6,7,8,9},AB1851&amp;"0123456789"))-1,"")), ".", ",")</f>
        <v>1000000</v>
      </c>
      <c r="AD1851" t="s">
        <v>4365</v>
      </c>
      <c r="AE1851" t="s">
        <v>8555</v>
      </c>
      <c r="AF1851" t="s">
        <v>16301</v>
      </c>
      <c r="AG1851" t="s">
        <v>4365</v>
      </c>
      <c r="AH1851" t="s">
        <v>4365</v>
      </c>
      <c r="AI1851" t="s">
        <v>4365</v>
      </c>
      <c r="AJ1851" t="s">
        <v>4365</v>
      </c>
      <c r="AK1851" t="s">
        <v>4365</v>
      </c>
      <c r="AL1851" t="s">
        <v>4365</v>
      </c>
      <c r="AM1851" t="s">
        <v>4365</v>
      </c>
      <c r="AN1851" t="s">
        <v>4365</v>
      </c>
      <c r="AO1851" t="s">
        <v>4365</v>
      </c>
      <c r="AP1851" t="s">
        <v>4365</v>
      </c>
      <c r="AQ1851" t="s">
        <v>4365</v>
      </c>
      <c r="AR1851" t="s">
        <v>4365</v>
      </c>
      <c r="AS1851" t="s">
        <v>14827</v>
      </c>
      <c r="BC1851" s="3" t="str" cm="1">
        <f t="array" ref="BC1851">LEFT(BB1851,MIN(FIND({0,1,2,3,4,5,6,7,8,9},BB1851&amp;"0123456789"))-1)</f>
        <v/>
      </c>
      <c r="BY1851" t="s">
        <v>25419</v>
      </c>
      <c r="BZ1851" t="s">
        <v>25656</v>
      </c>
      <c r="CT1851" t="str">
        <f t="shared" si="429"/>
        <v>Apps</v>
      </c>
      <c r="CU1851" t="str">
        <f t="shared" si="430"/>
        <v>Consumer</v>
      </c>
      <c r="CV1851" t="str">
        <f t="shared" si="431"/>
        <v/>
      </c>
      <c r="CW1851" t="str">
        <f t="shared" si="432"/>
        <v/>
      </c>
      <c r="CX1851" t="str">
        <f t="shared" si="433"/>
        <v/>
      </c>
      <c r="CY1851" t="str">
        <f t="shared" si="434"/>
        <v/>
      </c>
      <c r="CZ1851" t="str">
        <f t="shared" si="435"/>
        <v/>
      </c>
      <c r="DA1851" t="str">
        <f t="shared" si="436"/>
        <v/>
      </c>
      <c r="DB1851" t="str">
        <f t="shared" si="437"/>
        <v/>
      </c>
      <c r="DC1851" t="str">
        <f t="shared" si="438"/>
        <v/>
      </c>
    </row>
    <row r="1852" spans="1:107" x14ac:dyDescent="0.2">
      <c r="A1852">
        <v>1849</v>
      </c>
      <c r="B1852" t="s">
        <v>1842</v>
      </c>
      <c r="C1852" t="s">
        <v>4017</v>
      </c>
      <c r="D1852" t="s">
        <v>4017</v>
      </c>
      <c r="E1852" t="s">
        <v>6065</v>
      </c>
      <c r="F1852" t="s">
        <v>7915</v>
      </c>
      <c r="G1852" t="s">
        <v>8246</v>
      </c>
      <c r="H1852" t="s">
        <v>8552</v>
      </c>
      <c r="I1852" t="s">
        <v>4365</v>
      </c>
      <c r="J1852" t="s">
        <v>4365</v>
      </c>
      <c r="K1852" t="s">
        <v>10121</v>
      </c>
      <c r="L1852" t="s">
        <v>10285</v>
      </c>
      <c r="M1852" t="s">
        <v>12528</v>
      </c>
      <c r="N1852" t="s">
        <v>12750</v>
      </c>
      <c r="O1852" t="s">
        <v>13317</v>
      </c>
      <c r="P1852" t="s">
        <v>13351</v>
      </c>
      <c r="Q1852">
        <v>1</v>
      </c>
      <c r="R1852" t="s">
        <v>4365</v>
      </c>
      <c r="S1852" t="s">
        <v>8288</v>
      </c>
      <c r="T1852" t="s">
        <v>13831</v>
      </c>
      <c r="U1852" s="3" t="str" cm="1">
        <f t="array" ref="U1852">LEFT(T1852,MIN(FIND({0,1,2,3,4,5,6,7,8,9},T1852&amp;"0123456789"))-1)</f>
        <v>$</v>
      </c>
      <c r="V1852" t="s">
        <v>14415</v>
      </c>
      <c r="W1852" t="s">
        <v>13831</v>
      </c>
      <c r="X1852" s="3" t="str" cm="1">
        <f t="array" ref="X1852">LEFT(W1852,MIN(FIND({0,1,2,3,4,5,6,7,8,9},W1852&amp;"0123456789"))-1)</f>
        <v>$</v>
      </c>
      <c r="Y1852" t="s">
        <v>14415</v>
      </c>
      <c r="Z1852" t="s">
        <v>13831</v>
      </c>
      <c r="AA1852" s="3" cm="1">
        <f t="array" ref="AA1852">_xlfn.XLOOKUP(LEFT(Z1852,MIN(FIND({0,1,2,3,4,5,6,7,8,9},Z1852&amp;"0123456789"))-1), $BB$4:$BB$23, $BC$4:$BC$23)*_xlfn.NUMBERVALUE(TRIM(REPLACE(Z1852,1,MIN(FIND({0,1,2,3,4,5,6,7,8,9},Z1852&amp;"0123456789"))-1,"")), ".", ",")</f>
        <v>1000000</v>
      </c>
      <c r="AB1852" t="s">
        <v>13831</v>
      </c>
      <c r="AC1852" s="3" cm="1">
        <f t="array" ref="AC1852">_xlfn.XLOOKUP(LEFT(AB1852,MIN(FIND({0,1,2,3,4,5,6,7,8,9},AB1852&amp;"0123456789"))-1), $BB$4:$BB$23, $BC$4:$BC$23)*_xlfn.NUMBERVALUE(TRIM(REPLACE(AB1852,1,MIN(FIND({0,1,2,3,4,5,6,7,8,9},AB1852&amp;"0123456789"))-1,"")), ".", ",")</f>
        <v>1000000</v>
      </c>
      <c r="AD1852" t="s">
        <v>8555</v>
      </c>
      <c r="AE1852" t="s">
        <v>8555</v>
      </c>
      <c r="AF1852" t="s">
        <v>16302</v>
      </c>
      <c r="AG1852" t="s">
        <v>4365</v>
      </c>
      <c r="AH1852" t="s">
        <v>4365</v>
      </c>
      <c r="AI1852" t="s">
        <v>4365</v>
      </c>
      <c r="AJ1852" t="s">
        <v>4365</v>
      </c>
      <c r="AK1852" t="s">
        <v>4365</v>
      </c>
      <c r="AL1852" t="s">
        <v>4365</v>
      </c>
      <c r="AM1852" t="s">
        <v>4365</v>
      </c>
      <c r="AN1852" t="s">
        <v>4365</v>
      </c>
      <c r="AO1852" t="s">
        <v>4365</v>
      </c>
      <c r="AP1852" t="s">
        <v>4365</v>
      </c>
      <c r="AQ1852" t="s">
        <v>4365</v>
      </c>
      <c r="AR1852" t="s">
        <v>4365</v>
      </c>
      <c r="AS1852" t="s">
        <v>14822</v>
      </c>
      <c r="BC1852" s="3" t="str" cm="1">
        <f t="array" ref="BC1852">LEFT(BB1852,MIN(FIND({0,1,2,3,4,5,6,7,8,9},BB1852&amp;"0123456789"))-1)</f>
        <v/>
      </c>
      <c r="BY1852" t="s">
        <v>26003</v>
      </c>
      <c r="BZ1852" t="s">
        <v>25468</v>
      </c>
      <c r="CT1852" t="str">
        <f t="shared" si="429"/>
        <v>Craft Beer</v>
      </c>
      <c r="CU1852" t="str">
        <f t="shared" si="430"/>
        <v>Food and Beverage</v>
      </c>
      <c r="CV1852" t="str">
        <f t="shared" si="431"/>
        <v/>
      </c>
      <c r="CW1852" t="str">
        <f t="shared" si="432"/>
        <v/>
      </c>
      <c r="CX1852" t="str">
        <f t="shared" si="433"/>
        <v/>
      </c>
      <c r="CY1852" t="str">
        <f t="shared" si="434"/>
        <v/>
      </c>
      <c r="CZ1852" t="str">
        <f t="shared" si="435"/>
        <v/>
      </c>
      <c r="DA1852" t="str">
        <f t="shared" si="436"/>
        <v/>
      </c>
      <c r="DB1852" t="str">
        <f t="shared" si="437"/>
        <v/>
      </c>
      <c r="DC1852" t="str">
        <f t="shared" si="438"/>
        <v/>
      </c>
    </row>
    <row r="1853" spans="1:107" x14ac:dyDescent="0.2">
      <c r="A1853">
        <v>1850</v>
      </c>
      <c r="B1853" t="s">
        <v>1843</v>
      </c>
      <c r="C1853" t="s">
        <v>4018</v>
      </c>
      <c r="D1853" t="s">
        <v>4018</v>
      </c>
      <c r="E1853" t="s">
        <v>6065</v>
      </c>
      <c r="F1853" t="s">
        <v>7916</v>
      </c>
      <c r="G1853" t="s">
        <v>8245</v>
      </c>
      <c r="H1853" t="s">
        <v>8552</v>
      </c>
      <c r="I1853" t="s">
        <v>4365</v>
      </c>
      <c r="J1853" t="s">
        <v>4365</v>
      </c>
      <c r="K1853" t="s">
        <v>10121</v>
      </c>
      <c r="L1853" t="s">
        <v>10167</v>
      </c>
      <c r="M1853" t="s">
        <v>10167</v>
      </c>
      <c r="N1853" t="s">
        <v>12913</v>
      </c>
      <c r="O1853" t="s">
        <v>13311</v>
      </c>
      <c r="P1853" t="s">
        <v>13349</v>
      </c>
      <c r="Q1853">
        <v>1</v>
      </c>
      <c r="R1853" t="s">
        <v>13357</v>
      </c>
      <c r="S1853" t="s">
        <v>13596</v>
      </c>
      <c r="T1853" t="s">
        <v>13740</v>
      </c>
      <c r="U1853" s="3" t="str" cm="1">
        <f t="array" ref="U1853">LEFT(T1853,MIN(FIND({0,1,2,3,4,5,6,7,8,9},T1853&amp;"0123456789"))-1)</f>
        <v>$</v>
      </c>
      <c r="V1853" t="s">
        <v>13357</v>
      </c>
      <c r="W1853" t="s">
        <v>13740</v>
      </c>
      <c r="X1853" s="3" t="str" cm="1">
        <f t="array" ref="X1853">LEFT(W1853,MIN(FIND({0,1,2,3,4,5,6,7,8,9},W1853&amp;"0123456789"))-1)</f>
        <v>$</v>
      </c>
      <c r="Y1853" t="s">
        <v>13357</v>
      </c>
      <c r="Z1853" t="s">
        <v>13740</v>
      </c>
      <c r="AA1853" s="3" cm="1">
        <f t="array" ref="AA1853">_xlfn.XLOOKUP(LEFT(Z1853,MIN(FIND({0,1,2,3,4,5,6,7,8,9},Z1853&amp;"0123456789"))-1), $BB$4:$BB$23, $BC$4:$BC$23)*_xlfn.NUMBERVALUE(TRIM(REPLACE(Z1853,1,MIN(FIND({0,1,2,3,4,5,6,7,8,9},Z1853&amp;"0123456789"))-1,"")), ".", ",")</f>
        <v>3000000</v>
      </c>
      <c r="AB1853" t="s">
        <v>13740</v>
      </c>
      <c r="AC1853" s="3" cm="1">
        <f t="array" ref="AC1853">_xlfn.XLOOKUP(LEFT(AB1853,MIN(FIND({0,1,2,3,4,5,6,7,8,9},AB1853&amp;"0123456789"))-1), $BB$4:$BB$23, $BC$4:$BC$23)*_xlfn.NUMBERVALUE(TRIM(REPLACE(AB1853,1,MIN(FIND({0,1,2,3,4,5,6,7,8,9},AB1853&amp;"0123456789"))-1,"")), ".", ",")</f>
        <v>3000000</v>
      </c>
      <c r="AD1853" t="s">
        <v>8555</v>
      </c>
      <c r="AE1853" t="s">
        <v>8554</v>
      </c>
      <c r="AF1853" t="s">
        <v>16303</v>
      </c>
      <c r="AG1853" t="s">
        <v>4365</v>
      </c>
      <c r="AH1853" t="s">
        <v>4365</v>
      </c>
      <c r="AI1853" t="s">
        <v>4365</v>
      </c>
      <c r="AJ1853" t="s">
        <v>4365</v>
      </c>
      <c r="AK1853" t="s">
        <v>4365</v>
      </c>
      <c r="AL1853" t="s">
        <v>4365</v>
      </c>
      <c r="AM1853" t="s">
        <v>4365</v>
      </c>
      <c r="AN1853" t="s">
        <v>4365</v>
      </c>
      <c r="AO1853" t="s">
        <v>4365</v>
      </c>
      <c r="AP1853" t="s">
        <v>4365</v>
      </c>
      <c r="AQ1853" t="s">
        <v>4365</v>
      </c>
      <c r="AR1853" t="s">
        <v>4365</v>
      </c>
      <c r="AS1853" t="s">
        <v>8558</v>
      </c>
      <c r="BC1853" s="3" t="str" cm="1">
        <f t="array" ref="BC1853">LEFT(BB1853,MIN(FIND({0,1,2,3,4,5,6,7,8,9},BB1853&amp;"0123456789"))-1)</f>
        <v/>
      </c>
      <c r="BY1853" t="s">
        <v>10167</v>
      </c>
      <c r="CT1853" t="str">
        <f t="shared" si="429"/>
        <v>Software</v>
      </c>
      <c r="CU1853" t="str">
        <f t="shared" si="430"/>
        <v/>
      </c>
      <c r="CV1853" t="str">
        <f t="shared" si="431"/>
        <v/>
      </c>
      <c r="CW1853" t="str">
        <f t="shared" si="432"/>
        <v/>
      </c>
      <c r="CX1853" t="str">
        <f t="shared" si="433"/>
        <v/>
      </c>
      <c r="CY1853" t="str">
        <f t="shared" si="434"/>
        <v/>
      </c>
      <c r="CZ1853" t="str">
        <f t="shared" si="435"/>
        <v/>
      </c>
      <c r="DA1853" t="str">
        <f t="shared" si="436"/>
        <v/>
      </c>
      <c r="DB1853" t="str">
        <f t="shared" si="437"/>
        <v/>
      </c>
      <c r="DC1853" t="str">
        <f t="shared" si="438"/>
        <v/>
      </c>
    </row>
    <row r="1854" spans="1:107" x14ac:dyDescent="0.2">
      <c r="A1854">
        <v>1851</v>
      </c>
      <c r="B1854" t="s">
        <v>1844</v>
      </c>
      <c r="C1854" t="s">
        <v>4019</v>
      </c>
      <c r="D1854" t="s">
        <v>5855</v>
      </c>
      <c r="E1854" t="s">
        <v>6065</v>
      </c>
      <c r="F1854" t="s">
        <v>7917</v>
      </c>
      <c r="G1854" t="s">
        <v>8269</v>
      </c>
      <c r="H1854" t="s">
        <v>8552</v>
      </c>
      <c r="I1854" t="s">
        <v>8557</v>
      </c>
      <c r="J1854" t="s">
        <v>9986</v>
      </c>
      <c r="K1854" t="s">
        <v>10119</v>
      </c>
      <c r="L1854" t="s">
        <v>10918</v>
      </c>
      <c r="M1854" t="s">
        <v>12529</v>
      </c>
      <c r="N1854" t="s">
        <v>12768</v>
      </c>
      <c r="O1854" t="s">
        <v>13308</v>
      </c>
      <c r="P1854" t="s">
        <v>4365</v>
      </c>
      <c r="Q1854">
        <v>2</v>
      </c>
      <c r="R1854" t="s">
        <v>13357</v>
      </c>
      <c r="S1854" t="s">
        <v>8497</v>
      </c>
      <c r="T1854" t="s">
        <v>13923</v>
      </c>
      <c r="U1854" s="3" t="str" cm="1">
        <f t="array" ref="U1854">LEFT(T1854,MIN(FIND({0,1,2,3,4,5,6,7,8,9},T1854&amp;"0123456789"))-1)</f>
        <v>$</v>
      </c>
      <c r="V1854" t="s">
        <v>13357</v>
      </c>
      <c r="W1854" t="s">
        <v>13923</v>
      </c>
      <c r="X1854" s="3" t="str" cm="1">
        <f t="array" ref="X1854">LEFT(W1854,MIN(FIND({0,1,2,3,4,5,6,7,8,9},W1854&amp;"0123456789"))-1)</f>
        <v>$</v>
      </c>
      <c r="Y1854" t="s">
        <v>13357</v>
      </c>
      <c r="Z1854" t="s">
        <v>13803</v>
      </c>
      <c r="AA1854" s="3" cm="1">
        <f t="array" ref="AA1854">_xlfn.XLOOKUP(LEFT(Z1854,MIN(FIND({0,1,2,3,4,5,6,7,8,9},Z1854&amp;"0123456789"))-1), $BB$4:$BB$23, $BC$4:$BC$23)*_xlfn.NUMBERVALUE(TRIM(REPLACE(Z1854,1,MIN(FIND({0,1,2,3,4,5,6,7,8,9},Z1854&amp;"0123456789"))-1,"")), ".", ",")</f>
        <v>2500000</v>
      </c>
      <c r="AB1854" t="s">
        <v>13803</v>
      </c>
      <c r="AC1854" s="3" cm="1">
        <f t="array" ref="AC1854">_xlfn.XLOOKUP(LEFT(AB1854,MIN(FIND({0,1,2,3,4,5,6,7,8,9},AB1854&amp;"0123456789"))-1), $BB$4:$BB$23, $BC$4:$BC$23)*_xlfn.NUMBERVALUE(TRIM(REPLACE(AB1854,1,MIN(FIND({0,1,2,3,4,5,6,7,8,9},AB1854&amp;"0123456789"))-1,"")), ".", ",")</f>
        <v>2500000</v>
      </c>
      <c r="AD1854" t="s">
        <v>4365</v>
      </c>
      <c r="AE1854" t="s">
        <v>8555</v>
      </c>
      <c r="AF1854" t="s">
        <v>16304</v>
      </c>
      <c r="AG1854" t="s">
        <v>4365</v>
      </c>
      <c r="AH1854" t="s">
        <v>4365</v>
      </c>
      <c r="AI1854" t="s">
        <v>4365</v>
      </c>
      <c r="AJ1854" t="s">
        <v>4365</v>
      </c>
      <c r="AK1854" t="s">
        <v>4365</v>
      </c>
      <c r="AL1854" t="s">
        <v>4365</v>
      </c>
      <c r="AM1854" t="s">
        <v>4365</v>
      </c>
      <c r="AN1854" t="s">
        <v>4365</v>
      </c>
      <c r="AO1854" t="s">
        <v>4365</v>
      </c>
      <c r="AP1854" t="s">
        <v>4365</v>
      </c>
      <c r="AQ1854" t="s">
        <v>4365</v>
      </c>
      <c r="AR1854" t="s">
        <v>4365</v>
      </c>
      <c r="AS1854" t="s">
        <v>19265</v>
      </c>
      <c r="BC1854" s="3" t="str" cm="1">
        <f t="array" ref="BC1854">LEFT(BB1854,MIN(FIND({0,1,2,3,4,5,6,7,8,9},BB1854&amp;"0123456789"))-1)</f>
        <v/>
      </c>
      <c r="BY1854" t="s">
        <v>25920</v>
      </c>
      <c r="BZ1854" t="s">
        <v>26005</v>
      </c>
      <c r="CA1854" t="s">
        <v>25437</v>
      </c>
      <c r="CT1854" t="str">
        <f t="shared" si="429"/>
        <v>Customer Service</v>
      </c>
      <c r="CU1854" t="str">
        <f t="shared" si="430"/>
        <v>Field Support</v>
      </c>
      <c r="CV1854" t="str">
        <f t="shared" si="431"/>
        <v>SaaS</v>
      </c>
      <c r="CW1854" t="str">
        <f t="shared" si="432"/>
        <v/>
      </c>
      <c r="CX1854" t="str">
        <f t="shared" si="433"/>
        <v/>
      </c>
      <c r="CY1854" t="str">
        <f t="shared" si="434"/>
        <v/>
      </c>
      <c r="CZ1854" t="str">
        <f t="shared" si="435"/>
        <v/>
      </c>
      <c r="DA1854" t="str">
        <f t="shared" si="436"/>
        <v/>
      </c>
      <c r="DB1854" t="str">
        <f t="shared" si="437"/>
        <v/>
      </c>
      <c r="DC1854" t="str">
        <f t="shared" si="438"/>
        <v/>
      </c>
    </row>
    <row r="1855" spans="1:107" x14ac:dyDescent="0.2">
      <c r="A1855">
        <v>1852</v>
      </c>
      <c r="B1855" t="s">
        <v>1845</v>
      </c>
      <c r="C1855" t="s">
        <v>4020</v>
      </c>
      <c r="D1855" t="s">
        <v>4020</v>
      </c>
      <c r="E1855" t="s">
        <v>4365</v>
      </c>
      <c r="F1855" t="s">
        <v>7918</v>
      </c>
      <c r="G1855" t="s">
        <v>8248</v>
      </c>
      <c r="H1855" t="s">
        <v>8552</v>
      </c>
      <c r="I1855" t="s">
        <v>4365</v>
      </c>
      <c r="J1855" t="s">
        <v>4365</v>
      </c>
      <c r="K1855" t="s">
        <v>10121</v>
      </c>
      <c r="L1855" t="s">
        <v>10174</v>
      </c>
      <c r="M1855" t="s">
        <v>11134</v>
      </c>
      <c r="N1855" t="s">
        <v>12791</v>
      </c>
      <c r="O1855" t="s">
        <v>4365</v>
      </c>
      <c r="P1855" t="s">
        <v>4365</v>
      </c>
      <c r="Q1855">
        <v>1</v>
      </c>
      <c r="R1855" t="s">
        <v>13357</v>
      </c>
      <c r="S1855" t="s">
        <v>13436</v>
      </c>
      <c r="T1855" t="s">
        <v>13831</v>
      </c>
      <c r="U1855" s="3" t="str" cm="1">
        <f t="array" ref="U1855">LEFT(T1855,MIN(FIND({0,1,2,3,4,5,6,7,8,9},T1855&amp;"0123456789"))-1)</f>
        <v>$</v>
      </c>
      <c r="V1855" t="s">
        <v>13357</v>
      </c>
      <c r="W1855" t="s">
        <v>13831</v>
      </c>
      <c r="X1855" s="3" t="str" cm="1">
        <f t="array" ref="X1855">LEFT(W1855,MIN(FIND({0,1,2,3,4,5,6,7,8,9},W1855&amp;"0123456789"))-1)</f>
        <v>$</v>
      </c>
      <c r="Y1855" t="s">
        <v>13357</v>
      </c>
      <c r="Z1855" t="s">
        <v>13831</v>
      </c>
      <c r="AA1855" s="3" cm="1">
        <f t="array" ref="AA1855">_xlfn.XLOOKUP(LEFT(Z1855,MIN(FIND({0,1,2,3,4,5,6,7,8,9},Z1855&amp;"0123456789"))-1), $BB$4:$BB$23, $BC$4:$BC$23)*_xlfn.NUMBERVALUE(TRIM(REPLACE(Z1855,1,MIN(FIND({0,1,2,3,4,5,6,7,8,9},Z1855&amp;"0123456789"))-1,"")), ".", ",")</f>
        <v>1000000</v>
      </c>
      <c r="AB1855" t="s">
        <v>13831</v>
      </c>
      <c r="AC1855" s="3" cm="1">
        <f t="array" ref="AC1855">_xlfn.XLOOKUP(LEFT(AB1855,MIN(FIND({0,1,2,3,4,5,6,7,8,9},AB1855&amp;"0123456789"))-1), $BB$4:$BB$23, $BC$4:$BC$23)*_xlfn.NUMBERVALUE(TRIM(REPLACE(AB1855,1,MIN(FIND({0,1,2,3,4,5,6,7,8,9},AB1855&amp;"0123456789"))-1,"")), ".", ",")</f>
        <v>1000000</v>
      </c>
      <c r="AD1855" t="s">
        <v>4365</v>
      </c>
      <c r="AE1855" t="s">
        <v>4365</v>
      </c>
      <c r="AF1855" t="s">
        <v>4365</v>
      </c>
      <c r="AG1855" t="s">
        <v>17443</v>
      </c>
      <c r="AH1855" t="s">
        <v>4365</v>
      </c>
      <c r="AI1855" t="s">
        <v>4365</v>
      </c>
      <c r="AJ1855" t="s">
        <v>19069</v>
      </c>
      <c r="AK1855" t="s">
        <v>4365</v>
      </c>
      <c r="AL1855" t="s">
        <v>20277</v>
      </c>
      <c r="AM1855" t="s">
        <v>4365</v>
      </c>
      <c r="AN1855" t="s">
        <v>21662</v>
      </c>
      <c r="AO1855" t="s">
        <v>4365</v>
      </c>
      <c r="AP1855" t="s">
        <v>23457</v>
      </c>
      <c r="AQ1855" t="s">
        <v>4365</v>
      </c>
      <c r="AR1855" t="s">
        <v>4365</v>
      </c>
      <c r="AS1855" t="s">
        <v>14819</v>
      </c>
      <c r="BC1855" s="3" t="str" cm="1">
        <f t="array" ref="BC1855">LEFT(BB1855,MIN(FIND({0,1,2,3,4,5,6,7,8,9},BB1855&amp;"0123456789"))-1)</f>
        <v/>
      </c>
      <c r="BY1855" t="s">
        <v>11134</v>
      </c>
      <c r="CT1855" t="str">
        <f t="shared" si="429"/>
        <v>E-Learning</v>
      </c>
      <c r="CU1855" t="str">
        <f t="shared" si="430"/>
        <v/>
      </c>
      <c r="CV1855" t="str">
        <f t="shared" si="431"/>
        <v/>
      </c>
      <c r="CW1855" t="str">
        <f t="shared" si="432"/>
        <v/>
      </c>
      <c r="CX1855" t="str">
        <f t="shared" si="433"/>
        <v/>
      </c>
      <c r="CY1855" t="str">
        <f t="shared" si="434"/>
        <v/>
      </c>
      <c r="CZ1855" t="str">
        <f t="shared" si="435"/>
        <v/>
      </c>
      <c r="DA1855" t="str">
        <f t="shared" si="436"/>
        <v/>
      </c>
      <c r="DB1855" t="str">
        <f t="shared" si="437"/>
        <v/>
      </c>
      <c r="DC1855" t="str">
        <f t="shared" si="438"/>
        <v/>
      </c>
    </row>
    <row r="1856" spans="1:107" x14ac:dyDescent="0.2">
      <c r="A1856">
        <v>1853</v>
      </c>
      <c r="B1856" t="s">
        <v>1846</v>
      </c>
      <c r="C1856" t="s">
        <v>4021</v>
      </c>
      <c r="D1856" t="s">
        <v>5856</v>
      </c>
      <c r="E1856" t="s">
        <v>6065</v>
      </c>
      <c r="F1856" t="s">
        <v>7919</v>
      </c>
      <c r="G1856" t="s">
        <v>8278</v>
      </c>
      <c r="H1856" t="s">
        <v>8552</v>
      </c>
      <c r="I1856" t="s">
        <v>8554</v>
      </c>
      <c r="J1856" t="s">
        <v>9987</v>
      </c>
      <c r="K1856" t="s">
        <v>10121</v>
      </c>
      <c r="L1856" t="s">
        <v>10147</v>
      </c>
      <c r="M1856" t="s">
        <v>11716</v>
      </c>
      <c r="N1856" t="s">
        <v>12792</v>
      </c>
      <c r="O1856" t="s">
        <v>13328</v>
      </c>
      <c r="P1856" t="s">
        <v>13351</v>
      </c>
      <c r="Q1856">
        <v>1</v>
      </c>
      <c r="R1856" t="s">
        <v>13357</v>
      </c>
      <c r="S1856" t="s">
        <v>13599</v>
      </c>
      <c r="T1856" t="s">
        <v>14331</v>
      </c>
      <c r="U1856" s="3" t="str" cm="1">
        <f t="array" ref="U1856">LEFT(T1856,MIN(FIND({0,1,2,3,4,5,6,7,8,9},T1856&amp;"0123456789"))-1)</f>
        <v>$</v>
      </c>
      <c r="V1856" t="s">
        <v>13357</v>
      </c>
      <c r="W1856" t="s">
        <v>14331</v>
      </c>
      <c r="X1856" s="3" t="str" cm="1">
        <f t="array" ref="X1856">LEFT(W1856,MIN(FIND({0,1,2,3,4,5,6,7,8,9},W1856&amp;"0123456789"))-1)</f>
        <v>$</v>
      </c>
      <c r="Y1856" t="s">
        <v>13357</v>
      </c>
      <c r="Z1856" t="s">
        <v>14331</v>
      </c>
      <c r="AA1856" s="3" cm="1">
        <f t="array" ref="AA1856">_xlfn.XLOOKUP(LEFT(Z1856,MIN(FIND({0,1,2,3,4,5,6,7,8,9},Z1856&amp;"0123456789"))-1), $BB$4:$BB$23, $BC$4:$BC$23)*_xlfn.NUMBERVALUE(TRIM(REPLACE(Z1856,1,MIN(FIND({0,1,2,3,4,5,6,7,8,9},Z1856&amp;"0123456789"))-1,"")), ".", ",")</f>
        <v>1565000</v>
      </c>
      <c r="AB1856" t="s">
        <v>14331</v>
      </c>
      <c r="AC1856" s="3" cm="1">
        <f t="array" ref="AC1856">_xlfn.XLOOKUP(LEFT(AB1856,MIN(FIND({0,1,2,3,4,5,6,7,8,9},AB1856&amp;"0123456789"))-1), $BB$4:$BB$23, $BC$4:$BC$23)*_xlfn.NUMBERVALUE(TRIM(REPLACE(AB1856,1,MIN(FIND({0,1,2,3,4,5,6,7,8,9},AB1856&amp;"0123456789"))-1,"")), ".", ",")</f>
        <v>1565000</v>
      </c>
      <c r="AD1856" t="s">
        <v>4365</v>
      </c>
      <c r="AE1856" t="s">
        <v>4365</v>
      </c>
      <c r="AF1856" t="s">
        <v>4365</v>
      </c>
      <c r="AG1856" t="s">
        <v>17444</v>
      </c>
      <c r="AH1856" t="s">
        <v>4365</v>
      </c>
      <c r="AI1856" t="s">
        <v>19027</v>
      </c>
      <c r="AJ1856" t="s">
        <v>8563</v>
      </c>
      <c r="AK1856" t="s">
        <v>20061</v>
      </c>
      <c r="AL1856" t="s">
        <v>8555</v>
      </c>
      <c r="AM1856" t="s">
        <v>21083</v>
      </c>
      <c r="AN1856" t="s">
        <v>18372</v>
      </c>
      <c r="AO1856" t="s">
        <v>22265</v>
      </c>
      <c r="AP1856" t="s">
        <v>23458</v>
      </c>
      <c r="AQ1856" t="s">
        <v>24479</v>
      </c>
      <c r="AR1856" t="s">
        <v>25284</v>
      </c>
      <c r="AS1856" t="s">
        <v>8555</v>
      </c>
      <c r="BC1856" s="3" t="str" cm="1">
        <f t="array" ref="BC1856">LEFT(BB1856,MIN(FIND({0,1,2,3,4,5,6,7,8,9},BB1856&amp;"0123456789"))-1)</f>
        <v/>
      </c>
      <c r="BY1856" t="s">
        <v>11716</v>
      </c>
      <c r="CT1856" t="str">
        <f t="shared" si="429"/>
        <v>Retail</v>
      </c>
      <c r="CU1856" t="str">
        <f t="shared" si="430"/>
        <v/>
      </c>
      <c r="CV1856" t="str">
        <f t="shared" si="431"/>
        <v/>
      </c>
      <c r="CW1856" t="str">
        <f t="shared" si="432"/>
        <v/>
      </c>
      <c r="CX1856" t="str">
        <f t="shared" si="433"/>
        <v/>
      </c>
      <c r="CY1856" t="str">
        <f t="shared" si="434"/>
        <v/>
      </c>
      <c r="CZ1856" t="str">
        <f t="shared" si="435"/>
        <v/>
      </c>
      <c r="DA1856" t="str">
        <f t="shared" si="436"/>
        <v/>
      </c>
      <c r="DB1856" t="str">
        <f t="shared" si="437"/>
        <v/>
      </c>
      <c r="DC1856" t="str">
        <f t="shared" si="438"/>
        <v/>
      </c>
    </row>
    <row r="1857" spans="1:107" x14ac:dyDescent="0.2">
      <c r="A1857">
        <v>1854</v>
      </c>
      <c r="B1857" t="s">
        <v>1847</v>
      </c>
      <c r="C1857" t="s">
        <v>4022</v>
      </c>
      <c r="D1857" t="s">
        <v>4365</v>
      </c>
      <c r="E1857" t="s">
        <v>6065</v>
      </c>
      <c r="F1857" t="s">
        <v>7920</v>
      </c>
      <c r="G1857" t="s">
        <v>8248</v>
      </c>
      <c r="H1857" t="s">
        <v>8552</v>
      </c>
      <c r="I1857" t="s">
        <v>4365</v>
      </c>
      <c r="J1857" t="s">
        <v>4365</v>
      </c>
      <c r="K1857" t="s">
        <v>10121</v>
      </c>
      <c r="L1857" t="s">
        <v>10985</v>
      </c>
      <c r="M1857" t="s">
        <v>12530</v>
      </c>
      <c r="N1857" t="s">
        <v>13187</v>
      </c>
      <c r="O1857" t="s">
        <v>13307</v>
      </c>
      <c r="P1857" t="s">
        <v>4365</v>
      </c>
      <c r="Q1857">
        <v>1</v>
      </c>
      <c r="R1857" t="s">
        <v>13357</v>
      </c>
      <c r="S1857" t="s">
        <v>8430</v>
      </c>
      <c r="T1857" t="s">
        <v>14332</v>
      </c>
      <c r="U1857" s="3" t="str" cm="1">
        <f t="array" ref="U1857">LEFT(T1857,MIN(FIND({0,1,2,3,4,5,6,7,8,9},T1857&amp;"0123456789"))-1)</f>
        <v>$</v>
      </c>
      <c r="V1857" t="s">
        <v>13357</v>
      </c>
      <c r="W1857" t="s">
        <v>14332</v>
      </c>
      <c r="X1857" s="3" t="str" cm="1">
        <f t="array" ref="X1857">LEFT(W1857,MIN(FIND({0,1,2,3,4,5,6,7,8,9},W1857&amp;"0123456789"))-1)</f>
        <v>$</v>
      </c>
      <c r="Y1857" t="s">
        <v>13357</v>
      </c>
      <c r="Z1857" t="s">
        <v>14332</v>
      </c>
      <c r="AA1857" s="3" cm="1">
        <f t="array" ref="AA1857">_xlfn.XLOOKUP(LEFT(Z1857,MIN(FIND({0,1,2,3,4,5,6,7,8,9},Z1857&amp;"0123456789"))-1), $BB$4:$BB$23, $BC$4:$BC$23)*_xlfn.NUMBERVALUE(TRIM(REPLACE(Z1857,1,MIN(FIND({0,1,2,3,4,5,6,7,8,9},Z1857&amp;"0123456789"))-1,"")), ".", ",")</f>
        <v>1000133</v>
      </c>
      <c r="AB1857" t="s">
        <v>14332</v>
      </c>
      <c r="AC1857" s="3" cm="1">
        <f t="array" ref="AC1857">_xlfn.XLOOKUP(LEFT(AB1857,MIN(FIND({0,1,2,3,4,5,6,7,8,9},AB1857&amp;"0123456789"))-1), $BB$4:$BB$23, $BC$4:$BC$23)*_xlfn.NUMBERVALUE(TRIM(REPLACE(AB1857,1,MIN(FIND({0,1,2,3,4,5,6,7,8,9},AB1857&amp;"0123456789"))-1,"")), ".", ",")</f>
        <v>1000133</v>
      </c>
      <c r="AD1857" t="s">
        <v>4365</v>
      </c>
      <c r="AE1857" t="s">
        <v>4365</v>
      </c>
      <c r="AF1857" t="s">
        <v>4365</v>
      </c>
      <c r="AG1857" t="s">
        <v>4365</v>
      </c>
      <c r="AH1857" t="s">
        <v>4365</v>
      </c>
      <c r="AI1857" t="s">
        <v>4365</v>
      </c>
      <c r="AJ1857" t="s">
        <v>4365</v>
      </c>
      <c r="AK1857" t="s">
        <v>4365</v>
      </c>
      <c r="AL1857" t="s">
        <v>4365</v>
      </c>
      <c r="AM1857" t="s">
        <v>4365</v>
      </c>
      <c r="AN1857" t="s">
        <v>4365</v>
      </c>
      <c r="AO1857" t="s">
        <v>4365</v>
      </c>
      <c r="AP1857" t="s">
        <v>4365</v>
      </c>
      <c r="AQ1857" t="s">
        <v>4365</v>
      </c>
      <c r="AR1857" t="s">
        <v>4365</v>
      </c>
      <c r="AS1857" t="s">
        <v>19174</v>
      </c>
      <c r="BC1857" s="3" t="str" cm="1">
        <f t="array" ref="BC1857">LEFT(BB1857,MIN(FIND({0,1,2,3,4,5,6,7,8,9},BB1857&amp;"0123456789"))-1)</f>
        <v/>
      </c>
      <c r="BY1857" t="s">
        <v>25935</v>
      </c>
      <c r="BZ1857" t="s">
        <v>25620</v>
      </c>
      <c r="CT1857" t="str">
        <f t="shared" si="429"/>
        <v>Internet of Things</v>
      </c>
      <c r="CU1857" t="str">
        <f t="shared" si="430"/>
        <v>Mechanical Engineering</v>
      </c>
      <c r="CV1857" t="str">
        <f t="shared" si="431"/>
        <v/>
      </c>
      <c r="CW1857" t="str">
        <f t="shared" si="432"/>
        <v/>
      </c>
      <c r="CX1857" t="str">
        <f t="shared" si="433"/>
        <v/>
      </c>
      <c r="CY1857" t="str">
        <f t="shared" si="434"/>
        <v/>
      </c>
      <c r="CZ1857" t="str">
        <f t="shared" si="435"/>
        <v/>
      </c>
      <c r="DA1857" t="str">
        <f t="shared" si="436"/>
        <v/>
      </c>
      <c r="DB1857" t="str">
        <f t="shared" si="437"/>
        <v/>
      </c>
      <c r="DC1857" t="str">
        <f t="shared" si="438"/>
        <v/>
      </c>
    </row>
    <row r="1858" spans="1:107" x14ac:dyDescent="0.2">
      <c r="A1858">
        <v>1855</v>
      </c>
      <c r="B1858" t="s">
        <v>1848</v>
      </c>
      <c r="C1858" t="s">
        <v>4023</v>
      </c>
      <c r="D1858" t="s">
        <v>5857</v>
      </c>
      <c r="E1858" t="s">
        <v>6065</v>
      </c>
      <c r="F1858" t="s">
        <v>7921</v>
      </c>
      <c r="G1858" t="s">
        <v>8245</v>
      </c>
      <c r="H1858" t="s">
        <v>8552</v>
      </c>
      <c r="I1858" t="s">
        <v>8554</v>
      </c>
      <c r="J1858" t="s">
        <v>9988</v>
      </c>
      <c r="K1858" t="s">
        <v>10121</v>
      </c>
      <c r="L1858" t="s">
        <v>10587</v>
      </c>
      <c r="M1858" t="s">
        <v>12531</v>
      </c>
      <c r="N1858" t="s">
        <v>12769</v>
      </c>
      <c r="O1858" t="s">
        <v>13322</v>
      </c>
      <c r="P1858" t="s">
        <v>4365</v>
      </c>
      <c r="Q1858">
        <v>1</v>
      </c>
      <c r="R1858" t="s">
        <v>13357</v>
      </c>
      <c r="S1858" t="s">
        <v>8396</v>
      </c>
      <c r="T1858" t="s">
        <v>13760</v>
      </c>
      <c r="U1858" s="3" t="str" cm="1">
        <f t="array" ref="U1858">LEFT(T1858,MIN(FIND({0,1,2,3,4,5,6,7,8,9},T1858&amp;"0123456789"))-1)</f>
        <v>$</v>
      </c>
      <c r="V1858" t="s">
        <v>13357</v>
      </c>
      <c r="W1858" t="s">
        <v>13760</v>
      </c>
      <c r="X1858" s="3" t="str" cm="1">
        <f t="array" ref="X1858">LEFT(W1858,MIN(FIND({0,1,2,3,4,5,6,7,8,9},W1858&amp;"0123456789"))-1)</f>
        <v>$</v>
      </c>
      <c r="Y1858" t="s">
        <v>13357</v>
      </c>
      <c r="Z1858" t="s">
        <v>13760</v>
      </c>
      <c r="AA1858" s="3" cm="1">
        <f t="array" ref="AA1858">_xlfn.XLOOKUP(LEFT(Z1858,MIN(FIND({0,1,2,3,4,5,6,7,8,9},Z1858&amp;"0123456789"))-1), $BB$4:$BB$23, $BC$4:$BC$23)*_xlfn.NUMBERVALUE(TRIM(REPLACE(Z1858,1,MIN(FIND({0,1,2,3,4,5,6,7,8,9},Z1858&amp;"0123456789"))-1,"")), ".", ",")</f>
        <v>5000000</v>
      </c>
      <c r="AB1858" t="s">
        <v>13760</v>
      </c>
      <c r="AC1858" s="3" cm="1">
        <f t="array" ref="AC1858">_xlfn.XLOOKUP(LEFT(AB1858,MIN(FIND({0,1,2,3,4,5,6,7,8,9},AB1858&amp;"0123456789"))-1), $BB$4:$BB$23, $BC$4:$BC$23)*_xlfn.NUMBERVALUE(TRIM(REPLACE(AB1858,1,MIN(FIND({0,1,2,3,4,5,6,7,8,9},AB1858&amp;"0123456789"))-1,"")), ".", ",")</f>
        <v>5000000</v>
      </c>
      <c r="AD1858" t="s">
        <v>8555</v>
      </c>
      <c r="AE1858" t="s">
        <v>8555</v>
      </c>
      <c r="AF1858" t="s">
        <v>15298</v>
      </c>
      <c r="AG1858" t="s">
        <v>4365</v>
      </c>
      <c r="AH1858" t="s">
        <v>4365</v>
      </c>
      <c r="AI1858" t="s">
        <v>4365</v>
      </c>
      <c r="AJ1858" t="s">
        <v>4365</v>
      </c>
      <c r="AK1858" t="s">
        <v>4365</v>
      </c>
      <c r="AL1858" t="s">
        <v>4365</v>
      </c>
      <c r="AM1858" t="s">
        <v>4365</v>
      </c>
      <c r="AN1858" t="s">
        <v>4365</v>
      </c>
      <c r="AO1858" t="s">
        <v>4365</v>
      </c>
      <c r="AP1858" t="s">
        <v>4365</v>
      </c>
      <c r="AQ1858" t="s">
        <v>4365</v>
      </c>
      <c r="AR1858" t="s">
        <v>4365</v>
      </c>
      <c r="AS1858" t="s">
        <v>14831</v>
      </c>
      <c r="BC1858" s="3" t="str" cm="1">
        <f t="array" ref="BC1858">LEFT(BB1858,MIN(FIND({0,1,2,3,4,5,6,7,8,9},BB1858&amp;"0123456789"))-1)</f>
        <v/>
      </c>
      <c r="BY1858" t="s">
        <v>12099</v>
      </c>
      <c r="BZ1858" t="s">
        <v>25502</v>
      </c>
      <c r="CT1858" t="str">
        <f t="shared" si="429"/>
        <v>PC Games</v>
      </c>
      <c r="CU1858" t="str">
        <f t="shared" si="430"/>
        <v>Video Games</v>
      </c>
      <c r="CV1858" t="str">
        <f t="shared" si="431"/>
        <v/>
      </c>
      <c r="CW1858" t="str">
        <f t="shared" si="432"/>
        <v/>
      </c>
      <c r="CX1858" t="str">
        <f t="shared" si="433"/>
        <v/>
      </c>
      <c r="CY1858" t="str">
        <f t="shared" si="434"/>
        <v/>
      </c>
      <c r="CZ1858" t="str">
        <f t="shared" si="435"/>
        <v/>
      </c>
      <c r="DA1858" t="str">
        <f t="shared" si="436"/>
        <v/>
      </c>
      <c r="DB1858" t="str">
        <f t="shared" si="437"/>
        <v/>
      </c>
      <c r="DC1858" t="str">
        <f t="shared" si="438"/>
        <v/>
      </c>
    </row>
    <row r="1859" spans="1:107" x14ac:dyDescent="0.2">
      <c r="A1859">
        <v>1856</v>
      </c>
      <c r="B1859" t="s">
        <v>1849</v>
      </c>
      <c r="C1859" t="s">
        <v>4024</v>
      </c>
      <c r="D1859" t="s">
        <v>5858</v>
      </c>
      <c r="E1859" t="s">
        <v>6065</v>
      </c>
      <c r="F1859" t="s">
        <v>7922</v>
      </c>
      <c r="G1859" t="s">
        <v>8263</v>
      </c>
      <c r="H1859" t="s">
        <v>8552</v>
      </c>
      <c r="I1859" t="s">
        <v>8555</v>
      </c>
      <c r="J1859" t="s">
        <v>9989</v>
      </c>
      <c r="K1859" t="s">
        <v>10121</v>
      </c>
      <c r="L1859" t="s">
        <v>10986</v>
      </c>
      <c r="M1859" t="s">
        <v>12532</v>
      </c>
      <c r="N1859" t="s">
        <v>12741</v>
      </c>
      <c r="O1859" t="s">
        <v>13310</v>
      </c>
      <c r="P1859" t="s">
        <v>4365</v>
      </c>
      <c r="Q1859">
        <v>2</v>
      </c>
      <c r="R1859" t="s">
        <v>13357</v>
      </c>
      <c r="S1859" t="s">
        <v>13433</v>
      </c>
      <c r="T1859" t="s">
        <v>13873</v>
      </c>
      <c r="U1859" s="3" t="str" cm="1">
        <f t="array" ref="U1859">LEFT(T1859,MIN(FIND({0,1,2,3,4,5,6,7,8,9},T1859&amp;"0123456789"))-1)</f>
        <v>$</v>
      </c>
      <c r="V1859" t="s">
        <v>13357</v>
      </c>
      <c r="W1859" t="s">
        <v>13873</v>
      </c>
      <c r="X1859" s="3" t="str" cm="1">
        <f t="array" ref="X1859">LEFT(W1859,MIN(FIND({0,1,2,3,4,5,6,7,8,9},W1859&amp;"0123456789"))-1)</f>
        <v>$</v>
      </c>
      <c r="Y1859" t="s">
        <v>13357</v>
      </c>
      <c r="Z1859" t="s">
        <v>13873</v>
      </c>
      <c r="AA1859" s="3" cm="1">
        <f t="array" ref="AA1859">_xlfn.XLOOKUP(LEFT(Z1859,MIN(FIND({0,1,2,3,4,5,6,7,8,9},Z1859&amp;"0123456789"))-1), $BB$4:$BB$23, $BC$4:$BC$23)*_xlfn.NUMBERVALUE(TRIM(REPLACE(Z1859,1,MIN(FIND({0,1,2,3,4,5,6,7,8,9},Z1859&amp;"0123456789"))-1,"")), ".", ",")</f>
        <v>7300000</v>
      </c>
      <c r="AB1859" t="s">
        <v>13873</v>
      </c>
      <c r="AC1859" s="3" cm="1">
        <f t="array" ref="AC1859">_xlfn.XLOOKUP(LEFT(AB1859,MIN(FIND({0,1,2,3,4,5,6,7,8,9},AB1859&amp;"0123456789"))-1), $BB$4:$BB$23, $BC$4:$BC$23)*_xlfn.NUMBERVALUE(TRIM(REPLACE(AB1859,1,MIN(FIND({0,1,2,3,4,5,6,7,8,9},AB1859&amp;"0123456789"))-1,"")), ".", ",")</f>
        <v>7300000</v>
      </c>
      <c r="AD1859" t="s">
        <v>8555</v>
      </c>
      <c r="AE1859" t="s">
        <v>8558</v>
      </c>
      <c r="AF1859" t="s">
        <v>16305</v>
      </c>
      <c r="AG1859" t="s">
        <v>4365</v>
      </c>
      <c r="AH1859" t="s">
        <v>4365</v>
      </c>
      <c r="AI1859" t="s">
        <v>4365</v>
      </c>
      <c r="AJ1859" t="s">
        <v>4365</v>
      </c>
      <c r="AK1859" t="s">
        <v>4365</v>
      </c>
      <c r="AL1859" t="s">
        <v>4365</v>
      </c>
      <c r="AM1859" t="s">
        <v>4365</v>
      </c>
      <c r="AN1859" t="s">
        <v>4365</v>
      </c>
      <c r="AO1859" t="s">
        <v>4365</v>
      </c>
      <c r="AP1859" t="s">
        <v>4365</v>
      </c>
      <c r="AQ1859" t="s">
        <v>4365</v>
      </c>
      <c r="AR1859" t="s">
        <v>4365</v>
      </c>
      <c r="AS1859" t="s">
        <v>14833</v>
      </c>
      <c r="BC1859" s="3" t="str" cm="1">
        <f t="array" ref="BC1859">LEFT(BB1859,MIN(FIND({0,1,2,3,4,5,6,7,8,9},BB1859&amp;"0123456789"))-1)</f>
        <v/>
      </c>
      <c r="BY1859" t="s">
        <v>25665</v>
      </c>
      <c r="BZ1859" t="s">
        <v>25492</v>
      </c>
      <c r="CA1859" t="s">
        <v>25793</v>
      </c>
      <c r="CB1859" t="s">
        <v>25544</v>
      </c>
      <c r="CT1859" t="str">
        <f t="shared" si="429"/>
        <v>Big Data</v>
      </c>
      <c r="CU1859" t="str">
        <f t="shared" si="430"/>
        <v>Cyber Security</v>
      </c>
      <c r="CV1859" t="str">
        <f t="shared" si="431"/>
        <v>Fraud Detection</v>
      </c>
      <c r="CW1859" t="str">
        <f t="shared" si="432"/>
        <v>Predictive Analytics</v>
      </c>
      <c r="CX1859" t="str">
        <f t="shared" si="433"/>
        <v/>
      </c>
      <c r="CY1859" t="str">
        <f t="shared" si="434"/>
        <v/>
      </c>
      <c r="CZ1859" t="str">
        <f t="shared" si="435"/>
        <v/>
      </c>
      <c r="DA1859" t="str">
        <f t="shared" si="436"/>
        <v/>
      </c>
      <c r="DB1859" t="str">
        <f t="shared" si="437"/>
        <v/>
      </c>
      <c r="DC1859" t="str">
        <f t="shared" si="438"/>
        <v/>
      </c>
    </row>
    <row r="1860" spans="1:107" x14ac:dyDescent="0.2">
      <c r="A1860">
        <v>1857</v>
      </c>
      <c r="B1860" t="s">
        <v>1850</v>
      </c>
      <c r="C1860" t="s">
        <v>4025</v>
      </c>
      <c r="D1860" t="s">
        <v>4365</v>
      </c>
      <c r="E1860" t="s">
        <v>6065</v>
      </c>
      <c r="F1860" t="s">
        <v>7923</v>
      </c>
      <c r="G1860" t="s">
        <v>8245</v>
      </c>
      <c r="H1860" t="s">
        <v>8552</v>
      </c>
      <c r="I1860" t="s">
        <v>4365</v>
      </c>
      <c r="J1860" t="s">
        <v>4365</v>
      </c>
      <c r="K1860" t="s">
        <v>10119</v>
      </c>
      <c r="L1860" t="s">
        <v>10167</v>
      </c>
      <c r="M1860" t="s">
        <v>12533</v>
      </c>
      <c r="N1860" t="s">
        <v>12924</v>
      </c>
      <c r="O1860" t="s">
        <v>13319</v>
      </c>
      <c r="P1860" t="s">
        <v>4365</v>
      </c>
      <c r="Q1860">
        <v>1</v>
      </c>
      <c r="R1860" t="s">
        <v>13357</v>
      </c>
      <c r="S1860" t="s">
        <v>8429</v>
      </c>
      <c r="T1860" t="s">
        <v>14333</v>
      </c>
      <c r="U1860" s="3" t="str" cm="1">
        <f t="array" ref="U1860">LEFT(T1860,MIN(FIND({0,1,2,3,4,5,6,7,8,9},T1860&amp;"0123456789"))-1)</f>
        <v>CN¥</v>
      </c>
      <c r="V1860" t="s">
        <v>14417</v>
      </c>
      <c r="W1860" t="s">
        <v>14333</v>
      </c>
      <c r="X1860" s="3" t="str" cm="1">
        <f t="array" ref="X1860">LEFT(W1860,MIN(FIND({0,1,2,3,4,5,6,7,8,9},W1860&amp;"0123456789"))-1)</f>
        <v>CN¥</v>
      </c>
      <c r="Y1860" t="s">
        <v>14417</v>
      </c>
      <c r="Z1860" t="s">
        <v>14333</v>
      </c>
      <c r="AA1860" s="3" cm="1">
        <f t="array" ref="AA1860">_xlfn.XLOOKUP(LEFT(Z1860,MIN(FIND({0,1,2,3,4,5,6,7,8,9},Z1860&amp;"0123456789"))-1), $BB$4:$BB$23, $BC$4:$BC$23)*_xlfn.NUMBERVALUE(TRIM(REPLACE(Z1860,1,MIN(FIND({0,1,2,3,4,5,6,7,8,9},Z1860&amp;"0123456789"))-1,"")), ".", ",")</f>
        <v>1500000</v>
      </c>
      <c r="AB1860" t="s">
        <v>14333</v>
      </c>
      <c r="AC1860" s="3" cm="1">
        <f t="array" ref="AC1860">_xlfn.XLOOKUP(LEFT(AB1860,MIN(FIND({0,1,2,3,4,5,6,7,8,9},AB1860&amp;"0123456789"))-1), $BB$4:$BB$23, $BC$4:$BC$23)*_xlfn.NUMBERVALUE(TRIM(REPLACE(AB1860,1,MIN(FIND({0,1,2,3,4,5,6,7,8,9},AB1860&amp;"0123456789"))-1,"")), ".", ",")</f>
        <v>1500000</v>
      </c>
      <c r="AD1860" t="s">
        <v>8554</v>
      </c>
      <c r="AE1860" t="s">
        <v>8554</v>
      </c>
      <c r="AF1860" t="s">
        <v>16306</v>
      </c>
      <c r="AG1860" t="s">
        <v>17445</v>
      </c>
      <c r="AH1860" t="s">
        <v>4365</v>
      </c>
      <c r="AI1860" t="s">
        <v>19028</v>
      </c>
      <c r="AJ1860" t="s">
        <v>19401</v>
      </c>
      <c r="AK1860" t="s">
        <v>20062</v>
      </c>
      <c r="AL1860" t="s">
        <v>20153</v>
      </c>
      <c r="AM1860" t="s">
        <v>21084</v>
      </c>
      <c r="AN1860" t="s">
        <v>21663</v>
      </c>
      <c r="AO1860" t="s">
        <v>22266</v>
      </c>
      <c r="AP1860" t="s">
        <v>23459</v>
      </c>
      <c r="AQ1860" t="s">
        <v>24480</v>
      </c>
      <c r="AR1860" t="s">
        <v>25285</v>
      </c>
      <c r="AS1860" t="s">
        <v>8559</v>
      </c>
      <c r="BC1860" s="3" t="str" cm="1">
        <f t="array" ref="BC1860">LEFT(BB1860,MIN(FIND({0,1,2,3,4,5,6,7,8,9},BB1860&amp;"0123456789"))-1)</f>
        <v/>
      </c>
      <c r="BY1860" t="s">
        <v>12533</v>
      </c>
      <c r="CT1860" t="str">
        <f t="shared" si="429"/>
        <v>Enterprise Software</v>
      </c>
      <c r="CU1860" t="str">
        <f t="shared" si="430"/>
        <v/>
      </c>
      <c r="CV1860" t="str">
        <f t="shared" si="431"/>
        <v/>
      </c>
      <c r="CW1860" t="str">
        <f t="shared" si="432"/>
        <v/>
      </c>
      <c r="CX1860" t="str">
        <f t="shared" si="433"/>
        <v/>
      </c>
      <c r="CY1860" t="str">
        <f t="shared" si="434"/>
        <v/>
      </c>
      <c r="CZ1860" t="str">
        <f t="shared" si="435"/>
        <v/>
      </c>
      <c r="DA1860" t="str">
        <f t="shared" si="436"/>
        <v/>
      </c>
      <c r="DB1860" t="str">
        <f t="shared" si="437"/>
        <v/>
      </c>
      <c r="DC1860" t="str">
        <f t="shared" si="438"/>
        <v/>
      </c>
    </row>
    <row r="1861" spans="1:107" x14ac:dyDescent="0.2">
      <c r="A1861">
        <v>1858</v>
      </c>
      <c r="B1861" t="s">
        <v>1851</v>
      </c>
      <c r="C1861" t="s">
        <v>4026</v>
      </c>
      <c r="D1861" t="s">
        <v>5859</v>
      </c>
      <c r="E1861" t="s">
        <v>6065</v>
      </c>
      <c r="F1861" t="s">
        <v>7924</v>
      </c>
      <c r="G1861" t="s">
        <v>8528</v>
      </c>
      <c r="H1861" t="s">
        <v>8552</v>
      </c>
      <c r="I1861" t="s">
        <v>8555</v>
      </c>
      <c r="J1861" t="s">
        <v>9990</v>
      </c>
      <c r="K1861" t="s">
        <v>10121</v>
      </c>
      <c r="L1861" t="s">
        <v>10163</v>
      </c>
      <c r="M1861" t="s">
        <v>11735</v>
      </c>
      <c r="N1861" t="s">
        <v>12736</v>
      </c>
      <c r="O1861" t="s">
        <v>13305</v>
      </c>
      <c r="P1861" t="s">
        <v>4365</v>
      </c>
      <c r="Q1861">
        <v>1</v>
      </c>
      <c r="R1861" t="s">
        <v>13357</v>
      </c>
      <c r="S1861" t="s">
        <v>8347</v>
      </c>
      <c r="T1861" t="s">
        <v>13740</v>
      </c>
      <c r="U1861" s="3" t="str" cm="1">
        <f t="array" ref="U1861">LEFT(T1861,MIN(FIND({0,1,2,3,4,5,6,7,8,9},T1861&amp;"0123456789"))-1)</f>
        <v>$</v>
      </c>
      <c r="V1861" t="s">
        <v>13357</v>
      </c>
      <c r="W1861" t="s">
        <v>13740</v>
      </c>
      <c r="X1861" s="3" t="str" cm="1">
        <f t="array" ref="X1861">LEFT(W1861,MIN(FIND({0,1,2,3,4,5,6,7,8,9},W1861&amp;"0123456789"))-1)</f>
        <v>$</v>
      </c>
      <c r="Y1861" t="s">
        <v>13357</v>
      </c>
      <c r="Z1861" t="s">
        <v>13740</v>
      </c>
      <c r="AA1861" s="3" cm="1">
        <f t="array" ref="AA1861">_xlfn.XLOOKUP(LEFT(Z1861,MIN(FIND({0,1,2,3,4,5,6,7,8,9},Z1861&amp;"0123456789"))-1), $BB$4:$BB$23, $BC$4:$BC$23)*_xlfn.NUMBERVALUE(TRIM(REPLACE(Z1861,1,MIN(FIND({0,1,2,3,4,5,6,7,8,9},Z1861&amp;"0123456789"))-1,"")), ".", ",")</f>
        <v>3000000</v>
      </c>
      <c r="AB1861" t="s">
        <v>13740</v>
      </c>
      <c r="AC1861" s="3" cm="1">
        <f t="array" ref="AC1861">_xlfn.XLOOKUP(LEFT(AB1861,MIN(FIND({0,1,2,3,4,5,6,7,8,9},AB1861&amp;"0123456789"))-1), $BB$4:$BB$23, $BC$4:$BC$23)*_xlfn.NUMBERVALUE(TRIM(REPLACE(AB1861,1,MIN(FIND({0,1,2,3,4,5,6,7,8,9},AB1861&amp;"0123456789"))-1,"")), ".", ",")</f>
        <v>3000000</v>
      </c>
      <c r="AD1861" t="s">
        <v>8554</v>
      </c>
      <c r="AE1861" t="s">
        <v>8554</v>
      </c>
      <c r="AF1861" t="s">
        <v>16307</v>
      </c>
      <c r="AG1861" t="s">
        <v>4365</v>
      </c>
      <c r="AH1861" t="s">
        <v>4365</v>
      </c>
      <c r="AI1861" t="s">
        <v>4365</v>
      </c>
      <c r="AJ1861" t="s">
        <v>4365</v>
      </c>
      <c r="AK1861" t="s">
        <v>4365</v>
      </c>
      <c r="AL1861" t="s">
        <v>4365</v>
      </c>
      <c r="AM1861" t="s">
        <v>4365</v>
      </c>
      <c r="AN1861" t="s">
        <v>4365</v>
      </c>
      <c r="AO1861" t="s">
        <v>4365</v>
      </c>
      <c r="AP1861" t="s">
        <v>4365</v>
      </c>
      <c r="AQ1861" t="s">
        <v>4365</v>
      </c>
      <c r="AR1861" t="s">
        <v>4365</v>
      </c>
      <c r="AS1861" t="s">
        <v>14827</v>
      </c>
      <c r="BC1861" s="3" t="str" cm="1">
        <f t="array" ref="BC1861">LEFT(BB1861,MIN(FIND({0,1,2,3,4,5,6,7,8,9},BB1861&amp;"0123456789"))-1)</f>
        <v/>
      </c>
      <c r="BY1861" t="s">
        <v>10163</v>
      </c>
      <c r="BZ1861" t="s">
        <v>25418</v>
      </c>
      <c r="CT1861" t="str">
        <f t="shared" ref="CT1861:CT1924" si="439">TRIM(BY1861)</f>
        <v>Health Care</v>
      </c>
      <c r="CU1861" t="str">
        <f t="shared" ref="CU1861:CU1924" si="440">TRIM(BZ1861)</f>
        <v>Medical</v>
      </c>
      <c r="CV1861" t="str">
        <f t="shared" ref="CV1861:CV1924" si="441">TRIM(CA1861)</f>
        <v/>
      </c>
      <c r="CW1861" t="str">
        <f t="shared" ref="CW1861:CW1924" si="442">TRIM(CB1861)</f>
        <v/>
      </c>
      <c r="CX1861" t="str">
        <f t="shared" ref="CX1861:CX1924" si="443">TRIM(CC1861)</f>
        <v/>
      </c>
      <c r="CY1861" t="str">
        <f t="shared" ref="CY1861:CY1924" si="444">TRIM(CD1861)</f>
        <v/>
      </c>
      <c r="CZ1861" t="str">
        <f t="shared" ref="CZ1861:CZ1924" si="445">TRIM(CE1861)</f>
        <v/>
      </c>
      <c r="DA1861" t="str">
        <f t="shared" ref="DA1861:DA1924" si="446">TRIM(CF1861)</f>
        <v/>
      </c>
      <c r="DB1861" t="str">
        <f t="shared" ref="DB1861:DB1924" si="447">TRIM(CG1861)</f>
        <v/>
      </c>
      <c r="DC1861" t="str">
        <f t="shared" ref="DC1861:DC1924" si="448">TRIM(CH1861)</f>
        <v/>
      </c>
    </row>
    <row r="1862" spans="1:107" x14ac:dyDescent="0.2">
      <c r="A1862">
        <v>1859</v>
      </c>
      <c r="B1862" t="s">
        <v>1852</v>
      </c>
      <c r="C1862" t="s">
        <v>4027</v>
      </c>
      <c r="D1862" t="s">
        <v>4365</v>
      </c>
      <c r="E1862" t="s">
        <v>6065</v>
      </c>
      <c r="F1862" t="s">
        <v>7925</v>
      </c>
      <c r="G1862" t="s">
        <v>8302</v>
      </c>
      <c r="H1862" t="s">
        <v>8552</v>
      </c>
      <c r="I1862" t="s">
        <v>4365</v>
      </c>
      <c r="J1862" t="s">
        <v>4365</v>
      </c>
      <c r="K1862" t="s">
        <v>10119</v>
      </c>
      <c r="L1862" t="s">
        <v>10987</v>
      </c>
      <c r="M1862" t="s">
        <v>12534</v>
      </c>
      <c r="N1862" t="s">
        <v>13156</v>
      </c>
      <c r="O1862" t="s">
        <v>13319</v>
      </c>
      <c r="P1862" t="s">
        <v>4365</v>
      </c>
      <c r="Q1862">
        <v>2</v>
      </c>
      <c r="R1862" t="s">
        <v>13358</v>
      </c>
      <c r="S1862" t="s">
        <v>13594</v>
      </c>
      <c r="T1862" t="s">
        <v>13796</v>
      </c>
      <c r="U1862" s="3" t="str" cm="1">
        <f t="array" ref="U1862">LEFT(T1862,MIN(FIND({0,1,2,3,4,5,6,7,8,9},T1862&amp;"0123456789"))-1)</f>
        <v>$</v>
      </c>
      <c r="V1862" t="s">
        <v>14414</v>
      </c>
      <c r="W1862" t="s">
        <v>13796</v>
      </c>
      <c r="X1862" s="3" t="str" cm="1">
        <f t="array" ref="X1862">LEFT(W1862,MIN(FIND({0,1,2,3,4,5,6,7,8,9},W1862&amp;"0123456789"))-1)</f>
        <v>$</v>
      </c>
      <c r="Y1862" t="s">
        <v>14414</v>
      </c>
      <c r="Z1862" t="s">
        <v>14107</v>
      </c>
      <c r="AA1862" s="3" cm="1">
        <f t="array" ref="AA1862">_xlfn.XLOOKUP(LEFT(Z1862,MIN(FIND({0,1,2,3,4,5,6,7,8,9},Z1862&amp;"0123456789"))-1), $BB$4:$BB$23, $BC$4:$BC$23)*_xlfn.NUMBERVALUE(TRIM(REPLACE(Z1862,1,MIN(FIND({0,1,2,3,4,5,6,7,8,9},Z1862&amp;"0123456789"))-1,"")), ".", ",")</f>
        <v>24000000</v>
      </c>
      <c r="AB1862" t="s">
        <v>14107</v>
      </c>
      <c r="AC1862" s="3" cm="1">
        <f t="array" ref="AC1862">_xlfn.XLOOKUP(LEFT(AB1862,MIN(FIND({0,1,2,3,4,5,6,7,8,9},AB1862&amp;"0123456789"))-1), $BB$4:$BB$23, $BC$4:$BC$23)*_xlfn.NUMBERVALUE(TRIM(REPLACE(AB1862,1,MIN(FIND({0,1,2,3,4,5,6,7,8,9},AB1862&amp;"0123456789"))-1,"")), ".", ",")</f>
        <v>24000000</v>
      </c>
      <c r="AD1862" t="s">
        <v>8555</v>
      </c>
      <c r="AE1862" t="s">
        <v>8554</v>
      </c>
      <c r="AF1862" t="s">
        <v>16308</v>
      </c>
      <c r="AG1862" t="s">
        <v>4365</v>
      </c>
      <c r="AH1862" t="s">
        <v>4365</v>
      </c>
      <c r="AI1862" t="s">
        <v>4365</v>
      </c>
      <c r="AJ1862" t="s">
        <v>4365</v>
      </c>
      <c r="AK1862" t="s">
        <v>4365</v>
      </c>
      <c r="AL1862" t="s">
        <v>4365</v>
      </c>
      <c r="AM1862" t="s">
        <v>4365</v>
      </c>
      <c r="AN1862" t="s">
        <v>4365</v>
      </c>
      <c r="AO1862" t="s">
        <v>4365</v>
      </c>
      <c r="AP1862" t="s">
        <v>4365</v>
      </c>
      <c r="AQ1862" t="s">
        <v>4365</v>
      </c>
      <c r="AR1862" t="s">
        <v>4365</v>
      </c>
      <c r="AS1862" t="s">
        <v>14820</v>
      </c>
      <c r="BC1862" s="3" t="str" cm="1">
        <f t="array" ref="BC1862">LEFT(BB1862,MIN(FIND({0,1,2,3,4,5,6,7,8,9},BB1862&amp;"0123456789"))-1)</f>
        <v/>
      </c>
      <c r="BY1862" t="s">
        <v>25920</v>
      </c>
      <c r="BZ1862" t="s">
        <v>25421</v>
      </c>
      <c r="CA1862" t="s">
        <v>25414</v>
      </c>
      <c r="CB1862" t="s">
        <v>26006</v>
      </c>
      <c r="CT1862" t="str">
        <f t="shared" si="439"/>
        <v>Customer Service</v>
      </c>
      <c r="CU1862" t="str">
        <f t="shared" si="440"/>
        <v>E-Commerce</v>
      </c>
      <c r="CV1862" t="str">
        <f t="shared" si="441"/>
        <v>Internet</v>
      </c>
      <c r="CW1862" t="str">
        <f t="shared" si="442"/>
        <v>Online Auctions</v>
      </c>
      <c r="CX1862" t="str">
        <f t="shared" si="443"/>
        <v/>
      </c>
      <c r="CY1862" t="str">
        <f t="shared" si="444"/>
        <v/>
      </c>
      <c r="CZ1862" t="str">
        <f t="shared" si="445"/>
        <v/>
      </c>
      <c r="DA1862" t="str">
        <f t="shared" si="446"/>
        <v/>
      </c>
      <c r="DB1862" t="str">
        <f t="shared" si="447"/>
        <v/>
      </c>
      <c r="DC1862" t="str">
        <f t="shared" si="448"/>
        <v/>
      </c>
    </row>
    <row r="1863" spans="1:107" x14ac:dyDescent="0.2">
      <c r="A1863">
        <v>1860</v>
      </c>
      <c r="B1863" t="s">
        <v>1853</v>
      </c>
      <c r="C1863" t="s">
        <v>4028</v>
      </c>
      <c r="D1863" t="s">
        <v>5860</v>
      </c>
      <c r="E1863" t="s">
        <v>6065</v>
      </c>
      <c r="F1863" t="s">
        <v>7926</v>
      </c>
      <c r="G1863" t="s">
        <v>8396</v>
      </c>
      <c r="H1863" t="s">
        <v>8552</v>
      </c>
      <c r="I1863" t="s">
        <v>8557</v>
      </c>
      <c r="J1863" t="s">
        <v>9991</v>
      </c>
      <c r="K1863" t="s">
        <v>10119</v>
      </c>
      <c r="L1863" t="s">
        <v>10988</v>
      </c>
      <c r="M1863" t="s">
        <v>12535</v>
      </c>
      <c r="N1863" t="s">
        <v>12741</v>
      </c>
      <c r="O1863" t="s">
        <v>13310</v>
      </c>
      <c r="P1863" t="s">
        <v>4365</v>
      </c>
      <c r="Q1863">
        <v>1</v>
      </c>
      <c r="R1863" t="s">
        <v>13358</v>
      </c>
      <c r="S1863" t="s">
        <v>8473</v>
      </c>
      <c r="T1863" t="s">
        <v>13791</v>
      </c>
      <c r="U1863" s="3" t="str" cm="1">
        <f t="array" ref="U1863">LEFT(T1863,MIN(FIND({0,1,2,3,4,5,6,7,8,9},T1863&amp;"0123456789"))-1)</f>
        <v>$</v>
      </c>
      <c r="V1863" t="s">
        <v>14414</v>
      </c>
      <c r="W1863" t="s">
        <v>13791</v>
      </c>
      <c r="X1863" s="3" t="str" cm="1">
        <f t="array" ref="X1863">LEFT(W1863,MIN(FIND({0,1,2,3,4,5,6,7,8,9},W1863&amp;"0123456789"))-1)</f>
        <v>$</v>
      </c>
      <c r="Y1863" t="s">
        <v>14414</v>
      </c>
      <c r="Z1863" t="s">
        <v>13791</v>
      </c>
      <c r="AA1863" s="3" cm="1">
        <f t="array" ref="AA1863">_xlfn.XLOOKUP(LEFT(Z1863,MIN(FIND({0,1,2,3,4,5,6,7,8,9},Z1863&amp;"0123456789"))-1), $BB$4:$BB$23, $BC$4:$BC$23)*_xlfn.NUMBERVALUE(TRIM(REPLACE(Z1863,1,MIN(FIND({0,1,2,3,4,5,6,7,8,9},Z1863&amp;"0123456789"))-1,"")), ".", ",")</f>
        <v>15000000</v>
      </c>
      <c r="AB1863" t="s">
        <v>13791</v>
      </c>
      <c r="AC1863" s="3" cm="1">
        <f t="array" ref="AC1863">_xlfn.XLOOKUP(LEFT(AB1863,MIN(FIND({0,1,2,3,4,5,6,7,8,9},AB1863&amp;"0123456789"))-1), $BB$4:$BB$23, $BC$4:$BC$23)*_xlfn.NUMBERVALUE(TRIM(REPLACE(AB1863,1,MIN(FIND({0,1,2,3,4,5,6,7,8,9},AB1863&amp;"0123456789"))-1,"")), ".", ",")</f>
        <v>15000000</v>
      </c>
      <c r="AD1863" t="s">
        <v>8555</v>
      </c>
      <c r="AE1863" t="s">
        <v>8557</v>
      </c>
      <c r="AF1863" t="s">
        <v>16309</v>
      </c>
      <c r="AG1863" t="s">
        <v>6155</v>
      </c>
      <c r="AH1863" t="s">
        <v>18055</v>
      </c>
      <c r="AI1863" t="s">
        <v>19029</v>
      </c>
      <c r="AJ1863" t="s">
        <v>8563</v>
      </c>
      <c r="AK1863" t="s">
        <v>4365</v>
      </c>
      <c r="AL1863" t="s">
        <v>8555</v>
      </c>
      <c r="AM1863" t="s">
        <v>18794</v>
      </c>
      <c r="AN1863" t="s">
        <v>18372</v>
      </c>
      <c r="AO1863" t="s">
        <v>18794</v>
      </c>
      <c r="AP1863" t="s">
        <v>23460</v>
      </c>
      <c r="AQ1863" t="s">
        <v>24481</v>
      </c>
      <c r="AR1863" t="s">
        <v>25286</v>
      </c>
      <c r="AS1863" t="s">
        <v>14820</v>
      </c>
      <c r="BC1863" s="3" t="str" cm="1">
        <f t="array" ref="BC1863">LEFT(BB1863,MIN(FIND({0,1,2,3,4,5,6,7,8,9},BB1863&amp;"0123456789"))-1)</f>
        <v/>
      </c>
      <c r="BY1863" t="s">
        <v>11706</v>
      </c>
      <c r="BZ1863" t="s">
        <v>25401</v>
      </c>
      <c r="CA1863" t="s">
        <v>25402</v>
      </c>
      <c r="CB1863" t="s">
        <v>25416</v>
      </c>
      <c r="CC1863" t="s">
        <v>25944</v>
      </c>
      <c r="CD1863" t="s">
        <v>25735</v>
      </c>
      <c r="CT1863" t="str">
        <f t="shared" si="439"/>
        <v>E-Commerce</v>
      </c>
      <c r="CU1863" t="str">
        <f t="shared" si="440"/>
        <v>Last Mile Transportation</v>
      </c>
      <c r="CV1863" t="str">
        <f t="shared" si="441"/>
        <v>Logistics</v>
      </c>
      <c r="CW1863" t="str">
        <f t="shared" si="442"/>
        <v>Retail</v>
      </c>
      <c r="CX1863" t="str">
        <f t="shared" si="443"/>
        <v>Same Day Delivery</v>
      </c>
      <c r="CY1863" t="str">
        <f t="shared" si="444"/>
        <v>Smart Cities</v>
      </c>
      <c r="CZ1863" t="str">
        <f t="shared" si="445"/>
        <v/>
      </c>
      <c r="DA1863" t="str">
        <f t="shared" si="446"/>
        <v/>
      </c>
      <c r="DB1863" t="str">
        <f t="shared" si="447"/>
        <v/>
      </c>
      <c r="DC1863" t="str">
        <f t="shared" si="448"/>
        <v/>
      </c>
    </row>
    <row r="1864" spans="1:107" x14ac:dyDescent="0.2">
      <c r="A1864">
        <v>1861</v>
      </c>
      <c r="B1864" t="s">
        <v>1854</v>
      </c>
      <c r="C1864" t="s">
        <v>4029</v>
      </c>
      <c r="D1864" t="s">
        <v>4029</v>
      </c>
      <c r="E1864" t="s">
        <v>4365</v>
      </c>
      <c r="F1864" t="s">
        <v>7927</v>
      </c>
      <c r="G1864" t="s">
        <v>8248</v>
      </c>
      <c r="H1864" t="s">
        <v>8552</v>
      </c>
      <c r="I1864" t="s">
        <v>4365</v>
      </c>
      <c r="J1864" t="s">
        <v>4365</v>
      </c>
      <c r="K1864" t="s">
        <v>10119</v>
      </c>
      <c r="L1864" t="s">
        <v>10143</v>
      </c>
      <c r="M1864" t="s">
        <v>10143</v>
      </c>
      <c r="N1864" t="s">
        <v>12826</v>
      </c>
      <c r="O1864" t="s">
        <v>4365</v>
      </c>
      <c r="P1864" t="s">
        <v>4365</v>
      </c>
      <c r="Q1864">
        <v>1</v>
      </c>
      <c r="R1864" t="s">
        <v>13357</v>
      </c>
      <c r="S1864" t="s">
        <v>13636</v>
      </c>
      <c r="T1864" t="s">
        <v>13831</v>
      </c>
      <c r="U1864" s="3" t="str" cm="1">
        <f t="array" ref="U1864">LEFT(T1864,MIN(FIND({0,1,2,3,4,5,6,7,8,9},T1864&amp;"0123456789"))-1)</f>
        <v>$</v>
      </c>
      <c r="V1864" t="s">
        <v>14422</v>
      </c>
      <c r="W1864" t="s">
        <v>13831</v>
      </c>
      <c r="X1864" s="3" t="str" cm="1">
        <f t="array" ref="X1864">LEFT(W1864,MIN(FIND({0,1,2,3,4,5,6,7,8,9},W1864&amp;"0123456789"))-1)</f>
        <v>$</v>
      </c>
      <c r="Y1864" t="s">
        <v>14422</v>
      </c>
      <c r="Z1864" t="s">
        <v>13831</v>
      </c>
      <c r="AA1864" s="3" cm="1">
        <f t="array" ref="AA1864">_xlfn.XLOOKUP(LEFT(Z1864,MIN(FIND({0,1,2,3,4,5,6,7,8,9},Z1864&amp;"0123456789"))-1), $BB$4:$BB$23, $BC$4:$BC$23)*_xlfn.NUMBERVALUE(TRIM(REPLACE(Z1864,1,MIN(FIND({0,1,2,3,4,5,6,7,8,9},Z1864&amp;"0123456789"))-1,"")), ".", ",")</f>
        <v>1000000</v>
      </c>
      <c r="AB1864" t="s">
        <v>13831</v>
      </c>
      <c r="AC1864" s="3" cm="1">
        <f t="array" ref="AC1864">_xlfn.XLOOKUP(LEFT(AB1864,MIN(FIND({0,1,2,3,4,5,6,7,8,9},AB1864&amp;"0123456789"))-1), $BB$4:$BB$23, $BC$4:$BC$23)*_xlfn.NUMBERVALUE(TRIM(REPLACE(AB1864,1,MIN(FIND({0,1,2,3,4,5,6,7,8,9},AB1864&amp;"0123456789"))-1,"")), ".", ",")</f>
        <v>1000000</v>
      </c>
      <c r="AD1864" t="s">
        <v>4365</v>
      </c>
      <c r="AE1864" t="s">
        <v>4365</v>
      </c>
      <c r="AF1864" t="s">
        <v>4365</v>
      </c>
      <c r="AG1864" t="s">
        <v>4365</v>
      </c>
      <c r="AH1864" t="s">
        <v>4365</v>
      </c>
      <c r="AI1864" t="s">
        <v>4365</v>
      </c>
      <c r="AJ1864" t="s">
        <v>4365</v>
      </c>
      <c r="AK1864" t="s">
        <v>4365</v>
      </c>
      <c r="AL1864" t="s">
        <v>4365</v>
      </c>
      <c r="AM1864" t="s">
        <v>4365</v>
      </c>
      <c r="AN1864" t="s">
        <v>4365</v>
      </c>
      <c r="AO1864" t="s">
        <v>4365</v>
      </c>
      <c r="AP1864" t="s">
        <v>4365</v>
      </c>
      <c r="AQ1864" t="s">
        <v>4365</v>
      </c>
      <c r="AR1864" t="s">
        <v>4365</v>
      </c>
      <c r="AS1864" t="s">
        <v>14822</v>
      </c>
      <c r="BC1864" s="3" t="str" cm="1">
        <f t="array" ref="BC1864">LEFT(BB1864,MIN(FIND({0,1,2,3,4,5,6,7,8,9},BB1864&amp;"0123456789"))-1)</f>
        <v/>
      </c>
      <c r="BY1864" t="s">
        <v>10143</v>
      </c>
      <c r="CT1864" t="str">
        <f t="shared" si="439"/>
        <v>Financial Services</v>
      </c>
      <c r="CU1864" t="str">
        <f t="shared" si="440"/>
        <v/>
      </c>
      <c r="CV1864" t="str">
        <f t="shared" si="441"/>
        <v/>
      </c>
      <c r="CW1864" t="str">
        <f t="shared" si="442"/>
        <v/>
      </c>
      <c r="CX1864" t="str">
        <f t="shared" si="443"/>
        <v/>
      </c>
      <c r="CY1864" t="str">
        <f t="shared" si="444"/>
        <v/>
      </c>
      <c r="CZ1864" t="str">
        <f t="shared" si="445"/>
        <v/>
      </c>
      <c r="DA1864" t="str">
        <f t="shared" si="446"/>
        <v/>
      </c>
      <c r="DB1864" t="str">
        <f t="shared" si="447"/>
        <v/>
      </c>
      <c r="DC1864" t="str">
        <f t="shared" si="448"/>
        <v/>
      </c>
    </row>
    <row r="1865" spans="1:107" x14ac:dyDescent="0.2">
      <c r="A1865">
        <v>1862</v>
      </c>
      <c r="B1865" t="s">
        <v>1855</v>
      </c>
      <c r="C1865" t="s">
        <v>4030</v>
      </c>
      <c r="D1865" t="s">
        <v>5861</v>
      </c>
      <c r="E1865" t="s">
        <v>6065</v>
      </c>
      <c r="F1865" t="s">
        <v>7928</v>
      </c>
      <c r="G1865" t="s">
        <v>8248</v>
      </c>
      <c r="H1865" t="s">
        <v>8552</v>
      </c>
      <c r="I1865" t="s">
        <v>8555</v>
      </c>
      <c r="J1865" t="s">
        <v>9992</v>
      </c>
      <c r="K1865" t="s">
        <v>10121</v>
      </c>
      <c r="L1865" t="s">
        <v>10989</v>
      </c>
      <c r="M1865" t="s">
        <v>12536</v>
      </c>
      <c r="N1865" t="s">
        <v>13188</v>
      </c>
      <c r="O1865" t="s">
        <v>13335</v>
      </c>
      <c r="P1865" t="s">
        <v>4365</v>
      </c>
      <c r="Q1865">
        <v>1</v>
      </c>
      <c r="R1865" t="s">
        <v>4365</v>
      </c>
      <c r="S1865" t="s">
        <v>13690</v>
      </c>
      <c r="T1865" t="s">
        <v>14334</v>
      </c>
      <c r="U1865" s="3" t="str" cm="1">
        <f t="array" ref="U1865">LEFT(T1865,MIN(FIND({0,1,2,3,4,5,6,7,8,9},T1865&amp;"0123456789"))-1)</f>
        <v>$</v>
      </c>
      <c r="V1865" t="s">
        <v>14415</v>
      </c>
      <c r="W1865" t="s">
        <v>14334</v>
      </c>
      <c r="X1865" s="3" t="str" cm="1">
        <f t="array" ref="X1865">LEFT(W1865,MIN(FIND({0,1,2,3,4,5,6,7,8,9},W1865&amp;"0123456789"))-1)</f>
        <v>$</v>
      </c>
      <c r="Y1865" t="s">
        <v>14415</v>
      </c>
      <c r="Z1865" t="s">
        <v>14334</v>
      </c>
      <c r="AA1865" s="3" cm="1">
        <f t="array" ref="AA1865">_xlfn.XLOOKUP(LEFT(Z1865,MIN(FIND({0,1,2,3,4,5,6,7,8,9},Z1865&amp;"0123456789"))-1), $BB$4:$BB$23, $BC$4:$BC$23)*_xlfn.NUMBERVALUE(TRIM(REPLACE(Z1865,1,MIN(FIND({0,1,2,3,4,5,6,7,8,9},Z1865&amp;"0123456789"))-1,"")), ".", ",")</f>
        <v>1195000</v>
      </c>
      <c r="AB1865" t="s">
        <v>14334</v>
      </c>
      <c r="AC1865" s="3" cm="1">
        <f t="array" ref="AC1865">_xlfn.XLOOKUP(LEFT(AB1865,MIN(FIND({0,1,2,3,4,5,6,7,8,9},AB1865&amp;"0123456789"))-1), $BB$4:$BB$23, $BC$4:$BC$23)*_xlfn.NUMBERVALUE(TRIM(REPLACE(AB1865,1,MIN(FIND({0,1,2,3,4,5,6,7,8,9},AB1865&amp;"0123456789"))-1,"")), ".", ",")</f>
        <v>1195000</v>
      </c>
      <c r="AD1865" t="s">
        <v>4365</v>
      </c>
      <c r="AE1865" t="s">
        <v>4365</v>
      </c>
      <c r="AF1865" t="s">
        <v>4365</v>
      </c>
      <c r="AG1865" t="s">
        <v>4365</v>
      </c>
      <c r="AH1865" t="s">
        <v>4365</v>
      </c>
      <c r="AI1865" t="s">
        <v>4365</v>
      </c>
      <c r="AJ1865" t="s">
        <v>4365</v>
      </c>
      <c r="AK1865" t="s">
        <v>4365</v>
      </c>
      <c r="AL1865" t="s">
        <v>4365</v>
      </c>
      <c r="AM1865" t="s">
        <v>4365</v>
      </c>
      <c r="AN1865" t="s">
        <v>4365</v>
      </c>
      <c r="AO1865" t="s">
        <v>4365</v>
      </c>
      <c r="AP1865" t="s">
        <v>4365</v>
      </c>
      <c r="AQ1865" t="s">
        <v>4365</v>
      </c>
      <c r="AR1865" t="s">
        <v>4365</v>
      </c>
      <c r="AS1865" t="s">
        <v>4365</v>
      </c>
      <c r="BC1865" s="3" t="str" cm="1">
        <f t="array" ref="BC1865">LEFT(BB1865,MIN(FIND({0,1,2,3,4,5,6,7,8,9},BB1865&amp;"0123456789"))-1)</f>
        <v/>
      </c>
      <c r="BY1865" t="s">
        <v>11476</v>
      </c>
      <c r="BZ1865" t="s">
        <v>25429</v>
      </c>
      <c r="CA1865" t="s">
        <v>25430</v>
      </c>
      <c r="CT1865" t="str">
        <f t="shared" si="439"/>
        <v>Analytics</v>
      </c>
      <c r="CU1865" t="str">
        <f t="shared" si="440"/>
        <v>Financial Services</v>
      </c>
      <c r="CV1865" t="str">
        <f t="shared" si="441"/>
        <v>FinTech</v>
      </c>
      <c r="CW1865" t="str">
        <f t="shared" si="442"/>
        <v/>
      </c>
      <c r="CX1865" t="str">
        <f t="shared" si="443"/>
        <v/>
      </c>
      <c r="CY1865" t="str">
        <f t="shared" si="444"/>
        <v/>
      </c>
      <c r="CZ1865" t="str">
        <f t="shared" si="445"/>
        <v/>
      </c>
      <c r="DA1865" t="str">
        <f t="shared" si="446"/>
        <v/>
      </c>
      <c r="DB1865" t="str">
        <f t="shared" si="447"/>
        <v/>
      </c>
      <c r="DC1865" t="str">
        <f t="shared" si="448"/>
        <v/>
      </c>
    </row>
    <row r="1866" spans="1:107" x14ac:dyDescent="0.2">
      <c r="A1866">
        <v>1863</v>
      </c>
      <c r="B1866" t="s">
        <v>1856</v>
      </c>
      <c r="C1866" t="s">
        <v>4031</v>
      </c>
      <c r="D1866" t="s">
        <v>5862</v>
      </c>
      <c r="E1866" t="s">
        <v>6065</v>
      </c>
      <c r="F1866" t="s">
        <v>7929</v>
      </c>
      <c r="G1866" t="s">
        <v>8274</v>
      </c>
      <c r="H1866" t="s">
        <v>8552</v>
      </c>
      <c r="I1866" t="s">
        <v>8555</v>
      </c>
      <c r="J1866" t="s">
        <v>9993</v>
      </c>
      <c r="K1866" t="s">
        <v>10121</v>
      </c>
      <c r="L1866" t="s">
        <v>10143</v>
      </c>
      <c r="M1866" t="s">
        <v>11151</v>
      </c>
      <c r="N1866" t="s">
        <v>12780</v>
      </c>
      <c r="O1866" t="s">
        <v>13319</v>
      </c>
      <c r="P1866" t="s">
        <v>13349</v>
      </c>
      <c r="Q1866">
        <v>1</v>
      </c>
      <c r="R1866" t="s">
        <v>13357</v>
      </c>
      <c r="S1866" t="s">
        <v>13691</v>
      </c>
      <c r="T1866" t="s">
        <v>13831</v>
      </c>
      <c r="U1866" s="3" t="str" cm="1">
        <f t="array" ref="U1866">LEFT(T1866,MIN(FIND({0,1,2,3,4,5,6,7,8,9},T1866&amp;"0123456789"))-1)</f>
        <v>$</v>
      </c>
      <c r="V1866" t="s">
        <v>13357</v>
      </c>
      <c r="W1866" t="s">
        <v>13831</v>
      </c>
      <c r="X1866" s="3" t="str" cm="1">
        <f t="array" ref="X1866">LEFT(W1866,MIN(FIND({0,1,2,3,4,5,6,7,8,9},W1866&amp;"0123456789"))-1)</f>
        <v>$</v>
      </c>
      <c r="Y1866" t="s">
        <v>13357</v>
      </c>
      <c r="Z1866" t="s">
        <v>13831</v>
      </c>
      <c r="AA1866" s="3" cm="1">
        <f t="array" ref="AA1866">_xlfn.XLOOKUP(LEFT(Z1866,MIN(FIND({0,1,2,3,4,5,6,7,8,9},Z1866&amp;"0123456789"))-1), $BB$4:$BB$23, $BC$4:$BC$23)*_xlfn.NUMBERVALUE(TRIM(REPLACE(Z1866,1,MIN(FIND({0,1,2,3,4,5,6,7,8,9},Z1866&amp;"0123456789"))-1,"")), ".", ",")</f>
        <v>1000000</v>
      </c>
      <c r="AB1866" t="s">
        <v>13831</v>
      </c>
      <c r="AC1866" s="3" cm="1">
        <f t="array" ref="AC1866">_xlfn.XLOOKUP(LEFT(AB1866,MIN(FIND({0,1,2,3,4,5,6,7,8,9},AB1866&amp;"0123456789"))-1), $BB$4:$BB$23, $BC$4:$BC$23)*_xlfn.NUMBERVALUE(TRIM(REPLACE(AB1866,1,MIN(FIND({0,1,2,3,4,5,6,7,8,9},AB1866&amp;"0123456789"))-1,"")), ".", ",")</f>
        <v>1000000</v>
      </c>
      <c r="AD1866" t="s">
        <v>4365</v>
      </c>
      <c r="AE1866" t="s">
        <v>4365</v>
      </c>
      <c r="AF1866" t="s">
        <v>4365</v>
      </c>
      <c r="AG1866" t="s">
        <v>4365</v>
      </c>
      <c r="AH1866" t="s">
        <v>4365</v>
      </c>
      <c r="AI1866" t="s">
        <v>4365</v>
      </c>
      <c r="AJ1866" t="s">
        <v>4365</v>
      </c>
      <c r="AK1866" t="s">
        <v>4365</v>
      </c>
      <c r="AL1866" t="s">
        <v>4365</v>
      </c>
      <c r="AM1866" t="s">
        <v>4365</v>
      </c>
      <c r="AN1866" t="s">
        <v>4365</v>
      </c>
      <c r="AO1866" t="s">
        <v>4365</v>
      </c>
      <c r="AP1866" t="s">
        <v>4365</v>
      </c>
      <c r="AQ1866" t="s">
        <v>4365</v>
      </c>
      <c r="AR1866" t="s">
        <v>4365</v>
      </c>
      <c r="AS1866" t="s">
        <v>19162</v>
      </c>
      <c r="BC1866" s="3" t="str" cm="1">
        <f t="array" ref="BC1866">LEFT(BB1866,MIN(FIND({0,1,2,3,4,5,6,7,8,9},BB1866&amp;"0123456789"))-1)</f>
        <v/>
      </c>
      <c r="BY1866" t="s">
        <v>10143</v>
      </c>
      <c r="BZ1866" t="s">
        <v>25430</v>
      </c>
      <c r="CT1866" t="str">
        <f t="shared" si="439"/>
        <v>Financial Services</v>
      </c>
      <c r="CU1866" t="str">
        <f t="shared" si="440"/>
        <v>FinTech</v>
      </c>
      <c r="CV1866" t="str">
        <f t="shared" si="441"/>
        <v/>
      </c>
      <c r="CW1866" t="str">
        <f t="shared" si="442"/>
        <v/>
      </c>
      <c r="CX1866" t="str">
        <f t="shared" si="443"/>
        <v/>
      </c>
      <c r="CY1866" t="str">
        <f t="shared" si="444"/>
        <v/>
      </c>
      <c r="CZ1866" t="str">
        <f t="shared" si="445"/>
        <v/>
      </c>
      <c r="DA1866" t="str">
        <f t="shared" si="446"/>
        <v/>
      </c>
      <c r="DB1866" t="str">
        <f t="shared" si="447"/>
        <v/>
      </c>
      <c r="DC1866" t="str">
        <f t="shared" si="448"/>
        <v/>
      </c>
    </row>
    <row r="1867" spans="1:107" x14ac:dyDescent="0.2">
      <c r="A1867">
        <v>1864</v>
      </c>
      <c r="B1867" t="s">
        <v>1857</v>
      </c>
      <c r="C1867" t="s">
        <v>4032</v>
      </c>
      <c r="D1867" t="s">
        <v>5863</v>
      </c>
      <c r="E1867" t="s">
        <v>6065</v>
      </c>
      <c r="F1867" t="s">
        <v>7930</v>
      </c>
      <c r="G1867" t="s">
        <v>8400</v>
      </c>
      <c r="H1867" t="s">
        <v>8552</v>
      </c>
      <c r="I1867" t="s">
        <v>4365</v>
      </c>
      <c r="J1867" t="s">
        <v>4365</v>
      </c>
      <c r="K1867" t="s">
        <v>10121</v>
      </c>
      <c r="L1867" t="s">
        <v>10990</v>
      </c>
      <c r="M1867" t="s">
        <v>12537</v>
      </c>
      <c r="N1867" t="s">
        <v>13189</v>
      </c>
      <c r="O1867" t="s">
        <v>13319</v>
      </c>
      <c r="P1867" t="s">
        <v>4365</v>
      </c>
      <c r="Q1867">
        <v>1</v>
      </c>
      <c r="R1867" t="s">
        <v>4365</v>
      </c>
      <c r="S1867" t="s">
        <v>8399</v>
      </c>
      <c r="T1867" t="s">
        <v>13736</v>
      </c>
      <c r="U1867" s="3" t="str" cm="1">
        <f t="array" ref="U1867">LEFT(T1867,MIN(FIND({0,1,2,3,4,5,6,7,8,9},T1867&amp;"0123456789"))-1)</f>
        <v>$</v>
      </c>
      <c r="V1867" t="s">
        <v>14418</v>
      </c>
      <c r="W1867" t="s">
        <v>13736</v>
      </c>
      <c r="X1867" s="3" t="str" cm="1">
        <f t="array" ref="X1867">LEFT(W1867,MIN(FIND({0,1,2,3,4,5,6,7,8,9},W1867&amp;"0123456789"))-1)</f>
        <v>$</v>
      </c>
      <c r="Y1867" t="s">
        <v>14418</v>
      </c>
      <c r="Z1867" t="s">
        <v>13736</v>
      </c>
      <c r="AA1867" s="3" cm="1">
        <f t="array" ref="AA1867">_xlfn.XLOOKUP(LEFT(Z1867,MIN(FIND({0,1,2,3,4,5,6,7,8,9},Z1867&amp;"0123456789"))-1), $BB$4:$BB$23, $BC$4:$BC$23)*_xlfn.NUMBERVALUE(TRIM(REPLACE(Z1867,1,MIN(FIND({0,1,2,3,4,5,6,7,8,9},Z1867&amp;"0123456789"))-1,"")), ".", ",")</f>
        <v>10000000</v>
      </c>
      <c r="AB1867" t="s">
        <v>13736</v>
      </c>
      <c r="AC1867" s="3" cm="1">
        <f t="array" ref="AC1867">_xlfn.XLOOKUP(LEFT(AB1867,MIN(FIND({0,1,2,3,4,5,6,7,8,9},AB1867&amp;"0123456789"))-1), $BB$4:$BB$23, $BC$4:$BC$23)*_xlfn.NUMBERVALUE(TRIM(REPLACE(AB1867,1,MIN(FIND({0,1,2,3,4,5,6,7,8,9},AB1867&amp;"0123456789"))-1,"")), ".", ",")</f>
        <v>10000000</v>
      </c>
      <c r="AD1867" t="s">
        <v>4365</v>
      </c>
      <c r="AE1867" t="s">
        <v>4365</v>
      </c>
      <c r="AF1867" t="s">
        <v>4365</v>
      </c>
      <c r="AG1867" t="s">
        <v>4365</v>
      </c>
      <c r="AH1867" t="s">
        <v>4365</v>
      </c>
      <c r="AI1867" t="s">
        <v>4365</v>
      </c>
      <c r="AJ1867" t="s">
        <v>4365</v>
      </c>
      <c r="AK1867" t="s">
        <v>4365</v>
      </c>
      <c r="AL1867" t="s">
        <v>4365</v>
      </c>
      <c r="AM1867" t="s">
        <v>4365</v>
      </c>
      <c r="AN1867" t="s">
        <v>4365</v>
      </c>
      <c r="AO1867" t="s">
        <v>4365</v>
      </c>
      <c r="AP1867" t="s">
        <v>4365</v>
      </c>
      <c r="AQ1867" t="s">
        <v>4365</v>
      </c>
      <c r="AR1867" t="s">
        <v>4365</v>
      </c>
      <c r="AS1867" t="s">
        <v>4365</v>
      </c>
      <c r="BC1867" s="3" t="str" cm="1">
        <f t="array" ref="BC1867">LEFT(BB1867,MIN(FIND({0,1,2,3,4,5,6,7,8,9},BB1867&amp;"0123456789"))-1)</f>
        <v/>
      </c>
      <c r="BY1867" t="s">
        <v>12361</v>
      </c>
      <c r="BZ1867" t="s">
        <v>25494</v>
      </c>
      <c r="CA1867" t="s">
        <v>25829</v>
      </c>
      <c r="CB1867" t="s">
        <v>25404</v>
      </c>
      <c r="CC1867" t="s">
        <v>25484</v>
      </c>
      <c r="CD1867" t="s">
        <v>25989</v>
      </c>
      <c r="CE1867" t="s">
        <v>25408</v>
      </c>
      <c r="CF1867" t="s">
        <v>25519</v>
      </c>
      <c r="CT1867" t="str">
        <f t="shared" si="439"/>
        <v>Cloud Computing</v>
      </c>
      <c r="CU1867" t="str">
        <f t="shared" si="440"/>
        <v>Cloud Infrastructure</v>
      </c>
      <c r="CV1867" t="str">
        <f t="shared" si="441"/>
        <v>Digital Marketing</v>
      </c>
      <c r="CW1867" t="str">
        <f t="shared" si="442"/>
        <v>Information Technology</v>
      </c>
      <c r="CX1867" t="str">
        <f t="shared" si="443"/>
        <v>Internet of Things</v>
      </c>
      <c r="CY1867" t="str">
        <f t="shared" si="444"/>
        <v>IT Infrastructure</v>
      </c>
      <c r="CZ1867" t="str">
        <f t="shared" si="445"/>
        <v>Software</v>
      </c>
      <c r="DA1867" t="str">
        <f t="shared" si="446"/>
        <v>Web Development</v>
      </c>
      <c r="DB1867" t="str">
        <f t="shared" si="447"/>
        <v/>
      </c>
      <c r="DC1867" t="str">
        <f t="shared" si="448"/>
        <v/>
      </c>
    </row>
    <row r="1868" spans="1:107" x14ac:dyDescent="0.2">
      <c r="A1868">
        <v>1865</v>
      </c>
      <c r="B1868" t="s">
        <v>1858</v>
      </c>
      <c r="C1868" t="s">
        <v>4033</v>
      </c>
      <c r="D1868" t="s">
        <v>5864</v>
      </c>
      <c r="E1868" t="s">
        <v>6065</v>
      </c>
      <c r="F1868" t="s">
        <v>7931</v>
      </c>
      <c r="G1868" t="s">
        <v>8245</v>
      </c>
      <c r="H1868" t="s">
        <v>8552</v>
      </c>
      <c r="I1868" t="s">
        <v>8554</v>
      </c>
      <c r="J1868" t="s">
        <v>9994</v>
      </c>
      <c r="K1868" t="s">
        <v>10119</v>
      </c>
      <c r="L1868" t="s">
        <v>10263</v>
      </c>
      <c r="M1868" t="s">
        <v>12000</v>
      </c>
      <c r="N1868" t="s">
        <v>12744</v>
      </c>
      <c r="O1868" t="s">
        <v>13305</v>
      </c>
      <c r="P1868" t="s">
        <v>4365</v>
      </c>
      <c r="Q1868">
        <v>1</v>
      </c>
      <c r="R1868" t="s">
        <v>4365</v>
      </c>
      <c r="S1868" t="s">
        <v>13671</v>
      </c>
      <c r="T1868" t="s">
        <v>14335</v>
      </c>
      <c r="U1868" s="3" t="str" cm="1">
        <f t="array" ref="U1868">LEFT(T1868,MIN(FIND({0,1,2,3,4,5,6,7,8,9},T1868&amp;"0123456789"))-1)</f>
        <v>$</v>
      </c>
      <c r="V1868" t="s">
        <v>14415</v>
      </c>
      <c r="W1868" t="s">
        <v>14335</v>
      </c>
      <c r="X1868" s="3" t="str" cm="1">
        <f t="array" ref="X1868">LEFT(W1868,MIN(FIND({0,1,2,3,4,5,6,7,8,9},W1868&amp;"0123456789"))-1)</f>
        <v>$</v>
      </c>
      <c r="Y1868" t="s">
        <v>14415</v>
      </c>
      <c r="Z1868" t="s">
        <v>14335</v>
      </c>
      <c r="AA1868" s="3" cm="1">
        <f t="array" ref="AA1868">_xlfn.XLOOKUP(LEFT(Z1868,MIN(FIND({0,1,2,3,4,5,6,7,8,9},Z1868&amp;"0123456789"))-1), $BB$4:$BB$23, $BC$4:$BC$23)*_xlfn.NUMBERVALUE(TRIM(REPLACE(Z1868,1,MIN(FIND({0,1,2,3,4,5,6,7,8,9},Z1868&amp;"0123456789"))-1,"")), ".", ",")</f>
        <v>4024999</v>
      </c>
      <c r="AB1868" t="s">
        <v>14335</v>
      </c>
      <c r="AC1868" s="3" cm="1">
        <f t="array" ref="AC1868">_xlfn.XLOOKUP(LEFT(AB1868,MIN(FIND({0,1,2,3,4,5,6,7,8,9},AB1868&amp;"0123456789"))-1), $BB$4:$BB$23, $BC$4:$BC$23)*_xlfn.NUMBERVALUE(TRIM(REPLACE(AB1868,1,MIN(FIND({0,1,2,3,4,5,6,7,8,9},AB1868&amp;"0123456789"))-1,"")), ".", ",")</f>
        <v>4024999</v>
      </c>
      <c r="AD1868" t="s">
        <v>4365</v>
      </c>
      <c r="AE1868" t="s">
        <v>8557</v>
      </c>
      <c r="AF1868" t="s">
        <v>16310</v>
      </c>
      <c r="AG1868" t="s">
        <v>17446</v>
      </c>
      <c r="AH1868" t="s">
        <v>4365</v>
      </c>
      <c r="AI1868" t="s">
        <v>19030</v>
      </c>
      <c r="AJ1868" t="s">
        <v>16688</v>
      </c>
      <c r="AK1868" t="s">
        <v>4365</v>
      </c>
      <c r="AL1868" t="s">
        <v>8556</v>
      </c>
      <c r="AM1868" t="s">
        <v>20577</v>
      </c>
      <c r="AN1868" t="s">
        <v>18794</v>
      </c>
      <c r="AO1868" t="s">
        <v>22267</v>
      </c>
      <c r="AP1868" t="s">
        <v>23461</v>
      </c>
      <c r="AQ1868" t="s">
        <v>24482</v>
      </c>
      <c r="AR1868" t="s">
        <v>25287</v>
      </c>
      <c r="AS1868" t="s">
        <v>19154</v>
      </c>
      <c r="BC1868" s="3" t="str" cm="1">
        <f t="array" ref="BC1868">LEFT(BB1868,MIN(FIND({0,1,2,3,4,5,6,7,8,9},BB1868&amp;"0123456789"))-1)</f>
        <v/>
      </c>
      <c r="BY1868" t="s">
        <v>11267</v>
      </c>
      <c r="BZ1868" t="s">
        <v>25404</v>
      </c>
      <c r="CA1868" t="s">
        <v>25444</v>
      </c>
      <c r="CT1868" t="str">
        <f t="shared" si="439"/>
        <v>Artificial Intelligence</v>
      </c>
      <c r="CU1868" t="str">
        <f t="shared" si="440"/>
        <v>Information Technology</v>
      </c>
      <c r="CV1868" t="str">
        <f t="shared" si="441"/>
        <v>Machine Learning</v>
      </c>
      <c r="CW1868" t="str">
        <f t="shared" si="442"/>
        <v/>
      </c>
      <c r="CX1868" t="str">
        <f t="shared" si="443"/>
        <v/>
      </c>
      <c r="CY1868" t="str">
        <f t="shared" si="444"/>
        <v/>
      </c>
      <c r="CZ1868" t="str">
        <f t="shared" si="445"/>
        <v/>
      </c>
      <c r="DA1868" t="str">
        <f t="shared" si="446"/>
        <v/>
      </c>
      <c r="DB1868" t="str">
        <f t="shared" si="447"/>
        <v/>
      </c>
      <c r="DC1868" t="str">
        <f t="shared" si="448"/>
        <v/>
      </c>
    </row>
    <row r="1869" spans="1:107" x14ac:dyDescent="0.2">
      <c r="A1869">
        <v>1866</v>
      </c>
      <c r="B1869" t="s">
        <v>1859</v>
      </c>
      <c r="C1869" t="s">
        <v>4034</v>
      </c>
      <c r="D1869" t="s">
        <v>5865</v>
      </c>
      <c r="E1869" t="s">
        <v>6065</v>
      </c>
      <c r="F1869" t="s">
        <v>7932</v>
      </c>
      <c r="G1869" t="s">
        <v>8302</v>
      </c>
      <c r="H1869" t="s">
        <v>8552</v>
      </c>
      <c r="I1869" t="s">
        <v>8557</v>
      </c>
      <c r="J1869" t="s">
        <v>9995</v>
      </c>
      <c r="K1869" t="s">
        <v>10119</v>
      </c>
      <c r="L1869" t="s">
        <v>10330</v>
      </c>
      <c r="M1869" t="s">
        <v>12538</v>
      </c>
      <c r="N1869" t="s">
        <v>12751</v>
      </c>
      <c r="O1869" t="s">
        <v>4365</v>
      </c>
      <c r="P1869" t="s">
        <v>13349</v>
      </c>
      <c r="Q1869">
        <v>4</v>
      </c>
      <c r="R1869" t="s">
        <v>13357</v>
      </c>
      <c r="S1869" t="s">
        <v>13692</v>
      </c>
      <c r="T1869" t="s">
        <v>14336</v>
      </c>
      <c r="U1869" s="3" t="str" cm="1">
        <f t="array" ref="U1869">LEFT(T1869,MIN(FIND({0,1,2,3,4,5,6,7,8,9},T1869&amp;"0123456789"))-1)</f>
        <v>€</v>
      </c>
      <c r="V1869" t="s">
        <v>13357</v>
      </c>
      <c r="W1869" t="s">
        <v>14336</v>
      </c>
      <c r="X1869" s="3" t="str" cm="1">
        <f t="array" ref="X1869">LEFT(W1869,MIN(FIND({0,1,2,3,4,5,6,7,8,9},W1869&amp;"0123456789"))-1)</f>
        <v>€</v>
      </c>
      <c r="Y1869" t="s">
        <v>13357</v>
      </c>
      <c r="Z1869" t="s">
        <v>14755</v>
      </c>
      <c r="AA1869" s="3" cm="1">
        <f t="array" ref="AA1869">_xlfn.XLOOKUP(LEFT(Z1869,MIN(FIND({0,1,2,3,4,5,6,7,8,9},Z1869&amp;"0123456789"))-1), $BB$4:$BB$23, $BC$4:$BC$23)*_xlfn.NUMBERVALUE(TRIM(REPLACE(Z1869,1,MIN(FIND({0,1,2,3,4,5,6,7,8,9},Z1869&amp;"0123456789"))-1,"")), ".", ",")</f>
        <v>8640000</v>
      </c>
      <c r="AB1869" t="s">
        <v>14816</v>
      </c>
      <c r="AC1869" s="3" cm="1">
        <f t="array" ref="AC1869">_xlfn.XLOOKUP(LEFT(AB1869,MIN(FIND({0,1,2,3,4,5,6,7,8,9},AB1869&amp;"0123456789"))-1), $BB$4:$BB$23, $BC$4:$BC$23)*_xlfn.NUMBERVALUE(TRIM(REPLACE(AB1869,1,MIN(FIND({0,1,2,3,4,5,6,7,8,9},AB1869&amp;"0123456789"))-1,"")), ".", ",")</f>
        <v>8700000</v>
      </c>
      <c r="AD1869" t="s">
        <v>8554</v>
      </c>
      <c r="AE1869" t="s">
        <v>8561</v>
      </c>
      <c r="AF1869" t="s">
        <v>16311</v>
      </c>
      <c r="AG1869" t="s">
        <v>4365</v>
      </c>
      <c r="AH1869" t="s">
        <v>4365</v>
      </c>
      <c r="AI1869" t="s">
        <v>4365</v>
      </c>
      <c r="AJ1869" t="s">
        <v>4365</v>
      </c>
      <c r="AK1869" t="s">
        <v>4365</v>
      </c>
      <c r="AL1869" t="s">
        <v>4365</v>
      </c>
      <c r="AM1869" t="s">
        <v>4365</v>
      </c>
      <c r="AN1869" t="s">
        <v>4365</v>
      </c>
      <c r="AO1869" t="s">
        <v>4365</v>
      </c>
      <c r="AP1869" t="s">
        <v>4365</v>
      </c>
      <c r="AQ1869" t="s">
        <v>4365</v>
      </c>
      <c r="AR1869" t="s">
        <v>4365</v>
      </c>
      <c r="AS1869" t="s">
        <v>19399</v>
      </c>
      <c r="BC1869" s="3" t="str" cm="1">
        <f t="array" ref="BC1869">LEFT(BB1869,MIN(FIND({0,1,2,3,4,5,6,7,8,9},BB1869&amp;"0123456789"))-1)</f>
        <v/>
      </c>
      <c r="BY1869" t="s">
        <v>25419</v>
      </c>
      <c r="BZ1869" t="s">
        <v>25429</v>
      </c>
      <c r="CA1869" t="s">
        <v>25430</v>
      </c>
      <c r="CB1869" t="s">
        <v>25441</v>
      </c>
      <c r="CC1869" t="s">
        <v>25437</v>
      </c>
      <c r="CD1869" t="s">
        <v>25408</v>
      </c>
      <c r="CT1869" t="str">
        <f t="shared" si="439"/>
        <v>Apps</v>
      </c>
      <c r="CU1869" t="str">
        <f t="shared" si="440"/>
        <v>Financial Services</v>
      </c>
      <c r="CV1869" t="str">
        <f t="shared" si="441"/>
        <v>FinTech</v>
      </c>
      <c r="CW1869" t="str">
        <f t="shared" si="442"/>
        <v>Mobile Apps</v>
      </c>
      <c r="CX1869" t="str">
        <f t="shared" si="443"/>
        <v>SaaS</v>
      </c>
      <c r="CY1869" t="str">
        <f t="shared" si="444"/>
        <v>Software</v>
      </c>
      <c r="CZ1869" t="str">
        <f t="shared" si="445"/>
        <v/>
      </c>
      <c r="DA1869" t="str">
        <f t="shared" si="446"/>
        <v/>
      </c>
      <c r="DB1869" t="str">
        <f t="shared" si="447"/>
        <v/>
      </c>
      <c r="DC1869" t="str">
        <f t="shared" si="448"/>
        <v/>
      </c>
    </row>
    <row r="1870" spans="1:107" x14ac:dyDescent="0.2">
      <c r="A1870">
        <v>1867</v>
      </c>
      <c r="B1870" t="s">
        <v>1860</v>
      </c>
      <c r="C1870" t="s">
        <v>4035</v>
      </c>
      <c r="D1870" t="s">
        <v>5866</v>
      </c>
      <c r="E1870" t="s">
        <v>6065</v>
      </c>
      <c r="F1870" t="s">
        <v>7933</v>
      </c>
      <c r="G1870" t="s">
        <v>8245</v>
      </c>
      <c r="H1870" t="s">
        <v>8552</v>
      </c>
      <c r="I1870" t="s">
        <v>4365</v>
      </c>
      <c r="J1870" t="s">
        <v>4365</v>
      </c>
      <c r="K1870" t="s">
        <v>10119</v>
      </c>
      <c r="L1870" t="s">
        <v>10285</v>
      </c>
      <c r="M1870" t="s">
        <v>10285</v>
      </c>
      <c r="N1870" t="s">
        <v>12743</v>
      </c>
      <c r="O1870" t="s">
        <v>13311</v>
      </c>
      <c r="P1870" t="s">
        <v>4365</v>
      </c>
      <c r="Q1870">
        <v>1</v>
      </c>
      <c r="R1870" t="s">
        <v>13357</v>
      </c>
      <c r="S1870" t="s">
        <v>13372</v>
      </c>
      <c r="T1870" t="s">
        <v>14337</v>
      </c>
      <c r="U1870" s="3" t="str" cm="1">
        <f t="array" ref="U1870">LEFT(T1870,MIN(FIND({0,1,2,3,4,5,6,7,8,9},T1870&amp;"0123456789"))-1)</f>
        <v>$</v>
      </c>
      <c r="V1870" t="s">
        <v>13357</v>
      </c>
      <c r="W1870" t="s">
        <v>14337</v>
      </c>
      <c r="X1870" s="3" t="str" cm="1">
        <f t="array" ref="X1870">LEFT(W1870,MIN(FIND({0,1,2,3,4,5,6,7,8,9},W1870&amp;"0123456789"))-1)</f>
        <v>$</v>
      </c>
      <c r="Y1870" t="s">
        <v>13357</v>
      </c>
      <c r="Z1870" t="s">
        <v>14337</v>
      </c>
      <c r="AA1870" s="3" cm="1">
        <f t="array" ref="AA1870">_xlfn.XLOOKUP(LEFT(Z1870,MIN(FIND({0,1,2,3,4,5,6,7,8,9},Z1870&amp;"0123456789"))-1), $BB$4:$BB$23, $BC$4:$BC$23)*_xlfn.NUMBERVALUE(TRIM(REPLACE(Z1870,1,MIN(FIND({0,1,2,3,4,5,6,7,8,9},Z1870&amp;"0123456789"))-1,"")), ".", ",")</f>
        <v>1457000</v>
      </c>
      <c r="AB1870" t="s">
        <v>14337</v>
      </c>
      <c r="AC1870" s="3" cm="1">
        <f t="array" ref="AC1870">_xlfn.XLOOKUP(LEFT(AB1870,MIN(FIND({0,1,2,3,4,5,6,7,8,9},AB1870&amp;"0123456789"))-1), $BB$4:$BB$23, $BC$4:$BC$23)*_xlfn.NUMBERVALUE(TRIM(REPLACE(AB1870,1,MIN(FIND({0,1,2,3,4,5,6,7,8,9},AB1870&amp;"0123456789"))-1,"")), ".", ",")</f>
        <v>1457000</v>
      </c>
      <c r="AD1870" t="s">
        <v>4365</v>
      </c>
      <c r="AE1870" t="s">
        <v>4365</v>
      </c>
      <c r="AF1870" t="s">
        <v>4365</v>
      </c>
      <c r="AG1870" t="s">
        <v>17447</v>
      </c>
      <c r="AH1870" t="s">
        <v>4365</v>
      </c>
      <c r="AI1870" t="s">
        <v>19031</v>
      </c>
      <c r="AJ1870" t="s">
        <v>14826</v>
      </c>
      <c r="AK1870" t="s">
        <v>20063</v>
      </c>
      <c r="AL1870" t="s">
        <v>8556</v>
      </c>
      <c r="AM1870" t="s">
        <v>21085</v>
      </c>
      <c r="AN1870" t="s">
        <v>18794</v>
      </c>
      <c r="AO1870" t="s">
        <v>4365</v>
      </c>
      <c r="AP1870" t="s">
        <v>23462</v>
      </c>
      <c r="AQ1870" t="s">
        <v>24483</v>
      </c>
      <c r="AR1870" t="s">
        <v>22283</v>
      </c>
      <c r="AS1870" t="s">
        <v>14823</v>
      </c>
      <c r="BC1870" s="3" t="str" cm="1">
        <f t="array" ref="BC1870">LEFT(BB1870,MIN(FIND({0,1,2,3,4,5,6,7,8,9},BB1870&amp;"0123456789"))-1)</f>
        <v/>
      </c>
      <c r="BY1870" t="s">
        <v>10285</v>
      </c>
      <c r="CT1870" t="str">
        <f t="shared" si="439"/>
        <v>Food and Beverage</v>
      </c>
      <c r="CU1870" t="str">
        <f t="shared" si="440"/>
        <v/>
      </c>
      <c r="CV1870" t="str">
        <f t="shared" si="441"/>
        <v/>
      </c>
      <c r="CW1870" t="str">
        <f t="shared" si="442"/>
        <v/>
      </c>
      <c r="CX1870" t="str">
        <f t="shared" si="443"/>
        <v/>
      </c>
      <c r="CY1870" t="str">
        <f t="shared" si="444"/>
        <v/>
      </c>
      <c r="CZ1870" t="str">
        <f t="shared" si="445"/>
        <v/>
      </c>
      <c r="DA1870" t="str">
        <f t="shared" si="446"/>
        <v/>
      </c>
      <c r="DB1870" t="str">
        <f t="shared" si="447"/>
        <v/>
      </c>
      <c r="DC1870" t="str">
        <f t="shared" si="448"/>
        <v/>
      </c>
    </row>
    <row r="1871" spans="1:107" x14ac:dyDescent="0.2">
      <c r="A1871">
        <v>1868</v>
      </c>
      <c r="B1871" t="s">
        <v>1861</v>
      </c>
      <c r="C1871" t="s">
        <v>4036</v>
      </c>
      <c r="D1871" t="s">
        <v>5867</v>
      </c>
      <c r="E1871" t="s">
        <v>6065</v>
      </c>
      <c r="F1871" t="s">
        <v>7934</v>
      </c>
      <c r="G1871" t="s">
        <v>8529</v>
      </c>
      <c r="H1871" t="s">
        <v>8552</v>
      </c>
      <c r="I1871" t="s">
        <v>8555</v>
      </c>
      <c r="J1871" t="s">
        <v>9996</v>
      </c>
      <c r="K1871" t="s">
        <v>10119</v>
      </c>
      <c r="L1871" t="s">
        <v>10143</v>
      </c>
      <c r="M1871" t="s">
        <v>11348</v>
      </c>
      <c r="N1871" t="s">
        <v>12751</v>
      </c>
      <c r="O1871" t="s">
        <v>4365</v>
      </c>
      <c r="P1871" t="s">
        <v>4365</v>
      </c>
      <c r="Q1871">
        <v>1</v>
      </c>
      <c r="R1871" t="s">
        <v>13357</v>
      </c>
      <c r="S1871" t="s">
        <v>8529</v>
      </c>
      <c r="T1871" t="s">
        <v>13831</v>
      </c>
      <c r="U1871" s="3" t="str" cm="1">
        <f t="array" ref="U1871">LEFT(T1871,MIN(FIND({0,1,2,3,4,5,6,7,8,9},T1871&amp;"0123456789"))-1)</f>
        <v>$</v>
      </c>
      <c r="V1871" t="s">
        <v>13357</v>
      </c>
      <c r="W1871" t="s">
        <v>13831</v>
      </c>
      <c r="X1871" s="3" t="str" cm="1">
        <f t="array" ref="X1871">LEFT(W1871,MIN(FIND({0,1,2,3,4,5,6,7,8,9},W1871&amp;"0123456789"))-1)</f>
        <v>$</v>
      </c>
      <c r="Y1871" t="s">
        <v>13357</v>
      </c>
      <c r="Z1871" t="s">
        <v>13831</v>
      </c>
      <c r="AA1871" s="3" cm="1">
        <f t="array" ref="AA1871">_xlfn.XLOOKUP(LEFT(Z1871,MIN(FIND({0,1,2,3,4,5,6,7,8,9},Z1871&amp;"0123456789"))-1), $BB$4:$BB$23, $BC$4:$BC$23)*_xlfn.NUMBERVALUE(TRIM(REPLACE(Z1871,1,MIN(FIND({0,1,2,3,4,5,6,7,8,9},Z1871&amp;"0123456789"))-1,"")), ".", ",")</f>
        <v>1000000</v>
      </c>
      <c r="AB1871" t="s">
        <v>13831</v>
      </c>
      <c r="AC1871" s="3" cm="1">
        <f t="array" ref="AC1871">_xlfn.XLOOKUP(LEFT(AB1871,MIN(FIND({0,1,2,3,4,5,6,7,8,9},AB1871&amp;"0123456789"))-1), $BB$4:$BB$23, $BC$4:$BC$23)*_xlfn.NUMBERVALUE(TRIM(REPLACE(AB1871,1,MIN(FIND({0,1,2,3,4,5,6,7,8,9},AB1871&amp;"0123456789"))-1,"")), ".", ",")</f>
        <v>1000000</v>
      </c>
      <c r="AD1871" t="s">
        <v>8555</v>
      </c>
      <c r="AE1871" t="s">
        <v>8555</v>
      </c>
      <c r="AF1871" t="s">
        <v>16312</v>
      </c>
      <c r="AG1871" t="s">
        <v>4365</v>
      </c>
      <c r="AH1871" t="s">
        <v>4365</v>
      </c>
      <c r="AI1871" t="s">
        <v>4365</v>
      </c>
      <c r="AJ1871" t="s">
        <v>4365</v>
      </c>
      <c r="AK1871" t="s">
        <v>4365</v>
      </c>
      <c r="AL1871" t="s">
        <v>4365</v>
      </c>
      <c r="AM1871" t="s">
        <v>4365</v>
      </c>
      <c r="AN1871" t="s">
        <v>4365</v>
      </c>
      <c r="AO1871" t="s">
        <v>4365</v>
      </c>
      <c r="AP1871" t="s">
        <v>4365</v>
      </c>
      <c r="AQ1871" t="s">
        <v>4365</v>
      </c>
      <c r="AR1871" t="s">
        <v>4365</v>
      </c>
      <c r="AS1871" t="s">
        <v>19177</v>
      </c>
      <c r="BC1871" s="3" t="str" cm="1">
        <f t="array" ref="BC1871">LEFT(BB1871,MIN(FIND({0,1,2,3,4,5,6,7,8,9},BB1871&amp;"0123456789"))-1)</f>
        <v/>
      </c>
      <c r="BY1871" t="s">
        <v>11348</v>
      </c>
      <c r="CT1871" t="str">
        <f t="shared" si="439"/>
        <v>FinTech</v>
      </c>
      <c r="CU1871" t="str">
        <f t="shared" si="440"/>
        <v/>
      </c>
      <c r="CV1871" t="str">
        <f t="shared" si="441"/>
        <v/>
      </c>
      <c r="CW1871" t="str">
        <f t="shared" si="442"/>
        <v/>
      </c>
      <c r="CX1871" t="str">
        <f t="shared" si="443"/>
        <v/>
      </c>
      <c r="CY1871" t="str">
        <f t="shared" si="444"/>
        <v/>
      </c>
      <c r="CZ1871" t="str">
        <f t="shared" si="445"/>
        <v/>
      </c>
      <c r="DA1871" t="str">
        <f t="shared" si="446"/>
        <v/>
      </c>
      <c r="DB1871" t="str">
        <f t="shared" si="447"/>
        <v/>
      </c>
      <c r="DC1871" t="str">
        <f t="shared" si="448"/>
        <v/>
      </c>
    </row>
    <row r="1872" spans="1:107" x14ac:dyDescent="0.2">
      <c r="A1872">
        <v>1869</v>
      </c>
      <c r="B1872" t="s">
        <v>1862</v>
      </c>
      <c r="C1872" t="s">
        <v>4037</v>
      </c>
      <c r="D1872" t="s">
        <v>5868</v>
      </c>
      <c r="E1872" t="s">
        <v>6065</v>
      </c>
      <c r="F1872" t="s">
        <v>7935</v>
      </c>
      <c r="G1872" t="s">
        <v>8513</v>
      </c>
      <c r="H1872" t="s">
        <v>8552</v>
      </c>
      <c r="I1872" t="s">
        <v>4365</v>
      </c>
      <c r="J1872" t="s">
        <v>4365</v>
      </c>
      <c r="K1872" t="s">
        <v>10121</v>
      </c>
      <c r="L1872" t="s">
        <v>10952</v>
      </c>
      <c r="M1872" t="s">
        <v>12539</v>
      </c>
      <c r="N1872" t="s">
        <v>13014</v>
      </c>
      <c r="O1872" t="s">
        <v>13338</v>
      </c>
      <c r="P1872" t="s">
        <v>4365</v>
      </c>
      <c r="Q1872">
        <v>1</v>
      </c>
      <c r="R1872" t="s">
        <v>13362</v>
      </c>
      <c r="S1872" t="s">
        <v>13693</v>
      </c>
      <c r="T1872" t="s">
        <v>13761</v>
      </c>
      <c r="U1872" s="3" t="str" cm="1">
        <f t="array" ref="U1872">LEFT(T1872,MIN(FIND({0,1,2,3,4,5,6,7,8,9},T1872&amp;"0123456789"))-1)</f>
        <v>$</v>
      </c>
      <c r="V1872" t="s">
        <v>13362</v>
      </c>
      <c r="W1872" t="s">
        <v>13761</v>
      </c>
      <c r="X1872" s="3" t="str" cm="1">
        <f t="array" ref="X1872">LEFT(W1872,MIN(FIND({0,1,2,3,4,5,6,7,8,9},W1872&amp;"0123456789"))-1)</f>
        <v>$</v>
      </c>
      <c r="Y1872" t="s">
        <v>13362</v>
      </c>
      <c r="Z1872" t="s">
        <v>13761</v>
      </c>
      <c r="AA1872" s="3" cm="1">
        <f t="array" ref="AA1872">_xlfn.XLOOKUP(LEFT(Z1872,MIN(FIND({0,1,2,3,4,5,6,7,8,9},Z1872&amp;"0123456789"))-1), $BB$4:$BB$23, $BC$4:$BC$23)*_xlfn.NUMBERVALUE(TRIM(REPLACE(Z1872,1,MIN(FIND({0,1,2,3,4,5,6,7,8,9},Z1872&amp;"0123456789"))-1,"")), ".", ",")</f>
        <v>4500000</v>
      </c>
      <c r="AB1872" t="s">
        <v>13761</v>
      </c>
      <c r="AC1872" s="3" cm="1">
        <f t="array" ref="AC1872">_xlfn.XLOOKUP(LEFT(AB1872,MIN(FIND({0,1,2,3,4,5,6,7,8,9},AB1872&amp;"0123456789"))-1), $BB$4:$BB$23, $BC$4:$BC$23)*_xlfn.NUMBERVALUE(TRIM(REPLACE(AB1872,1,MIN(FIND({0,1,2,3,4,5,6,7,8,9},AB1872&amp;"0123456789"))-1,"")), ".", ",")</f>
        <v>4500000</v>
      </c>
      <c r="AD1872" t="s">
        <v>4365</v>
      </c>
      <c r="AE1872" t="s">
        <v>4365</v>
      </c>
      <c r="AF1872" t="s">
        <v>4365</v>
      </c>
      <c r="AG1872" t="s">
        <v>4365</v>
      </c>
      <c r="AH1872" t="s">
        <v>4365</v>
      </c>
      <c r="AI1872" t="s">
        <v>4365</v>
      </c>
      <c r="AJ1872" t="s">
        <v>4365</v>
      </c>
      <c r="AK1872" t="s">
        <v>4365</v>
      </c>
      <c r="AL1872" t="s">
        <v>4365</v>
      </c>
      <c r="AM1872" t="s">
        <v>4365</v>
      </c>
      <c r="AN1872" t="s">
        <v>4365</v>
      </c>
      <c r="AO1872" t="s">
        <v>4365</v>
      </c>
      <c r="AP1872" t="s">
        <v>4365</v>
      </c>
      <c r="AQ1872" t="s">
        <v>4365</v>
      </c>
      <c r="AR1872" t="s">
        <v>4365</v>
      </c>
      <c r="AS1872" t="s">
        <v>14824</v>
      </c>
      <c r="BC1872" s="3" t="str" cm="1">
        <f t="array" ref="BC1872">LEFT(BB1872,MIN(FIND({0,1,2,3,4,5,6,7,8,9},BB1872&amp;"0123456789"))-1)</f>
        <v/>
      </c>
      <c r="BY1872" t="s">
        <v>12465</v>
      </c>
      <c r="BZ1872" t="s">
        <v>25537</v>
      </c>
      <c r="CT1872" t="str">
        <f t="shared" si="439"/>
        <v>Cannabis</v>
      </c>
      <c r="CU1872" t="str">
        <f t="shared" si="440"/>
        <v>Pharmaceutical</v>
      </c>
      <c r="CV1872" t="str">
        <f t="shared" si="441"/>
        <v/>
      </c>
      <c r="CW1872" t="str">
        <f t="shared" si="442"/>
        <v/>
      </c>
      <c r="CX1872" t="str">
        <f t="shared" si="443"/>
        <v/>
      </c>
      <c r="CY1872" t="str">
        <f t="shared" si="444"/>
        <v/>
      </c>
      <c r="CZ1872" t="str">
        <f t="shared" si="445"/>
        <v/>
      </c>
      <c r="DA1872" t="str">
        <f t="shared" si="446"/>
        <v/>
      </c>
      <c r="DB1872" t="str">
        <f t="shared" si="447"/>
        <v/>
      </c>
      <c r="DC1872" t="str">
        <f t="shared" si="448"/>
        <v/>
      </c>
    </row>
    <row r="1873" spans="1:107" x14ac:dyDescent="0.2">
      <c r="A1873">
        <v>1870</v>
      </c>
      <c r="B1873" t="s">
        <v>1863</v>
      </c>
      <c r="C1873" t="s">
        <v>4038</v>
      </c>
      <c r="D1873" t="s">
        <v>5869</v>
      </c>
      <c r="E1873" t="s">
        <v>6065</v>
      </c>
      <c r="F1873" t="s">
        <v>7936</v>
      </c>
      <c r="G1873" t="s">
        <v>8255</v>
      </c>
      <c r="H1873" t="s">
        <v>8552</v>
      </c>
      <c r="I1873" t="s">
        <v>8555</v>
      </c>
      <c r="J1873" t="s">
        <v>9997</v>
      </c>
      <c r="K1873" t="s">
        <v>10121</v>
      </c>
      <c r="L1873" t="s">
        <v>10147</v>
      </c>
      <c r="M1873" t="s">
        <v>11706</v>
      </c>
      <c r="N1873" t="s">
        <v>12751</v>
      </c>
      <c r="O1873" t="s">
        <v>4365</v>
      </c>
      <c r="P1873" t="s">
        <v>4365</v>
      </c>
      <c r="Q1873">
        <v>1</v>
      </c>
      <c r="R1873" t="s">
        <v>13357</v>
      </c>
      <c r="S1873" t="s">
        <v>8250</v>
      </c>
      <c r="T1873" t="s">
        <v>13831</v>
      </c>
      <c r="U1873" s="3" t="str" cm="1">
        <f t="array" ref="U1873">LEFT(T1873,MIN(FIND({0,1,2,3,4,5,6,7,8,9},T1873&amp;"0123456789"))-1)</f>
        <v>$</v>
      </c>
      <c r="V1873" t="s">
        <v>13357</v>
      </c>
      <c r="W1873" t="s">
        <v>13831</v>
      </c>
      <c r="X1873" s="3" t="str" cm="1">
        <f t="array" ref="X1873">LEFT(W1873,MIN(FIND({0,1,2,3,4,5,6,7,8,9},W1873&amp;"0123456789"))-1)</f>
        <v>$</v>
      </c>
      <c r="Y1873" t="s">
        <v>13357</v>
      </c>
      <c r="Z1873" t="s">
        <v>13831</v>
      </c>
      <c r="AA1873" s="3" cm="1">
        <f t="array" ref="AA1873">_xlfn.XLOOKUP(LEFT(Z1873,MIN(FIND({0,1,2,3,4,5,6,7,8,9},Z1873&amp;"0123456789"))-1), $BB$4:$BB$23, $BC$4:$BC$23)*_xlfn.NUMBERVALUE(TRIM(REPLACE(Z1873,1,MIN(FIND({0,1,2,3,4,5,6,7,8,9},Z1873&amp;"0123456789"))-1,"")), ".", ",")</f>
        <v>1000000</v>
      </c>
      <c r="AB1873" t="s">
        <v>13831</v>
      </c>
      <c r="AC1873" s="3" cm="1">
        <f t="array" ref="AC1873">_xlfn.XLOOKUP(LEFT(AB1873,MIN(FIND({0,1,2,3,4,5,6,7,8,9},AB1873&amp;"0123456789"))-1), $BB$4:$BB$23, $BC$4:$BC$23)*_xlfn.NUMBERVALUE(TRIM(REPLACE(AB1873,1,MIN(FIND({0,1,2,3,4,5,6,7,8,9},AB1873&amp;"0123456789"))-1,"")), ".", ",")</f>
        <v>1000000</v>
      </c>
      <c r="AD1873" t="s">
        <v>4365</v>
      </c>
      <c r="AE1873" t="s">
        <v>4365</v>
      </c>
      <c r="AF1873" t="s">
        <v>4365</v>
      </c>
      <c r="AG1873" t="s">
        <v>4365</v>
      </c>
      <c r="AH1873" t="s">
        <v>4365</v>
      </c>
      <c r="AI1873" t="s">
        <v>4365</v>
      </c>
      <c r="AJ1873" t="s">
        <v>4365</v>
      </c>
      <c r="AK1873" t="s">
        <v>4365</v>
      </c>
      <c r="AL1873" t="s">
        <v>4365</v>
      </c>
      <c r="AM1873" t="s">
        <v>4365</v>
      </c>
      <c r="AN1873" t="s">
        <v>4365</v>
      </c>
      <c r="AO1873" t="s">
        <v>4365</v>
      </c>
      <c r="AP1873" t="s">
        <v>4365</v>
      </c>
      <c r="AQ1873" t="s">
        <v>4365</v>
      </c>
      <c r="AR1873" t="s">
        <v>4365</v>
      </c>
      <c r="AS1873" t="s">
        <v>19202</v>
      </c>
      <c r="BC1873" s="3" t="str" cm="1">
        <f t="array" ref="BC1873">LEFT(BB1873,MIN(FIND({0,1,2,3,4,5,6,7,8,9},BB1873&amp;"0123456789"))-1)</f>
        <v/>
      </c>
      <c r="BY1873" t="s">
        <v>11706</v>
      </c>
      <c r="CT1873" t="str">
        <f t="shared" si="439"/>
        <v>E-Commerce</v>
      </c>
      <c r="CU1873" t="str">
        <f t="shared" si="440"/>
        <v/>
      </c>
      <c r="CV1873" t="str">
        <f t="shared" si="441"/>
        <v/>
      </c>
      <c r="CW1873" t="str">
        <f t="shared" si="442"/>
        <v/>
      </c>
      <c r="CX1873" t="str">
        <f t="shared" si="443"/>
        <v/>
      </c>
      <c r="CY1873" t="str">
        <f t="shared" si="444"/>
        <v/>
      </c>
      <c r="CZ1873" t="str">
        <f t="shared" si="445"/>
        <v/>
      </c>
      <c r="DA1873" t="str">
        <f t="shared" si="446"/>
        <v/>
      </c>
      <c r="DB1873" t="str">
        <f t="shared" si="447"/>
        <v/>
      </c>
      <c r="DC1873" t="str">
        <f t="shared" si="448"/>
        <v/>
      </c>
    </row>
    <row r="1874" spans="1:107" x14ac:dyDescent="0.2">
      <c r="A1874">
        <v>1871</v>
      </c>
      <c r="B1874" t="s">
        <v>1864</v>
      </c>
      <c r="C1874" t="s">
        <v>4039</v>
      </c>
      <c r="D1874" t="s">
        <v>4365</v>
      </c>
      <c r="E1874" t="s">
        <v>6065</v>
      </c>
      <c r="F1874" t="s">
        <v>7937</v>
      </c>
      <c r="G1874" t="s">
        <v>8251</v>
      </c>
      <c r="H1874" t="s">
        <v>8552</v>
      </c>
      <c r="I1874" t="s">
        <v>8555</v>
      </c>
      <c r="J1874" t="s">
        <v>9998</v>
      </c>
      <c r="K1874" t="s">
        <v>10119</v>
      </c>
      <c r="L1874" t="s">
        <v>10519</v>
      </c>
      <c r="M1874" t="s">
        <v>12540</v>
      </c>
      <c r="N1874" t="s">
        <v>12855</v>
      </c>
      <c r="O1874" t="s">
        <v>13319</v>
      </c>
      <c r="P1874" t="s">
        <v>4365</v>
      </c>
      <c r="Q1874">
        <v>1</v>
      </c>
      <c r="R1874" t="s">
        <v>13357</v>
      </c>
      <c r="S1874" t="s">
        <v>8350</v>
      </c>
      <c r="T1874" t="s">
        <v>14070</v>
      </c>
      <c r="U1874" s="3" t="str" cm="1">
        <f t="array" ref="U1874">LEFT(T1874,MIN(FIND({0,1,2,3,4,5,6,7,8,9},T1874&amp;"0123456789"))-1)</f>
        <v>$</v>
      </c>
      <c r="V1874" t="s">
        <v>13357</v>
      </c>
      <c r="W1874" t="s">
        <v>14070</v>
      </c>
      <c r="X1874" s="3" t="str" cm="1">
        <f t="array" ref="X1874">LEFT(W1874,MIN(FIND({0,1,2,3,4,5,6,7,8,9},W1874&amp;"0123456789"))-1)</f>
        <v>$</v>
      </c>
      <c r="Y1874" t="s">
        <v>13357</v>
      </c>
      <c r="Z1874" t="s">
        <v>14070</v>
      </c>
      <c r="AA1874" s="3" cm="1">
        <f t="array" ref="AA1874">_xlfn.XLOOKUP(LEFT(Z1874,MIN(FIND({0,1,2,3,4,5,6,7,8,9},Z1874&amp;"0123456789"))-1), $BB$4:$BB$23, $BC$4:$BC$23)*_xlfn.NUMBERVALUE(TRIM(REPLACE(Z1874,1,MIN(FIND({0,1,2,3,4,5,6,7,8,9},Z1874&amp;"0123456789"))-1,"")), ".", ",")</f>
        <v>8700000</v>
      </c>
      <c r="AB1874" t="s">
        <v>14070</v>
      </c>
      <c r="AC1874" s="3" cm="1">
        <f t="array" ref="AC1874">_xlfn.XLOOKUP(LEFT(AB1874,MIN(FIND({0,1,2,3,4,5,6,7,8,9},AB1874&amp;"0123456789"))-1), $BB$4:$BB$23, $BC$4:$BC$23)*_xlfn.NUMBERVALUE(TRIM(REPLACE(AB1874,1,MIN(FIND({0,1,2,3,4,5,6,7,8,9},AB1874&amp;"0123456789"))-1,"")), ".", ",")</f>
        <v>8700000</v>
      </c>
      <c r="AD1874" t="s">
        <v>4365</v>
      </c>
      <c r="AE1874" t="s">
        <v>8555</v>
      </c>
      <c r="AF1874" t="s">
        <v>16313</v>
      </c>
      <c r="AG1874" t="s">
        <v>4365</v>
      </c>
      <c r="AH1874" t="s">
        <v>4365</v>
      </c>
      <c r="AI1874" t="s">
        <v>4365</v>
      </c>
      <c r="AJ1874" t="s">
        <v>4365</v>
      </c>
      <c r="AK1874" t="s">
        <v>4365</v>
      </c>
      <c r="AL1874" t="s">
        <v>4365</v>
      </c>
      <c r="AM1874" t="s">
        <v>4365</v>
      </c>
      <c r="AN1874" t="s">
        <v>4365</v>
      </c>
      <c r="AO1874" t="s">
        <v>4365</v>
      </c>
      <c r="AP1874" t="s">
        <v>4365</v>
      </c>
      <c r="AQ1874" t="s">
        <v>4365</v>
      </c>
      <c r="AR1874" t="s">
        <v>4365</v>
      </c>
      <c r="AS1874" t="s">
        <v>8561</v>
      </c>
      <c r="BC1874" s="3" t="str" cm="1">
        <f t="array" ref="BC1874">LEFT(BB1874,MIN(FIND({0,1,2,3,4,5,6,7,8,9},BB1874&amp;"0123456789"))-1)</f>
        <v/>
      </c>
      <c r="BY1874" t="s">
        <v>25790</v>
      </c>
      <c r="BZ1874" t="s">
        <v>25557</v>
      </c>
      <c r="CA1874" t="s">
        <v>25558</v>
      </c>
      <c r="CB1874" t="s">
        <v>25931</v>
      </c>
      <c r="CC1874" t="s">
        <v>25463</v>
      </c>
      <c r="CT1874" t="str">
        <f t="shared" si="439"/>
        <v>Broadcasting</v>
      </c>
      <c r="CU1874" t="str">
        <f t="shared" si="440"/>
        <v>Video</v>
      </c>
      <c r="CV1874" t="str">
        <f t="shared" si="441"/>
        <v>Video Editing</v>
      </c>
      <c r="CW1874" t="str">
        <f t="shared" si="442"/>
        <v>Video on Demand</v>
      </c>
      <c r="CX1874" t="str">
        <f t="shared" si="443"/>
        <v>Video Streaming</v>
      </c>
      <c r="CY1874" t="str">
        <f t="shared" si="444"/>
        <v/>
      </c>
      <c r="CZ1874" t="str">
        <f t="shared" si="445"/>
        <v/>
      </c>
      <c r="DA1874" t="str">
        <f t="shared" si="446"/>
        <v/>
      </c>
      <c r="DB1874" t="str">
        <f t="shared" si="447"/>
        <v/>
      </c>
      <c r="DC1874" t="str">
        <f t="shared" si="448"/>
        <v/>
      </c>
    </row>
    <row r="1875" spans="1:107" x14ac:dyDescent="0.2">
      <c r="A1875">
        <v>1872</v>
      </c>
      <c r="B1875" t="s">
        <v>1865</v>
      </c>
      <c r="C1875" t="s">
        <v>4040</v>
      </c>
      <c r="D1875" t="s">
        <v>5870</v>
      </c>
      <c r="E1875" t="s">
        <v>6065</v>
      </c>
      <c r="F1875" t="s">
        <v>7938</v>
      </c>
      <c r="G1875" t="s">
        <v>8245</v>
      </c>
      <c r="H1875" t="s">
        <v>8552</v>
      </c>
      <c r="I1875" t="s">
        <v>8555</v>
      </c>
      <c r="J1875" t="s">
        <v>9999</v>
      </c>
      <c r="K1875" t="s">
        <v>10121</v>
      </c>
      <c r="L1875" t="s">
        <v>10163</v>
      </c>
      <c r="M1875" t="s">
        <v>12541</v>
      </c>
      <c r="N1875" t="s">
        <v>13190</v>
      </c>
      <c r="O1875" t="s">
        <v>13307</v>
      </c>
      <c r="P1875" t="s">
        <v>4365</v>
      </c>
      <c r="Q1875">
        <v>2</v>
      </c>
      <c r="R1875" t="s">
        <v>13357</v>
      </c>
      <c r="S1875" t="s">
        <v>8398</v>
      </c>
      <c r="T1875" t="s">
        <v>14338</v>
      </c>
      <c r="U1875" s="3" t="str" cm="1">
        <f t="array" ref="U1875">LEFT(T1875,MIN(FIND({0,1,2,3,4,5,6,7,8,9},T1875&amp;"0123456789"))-1)</f>
        <v>$</v>
      </c>
      <c r="V1875" t="s">
        <v>13357</v>
      </c>
      <c r="W1875" t="s">
        <v>14338</v>
      </c>
      <c r="X1875" s="3" t="str" cm="1">
        <f t="array" ref="X1875">LEFT(W1875,MIN(FIND({0,1,2,3,4,5,6,7,8,9},W1875&amp;"0123456789"))-1)</f>
        <v>$</v>
      </c>
      <c r="Y1875" t="s">
        <v>13357</v>
      </c>
      <c r="Z1875" t="s">
        <v>14756</v>
      </c>
      <c r="AA1875" s="3" cm="1">
        <f t="array" ref="AA1875">_xlfn.XLOOKUP(LEFT(Z1875,MIN(FIND({0,1,2,3,4,5,6,7,8,9},Z1875&amp;"0123456789"))-1), $BB$4:$BB$23, $BC$4:$BC$23)*_xlfn.NUMBERVALUE(TRIM(REPLACE(Z1875,1,MIN(FIND({0,1,2,3,4,5,6,7,8,9},Z1875&amp;"0123456789"))-1,"")), ".", ",")</f>
        <v>3287392</v>
      </c>
      <c r="AB1875" t="s">
        <v>14756</v>
      </c>
      <c r="AC1875" s="3" cm="1">
        <f t="array" ref="AC1875">_xlfn.XLOOKUP(LEFT(AB1875,MIN(FIND({0,1,2,3,4,5,6,7,8,9},AB1875&amp;"0123456789"))-1), $BB$4:$BB$23, $BC$4:$BC$23)*_xlfn.NUMBERVALUE(TRIM(REPLACE(AB1875,1,MIN(FIND({0,1,2,3,4,5,6,7,8,9},AB1875&amp;"0123456789"))-1,"")), ".", ",")</f>
        <v>3287392</v>
      </c>
      <c r="AD1875" t="s">
        <v>4365</v>
      </c>
      <c r="AE1875" t="s">
        <v>4365</v>
      </c>
      <c r="AF1875" t="s">
        <v>4365</v>
      </c>
      <c r="AG1875" t="s">
        <v>4365</v>
      </c>
      <c r="AH1875" t="s">
        <v>4365</v>
      </c>
      <c r="AI1875" t="s">
        <v>4365</v>
      </c>
      <c r="AJ1875" t="s">
        <v>4365</v>
      </c>
      <c r="AK1875" t="s">
        <v>4365</v>
      </c>
      <c r="AL1875" t="s">
        <v>4365</v>
      </c>
      <c r="AM1875" t="s">
        <v>4365</v>
      </c>
      <c r="AN1875" t="s">
        <v>4365</v>
      </c>
      <c r="AO1875" t="s">
        <v>4365</v>
      </c>
      <c r="AP1875" t="s">
        <v>4365</v>
      </c>
      <c r="AQ1875" t="s">
        <v>4365</v>
      </c>
      <c r="AR1875" t="s">
        <v>4365</v>
      </c>
      <c r="AS1875" t="s">
        <v>14831</v>
      </c>
      <c r="BC1875" s="3" t="str" cm="1">
        <f t="array" ref="BC1875">LEFT(BB1875,MIN(FIND({0,1,2,3,4,5,6,7,8,9},BB1875&amp;"0123456789"))-1)</f>
        <v/>
      </c>
      <c r="BY1875" t="s">
        <v>10163</v>
      </c>
      <c r="BZ1875" t="s">
        <v>25534</v>
      </c>
      <c r="CA1875" t="s">
        <v>25418</v>
      </c>
      <c r="CB1875" t="s">
        <v>25535</v>
      </c>
      <c r="CT1875" t="str">
        <f t="shared" si="439"/>
        <v>Health Care</v>
      </c>
      <c r="CU1875" t="str">
        <f t="shared" si="440"/>
        <v>Health Diagnostics</v>
      </c>
      <c r="CV1875" t="str">
        <f t="shared" si="441"/>
        <v>Medical</v>
      </c>
      <c r="CW1875" t="str">
        <f t="shared" si="442"/>
        <v>Medical Device</v>
      </c>
      <c r="CX1875" t="str">
        <f t="shared" si="443"/>
        <v/>
      </c>
      <c r="CY1875" t="str">
        <f t="shared" si="444"/>
        <v/>
      </c>
      <c r="CZ1875" t="str">
        <f t="shared" si="445"/>
        <v/>
      </c>
      <c r="DA1875" t="str">
        <f t="shared" si="446"/>
        <v/>
      </c>
      <c r="DB1875" t="str">
        <f t="shared" si="447"/>
        <v/>
      </c>
      <c r="DC1875" t="str">
        <f t="shared" si="448"/>
        <v/>
      </c>
    </row>
    <row r="1876" spans="1:107" x14ac:dyDescent="0.2">
      <c r="A1876">
        <v>1873</v>
      </c>
      <c r="B1876" t="s">
        <v>1866</v>
      </c>
      <c r="C1876" t="s">
        <v>4041</v>
      </c>
      <c r="D1876" t="s">
        <v>4041</v>
      </c>
      <c r="E1876" t="s">
        <v>4365</v>
      </c>
      <c r="F1876" t="s">
        <v>7939</v>
      </c>
      <c r="G1876" t="s">
        <v>8245</v>
      </c>
      <c r="H1876" t="s">
        <v>8552</v>
      </c>
      <c r="I1876" t="s">
        <v>4365</v>
      </c>
      <c r="J1876" t="s">
        <v>4365</v>
      </c>
      <c r="K1876" t="s">
        <v>10121</v>
      </c>
      <c r="L1876" t="s">
        <v>10147</v>
      </c>
      <c r="M1876" t="s">
        <v>11706</v>
      </c>
      <c r="N1876" t="s">
        <v>12774</v>
      </c>
      <c r="O1876" t="s">
        <v>13306</v>
      </c>
      <c r="P1876" t="s">
        <v>4365</v>
      </c>
      <c r="Q1876">
        <v>1</v>
      </c>
      <c r="R1876" t="s">
        <v>13357</v>
      </c>
      <c r="S1876" t="s">
        <v>13494</v>
      </c>
      <c r="T1876" t="s">
        <v>13846</v>
      </c>
      <c r="U1876" s="3" t="str" cm="1">
        <f t="array" ref="U1876">LEFT(T1876,MIN(FIND({0,1,2,3,4,5,6,7,8,9},T1876&amp;"0123456789"))-1)</f>
        <v>€</v>
      </c>
      <c r="V1876" t="s">
        <v>13357</v>
      </c>
      <c r="W1876" t="s">
        <v>13846</v>
      </c>
      <c r="X1876" s="3" t="str" cm="1">
        <f t="array" ref="X1876">LEFT(W1876,MIN(FIND({0,1,2,3,4,5,6,7,8,9},W1876&amp;"0123456789"))-1)</f>
        <v>€</v>
      </c>
      <c r="Y1876" t="s">
        <v>13357</v>
      </c>
      <c r="Z1876" t="s">
        <v>13846</v>
      </c>
      <c r="AA1876" s="3" cm="1">
        <f t="array" ref="AA1876">_xlfn.XLOOKUP(LEFT(Z1876,MIN(FIND({0,1,2,3,4,5,6,7,8,9},Z1876&amp;"0123456789"))-1), $BB$4:$BB$23, $BC$4:$BC$23)*_xlfn.NUMBERVALUE(TRIM(REPLACE(Z1876,1,MIN(FIND({0,1,2,3,4,5,6,7,8,9},Z1876&amp;"0123456789"))-1,"")), ".", ",")</f>
        <v>1200000</v>
      </c>
      <c r="AB1876" t="s">
        <v>13846</v>
      </c>
      <c r="AC1876" s="3" cm="1">
        <f t="array" ref="AC1876">_xlfn.XLOOKUP(LEFT(AB1876,MIN(FIND({0,1,2,3,4,5,6,7,8,9},AB1876&amp;"0123456789"))-1), $BB$4:$BB$23, $BC$4:$BC$23)*_xlfn.NUMBERVALUE(TRIM(REPLACE(AB1876,1,MIN(FIND({0,1,2,3,4,5,6,7,8,9},AB1876&amp;"0123456789"))-1,"")), ".", ",")</f>
        <v>1200000</v>
      </c>
      <c r="AD1876" t="s">
        <v>4365</v>
      </c>
      <c r="AE1876" t="s">
        <v>4365</v>
      </c>
      <c r="AF1876" t="s">
        <v>4365</v>
      </c>
      <c r="AG1876" t="s">
        <v>4365</v>
      </c>
      <c r="AH1876" t="s">
        <v>4365</v>
      </c>
      <c r="AI1876" t="s">
        <v>4365</v>
      </c>
      <c r="AJ1876" t="s">
        <v>4365</v>
      </c>
      <c r="AK1876" t="s">
        <v>4365</v>
      </c>
      <c r="AL1876" t="s">
        <v>4365</v>
      </c>
      <c r="AM1876" t="s">
        <v>4365</v>
      </c>
      <c r="AN1876" t="s">
        <v>4365</v>
      </c>
      <c r="AO1876" t="s">
        <v>4365</v>
      </c>
      <c r="AP1876" t="s">
        <v>4365</v>
      </c>
      <c r="AQ1876" t="s">
        <v>4365</v>
      </c>
      <c r="AR1876" t="s">
        <v>4365</v>
      </c>
      <c r="AS1876" t="s">
        <v>14822</v>
      </c>
      <c r="BC1876" s="3" t="str" cm="1">
        <f t="array" ref="BC1876">LEFT(BB1876,MIN(FIND({0,1,2,3,4,5,6,7,8,9},BB1876&amp;"0123456789"))-1)</f>
        <v/>
      </c>
      <c r="BY1876" t="s">
        <v>11706</v>
      </c>
      <c r="CT1876" t="str">
        <f t="shared" si="439"/>
        <v>E-Commerce</v>
      </c>
      <c r="CU1876" t="str">
        <f t="shared" si="440"/>
        <v/>
      </c>
      <c r="CV1876" t="str">
        <f t="shared" si="441"/>
        <v/>
      </c>
      <c r="CW1876" t="str">
        <f t="shared" si="442"/>
        <v/>
      </c>
      <c r="CX1876" t="str">
        <f t="shared" si="443"/>
        <v/>
      </c>
      <c r="CY1876" t="str">
        <f t="shared" si="444"/>
        <v/>
      </c>
      <c r="CZ1876" t="str">
        <f t="shared" si="445"/>
        <v/>
      </c>
      <c r="DA1876" t="str">
        <f t="shared" si="446"/>
        <v/>
      </c>
      <c r="DB1876" t="str">
        <f t="shared" si="447"/>
        <v/>
      </c>
      <c r="DC1876" t="str">
        <f t="shared" si="448"/>
        <v/>
      </c>
    </row>
    <row r="1877" spans="1:107" x14ac:dyDescent="0.2">
      <c r="A1877">
        <v>1874</v>
      </c>
      <c r="B1877" t="s">
        <v>1867</v>
      </c>
      <c r="C1877" t="s">
        <v>4042</v>
      </c>
      <c r="D1877" t="s">
        <v>5871</v>
      </c>
      <c r="E1877" t="s">
        <v>6065</v>
      </c>
      <c r="F1877" t="s">
        <v>7940</v>
      </c>
      <c r="G1877" t="s">
        <v>8255</v>
      </c>
      <c r="H1877" t="s">
        <v>8552</v>
      </c>
      <c r="I1877" t="s">
        <v>4365</v>
      </c>
      <c r="J1877" t="s">
        <v>4365</v>
      </c>
      <c r="K1877" t="s">
        <v>10119</v>
      </c>
      <c r="L1877" t="s">
        <v>10163</v>
      </c>
      <c r="M1877" t="s">
        <v>10163</v>
      </c>
      <c r="N1877" t="s">
        <v>12803</v>
      </c>
      <c r="O1877" t="s">
        <v>13319</v>
      </c>
      <c r="P1877" t="s">
        <v>4365</v>
      </c>
      <c r="Q1877">
        <v>1</v>
      </c>
      <c r="R1877" t="s">
        <v>4365</v>
      </c>
      <c r="S1877" t="s">
        <v>8331</v>
      </c>
      <c r="T1877" t="s">
        <v>14260</v>
      </c>
      <c r="U1877" s="3" t="str" cm="1">
        <f t="array" ref="U1877">LEFT(T1877,MIN(FIND({0,1,2,3,4,5,6,7,8,9},T1877&amp;"0123456789"))-1)</f>
        <v>¥</v>
      </c>
      <c r="V1877" t="s">
        <v>14418</v>
      </c>
      <c r="W1877" t="s">
        <v>14260</v>
      </c>
      <c r="X1877" s="3" t="str" cm="1">
        <f t="array" ref="X1877">LEFT(W1877,MIN(FIND({0,1,2,3,4,5,6,7,8,9},W1877&amp;"0123456789"))-1)</f>
        <v>¥</v>
      </c>
      <c r="Y1877" t="s">
        <v>14418</v>
      </c>
      <c r="Z1877" t="s">
        <v>14260</v>
      </c>
      <c r="AA1877" s="3" cm="1">
        <f t="array" ref="AA1877">_xlfn.XLOOKUP(LEFT(Z1877,MIN(FIND({0,1,2,3,4,5,6,7,8,9},Z1877&amp;"0123456789"))-1), $BB$4:$BB$23, $BC$4:$BC$23)*_xlfn.NUMBERVALUE(TRIM(REPLACE(Z1877,1,MIN(FIND({0,1,2,3,4,5,6,7,8,9},Z1877&amp;"0123456789"))-1,"")), ".", ",")</f>
        <v>9500000</v>
      </c>
      <c r="AB1877" t="s">
        <v>14260</v>
      </c>
      <c r="AC1877" s="3" cm="1">
        <f t="array" ref="AC1877">_xlfn.XLOOKUP(LEFT(AB1877,MIN(FIND({0,1,2,3,4,5,6,7,8,9},AB1877&amp;"0123456789"))-1), $BB$4:$BB$23, $BC$4:$BC$23)*_xlfn.NUMBERVALUE(TRIM(REPLACE(AB1877,1,MIN(FIND({0,1,2,3,4,5,6,7,8,9},AB1877&amp;"0123456789"))-1,"")), ".", ",")</f>
        <v>9500000</v>
      </c>
      <c r="AD1877" t="s">
        <v>4365</v>
      </c>
      <c r="AE1877" t="s">
        <v>8554</v>
      </c>
      <c r="AF1877" t="s">
        <v>16314</v>
      </c>
      <c r="AG1877" t="s">
        <v>17448</v>
      </c>
      <c r="AH1877" t="s">
        <v>4365</v>
      </c>
      <c r="AI1877" t="s">
        <v>19032</v>
      </c>
      <c r="AJ1877" t="s">
        <v>19317</v>
      </c>
      <c r="AK1877" t="s">
        <v>4365</v>
      </c>
      <c r="AL1877" t="s">
        <v>20150</v>
      </c>
      <c r="AM1877" t="s">
        <v>19709</v>
      </c>
      <c r="AN1877" t="s">
        <v>20488</v>
      </c>
      <c r="AO1877" t="s">
        <v>18817</v>
      </c>
      <c r="AP1877" t="s">
        <v>23463</v>
      </c>
      <c r="AQ1877" t="s">
        <v>24484</v>
      </c>
      <c r="AR1877" t="s">
        <v>18251</v>
      </c>
      <c r="AS1877" t="s">
        <v>14828</v>
      </c>
      <c r="BC1877" s="3" t="str" cm="1">
        <f t="array" ref="BC1877">LEFT(BB1877,MIN(FIND({0,1,2,3,4,5,6,7,8,9},BB1877&amp;"0123456789"))-1)</f>
        <v/>
      </c>
      <c r="BY1877" t="s">
        <v>10163</v>
      </c>
      <c r="CT1877" t="str">
        <f t="shared" si="439"/>
        <v>Health Care</v>
      </c>
      <c r="CU1877" t="str">
        <f t="shared" si="440"/>
        <v/>
      </c>
      <c r="CV1877" t="str">
        <f t="shared" si="441"/>
        <v/>
      </c>
      <c r="CW1877" t="str">
        <f t="shared" si="442"/>
        <v/>
      </c>
      <c r="CX1877" t="str">
        <f t="shared" si="443"/>
        <v/>
      </c>
      <c r="CY1877" t="str">
        <f t="shared" si="444"/>
        <v/>
      </c>
      <c r="CZ1877" t="str">
        <f t="shared" si="445"/>
        <v/>
      </c>
      <c r="DA1877" t="str">
        <f t="shared" si="446"/>
        <v/>
      </c>
      <c r="DB1877" t="str">
        <f t="shared" si="447"/>
        <v/>
      </c>
      <c r="DC1877" t="str">
        <f t="shared" si="448"/>
        <v/>
      </c>
    </row>
    <row r="1878" spans="1:107" x14ac:dyDescent="0.2">
      <c r="A1878">
        <v>1875</v>
      </c>
      <c r="B1878" t="s">
        <v>1868</v>
      </c>
      <c r="C1878" t="s">
        <v>4043</v>
      </c>
      <c r="D1878" t="s">
        <v>5872</v>
      </c>
      <c r="E1878" t="s">
        <v>4365</v>
      </c>
      <c r="F1878" t="s">
        <v>7941</v>
      </c>
      <c r="G1878" t="s">
        <v>8248</v>
      </c>
      <c r="H1878" t="s">
        <v>8552</v>
      </c>
      <c r="I1878" t="s">
        <v>8554</v>
      </c>
      <c r="J1878" t="s">
        <v>10000</v>
      </c>
      <c r="K1878" t="s">
        <v>10121</v>
      </c>
      <c r="L1878" t="s">
        <v>10980</v>
      </c>
      <c r="M1878" t="s">
        <v>12542</v>
      </c>
      <c r="N1878" t="s">
        <v>13191</v>
      </c>
      <c r="O1878" t="s">
        <v>13317</v>
      </c>
      <c r="P1878" t="s">
        <v>4365</v>
      </c>
      <c r="Q1878">
        <v>1</v>
      </c>
      <c r="R1878" t="s">
        <v>4365</v>
      </c>
      <c r="S1878" t="s">
        <v>8343</v>
      </c>
      <c r="T1878" t="s">
        <v>13840</v>
      </c>
      <c r="U1878" s="3" t="str" cm="1">
        <f t="array" ref="U1878">LEFT(T1878,MIN(FIND({0,1,2,3,4,5,6,7,8,9},T1878&amp;"0123456789"))-1)</f>
        <v>$</v>
      </c>
      <c r="V1878" t="s">
        <v>14415</v>
      </c>
      <c r="W1878" t="s">
        <v>13840</v>
      </c>
      <c r="X1878" s="3" t="str" cm="1">
        <f t="array" ref="X1878">LEFT(W1878,MIN(FIND({0,1,2,3,4,5,6,7,8,9},W1878&amp;"0123456789"))-1)</f>
        <v>$</v>
      </c>
      <c r="Y1878" t="s">
        <v>14415</v>
      </c>
      <c r="Z1878" t="s">
        <v>13840</v>
      </c>
      <c r="AA1878" s="3" cm="1">
        <f t="array" ref="AA1878">_xlfn.XLOOKUP(LEFT(Z1878,MIN(FIND({0,1,2,3,4,5,6,7,8,9},Z1878&amp;"0123456789"))-1), $BB$4:$BB$23, $BC$4:$BC$23)*_xlfn.NUMBERVALUE(TRIM(REPLACE(Z1878,1,MIN(FIND({0,1,2,3,4,5,6,7,8,9},Z1878&amp;"0123456789"))-1,"")), ".", ",")</f>
        <v>3250000</v>
      </c>
      <c r="AB1878" t="s">
        <v>13840</v>
      </c>
      <c r="AC1878" s="3" cm="1">
        <f t="array" ref="AC1878">_xlfn.XLOOKUP(LEFT(AB1878,MIN(FIND({0,1,2,3,4,5,6,7,8,9},AB1878&amp;"0123456789"))-1), $BB$4:$BB$23, $BC$4:$BC$23)*_xlfn.NUMBERVALUE(TRIM(REPLACE(AB1878,1,MIN(FIND({0,1,2,3,4,5,6,7,8,9},AB1878&amp;"0123456789"))-1,"")), ".", ",")</f>
        <v>3250000</v>
      </c>
      <c r="AD1878" t="s">
        <v>4365</v>
      </c>
      <c r="AE1878" t="s">
        <v>4365</v>
      </c>
      <c r="AF1878" t="s">
        <v>4365</v>
      </c>
      <c r="AG1878" t="s">
        <v>17449</v>
      </c>
      <c r="AH1878" t="s">
        <v>4365</v>
      </c>
      <c r="AI1878" t="s">
        <v>4365</v>
      </c>
      <c r="AJ1878" t="s">
        <v>14834</v>
      </c>
      <c r="AK1878" t="s">
        <v>4365</v>
      </c>
      <c r="AL1878" t="s">
        <v>8557</v>
      </c>
      <c r="AM1878" t="s">
        <v>4365</v>
      </c>
      <c r="AN1878" t="s">
        <v>18794</v>
      </c>
      <c r="AO1878" t="s">
        <v>4365</v>
      </c>
      <c r="AP1878" t="s">
        <v>23464</v>
      </c>
      <c r="AQ1878" t="s">
        <v>4365</v>
      </c>
      <c r="AR1878" t="s">
        <v>4365</v>
      </c>
      <c r="AS1878" t="s">
        <v>19206</v>
      </c>
      <c r="BC1878" s="3" t="str" cm="1">
        <f t="array" ref="BC1878">LEFT(BB1878,MIN(FIND({0,1,2,3,4,5,6,7,8,9},BB1878&amp;"0123456789"))-1)</f>
        <v/>
      </c>
      <c r="BY1878" t="s">
        <v>10285</v>
      </c>
      <c r="BZ1878" t="s">
        <v>25622</v>
      </c>
      <c r="CA1878" t="s">
        <v>25456</v>
      </c>
      <c r="CT1878" t="str">
        <f t="shared" si="439"/>
        <v>Food and Beverage</v>
      </c>
      <c r="CU1878" t="str">
        <f t="shared" si="440"/>
        <v>Food Processing</v>
      </c>
      <c r="CV1878" t="str">
        <f t="shared" si="441"/>
        <v>Manufacturing</v>
      </c>
      <c r="CW1878" t="str">
        <f t="shared" si="442"/>
        <v/>
      </c>
      <c r="CX1878" t="str">
        <f t="shared" si="443"/>
        <v/>
      </c>
      <c r="CY1878" t="str">
        <f t="shared" si="444"/>
        <v/>
      </c>
      <c r="CZ1878" t="str">
        <f t="shared" si="445"/>
        <v/>
      </c>
      <c r="DA1878" t="str">
        <f t="shared" si="446"/>
        <v/>
      </c>
      <c r="DB1878" t="str">
        <f t="shared" si="447"/>
        <v/>
      </c>
      <c r="DC1878" t="str">
        <f t="shared" si="448"/>
        <v/>
      </c>
    </row>
    <row r="1879" spans="1:107" x14ac:dyDescent="0.2">
      <c r="A1879">
        <v>1876</v>
      </c>
      <c r="B1879" t="s">
        <v>1869</v>
      </c>
      <c r="C1879" t="s">
        <v>4044</v>
      </c>
      <c r="D1879" t="s">
        <v>5873</v>
      </c>
      <c r="E1879" t="s">
        <v>6065</v>
      </c>
      <c r="F1879" t="s">
        <v>7942</v>
      </c>
      <c r="G1879" t="s">
        <v>8245</v>
      </c>
      <c r="H1879" t="s">
        <v>8552</v>
      </c>
      <c r="I1879" t="s">
        <v>8555</v>
      </c>
      <c r="J1879" t="s">
        <v>10001</v>
      </c>
      <c r="K1879" t="s">
        <v>10119</v>
      </c>
      <c r="L1879" t="s">
        <v>10391</v>
      </c>
      <c r="M1879" t="s">
        <v>12543</v>
      </c>
      <c r="N1879" t="s">
        <v>12815</v>
      </c>
      <c r="O1879" t="s">
        <v>13311</v>
      </c>
      <c r="P1879" t="s">
        <v>13351</v>
      </c>
      <c r="Q1879">
        <v>1</v>
      </c>
      <c r="R1879" t="s">
        <v>4365</v>
      </c>
      <c r="S1879" t="s">
        <v>13624</v>
      </c>
      <c r="T1879" t="s">
        <v>14339</v>
      </c>
      <c r="U1879" s="3" t="str" cm="1">
        <f t="array" ref="U1879">LEFT(T1879,MIN(FIND({0,1,2,3,4,5,6,7,8,9},T1879&amp;"0123456789"))-1)</f>
        <v>$</v>
      </c>
      <c r="V1879" t="s">
        <v>14415</v>
      </c>
      <c r="W1879" t="s">
        <v>14339</v>
      </c>
      <c r="X1879" s="3" t="str" cm="1">
        <f t="array" ref="X1879">LEFT(W1879,MIN(FIND({0,1,2,3,4,5,6,7,8,9},W1879&amp;"0123456789"))-1)</f>
        <v>$</v>
      </c>
      <c r="Y1879" t="s">
        <v>14415</v>
      </c>
      <c r="Z1879" t="s">
        <v>14339</v>
      </c>
      <c r="AA1879" s="3" cm="1">
        <f t="array" ref="AA1879">_xlfn.XLOOKUP(LEFT(Z1879,MIN(FIND({0,1,2,3,4,5,6,7,8,9},Z1879&amp;"0123456789"))-1), $BB$4:$BB$23, $BC$4:$BC$23)*_xlfn.NUMBERVALUE(TRIM(REPLACE(Z1879,1,MIN(FIND({0,1,2,3,4,5,6,7,8,9},Z1879&amp;"0123456789"))-1,"")), ".", ",")</f>
        <v>8622663</v>
      </c>
      <c r="AB1879" t="s">
        <v>14339</v>
      </c>
      <c r="AC1879" s="3" cm="1">
        <f t="array" ref="AC1879">_xlfn.XLOOKUP(LEFT(AB1879,MIN(FIND({0,1,2,3,4,5,6,7,8,9},AB1879&amp;"0123456789"))-1), $BB$4:$BB$23, $BC$4:$BC$23)*_xlfn.NUMBERVALUE(TRIM(REPLACE(AB1879,1,MIN(FIND({0,1,2,3,4,5,6,7,8,9},AB1879&amp;"0123456789"))-1,"")), ".", ",")</f>
        <v>8622663</v>
      </c>
      <c r="AD1879" t="s">
        <v>4365</v>
      </c>
      <c r="AE1879" t="s">
        <v>4365</v>
      </c>
      <c r="AF1879" t="s">
        <v>4365</v>
      </c>
      <c r="AG1879" t="s">
        <v>4365</v>
      </c>
      <c r="AH1879" t="s">
        <v>4365</v>
      </c>
      <c r="AI1879" t="s">
        <v>4365</v>
      </c>
      <c r="AJ1879" t="s">
        <v>4365</v>
      </c>
      <c r="AK1879" t="s">
        <v>4365</v>
      </c>
      <c r="AL1879" t="s">
        <v>4365</v>
      </c>
      <c r="AM1879" t="s">
        <v>4365</v>
      </c>
      <c r="AN1879" t="s">
        <v>4365</v>
      </c>
      <c r="AO1879" t="s">
        <v>4365</v>
      </c>
      <c r="AP1879" t="s">
        <v>4365</v>
      </c>
      <c r="AQ1879" t="s">
        <v>4365</v>
      </c>
      <c r="AR1879" t="s">
        <v>4365</v>
      </c>
      <c r="AS1879" t="s">
        <v>19090</v>
      </c>
      <c r="BC1879" s="3" t="str" cm="1">
        <f t="array" ref="BC1879">LEFT(BB1879,MIN(FIND({0,1,2,3,4,5,6,7,8,9},BB1879&amp;"0123456789"))-1)</f>
        <v/>
      </c>
      <c r="BY1879" t="s">
        <v>25997</v>
      </c>
      <c r="BZ1879" t="s">
        <v>25521</v>
      </c>
      <c r="CT1879" t="str">
        <f t="shared" si="439"/>
        <v>Art</v>
      </c>
      <c r="CU1879" t="str">
        <f t="shared" si="440"/>
        <v>Media and Entertainment</v>
      </c>
      <c r="CV1879" t="str">
        <f t="shared" si="441"/>
        <v/>
      </c>
      <c r="CW1879" t="str">
        <f t="shared" si="442"/>
        <v/>
      </c>
      <c r="CX1879" t="str">
        <f t="shared" si="443"/>
        <v/>
      </c>
      <c r="CY1879" t="str">
        <f t="shared" si="444"/>
        <v/>
      </c>
      <c r="CZ1879" t="str">
        <f t="shared" si="445"/>
        <v/>
      </c>
      <c r="DA1879" t="str">
        <f t="shared" si="446"/>
        <v/>
      </c>
      <c r="DB1879" t="str">
        <f t="shared" si="447"/>
        <v/>
      </c>
      <c r="DC1879" t="str">
        <f t="shared" si="448"/>
        <v/>
      </c>
    </row>
    <row r="1880" spans="1:107" x14ac:dyDescent="0.2">
      <c r="A1880">
        <v>1877</v>
      </c>
      <c r="B1880" t="s">
        <v>1870</v>
      </c>
      <c r="C1880" t="s">
        <v>4045</v>
      </c>
      <c r="D1880" t="s">
        <v>4365</v>
      </c>
      <c r="E1880" t="s">
        <v>6065</v>
      </c>
      <c r="F1880" t="s">
        <v>7943</v>
      </c>
      <c r="G1880" t="s">
        <v>8245</v>
      </c>
      <c r="H1880" t="s">
        <v>8552</v>
      </c>
      <c r="I1880" t="s">
        <v>4365</v>
      </c>
      <c r="J1880" t="s">
        <v>4365</v>
      </c>
      <c r="K1880" t="s">
        <v>10121</v>
      </c>
      <c r="L1880" t="s">
        <v>10788</v>
      </c>
      <c r="M1880" t="s">
        <v>12165</v>
      </c>
      <c r="N1880" t="s">
        <v>12736</v>
      </c>
      <c r="O1880" t="s">
        <v>13305</v>
      </c>
      <c r="P1880" t="s">
        <v>4365</v>
      </c>
      <c r="Q1880">
        <v>2</v>
      </c>
      <c r="R1880" t="s">
        <v>13357</v>
      </c>
      <c r="S1880" t="s">
        <v>8515</v>
      </c>
      <c r="T1880" t="s">
        <v>4365</v>
      </c>
      <c r="U1880" s="3" t="str" cm="1">
        <f t="array" ref="U1880">LEFT(T1880,MIN(FIND({0,1,2,3,4,5,6,7,8,9},T1880&amp;"0123456789"))-1)</f>
        <v>—</v>
      </c>
      <c r="V1880" t="s">
        <v>14423</v>
      </c>
      <c r="W1880" t="s">
        <v>13764</v>
      </c>
      <c r="X1880" s="3" t="str" cm="1">
        <f t="array" ref="X1880">LEFT(W1880,MIN(FIND({0,1,2,3,4,5,6,7,8,9},W1880&amp;"0123456789"))-1)</f>
        <v>$</v>
      </c>
      <c r="Y1880" t="s">
        <v>13357</v>
      </c>
      <c r="Z1880" t="s">
        <v>13764</v>
      </c>
      <c r="AA1880" s="3" cm="1">
        <f t="array" ref="AA1880">_xlfn.XLOOKUP(LEFT(Z1880,MIN(FIND({0,1,2,3,4,5,6,7,8,9},Z1880&amp;"0123456789"))-1), $BB$4:$BB$23, $BC$4:$BC$23)*_xlfn.NUMBERVALUE(TRIM(REPLACE(Z1880,1,MIN(FIND({0,1,2,3,4,5,6,7,8,9},Z1880&amp;"0123456789"))-1,"")), ".", ",")</f>
        <v>2800000</v>
      </c>
      <c r="AB1880" t="s">
        <v>13764</v>
      </c>
      <c r="AC1880" s="3" cm="1">
        <f t="array" ref="AC1880">_xlfn.XLOOKUP(LEFT(AB1880,MIN(FIND({0,1,2,3,4,5,6,7,8,9},AB1880&amp;"0123456789"))-1), $BB$4:$BB$23, $BC$4:$BC$23)*_xlfn.NUMBERVALUE(TRIM(REPLACE(AB1880,1,MIN(FIND({0,1,2,3,4,5,6,7,8,9},AB1880&amp;"0123456789"))-1,"")), ".", ",")</f>
        <v>2800000</v>
      </c>
      <c r="AD1880" t="s">
        <v>4365</v>
      </c>
      <c r="AE1880" t="s">
        <v>8554</v>
      </c>
      <c r="AF1880" t="s">
        <v>16315</v>
      </c>
      <c r="AG1880" t="s">
        <v>17390</v>
      </c>
      <c r="AH1880" t="s">
        <v>18056</v>
      </c>
      <c r="AI1880" t="s">
        <v>19033</v>
      </c>
      <c r="AJ1880" t="s">
        <v>19124</v>
      </c>
      <c r="AK1880" t="s">
        <v>20064</v>
      </c>
      <c r="AL1880" t="s">
        <v>20303</v>
      </c>
      <c r="AM1880" t="s">
        <v>18817</v>
      </c>
      <c r="AN1880" t="s">
        <v>20488</v>
      </c>
      <c r="AO1880" t="s">
        <v>20667</v>
      </c>
      <c r="AP1880" t="s">
        <v>23465</v>
      </c>
      <c r="AQ1880" t="s">
        <v>24485</v>
      </c>
      <c r="AR1880" t="s">
        <v>25288</v>
      </c>
      <c r="AS1880" t="s">
        <v>19079</v>
      </c>
      <c r="BC1880" s="3" t="str" cm="1">
        <f t="array" ref="BC1880">LEFT(BB1880,MIN(FIND({0,1,2,3,4,5,6,7,8,9},BB1880&amp;"0123456789"))-1)</f>
        <v/>
      </c>
      <c r="BY1880" t="s">
        <v>12165</v>
      </c>
      <c r="CT1880" t="str">
        <f t="shared" si="439"/>
        <v>Travel</v>
      </c>
      <c r="CU1880" t="str">
        <f t="shared" si="440"/>
        <v/>
      </c>
      <c r="CV1880" t="str">
        <f t="shared" si="441"/>
        <v/>
      </c>
      <c r="CW1880" t="str">
        <f t="shared" si="442"/>
        <v/>
      </c>
      <c r="CX1880" t="str">
        <f t="shared" si="443"/>
        <v/>
      </c>
      <c r="CY1880" t="str">
        <f t="shared" si="444"/>
        <v/>
      </c>
      <c r="CZ1880" t="str">
        <f t="shared" si="445"/>
        <v/>
      </c>
      <c r="DA1880" t="str">
        <f t="shared" si="446"/>
        <v/>
      </c>
      <c r="DB1880" t="str">
        <f t="shared" si="447"/>
        <v/>
      </c>
      <c r="DC1880" t="str">
        <f t="shared" si="448"/>
        <v/>
      </c>
    </row>
    <row r="1881" spans="1:107" x14ac:dyDescent="0.2">
      <c r="A1881">
        <v>1878</v>
      </c>
      <c r="B1881" t="s">
        <v>1871</v>
      </c>
      <c r="C1881" t="s">
        <v>4046</v>
      </c>
      <c r="D1881" t="s">
        <v>4046</v>
      </c>
      <c r="E1881" t="s">
        <v>6065</v>
      </c>
      <c r="F1881" t="s">
        <v>7944</v>
      </c>
      <c r="G1881" t="s">
        <v>8245</v>
      </c>
      <c r="H1881" t="s">
        <v>8552</v>
      </c>
      <c r="I1881" t="s">
        <v>4365</v>
      </c>
      <c r="J1881" t="s">
        <v>4365</v>
      </c>
      <c r="K1881" t="s">
        <v>10121</v>
      </c>
      <c r="L1881" t="s">
        <v>10362</v>
      </c>
      <c r="M1881" t="s">
        <v>12544</v>
      </c>
      <c r="N1881" t="s">
        <v>13192</v>
      </c>
      <c r="O1881" t="s">
        <v>13306</v>
      </c>
      <c r="P1881" t="s">
        <v>4365</v>
      </c>
      <c r="Q1881">
        <v>1</v>
      </c>
      <c r="R1881" t="s">
        <v>13358</v>
      </c>
      <c r="S1881" t="s">
        <v>13580</v>
      </c>
      <c r="T1881" t="s">
        <v>13846</v>
      </c>
      <c r="U1881" s="3" t="str" cm="1">
        <f t="array" ref="U1881">LEFT(T1881,MIN(FIND({0,1,2,3,4,5,6,7,8,9},T1881&amp;"0123456789"))-1)</f>
        <v>€</v>
      </c>
      <c r="V1881" t="s">
        <v>14414</v>
      </c>
      <c r="W1881" t="s">
        <v>13846</v>
      </c>
      <c r="X1881" s="3" t="str" cm="1">
        <f t="array" ref="X1881">LEFT(W1881,MIN(FIND({0,1,2,3,4,5,6,7,8,9},W1881&amp;"0123456789"))-1)</f>
        <v>€</v>
      </c>
      <c r="Y1881" t="s">
        <v>14414</v>
      </c>
      <c r="Z1881" t="s">
        <v>13846</v>
      </c>
      <c r="AA1881" s="3" cm="1">
        <f t="array" ref="AA1881">_xlfn.XLOOKUP(LEFT(Z1881,MIN(FIND({0,1,2,3,4,5,6,7,8,9},Z1881&amp;"0123456789"))-1), $BB$4:$BB$23, $BC$4:$BC$23)*_xlfn.NUMBERVALUE(TRIM(REPLACE(Z1881,1,MIN(FIND({0,1,2,3,4,5,6,7,8,9},Z1881&amp;"0123456789"))-1,"")), ".", ",")</f>
        <v>1200000</v>
      </c>
      <c r="AB1881" t="s">
        <v>13846</v>
      </c>
      <c r="AC1881" s="3" cm="1">
        <f t="array" ref="AC1881">_xlfn.XLOOKUP(LEFT(AB1881,MIN(FIND({0,1,2,3,4,5,6,7,8,9},AB1881&amp;"0123456789"))-1), $BB$4:$BB$23, $BC$4:$BC$23)*_xlfn.NUMBERVALUE(TRIM(REPLACE(AB1881,1,MIN(FIND({0,1,2,3,4,5,6,7,8,9},AB1881&amp;"0123456789"))-1,"")), ".", ",")</f>
        <v>1200000</v>
      </c>
      <c r="AD1881" t="s">
        <v>8555</v>
      </c>
      <c r="AE1881" t="s">
        <v>8557</v>
      </c>
      <c r="AF1881" t="s">
        <v>16316</v>
      </c>
      <c r="AG1881" t="s">
        <v>17450</v>
      </c>
      <c r="AH1881" t="s">
        <v>4365</v>
      </c>
      <c r="AI1881" t="s">
        <v>4365</v>
      </c>
      <c r="AJ1881" t="s">
        <v>8563</v>
      </c>
      <c r="AK1881" t="s">
        <v>4365</v>
      </c>
      <c r="AL1881" t="s">
        <v>8555</v>
      </c>
      <c r="AM1881" t="s">
        <v>4365</v>
      </c>
      <c r="AN1881" t="s">
        <v>18372</v>
      </c>
      <c r="AO1881" t="s">
        <v>4365</v>
      </c>
      <c r="AP1881" t="s">
        <v>23466</v>
      </c>
      <c r="AQ1881" t="s">
        <v>4365</v>
      </c>
      <c r="AR1881" t="s">
        <v>4365</v>
      </c>
      <c r="AS1881" t="s">
        <v>19238</v>
      </c>
      <c r="BC1881" s="3" t="str" cm="1">
        <f t="array" ref="BC1881">LEFT(BB1881,MIN(FIND({0,1,2,3,4,5,6,7,8,9},BB1881&amp;"0123456789"))-1)</f>
        <v/>
      </c>
      <c r="BY1881" t="s">
        <v>12544</v>
      </c>
      <c r="CT1881" t="str">
        <f t="shared" si="439"/>
        <v>Agriculture</v>
      </c>
      <c r="CU1881" t="str">
        <f t="shared" si="440"/>
        <v/>
      </c>
      <c r="CV1881" t="str">
        <f t="shared" si="441"/>
        <v/>
      </c>
      <c r="CW1881" t="str">
        <f t="shared" si="442"/>
        <v/>
      </c>
      <c r="CX1881" t="str">
        <f t="shared" si="443"/>
        <v/>
      </c>
      <c r="CY1881" t="str">
        <f t="shared" si="444"/>
        <v/>
      </c>
      <c r="CZ1881" t="str">
        <f t="shared" si="445"/>
        <v/>
      </c>
      <c r="DA1881" t="str">
        <f t="shared" si="446"/>
        <v/>
      </c>
      <c r="DB1881" t="str">
        <f t="shared" si="447"/>
        <v/>
      </c>
      <c r="DC1881" t="str">
        <f t="shared" si="448"/>
        <v/>
      </c>
    </row>
    <row r="1882" spans="1:107" x14ac:dyDescent="0.2">
      <c r="A1882">
        <v>1879</v>
      </c>
      <c r="B1882" t="s">
        <v>1872</v>
      </c>
      <c r="C1882" t="s">
        <v>4047</v>
      </c>
      <c r="D1882" t="s">
        <v>4365</v>
      </c>
      <c r="E1882" t="s">
        <v>6065</v>
      </c>
      <c r="F1882" t="s">
        <v>7945</v>
      </c>
      <c r="G1882" t="s">
        <v>8263</v>
      </c>
      <c r="H1882" t="s">
        <v>8552</v>
      </c>
      <c r="I1882" t="s">
        <v>8555</v>
      </c>
      <c r="J1882" t="s">
        <v>10002</v>
      </c>
      <c r="K1882" t="s">
        <v>10121</v>
      </c>
      <c r="L1882" t="s">
        <v>10243</v>
      </c>
      <c r="M1882" t="s">
        <v>11214</v>
      </c>
      <c r="N1882" t="s">
        <v>12774</v>
      </c>
      <c r="O1882" t="s">
        <v>13306</v>
      </c>
      <c r="P1882" t="s">
        <v>4365</v>
      </c>
      <c r="Q1882">
        <v>1</v>
      </c>
      <c r="R1882" t="s">
        <v>13357</v>
      </c>
      <c r="S1882" t="s">
        <v>8294</v>
      </c>
      <c r="T1882" t="s">
        <v>13846</v>
      </c>
      <c r="U1882" s="3" t="str" cm="1">
        <f t="array" ref="U1882">LEFT(T1882,MIN(FIND({0,1,2,3,4,5,6,7,8,9},T1882&amp;"0123456789"))-1)</f>
        <v>€</v>
      </c>
      <c r="V1882" t="s">
        <v>13357</v>
      </c>
      <c r="W1882" t="s">
        <v>13846</v>
      </c>
      <c r="X1882" s="3" t="str" cm="1">
        <f t="array" ref="X1882">LEFT(W1882,MIN(FIND({0,1,2,3,4,5,6,7,8,9},W1882&amp;"0123456789"))-1)</f>
        <v>€</v>
      </c>
      <c r="Y1882" t="s">
        <v>13357</v>
      </c>
      <c r="Z1882" t="s">
        <v>13846</v>
      </c>
      <c r="AA1882" s="3" cm="1">
        <f t="array" ref="AA1882">_xlfn.XLOOKUP(LEFT(Z1882,MIN(FIND({0,1,2,3,4,5,6,7,8,9},Z1882&amp;"0123456789"))-1), $BB$4:$BB$23, $BC$4:$BC$23)*_xlfn.NUMBERVALUE(TRIM(REPLACE(Z1882,1,MIN(FIND({0,1,2,3,4,5,6,7,8,9},Z1882&amp;"0123456789"))-1,"")), ".", ",")</f>
        <v>1200000</v>
      </c>
      <c r="AB1882" t="s">
        <v>13846</v>
      </c>
      <c r="AC1882" s="3" cm="1">
        <f t="array" ref="AC1882">_xlfn.XLOOKUP(LEFT(AB1882,MIN(FIND({0,1,2,3,4,5,6,7,8,9},AB1882&amp;"0123456789"))-1), $BB$4:$BB$23, $BC$4:$BC$23)*_xlfn.NUMBERVALUE(TRIM(REPLACE(AB1882,1,MIN(FIND({0,1,2,3,4,5,6,7,8,9},AB1882&amp;"0123456789"))-1,"")), ".", ",")</f>
        <v>1200000</v>
      </c>
      <c r="AD1882" t="s">
        <v>4365</v>
      </c>
      <c r="AE1882" t="s">
        <v>4365</v>
      </c>
      <c r="AF1882" t="s">
        <v>4365</v>
      </c>
      <c r="AG1882" t="s">
        <v>17451</v>
      </c>
      <c r="AH1882" t="s">
        <v>4365</v>
      </c>
      <c r="AI1882" t="s">
        <v>19034</v>
      </c>
      <c r="AJ1882" t="s">
        <v>19212</v>
      </c>
      <c r="AK1882" t="s">
        <v>4365</v>
      </c>
      <c r="AL1882" t="s">
        <v>20157</v>
      </c>
      <c r="AM1882" t="s">
        <v>21086</v>
      </c>
      <c r="AN1882" t="s">
        <v>21664</v>
      </c>
      <c r="AO1882" t="s">
        <v>22268</v>
      </c>
      <c r="AP1882" t="s">
        <v>23467</v>
      </c>
      <c r="AQ1882" t="s">
        <v>24486</v>
      </c>
      <c r="AR1882" t="s">
        <v>18756</v>
      </c>
      <c r="AS1882" t="s">
        <v>14821</v>
      </c>
      <c r="BC1882" s="3" t="str" cm="1">
        <f t="array" ref="BC1882">LEFT(BB1882,MIN(FIND({0,1,2,3,4,5,6,7,8,9},BB1882&amp;"0123456789"))-1)</f>
        <v/>
      </c>
      <c r="BY1882" t="s">
        <v>11267</v>
      </c>
      <c r="BZ1882" t="s">
        <v>25444</v>
      </c>
      <c r="CA1882" t="s">
        <v>25408</v>
      </c>
      <c r="CT1882" t="str">
        <f t="shared" si="439"/>
        <v>Artificial Intelligence</v>
      </c>
      <c r="CU1882" t="str">
        <f t="shared" si="440"/>
        <v>Machine Learning</v>
      </c>
      <c r="CV1882" t="str">
        <f t="shared" si="441"/>
        <v>Software</v>
      </c>
      <c r="CW1882" t="str">
        <f t="shared" si="442"/>
        <v/>
      </c>
      <c r="CX1882" t="str">
        <f t="shared" si="443"/>
        <v/>
      </c>
      <c r="CY1882" t="str">
        <f t="shared" si="444"/>
        <v/>
      </c>
      <c r="CZ1882" t="str">
        <f t="shared" si="445"/>
        <v/>
      </c>
      <c r="DA1882" t="str">
        <f t="shared" si="446"/>
        <v/>
      </c>
      <c r="DB1882" t="str">
        <f t="shared" si="447"/>
        <v/>
      </c>
      <c r="DC1882" t="str">
        <f t="shared" si="448"/>
        <v/>
      </c>
    </row>
    <row r="1883" spans="1:107" x14ac:dyDescent="0.2">
      <c r="A1883">
        <v>1880</v>
      </c>
      <c r="B1883" t="s">
        <v>1873</v>
      </c>
      <c r="C1883" t="s">
        <v>4048</v>
      </c>
      <c r="D1883" t="s">
        <v>5874</v>
      </c>
      <c r="E1883" t="s">
        <v>6065</v>
      </c>
      <c r="F1883" t="s">
        <v>7946</v>
      </c>
      <c r="G1883" t="s">
        <v>8245</v>
      </c>
      <c r="H1883" t="s">
        <v>8552</v>
      </c>
      <c r="I1883" t="s">
        <v>4365</v>
      </c>
      <c r="J1883" t="s">
        <v>4365</v>
      </c>
      <c r="K1883" t="s">
        <v>10119</v>
      </c>
      <c r="L1883" t="s">
        <v>10331</v>
      </c>
      <c r="M1883" t="s">
        <v>11807</v>
      </c>
      <c r="N1883" t="s">
        <v>12767</v>
      </c>
      <c r="O1883" t="s">
        <v>4365</v>
      </c>
      <c r="P1883" t="s">
        <v>4365</v>
      </c>
      <c r="Q1883">
        <v>1</v>
      </c>
      <c r="R1883" t="s">
        <v>13357</v>
      </c>
      <c r="S1883" t="s">
        <v>13446</v>
      </c>
      <c r="T1883" t="s">
        <v>13764</v>
      </c>
      <c r="U1883" s="3" t="str" cm="1">
        <f t="array" ref="U1883">LEFT(T1883,MIN(FIND({0,1,2,3,4,5,6,7,8,9},T1883&amp;"0123456789"))-1)</f>
        <v>$</v>
      </c>
      <c r="V1883" t="s">
        <v>13357</v>
      </c>
      <c r="W1883" t="s">
        <v>13764</v>
      </c>
      <c r="X1883" s="3" t="str" cm="1">
        <f t="array" ref="X1883">LEFT(W1883,MIN(FIND({0,1,2,3,4,5,6,7,8,9},W1883&amp;"0123456789"))-1)</f>
        <v>$</v>
      </c>
      <c r="Y1883" t="s">
        <v>13357</v>
      </c>
      <c r="Z1883" t="s">
        <v>13764</v>
      </c>
      <c r="AA1883" s="3" cm="1">
        <f t="array" ref="AA1883">_xlfn.XLOOKUP(LEFT(Z1883,MIN(FIND({0,1,2,3,4,5,6,7,8,9},Z1883&amp;"0123456789"))-1), $BB$4:$BB$23, $BC$4:$BC$23)*_xlfn.NUMBERVALUE(TRIM(REPLACE(Z1883,1,MIN(FIND({0,1,2,3,4,5,6,7,8,9},Z1883&amp;"0123456789"))-1,"")), ".", ",")</f>
        <v>2800000</v>
      </c>
      <c r="AB1883" t="s">
        <v>13764</v>
      </c>
      <c r="AC1883" s="3" cm="1">
        <f t="array" ref="AC1883">_xlfn.XLOOKUP(LEFT(AB1883,MIN(FIND({0,1,2,3,4,5,6,7,8,9},AB1883&amp;"0123456789"))-1), $BB$4:$BB$23, $BC$4:$BC$23)*_xlfn.NUMBERVALUE(TRIM(REPLACE(AB1883,1,MIN(FIND({0,1,2,3,4,5,6,7,8,9},AB1883&amp;"0123456789"))-1,"")), ".", ",")</f>
        <v>2800000</v>
      </c>
      <c r="AD1883" t="s">
        <v>4365</v>
      </c>
      <c r="AE1883" t="s">
        <v>4365</v>
      </c>
      <c r="AF1883" t="s">
        <v>4365</v>
      </c>
      <c r="AG1883" t="s">
        <v>17452</v>
      </c>
      <c r="AH1883" t="s">
        <v>18057</v>
      </c>
      <c r="AI1883" t="s">
        <v>19035</v>
      </c>
      <c r="AJ1883" t="s">
        <v>8563</v>
      </c>
      <c r="AK1883" t="s">
        <v>20065</v>
      </c>
      <c r="AL1883" t="s">
        <v>8555</v>
      </c>
      <c r="AM1883" t="s">
        <v>20853</v>
      </c>
      <c r="AN1883" t="s">
        <v>18372</v>
      </c>
      <c r="AO1883" t="s">
        <v>18372</v>
      </c>
      <c r="AP1883" t="s">
        <v>23468</v>
      </c>
      <c r="AQ1883" t="s">
        <v>24487</v>
      </c>
      <c r="AR1883" t="s">
        <v>25289</v>
      </c>
      <c r="AS1883" t="s">
        <v>14829</v>
      </c>
      <c r="BC1883" s="3" t="str" cm="1">
        <f t="array" ref="BC1883">LEFT(BB1883,MIN(FIND({0,1,2,3,4,5,6,7,8,9},BB1883&amp;"0123456789"))-1)</f>
        <v/>
      </c>
      <c r="BY1883" t="s">
        <v>25667</v>
      </c>
      <c r="BZ1883" t="s">
        <v>25404</v>
      </c>
      <c r="CT1883" t="str">
        <f t="shared" si="439"/>
        <v>Information Services</v>
      </c>
      <c r="CU1883" t="str">
        <f t="shared" si="440"/>
        <v>Information Technology</v>
      </c>
      <c r="CV1883" t="str">
        <f t="shared" si="441"/>
        <v/>
      </c>
      <c r="CW1883" t="str">
        <f t="shared" si="442"/>
        <v/>
      </c>
      <c r="CX1883" t="str">
        <f t="shared" si="443"/>
        <v/>
      </c>
      <c r="CY1883" t="str">
        <f t="shared" si="444"/>
        <v/>
      </c>
      <c r="CZ1883" t="str">
        <f t="shared" si="445"/>
        <v/>
      </c>
      <c r="DA1883" t="str">
        <f t="shared" si="446"/>
        <v/>
      </c>
      <c r="DB1883" t="str">
        <f t="shared" si="447"/>
        <v/>
      </c>
      <c r="DC1883" t="str">
        <f t="shared" si="448"/>
        <v/>
      </c>
    </row>
    <row r="1884" spans="1:107" x14ac:dyDescent="0.2">
      <c r="A1884">
        <v>1881</v>
      </c>
      <c r="B1884" t="s">
        <v>1874</v>
      </c>
      <c r="C1884" t="s">
        <v>4049</v>
      </c>
      <c r="D1884" t="s">
        <v>5875</v>
      </c>
      <c r="E1884" t="s">
        <v>6065</v>
      </c>
      <c r="F1884" t="s">
        <v>7947</v>
      </c>
      <c r="G1884" t="s">
        <v>8255</v>
      </c>
      <c r="H1884" t="s">
        <v>8552</v>
      </c>
      <c r="I1884" t="s">
        <v>8554</v>
      </c>
      <c r="J1884" t="s">
        <v>10003</v>
      </c>
      <c r="K1884" t="s">
        <v>10121</v>
      </c>
      <c r="L1884" t="s">
        <v>10991</v>
      </c>
      <c r="M1884" t="s">
        <v>12545</v>
      </c>
      <c r="N1884" t="s">
        <v>13193</v>
      </c>
      <c r="O1884" t="s">
        <v>13334</v>
      </c>
      <c r="P1884" t="s">
        <v>4365</v>
      </c>
      <c r="Q1884">
        <v>1</v>
      </c>
      <c r="R1884" t="s">
        <v>13357</v>
      </c>
      <c r="S1884" t="s">
        <v>8250</v>
      </c>
      <c r="T1884" t="s">
        <v>13831</v>
      </c>
      <c r="U1884" s="3" t="str" cm="1">
        <f t="array" ref="U1884">LEFT(T1884,MIN(FIND({0,1,2,3,4,5,6,7,8,9},T1884&amp;"0123456789"))-1)</f>
        <v>$</v>
      </c>
      <c r="V1884" t="s">
        <v>13357</v>
      </c>
      <c r="W1884" t="s">
        <v>13831</v>
      </c>
      <c r="X1884" s="3" t="str" cm="1">
        <f t="array" ref="X1884">LEFT(W1884,MIN(FIND({0,1,2,3,4,5,6,7,8,9},W1884&amp;"0123456789"))-1)</f>
        <v>$</v>
      </c>
      <c r="Y1884" t="s">
        <v>13357</v>
      </c>
      <c r="Z1884" t="s">
        <v>13831</v>
      </c>
      <c r="AA1884" s="3" cm="1">
        <f t="array" ref="AA1884">_xlfn.XLOOKUP(LEFT(Z1884,MIN(FIND({0,1,2,3,4,5,6,7,8,9},Z1884&amp;"0123456789"))-1), $BB$4:$BB$23, $BC$4:$BC$23)*_xlfn.NUMBERVALUE(TRIM(REPLACE(Z1884,1,MIN(FIND({0,1,2,3,4,5,6,7,8,9},Z1884&amp;"0123456789"))-1,"")), ".", ",")</f>
        <v>1000000</v>
      </c>
      <c r="AB1884" t="s">
        <v>13831</v>
      </c>
      <c r="AC1884" s="3" cm="1">
        <f t="array" ref="AC1884">_xlfn.XLOOKUP(LEFT(AB1884,MIN(FIND({0,1,2,3,4,5,6,7,8,9},AB1884&amp;"0123456789"))-1), $BB$4:$BB$23, $BC$4:$BC$23)*_xlfn.NUMBERVALUE(TRIM(REPLACE(AB1884,1,MIN(FIND({0,1,2,3,4,5,6,7,8,9},AB1884&amp;"0123456789"))-1,"")), ".", ",")</f>
        <v>1000000</v>
      </c>
      <c r="AD1884" t="s">
        <v>4365</v>
      </c>
      <c r="AE1884" t="s">
        <v>4365</v>
      </c>
      <c r="AF1884" t="s">
        <v>4365</v>
      </c>
      <c r="AG1884" t="s">
        <v>4365</v>
      </c>
      <c r="AH1884" t="s">
        <v>4365</v>
      </c>
      <c r="AI1884" t="s">
        <v>4365</v>
      </c>
      <c r="AJ1884" t="s">
        <v>4365</v>
      </c>
      <c r="AK1884" t="s">
        <v>4365</v>
      </c>
      <c r="AL1884" t="s">
        <v>4365</v>
      </c>
      <c r="AM1884" t="s">
        <v>4365</v>
      </c>
      <c r="AN1884" t="s">
        <v>4365</v>
      </c>
      <c r="AO1884" t="s">
        <v>4365</v>
      </c>
      <c r="AP1884" t="s">
        <v>4365</v>
      </c>
      <c r="AQ1884" t="s">
        <v>4365</v>
      </c>
      <c r="AR1884" t="s">
        <v>4365</v>
      </c>
      <c r="AS1884" t="s">
        <v>19154</v>
      </c>
      <c r="BC1884" s="3" t="str" cm="1">
        <f t="array" ref="BC1884">LEFT(BB1884,MIN(FIND({0,1,2,3,4,5,6,7,8,9},BB1884&amp;"0123456789"))-1)</f>
        <v/>
      </c>
      <c r="BY1884" t="s">
        <v>26007</v>
      </c>
      <c r="BZ1884" t="s">
        <v>25839</v>
      </c>
      <c r="CT1884" t="str">
        <f t="shared" si="439"/>
        <v>Cosmetics</v>
      </c>
      <c r="CU1884" t="str">
        <f t="shared" si="440"/>
        <v>Green Consumer Goods</v>
      </c>
      <c r="CV1884" t="str">
        <f t="shared" si="441"/>
        <v/>
      </c>
      <c r="CW1884" t="str">
        <f t="shared" si="442"/>
        <v/>
      </c>
      <c r="CX1884" t="str">
        <f t="shared" si="443"/>
        <v/>
      </c>
      <c r="CY1884" t="str">
        <f t="shared" si="444"/>
        <v/>
      </c>
      <c r="CZ1884" t="str">
        <f t="shared" si="445"/>
        <v/>
      </c>
      <c r="DA1884" t="str">
        <f t="shared" si="446"/>
        <v/>
      </c>
      <c r="DB1884" t="str">
        <f t="shared" si="447"/>
        <v/>
      </c>
      <c r="DC1884" t="str">
        <f t="shared" si="448"/>
        <v/>
      </c>
    </row>
    <row r="1885" spans="1:107" x14ac:dyDescent="0.2">
      <c r="A1885">
        <v>1882</v>
      </c>
      <c r="B1885" t="s">
        <v>1875</v>
      </c>
      <c r="C1885" t="s">
        <v>4050</v>
      </c>
      <c r="D1885" t="s">
        <v>4365</v>
      </c>
      <c r="E1885" t="s">
        <v>6065</v>
      </c>
      <c r="F1885" t="s">
        <v>7948</v>
      </c>
      <c r="G1885" t="s">
        <v>8499</v>
      </c>
      <c r="H1885" t="s">
        <v>8552</v>
      </c>
      <c r="I1885" t="s">
        <v>4365</v>
      </c>
      <c r="J1885" t="s">
        <v>4365</v>
      </c>
      <c r="K1885" t="s">
        <v>10119</v>
      </c>
      <c r="L1885" t="s">
        <v>10534</v>
      </c>
      <c r="M1885" t="s">
        <v>11676</v>
      </c>
      <c r="N1885" t="s">
        <v>13179</v>
      </c>
      <c r="O1885" t="s">
        <v>13319</v>
      </c>
      <c r="P1885" t="s">
        <v>4365</v>
      </c>
      <c r="Q1885">
        <v>2</v>
      </c>
      <c r="R1885" t="s">
        <v>13358</v>
      </c>
      <c r="S1885" t="s">
        <v>8352</v>
      </c>
      <c r="T1885" t="s">
        <v>4365</v>
      </c>
      <c r="U1885" s="3" t="str" cm="1">
        <f t="array" ref="U1885">LEFT(T1885,MIN(FIND({0,1,2,3,4,5,6,7,8,9},T1885&amp;"0123456789"))-1)</f>
        <v>—</v>
      </c>
      <c r="V1885" t="s">
        <v>14414</v>
      </c>
      <c r="W1885" t="s">
        <v>4365</v>
      </c>
      <c r="X1885" s="3" t="str" cm="1">
        <f t="array" ref="X1885">LEFT(W1885,MIN(FIND({0,1,2,3,4,5,6,7,8,9},W1885&amp;"0123456789"))-1)</f>
        <v>—</v>
      </c>
      <c r="Y1885" t="s">
        <v>14414</v>
      </c>
      <c r="Z1885" t="s">
        <v>14757</v>
      </c>
      <c r="AA1885" s="3" cm="1">
        <f t="array" ref="AA1885">_xlfn.XLOOKUP(LEFT(Z1885,MIN(FIND({0,1,2,3,4,5,6,7,8,9},Z1885&amp;"0123456789"))-1), $BB$4:$BB$23, $BC$4:$BC$23)*_xlfn.NUMBERVALUE(TRIM(REPLACE(Z1885,1,MIN(FIND({0,1,2,3,4,5,6,7,8,9},Z1885&amp;"0123456789"))-1,"")), ".", ",")</f>
        <v>6426000</v>
      </c>
      <c r="AB1885" t="s">
        <v>14757</v>
      </c>
      <c r="AC1885" s="3" cm="1">
        <f t="array" ref="AC1885">_xlfn.XLOOKUP(LEFT(AB1885,MIN(FIND({0,1,2,3,4,5,6,7,8,9},AB1885&amp;"0123456789"))-1), $BB$4:$BB$23, $BC$4:$BC$23)*_xlfn.NUMBERVALUE(TRIM(REPLACE(AB1885,1,MIN(FIND({0,1,2,3,4,5,6,7,8,9},AB1885&amp;"0123456789"))-1,"")), ".", ",")</f>
        <v>6426000</v>
      </c>
      <c r="AD1885" t="s">
        <v>4365</v>
      </c>
      <c r="AE1885" t="s">
        <v>14823</v>
      </c>
      <c r="AF1885" t="s">
        <v>16317</v>
      </c>
      <c r="AG1885" t="s">
        <v>4365</v>
      </c>
      <c r="AH1885" t="s">
        <v>4365</v>
      </c>
      <c r="AI1885" t="s">
        <v>4365</v>
      </c>
      <c r="AJ1885" t="s">
        <v>4365</v>
      </c>
      <c r="AK1885" t="s">
        <v>4365</v>
      </c>
      <c r="AL1885" t="s">
        <v>4365</v>
      </c>
      <c r="AM1885" t="s">
        <v>4365</v>
      </c>
      <c r="AN1885" t="s">
        <v>4365</v>
      </c>
      <c r="AO1885" t="s">
        <v>4365</v>
      </c>
      <c r="AP1885" t="s">
        <v>4365</v>
      </c>
      <c r="AQ1885" t="s">
        <v>4365</v>
      </c>
      <c r="AR1885" t="s">
        <v>4365</v>
      </c>
      <c r="AS1885" t="s">
        <v>14825</v>
      </c>
      <c r="BC1885" s="3" t="str" cm="1">
        <f t="array" ref="BC1885">LEFT(BB1885,MIN(FIND({0,1,2,3,4,5,6,7,8,9},BB1885&amp;"0123456789"))-1)</f>
        <v/>
      </c>
      <c r="BY1885" t="s">
        <v>11993</v>
      </c>
      <c r="BZ1885" t="s">
        <v>25562</v>
      </c>
      <c r="CA1885" t="s">
        <v>25404</v>
      </c>
      <c r="CT1885" t="str">
        <f t="shared" si="439"/>
        <v>Automotive</v>
      </c>
      <c r="CU1885" t="str">
        <f t="shared" si="440"/>
        <v>Autonomous Vehicles</v>
      </c>
      <c r="CV1885" t="str">
        <f t="shared" si="441"/>
        <v>Information Technology</v>
      </c>
      <c r="CW1885" t="str">
        <f t="shared" si="442"/>
        <v/>
      </c>
      <c r="CX1885" t="str">
        <f t="shared" si="443"/>
        <v/>
      </c>
      <c r="CY1885" t="str">
        <f t="shared" si="444"/>
        <v/>
      </c>
      <c r="CZ1885" t="str">
        <f t="shared" si="445"/>
        <v/>
      </c>
      <c r="DA1885" t="str">
        <f t="shared" si="446"/>
        <v/>
      </c>
      <c r="DB1885" t="str">
        <f t="shared" si="447"/>
        <v/>
      </c>
      <c r="DC1885" t="str">
        <f t="shared" si="448"/>
        <v/>
      </c>
    </row>
    <row r="1886" spans="1:107" x14ac:dyDescent="0.2">
      <c r="A1886">
        <v>1883</v>
      </c>
      <c r="B1886" t="s">
        <v>1876</v>
      </c>
      <c r="C1886" t="s">
        <v>4051</v>
      </c>
      <c r="D1886" t="s">
        <v>5876</v>
      </c>
      <c r="E1886" t="s">
        <v>6065</v>
      </c>
      <c r="F1886" t="s">
        <v>7949</v>
      </c>
      <c r="G1886" t="s">
        <v>8245</v>
      </c>
      <c r="H1886" t="s">
        <v>8552</v>
      </c>
      <c r="I1886" t="s">
        <v>8554</v>
      </c>
      <c r="J1886" t="s">
        <v>10004</v>
      </c>
      <c r="K1886" t="s">
        <v>10121</v>
      </c>
      <c r="L1886" t="s">
        <v>10992</v>
      </c>
      <c r="M1886" t="s">
        <v>12546</v>
      </c>
      <c r="N1886" t="s">
        <v>12769</v>
      </c>
      <c r="O1886" t="s">
        <v>13322</v>
      </c>
      <c r="P1886" t="s">
        <v>4365</v>
      </c>
      <c r="Q1886">
        <v>2</v>
      </c>
      <c r="R1886" t="s">
        <v>4365</v>
      </c>
      <c r="S1886" t="s">
        <v>13453</v>
      </c>
      <c r="T1886" t="s">
        <v>14340</v>
      </c>
      <c r="U1886" s="3" t="str" cm="1">
        <f t="array" ref="U1886">LEFT(T1886,MIN(FIND({0,1,2,3,4,5,6,7,8,9},T1886&amp;"0123456789"))-1)</f>
        <v>$</v>
      </c>
      <c r="V1886" t="s">
        <v>14415</v>
      </c>
      <c r="W1886" t="s">
        <v>14340</v>
      </c>
      <c r="X1886" s="3" t="str" cm="1">
        <f t="array" ref="X1886">LEFT(W1886,MIN(FIND({0,1,2,3,4,5,6,7,8,9},W1886&amp;"0123456789"))-1)</f>
        <v>$</v>
      </c>
      <c r="Y1886" t="s">
        <v>14415</v>
      </c>
      <c r="Z1886" t="s">
        <v>14340</v>
      </c>
      <c r="AA1886" s="3" cm="1">
        <f t="array" ref="AA1886">_xlfn.XLOOKUP(LEFT(Z1886,MIN(FIND({0,1,2,3,4,5,6,7,8,9},Z1886&amp;"0123456789"))-1), $BB$4:$BB$23, $BC$4:$BC$23)*_xlfn.NUMBERVALUE(TRIM(REPLACE(Z1886,1,MIN(FIND({0,1,2,3,4,5,6,7,8,9},Z1886&amp;"0123456789"))-1,"")), ".", ",")</f>
        <v>1133859</v>
      </c>
      <c r="AB1886" t="s">
        <v>14817</v>
      </c>
      <c r="AC1886" s="3" cm="1">
        <f t="array" ref="AC1886">_xlfn.XLOOKUP(LEFT(AB1886,MIN(FIND({0,1,2,3,4,5,6,7,8,9},AB1886&amp;"0123456789"))-1), $BB$4:$BB$23, $BC$4:$BC$23)*_xlfn.NUMBERVALUE(TRIM(REPLACE(AB1886,1,MIN(FIND({0,1,2,3,4,5,6,7,8,9},AB1886&amp;"0123456789"))-1,"")), ".", ",")</f>
        <v>1396359</v>
      </c>
      <c r="AD1886" t="s">
        <v>4365</v>
      </c>
      <c r="AE1886" t="s">
        <v>4365</v>
      </c>
      <c r="AF1886" t="s">
        <v>4365</v>
      </c>
      <c r="AG1886" t="s">
        <v>4365</v>
      </c>
      <c r="AH1886" t="s">
        <v>4365</v>
      </c>
      <c r="AI1886" t="s">
        <v>4365</v>
      </c>
      <c r="AJ1886" t="s">
        <v>4365</v>
      </c>
      <c r="AK1886" t="s">
        <v>4365</v>
      </c>
      <c r="AL1886" t="s">
        <v>4365</v>
      </c>
      <c r="AM1886" t="s">
        <v>4365</v>
      </c>
      <c r="AN1886" t="s">
        <v>4365</v>
      </c>
      <c r="AO1886" t="s">
        <v>4365</v>
      </c>
      <c r="AP1886" t="s">
        <v>4365</v>
      </c>
      <c r="AQ1886" t="s">
        <v>4365</v>
      </c>
      <c r="AR1886" t="s">
        <v>4365</v>
      </c>
      <c r="AS1886" t="s">
        <v>8554</v>
      </c>
      <c r="BC1886" s="3" t="str" cm="1">
        <f t="array" ref="BC1886">LEFT(BB1886,MIN(FIND({0,1,2,3,4,5,6,7,8,9},BB1886&amp;"0123456789"))-1)</f>
        <v/>
      </c>
      <c r="BY1886" t="s">
        <v>10331</v>
      </c>
      <c r="BZ1886" t="s">
        <v>25584</v>
      </c>
      <c r="CA1886" t="s">
        <v>25728</v>
      </c>
      <c r="CT1886" t="str">
        <f t="shared" si="439"/>
        <v>Information Technology</v>
      </c>
      <c r="CU1886" t="str">
        <f t="shared" si="440"/>
        <v>Mobile Devices</v>
      </c>
      <c r="CV1886" t="str">
        <f t="shared" si="441"/>
        <v>Music</v>
      </c>
      <c r="CW1886" t="str">
        <f t="shared" si="442"/>
        <v/>
      </c>
      <c r="CX1886" t="str">
        <f t="shared" si="443"/>
        <v/>
      </c>
      <c r="CY1886" t="str">
        <f t="shared" si="444"/>
        <v/>
      </c>
      <c r="CZ1886" t="str">
        <f t="shared" si="445"/>
        <v/>
      </c>
      <c r="DA1886" t="str">
        <f t="shared" si="446"/>
        <v/>
      </c>
      <c r="DB1886" t="str">
        <f t="shared" si="447"/>
        <v/>
      </c>
      <c r="DC1886" t="str">
        <f t="shared" si="448"/>
        <v/>
      </c>
    </row>
    <row r="1887" spans="1:107" x14ac:dyDescent="0.2">
      <c r="A1887">
        <v>1884</v>
      </c>
      <c r="B1887" t="s">
        <v>1877</v>
      </c>
      <c r="C1887" t="s">
        <v>4052</v>
      </c>
      <c r="D1887" t="s">
        <v>4365</v>
      </c>
      <c r="E1887" t="s">
        <v>6065</v>
      </c>
      <c r="F1887" t="s">
        <v>7950</v>
      </c>
      <c r="G1887" t="s">
        <v>8530</v>
      </c>
      <c r="H1887" t="s">
        <v>8552</v>
      </c>
      <c r="I1887" t="s">
        <v>4365</v>
      </c>
      <c r="J1887" t="s">
        <v>4365</v>
      </c>
      <c r="K1887" t="s">
        <v>4365</v>
      </c>
      <c r="L1887" t="s">
        <v>10993</v>
      </c>
      <c r="M1887" t="s">
        <v>12547</v>
      </c>
      <c r="N1887" t="s">
        <v>13194</v>
      </c>
      <c r="O1887" t="s">
        <v>13319</v>
      </c>
      <c r="P1887" t="s">
        <v>4365</v>
      </c>
      <c r="Q1887">
        <v>1</v>
      </c>
      <c r="R1887" t="s">
        <v>4365</v>
      </c>
      <c r="S1887" t="s">
        <v>8469</v>
      </c>
      <c r="T1887" t="s">
        <v>14341</v>
      </c>
      <c r="U1887" s="3" t="str" cm="1">
        <f t="array" ref="U1887">LEFT(T1887,MIN(FIND({0,1,2,3,4,5,6,7,8,9},T1887&amp;"0123456789"))-1)</f>
        <v>CN¥</v>
      </c>
      <c r="V1887" t="s">
        <v>14415</v>
      </c>
      <c r="W1887" t="s">
        <v>14341</v>
      </c>
      <c r="X1887" s="3" t="str" cm="1">
        <f t="array" ref="X1887">LEFT(W1887,MIN(FIND({0,1,2,3,4,5,6,7,8,9},W1887&amp;"0123456789"))-1)</f>
        <v>CN¥</v>
      </c>
      <c r="Y1887" t="s">
        <v>14415</v>
      </c>
      <c r="Z1887" t="s">
        <v>14341</v>
      </c>
      <c r="AA1887" s="3" cm="1">
        <f t="array" ref="AA1887">_xlfn.XLOOKUP(LEFT(Z1887,MIN(FIND({0,1,2,3,4,5,6,7,8,9},Z1887&amp;"0123456789"))-1), $BB$4:$BB$23, $BC$4:$BC$23)*_xlfn.NUMBERVALUE(TRIM(REPLACE(Z1887,1,MIN(FIND({0,1,2,3,4,5,6,7,8,9},Z1887&amp;"0123456789"))-1,"")), ".", ",")</f>
        <v>7200000</v>
      </c>
      <c r="AB1887" t="s">
        <v>14341</v>
      </c>
      <c r="AC1887" s="3" cm="1">
        <f t="array" ref="AC1887">_xlfn.XLOOKUP(LEFT(AB1887,MIN(FIND({0,1,2,3,4,5,6,7,8,9},AB1887&amp;"0123456789"))-1), $BB$4:$BB$23, $BC$4:$BC$23)*_xlfn.NUMBERVALUE(TRIM(REPLACE(AB1887,1,MIN(FIND({0,1,2,3,4,5,6,7,8,9},AB1887&amp;"0123456789"))-1,"")), ".", ",")</f>
        <v>7200000</v>
      </c>
      <c r="AD1887" t="s">
        <v>4365</v>
      </c>
      <c r="AE1887" t="s">
        <v>4365</v>
      </c>
      <c r="AF1887" t="s">
        <v>4365</v>
      </c>
      <c r="AG1887" t="s">
        <v>4365</v>
      </c>
      <c r="AH1887" t="s">
        <v>4365</v>
      </c>
      <c r="AI1887" t="s">
        <v>4365</v>
      </c>
      <c r="AJ1887" t="s">
        <v>4365</v>
      </c>
      <c r="AK1887" t="s">
        <v>4365</v>
      </c>
      <c r="AL1887" t="s">
        <v>4365</v>
      </c>
      <c r="AM1887" t="s">
        <v>4365</v>
      </c>
      <c r="AN1887" t="s">
        <v>4365</v>
      </c>
      <c r="AO1887" t="s">
        <v>4365</v>
      </c>
      <c r="AP1887" t="s">
        <v>4365</v>
      </c>
      <c r="AQ1887" t="s">
        <v>4365</v>
      </c>
      <c r="AR1887" t="s">
        <v>4365</v>
      </c>
      <c r="AS1887" t="s">
        <v>8558</v>
      </c>
      <c r="BC1887" s="3" t="str" cm="1">
        <f t="array" ref="BC1887">LEFT(BB1887,MIN(FIND({0,1,2,3,4,5,6,7,8,9},BB1887&amp;"0123456789"))-1)</f>
        <v/>
      </c>
      <c r="BY1887" t="s">
        <v>11993</v>
      </c>
      <c r="BZ1887" t="s">
        <v>25443</v>
      </c>
      <c r="CA1887" t="s">
        <v>25690</v>
      </c>
      <c r="CT1887" t="str">
        <f t="shared" si="439"/>
        <v>Automotive</v>
      </c>
      <c r="CU1887" t="str">
        <f t="shared" si="440"/>
        <v>Big Data</v>
      </c>
      <c r="CV1887" t="str">
        <f t="shared" si="441"/>
        <v>Blockchain</v>
      </c>
      <c r="CW1887" t="str">
        <f t="shared" si="442"/>
        <v/>
      </c>
      <c r="CX1887" t="str">
        <f t="shared" si="443"/>
        <v/>
      </c>
      <c r="CY1887" t="str">
        <f t="shared" si="444"/>
        <v/>
      </c>
      <c r="CZ1887" t="str">
        <f t="shared" si="445"/>
        <v/>
      </c>
      <c r="DA1887" t="str">
        <f t="shared" si="446"/>
        <v/>
      </c>
      <c r="DB1887" t="str">
        <f t="shared" si="447"/>
        <v/>
      </c>
      <c r="DC1887" t="str">
        <f t="shared" si="448"/>
        <v/>
      </c>
    </row>
    <row r="1888" spans="1:107" x14ac:dyDescent="0.2">
      <c r="A1888">
        <v>1885</v>
      </c>
      <c r="B1888" t="s">
        <v>1878</v>
      </c>
      <c r="C1888" t="s">
        <v>4053</v>
      </c>
      <c r="D1888" t="s">
        <v>4365</v>
      </c>
      <c r="E1888" t="s">
        <v>6065</v>
      </c>
      <c r="F1888" t="s">
        <v>7951</v>
      </c>
      <c r="G1888" t="s">
        <v>8246</v>
      </c>
      <c r="H1888" t="s">
        <v>8552</v>
      </c>
      <c r="I1888" t="s">
        <v>4365</v>
      </c>
      <c r="J1888" t="s">
        <v>4365</v>
      </c>
      <c r="K1888" t="s">
        <v>10121</v>
      </c>
      <c r="L1888" t="s">
        <v>10566</v>
      </c>
      <c r="M1888" t="s">
        <v>12548</v>
      </c>
      <c r="N1888" t="s">
        <v>12920</v>
      </c>
      <c r="O1888" t="s">
        <v>13334</v>
      </c>
      <c r="P1888" t="s">
        <v>13349</v>
      </c>
      <c r="Q1888">
        <v>1</v>
      </c>
      <c r="R1888" t="s">
        <v>13357</v>
      </c>
      <c r="S1888" t="s">
        <v>8253</v>
      </c>
      <c r="T1888" t="s">
        <v>13831</v>
      </c>
      <c r="U1888" s="3" t="str" cm="1">
        <f t="array" ref="U1888">LEFT(T1888,MIN(FIND({0,1,2,3,4,5,6,7,8,9},T1888&amp;"0123456789"))-1)</f>
        <v>$</v>
      </c>
      <c r="V1888" t="s">
        <v>13357</v>
      </c>
      <c r="W1888" t="s">
        <v>13831</v>
      </c>
      <c r="X1888" s="3" t="str" cm="1">
        <f t="array" ref="X1888">LEFT(W1888,MIN(FIND({0,1,2,3,4,5,6,7,8,9},W1888&amp;"0123456789"))-1)</f>
        <v>$</v>
      </c>
      <c r="Y1888" t="s">
        <v>13357</v>
      </c>
      <c r="Z1888" t="s">
        <v>13831</v>
      </c>
      <c r="AA1888" s="3" cm="1">
        <f t="array" ref="AA1888">_xlfn.XLOOKUP(LEFT(Z1888,MIN(FIND({0,1,2,3,4,5,6,7,8,9},Z1888&amp;"0123456789"))-1), $BB$4:$BB$23, $BC$4:$BC$23)*_xlfn.NUMBERVALUE(TRIM(REPLACE(Z1888,1,MIN(FIND({0,1,2,3,4,5,6,7,8,9},Z1888&amp;"0123456789"))-1,"")), ".", ",")</f>
        <v>1000000</v>
      </c>
      <c r="AB1888" t="s">
        <v>13831</v>
      </c>
      <c r="AC1888" s="3" cm="1">
        <f t="array" ref="AC1888">_xlfn.XLOOKUP(LEFT(AB1888,MIN(FIND({0,1,2,3,4,5,6,7,8,9},AB1888&amp;"0123456789"))-1), $BB$4:$BB$23, $BC$4:$BC$23)*_xlfn.NUMBERVALUE(TRIM(REPLACE(AB1888,1,MIN(FIND({0,1,2,3,4,5,6,7,8,9},AB1888&amp;"0123456789"))-1,"")), ".", ",")</f>
        <v>1000000</v>
      </c>
      <c r="AD1888" t="s">
        <v>8555</v>
      </c>
      <c r="AE1888" t="s">
        <v>8555</v>
      </c>
      <c r="AF1888" t="s">
        <v>15499</v>
      </c>
      <c r="AG1888" t="s">
        <v>17241</v>
      </c>
      <c r="AH1888" t="s">
        <v>4365</v>
      </c>
      <c r="AI1888" t="s">
        <v>4365</v>
      </c>
      <c r="AJ1888" t="s">
        <v>8563</v>
      </c>
      <c r="AK1888" t="s">
        <v>4365</v>
      </c>
      <c r="AL1888" t="s">
        <v>8555</v>
      </c>
      <c r="AM1888" t="s">
        <v>4365</v>
      </c>
      <c r="AN1888" t="s">
        <v>18372</v>
      </c>
      <c r="AO1888" t="s">
        <v>4365</v>
      </c>
      <c r="AP1888" t="s">
        <v>23469</v>
      </c>
      <c r="AQ1888" t="s">
        <v>4365</v>
      </c>
      <c r="AR1888" t="s">
        <v>4365</v>
      </c>
      <c r="AS1888" t="s">
        <v>14820</v>
      </c>
      <c r="BC1888" s="3" t="str" cm="1">
        <f t="array" ref="BC1888">LEFT(BB1888,MIN(FIND({0,1,2,3,4,5,6,7,8,9},BB1888&amp;"0123456789"))-1)</f>
        <v/>
      </c>
      <c r="BY1888" t="s">
        <v>25419</v>
      </c>
      <c r="BZ1888" t="s">
        <v>25406</v>
      </c>
      <c r="CT1888" t="str">
        <f t="shared" si="439"/>
        <v>Apps</v>
      </c>
      <c r="CU1888" t="str">
        <f t="shared" si="440"/>
        <v>Sales</v>
      </c>
      <c r="CV1888" t="str">
        <f t="shared" si="441"/>
        <v/>
      </c>
      <c r="CW1888" t="str">
        <f t="shared" si="442"/>
        <v/>
      </c>
      <c r="CX1888" t="str">
        <f t="shared" si="443"/>
        <v/>
      </c>
      <c r="CY1888" t="str">
        <f t="shared" si="444"/>
        <v/>
      </c>
      <c r="CZ1888" t="str">
        <f t="shared" si="445"/>
        <v/>
      </c>
      <c r="DA1888" t="str">
        <f t="shared" si="446"/>
        <v/>
      </c>
      <c r="DB1888" t="str">
        <f t="shared" si="447"/>
        <v/>
      </c>
      <c r="DC1888" t="str">
        <f t="shared" si="448"/>
        <v/>
      </c>
    </row>
    <row r="1889" spans="1:107" x14ac:dyDescent="0.2">
      <c r="A1889">
        <v>1886</v>
      </c>
      <c r="B1889" t="s">
        <v>1879</v>
      </c>
      <c r="C1889" t="s">
        <v>4054</v>
      </c>
      <c r="D1889" t="s">
        <v>5877</v>
      </c>
      <c r="E1889" t="s">
        <v>6065</v>
      </c>
      <c r="F1889" t="s">
        <v>7952</v>
      </c>
      <c r="G1889" t="s">
        <v>8245</v>
      </c>
      <c r="H1889" t="s">
        <v>8552</v>
      </c>
      <c r="I1889" t="s">
        <v>8557</v>
      </c>
      <c r="J1889" t="s">
        <v>10005</v>
      </c>
      <c r="K1889" t="s">
        <v>10121</v>
      </c>
      <c r="L1889" t="s">
        <v>10994</v>
      </c>
      <c r="M1889" t="s">
        <v>12549</v>
      </c>
      <c r="N1889" t="s">
        <v>13011</v>
      </c>
      <c r="O1889" t="s">
        <v>13306</v>
      </c>
      <c r="P1889" t="s">
        <v>13351</v>
      </c>
      <c r="Q1889">
        <v>1</v>
      </c>
      <c r="R1889" t="s">
        <v>13357</v>
      </c>
      <c r="S1889" t="s">
        <v>8281</v>
      </c>
      <c r="T1889" t="s">
        <v>13941</v>
      </c>
      <c r="U1889" s="3" t="str" cm="1">
        <f t="array" ref="U1889">LEFT(T1889,MIN(FIND({0,1,2,3,4,5,6,7,8,9},T1889&amp;"0123456789"))-1)</f>
        <v>€</v>
      </c>
      <c r="V1889" t="s">
        <v>13357</v>
      </c>
      <c r="W1889" t="s">
        <v>13941</v>
      </c>
      <c r="X1889" s="3" t="str" cm="1">
        <f t="array" ref="X1889">LEFT(W1889,MIN(FIND({0,1,2,3,4,5,6,7,8,9},W1889&amp;"0123456789"))-1)</f>
        <v>€</v>
      </c>
      <c r="Y1889" t="s">
        <v>13357</v>
      </c>
      <c r="Z1889" t="s">
        <v>13941</v>
      </c>
      <c r="AA1889" s="3" cm="1">
        <f t="array" ref="AA1889">_xlfn.XLOOKUP(LEFT(Z1889,MIN(FIND({0,1,2,3,4,5,6,7,8,9},Z1889&amp;"0123456789"))-1), $BB$4:$BB$23, $BC$4:$BC$23)*_xlfn.NUMBERVALUE(TRIM(REPLACE(Z1889,1,MIN(FIND({0,1,2,3,4,5,6,7,8,9},Z1889&amp;"0123456789"))-1,"")), ".", ",")</f>
        <v>1320000</v>
      </c>
      <c r="AB1889" t="s">
        <v>13941</v>
      </c>
      <c r="AC1889" s="3" cm="1">
        <f t="array" ref="AC1889">_xlfn.XLOOKUP(LEFT(AB1889,MIN(FIND({0,1,2,3,4,5,6,7,8,9},AB1889&amp;"0123456789"))-1), $BB$4:$BB$23, $BC$4:$BC$23)*_xlfn.NUMBERVALUE(TRIM(REPLACE(AB1889,1,MIN(FIND({0,1,2,3,4,5,6,7,8,9},AB1889&amp;"0123456789"))-1,"")), ".", ",")</f>
        <v>1320000</v>
      </c>
      <c r="AD1889" t="s">
        <v>4365</v>
      </c>
      <c r="AE1889" t="s">
        <v>8559</v>
      </c>
      <c r="AF1889" t="s">
        <v>16318</v>
      </c>
      <c r="AG1889" t="s">
        <v>4365</v>
      </c>
      <c r="AH1889" t="s">
        <v>4365</v>
      </c>
      <c r="AI1889" t="s">
        <v>4365</v>
      </c>
      <c r="AJ1889" t="s">
        <v>4365</v>
      </c>
      <c r="AK1889" t="s">
        <v>4365</v>
      </c>
      <c r="AL1889" t="s">
        <v>4365</v>
      </c>
      <c r="AM1889" t="s">
        <v>4365</v>
      </c>
      <c r="AN1889" t="s">
        <v>4365</v>
      </c>
      <c r="AO1889" t="s">
        <v>4365</v>
      </c>
      <c r="AP1889" t="s">
        <v>4365</v>
      </c>
      <c r="AQ1889" t="s">
        <v>4365</v>
      </c>
      <c r="AR1889" t="s">
        <v>4365</v>
      </c>
      <c r="AS1889" t="s">
        <v>19206</v>
      </c>
      <c r="BC1889" s="3" t="str" cm="1">
        <f t="array" ref="BC1889">LEFT(BB1889,MIN(FIND({0,1,2,3,4,5,6,7,8,9},BB1889&amp;"0123456789"))-1)</f>
        <v/>
      </c>
      <c r="BY1889" t="s">
        <v>11476</v>
      </c>
      <c r="BZ1889" t="s">
        <v>25456</v>
      </c>
      <c r="CT1889" t="str">
        <f t="shared" si="439"/>
        <v>Analytics</v>
      </c>
      <c r="CU1889" t="str">
        <f t="shared" si="440"/>
        <v>Manufacturing</v>
      </c>
      <c r="CV1889" t="str">
        <f t="shared" si="441"/>
        <v/>
      </c>
      <c r="CW1889" t="str">
        <f t="shared" si="442"/>
        <v/>
      </c>
      <c r="CX1889" t="str">
        <f t="shared" si="443"/>
        <v/>
      </c>
      <c r="CY1889" t="str">
        <f t="shared" si="444"/>
        <v/>
      </c>
      <c r="CZ1889" t="str">
        <f t="shared" si="445"/>
        <v/>
      </c>
      <c r="DA1889" t="str">
        <f t="shared" si="446"/>
        <v/>
      </c>
      <c r="DB1889" t="str">
        <f t="shared" si="447"/>
        <v/>
      </c>
      <c r="DC1889" t="str">
        <f t="shared" si="448"/>
        <v/>
      </c>
    </row>
    <row r="1890" spans="1:107" x14ac:dyDescent="0.2">
      <c r="A1890">
        <v>1887</v>
      </c>
      <c r="B1890" t="s">
        <v>1880</v>
      </c>
      <c r="C1890" t="s">
        <v>4055</v>
      </c>
      <c r="D1890" t="s">
        <v>4365</v>
      </c>
      <c r="E1890" t="s">
        <v>6065</v>
      </c>
      <c r="F1890" t="s">
        <v>7953</v>
      </c>
      <c r="G1890" t="s">
        <v>8385</v>
      </c>
      <c r="H1890" t="s">
        <v>8552</v>
      </c>
      <c r="I1890" t="s">
        <v>4365</v>
      </c>
      <c r="J1890" t="s">
        <v>4365</v>
      </c>
      <c r="K1890" t="s">
        <v>4365</v>
      </c>
      <c r="L1890" t="s">
        <v>10995</v>
      </c>
      <c r="M1890" t="s">
        <v>12550</v>
      </c>
      <c r="N1890" t="s">
        <v>13195</v>
      </c>
      <c r="O1890" t="s">
        <v>13319</v>
      </c>
      <c r="P1890" t="s">
        <v>13351</v>
      </c>
      <c r="Q1890">
        <v>2</v>
      </c>
      <c r="R1890" t="s">
        <v>4365</v>
      </c>
      <c r="S1890" t="s">
        <v>13481</v>
      </c>
      <c r="T1890" t="s">
        <v>14326</v>
      </c>
      <c r="U1890" s="3" t="str" cm="1">
        <f t="array" ref="U1890">LEFT(T1890,MIN(FIND({0,1,2,3,4,5,6,7,8,9},T1890&amp;"0123456789"))-1)</f>
        <v>¥</v>
      </c>
      <c r="V1890" t="s">
        <v>14415</v>
      </c>
      <c r="W1890" t="s">
        <v>14326</v>
      </c>
      <c r="X1890" s="3" t="str" cm="1">
        <f t="array" ref="X1890">LEFT(W1890,MIN(FIND({0,1,2,3,4,5,6,7,8,9},W1890&amp;"0123456789"))-1)</f>
        <v>¥</v>
      </c>
      <c r="Y1890" t="s">
        <v>14415</v>
      </c>
      <c r="Z1890" t="s">
        <v>14326</v>
      </c>
      <c r="AA1890" s="3" cm="1">
        <f t="array" ref="AA1890">_xlfn.XLOOKUP(LEFT(Z1890,MIN(FIND({0,1,2,3,4,5,6,7,8,9},Z1890&amp;"0123456789"))-1), $BB$4:$BB$23, $BC$4:$BC$23)*_xlfn.NUMBERVALUE(TRIM(REPLACE(Z1890,1,MIN(FIND({0,1,2,3,4,5,6,7,8,9},Z1890&amp;"0123456789"))-1,"")), ".", ",")</f>
        <v>1425000</v>
      </c>
      <c r="AB1890" t="s">
        <v>14818</v>
      </c>
      <c r="AC1890" s="3" cm="1">
        <f t="array" ref="AC1890">_xlfn.XLOOKUP(LEFT(AB1890,MIN(FIND({0,1,2,3,4,5,6,7,8,9},AB1890&amp;"0123456789"))-1), $BB$4:$BB$23, $BC$4:$BC$23)*_xlfn.NUMBERVALUE(TRIM(REPLACE(AB1890,1,MIN(FIND({0,1,2,3,4,5,6,7,8,9},AB1890&amp;"0123456789"))-1,"")), ".", ",")</f>
        <v>1995000</v>
      </c>
      <c r="AD1890" t="s">
        <v>8555</v>
      </c>
      <c r="AE1890" t="s">
        <v>8557</v>
      </c>
      <c r="AF1890" t="s">
        <v>16319</v>
      </c>
      <c r="AG1890" t="s">
        <v>4365</v>
      </c>
      <c r="AH1890" t="s">
        <v>4365</v>
      </c>
      <c r="AI1890" t="s">
        <v>4365</v>
      </c>
      <c r="AJ1890" t="s">
        <v>4365</v>
      </c>
      <c r="AK1890" t="s">
        <v>4365</v>
      </c>
      <c r="AL1890" t="s">
        <v>4365</v>
      </c>
      <c r="AM1890" t="s">
        <v>4365</v>
      </c>
      <c r="AN1890" t="s">
        <v>4365</v>
      </c>
      <c r="AO1890" t="s">
        <v>4365</v>
      </c>
      <c r="AP1890" t="s">
        <v>4365</v>
      </c>
      <c r="AQ1890" t="s">
        <v>4365</v>
      </c>
      <c r="AR1890" t="s">
        <v>4365</v>
      </c>
      <c r="AS1890" t="s">
        <v>14830</v>
      </c>
      <c r="BC1890" s="3" t="str" cm="1">
        <f t="array" ref="BC1890">LEFT(BB1890,MIN(FIND({0,1,2,3,4,5,6,7,8,9},BB1890&amp;"0123456789"))-1)</f>
        <v/>
      </c>
      <c r="BY1890" t="s">
        <v>25968</v>
      </c>
      <c r="BZ1890" t="s">
        <v>25411</v>
      </c>
      <c r="CA1890" t="s">
        <v>25662</v>
      </c>
      <c r="CT1890" t="str">
        <f t="shared" si="439"/>
        <v>Hotel</v>
      </c>
      <c r="CU1890" t="str">
        <f t="shared" si="440"/>
        <v>Real Estate</v>
      </c>
      <c r="CV1890" t="str">
        <f t="shared" si="441"/>
        <v>Service Industry</v>
      </c>
      <c r="CW1890" t="str">
        <f t="shared" si="442"/>
        <v/>
      </c>
      <c r="CX1890" t="str">
        <f t="shared" si="443"/>
        <v/>
      </c>
      <c r="CY1890" t="str">
        <f t="shared" si="444"/>
        <v/>
      </c>
      <c r="CZ1890" t="str">
        <f t="shared" si="445"/>
        <v/>
      </c>
      <c r="DA1890" t="str">
        <f t="shared" si="446"/>
        <v/>
      </c>
      <c r="DB1890" t="str">
        <f t="shared" si="447"/>
        <v/>
      </c>
      <c r="DC1890" t="str">
        <f t="shared" si="448"/>
        <v/>
      </c>
    </row>
    <row r="1891" spans="1:107" x14ac:dyDescent="0.2">
      <c r="A1891">
        <v>1888</v>
      </c>
      <c r="B1891" t="s">
        <v>1881</v>
      </c>
      <c r="C1891" t="s">
        <v>4056</v>
      </c>
      <c r="D1891" t="s">
        <v>5878</v>
      </c>
      <c r="E1891" t="s">
        <v>6065</v>
      </c>
      <c r="F1891" t="s">
        <v>7954</v>
      </c>
      <c r="G1891" t="s">
        <v>8245</v>
      </c>
      <c r="H1891" t="s">
        <v>8552</v>
      </c>
      <c r="I1891" t="s">
        <v>8555</v>
      </c>
      <c r="J1891" t="s">
        <v>10006</v>
      </c>
      <c r="K1891" t="s">
        <v>10119</v>
      </c>
      <c r="L1891" t="s">
        <v>10163</v>
      </c>
      <c r="M1891" t="s">
        <v>10163</v>
      </c>
      <c r="N1891" t="s">
        <v>12743</v>
      </c>
      <c r="O1891" t="s">
        <v>13311</v>
      </c>
      <c r="P1891" t="s">
        <v>13351</v>
      </c>
      <c r="Q1891">
        <v>1</v>
      </c>
      <c r="R1891" t="s">
        <v>13357</v>
      </c>
      <c r="S1891" t="s">
        <v>13607</v>
      </c>
      <c r="T1891" t="s">
        <v>13740</v>
      </c>
      <c r="U1891" s="3" t="str" cm="1">
        <f t="array" ref="U1891">LEFT(T1891,MIN(FIND({0,1,2,3,4,5,6,7,8,9},T1891&amp;"0123456789"))-1)</f>
        <v>$</v>
      </c>
      <c r="V1891" t="s">
        <v>13357</v>
      </c>
      <c r="W1891" t="s">
        <v>13740</v>
      </c>
      <c r="X1891" s="3" t="str" cm="1">
        <f t="array" ref="X1891">LEFT(W1891,MIN(FIND({0,1,2,3,4,5,6,7,8,9},W1891&amp;"0123456789"))-1)</f>
        <v>$</v>
      </c>
      <c r="Y1891" t="s">
        <v>13357</v>
      </c>
      <c r="Z1891" t="s">
        <v>13740</v>
      </c>
      <c r="AA1891" s="3" cm="1">
        <f t="array" ref="AA1891">_xlfn.XLOOKUP(LEFT(Z1891,MIN(FIND({0,1,2,3,4,5,6,7,8,9},Z1891&amp;"0123456789"))-1), $BB$4:$BB$23, $BC$4:$BC$23)*_xlfn.NUMBERVALUE(TRIM(REPLACE(Z1891,1,MIN(FIND({0,1,2,3,4,5,6,7,8,9},Z1891&amp;"0123456789"))-1,"")), ".", ",")</f>
        <v>3000000</v>
      </c>
      <c r="AB1891" t="s">
        <v>13740</v>
      </c>
      <c r="AC1891" s="3" cm="1">
        <f t="array" ref="AC1891">_xlfn.XLOOKUP(LEFT(AB1891,MIN(FIND({0,1,2,3,4,5,6,7,8,9},AB1891&amp;"0123456789"))-1), $BB$4:$BB$23, $BC$4:$BC$23)*_xlfn.NUMBERVALUE(TRIM(REPLACE(AB1891,1,MIN(FIND({0,1,2,3,4,5,6,7,8,9},AB1891&amp;"0123456789"))-1,"")), ".", ",")</f>
        <v>3000000</v>
      </c>
      <c r="AD1891" t="s">
        <v>4365</v>
      </c>
      <c r="AE1891" t="s">
        <v>8554</v>
      </c>
      <c r="AF1891" t="s">
        <v>16320</v>
      </c>
      <c r="AG1891" t="s">
        <v>4365</v>
      </c>
      <c r="AH1891" t="s">
        <v>4365</v>
      </c>
      <c r="AI1891" t="s">
        <v>4365</v>
      </c>
      <c r="AJ1891" t="s">
        <v>4365</v>
      </c>
      <c r="AK1891" t="s">
        <v>4365</v>
      </c>
      <c r="AL1891" t="s">
        <v>4365</v>
      </c>
      <c r="AM1891" t="s">
        <v>4365</v>
      </c>
      <c r="AN1891" t="s">
        <v>4365</v>
      </c>
      <c r="AO1891" t="s">
        <v>4365</v>
      </c>
      <c r="AP1891" t="s">
        <v>4365</v>
      </c>
      <c r="AQ1891" t="s">
        <v>4365</v>
      </c>
      <c r="AR1891" t="s">
        <v>4365</v>
      </c>
      <c r="AS1891" t="s">
        <v>4365</v>
      </c>
      <c r="BC1891" s="3" t="str" cm="1">
        <f t="array" ref="BC1891">LEFT(BB1891,MIN(FIND({0,1,2,3,4,5,6,7,8,9},BB1891&amp;"0123456789"))-1)</f>
        <v/>
      </c>
      <c r="BY1891" t="s">
        <v>10163</v>
      </c>
      <c r="CT1891" t="str">
        <f t="shared" si="439"/>
        <v>Health Care</v>
      </c>
      <c r="CU1891" t="str">
        <f t="shared" si="440"/>
        <v/>
      </c>
      <c r="CV1891" t="str">
        <f t="shared" si="441"/>
        <v/>
      </c>
      <c r="CW1891" t="str">
        <f t="shared" si="442"/>
        <v/>
      </c>
      <c r="CX1891" t="str">
        <f t="shared" si="443"/>
        <v/>
      </c>
      <c r="CY1891" t="str">
        <f t="shared" si="444"/>
        <v/>
      </c>
      <c r="CZ1891" t="str">
        <f t="shared" si="445"/>
        <v/>
      </c>
      <c r="DA1891" t="str">
        <f t="shared" si="446"/>
        <v/>
      </c>
      <c r="DB1891" t="str">
        <f t="shared" si="447"/>
        <v/>
      </c>
      <c r="DC1891" t="str">
        <f t="shared" si="448"/>
        <v/>
      </c>
    </row>
    <row r="1892" spans="1:107" x14ac:dyDescent="0.2">
      <c r="A1892">
        <v>1889</v>
      </c>
      <c r="B1892" t="s">
        <v>1882</v>
      </c>
      <c r="C1892" t="s">
        <v>4057</v>
      </c>
      <c r="D1892" t="s">
        <v>5879</v>
      </c>
      <c r="E1892" t="s">
        <v>6065</v>
      </c>
      <c r="F1892" t="s">
        <v>7955</v>
      </c>
      <c r="G1892" t="s">
        <v>8245</v>
      </c>
      <c r="H1892" t="s">
        <v>8552</v>
      </c>
      <c r="I1892" t="s">
        <v>4365</v>
      </c>
      <c r="J1892" t="s">
        <v>4365</v>
      </c>
      <c r="K1892" t="s">
        <v>10121</v>
      </c>
      <c r="L1892" t="s">
        <v>10403</v>
      </c>
      <c r="M1892" t="s">
        <v>11754</v>
      </c>
      <c r="N1892" t="s">
        <v>13002</v>
      </c>
      <c r="O1892" t="s">
        <v>13340</v>
      </c>
      <c r="P1892" t="s">
        <v>4365</v>
      </c>
      <c r="Q1892">
        <v>1</v>
      </c>
      <c r="R1892" t="s">
        <v>4365</v>
      </c>
      <c r="S1892" t="s">
        <v>8423</v>
      </c>
      <c r="T1892" t="s">
        <v>13831</v>
      </c>
      <c r="U1892" s="3" t="str" cm="1">
        <f t="array" ref="U1892">LEFT(T1892,MIN(FIND({0,1,2,3,4,5,6,7,8,9},T1892&amp;"0123456789"))-1)</f>
        <v>$</v>
      </c>
      <c r="V1892" t="s">
        <v>14415</v>
      </c>
      <c r="W1892" t="s">
        <v>13831</v>
      </c>
      <c r="X1892" s="3" t="str" cm="1">
        <f t="array" ref="X1892">LEFT(W1892,MIN(FIND({0,1,2,3,4,5,6,7,8,9},W1892&amp;"0123456789"))-1)</f>
        <v>$</v>
      </c>
      <c r="Y1892" t="s">
        <v>14415</v>
      </c>
      <c r="Z1892" t="s">
        <v>13831</v>
      </c>
      <c r="AA1892" s="3" cm="1">
        <f t="array" ref="AA1892">_xlfn.XLOOKUP(LEFT(Z1892,MIN(FIND({0,1,2,3,4,5,6,7,8,9},Z1892&amp;"0123456789"))-1), $BB$4:$BB$23, $BC$4:$BC$23)*_xlfn.NUMBERVALUE(TRIM(REPLACE(Z1892,1,MIN(FIND({0,1,2,3,4,5,6,7,8,9},Z1892&amp;"0123456789"))-1,"")), ".", ",")</f>
        <v>1000000</v>
      </c>
      <c r="AB1892" t="s">
        <v>13831</v>
      </c>
      <c r="AC1892" s="3" cm="1">
        <f t="array" ref="AC1892">_xlfn.XLOOKUP(LEFT(AB1892,MIN(FIND({0,1,2,3,4,5,6,7,8,9},AB1892&amp;"0123456789"))-1), $BB$4:$BB$23, $BC$4:$BC$23)*_xlfn.NUMBERVALUE(TRIM(REPLACE(AB1892,1,MIN(FIND({0,1,2,3,4,5,6,7,8,9},AB1892&amp;"0123456789"))-1,"")), ".", ",")</f>
        <v>1000000</v>
      </c>
      <c r="AD1892" t="s">
        <v>4365</v>
      </c>
      <c r="AE1892" t="s">
        <v>4365</v>
      </c>
      <c r="AF1892" t="s">
        <v>4365</v>
      </c>
      <c r="AG1892" t="s">
        <v>17453</v>
      </c>
      <c r="AH1892" t="s">
        <v>18058</v>
      </c>
      <c r="AI1892" t="s">
        <v>19036</v>
      </c>
      <c r="AJ1892" t="s">
        <v>19087</v>
      </c>
      <c r="AK1892" t="s">
        <v>20066</v>
      </c>
      <c r="AL1892" t="s">
        <v>20142</v>
      </c>
      <c r="AM1892" t="s">
        <v>21087</v>
      </c>
      <c r="AN1892" t="s">
        <v>19811</v>
      </c>
      <c r="AO1892" t="s">
        <v>20882</v>
      </c>
      <c r="AP1892" t="s">
        <v>23470</v>
      </c>
      <c r="AQ1892" t="s">
        <v>24488</v>
      </c>
      <c r="AR1892" t="s">
        <v>25290</v>
      </c>
      <c r="AS1892" t="s">
        <v>19152</v>
      </c>
      <c r="BC1892" s="3" t="str" cm="1">
        <f t="array" ref="BC1892">LEFT(BB1892,MIN(FIND({0,1,2,3,4,5,6,7,8,9},BB1892&amp;"0123456789"))-1)</f>
        <v/>
      </c>
      <c r="BY1892" t="s">
        <v>11305</v>
      </c>
      <c r="BZ1892" t="s">
        <v>25421</v>
      </c>
      <c r="CT1892" t="str">
        <f t="shared" si="439"/>
        <v>Beauty</v>
      </c>
      <c r="CU1892" t="str">
        <f t="shared" si="440"/>
        <v>E-Commerce</v>
      </c>
      <c r="CV1892" t="str">
        <f t="shared" si="441"/>
        <v/>
      </c>
      <c r="CW1892" t="str">
        <f t="shared" si="442"/>
        <v/>
      </c>
      <c r="CX1892" t="str">
        <f t="shared" si="443"/>
        <v/>
      </c>
      <c r="CY1892" t="str">
        <f t="shared" si="444"/>
        <v/>
      </c>
      <c r="CZ1892" t="str">
        <f t="shared" si="445"/>
        <v/>
      </c>
      <c r="DA1892" t="str">
        <f t="shared" si="446"/>
        <v/>
      </c>
      <c r="DB1892" t="str">
        <f t="shared" si="447"/>
        <v/>
      </c>
      <c r="DC1892" t="str">
        <f t="shared" si="448"/>
        <v/>
      </c>
    </row>
    <row r="1893" spans="1:107" x14ac:dyDescent="0.2">
      <c r="A1893">
        <v>1890</v>
      </c>
      <c r="B1893" t="s">
        <v>1883</v>
      </c>
      <c r="C1893" t="s">
        <v>4058</v>
      </c>
      <c r="D1893" t="s">
        <v>5880</v>
      </c>
      <c r="E1893" t="s">
        <v>6065</v>
      </c>
      <c r="F1893" t="s">
        <v>7956</v>
      </c>
      <c r="G1893" t="s">
        <v>8260</v>
      </c>
      <c r="H1893" t="s">
        <v>8552</v>
      </c>
      <c r="I1893" t="s">
        <v>8557</v>
      </c>
      <c r="J1893" t="s">
        <v>10007</v>
      </c>
      <c r="K1893" t="s">
        <v>10119</v>
      </c>
      <c r="L1893" t="s">
        <v>10212</v>
      </c>
      <c r="M1893" t="s">
        <v>12551</v>
      </c>
      <c r="N1893" t="s">
        <v>13196</v>
      </c>
      <c r="O1893" t="s">
        <v>4365</v>
      </c>
      <c r="P1893" t="s">
        <v>13349</v>
      </c>
      <c r="Q1893">
        <v>1</v>
      </c>
      <c r="R1893" t="s">
        <v>4365</v>
      </c>
      <c r="S1893" t="s">
        <v>13694</v>
      </c>
      <c r="T1893" t="s">
        <v>13779</v>
      </c>
      <c r="U1893" s="3" t="str" cm="1">
        <f t="array" ref="U1893">LEFT(T1893,MIN(FIND({0,1,2,3,4,5,6,7,8,9},T1893&amp;"0123456789"))-1)</f>
        <v>€</v>
      </c>
      <c r="V1893" t="s">
        <v>14419</v>
      </c>
      <c r="W1893" t="s">
        <v>13779</v>
      </c>
      <c r="X1893" s="3" t="str" cm="1">
        <f t="array" ref="X1893">LEFT(W1893,MIN(FIND({0,1,2,3,4,5,6,7,8,9},W1893&amp;"0123456789"))-1)</f>
        <v>€</v>
      </c>
      <c r="Y1893" t="s">
        <v>14419</v>
      </c>
      <c r="Z1893" t="s">
        <v>13779</v>
      </c>
      <c r="AA1893" s="3" cm="1">
        <f t="array" ref="AA1893">_xlfn.XLOOKUP(LEFT(Z1893,MIN(FIND({0,1,2,3,4,5,6,7,8,9},Z1893&amp;"0123456789"))-1), $BB$4:$BB$23, $BC$4:$BC$23)*_xlfn.NUMBERVALUE(TRIM(REPLACE(Z1893,1,MIN(FIND({0,1,2,3,4,5,6,7,8,9},Z1893&amp;"0123456789"))-1,"")), ".", ",")</f>
        <v>2400000</v>
      </c>
      <c r="AB1893" t="s">
        <v>13779</v>
      </c>
      <c r="AC1893" s="3" cm="1">
        <f t="array" ref="AC1893">_xlfn.XLOOKUP(LEFT(AB1893,MIN(FIND({0,1,2,3,4,5,6,7,8,9},AB1893&amp;"0123456789"))-1), $BB$4:$BB$23, $BC$4:$BC$23)*_xlfn.NUMBERVALUE(TRIM(REPLACE(AB1893,1,MIN(FIND({0,1,2,3,4,5,6,7,8,9},AB1893&amp;"0123456789"))-1,"")), ".", ",")</f>
        <v>2400000</v>
      </c>
      <c r="AD1893" t="s">
        <v>4365</v>
      </c>
      <c r="AE1893" t="s">
        <v>4365</v>
      </c>
      <c r="AF1893" t="s">
        <v>4365</v>
      </c>
      <c r="AG1893" t="s">
        <v>4365</v>
      </c>
      <c r="AH1893" t="s">
        <v>4365</v>
      </c>
      <c r="AI1893" t="s">
        <v>4365</v>
      </c>
      <c r="AJ1893" t="s">
        <v>4365</v>
      </c>
      <c r="AK1893" t="s">
        <v>4365</v>
      </c>
      <c r="AL1893" t="s">
        <v>4365</v>
      </c>
      <c r="AM1893" t="s">
        <v>4365</v>
      </c>
      <c r="AN1893" t="s">
        <v>4365</v>
      </c>
      <c r="AO1893" t="s">
        <v>4365</v>
      </c>
      <c r="AP1893" t="s">
        <v>4365</v>
      </c>
      <c r="AQ1893" t="s">
        <v>4365</v>
      </c>
      <c r="AR1893" t="s">
        <v>4365</v>
      </c>
      <c r="AS1893" t="s">
        <v>14829</v>
      </c>
      <c r="BC1893" s="3" t="str" cm="1">
        <f t="array" ref="BC1893">LEFT(BB1893,MIN(FIND({0,1,2,3,4,5,6,7,8,9},BB1893&amp;"0123456789"))-1)</f>
        <v/>
      </c>
      <c r="BY1893" t="s">
        <v>12134</v>
      </c>
      <c r="BZ1893" t="s">
        <v>25421</v>
      </c>
      <c r="CT1893" t="str">
        <f t="shared" si="439"/>
        <v>Blockchain</v>
      </c>
      <c r="CU1893" t="str">
        <f t="shared" si="440"/>
        <v>E-Commerce</v>
      </c>
      <c r="CV1893" t="str">
        <f t="shared" si="441"/>
        <v/>
      </c>
      <c r="CW1893" t="str">
        <f t="shared" si="442"/>
        <v/>
      </c>
      <c r="CX1893" t="str">
        <f t="shared" si="443"/>
        <v/>
      </c>
      <c r="CY1893" t="str">
        <f t="shared" si="444"/>
        <v/>
      </c>
      <c r="CZ1893" t="str">
        <f t="shared" si="445"/>
        <v/>
      </c>
      <c r="DA1893" t="str">
        <f t="shared" si="446"/>
        <v/>
      </c>
      <c r="DB1893" t="str">
        <f t="shared" si="447"/>
        <v/>
      </c>
      <c r="DC1893" t="str">
        <f t="shared" si="448"/>
        <v/>
      </c>
    </row>
    <row r="1894" spans="1:107" x14ac:dyDescent="0.2">
      <c r="A1894">
        <v>1891</v>
      </c>
      <c r="B1894" t="s">
        <v>1884</v>
      </c>
      <c r="C1894" t="s">
        <v>4059</v>
      </c>
      <c r="D1894" t="s">
        <v>4365</v>
      </c>
      <c r="E1894" t="s">
        <v>6065</v>
      </c>
      <c r="F1894" t="s">
        <v>7957</v>
      </c>
      <c r="G1894" t="s">
        <v>8518</v>
      </c>
      <c r="H1894" t="s">
        <v>8552</v>
      </c>
      <c r="I1894" t="s">
        <v>4365</v>
      </c>
      <c r="J1894" t="s">
        <v>4365</v>
      </c>
      <c r="K1894" t="s">
        <v>10118</v>
      </c>
      <c r="L1894" t="s">
        <v>10202</v>
      </c>
      <c r="M1894" t="s">
        <v>12552</v>
      </c>
      <c r="N1894" t="s">
        <v>13197</v>
      </c>
      <c r="O1894" t="s">
        <v>13319</v>
      </c>
      <c r="P1894" t="s">
        <v>4365</v>
      </c>
      <c r="Q1894">
        <v>1</v>
      </c>
      <c r="R1894" t="s">
        <v>13358</v>
      </c>
      <c r="S1894" t="s">
        <v>13695</v>
      </c>
      <c r="T1894" t="s">
        <v>14342</v>
      </c>
      <c r="U1894" s="3" t="str" cm="1">
        <f t="array" ref="U1894">LEFT(T1894,MIN(FIND({0,1,2,3,4,5,6,7,8,9},T1894&amp;"0123456789"))-1)</f>
        <v>CN¥</v>
      </c>
      <c r="V1894" t="s">
        <v>14414</v>
      </c>
      <c r="W1894" t="s">
        <v>14342</v>
      </c>
      <c r="X1894" s="3" t="str" cm="1">
        <f t="array" ref="X1894">LEFT(W1894,MIN(FIND({0,1,2,3,4,5,6,7,8,9},W1894&amp;"0123456789"))-1)</f>
        <v>CN¥</v>
      </c>
      <c r="Y1894" t="s">
        <v>14414</v>
      </c>
      <c r="Z1894" t="s">
        <v>14342</v>
      </c>
      <c r="AA1894" s="3" cm="1">
        <f t="array" ref="AA1894">_xlfn.XLOOKUP(LEFT(Z1894,MIN(FIND({0,1,2,3,4,5,6,7,8,9},Z1894&amp;"0123456789"))-1), $BB$4:$BB$23, $BC$4:$BC$23)*_xlfn.NUMBERVALUE(TRIM(REPLACE(Z1894,1,MIN(FIND({0,1,2,3,4,5,6,7,8,9},Z1894&amp;"0123456789"))-1,"")), ".", ",")</f>
        <v>7500000</v>
      </c>
      <c r="AB1894" t="s">
        <v>14342</v>
      </c>
      <c r="AC1894" s="3" cm="1">
        <f t="array" ref="AC1894">_xlfn.XLOOKUP(LEFT(AB1894,MIN(FIND({0,1,2,3,4,5,6,7,8,9},AB1894&amp;"0123456789"))-1), $BB$4:$BB$23, $BC$4:$BC$23)*_xlfn.NUMBERVALUE(TRIM(REPLACE(AB1894,1,MIN(FIND({0,1,2,3,4,5,6,7,8,9},AB1894&amp;"0123456789"))-1,"")), ".", ",")</f>
        <v>7500000</v>
      </c>
      <c r="AD1894" t="s">
        <v>4365</v>
      </c>
      <c r="AE1894" t="s">
        <v>8556</v>
      </c>
      <c r="AF1894" t="s">
        <v>16321</v>
      </c>
      <c r="AG1894" t="s">
        <v>4365</v>
      </c>
      <c r="AH1894" t="s">
        <v>4365</v>
      </c>
      <c r="AI1894" t="s">
        <v>4365</v>
      </c>
      <c r="AJ1894" t="s">
        <v>4365</v>
      </c>
      <c r="AK1894" t="s">
        <v>4365</v>
      </c>
      <c r="AL1894" t="s">
        <v>4365</v>
      </c>
      <c r="AM1894" t="s">
        <v>4365</v>
      </c>
      <c r="AN1894" t="s">
        <v>4365</v>
      </c>
      <c r="AO1894" t="s">
        <v>4365</v>
      </c>
      <c r="AP1894" t="s">
        <v>4365</v>
      </c>
      <c r="AQ1894" t="s">
        <v>4365</v>
      </c>
      <c r="AR1894" t="s">
        <v>4365</v>
      </c>
      <c r="AS1894" t="s">
        <v>14825</v>
      </c>
      <c r="BC1894" s="3" t="str" cm="1">
        <f t="array" ref="BC1894">LEFT(BB1894,MIN(FIND({0,1,2,3,4,5,6,7,8,9},BB1894&amp;"0123456789"))-1)</f>
        <v/>
      </c>
      <c r="BY1894" t="s">
        <v>11267</v>
      </c>
      <c r="BZ1894" t="s">
        <v>25737</v>
      </c>
      <c r="CA1894" t="s">
        <v>25444</v>
      </c>
      <c r="CT1894" t="str">
        <f t="shared" si="439"/>
        <v>Artificial Intelligence</v>
      </c>
      <c r="CU1894" t="str">
        <f t="shared" si="440"/>
        <v>Hardware</v>
      </c>
      <c r="CV1894" t="str">
        <f t="shared" si="441"/>
        <v>Machine Learning</v>
      </c>
      <c r="CW1894" t="str">
        <f t="shared" si="442"/>
        <v/>
      </c>
      <c r="CX1894" t="str">
        <f t="shared" si="443"/>
        <v/>
      </c>
      <c r="CY1894" t="str">
        <f t="shared" si="444"/>
        <v/>
      </c>
      <c r="CZ1894" t="str">
        <f t="shared" si="445"/>
        <v/>
      </c>
      <c r="DA1894" t="str">
        <f t="shared" si="446"/>
        <v/>
      </c>
      <c r="DB1894" t="str">
        <f t="shared" si="447"/>
        <v/>
      </c>
      <c r="DC1894" t="str">
        <f t="shared" si="448"/>
        <v/>
      </c>
    </row>
    <row r="1895" spans="1:107" x14ac:dyDescent="0.2">
      <c r="A1895">
        <v>1892</v>
      </c>
      <c r="B1895" t="s">
        <v>1885</v>
      </c>
      <c r="C1895" t="s">
        <v>4060</v>
      </c>
      <c r="D1895" t="s">
        <v>4365</v>
      </c>
      <c r="E1895" t="s">
        <v>6065</v>
      </c>
      <c r="F1895" t="s">
        <v>7958</v>
      </c>
      <c r="G1895" t="s">
        <v>8531</v>
      </c>
      <c r="H1895" t="s">
        <v>8552</v>
      </c>
      <c r="I1895" t="s">
        <v>8554</v>
      </c>
      <c r="J1895" t="s">
        <v>9562</v>
      </c>
      <c r="K1895" t="s">
        <v>10119</v>
      </c>
      <c r="L1895" t="s">
        <v>10901</v>
      </c>
      <c r="M1895" t="s">
        <v>10901</v>
      </c>
      <c r="N1895" t="s">
        <v>12743</v>
      </c>
      <c r="O1895" t="s">
        <v>13311</v>
      </c>
      <c r="P1895" t="s">
        <v>13349</v>
      </c>
      <c r="Q1895">
        <v>2</v>
      </c>
      <c r="R1895" t="s">
        <v>13357</v>
      </c>
      <c r="S1895" t="s">
        <v>8434</v>
      </c>
      <c r="T1895" t="s">
        <v>14343</v>
      </c>
      <c r="U1895" s="3" t="str" cm="1">
        <f t="array" ref="U1895">LEFT(T1895,MIN(FIND({0,1,2,3,4,5,6,7,8,9},T1895&amp;"0123456789"))-1)</f>
        <v>£</v>
      </c>
      <c r="V1895" t="s">
        <v>13357</v>
      </c>
      <c r="W1895" t="s">
        <v>14343</v>
      </c>
      <c r="X1895" s="3" t="str" cm="1">
        <f t="array" ref="X1895">LEFT(W1895,MIN(FIND({0,1,2,3,4,5,6,7,8,9},W1895&amp;"0123456789"))-1)</f>
        <v>£</v>
      </c>
      <c r="Y1895" t="s">
        <v>13357</v>
      </c>
      <c r="Z1895" t="s">
        <v>14758</v>
      </c>
      <c r="AA1895" s="3" cm="1">
        <f t="array" ref="AA1895">_xlfn.XLOOKUP(LEFT(Z1895,MIN(FIND({0,1,2,3,4,5,6,7,8,9},Z1895&amp;"0123456789"))-1), $BB$4:$BB$23, $BC$4:$BC$23)*_xlfn.NUMBERVALUE(TRIM(REPLACE(Z1895,1,MIN(FIND({0,1,2,3,4,5,6,7,8,9},Z1895&amp;"0123456789"))-1,"")), ".", ",")</f>
        <v>1135762</v>
      </c>
      <c r="AB1895" t="s">
        <v>14758</v>
      </c>
      <c r="AC1895" s="3" cm="1">
        <f t="array" ref="AC1895">_xlfn.XLOOKUP(LEFT(AB1895,MIN(FIND({0,1,2,3,4,5,6,7,8,9},AB1895&amp;"0123456789"))-1), $BB$4:$BB$23, $BC$4:$BC$23)*_xlfn.NUMBERVALUE(TRIM(REPLACE(AB1895,1,MIN(FIND({0,1,2,3,4,5,6,7,8,9},AB1895&amp;"0123456789"))-1,"")), ".", ",")</f>
        <v>1135762</v>
      </c>
      <c r="AD1895" t="s">
        <v>8555</v>
      </c>
      <c r="AE1895" t="s">
        <v>8555</v>
      </c>
      <c r="AF1895" t="s">
        <v>16322</v>
      </c>
      <c r="AG1895" t="s">
        <v>4365</v>
      </c>
      <c r="AH1895" t="s">
        <v>4365</v>
      </c>
      <c r="AI1895" t="s">
        <v>4365</v>
      </c>
      <c r="AJ1895" t="s">
        <v>4365</v>
      </c>
      <c r="AK1895" t="s">
        <v>4365</v>
      </c>
      <c r="AL1895" t="s">
        <v>4365</v>
      </c>
      <c r="AM1895" t="s">
        <v>4365</v>
      </c>
      <c r="AN1895" t="s">
        <v>4365</v>
      </c>
      <c r="AO1895" t="s">
        <v>4365</v>
      </c>
      <c r="AP1895" t="s">
        <v>4365</v>
      </c>
      <c r="AQ1895" t="s">
        <v>4365</v>
      </c>
      <c r="AR1895" t="s">
        <v>4365</v>
      </c>
      <c r="AS1895" t="s">
        <v>14825</v>
      </c>
      <c r="BC1895" s="3" t="str" cm="1">
        <f t="array" ref="BC1895">LEFT(BB1895,MIN(FIND({0,1,2,3,4,5,6,7,8,9},BB1895&amp;"0123456789"))-1)</f>
        <v/>
      </c>
      <c r="BY1895" t="s">
        <v>10901</v>
      </c>
      <c r="CT1895" t="str">
        <f t="shared" si="439"/>
        <v>Manufacturing</v>
      </c>
      <c r="CU1895" t="str">
        <f t="shared" si="440"/>
        <v/>
      </c>
      <c r="CV1895" t="str">
        <f t="shared" si="441"/>
        <v/>
      </c>
      <c r="CW1895" t="str">
        <f t="shared" si="442"/>
        <v/>
      </c>
      <c r="CX1895" t="str">
        <f t="shared" si="443"/>
        <v/>
      </c>
      <c r="CY1895" t="str">
        <f t="shared" si="444"/>
        <v/>
      </c>
      <c r="CZ1895" t="str">
        <f t="shared" si="445"/>
        <v/>
      </c>
      <c r="DA1895" t="str">
        <f t="shared" si="446"/>
        <v/>
      </c>
      <c r="DB1895" t="str">
        <f t="shared" si="447"/>
        <v/>
      </c>
      <c r="DC1895" t="str">
        <f t="shared" si="448"/>
        <v/>
      </c>
    </row>
    <row r="1896" spans="1:107" x14ac:dyDescent="0.2">
      <c r="A1896">
        <v>1893</v>
      </c>
      <c r="B1896" t="s">
        <v>1886</v>
      </c>
      <c r="C1896" t="s">
        <v>4061</v>
      </c>
      <c r="D1896" t="s">
        <v>4061</v>
      </c>
      <c r="E1896" t="s">
        <v>6065</v>
      </c>
      <c r="F1896" t="s">
        <v>7959</v>
      </c>
      <c r="G1896" t="s">
        <v>8246</v>
      </c>
      <c r="H1896" t="s">
        <v>8552</v>
      </c>
      <c r="I1896" t="s">
        <v>4365</v>
      </c>
      <c r="J1896" t="s">
        <v>4365</v>
      </c>
      <c r="K1896" t="s">
        <v>10121</v>
      </c>
      <c r="L1896" t="s">
        <v>10996</v>
      </c>
      <c r="M1896" t="s">
        <v>12553</v>
      </c>
      <c r="N1896" t="s">
        <v>12916</v>
      </c>
      <c r="O1896" t="s">
        <v>13319</v>
      </c>
      <c r="P1896" t="s">
        <v>4365</v>
      </c>
      <c r="Q1896">
        <v>1</v>
      </c>
      <c r="R1896" t="s">
        <v>13357</v>
      </c>
      <c r="S1896" t="s">
        <v>13621</v>
      </c>
      <c r="T1896" t="s">
        <v>13813</v>
      </c>
      <c r="U1896" s="3" t="str" cm="1">
        <f t="array" ref="U1896">LEFT(T1896,MIN(FIND({0,1,2,3,4,5,6,7,8,9},T1896&amp;"0123456789"))-1)</f>
        <v>$</v>
      </c>
      <c r="V1896" t="s">
        <v>13357</v>
      </c>
      <c r="W1896" t="s">
        <v>13813</v>
      </c>
      <c r="X1896" s="3" t="str" cm="1">
        <f t="array" ref="X1896">LEFT(W1896,MIN(FIND({0,1,2,3,4,5,6,7,8,9},W1896&amp;"0123456789"))-1)</f>
        <v>$</v>
      </c>
      <c r="Y1896" t="s">
        <v>13357</v>
      </c>
      <c r="Z1896" t="s">
        <v>13813</v>
      </c>
      <c r="AA1896" s="3" cm="1">
        <f t="array" ref="AA1896">_xlfn.XLOOKUP(LEFT(Z1896,MIN(FIND({0,1,2,3,4,5,6,7,8,9},Z1896&amp;"0123456789"))-1), $BB$4:$BB$23, $BC$4:$BC$23)*_xlfn.NUMBERVALUE(TRIM(REPLACE(Z1896,1,MIN(FIND({0,1,2,3,4,5,6,7,8,9},Z1896&amp;"0123456789"))-1,"")), ".", ",")</f>
        <v>2000000</v>
      </c>
      <c r="AB1896" t="s">
        <v>13813</v>
      </c>
      <c r="AC1896" s="3" cm="1">
        <f t="array" ref="AC1896">_xlfn.XLOOKUP(LEFT(AB1896,MIN(FIND({0,1,2,3,4,5,6,7,8,9},AB1896&amp;"0123456789"))-1), $BB$4:$BB$23, $BC$4:$BC$23)*_xlfn.NUMBERVALUE(TRIM(REPLACE(AB1896,1,MIN(FIND({0,1,2,3,4,5,6,7,8,9},AB1896&amp;"0123456789"))-1,"")), ".", ",")</f>
        <v>2000000</v>
      </c>
      <c r="AD1896" t="s">
        <v>4365</v>
      </c>
      <c r="AE1896" t="s">
        <v>8559</v>
      </c>
      <c r="AF1896" t="s">
        <v>16323</v>
      </c>
      <c r="AG1896" t="s">
        <v>17454</v>
      </c>
      <c r="AH1896" t="s">
        <v>18059</v>
      </c>
      <c r="AI1896" t="s">
        <v>19037</v>
      </c>
      <c r="AJ1896" t="s">
        <v>19402</v>
      </c>
      <c r="AK1896" t="s">
        <v>19646</v>
      </c>
      <c r="AL1896" t="s">
        <v>20336</v>
      </c>
      <c r="AM1896" t="s">
        <v>21088</v>
      </c>
      <c r="AN1896" t="s">
        <v>21665</v>
      </c>
      <c r="AO1896" t="s">
        <v>22269</v>
      </c>
      <c r="AP1896" t="s">
        <v>23471</v>
      </c>
      <c r="AQ1896" t="s">
        <v>24489</v>
      </c>
      <c r="AR1896" t="s">
        <v>25291</v>
      </c>
      <c r="AS1896" t="s">
        <v>14827</v>
      </c>
      <c r="BC1896" s="3" t="str" cm="1">
        <f t="array" ref="BC1896">LEFT(BB1896,MIN(FIND({0,1,2,3,4,5,6,7,8,9},BB1896&amp;"0123456789"))-1)</f>
        <v/>
      </c>
      <c r="BY1896" t="s">
        <v>25543</v>
      </c>
      <c r="BZ1896" t="s">
        <v>25421</v>
      </c>
      <c r="CA1896" t="s">
        <v>26008</v>
      </c>
      <c r="CB1896" t="s">
        <v>25408</v>
      </c>
      <c r="CT1896" t="str">
        <f t="shared" si="439"/>
        <v>Digital Marketing</v>
      </c>
      <c r="CU1896" t="str">
        <f t="shared" si="440"/>
        <v>E-Commerce</v>
      </c>
      <c r="CV1896" t="str">
        <f t="shared" si="441"/>
        <v>Online Forums</v>
      </c>
      <c r="CW1896" t="str">
        <f t="shared" si="442"/>
        <v>Software</v>
      </c>
      <c r="CX1896" t="str">
        <f t="shared" si="443"/>
        <v/>
      </c>
      <c r="CY1896" t="str">
        <f t="shared" si="444"/>
        <v/>
      </c>
      <c r="CZ1896" t="str">
        <f t="shared" si="445"/>
        <v/>
      </c>
      <c r="DA1896" t="str">
        <f t="shared" si="446"/>
        <v/>
      </c>
      <c r="DB1896" t="str">
        <f t="shared" si="447"/>
        <v/>
      </c>
      <c r="DC1896" t="str">
        <f t="shared" si="448"/>
        <v/>
      </c>
    </row>
    <row r="1897" spans="1:107" x14ac:dyDescent="0.2">
      <c r="A1897">
        <v>1894</v>
      </c>
      <c r="B1897" t="s">
        <v>1887</v>
      </c>
      <c r="C1897" t="s">
        <v>4062</v>
      </c>
      <c r="D1897" t="s">
        <v>5881</v>
      </c>
      <c r="E1897" t="s">
        <v>6065</v>
      </c>
      <c r="F1897" t="s">
        <v>7960</v>
      </c>
      <c r="G1897" t="s">
        <v>8255</v>
      </c>
      <c r="H1897" t="s">
        <v>8552</v>
      </c>
      <c r="I1897" t="s">
        <v>8555</v>
      </c>
      <c r="J1897" t="s">
        <v>10008</v>
      </c>
      <c r="K1897" t="s">
        <v>10123</v>
      </c>
      <c r="L1897" t="s">
        <v>10997</v>
      </c>
      <c r="M1897" t="s">
        <v>12554</v>
      </c>
      <c r="N1897" t="s">
        <v>12905</v>
      </c>
      <c r="O1897" t="s">
        <v>13317</v>
      </c>
      <c r="P1897" t="s">
        <v>4365</v>
      </c>
      <c r="Q1897">
        <v>2</v>
      </c>
      <c r="R1897" t="s">
        <v>13357</v>
      </c>
      <c r="S1897" t="s">
        <v>8399</v>
      </c>
      <c r="T1897" t="s">
        <v>4365</v>
      </c>
      <c r="U1897" s="3" t="str" cm="1">
        <f t="array" ref="U1897">LEFT(T1897,MIN(FIND({0,1,2,3,4,5,6,7,8,9},T1897&amp;"0123456789"))-1)</f>
        <v>—</v>
      </c>
      <c r="V1897" t="s">
        <v>13357</v>
      </c>
      <c r="W1897" t="s">
        <v>4365</v>
      </c>
      <c r="X1897" s="3" t="str" cm="1">
        <f t="array" ref="X1897">LEFT(W1897,MIN(FIND({0,1,2,3,4,5,6,7,8,9},W1897&amp;"0123456789"))-1)</f>
        <v>—</v>
      </c>
      <c r="Y1897" t="s">
        <v>13357</v>
      </c>
      <c r="Z1897" t="s">
        <v>13752</v>
      </c>
      <c r="AA1897" s="3" cm="1">
        <f t="array" ref="AA1897">_xlfn.XLOOKUP(LEFT(Z1897,MIN(FIND({0,1,2,3,4,5,6,7,8,9},Z1897&amp;"0123456789"))-1), $BB$4:$BB$23, $BC$4:$BC$23)*_xlfn.NUMBERVALUE(TRIM(REPLACE(Z1897,1,MIN(FIND({0,1,2,3,4,5,6,7,8,9},Z1897&amp;"0123456789"))-1,"")), ".", ",")</f>
        <v>1200000</v>
      </c>
      <c r="AB1897" t="s">
        <v>13752</v>
      </c>
      <c r="AC1897" s="3" cm="1">
        <f t="array" ref="AC1897">_xlfn.XLOOKUP(LEFT(AB1897,MIN(FIND({0,1,2,3,4,5,6,7,8,9},AB1897&amp;"0123456789"))-1), $BB$4:$BB$23, $BC$4:$BC$23)*_xlfn.NUMBERVALUE(TRIM(REPLACE(AB1897,1,MIN(FIND({0,1,2,3,4,5,6,7,8,9},AB1897&amp;"0123456789"))-1,"")), ".", ",")</f>
        <v>1200000</v>
      </c>
      <c r="AD1897" t="s">
        <v>8555</v>
      </c>
      <c r="AE1897" t="s">
        <v>8555</v>
      </c>
      <c r="AF1897" t="s">
        <v>16324</v>
      </c>
      <c r="AG1897" t="s">
        <v>4365</v>
      </c>
      <c r="AH1897" t="s">
        <v>4365</v>
      </c>
      <c r="AI1897" t="s">
        <v>4365</v>
      </c>
      <c r="AJ1897" t="s">
        <v>4365</v>
      </c>
      <c r="AK1897" t="s">
        <v>4365</v>
      </c>
      <c r="AL1897" t="s">
        <v>4365</v>
      </c>
      <c r="AM1897" t="s">
        <v>4365</v>
      </c>
      <c r="AN1897" t="s">
        <v>4365</v>
      </c>
      <c r="AO1897" t="s">
        <v>4365</v>
      </c>
      <c r="AP1897" t="s">
        <v>4365</v>
      </c>
      <c r="AQ1897" t="s">
        <v>4365</v>
      </c>
      <c r="AR1897" t="s">
        <v>4365</v>
      </c>
      <c r="AS1897" t="s">
        <v>8559</v>
      </c>
      <c r="BC1897" s="3" t="str" cm="1">
        <f t="array" ref="BC1897">LEFT(BB1897,MIN(FIND({0,1,2,3,4,5,6,7,8,9},BB1897&amp;"0123456789"))-1)</f>
        <v/>
      </c>
      <c r="BY1897" t="s">
        <v>11435</v>
      </c>
      <c r="BZ1897" t="s">
        <v>25588</v>
      </c>
      <c r="CA1897" t="s">
        <v>25408</v>
      </c>
      <c r="CT1897" t="str">
        <f t="shared" si="439"/>
        <v>Aerospace</v>
      </c>
      <c r="CU1897" t="str">
        <f t="shared" si="440"/>
        <v>Air Transportation</v>
      </c>
      <c r="CV1897" t="str">
        <f t="shared" si="441"/>
        <v>Software</v>
      </c>
      <c r="CW1897" t="str">
        <f t="shared" si="442"/>
        <v/>
      </c>
      <c r="CX1897" t="str">
        <f t="shared" si="443"/>
        <v/>
      </c>
      <c r="CY1897" t="str">
        <f t="shared" si="444"/>
        <v/>
      </c>
      <c r="CZ1897" t="str">
        <f t="shared" si="445"/>
        <v/>
      </c>
      <c r="DA1897" t="str">
        <f t="shared" si="446"/>
        <v/>
      </c>
      <c r="DB1897" t="str">
        <f t="shared" si="447"/>
        <v/>
      </c>
      <c r="DC1897" t="str">
        <f t="shared" si="448"/>
        <v/>
      </c>
    </row>
    <row r="1898" spans="1:107" x14ac:dyDescent="0.2">
      <c r="A1898">
        <v>1895</v>
      </c>
      <c r="B1898" t="s">
        <v>1888</v>
      </c>
      <c r="C1898" t="s">
        <v>4063</v>
      </c>
      <c r="D1898" t="s">
        <v>4365</v>
      </c>
      <c r="E1898" t="s">
        <v>6065</v>
      </c>
      <c r="F1898" t="s">
        <v>7961</v>
      </c>
      <c r="G1898" t="s">
        <v>8245</v>
      </c>
      <c r="H1898" t="s">
        <v>8552</v>
      </c>
      <c r="I1898" t="s">
        <v>4365</v>
      </c>
      <c r="J1898" t="s">
        <v>4365</v>
      </c>
      <c r="K1898" t="s">
        <v>10121</v>
      </c>
      <c r="L1898" t="s">
        <v>10163</v>
      </c>
      <c r="M1898" t="s">
        <v>12555</v>
      </c>
      <c r="N1898" t="s">
        <v>13011</v>
      </c>
      <c r="O1898" t="s">
        <v>13306</v>
      </c>
      <c r="P1898" t="s">
        <v>4365</v>
      </c>
      <c r="Q1898">
        <v>1</v>
      </c>
      <c r="R1898" t="s">
        <v>13357</v>
      </c>
      <c r="S1898" t="s">
        <v>8434</v>
      </c>
      <c r="T1898" t="s">
        <v>13934</v>
      </c>
      <c r="U1898" s="3" t="str" cm="1">
        <f t="array" ref="U1898">LEFT(T1898,MIN(FIND({0,1,2,3,4,5,6,7,8,9},T1898&amp;"0123456789"))-1)</f>
        <v>€</v>
      </c>
      <c r="V1898" t="s">
        <v>13357</v>
      </c>
      <c r="W1898" t="s">
        <v>13934</v>
      </c>
      <c r="X1898" s="3" t="str" cm="1">
        <f t="array" ref="X1898">LEFT(W1898,MIN(FIND({0,1,2,3,4,5,6,7,8,9},W1898&amp;"0123456789"))-1)</f>
        <v>€</v>
      </c>
      <c r="Y1898" t="s">
        <v>13357</v>
      </c>
      <c r="Z1898" t="s">
        <v>13934</v>
      </c>
      <c r="AA1898" s="3" cm="1">
        <f t="array" ref="AA1898">_xlfn.XLOOKUP(LEFT(Z1898,MIN(FIND({0,1,2,3,4,5,6,7,8,9},Z1898&amp;"0123456789"))-1), $BB$4:$BB$23, $BC$4:$BC$23)*_xlfn.NUMBERVALUE(TRIM(REPLACE(Z1898,1,MIN(FIND({0,1,2,3,4,5,6,7,8,9},Z1898&amp;"0123456789"))-1,"")), ".", ",")</f>
        <v>3120000</v>
      </c>
      <c r="AB1898" t="s">
        <v>13934</v>
      </c>
      <c r="AC1898" s="3" cm="1">
        <f t="array" ref="AC1898">_xlfn.XLOOKUP(LEFT(AB1898,MIN(FIND({0,1,2,3,4,5,6,7,8,9},AB1898&amp;"0123456789"))-1), $BB$4:$BB$23, $BC$4:$BC$23)*_xlfn.NUMBERVALUE(TRIM(REPLACE(AB1898,1,MIN(FIND({0,1,2,3,4,5,6,7,8,9},AB1898&amp;"0123456789"))-1,"")), ".", ",")</f>
        <v>3120000</v>
      </c>
      <c r="AD1898" t="s">
        <v>8554</v>
      </c>
      <c r="AE1898" t="s">
        <v>8554</v>
      </c>
      <c r="AF1898" t="s">
        <v>16325</v>
      </c>
      <c r="AG1898" t="s">
        <v>4365</v>
      </c>
      <c r="AH1898" t="s">
        <v>4365</v>
      </c>
      <c r="AI1898" t="s">
        <v>4365</v>
      </c>
      <c r="AJ1898" t="s">
        <v>4365</v>
      </c>
      <c r="AK1898" t="s">
        <v>4365</v>
      </c>
      <c r="AL1898" t="s">
        <v>4365</v>
      </c>
      <c r="AM1898" t="s">
        <v>4365</v>
      </c>
      <c r="AN1898" t="s">
        <v>4365</v>
      </c>
      <c r="AO1898" t="s">
        <v>4365</v>
      </c>
      <c r="AP1898" t="s">
        <v>4365</v>
      </c>
      <c r="AQ1898" t="s">
        <v>4365</v>
      </c>
      <c r="AR1898" t="s">
        <v>4365</v>
      </c>
      <c r="AS1898" t="s">
        <v>19237</v>
      </c>
      <c r="BC1898" s="3" t="str" cm="1">
        <f t="array" ref="BC1898">LEFT(BB1898,MIN(FIND({0,1,2,3,4,5,6,7,8,9},BB1898&amp;"0123456789"))-1)</f>
        <v/>
      </c>
      <c r="BY1898" t="s">
        <v>12566</v>
      </c>
      <c r="BZ1898" t="s">
        <v>25535</v>
      </c>
      <c r="CT1898" t="str">
        <f t="shared" si="439"/>
        <v>Medical</v>
      </c>
      <c r="CU1898" t="str">
        <f t="shared" si="440"/>
        <v>Medical Device</v>
      </c>
      <c r="CV1898" t="str">
        <f t="shared" si="441"/>
        <v/>
      </c>
      <c r="CW1898" t="str">
        <f t="shared" si="442"/>
        <v/>
      </c>
      <c r="CX1898" t="str">
        <f t="shared" si="443"/>
        <v/>
      </c>
      <c r="CY1898" t="str">
        <f t="shared" si="444"/>
        <v/>
      </c>
      <c r="CZ1898" t="str">
        <f t="shared" si="445"/>
        <v/>
      </c>
      <c r="DA1898" t="str">
        <f t="shared" si="446"/>
        <v/>
      </c>
      <c r="DB1898" t="str">
        <f t="shared" si="447"/>
        <v/>
      </c>
      <c r="DC1898" t="str">
        <f t="shared" si="448"/>
        <v/>
      </c>
    </row>
    <row r="1899" spans="1:107" x14ac:dyDescent="0.2">
      <c r="A1899">
        <v>1896</v>
      </c>
      <c r="B1899" t="s">
        <v>1889</v>
      </c>
      <c r="C1899" t="s">
        <v>4064</v>
      </c>
      <c r="D1899" t="s">
        <v>5882</v>
      </c>
      <c r="E1899" t="s">
        <v>6065</v>
      </c>
      <c r="F1899" t="s">
        <v>7962</v>
      </c>
      <c r="G1899" t="s">
        <v>8473</v>
      </c>
      <c r="H1899" t="s">
        <v>8552</v>
      </c>
      <c r="I1899" t="s">
        <v>8554</v>
      </c>
      <c r="J1899" t="s">
        <v>10009</v>
      </c>
      <c r="K1899" t="s">
        <v>10119</v>
      </c>
      <c r="L1899" t="s">
        <v>10170</v>
      </c>
      <c r="M1899" t="s">
        <v>11581</v>
      </c>
      <c r="N1899" t="s">
        <v>12743</v>
      </c>
      <c r="O1899" t="s">
        <v>13311</v>
      </c>
      <c r="P1899" t="s">
        <v>4365</v>
      </c>
      <c r="Q1899">
        <v>1</v>
      </c>
      <c r="R1899" t="s">
        <v>13357</v>
      </c>
      <c r="S1899" t="s">
        <v>8494</v>
      </c>
      <c r="T1899" t="s">
        <v>13831</v>
      </c>
      <c r="U1899" s="3" t="str" cm="1">
        <f t="array" ref="U1899">LEFT(T1899,MIN(FIND({0,1,2,3,4,5,6,7,8,9},T1899&amp;"0123456789"))-1)</f>
        <v>$</v>
      </c>
      <c r="V1899" t="s">
        <v>13357</v>
      </c>
      <c r="W1899" t="s">
        <v>13831</v>
      </c>
      <c r="X1899" s="3" t="str" cm="1">
        <f t="array" ref="X1899">LEFT(W1899,MIN(FIND({0,1,2,3,4,5,6,7,8,9},W1899&amp;"0123456789"))-1)</f>
        <v>$</v>
      </c>
      <c r="Y1899" t="s">
        <v>13357</v>
      </c>
      <c r="Z1899" t="s">
        <v>13831</v>
      </c>
      <c r="AA1899" s="3" cm="1">
        <f t="array" ref="AA1899">_xlfn.XLOOKUP(LEFT(Z1899,MIN(FIND({0,1,2,3,4,5,6,7,8,9},Z1899&amp;"0123456789"))-1), $BB$4:$BB$23, $BC$4:$BC$23)*_xlfn.NUMBERVALUE(TRIM(REPLACE(Z1899,1,MIN(FIND({0,1,2,3,4,5,6,7,8,9},Z1899&amp;"0123456789"))-1,"")), ".", ",")</f>
        <v>1000000</v>
      </c>
      <c r="AB1899" t="s">
        <v>13831</v>
      </c>
      <c r="AC1899" s="3" cm="1">
        <f t="array" ref="AC1899">_xlfn.XLOOKUP(LEFT(AB1899,MIN(FIND({0,1,2,3,4,5,6,7,8,9},AB1899&amp;"0123456789"))-1), $BB$4:$BB$23, $BC$4:$BC$23)*_xlfn.NUMBERVALUE(TRIM(REPLACE(AB1899,1,MIN(FIND({0,1,2,3,4,5,6,7,8,9},AB1899&amp;"0123456789"))-1,"")), ".", ",")</f>
        <v>1000000</v>
      </c>
      <c r="AD1899" t="s">
        <v>8555</v>
      </c>
      <c r="AE1899" t="s">
        <v>8555</v>
      </c>
      <c r="AF1899" t="s">
        <v>16326</v>
      </c>
      <c r="AG1899" t="s">
        <v>4365</v>
      </c>
      <c r="AH1899" t="s">
        <v>4365</v>
      </c>
      <c r="AI1899" t="s">
        <v>4365</v>
      </c>
      <c r="AJ1899" t="s">
        <v>4365</v>
      </c>
      <c r="AK1899" t="s">
        <v>4365</v>
      </c>
      <c r="AL1899" t="s">
        <v>4365</v>
      </c>
      <c r="AM1899" t="s">
        <v>4365</v>
      </c>
      <c r="AN1899" t="s">
        <v>4365</v>
      </c>
      <c r="AO1899" t="s">
        <v>4365</v>
      </c>
      <c r="AP1899" t="s">
        <v>4365</v>
      </c>
      <c r="AQ1899" t="s">
        <v>4365</v>
      </c>
      <c r="AR1899" t="s">
        <v>4365</v>
      </c>
      <c r="AS1899" t="s">
        <v>19072</v>
      </c>
      <c r="BC1899" s="3" t="str" cm="1">
        <f t="array" ref="BC1899">LEFT(BB1899,MIN(FIND({0,1,2,3,4,5,6,7,8,9},BB1899&amp;"0123456789"))-1)</f>
        <v/>
      </c>
      <c r="BY1899" t="s">
        <v>11581</v>
      </c>
      <c r="CT1899" t="str">
        <f t="shared" si="439"/>
        <v>Internet</v>
      </c>
      <c r="CU1899" t="str">
        <f t="shared" si="440"/>
        <v/>
      </c>
      <c r="CV1899" t="str">
        <f t="shared" si="441"/>
        <v/>
      </c>
      <c r="CW1899" t="str">
        <f t="shared" si="442"/>
        <v/>
      </c>
      <c r="CX1899" t="str">
        <f t="shared" si="443"/>
        <v/>
      </c>
      <c r="CY1899" t="str">
        <f t="shared" si="444"/>
        <v/>
      </c>
      <c r="CZ1899" t="str">
        <f t="shared" si="445"/>
        <v/>
      </c>
      <c r="DA1899" t="str">
        <f t="shared" si="446"/>
        <v/>
      </c>
      <c r="DB1899" t="str">
        <f t="shared" si="447"/>
        <v/>
      </c>
      <c r="DC1899" t="str">
        <f t="shared" si="448"/>
        <v/>
      </c>
    </row>
    <row r="1900" spans="1:107" x14ac:dyDescent="0.2">
      <c r="A1900">
        <v>1897</v>
      </c>
      <c r="B1900" t="s">
        <v>1890</v>
      </c>
      <c r="C1900" t="s">
        <v>4065</v>
      </c>
      <c r="D1900" t="s">
        <v>5883</v>
      </c>
      <c r="E1900" t="s">
        <v>6065</v>
      </c>
      <c r="F1900" t="s">
        <v>7963</v>
      </c>
      <c r="G1900" t="s">
        <v>8311</v>
      </c>
      <c r="H1900" t="s">
        <v>8552</v>
      </c>
      <c r="I1900" t="s">
        <v>8557</v>
      </c>
      <c r="J1900" t="s">
        <v>10010</v>
      </c>
      <c r="K1900" t="s">
        <v>10119</v>
      </c>
      <c r="L1900" t="s">
        <v>10998</v>
      </c>
      <c r="M1900" t="s">
        <v>12556</v>
      </c>
      <c r="N1900" t="s">
        <v>12805</v>
      </c>
      <c r="O1900" t="s">
        <v>13319</v>
      </c>
      <c r="P1900" t="s">
        <v>4365</v>
      </c>
      <c r="Q1900">
        <v>1</v>
      </c>
      <c r="R1900" t="s">
        <v>13357</v>
      </c>
      <c r="S1900" t="s">
        <v>8301</v>
      </c>
      <c r="T1900" t="s">
        <v>13831</v>
      </c>
      <c r="U1900" s="3" t="str" cm="1">
        <f t="array" ref="U1900">LEFT(T1900,MIN(FIND({0,1,2,3,4,5,6,7,8,9},T1900&amp;"0123456789"))-1)</f>
        <v>$</v>
      </c>
      <c r="V1900" t="s">
        <v>13357</v>
      </c>
      <c r="W1900" t="s">
        <v>13831</v>
      </c>
      <c r="X1900" s="3" t="str" cm="1">
        <f t="array" ref="X1900">LEFT(W1900,MIN(FIND({0,1,2,3,4,5,6,7,8,9},W1900&amp;"0123456789"))-1)</f>
        <v>$</v>
      </c>
      <c r="Y1900" t="s">
        <v>13357</v>
      </c>
      <c r="Z1900" t="s">
        <v>13831</v>
      </c>
      <c r="AA1900" s="3" cm="1">
        <f t="array" ref="AA1900">_xlfn.XLOOKUP(LEFT(Z1900,MIN(FIND({0,1,2,3,4,5,6,7,8,9},Z1900&amp;"0123456789"))-1), $BB$4:$BB$23, $BC$4:$BC$23)*_xlfn.NUMBERVALUE(TRIM(REPLACE(Z1900,1,MIN(FIND({0,1,2,3,4,5,6,7,8,9},Z1900&amp;"0123456789"))-1,"")), ".", ",")</f>
        <v>1000000</v>
      </c>
      <c r="AB1900" t="s">
        <v>13831</v>
      </c>
      <c r="AC1900" s="3" cm="1">
        <f t="array" ref="AC1900">_xlfn.XLOOKUP(LEFT(AB1900,MIN(FIND({0,1,2,3,4,5,6,7,8,9},AB1900&amp;"0123456789"))-1), $BB$4:$BB$23, $BC$4:$BC$23)*_xlfn.NUMBERVALUE(TRIM(REPLACE(AB1900,1,MIN(FIND({0,1,2,3,4,5,6,7,8,9},AB1900&amp;"0123456789"))-1,"")), ".", ",")</f>
        <v>1000000</v>
      </c>
      <c r="AD1900" t="s">
        <v>4365</v>
      </c>
      <c r="AE1900" t="s">
        <v>4365</v>
      </c>
      <c r="AF1900" t="s">
        <v>4365</v>
      </c>
      <c r="AG1900" t="s">
        <v>17455</v>
      </c>
      <c r="AH1900" t="s">
        <v>18060</v>
      </c>
      <c r="AI1900" t="s">
        <v>19038</v>
      </c>
      <c r="AJ1900" t="s">
        <v>19119</v>
      </c>
      <c r="AK1900" t="s">
        <v>20067</v>
      </c>
      <c r="AL1900" t="s">
        <v>20375</v>
      </c>
      <c r="AM1900" t="s">
        <v>21089</v>
      </c>
      <c r="AN1900" t="s">
        <v>21666</v>
      </c>
      <c r="AO1900" t="s">
        <v>22270</v>
      </c>
      <c r="AP1900" t="s">
        <v>23472</v>
      </c>
      <c r="AQ1900" t="s">
        <v>24490</v>
      </c>
      <c r="AR1900" t="s">
        <v>22146</v>
      </c>
      <c r="AS1900" t="s">
        <v>4365</v>
      </c>
      <c r="BC1900" s="3" t="str" cm="1">
        <f t="array" ref="BC1900">LEFT(BB1900,MIN(FIND({0,1,2,3,4,5,6,7,8,9},BB1900&amp;"0123456789"))-1)</f>
        <v/>
      </c>
      <c r="BY1900" t="s">
        <v>25810</v>
      </c>
      <c r="BZ1900" t="s">
        <v>25520</v>
      </c>
      <c r="CA1900" t="s">
        <v>25998</v>
      </c>
      <c r="CB1900" t="s">
        <v>26009</v>
      </c>
      <c r="CC1900" t="s">
        <v>25709</v>
      </c>
      <c r="CD1900" t="s">
        <v>25411</v>
      </c>
      <c r="CT1900" t="str">
        <f t="shared" si="439"/>
        <v>Angel Investment</v>
      </c>
      <c r="CU1900" t="str">
        <f t="shared" si="440"/>
        <v>Consulting</v>
      </c>
      <c r="CV1900" t="str">
        <f t="shared" si="441"/>
        <v>Coworking</v>
      </c>
      <c r="CW1900" t="str">
        <f t="shared" si="442"/>
        <v>Innovation Management</v>
      </c>
      <c r="CX1900" t="str">
        <f t="shared" si="443"/>
        <v>Interior Design</v>
      </c>
      <c r="CY1900" t="str">
        <f t="shared" si="444"/>
        <v>Real Estate</v>
      </c>
      <c r="CZ1900" t="str">
        <f t="shared" si="445"/>
        <v/>
      </c>
      <c r="DA1900" t="str">
        <f t="shared" si="446"/>
        <v/>
      </c>
      <c r="DB1900" t="str">
        <f t="shared" si="447"/>
        <v/>
      </c>
      <c r="DC1900" t="str">
        <f t="shared" si="448"/>
        <v/>
      </c>
    </row>
    <row r="1901" spans="1:107" x14ac:dyDescent="0.2">
      <c r="A1901">
        <v>1898</v>
      </c>
      <c r="B1901" t="s">
        <v>1891</v>
      </c>
      <c r="C1901" t="s">
        <v>4066</v>
      </c>
      <c r="D1901" t="s">
        <v>5884</v>
      </c>
      <c r="E1901" t="s">
        <v>6065</v>
      </c>
      <c r="F1901" t="s">
        <v>7964</v>
      </c>
      <c r="G1901" t="s">
        <v>8263</v>
      </c>
      <c r="H1901" t="s">
        <v>8552</v>
      </c>
      <c r="I1901" t="s">
        <v>8554</v>
      </c>
      <c r="J1901" t="s">
        <v>10011</v>
      </c>
      <c r="K1901" t="s">
        <v>10119</v>
      </c>
      <c r="L1901" t="s">
        <v>10243</v>
      </c>
      <c r="M1901" t="s">
        <v>11352</v>
      </c>
      <c r="N1901" t="s">
        <v>13198</v>
      </c>
      <c r="O1901" t="s">
        <v>4365</v>
      </c>
      <c r="P1901" t="s">
        <v>4365</v>
      </c>
      <c r="Q1901">
        <v>1</v>
      </c>
      <c r="R1901" t="s">
        <v>13357</v>
      </c>
      <c r="S1901" t="s">
        <v>8263</v>
      </c>
      <c r="T1901" t="s">
        <v>13752</v>
      </c>
      <c r="U1901" s="3" t="str" cm="1">
        <f t="array" ref="U1901">LEFT(T1901,MIN(FIND({0,1,2,3,4,5,6,7,8,9},T1901&amp;"0123456789"))-1)</f>
        <v>$</v>
      </c>
      <c r="V1901" t="s">
        <v>13357</v>
      </c>
      <c r="W1901" t="s">
        <v>13752</v>
      </c>
      <c r="X1901" s="3" t="str" cm="1">
        <f t="array" ref="X1901">LEFT(W1901,MIN(FIND({0,1,2,3,4,5,6,7,8,9},W1901&amp;"0123456789"))-1)</f>
        <v>$</v>
      </c>
      <c r="Y1901" t="s">
        <v>13357</v>
      </c>
      <c r="Z1901" t="s">
        <v>13752</v>
      </c>
      <c r="AA1901" s="3" cm="1">
        <f t="array" ref="AA1901">_xlfn.XLOOKUP(LEFT(Z1901,MIN(FIND({0,1,2,3,4,5,6,7,8,9},Z1901&amp;"0123456789"))-1), $BB$4:$BB$23, $BC$4:$BC$23)*_xlfn.NUMBERVALUE(TRIM(REPLACE(Z1901,1,MIN(FIND({0,1,2,3,4,5,6,7,8,9},Z1901&amp;"0123456789"))-1,"")), ".", ",")</f>
        <v>1200000</v>
      </c>
      <c r="AB1901" t="s">
        <v>13752</v>
      </c>
      <c r="AC1901" s="3" cm="1">
        <f t="array" ref="AC1901">_xlfn.XLOOKUP(LEFT(AB1901,MIN(FIND({0,1,2,3,4,5,6,7,8,9},AB1901&amp;"0123456789"))-1), $BB$4:$BB$23, $BC$4:$BC$23)*_xlfn.NUMBERVALUE(TRIM(REPLACE(AB1901,1,MIN(FIND({0,1,2,3,4,5,6,7,8,9},AB1901&amp;"0123456789"))-1,"")), ".", ",")</f>
        <v>1200000</v>
      </c>
      <c r="AD1901" t="s">
        <v>4365</v>
      </c>
      <c r="AE1901" t="s">
        <v>4365</v>
      </c>
      <c r="AF1901" t="s">
        <v>4365</v>
      </c>
      <c r="AG1901" t="s">
        <v>4365</v>
      </c>
      <c r="AH1901" t="s">
        <v>4365</v>
      </c>
      <c r="AI1901" t="s">
        <v>4365</v>
      </c>
      <c r="AJ1901" t="s">
        <v>4365</v>
      </c>
      <c r="AK1901" t="s">
        <v>4365</v>
      </c>
      <c r="AL1901" t="s">
        <v>4365</v>
      </c>
      <c r="AM1901" t="s">
        <v>4365</v>
      </c>
      <c r="AN1901" t="s">
        <v>4365</v>
      </c>
      <c r="AO1901" t="s">
        <v>4365</v>
      </c>
      <c r="AP1901" t="s">
        <v>4365</v>
      </c>
      <c r="AQ1901" t="s">
        <v>4365</v>
      </c>
      <c r="AR1901" t="s">
        <v>4365</v>
      </c>
      <c r="AS1901" t="s">
        <v>8561</v>
      </c>
      <c r="BC1901" s="3" t="str" cm="1">
        <f t="array" ref="BC1901">LEFT(BB1901,MIN(FIND({0,1,2,3,4,5,6,7,8,9},BB1901&amp;"0123456789"))-1)</f>
        <v/>
      </c>
      <c r="BY1901" t="s">
        <v>11267</v>
      </c>
      <c r="BZ1901" t="s">
        <v>25444</v>
      </c>
      <c r="CT1901" t="str">
        <f t="shared" si="439"/>
        <v>Artificial Intelligence</v>
      </c>
      <c r="CU1901" t="str">
        <f t="shared" si="440"/>
        <v>Machine Learning</v>
      </c>
      <c r="CV1901" t="str">
        <f t="shared" si="441"/>
        <v/>
      </c>
      <c r="CW1901" t="str">
        <f t="shared" si="442"/>
        <v/>
      </c>
      <c r="CX1901" t="str">
        <f t="shared" si="443"/>
        <v/>
      </c>
      <c r="CY1901" t="str">
        <f t="shared" si="444"/>
        <v/>
      </c>
      <c r="CZ1901" t="str">
        <f t="shared" si="445"/>
        <v/>
      </c>
      <c r="DA1901" t="str">
        <f t="shared" si="446"/>
        <v/>
      </c>
      <c r="DB1901" t="str">
        <f t="shared" si="447"/>
        <v/>
      </c>
      <c r="DC1901" t="str">
        <f t="shared" si="448"/>
        <v/>
      </c>
    </row>
    <row r="1902" spans="1:107" x14ac:dyDescent="0.2">
      <c r="A1902">
        <v>1899</v>
      </c>
      <c r="B1902" t="s">
        <v>1892</v>
      </c>
      <c r="C1902" t="s">
        <v>4067</v>
      </c>
      <c r="D1902" t="s">
        <v>5885</v>
      </c>
      <c r="E1902" t="s">
        <v>6065</v>
      </c>
      <c r="F1902" t="s">
        <v>7965</v>
      </c>
      <c r="G1902" t="s">
        <v>8248</v>
      </c>
      <c r="H1902" t="s">
        <v>8552</v>
      </c>
      <c r="I1902" t="s">
        <v>8555</v>
      </c>
      <c r="J1902" t="s">
        <v>10012</v>
      </c>
      <c r="K1902" t="s">
        <v>10119</v>
      </c>
      <c r="L1902" t="s">
        <v>10196</v>
      </c>
      <c r="M1902" t="s">
        <v>12557</v>
      </c>
      <c r="N1902" t="s">
        <v>12767</v>
      </c>
      <c r="O1902" t="s">
        <v>4365</v>
      </c>
      <c r="P1902" t="s">
        <v>4365</v>
      </c>
      <c r="Q1902">
        <v>1</v>
      </c>
      <c r="R1902" t="s">
        <v>13357</v>
      </c>
      <c r="S1902" t="s">
        <v>13578</v>
      </c>
      <c r="T1902" t="s">
        <v>13831</v>
      </c>
      <c r="U1902" s="3" t="str" cm="1">
        <f t="array" ref="U1902">LEFT(T1902,MIN(FIND({0,1,2,3,4,5,6,7,8,9},T1902&amp;"0123456789"))-1)</f>
        <v>$</v>
      </c>
      <c r="V1902" t="s">
        <v>14422</v>
      </c>
      <c r="W1902" t="s">
        <v>13831</v>
      </c>
      <c r="X1902" s="3" t="str" cm="1">
        <f t="array" ref="X1902">LEFT(W1902,MIN(FIND({0,1,2,3,4,5,6,7,8,9},W1902&amp;"0123456789"))-1)</f>
        <v>$</v>
      </c>
      <c r="Y1902" t="s">
        <v>14422</v>
      </c>
      <c r="Z1902" t="s">
        <v>13831</v>
      </c>
      <c r="AA1902" s="3" cm="1">
        <f t="array" ref="AA1902">_xlfn.XLOOKUP(LEFT(Z1902,MIN(FIND({0,1,2,3,4,5,6,7,8,9},Z1902&amp;"0123456789"))-1), $BB$4:$BB$23, $BC$4:$BC$23)*_xlfn.NUMBERVALUE(TRIM(REPLACE(Z1902,1,MIN(FIND({0,1,2,3,4,5,6,7,8,9},Z1902&amp;"0123456789"))-1,"")), ".", ",")</f>
        <v>1000000</v>
      </c>
      <c r="AB1902" t="s">
        <v>13831</v>
      </c>
      <c r="AC1902" s="3" cm="1">
        <f t="array" ref="AC1902">_xlfn.XLOOKUP(LEFT(AB1902,MIN(FIND({0,1,2,3,4,5,6,7,8,9},AB1902&amp;"0123456789"))-1), $BB$4:$BB$23, $BC$4:$BC$23)*_xlfn.NUMBERVALUE(TRIM(REPLACE(AB1902,1,MIN(FIND({0,1,2,3,4,5,6,7,8,9},AB1902&amp;"0123456789"))-1,"")), ".", ",")</f>
        <v>1000000</v>
      </c>
      <c r="AD1902" t="s">
        <v>4365</v>
      </c>
      <c r="AE1902" t="s">
        <v>4365</v>
      </c>
      <c r="AF1902" t="s">
        <v>4365</v>
      </c>
      <c r="AG1902" t="s">
        <v>4365</v>
      </c>
      <c r="AH1902" t="s">
        <v>4365</v>
      </c>
      <c r="AI1902" t="s">
        <v>4365</v>
      </c>
      <c r="AJ1902" t="s">
        <v>4365</v>
      </c>
      <c r="AK1902" t="s">
        <v>4365</v>
      </c>
      <c r="AL1902" t="s">
        <v>4365</v>
      </c>
      <c r="AM1902" t="s">
        <v>4365</v>
      </c>
      <c r="AN1902" t="s">
        <v>4365</v>
      </c>
      <c r="AO1902" t="s">
        <v>4365</v>
      </c>
      <c r="AP1902" t="s">
        <v>4365</v>
      </c>
      <c r="AQ1902" t="s">
        <v>4365</v>
      </c>
      <c r="AR1902" t="s">
        <v>4365</v>
      </c>
      <c r="AS1902" t="s">
        <v>4365</v>
      </c>
      <c r="BC1902" s="3" t="str" cm="1">
        <f t="array" ref="BC1902">LEFT(BB1902,MIN(FIND({0,1,2,3,4,5,6,7,8,9},BB1902&amp;"0123456789"))-1)</f>
        <v/>
      </c>
      <c r="BY1902" t="s">
        <v>25504</v>
      </c>
      <c r="BZ1902" t="s">
        <v>25404</v>
      </c>
      <c r="CA1902" t="s">
        <v>25414</v>
      </c>
      <c r="CB1902" t="s">
        <v>25437</v>
      </c>
      <c r="CC1902" t="s">
        <v>25408</v>
      </c>
      <c r="CT1902" t="str">
        <f t="shared" si="439"/>
        <v>Developer Tools</v>
      </c>
      <c r="CU1902" t="str">
        <f t="shared" si="440"/>
        <v>Information Technology</v>
      </c>
      <c r="CV1902" t="str">
        <f t="shared" si="441"/>
        <v>Internet</v>
      </c>
      <c r="CW1902" t="str">
        <f t="shared" si="442"/>
        <v>SaaS</v>
      </c>
      <c r="CX1902" t="str">
        <f t="shared" si="443"/>
        <v>Software</v>
      </c>
      <c r="CY1902" t="str">
        <f t="shared" si="444"/>
        <v/>
      </c>
      <c r="CZ1902" t="str">
        <f t="shared" si="445"/>
        <v/>
      </c>
      <c r="DA1902" t="str">
        <f t="shared" si="446"/>
        <v/>
      </c>
      <c r="DB1902" t="str">
        <f t="shared" si="447"/>
        <v/>
      </c>
      <c r="DC1902" t="str">
        <f t="shared" si="448"/>
        <v/>
      </c>
    </row>
    <row r="1903" spans="1:107" x14ac:dyDescent="0.2">
      <c r="A1903">
        <v>1900</v>
      </c>
      <c r="B1903" t="s">
        <v>1893</v>
      </c>
      <c r="C1903" t="s">
        <v>4068</v>
      </c>
      <c r="D1903" t="s">
        <v>5886</v>
      </c>
      <c r="E1903" t="s">
        <v>6065</v>
      </c>
      <c r="F1903" t="s">
        <v>7966</v>
      </c>
      <c r="G1903" t="s">
        <v>8532</v>
      </c>
      <c r="H1903" t="s">
        <v>8552</v>
      </c>
      <c r="I1903" t="s">
        <v>8556</v>
      </c>
      <c r="J1903" t="s">
        <v>10013</v>
      </c>
      <c r="K1903" t="s">
        <v>10119</v>
      </c>
      <c r="L1903" t="s">
        <v>10999</v>
      </c>
      <c r="M1903" t="s">
        <v>12558</v>
      </c>
      <c r="N1903" t="s">
        <v>12879</v>
      </c>
      <c r="O1903" t="s">
        <v>13306</v>
      </c>
      <c r="P1903" t="s">
        <v>4365</v>
      </c>
      <c r="Q1903">
        <v>2</v>
      </c>
      <c r="R1903" t="s">
        <v>13357</v>
      </c>
      <c r="S1903" t="s">
        <v>13401</v>
      </c>
      <c r="T1903" t="s">
        <v>4365</v>
      </c>
      <c r="U1903" s="3" t="str" cm="1">
        <f t="array" ref="U1903">LEFT(T1903,MIN(FIND({0,1,2,3,4,5,6,7,8,9},T1903&amp;"0123456789"))-1)</f>
        <v>—</v>
      </c>
      <c r="V1903" t="s">
        <v>13357</v>
      </c>
      <c r="W1903" t="s">
        <v>4365</v>
      </c>
      <c r="X1903" s="3" t="str" cm="1">
        <f t="array" ref="X1903">LEFT(W1903,MIN(FIND({0,1,2,3,4,5,6,7,8,9},W1903&amp;"0123456789"))-1)</f>
        <v>—</v>
      </c>
      <c r="Y1903" t="s">
        <v>13357</v>
      </c>
      <c r="Z1903" t="s">
        <v>14042</v>
      </c>
      <c r="AA1903" s="3" cm="1">
        <f t="array" ref="AA1903">_xlfn.XLOOKUP(LEFT(Z1903,MIN(FIND({0,1,2,3,4,5,6,7,8,9},Z1903&amp;"0123456789"))-1), $BB$4:$BB$23, $BC$4:$BC$23)*_xlfn.NUMBERVALUE(TRIM(REPLACE(Z1903,1,MIN(FIND({0,1,2,3,4,5,6,7,8,9},Z1903&amp;"0123456789"))-1,"")), ".", ",")</f>
        <v>1440000</v>
      </c>
      <c r="AB1903" t="s">
        <v>14042</v>
      </c>
      <c r="AC1903" s="3" cm="1">
        <f t="array" ref="AC1903">_xlfn.XLOOKUP(LEFT(AB1903,MIN(FIND({0,1,2,3,4,5,6,7,8,9},AB1903&amp;"0123456789"))-1), $BB$4:$BB$23, $BC$4:$BC$23)*_xlfn.NUMBERVALUE(TRIM(REPLACE(AB1903,1,MIN(FIND({0,1,2,3,4,5,6,7,8,9},AB1903&amp;"0123456789"))-1,"")), ".", ",")</f>
        <v>1440000</v>
      </c>
      <c r="AD1903" t="s">
        <v>4365</v>
      </c>
      <c r="AE1903" t="s">
        <v>4365</v>
      </c>
      <c r="AF1903" t="s">
        <v>4365</v>
      </c>
      <c r="AG1903" t="s">
        <v>4365</v>
      </c>
      <c r="AH1903" t="s">
        <v>4365</v>
      </c>
      <c r="AI1903" t="s">
        <v>4365</v>
      </c>
      <c r="AJ1903" t="s">
        <v>4365</v>
      </c>
      <c r="AK1903" t="s">
        <v>4365</v>
      </c>
      <c r="AL1903" t="s">
        <v>4365</v>
      </c>
      <c r="AM1903" t="s">
        <v>4365</v>
      </c>
      <c r="AN1903" t="s">
        <v>4365</v>
      </c>
      <c r="AO1903" t="s">
        <v>4365</v>
      </c>
      <c r="AP1903" t="s">
        <v>4365</v>
      </c>
      <c r="AQ1903" t="s">
        <v>4365</v>
      </c>
      <c r="AR1903" t="s">
        <v>4365</v>
      </c>
      <c r="AS1903" t="s">
        <v>4365</v>
      </c>
      <c r="BC1903" s="3" t="str" cm="1">
        <f t="array" ref="BC1903">LEFT(BB1903,MIN(FIND({0,1,2,3,4,5,6,7,8,9},BB1903&amp;"0123456789"))-1)</f>
        <v/>
      </c>
      <c r="BY1903" t="s">
        <v>11247</v>
      </c>
      <c r="BZ1903" t="s">
        <v>25602</v>
      </c>
      <c r="CA1903" t="s">
        <v>25569</v>
      </c>
      <c r="CB1903" t="s">
        <v>25421</v>
      </c>
      <c r="CC1903" t="s">
        <v>25468</v>
      </c>
      <c r="CD1903" t="s">
        <v>25453</v>
      </c>
      <c r="CE1903" t="s">
        <v>25439</v>
      </c>
      <c r="CF1903" t="s">
        <v>25416</v>
      </c>
      <c r="CG1903" t="s">
        <v>25517</v>
      </c>
      <c r="CH1903" t="s">
        <v>25944</v>
      </c>
      <c r="CT1903" t="str">
        <f t="shared" si="439"/>
        <v>Consumer</v>
      </c>
      <c r="CU1903" t="str">
        <f t="shared" si="440"/>
        <v>Consumer Goods</v>
      </c>
      <c r="CV1903" t="str">
        <f t="shared" si="441"/>
        <v>Delivery</v>
      </c>
      <c r="CW1903" t="str">
        <f t="shared" si="442"/>
        <v>E-Commerce</v>
      </c>
      <c r="CX1903" t="str">
        <f t="shared" si="443"/>
        <v>Food and Beverage</v>
      </c>
      <c r="CY1903" t="str">
        <f t="shared" si="444"/>
        <v>Food Delivery</v>
      </c>
      <c r="CZ1903" t="str">
        <f t="shared" si="445"/>
        <v>Grocery</v>
      </c>
      <c r="DA1903" t="str">
        <f t="shared" si="446"/>
        <v>Retail</v>
      </c>
      <c r="DB1903" t="str">
        <f t="shared" si="447"/>
        <v>Retail Technology</v>
      </c>
      <c r="DC1903" t="str">
        <f t="shared" si="448"/>
        <v>Same Day Delivery</v>
      </c>
    </row>
    <row r="1904" spans="1:107" x14ac:dyDescent="0.2">
      <c r="A1904">
        <v>1901</v>
      </c>
      <c r="B1904" t="s">
        <v>1894</v>
      </c>
      <c r="C1904" t="s">
        <v>4069</v>
      </c>
      <c r="D1904" t="s">
        <v>5887</v>
      </c>
      <c r="E1904" t="s">
        <v>6065</v>
      </c>
      <c r="F1904" t="s">
        <v>7967</v>
      </c>
      <c r="G1904" t="s">
        <v>8448</v>
      </c>
      <c r="H1904" t="s">
        <v>8552</v>
      </c>
      <c r="I1904" t="s">
        <v>8555</v>
      </c>
      <c r="J1904" t="s">
        <v>10014</v>
      </c>
      <c r="K1904" t="s">
        <v>10119</v>
      </c>
      <c r="L1904" t="s">
        <v>10775</v>
      </c>
      <c r="M1904" t="s">
        <v>12559</v>
      </c>
      <c r="N1904" t="s">
        <v>13199</v>
      </c>
      <c r="O1904" t="s">
        <v>13313</v>
      </c>
      <c r="P1904" t="s">
        <v>13351</v>
      </c>
      <c r="Q1904">
        <v>1</v>
      </c>
      <c r="R1904" t="s">
        <v>4365</v>
      </c>
      <c r="S1904" t="s">
        <v>8383</v>
      </c>
      <c r="T1904" t="s">
        <v>14344</v>
      </c>
      <c r="U1904" s="3" t="str" cm="1">
        <f t="array" ref="U1904">LEFT(T1904,MIN(FIND({0,1,2,3,4,5,6,7,8,9},T1904&amp;"0123456789"))-1)</f>
        <v>$</v>
      </c>
      <c r="V1904" t="s">
        <v>14415</v>
      </c>
      <c r="W1904" t="s">
        <v>14344</v>
      </c>
      <c r="X1904" s="3" t="str" cm="1">
        <f t="array" ref="X1904">LEFT(W1904,MIN(FIND({0,1,2,3,4,5,6,7,8,9},W1904&amp;"0123456789"))-1)</f>
        <v>$</v>
      </c>
      <c r="Y1904" t="s">
        <v>14415</v>
      </c>
      <c r="Z1904" t="s">
        <v>14344</v>
      </c>
      <c r="AA1904" s="3" cm="1">
        <f t="array" ref="AA1904">_xlfn.XLOOKUP(LEFT(Z1904,MIN(FIND({0,1,2,3,4,5,6,7,8,9},Z1904&amp;"0123456789"))-1), $BB$4:$BB$23, $BC$4:$BC$23)*_xlfn.NUMBERVALUE(TRIM(REPLACE(Z1904,1,MIN(FIND({0,1,2,3,4,5,6,7,8,9},Z1904&amp;"0123456789"))-1,"")), ".", ",")</f>
        <v>3125000</v>
      </c>
      <c r="AB1904" t="s">
        <v>14344</v>
      </c>
      <c r="AC1904" s="3" cm="1">
        <f t="array" ref="AC1904">_xlfn.XLOOKUP(LEFT(AB1904,MIN(FIND({0,1,2,3,4,5,6,7,8,9},AB1904&amp;"0123456789"))-1), $BB$4:$BB$23, $BC$4:$BC$23)*_xlfn.NUMBERVALUE(TRIM(REPLACE(AB1904,1,MIN(FIND({0,1,2,3,4,5,6,7,8,9},AB1904&amp;"0123456789"))-1,"")), ".", ",")</f>
        <v>3125000</v>
      </c>
      <c r="AD1904" t="s">
        <v>4365</v>
      </c>
      <c r="AE1904" t="s">
        <v>4365</v>
      </c>
      <c r="AF1904" t="s">
        <v>4365</v>
      </c>
      <c r="AG1904" t="s">
        <v>4365</v>
      </c>
      <c r="AH1904" t="s">
        <v>4365</v>
      </c>
      <c r="AI1904" t="s">
        <v>4365</v>
      </c>
      <c r="AJ1904" t="s">
        <v>4365</v>
      </c>
      <c r="AK1904" t="s">
        <v>4365</v>
      </c>
      <c r="AL1904" t="s">
        <v>4365</v>
      </c>
      <c r="AM1904" t="s">
        <v>4365</v>
      </c>
      <c r="AN1904" t="s">
        <v>4365</v>
      </c>
      <c r="AO1904" t="s">
        <v>4365</v>
      </c>
      <c r="AP1904" t="s">
        <v>4365</v>
      </c>
      <c r="AQ1904" t="s">
        <v>4365</v>
      </c>
      <c r="AR1904" t="s">
        <v>4365</v>
      </c>
      <c r="AS1904" t="s">
        <v>4365</v>
      </c>
      <c r="BC1904" s="3" t="str" cm="1">
        <f t="array" ref="BC1904">LEFT(BB1904,MIN(FIND({0,1,2,3,4,5,6,7,8,9},BB1904&amp;"0123456789"))-1)</f>
        <v/>
      </c>
      <c r="BY1904" t="s">
        <v>12465</v>
      </c>
      <c r="BZ1904" t="s">
        <v>25602</v>
      </c>
      <c r="CT1904" t="str">
        <f t="shared" si="439"/>
        <v>Cannabis</v>
      </c>
      <c r="CU1904" t="str">
        <f t="shared" si="440"/>
        <v>Consumer Goods</v>
      </c>
      <c r="CV1904" t="str">
        <f t="shared" si="441"/>
        <v/>
      </c>
      <c r="CW1904" t="str">
        <f t="shared" si="442"/>
        <v/>
      </c>
      <c r="CX1904" t="str">
        <f t="shared" si="443"/>
        <v/>
      </c>
      <c r="CY1904" t="str">
        <f t="shared" si="444"/>
        <v/>
      </c>
      <c r="CZ1904" t="str">
        <f t="shared" si="445"/>
        <v/>
      </c>
      <c r="DA1904" t="str">
        <f t="shared" si="446"/>
        <v/>
      </c>
      <c r="DB1904" t="str">
        <f t="shared" si="447"/>
        <v/>
      </c>
      <c r="DC1904" t="str">
        <f t="shared" si="448"/>
        <v/>
      </c>
    </row>
    <row r="1905" spans="1:107" x14ac:dyDescent="0.2">
      <c r="A1905">
        <v>1902</v>
      </c>
      <c r="B1905" t="s">
        <v>1895</v>
      </c>
      <c r="C1905" t="s">
        <v>4070</v>
      </c>
      <c r="D1905" t="s">
        <v>5888</v>
      </c>
      <c r="E1905" t="s">
        <v>6065</v>
      </c>
      <c r="F1905" t="s">
        <v>7968</v>
      </c>
      <c r="G1905" t="s">
        <v>8245</v>
      </c>
      <c r="H1905" t="s">
        <v>8552</v>
      </c>
      <c r="I1905" t="s">
        <v>4365</v>
      </c>
      <c r="J1905" t="s">
        <v>4365</v>
      </c>
      <c r="K1905" t="s">
        <v>10119</v>
      </c>
      <c r="L1905" t="s">
        <v>11000</v>
      </c>
      <c r="M1905" t="s">
        <v>12560</v>
      </c>
      <c r="N1905" t="s">
        <v>12771</v>
      </c>
      <c r="O1905" t="s">
        <v>13306</v>
      </c>
      <c r="P1905" t="s">
        <v>4365</v>
      </c>
      <c r="Q1905">
        <v>1</v>
      </c>
      <c r="R1905" t="s">
        <v>13357</v>
      </c>
      <c r="S1905" t="s">
        <v>8293</v>
      </c>
      <c r="T1905" t="s">
        <v>13831</v>
      </c>
      <c r="U1905" s="3" t="str" cm="1">
        <f t="array" ref="U1905">LEFT(T1905,MIN(FIND({0,1,2,3,4,5,6,7,8,9},T1905&amp;"0123456789"))-1)</f>
        <v>$</v>
      </c>
      <c r="V1905" t="s">
        <v>13357</v>
      </c>
      <c r="W1905" t="s">
        <v>13831</v>
      </c>
      <c r="X1905" s="3" t="str" cm="1">
        <f t="array" ref="X1905">LEFT(W1905,MIN(FIND({0,1,2,3,4,5,6,7,8,9},W1905&amp;"0123456789"))-1)</f>
        <v>$</v>
      </c>
      <c r="Y1905" t="s">
        <v>13357</v>
      </c>
      <c r="Z1905" t="s">
        <v>13831</v>
      </c>
      <c r="AA1905" s="3" cm="1">
        <f t="array" ref="AA1905">_xlfn.XLOOKUP(LEFT(Z1905,MIN(FIND({0,1,2,3,4,5,6,7,8,9},Z1905&amp;"0123456789"))-1), $BB$4:$BB$23, $BC$4:$BC$23)*_xlfn.NUMBERVALUE(TRIM(REPLACE(Z1905,1,MIN(FIND({0,1,2,3,4,5,6,7,8,9},Z1905&amp;"0123456789"))-1,"")), ".", ",")</f>
        <v>1000000</v>
      </c>
      <c r="AB1905" t="s">
        <v>13831</v>
      </c>
      <c r="AC1905" s="3" cm="1">
        <f t="array" ref="AC1905">_xlfn.XLOOKUP(LEFT(AB1905,MIN(FIND({0,1,2,3,4,5,6,7,8,9},AB1905&amp;"0123456789"))-1), $BB$4:$BB$23, $BC$4:$BC$23)*_xlfn.NUMBERVALUE(TRIM(REPLACE(AB1905,1,MIN(FIND({0,1,2,3,4,5,6,7,8,9},AB1905&amp;"0123456789"))-1,"")), ".", ",")</f>
        <v>1000000</v>
      </c>
      <c r="AD1905" t="s">
        <v>4365</v>
      </c>
      <c r="AE1905" t="s">
        <v>4365</v>
      </c>
      <c r="AF1905" t="s">
        <v>4365</v>
      </c>
      <c r="AG1905" t="s">
        <v>17456</v>
      </c>
      <c r="AH1905" t="s">
        <v>18061</v>
      </c>
      <c r="AI1905" t="s">
        <v>19039</v>
      </c>
      <c r="AJ1905" t="s">
        <v>8563</v>
      </c>
      <c r="AK1905" t="s">
        <v>20068</v>
      </c>
      <c r="AL1905" t="s">
        <v>8555</v>
      </c>
      <c r="AM1905" t="s">
        <v>18794</v>
      </c>
      <c r="AN1905" t="s">
        <v>18372</v>
      </c>
      <c r="AO1905" t="s">
        <v>18794</v>
      </c>
      <c r="AP1905" t="s">
        <v>23473</v>
      </c>
      <c r="AQ1905" t="s">
        <v>24491</v>
      </c>
      <c r="AR1905" t="s">
        <v>21870</v>
      </c>
      <c r="AS1905" t="s">
        <v>8559</v>
      </c>
      <c r="BC1905" s="3" t="str" cm="1">
        <f t="array" ref="BC1905">LEFT(BB1905,MIN(FIND({0,1,2,3,4,5,6,7,8,9},BB1905&amp;"0123456789"))-1)</f>
        <v/>
      </c>
      <c r="BY1905" t="s">
        <v>11581</v>
      </c>
      <c r="BZ1905" t="s">
        <v>25590</v>
      </c>
      <c r="CA1905" t="s">
        <v>25422</v>
      </c>
      <c r="CT1905" t="str">
        <f t="shared" si="439"/>
        <v>Internet</v>
      </c>
      <c r="CU1905" t="str">
        <f t="shared" si="440"/>
        <v>Marketing</v>
      </c>
      <c r="CV1905" t="str">
        <f t="shared" si="441"/>
        <v>Marketplace</v>
      </c>
      <c r="CW1905" t="str">
        <f t="shared" si="442"/>
        <v/>
      </c>
      <c r="CX1905" t="str">
        <f t="shared" si="443"/>
        <v/>
      </c>
      <c r="CY1905" t="str">
        <f t="shared" si="444"/>
        <v/>
      </c>
      <c r="CZ1905" t="str">
        <f t="shared" si="445"/>
        <v/>
      </c>
      <c r="DA1905" t="str">
        <f t="shared" si="446"/>
        <v/>
      </c>
      <c r="DB1905" t="str">
        <f t="shared" si="447"/>
        <v/>
      </c>
      <c r="DC1905" t="str">
        <f t="shared" si="448"/>
        <v/>
      </c>
    </row>
    <row r="1906" spans="1:107" x14ac:dyDescent="0.2">
      <c r="A1906">
        <v>1903</v>
      </c>
      <c r="B1906" t="s">
        <v>1896</v>
      </c>
      <c r="C1906" t="s">
        <v>4071</v>
      </c>
      <c r="D1906" t="s">
        <v>5889</v>
      </c>
      <c r="E1906" t="s">
        <v>6065</v>
      </c>
      <c r="F1906" t="s">
        <v>7969</v>
      </c>
      <c r="G1906" t="s">
        <v>8245</v>
      </c>
      <c r="H1906" t="s">
        <v>8552</v>
      </c>
      <c r="I1906" t="s">
        <v>8555</v>
      </c>
      <c r="J1906" t="s">
        <v>10015</v>
      </c>
      <c r="K1906" t="s">
        <v>10119</v>
      </c>
      <c r="L1906" t="s">
        <v>11001</v>
      </c>
      <c r="M1906" t="s">
        <v>12561</v>
      </c>
      <c r="N1906" t="s">
        <v>12736</v>
      </c>
      <c r="O1906" t="s">
        <v>13305</v>
      </c>
      <c r="P1906" t="s">
        <v>4365</v>
      </c>
      <c r="Q1906">
        <v>1</v>
      </c>
      <c r="R1906" t="s">
        <v>13357</v>
      </c>
      <c r="S1906" t="s">
        <v>13480</v>
      </c>
      <c r="T1906" t="s">
        <v>13760</v>
      </c>
      <c r="U1906" s="3" t="str" cm="1">
        <f t="array" ref="U1906">LEFT(T1906,MIN(FIND({0,1,2,3,4,5,6,7,8,9},T1906&amp;"0123456789"))-1)</f>
        <v>$</v>
      </c>
      <c r="V1906" t="s">
        <v>13357</v>
      </c>
      <c r="W1906" t="s">
        <v>13760</v>
      </c>
      <c r="X1906" s="3" t="str" cm="1">
        <f t="array" ref="X1906">LEFT(W1906,MIN(FIND({0,1,2,3,4,5,6,7,8,9},W1906&amp;"0123456789"))-1)</f>
        <v>$</v>
      </c>
      <c r="Y1906" t="s">
        <v>13357</v>
      </c>
      <c r="Z1906" t="s">
        <v>13760</v>
      </c>
      <c r="AA1906" s="3" cm="1">
        <f t="array" ref="AA1906">_xlfn.XLOOKUP(LEFT(Z1906,MIN(FIND({0,1,2,3,4,5,6,7,8,9},Z1906&amp;"0123456789"))-1), $BB$4:$BB$23, $BC$4:$BC$23)*_xlfn.NUMBERVALUE(TRIM(REPLACE(Z1906,1,MIN(FIND({0,1,2,3,4,5,6,7,8,9},Z1906&amp;"0123456789"))-1,"")), ".", ",")</f>
        <v>5000000</v>
      </c>
      <c r="AB1906" t="s">
        <v>13760</v>
      </c>
      <c r="AC1906" s="3" cm="1">
        <f t="array" ref="AC1906">_xlfn.XLOOKUP(LEFT(AB1906,MIN(FIND({0,1,2,3,4,5,6,7,8,9},AB1906&amp;"0123456789"))-1), $BB$4:$BB$23, $BC$4:$BC$23)*_xlfn.NUMBERVALUE(TRIM(REPLACE(AB1906,1,MIN(FIND({0,1,2,3,4,5,6,7,8,9},AB1906&amp;"0123456789"))-1,"")), ".", ",")</f>
        <v>5000000</v>
      </c>
      <c r="AD1906" t="s">
        <v>8554</v>
      </c>
      <c r="AE1906" t="s">
        <v>8562</v>
      </c>
      <c r="AF1906" t="s">
        <v>16327</v>
      </c>
      <c r="AG1906" t="s">
        <v>17457</v>
      </c>
      <c r="AH1906" t="s">
        <v>4365</v>
      </c>
      <c r="AI1906" t="s">
        <v>19040</v>
      </c>
      <c r="AJ1906" t="s">
        <v>8556</v>
      </c>
      <c r="AK1906" t="s">
        <v>20069</v>
      </c>
      <c r="AL1906" t="s">
        <v>20220</v>
      </c>
      <c r="AM1906" t="s">
        <v>21090</v>
      </c>
      <c r="AN1906" t="s">
        <v>21667</v>
      </c>
      <c r="AO1906" t="s">
        <v>22271</v>
      </c>
      <c r="AP1906" t="s">
        <v>23474</v>
      </c>
      <c r="AQ1906" t="s">
        <v>24492</v>
      </c>
      <c r="AR1906" t="s">
        <v>22005</v>
      </c>
      <c r="AS1906" t="s">
        <v>14835</v>
      </c>
      <c r="BC1906" s="3" t="str" cm="1">
        <f t="array" ref="BC1906">LEFT(BB1906,MIN(FIND({0,1,2,3,4,5,6,7,8,9},BB1906&amp;"0123456789"))-1)</f>
        <v/>
      </c>
      <c r="BY1906" t="s">
        <v>10143</v>
      </c>
      <c r="BZ1906" t="s">
        <v>25430</v>
      </c>
      <c r="CA1906" t="s">
        <v>25677</v>
      </c>
      <c r="CT1906" t="str">
        <f t="shared" si="439"/>
        <v>Financial Services</v>
      </c>
      <c r="CU1906" t="str">
        <f t="shared" si="440"/>
        <v>FinTech</v>
      </c>
      <c r="CV1906" t="str">
        <f t="shared" si="441"/>
        <v>Fitness</v>
      </c>
      <c r="CW1906" t="str">
        <f t="shared" si="442"/>
        <v/>
      </c>
      <c r="CX1906" t="str">
        <f t="shared" si="443"/>
        <v/>
      </c>
      <c r="CY1906" t="str">
        <f t="shared" si="444"/>
        <v/>
      </c>
      <c r="CZ1906" t="str">
        <f t="shared" si="445"/>
        <v/>
      </c>
      <c r="DA1906" t="str">
        <f t="shared" si="446"/>
        <v/>
      </c>
      <c r="DB1906" t="str">
        <f t="shared" si="447"/>
        <v/>
      </c>
      <c r="DC1906" t="str">
        <f t="shared" si="448"/>
        <v/>
      </c>
    </row>
    <row r="1907" spans="1:107" x14ac:dyDescent="0.2">
      <c r="A1907">
        <v>1904</v>
      </c>
      <c r="B1907" t="s">
        <v>1897</v>
      </c>
      <c r="C1907" t="s">
        <v>4072</v>
      </c>
      <c r="D1907" t="s">
        <v>5890</v>
      </c>
      <c r="E1907" t="s">
        <v>6065</v>
      </c>
      <c r="F1907" t="s">
        <v>7970</v>
      </c>
      <c r="G1907" t="s">
        <v>8245</v>
      </c>
      <c r="H1907" t="s">
        <v>8552</v>
      </c>
      <c r="I1907" t="s">
        <v>8557</v>
      </c>
      <c r="J1907" t="s">
        <v>10016</v>
      </c>
      <c r="K1907" t="s">
        <v>10121</v>
      </c>
      <c r="L1907" t="s">
        <v>10285</v>
      </c>
      <c r="M1907" t="s">
        <v>11983</v>
      </c>
      <c r="N1907" t="s">
        <v>13200</v>
      </c>
      <c r="O1907" t="s">
        <v>13335</v>
      </c>
      <c r="P1907" t="s">
        <v>4365</v>
      </c>
      <c r="Q1907">
        <v>2</v>
      </c>
      <c r="R1907" t="s">
        <v>13357</v>
      </c>
      <c r="S1907" t="s">
        <v>8264</v>
      </c>
      <c r="T1907" t="s">
        <v>14345</v>
      </c>
      <c r="U1907" s="3" t="str" cm="1">
        <f t="array" ref="U1907">LEFT(T1907,MIN(FIND({0,1,2,3,4,5,6,7,8,9},T1907&amp;"0123456789"))-1)</f>
        <v>$</v>
      </c>
      <c r="V1907" t="s">
        <v>13357</v>
      </c>
      <c r="W1907" t="s">
        <v>14345</v>
      </c>
      <c r="X1907" s="3" t="str" cm="1">
        <f t="array" ref="X1907">LEFT(W1907,MIN(FIND({0,1,2,3,4,5,6,7,8,9},W1907&amp;"0123456789"))-1)</f>
        <v>$</v>
      </c>
      <c r="Y1907" t="s">
        <v>13357</v>
      </c>
      <c r="Z1907" t="s">
        <v>14759</v>
      </c>
      <c r="AA1907" s="3" cm="1">
        <f t="array" ref="AA1907">_xlfn.XLOOKUP(LEFT(Z1907,MIN(FIND({0,1,2,3,4,5,6,7,8,9},Z1907&amp;"0123456789"))-1), $BB$4:$BB$23, $BC$4:$BC$23)*_xlfn.NUMBERVALUE(TRIM(REPLACE(Z1907,1,MIN(FIND({0,1,2,3,4,5,6,7,8,9},Z1907&amp;"0123456789"))-1,"")), ".", ",")</f>
        <v>1035000</v>
      </c>
      <c r="AB1907" t="s">
        <v>14759</v>
      </c>
      <c r="AC1907" s="3" cm="1">
        <f t="array" ref="AC1907">_xlfn.XLOOKUP(LEFT(AB1907,MIN(FIND({0,1,2,3,4,5,6,7,8,9},AB1907&amp;"0123456789"))-1), $BB$4:$BB$23, $BC$4:$BC$23)*_xlfn.NUMBERVALUE(TRIM(REPLACE(AB1907,1,MIN(FIND({0,1,2,3,4,5,6,7,8,9},AB1907&amp;"0123456789"))-1,"")), ".", ",")</f>
        <v>1035000</v>
      </c>
      <c r="AD1907" t="s">
        <v>4365</v>
      </c>
      <c r="AE1907" t="s">
        <v>4365</v>
      </c>
      <c r="AF1907" t="s">
        <v>4365</v>
      </c>
      <c r="AG1907" t="s">
        <v>17458</v>
      </c>
      <c r="AH1907" t="s">
        <v>4365</v>
      </c>
      <c r="AI1907" t="s">
        <v>4365</v>
      </c>
      <c r="AJ1907" t="s">
        <v>19076</v>
      </c>
      <c r="AK1907" t="s">
        <v>4365</v>
      </c>
      <c r="AL1907" t="s">
        <v>20296</v>
      </c>
      <c r="AM1907" t="s">
        <v>4365</v>
      </c>
      <c r="AN1907" t="s">
        <v>21668</v>
      </c>
      <c r="AO1907" t="s">
        <v>4365</v>
      </c>
      <c r="AP1907" t="s">
        <v>23475</v>
      </c>
      <c r="AQ1907" t="s">
        <v>4365</v>
      </c>
      <c r="AR1907" t="s">
        <v>4365</v>
      </c>
      <c r="AS1907" t="s">
        <v>14832</v>
      </c>
      <c r="BC1907" s="3" t="str" cm="1">
        <f t="array" ref="BC1907">LEFT(BB1907,MIN(FIND({0,1,2,3,4,5,6,7,8,9},BB1907&amp;"0123456789"))-1)</f>
        <v/>
      </c>
      <c r="BY1907" t="s">
        <v>11983</v>
      </c>
      <c r="CT1907" t="str">
        <f t="shared" si="439"/>
        <v>Wine And Spirits</v>
      </c>
      <c r="CU1907" t="str">
        <f t="shared" si="440"/>
        <v/>
      </c>
      <c r="CV1907" t="str">
        <f t="shared" si="441"/>
        <v/>
      </c>
      <c r="CW1907" t="str">
        <f t="shared" si="442"/>
        <v/>
      </c>
      <c r="CX1907" t="str">
        <f t="shared" si="443"/>
        <v/>
      </c>
      <c r="CY1907" t="str">
        <f t="shared" si="444"/>
        <v/>
      </c>
      <c r="CZ1907" t="str">
        <f t="shared" si="445"/>
        <v/>
      </c>
      <c r="DA1907" t="str">
        <f t="shared" si="446"/>
        <v/>
      </c>
      <c r="DB1907" t="str">
        <f t="shared" si="447"/>
        <v/>
      </c>
      <c r="DC1907" t="str">
        <f t="shared" si="448"/>
        <v/>
      </c>
    </row>
    <row r="1908" spans="1:107" x14ac:dyDescent="0.2">
      <c r="A1908">
        <v>1905</v>
      </c>
      <c r="B1908" t="s">
        <v>1898</v>
      </c>
      <c r="C1908" t="s">
        <v>4073</v>
      </c>
      <c r="D1908" t="s">
        <v>5891</v>
      </c>
      <c r="E1908" t="s">
        <v>6065</v>
      </c>
      <c r="F1908" t="s">
        <v>7971</v>
      </c>
      <c r="G1908" t="s">
        <v>8245</v>
      </c>
      <c r="H1908" t="s">
        <v>8552</v>
      </c>
      <c r="I1908" t="s">
        <v>4365</v>
      </c>
      <c r="J1908" t="s">
        <v>4365</v>
      </c>
      <c r="K1908" t="s">
        <v>4365</v>
      </c>
      <c r="L1908" t="s">
        <v>10163</v>
      </c>
      <c r="M1908" t="s">
        <v>11712</v>
      </c>
      <c r="N1908" t="s">
        <v>12902</v>
      </c>
      <c r="O1908" t="s">
        <v>13307</v>
      </c>
      <c r="P1908" t="s">
        <v>4365</v>
      </c>
      <c r="Q1908">
        <v>1</v>
      </c>
      <c r="R1908" t="s">
        <v>4365</v>
      </c>
      <c r="S1908" t="s">
        <v>8510</v>
      </c>
      <c r="T1908" t="s">
        <v>13729</v>
      </c>
      <c r="U1908" s="3" t="str" cm="1">
        <f t="array" ref="U1908">LEFT(T1908,MIN(FIND({0,1,2,3,4,5,6,7,8,9},T1908&amp;"0123456789"))-1)</f>
        <v>$</v>
      </c>
      <c r="V1908" t="s">
        <v>14415</v>
      </c>
      <c r="W1908" t="s">
        <v>13729</v>
      </c>
      <c r="X1908" s="3" t="str" cm="1">
        <f t="array" ref="X1908">LEFT(W1908,MIN(FIND({0,1,2,3,4,5,6,7,8,9},W1908&amp;"0123456789"))-1)</f>
        <v>$</v>
      </c>
      <c r="Y1908" t="s">
        <v>14415</v>
      </c>
      <c r="Z1908" t="s">
        <v>13729</v>
      </c>
      <c r="AA1908" s="3" cm="1">
        <f t="array" ref="AA1908">_xlfn.XLOOKUP(LEFT(Z1908,MIN(FIND({0,1,2,3,4,5,6,7,8,9},Z1908&amp;"0123456789"))-1), $BB$4:$BB$23, $BC$4:$BC$23)*_xlfn.NUMBERVALUE(TRIM(REPLACE(Z1908,1,MIN(FIND({0,1,2,3,4,5,6,7,8,9},Z1908&amp;"0123456789"))-1,"")), ".", ",")</f>
        <v>20000000</v>
      </c>
      <c r="AB1908" t="s">
        <v>13729</v>
      </c>
      <c r="AC1908" s="3" cm="1">
        <f t="array" ref="AC1908">_xlfn.XLOOKUP(LEFT(AB1908,MIN(FIND({0,1,2,3,4,5,6,7,8,9},AB1908&amp;"0123456789"))-1), $BB$4:$BB$23, $BC$4:$BC$23)*_xlfn.NUMBERVALUE(TRIM(REPLACE(AB1908,1,MIN(FIND({0,1,2,3,4,5,6,7,8,9},AB1908&amp;"0123456789"))-1,"")), ".", ",")</f>
        <v>20000000</v>
      </c>
      <c r="AD1908" t="s">
        <v>4365</v>
      </c>
      <c r="AE1908" t="s">
        <v>4365</v>
      </c>
      <c r="AF1908" t="s">
        <v>4365</v>
      </c>
      <c r="AG1908" t="s">
        <v>4365</v>
      </c>
      <c r="AH1908" t="s">
        <v>4365</v>
      </c>
      <c r="AI1908" t="s">
        <v>4365</v>
      </c>
      <c r="AJ1908" t="s">
        <v>4365</v>
      </c>
      <c r="AK1908" t="s">
        <v>4365</v>
      </c>
      <c r="AL1908" t="s">
        <v>4365</v>
      </c>
      <c r="AM1908" t="s">
        <v>4365</v>
      </c>
      <c r="AN1908" t="s">
        <v>4365</v>
      </c>
      <c r="AO1908" t="s">
        <v>4365</v>
      </c>
      <c r="AP1908" t="s">
        <v>4365</v>
      </c>
      <c r="AQ1908" t="s">
        <v>4365</v>
      </c>
      <c r="AR1908" t="s">
        <v>4365</v>
      </c>
      <c r="AS1908" t="s">
        <v>14834</v>
      </c>
      <c r="BC1908" s="3" t="str" cm="1">
        <f t="array" ref="BC1908">LEFT(BB1908,MIN(FIND({0,1,2,3,4,5,6,7,8,9},BB1908&amp;"0123456789"))-1)</f>
        <v/>
      </c>
      <c r="BY1908" t="s">
        <v>10163</v>
      </c>
      <c r="BZ1908" t="s">
        <v>25418</v>
      </c>
      <c r="CA1908" t="s">
        <v>25472</v>
      </c>
      <c r="CT1908" t="str">
        <f t="shared" si="439"/>
        <v>Health Care</v>
      </c>
      <c r="CU1908" t="str">
        <f t="shared" si="440"/>
        <v>Medical</v>
      </c>
      <c r="CV1908" t="str">
        <f t="shared" si="441"/>
        <v>Wellness</v>
      </c>
      <c r="CW1908" t="str">
        <f t="shared" si="442"/>
        <v/>
      </c>
      <c r="CX1908" t="str">
        <f t="shared" si="443"/>
        <v/>
      </c>
      <c r="CY1908" t="str">
        <f t="shared" si="444"/>
        <v/>
      </c>
      <c r="CZ1908" t="str">
        <f t="shared" si="445"/>
        <v/>
      </c>
      <c r="DA1908" t="str">
        <f t="shared" si="446"/>
        <v/>
      </c>
      <c r="DB1908" t="str">
        <f t="shared" si="447"/>
        <v/>
      </c>
      <c r="DC1908" t="str">
        <f t="shared" si="448"/>
        <v/>
      </c>
    </row>
    <row r="1909" spans="1:107" x14ac:dyDescent="0.2">
      <c r="A1909">
        <v>1906</v>
      </c>
      <c r="B1909" t="s">
        <v>1899</v>
      </c>
      <c r="C1909" t="s">
        <v>4074</v>
      </c>
      <c r="D1909" t="s">
        <v>5892</v>
      </c>
      <c r="E1909" t="s">
        <v>6065</v>
      </c>
      <c r="F1909" t="s">
        <v>7972</v>
      </c>
      <c r="G1909" t="s">
        <v>8245</v>
      </c>
      <c r="H1909" t="s">
        <v>8552</v>
      </c>
      <c r="I1909" t="s">
        <v>8554</v>
      </c>
      <c r="J1909" t="s">
        <v>10017</v>
      </c>
      <c r="K1909" t="s">
        <v>10119</v>
      </c>
      <c r="L1909" t="s">
        <v>11002</v>
      </c>
      <c r="M1909" t="s">
        <v>12562</v>
      </c>
      <c r="N1909" t="s">
        <v>12923</v>
      </c>
      <c r="O1909" t="s">
        <v>13327</v>
      </c>
      <c r="P1909" t="s">
        <v>13349</v>
      </c>
      <c r="Q1909">
        <v>1</v>
      </c>
      <c r="R1909" t="s">
        <v>4365</v>
      </c>
      <c r="S1909" t="s">
        <v>13631</v>
      </c>
      <c r="T1909" t="s">
        <v>13760</v>
      </c>
      <c r="U1909" s="3" t="str" cm="1">
        <f t="array" ref="U1909">LEFT(T1909,MIN(FIND({0,1,2,3,4,5,6,7,8,9},T1909&amp;"0123456789"))-1)</f>
        <v>$</v>
      </c>
      <c r="V1909" t="s">
        <v>14415</v>
      </c>
      <c r="W1909" t="s">
        <v>13760</v>
      </c>
      <c r="X1909" s="3" t="str" cm="1">
        <f t="array" ref="X1909">LEFT(W1909,MIN(FIND({0,1,2,3,4,5,6,7,8,9},W1909&amp;"0123456789"))-1)</f>
        <v>$</v>
      </c>
      <c r="Y1909" t="s">
        <v>14415</v>
      </c>
      <c r="Z1909" t="s">
        <v>13760</v>
      </c>
      <c r="AA1909" s="3" cm="1">
        <f t="array" ref="AA1909">_xlfn.XLOOKUP(LEFT(Z1909,MIN(FIND({0,1,2,3,4,5,6,7,8,9},Z1909&amp;"0123456789"))-1), $BB$4:$BB$23, $BC$4:$BC$23)*_xlfn.NUMBERVALUE(TRIM(REPLACE(Z1909,1,MIN(FIND({0,1,2,3,4,5,6,7,8,9},Z1909&amp;"0123456789"))-1,"")), ".", ",")</f>
        <v>5000000</v>
      </c>
      <c r="AB1909" t="s">
        <v>13760</v>
      </c>
      <c r="AC1909" s="3" cm="1">
        <f t="array" ref="AC1909">_xlfn.XLOOKUP(LEFT(AB1909,MIN(FIND({0,1,2,3,4,5,6,7,8,9},AB1909&amp;"0123456789"))-1), $BB$4:$BB$23, $BC$4:$BC$23)*_xlfn.NUMBERVALUE(TRIM(REPLACE(AB1909,1,MIN(FIND({0,1,2,3,4,5,6,7,8,9},AB1909&amp;"0123456789"))-1,"")), ".", ",")</f>
        <v>5000000</v>
      </c>
      <c r="AD1909" t="s">
        <v>4365</v>
      </c>
      <c r="AE1909" t="s">
        <v>4365</v>
      </c>
      <c r="AF1909" t="s">
        <v>4365</v>
      </c>
      <c r="AG1909" t="s">
        <v>4365</v>
      </c>
      <c r="AH1909" t="s">
        <v>4365</v>
      </c>
      <c r="AI1909" t="s">
        <v>4365</v>
      </c>
      <c r="AJ1909" t="s">
        <v>4365</v>
      </c>
      <c r="AK1909" t="s">
        <v>4365</v>
      </c>
      <c r="AL1909" t="s">
        <v>4365</v>
      </c>
      <c r="AM1909" t="s">
        <v>4365</v>
      </c>
      <c r="AN1909" t="s">
        <v>4365</v>
      </c>
      <c r="AO1909" t="s">
        <v>4365</v>
      </c>
      <c r="AP1909" t="s">
        <v>4365</v>
      </c>
      <c r="AQ1909" t="s">
        <v>4365</v>
      </c>
      <c r="AR1909" t="s">
        <v>4365</v>
      </c>
      <c r="AS1909" t="s">
        <v>19174</v>
      </c>
      <c r="BC1909" s="3" t="str" cm="1">
        <f t="array" ref="BC1909">LEFT(BB1909,MIN(FIND({0,1,2,3,4,5,6,7,8,9},BB1909&amp;"0123456789"))-1)</f>
        <v/>
      </c>
      <c r="BY1909" t="s">
        <v>10163</v>
      </c>
      <c r="BZ1909" t="s">
        <v>25402</v>
      </c>
      <c r="CA1909" t="s">
        <v>25734</v>
      </c>
      <c r="CT1909" t="str">
        <f t="shared" si="439"/>
        <v>Health Care</v>
      </c>
      <c r="CU1909" t="str">
        <f t="shared" si="440"/>
        <v>Logistics</v>
      </c>
      <c r="CV1909" t="str">
        <f t="shared" si="441"/>
        <v>Professional Services</v>
      </c>
      <c r="CW1909" t="str">
        <f t="shared" si="442"/>
        <v/>
      </c>
      <c r="CX1909" t="str">
        <f t="shared" si="443"/>
        <v/>
      </c>
      <c r="CY1909" t="str">
        <f t="shared" si="444"/>
        <v/>
      </c>
      <c r="CZ1909" t="str">
        <f t="shared" si="445"/>
        <v/>
      </c>
      <c r="DA1909" t="str">
        <f t="shared" si="446"/>
        <v/>
      </c>
      <c r="DB1909" t="str">
        <f t="shared" si="447"/>
        <v/>
      </c>
      <c r="DC1909" t="str">
        <f t="shared" si="448"/>
        <v/>
      </c>
    </row>
    <row r="1910" spans="1:107" x14ac:dyDescent="0.2">
      <c r="A1910">
        <v>1907</v>
      </c>
      <c r="B1910" t="s">
        <v>1900</v>
      </c>
      <c r="C1910" t="s">
        <v>4075</v>
      </c>
      <c r="D1910" t="s">
        <v>5893</v>
      </c>
      <c r="E1910" t="s">
        <v>6065</v>
      </c>
      <c r="F1910" t="s">
        <v>7973</v>
      </c>
      <c r="G1910" t="s">
        <v>8246</v>
      </c>
      <c r="H1910" t="s">
        <v>8552</v>
      </c>
      <c r="I1910" t="s">
        <v>8555</v>
      </c>
      <c r="J1910" t="s">
        <v>10018</v>
      </c>
      <c r="K1910" t="s">
        <v>10118</v>
      </c>
      <c r="L1910" t="s">
        <v>10196</v>
      </c>
      <c r="M1910" t="s">
        <v>12563</v>
      </c>
      <c r="N1910" t="s">
        <v>13112</v>
      </c>
      <c r="O1910" t="s">
        <v>4365</v>
      </c>
      <c r="P1910" t="s">
        <v>4365</v>
      </c>
      <c r="Q1910">
        <v>1</v>
      </c>
      <c r="R1910" t="s">
        <v>13357</v>
      </c>
      <c r="S1910" t="s">
        <v>8294</v>
      </c>
      <c r="T1910" t="s">
        <v>13810</v>
      </c>
      <c r="U1910" s="3" t="str" cm="1">
        <f t="array" ref="U1910">LEFT(T1910,MIN(FIND({0,1,2,3,4,5,6,7,8,9},T1910&amp;"0123456789"))-1)</f>
        <v>$</v>
      </c>
      <c r="V1910" t="s">
        <v>13357</v>
      </c>
      <c r="W1910" t="s">
        <v>13810</v>
      </c>
      <c r="X1910" s="3" t="str" cm="1">
        <f t="array" ref="X1910">LEFT(W1910,MIN(FIND({0,1,2,3,4,5,6,7,8,9},W1910&amp;"0123456789"))-1)</f>
        <v>$</v>
      </c>
      <c r="Y1910" t="s">
        <v>13357</v>
      </c>
      <c r="Z1910" t="s">
        <v>13810</v>
      </c>
      <c r="AA1910" s="3" cm="1">
        <f t="array" ref="AA1910">_xlfn.XLOOKUP(LEFT(Z1910,MIN(FIND({0,1,2,3,4,5,6,7,8,9},Z1910&amp;"0123456789"))-1), $BB$4:$BB$23, $BC$4:$BC$23)*_xlfn.NUMBERVALUE(TRIM(REPLACE(Z1910,1,MIN(FIND({0,1,2,3,4,5,6,7,8,9},Z1910&amp;"0123456789"))-1,"")), ".", ",")</f>
        <v>1500000</v>
      </c>
      <c r="AB1910" t="s">
        <v>13810</v>
      </c>
      <c r="AC1910" s="3" cm="1">
        <f t="array" ref="AC1910">_xlfn.XLOOKUP(LEFT(AB1910,MIN(FIND({0,1,2,3,4,5,6,7,8,9},AB1910&amp;"0123456789"))-1), $BB$4:$BB$23, $BC$4:$BC$23)*_xlfn.NUMBERVALUE(TRIM(REPLACE(AB1910,1,MIN(FIND({0,1,2,3,4,5,6,7,8,9},AB1910&amp;"0123456789"))-1,"")), ".", ",")</f>
        <v>1500000</v>
      </c>
      <c r="AD1910" t="s">
        <v>4365</v>
      </c>
      <c r="AE1910" t="s">
        <v>4365</v>
      </c>
      <c r="AF1910" t="s">
        <v>4365</v>
      </c>
      <c r="AG1910" t="s">
        <v>4365</v>
      </c>
      <c r="AH1910" t="s">
        <v>4365</v>
      </c>
      <c r="AI1910" t="s">
        <v>4365</v>
      </c>
      <c r="AJ1910" t="s">
        <v>4365</v>
      </c>
      <c r="AK1910" t="s">
        <v>4365</v>
      </c>
      <c r="AL1910" t="s">
        <v>4365</v>
      </c>
      <c r="AM1910" t="s">
        <v>4365</v>
      </c>
      <c r="AN1910" t="s">
        <v>4365</v>
      </c>
      <c r="AO1910" t="s">
        <v>4365</v>
      </c>
      <c r="AP1910" t="s">
        <v>4365</v>
      </c>
      <c r="AQ1910" t="s">
        <v>4365</v>
      </c>
      <c r="AR1910" t="s">
        <v>4365</v>
      </c>
      <c r="AS1910" t="s">
        <v>19174</v>
      </c>
      <c r="BC1910" s="3" t="str" cm="1">
        <f t="array" ref="BC1910">LEFT(BB1910,MIN(FIND({0,1,2,3,4,5,6,7,8,9},BB1910&amp;"0123456789"))-1)</f>
        <v/>
      </c>
      <c r="BY1910" t="s">
        <v>10331</v>
      </c>
      <c r="BZ1910" t="s">
        <v>25414</v>
      </c>
      <c r="CA1910" t="s">
        <v>25437</v>
      </c>
      <c r="CB1910" t="s">
        <v>25408</v>
      </c>
      <c r="CT1910" t="str">
        <f t="shared" si="439"/>
        <v>Information Technology</v>
      </c>
      <c r="CU1910" t="str">
        <f t="shared" si="440"/>
        <v>Internet</v>
      </c>
      <c r="CV1910" t="str">
        <f t="shared" si="441"/>
        <v>SaaS</v>
      </c>
      <c r="CW1910" t="str">
        <f t="shared" si="442"/>
        <v>Software</v>
      </c>
      <c r="CX1910" t="str">
        <f t="shared" si="443"/>
        <v/>
      </c>
      <c r="CY1910" t="str">
        <f t="shared" si="444"/>
        <v/>
      </c>
      <c r="CZ1910" t="str">
        <f t="shared" si="445"/>
        <v/>
      </c>
      <c r="DA1910" t="str">
        <f t="shared" si="446"/>
        <v/>
      </c>
      <c r="DB1910" t="str">
        <f t="shared" si="447"/>
        <v/>
      </c>
      <c r="DC1910" t="str">
        <f t="shared" si="448"/>
        <v/>
      </c>
    </row>
    <row r="1911" spans="1:107" x14ac:dyDescent="0.2">
      <c r="A1911">
        <v>1908</v>
      </c>
      <c r="B1911" t="s">
        <v>1901</v>
      </c>
      <c r="C1911" t="s">
        <v>4076</v>
      </c>
      <c r="D1911" t="s">
        <v>5894</v>
      </c>
      <c r="E1911" t="s">
        <v>6065</v>
      </c>
      <c r="F1911" t="s">
        <v>7974</v>
      </c>
      <c r="G1911" t="s">
        <v>8275</v>
      </c>
      <c r="H1911" t="s">
        <v>8552</v>
      </c>
      <c r="I1911" t="s">
        <v>4365</v>
      </c>
      <c r="J1911" t="s">
        <v>4365</v>
      </c>
      <c r="K1911" t="s">
        <v>10121</v>
      </c>
      <c r="L1911" t="s">
        <v>10788</v>
      </c>
      <c r="M1911" t="s">
        <v>12564</v>
      </c>
      <c r="N1911" t="s">
        <v>12771</v>
      </c>
      <c r="O1911" t="s">
        <v>13306</v>
      </c>
      <c r="P1911" t="s">
        <v>4365</v>
      </c>
      <c r="Q1911">
        <v>1</v>
      </c>
      <c r="R1911" t="s">
        <v>13357</v>
      </c>
      <c r="S1911" t="s">
        <v>8294</v>
      </c>
      <c r="T1911" t="s">
        <v>13846</v>
      </c>
      <c r="U1911" s="3" t="str" cm="1">
        <f t="array" ref="U1911">LEFT(T1911,MIN(FIND({0,1,2,3,4,5,6,7,8,9},T1911&amp;"0123456789"))-1)</f>
        <v>€</v>
      </c>
      <c r="V1911" t="s">
        <v>13357</v>
      </c>
      <c r="W1911" t="s">
        <v>13846</v>
      </c>
      <c r="X1911" s="3" t="str" cm="1">
        <f t="array" ref="X1911">LEFT(W1911,MIN(FIND({0,1,2,3,4,5,6,7,8,9},W1911&amp;"0123456789"))-1)</f>
        <v>€</v>
      </c>
      <c r="Y1911" t="s">
        <v>13357</v>
      </c>
      <c r="Z1911" t="s">
        <v>13846</v>
      </c>
      <c r="AA1911" s="3" cm="1">
        <f t="array" ref="AA1911">_xlfn.XLOOKUP(LEFT(Z1911,MIN(FIND({0,1,2,3,4,5,6,7,8,9},Z1911&amp;"0123456789"))-1), $BB$4:$BB$23, $BC$4:$BC$23)*_xlfn.NUMBERVALUE(TRIM(REPLACE(Z1911,1,MIN(FIND({0,1,2,3,4,5,6,7,8,9},Z1911&amp;"0123456789"))-1,"")), ".", ",")</f>
        <v>1200000</v>
      </c>
      <c r="AB1911" t="s">
        <v>13846</v>
      </c>
      <c r="AC1911" s="3" cm="1">
        <f t="array" ref="AC1911">_xlfn.XLOOKUP(LEFT(AB1911,MIN(FIND({0,1,2,3,4,5,6,7,8,9},AB1911&amp;"0123456789"))-1), $BB$4:$BB$23, $BC$4:$BC$23)*_xlfn.NUMBERVALUE(TRIM(REPLACE(AB1911,1,MIN(FIND({0,1,2,3,4,5,6,7,8,9},AB1911&amp;"0123456789"))-1,"")), ".", ",")</f>
        <v>1200000</v>
      </c>
      <c r="AD1911" t="s">
        <v>4365</v>
      </c>
      <c r="AE1911" t="s">
        <v>8555</v>
      </c>
      <c r="AF1911" t="s">
        <v>16328</v>
      </c>
      <c r="AG1911" t="s">
        <v>4365</v>
      </c>
      <c r="AH1911" t="s">
        <v>4365</v>
      </c>
      <c r="AI1911" t="s">
        <v>4365</v>
      </c>
      <c r="AJ1911" t="s">
        <v>4365</v>
      </c>
      <c r="AK1911" t="s">
        <v>4365</v>
      </c>
      <c r="AL1911" t="s">
        <v>4365</v>
      </c>
      <c r="AM1911" t="s">
        <v>4365</v>
      </c>
      <c r="AN1911" t="s">
        <v>4365</v>
      </c>
      <c r="AO1911" t="s">
        <v>4365</v>
      </c>
      <c r="AP1911" t="s">
        <v>4365</v>
      </c>
      <c r="AQ1911" t="s">
        <v>4365</v>
      </c>
      <c r="AR1911" t="s">
        <v>4365</v>
      </c>
      <c r="AS1911" t="s">
        <v>14822</v>
      </c>
      <c r="BC1911" s="3" t="str" cm="1">
        <f t="array" ref="BC1911">LEFT(BB1911,MIN(FIND({0,1,2,3,4,5,6,7,8,9},BB1911&amp;"0123456789"))-1)</f>
        <v/>
      </c>
      <c r="BY1911" t="s">
        <v>25761</v>
      </c>
      <c r="BZ1911" t="s">
        <v>25522</v>
      </c>
      <c r="CT1911" t="str">
        <f t="shared" si="439"/>
        <v>Tourism</v>
      </c>
      <c r="CU1911" t="str">
        <f t="shared" si="440"/>
        <v>Travel</v>
      </c>
      <c r="CV1911" t="str">
        <f t="shared" si="441"/>
        <v/>
      </c>
      <c r="CW1911" t="str">
        <f t="shared" si="442"/>
        <v/>
      </c>
      <c r="CX1911" t="str">
        <f t="shared" si="443"/>
        <v/>
      </c>
      <c r="CY1911" t="str">
        <f t="shared" si="444"/>
        <v/>
      </c>
      <c r="CZ1911" t="str">
        <f t="shared" si="445"/>
        <v/>
      </c>
      <c r="DA1911" t="str">
        <f t="shared" si="446"/>
        <v/>
      </c>
      <c r="DB1911" t="str">
        <f t="shared" si="447"/>
        <v/>
      </c>
      <c r="DC1911" t="str">
        <f t="shared" si="448"/>
        <v/>
      </c>
    </row>
    <row r="1912" spans="1:107" x14ac:dyDescent="0.2">
      <c r="A1912">
        <v>1909</v>
      </c>
      <c r="B1912" t="s">
        <v>1902</v>
      </c>
      <c r="C1912" t="s">
        <v>4077</v>
      </c>
      <c r="D1912" t="s">
        <v>5895</v>
      </c>
      <c r="E1912" t="s">
        <v>6065</v>
      </c>
      <c r="F1912" t="s">
        <v>7975</v>
      </c>
      <c r="G1912" t="s">
        <v>8533</v>
      </c>
      <c r="H1912" t="s">
        <v>8552</v>
      </c>
      <c r="I1912" t="s">
        <v>8557</v>
      </c>
      <c r="J1912" t="s">
        <v>10019</v>
      </c>
      <c r="K1912" t="s">
        <v>10119</v>
      </c>
      <c r="L1912" t="s">
        <v>11003</v>
      </c>
      <c r="M1912" t="s">
        <v>12565</v>
      </c>
      <c r="N1912" t="s">
        <v>13099</v>
      </c>
      <c r="O1912" t="s">
        <v>13308</v>
      </c>
      <c r="P1912" t="s">
        <v>4365</v>
      </c>
      <c r="Q1912">
        <v>1</v>
      </c>
      <c r="R1912" t="s">
        <v>13357</v>
      </c>
      <c r="S1912" t="s">
        <v>8540</v>
      </c>
      <c r="T1912" t="s">
        <v>13810</v>
      </c>
      <c r="U1912" s="3" t="str" cm="1">
        <f t="array" ref="U1912">LEFT(T1912,MIN(FIND({0,1,2,3,4,5,6,7,8,9},T1912&amp;"0123456789"))-1)</f>
        <v>$</v>
      </c>
      <c r="V1912" t="s">
        <v>13357</v>
      </c>
      <c r="W1912" t="s">
        <v>13810</v>
      </c>
      <c r="X1912" s="3" t="str" cm="1">
        <f t="array" ref="X1912">LEFT(W1912,MIN(FIND({0,1,2,3,4,5,6,7,8,9},W1912&amp;"0123456789"))-1)</f>
        <v>$</v>
      </c>
      <c r="Y1912" t="s">
        <v>13357</v>
      </c>
      <c r="Z1912" t="s">
        <v>13810</v>
      </c>
      <c r="AA1912" s="3" cm="1">
        <f t="array" ref="AA1912">_xlfn.XLOOKUP(LEFT(Z1912,MIN(FIND({0,1,2,3,4,5,6,7,8,9},Z1912&amp;"0123456789"))-1), $BB$4:$BB$23, $BC$4:$BC$23)*_xlfn.NUMBERVALUE(TRIM(REPLACE(Z1912,1,MIN(FIND({0,1,2,3,4,5,6,7,8,9},Z1912&amp;"0123456789"))-1,"")), ".", ",")</f>
        <v>1500000</v>
      </c>
      <c r="AB1912" t="s">
        <v>13810</v>
      </c>
      <c r="AC1912" s="3" cm="1">
        <f t="array" ref="AC1912">_xlfn.XLOOKUP(LEFT(AB1912,MIN(FIND({0,1,2,3,4,5,6,7,8,9},AB1912&amp;"0123456789"))-1), $BB$4:$BB$23, $BC$4:$BC$23)*_xlfn.NUMBERVALUE(TRIM(REPLACE(AB1912,1,MIN(FIND({0,1,2,3,4,5,6,7,8,9},AB1912&amp;"0123456789"))-1,"")), ".", ",")</f>
        <v>1500000</v>
      </c>
      <c r="AD1912" t="s">
        <v>8555</v>
      </c>
      <c r="AE1912" t="s">
        <v>8559</v>
      </c>
      <c r="AF1912" t="s">
        <v>16329</v>
      </c>
      <c r="AG1912" t="s">
        <v>4365</v>
      </c>
      <c r="AH1912" t="s">
        <v>4365</v>
      </c>
      <c r="AI1912" t="s">
        <v>4365</v>
      </c>
      <c r="AJ1912" t="s">
        <v>4365</v>
      </c>
      <c r="AK1912" t="s">
        <v>4365</v>
      </c>
      <c r="AL1912" t="s">
        <v>4365</v>
      </c>
      <c r="AM1912" t="s">
        <v>4365</v>
      </c>
      <c r="AN1912" t="s">
        <v>4365</v>
      </c>
      <c r="AO1912" t="s">
        <v>4365</v>
      </c>
      <c r="AP1912" t="s">
        <v>4365</v>
      </c>
      <c r="AQ1912" t="s">
        <v>4365</v>
      </c>
      <c r="AR1912" t="s">
        <v>4365</v>
      </c>
      <c r="AS1912" t="s">
        <v>4365</v>
      </c>
      <c r="BC1912" s="3" t="str" cm="1">
        <f t="array" ref="BC1912">LEFT(BB1912,MIN(FIND({0,1,2,3,4,5,6,7,8,9},BB1912&amp;"0123456789"))-1)</f>
        <v/>
      </c>
      <c r="BY1912" t="s">
        <v>12134</v>
      </c>
      <c r="BZ1912" t="s">
        <v>25502</v>
      </c>
      <c r="CT1912" t="str">
        <f t="shared" si="439"/>
        <v>Blockchain</v>
      </c>
      <c r="CU1912" t="str">
        <f t="shared" si="440"/>
        <v>Video Games</v>
      </c>
      <c r="CV1912" t="str">
        <f t="shared" si="441"/>
        <v/>
      </c>
      <c r="CW1912" t="str">
        <f t="shared" si="442"/>
        <v/>
      </c>
      <c r="CX1912" t="str">
        <f t="shared" si="443"/>
        <v/>
      </c>
      <c r="CY1912" t="str">
        <f t="shared" si="444"/>
        <v/>
      </c>
      <c r="CZ1912" t="str">
        <f t="shared" si="445"/>
        <v/>
      </c>
      <c r="DA1912" t="str">
        <f t="shared" si="446"/>
        <v/>
      </c>
      <c r="DB1912" t="str">
        <f t="shared" si="447"/>
        <v/>
      </c>
      <c r="DC1912" t="str">
        <f t="shared" si="448"/>
        <v/>
      </c>
    </row>
    <row r="1913" spans="1:107" x14ac:dyDescent="0.2">
      <c r="A1913">
        <v>1910</v>
      </c>
      <c r="B1913" t="s">
        <v>1903</v>
      </c>
      <c r="C1913" t="s">
        <v>4078</v>
      </c>
      <c r="D1913" t="s">
        <v>4365</v>
      </c>
      <c r="E1913" t="s">
        <v>6065</v>
      </c>
      <c r="F1913" t="s">
        <v>7976</v>
      </c>
      <c r="G1913" t="s">
        <v>8245</v>
      </c>
      <c r="H1913" t="s">
        <v>8552</v>
      </c>
      <c r="I1913" t="s">
        <v>8555</v>
      </c>
      <c r="J1913" t="s">
        <v>10020</v>
      </c>
      <c r="K1913" t="s">
        <v>10121</v>
      </c>
      <c r="L1913" t="s">
        <v>10163</v>
      </c>
      <c r="M1913" t="s">
        <v>12566</v>
      </c>
      <c r="N1913" t="s">
        <v>13201</v>
      </c>
      <c r="O1913" t="s">
        <v>4365</v>
      </c>
      <c r="P1913" t="s">
        <v>4365</v>
      </c>
      <c r="Q1913">
        <v>1</v>
      </c>
      <c r="R1913" t="s">
        <v>4365</v>
      </c>
      <c r="S1913" t="s">
        <v>13373</v>
      </c>
      <c r="T1913" t="s">
        <v>14346</v>
      </c>
      <c r="U1913" s="3" t="str" cm="1">
        <f t="array" ref="U1913">LEFT(T1913,MIN(FIND({0,1,2,3,4,5,6,7,8,9},T1913&amp;"0123456789"))-1)</f>
        <v>$</v>
      </c>
      <c r="V1913" t="s">
        <v>14415</v>
      </c>
      <c r="W1913" t="s">
        <v>14346</v>
      </c>
      <c r="X1913" s="3" t="str" cm="1">
        <f t="array" ref="X1913">LEFT(W1913,MIN(FIND({0,1,2,3,4,5,6,7,8,9},W1913&amp;"0123456789"))-1)</f>
        <v>$</v>
      </c>
      <c r="Y1913" t="s">
        <v>14415</v>
      </c>
      <c r="Z1913" t="s">
        <v>14346</v>
      </c>
      <c r="AA1913" s="3" cm="1">
        <f t="array" ref="AA1913">_xlfn.XLOOKUP(LEFT(Z1913,MIN(FIND({0,1,2,3,4,5,6,7,8,9},Z1913&amp;"0123456789"))-1), $BB$4:$BB$23, $BC$4:$BC$23)*_xlfn.NUMBERVALUE(TRIM(REPLACE(Z1913,1,MIN(FIND({0,1,2,3,4,5,6,7,8,9},Z1913&amp;"0123456789"))-1,"")), ".", ",")</f>
        <v>4356608</v>
      </c>
      <c r="AB1913" t="s">
        <v>14346</v>
      </c>
      <c r="AC1913" s="3" cm="1">
        <f t="array" ref="AC1913">_xlfn.XLOOKUP(LEFT(AB1913,MIN(FIND({0,1,2,3,4,5,6,7,8,9},AB1913&amp;"0123456789"))-1), $BB$4:$BB$23, $BC$4:$BC$23)*_xlfn.NUMBERVALUE(TRIM(REPLACE(AB1913,1,MIN(FIND({0,1,2,3,4,5,6,7,8,9},AB1913&amp;"0123456789"))-1,"")), ".", ",")</f>
        <v>4356608</v>
      </c>
      <c r="AD1913" t="s">
        <v>4365</v>
      </c>
      <c r="AE1913" t="s">
        <v>4365</v>
      </c>
      <c r="AF1913" t="s">
        <v>4365</v>
      </c>
      <c r="AG1913" t="s">
        <v>4365</v>
      </c>
      <c r="AH1913" t="s">
        <v>4365</v>
      </c>
      <c r="AI1913" t="s">
        <v>4365</v>
      </c>
      <c r="AJ1913" t="s">
        <v>4365</v>
      </c>
      <c r="AK1913" t="s">
        <v>4365</v>
      </c>
      <c r="AL1913" t="s">
        <v>4365</v>
      </c>
      <c r="AM1913" t="s">
        <v>4365</v>
      </c>
      <c r="AN1913" t="s">
        <v>4365</v>
      </c>
      <c r="AO1913" t="s">
        <v>4365</v>
      </c>
      <c r="AP1913" t="s">
        <v>4365</v>
      </c>
      <c r="AQ1913" t="s">
        <v>4365</v>
      </c>
      <c r="AR1913" t="s">
        <v>4365</v>
      </c>
      <c r="AS1913" t="s">
        <v>14831</v>
      </c>
      <c r="BC1913" s="3" t="str" cm="1">
        <f t="array" ref="BC1913">LEFT(BB1913,MIN(FIND({0,1,2,3,4,5,6,7,8,9},BB1913&amp;"0123456789"))-1)</f>
        <v/>
      </c>
      <c r="BY1913" t="s">
        <v>12566</v>
      </c>
      <c r="CT1913" t="str">
        <f t="shared" si="439"/>
        <v>Medical</v>
      </c>
      <c r="CU1913" t="str">
        <f t="shared" si="440"/>
        <v/>
      </c>
      <c r="CV1913" t="str">
        <f t="shared" si="441"/>
        <v/>
      </c>
      <c r="CW1913" t="str">
        <f t="shared" si="442"/>
        <v/>
      </c>
      <c r="CX1913" t="str">
        <f t="shared" si="443"/>
        <v/>
      </c>
      <c r="CY1913" t="str">
        <f t="shared" si="444"/>
        <v/>
      </c>
      <c r="CZ1913" t="str">
        <f t="shared" si="445"/>
        <v/>
      </c>
      <c r="DA1913" t="str">
        <f t="shared" si="446"/>
        <v/>
      </c>
      <c r="DB1913" t="str">
        <f t="shared" si="447"/>
        <v/>
      </c>
      <c r="DC1913" t="str">
        <f t="shared" si="448"/>
        <v/>
      </c>
    </row>
    <row r="1914" spans="1:107" x14ac:dyDescent="0.2">
      <c r="A1914">
        <v>1911</v>
      </c>
      <c r="B1914" t="s">
        <v>1904</v>
      </c>
      <c r="C1914" t="s">
        <v>4079</v>
      </c>
      <c r="D1914" t="s">
        <v>5896</v>
      </c>
      <c r="E1914" t="s">
        <v>6065</v>
      </c>
      <c r="F1914" t="s">
        <v>7977</v>
      </c>
      <c r="G1914" t="s">
        <v>8245</v>
      </c>
      <c r="H1914" t="s">
        <v>8552</v>
      </c>
      <c r="I1914" t="s">
        <v>8555</v>
      </c>
      <c r="J1914" t="s">
        <v>10021</v>
      </c>
      <c r="K1914" t="s">
        <v>10119</v>
      </c>
      <c r="L1914" t="s">
        <v>11004</v>
      </c>
      <c r="M1914" t="s">
        <v>12567</v>
      </c>
      <c r="N1914" t="s">
        <v>12767</v>
      </c>
      <c r="O1914" t="s">
        <v>4365</v>
      </c>
      <c r="P1914" t="s">
        <v>13350</v>
      </c>
      <c r="Q1914">
        <v>1</v>
      </c>
      <c r="R1914" t="s">
        <v>13357</v>
      </c>
      <c r="S1914" t="s">
        <v>13644</v>
      </c>
      <c r="T1914" t="s">
        <v>13769</v>
      </c>
      <c r="U1914" s="3" t="str" cm="1">
        <f t="array" ref="U1914">LEFT(T1914,MIN(FIND({0,1,2,3,4,5,6,7,8,9},T1914&amp;"0123456789"))-1)</f>
        <v>$</v>
      </c>
      <c r="V1914" t="s">
        <v>13357</v>
      </c>
      <c r="W1914" t="s">
        <v>13769</v>
      </c>
      <c r="X1914" s="3" t="str" cm="1">
        <f t="array" ref="X1914">LEFT(W1914,MIN(FIND({0,1,2,3,4,5,6,7,8,9},W1914&amp;"0123456789"))-1)</f>
        <v>$</v>
      </c>
      <c r="Y1914" t="s">
        <v>13357</v>
      </c>
      <c r="Z1914" t="s">
        <v>13769</v>
      </c>
      <c r="AA1914" s="3" cm="1">
        <f t="array" ref="AA1914">_xlfn.XLOOKUP(LEFT(Z1914,MIN(FIND({0,1,2,3,4,5,6,7,8,9},Z1914&amp;"0123456789"))-1), $BB$4:$BB$23, $BC$4:$BC$23)*_xlfn.NUMBERVALUE(TRIM(REPLACE(Z1914,1,MIN(FIND({0,1,2,3,4,5,6,7,8,9},Z1914&amp;"0123456789"))-1,"")), ".", ",")</f>
        <v>7000000</v>
      </c>
      <c r="AB1914" t="s">
        <v>13769</v>
      </c>
      <c r="AC1914" s="3" cm="1">
        <f t="array" ref="AC1914">_xlfn.XLOOKUP(LEFT(AB1914,MIN(FIND({0,1,2,3,4,5,6,7,8,9},AB1914&amp;"0123456789"))-1), $BB$4:$BB$23, $BC$4:$BC$23)*_xlfn.NUMBERVALUE(TRIM(REPLACE(AB1914,1,MIN(FIND({0,1,2,3,4,5,6,7,8,9},AB1914&amp;"0123456789"))-1,"")), ".", ",")</f>
        <v>7000000</v>
      </c>
      <c r="AD1914" t="s">
        <v>8555</v>
      </c>
      <c r="AE1914" t="s">
        <v>8557</v>
      </c>
      <c r="AF1914" t="s">
        <v>16330</v>
      </c>
      <c r="AG1914" t="s">
        <v>4365</v>
      </c>
      <c r="AH1914" t="s">
        <v>4365</v>
      </c>
      <c r="AI1914" t="s">
        <v>4365</v>
      </c>
      <c r="AJ1914" t="s">
        <v>4365</v>
      </c>
      <c r="AK1914" t="s">
        <v>4365</v>
      </c>
      <c r="AL1914" t="s">
        <v>4365</v>
      </c>
      <c r="AM1914" t="s">
        <v>4365</v>
      </c>
      <c r="AN1914" t="s">
        <v>4365</v>
      </c>
      <c r="AO1914" t="s">
        <v>4365</v>
      </c>
      <c r="AP1914" t="s">
        <v>4365</v>
      </c>
      <c r="AQ1914" t="s">
        <v>4365</v>
      </c>
      <c r="AR1914" t="s">
        <v>4365</v>
      </c>
      <c r="AS1914" t="s">
        <v>4365</v>
      </c>
      <c r="BC1914" s="3" t="str" cm="1">
        <f t="array" ref="BC1914">LEFT(BB1914,MIN(FIND({0,1,2,3,4,5,6,7,8,9},BB1914&amp;"0123456789"))-1)</f>
        <v/>
      </c>
      <c r="BY1914" t="s">
        <v>10163</v>
      </c>
      <c r="BZ1914" t="s">
        <v>25404</v>
      </c>
      <c r="CA1914" t="s">
        <v>25456</v>
      </c>
      <c r="CB1914" t="s">
        <v>25532</v>
      </c>
      <c r="CC1914" t="s">
        <v>25515</v>
      </c>
      <c r="CT1914" t="str">
        <f t="shared" si="439"/>
        <v>Health Care</v>
      </c>
      <c r="CU1914" t="str">
        <f t="shared" si="440"/>
        <v>Information Technology</v>
      </c>
      <c r="CV1914" t="str">
        <f t="shared" si="441"/>
        <v>Manufacturing</v>
      </c>
      <c r="CW1914" t="str">
        <f t="shared" si="442"/>
        <v>Mobile</v>
      </c>
      <c r="CX1914" t="str">
        <f t="shared" si="443"/>
        <v>Security</v>
      </c>
      <c r="CY1914" t="str">
        <f t="shared" si="444"/>
        <v/>
      </c>
      <c r="CZ1914" t="str">
        <f t="shared" si="445"/>
        <v/>
      </c>
      <c r="DA1914" t="str">
        <f t="shared" si="446"/>
        <v/>
      </c>
      <c r="DB1914" t="str">
        <f t="shared" si="447"/>
        <v/>
      </c>
      <c r="DC1914" t="str">
        <f t="shared" si="448"/>
        <v/>
      </c>
    </row>
    <row r="1915" spans="1:107" x14ac:dyDescent="0.2">
      <c r="A1915">
        <v>1912</v>
      </c>
      <c r="B1915" t="s">
        <v>1905</v>
      </c>
      <c r="C1915" t="s">
        <v>4080</v>
      </c>
      <c r="D1915" t="s">
        <v>5897</v>
      </c>
      <c r="E1915" t="s">
        <v>6065</v>
      </c>
      <c r="F1915" t="s">
        <v>7978</v>
      </c>
      <c r="G1915" t="s">
        <v>8245</v>
      </c>
      <c r="H1915" t="s">
        <v>8552</v>
      </c>
      <c r="I1915" t="s">
        <v>8557</v>
      </c>
      <c r="J1915" t="s">
        <v>10022</v>
      </c>
      <c r="K1915" t="s">
        <v>10121</v>
      </c>
      <c r="L1915" t="s">
        <v>10163</v>
      </c>
      <c r="M1915" t="s">
        <v>12568</v>
      </c>
      <c r="N1915" t="s">
        <v>12988</v>
      </c>
      <c r="O1915" t="s">
        <v>4365</v>
      </c>
      <c r="P1915" t="s">
        <v>4365</v>
      </c>
      <c r="Q1915">
        <v>1</v>
      </c>
      <c r="R1915" t="s">
        <v>13357</v>
      </c>
      <c r="S1915" t="s">
        <v>8507</v>
      </c>
      <c r="T1915" t="s">
        <v>13807</v>
      </c>
      <c r="U1915" s="3" t="str" cm="1">
        <f t="array" ref="U1915">LEFT(T1915,MIN(FIND({0,1,2,3,4,5,6,7,8,9},T1915&amp;"0123456789"))-1)</f>
        <v>£</v>
      </c>
      <c r="V1915" t="s">
        <v>13357</v>
      </c>
      <c r="W1915" t="s">
        <v>13807</v>
      </c>
      <c r="X1915" s="3" t="str" cm="1">
        <f t="array" ref="X1915">LEFT(W1915,MIN(FIND({0,1,2,3,4,5,6,7,8,9},W1915&amp;"0123456789"))-1)</f>
        <v>£</v>
      </c>
      <c r="Y1915" t="s">
        <v>13357</v>
      </c>
      <c r="Z1915" t="s">
        <v>13807</v>
      </c>
      <c r="AA1915" s="3" cm="1">
        <f t="array" ref="AA1915">_xlfn.XLOOKUP(LEFT(Z1915,MIN(FIND({0,1,2,3,4,5,6,7,8,9},Z1915&amp;"0123456789"))-1), $BB$4:$BB$23, $BC$4:$BC$23)*_xlfn.NUMBERVALUE(TRIM(REPLACE(Z1915,1,MIN(FIND({0,1,2,3,4,5,6,7,8,9},Z1915&amp;"0123456789"))-1,"")), ".", ",")</f>
        <v>2055000.0000000002</v>
      </c>
      <c r="AB1915" t="s">
        <v>13807</v>
      </c>
      <c r="AC1915" s="3" cm="1">
        <f t="array" ref="AC1915">_xlfn.XLOOKUP(LEFT(AB1915,MIN(FIND({0,1,2,3,4,5,6,7,8,9},AB1915&amp;"0123456789"))-1), $BB$4:$BB$23, $BC$4:$BC$23)*_xlfn.NUMBERVALUE(TRIM(REPLACE(AB1915,1,MIN(FIND({0,1,2,3,4,5,6,7,8,9},AB1915&amp;"0123456789"))-1,"")), ".", ",")</f>
        <v>2055000.0000000002</v>
      </c>
      <c r="AD1915" t="s">
        <v>4365</v>
      </c>
      <c r="AE1915" t="s">
        <v>8555</v>
      </c>
      <c r="AF1915" t="s">
        <v>16331</v>
      </c>
      <c r="AG1915" t="s">
        <v>4365</v>
      </c>
      <c r="AH1915" t="s">
        <v>4365</v>
      </c>
      <c r="AI1915" t="s">
        <v>4365</v>
      </c>
      <c r="AJ1915" t="s">
        <v>4365</v>
      </c>
      <c r="AK1915" t="s">
        <v>4365</v>
      </c>
      <c r="AL1915" t="s">
        <v>4365</v>
      </c>
      <c r="AM1915" t="s">
        <v>4365</v>
      </c>
      <c r="AN1915" t="s">
        <v>4365</v>
      </c>
      <c r="AO1915" t="s">
        <v>4365</v>
      </c>
      <c r="AP1915" t="s">
        <v>4365</v>
      </c>
      <c r="AQ1915" t="s">
        <v>4365</v>
      </c>
      <c r="AR1915" t="s">
        <v>4365</v>
      </c>
      <c r="AS1915" t="s">
        <v>14821</v>
      </c>
      <c r="BC1915" s="3" t="str" cm="1">
        <f t="array" ref="BC1915">LEFT(BB1915,MIN(FIND({0,1,2,3,4,5,6,7,8,9},BB1915&amp;"0123456789"))-1)</f>
        <v/>
      </c>
      <c r="BY1915" t="s">
        <v>10163</v>
      </c>
      <c r="BZ1915" t="s">
        <v>25418</v>
      </c>
      <c r="CA1915" t="s">
        <v>25535</v>
      </c>
      <c r="CB1915" t="s">
        <v>25472</v>
      </c>
      <c r="CT1915" t="str">
        <f t="shared" si="439"/>
        <v>Health Care</v>
      </c>
      <c r="CU1915" t="str">
        <f t="shared" si="440"/>
        <v>Medical</v>
      </c>
      <c r="CV1915" t="str">
        <f t="shared" si="441"/>
        <v>Medical Device</v>
      </c>
      <c r="CW1915" t="str">
        <f t="shared" si="442"/>
        <v>Wellness</v>
      </c>
      <c r="CX1915" t="str">
        <f t="shared" si="443"/>
        <v/>
      </c>
      <c r="CY1915" t="str">
        <f t="shared" si="444"/>
        <v/>
      </c>
      <c r="CZ1915" t="str">
        <f t="shared" si="445"/>
        <v/>
      </c>
      <c r="DA1915" t="str">
        <f t="shared" si="446"/>
        <v/>
      </c>
      <c r="DB1915" t="str">
        <f t="shared" si="447"/>
        <v/>
      </c>
      <c r="DC1915" t="str">
        <f t="shared" si="448"/>
        <v/>
      </c>
    </row>
    <row r="1916" spans="1:107" x14ac:dyDescent="0.2">
      <c r="A1916">
        <v>1913</v>
      </c>
      <c r="B1916" t="s">
        <v>1906</v>
      </c>
      <c r="C1916" t="s">
        <v>4081</v>
      </c>
      <c r="D1916" t="s">
        <v>5898</v>
      </c>
      <c r="E1916" t="s">
        <v>6065</v>
      </c>
      <c r="F1916" t="s">
        <v>7979</v>
      </c>
      <c r="G1916" t="s">
        <v>8353</v>
      </c>
      <c r="H1916" t="s">
        <v>8552</v>
      </c>
      <c r="I1916" t="s">
        <v>4365</v>
      </c>
      <c r="J1916" t="s">
        <v>4365</v>
      </c>
      <c r="K1916" t="s">
        <v>10120</v>
      </c>
      <c r="L1916" t="s">
        <v>10189</v>
      </c>
      <c r="M1916" t="s">
        <v>11149</v>
      </c>
      <c r="N1916" t="s">
        <v>13202</v>
      </c>
      <c r="O1916" t="s">
        <v>13306</v>
      </c>
      <c r="P1916" t="s">
        <v>4365</v>
      </c>
      <c r="Q1916">
        <v>1</v>
      </c>
      <c r="R1916" t="s">
        <v>13362</v>
      </c>
      <c r="S1916" t="s">
        <v>8345</v>
      </c>
      <c r="T1916" t="s">
        <v>13831</v>
      </c>
      <c r="U1916" s="3" t="str" cm="1">
        <f t="array" ref="U1916">LEFT(T1916,MIN(FIND({0,1,2,3,4,5,6,7,8,9},T1916&amp;"0123456789"))-1)</f>
        <v>$</v>
      </c>
      <c r="V1916" t="s">
        <v>13362</v>
      </c>
      <c r="W1916" t="s">
        <v>13831</v>
      </c>
      <c r="X1916" s="3" t="str" cm="1">
        <f t="array" ref="X1916">LEFT(W1916,MIN(FIND({0,1,2,3,4,5,6,7,8,9},W1916&amp;"0123456789"))-1)</f>
        <v>$</v>
      </c>
      <c r="Y1916" t="s">
        <v>13362</v>
      </c>
      <c r="Z1916" t="s">
        <v>13831</v>
      </c>
      <c r="AA1916" s="3" cm="1">
        <f t="array" ref="AA1916">_xlfn.XLOOKUP(LEFT(Z1916,MIN(FIND({0,1,2,3,4,5,6,7,8,9},Z1916&amp;"0123456789"))-1), $BB$4:$BB$23, $BC$4:$BC$23)*_xlfn.NUMBERVALUE(TRIM(REPLACE(Z1916,1,MIN(FIND({0,1,2,3,4,5,6,7,8,9},Z1916&amp;"0123456789"))-1,"")), ".", ",")</f>
        <v>1000000</v>
      </c>
      <c r="AB1916" t="s">
        <v>13831</v>
      </c>
      <c r="AC1916" s="3" cm="1">
        <f t="array" ref="AC1916">_xlfn.XLOOKUP(LEFT(AB1916,MIN(FIND({0,1,2,3,4,5,6,7,8,9},AB1916&amp;"0123456789"))-1), $BB$4:$BB$23, $BC$4:$BC$23)*_xlfn.NUMBERVALUE(TRIM(REPLACE(AB1916,1,MIN(FIND({0,1,2,3,4,5,6,7,8,9},AB1916&amp;"0123456789"))-1,"")), ".", ",")</f>
        <v>1000000</v>
      </c>
      <c r="AD1916" t="s">
        <v>4365</v>
      </c>
      <c r="AE1916" t="s">
        <v>4365</v>
      </c>
      <c r="AF1916" t="s">
        <v>4365</v>
      </c>
      <c r="AG1916" t="s">
        <v>17459</v>
      </c>
      <c r="AH1916" t="s">
        <v>18062</v>
      </c>
      <c r="AI1916" t="s">
        <v>19041</v>
      </c>
      <c r="AJ1916" t="s">
        <v>17252</v>
      </c>
      <c r="AK1916" t="s">
        <v>4365</v>
      </c>
      <c r="AL1916" t="s">
        <v>20114</v>
      </c>
      <c r="AM1916" t="s">
        <v>21091</v>
      </c>
      <c r="AN1916" t="s">
        <v>21669</v>
      </c>
      <c r="AO1916" t="s">
        <v>22272</v>
      </c>
      <c r="AP1916" t="s">
        <v>23476</v>
      </c>
      <c r="AQ1916" t="s">
        <v>24493</v>
      </c>
      <c r="AR1916" t="s">
        <v>25292</v>
      </c>
      <c r="AS1916" t="s">
        <v>19184</v>
      </c>
      <c r="BC1916" s="3" t="str" cm="1">
        <f t="array" ref="BC1916">LEFT(BB1916,MIN(FIND({0,1,2,3,4,5,6,7,8,9},BB1916&amp;"0123456789"))-1)</f>
        <v/>
      </c>
      <c r="BY1916" t="s">
        <v>11311</v>
      </c>
      <c r="BZ1916" t="s">
        <v>25429</v>
      </c>
      <c r="CA1916" t="s">
        <v>25430</v>
      </c>
      <c r="CT1916" t="str">
        <f t="shared" si="439"/>
        <v>Banking</v>
      </c>
      <c r="CU1916" t="str">
        <f t="shared" si="440"/>
        <v>Financial Services</v>
      </c>
      <c r="CV1916" t="str">
        <f t="shared" si="441"/>
        <v>FinTech</v>
      </c>
      <c r="CW1916" t="str">
        <f t="shared" si="442"/>
        <v/>
      </c>
      <c r="CX1916" t="str">
        <f t="shared" si="443"/>
        <v/>
      </c>
      <c r="CY1916" t="str">
        <f t="shared" si="444"/>
        <v/>
      </c>
      <c r="CZ1916" t="str">
        <f t="shared" si="445"/>
        <v/>
      </c>
      <c r="DA1916" t="str">
        <f t="shared" si="446"/>
        <v/>
      </c>
      <c r="DB1916" t="str">
        <f t="shared" si="447"/>
        <v/>
      </c>
      <c r="DC1916" t="str">
        <f t="shared" si="448"/>
        <v/>
      </c>
    </row>
    <row r="1917" spans="1:107" x14ac:dyDescent="0.2">
      <c r="A1917">
        <v>1914</v>
      </c>
      <c r="B1917" t="s">
        <v>1907</v>
      </c>
      <c r="C1917" t="s">
        <v>4082</v>
      </c>
      <c r="D1917" t="s">
        <v>5899</v>
      </c>
      <c r="E1917" t="s">
        <v>6065</v>
      </c>
      <c r="F1917" t="s">
        <v>7980</v>
      </c>
      <c r="G1917" t="s">
        <v>8253</v>
      </c>
      <c r="H1917" t="s">
        <v>8552</v>
      </c>
      <c r="I1917" t="s">
        <v>4365</v>
      </c>
      <c r="J1917" t="s">
        <v>4365</v>
      </c>
      <c r="K1917" t="s">
        <v>10118</v>
      </c>
      <c r="L1917" t="s">
        <v>11005</v>
      </c>
      <c r="M1917" t="s">
        <v>12569</v>
      </c>
      <c r="N1917" t="s">
        <v>12880</v>
      </c>
      <c r="O1917" t="s">
        <v>13316</v>
      </c>
      <c r="P1917" t="s">
        <v>4365</v>
      </c>
      <c r="Q1917">
        <v>1</v>
      </c>
      <c r="R1917" t="s">
        <v>13357</v>
      </c>
      <c r="S1917" t="s">
        <v>8253</v>
      </c>
      <c r="T1917" t="s">
        <v>13831</v>
      </c>
      <c r="U1917" s="3" t="str" cm="1">
        <f t="array" ref="U1917">LEFT(T1917,MIN(FIND({0,1,2,3,4,5,6,7,8,9},T1917&amp;"0123456789"))-1)</f>
        <v>$</v>
      </c>
      <c r="V1917" t="s">
        <v>13357</v>
      </c>
      <c r="W1917" t="s">
        <v>13831</v>
      </c>
      <c r="X1917" s="3" t="str" cm="1">
        <f t="array" ref="X1917">LEFT(W1917,MIN(FIND({0,1,2,3,4,5,6,7,8,9},W1917&amp;"0123456789"))-1)</f>
        <v>$</v>
      </c>
      <c r="Y1917" t="s">
        <v>13357</v>
      </c>
      <c r="Z1917" t="s">
        <v>13831</v>
      </c>
      <c r="AA1917" s="3" cm="1">
        <f t="array" ref="AA1917">_xlfn.XLOOKUP(LEFT(Z1917,MIN(FIND({0,1,2,3,4,5,6,7,8,9},Z1917&amp;"0123456789"))-1), $BB$4:$BB$23, $BC$4:$BC$23)*_xlfn.NUMBERVALUE(TRIM(REPLACE(Z1917,1,MIN(FIND({0,1,2,3,4,5,6,7,8,9},Z1917&amp;"0123456789"))-1,"")), ".", ",")</f>
        <v>1000000</v>
      </c>
      <c r="AB1917" t="s">
        <v>13831</v>
      </c>
      <c r="AC1917" s="3" cm="1">
        <f t="array" ref="AC1917">_xlfn.XLOOKUP(LEFT(AB1917,MIN(FIND({0,1,2,3,4,5,6,7,8,9},AB1917&amp;"0123456789"))-1), $BB$4:$BB$23, $BC$4:$BC$23)*_xlfn.NUMBERVALUE(TRIM(REPLACE(AB1917,1,MIN(FIND({0,1,2,3,4,5,6,7,8,9},AB1917&amp;"0123456789"))-1,"")), ".", ",")</f>
        <v>1000000</v>
      </c>
      <c r="AD1917" t="s">
        <v>4365</v>
      </c>
      <c r="AE1917" t="s">
        <v>4365</v>
      </c>
      <c r="AF1917" t="s">
        <v>4365</v>
      </c>
      <c r="AG1917" t="s">
        <v>4365</v>
      </c>
      <c r="AH1917" t="s">
        <v>4365</v>
      </c>
      <c r="AI1917" t="s">
        <v>4365</v>
      </c>
      <c r="AJ1917" t="s">
        <v>4365</v>
      </c>
      <c r="AK1917" t="s">
        <v>4365</v>
      </c>
      <c r="AL1917" t="s">
        <v>4365</v>
      </c>
      <c r="AM1917" t="s">
        <v>4365</v>
      </c>
      <c r="AN1917" t="s">
        <v>4365</v>
      </c>
      <c r="AO1917" t="s">
        <v>4365</v>
      </c>
      <c r="AP1917" t="s">
        <v>4365</v>
      </c>
      <c r="AQ1917" t="s">
        <v>4365</v>
      </c>
      <c r="AR1917" t="s">
        <v>4365</v>
      </c>
      <c r="AS1917" t="s">
        <v>19184</v>
      </c>
      <c r="BC1917" s="3" t="str" cm="1">
        <f t="array" ref="BC1917">LEFT(BB1917,MIN(FIND({0,1,2,3,4,5,6,7,8,9},BB1917&amp;"0123456789"))-1)</f>
        <v/>
      </c>
      <c r="BY1917" t="s">
        <v>10143</v>
      </c>
      <c r="BZ1917" t="s">
        <v>25430</v>
      </c>
      <c r="CA1917" t="s">
        <v>25414</v>
      </c>
      <c r="CB1917" t="s">
        <v>25590</v>
      </c>
      <c r="CC1917" t="s">
        <v>25437</v>
      </c>
      <c r="CD1917" t="s">
        <v>25643</v>
      </c>
      <c r="CE1917" t="s">
        <v>25408</v>
      </c>
      <c r="CT1917" t="str">
        <f t="shared" si="439"/>
        <v>Financial Services</v>
      </c>
      <c r="CU1917" t="str">
        <f t="shared" si="440"/>
        <v>FinTech</v>
      </c>
      <c r="CV1917" t="str">
        <f t="shared" si="441"/>
        <v>Internet</v>
      </c>
      <c r="CW1917" t="str">
        <f t="shared" si="442"/>
        <v>Marketing</v>
      </c>
      <c r="CX1917" t="str">
        <f t="shared" si="443"/>
        <v>SaaS</v>
      </c>
      <c r="CY1917" t="str">
        <f t="shared" si="444"/>
        <v>Social Media</v>
      </c>
      <c r="CZ1917" t="str">
        <f t="shared" si="445"/>
        <v>Software</v>
      </c>
      <c r="DA1917" t="str">
        <f t="shared" si="446"/>
        <v/>
      </c>
      <c r="DB1917" t="str">
        <f t="shared" si="447"/>
        <v/>
      </c>
      <c r="DC1917" t="str">
        <f t="shared" si="448"/>
        <v/>
      </c>
    </row>
    <row r="1918" spans="1:107" x14ac:dyDescent="0.2">
      <c r="A1918">
        <v>1915</v>
      </c>
      <c r="B1918" t="s">
        <v>1908</v>
      </c>
      <c r="C1918" t="s">
        <v>4083</v>
      </c>
      <c r="D1918" t="s">
        <v>5900</v>
      </c>
      <c r="E1918" t="s">
        <v>6065</v>
      </c>
      <c r="F1918" t="s">
        <v>7981</v>
      </c>
      <c r="G1918" t="s">
        <v>8244</v>
      </c>
      <c r="H1918" t="s">
        <v>8552</v>
      </c>
      <c r="I1918" t="s">
        <v>8554</v>
      </c>
      <c r="J1918" t="s">
        <v>10023</v>
      </c>
      <c r="K1918" t="s">
        <v>10119</v>
      </c>
      <c r="L1918" t="s">
        <v>10538</v>
      </c>
      <c r="M1918" t="s">
        <v>12570</v>
      </c>
      <c r="N1918" t="s">
        <v>12769</v>
      </c>
      <c r="O1918" t="s">
        <v>13322</v>
      </c>
      <c r="P1918" t="s">
        <v>13351</v>
      </c>
      <c r="Q1918">
        <v>1</v>
      </c>
      <c r="R1918" t="s">
        <v>13357</v>
      </c>
      <c r="S1918" t="s">
        <v>8320</v>
      </c>
      <c r="T1918" t="s">
        <v>13831</v>
      </c>
      <c r="U1918" s="3" t="str" cm="1">
        <f t="array" ref="U1918">LEFT(T1918,MIN(FIND({0,1,2,3,4,5,6,7,8,9},T1918&amp;"0123456789"))-1)</f>
        <v>$</v>
      </c>
      <c r="V1918" t="s">
        <v>13357</v>
      </c>
      <c r="W1918" t="s">
        <v>13831</v>
      </c>
      <c r="X1918" s="3" t="str" cm="1">
        <f t="array" ref="X1918">LEFT(W1918,MIN(FIND({0,1,2,3,4,5,6,7,8,9},W1918&amp;"0123456789"))-1)</f>
        <v>$</v>
      </c>
      <c r="Y1918" t="s">
        <v>13357</v>
      </c>
      <c r="Z1918" t="s">
        <v>13831</v>
      </c>
      <c r="AA1918" s="3" cm="1">
        <f t="array" ref="AA1918">_xlfn.XLOOKUP(LEFT(Z1918,MIN(FIND({0,1,2,3,4,5,6,7,8,9},Z1918&amp;"0123456789"))-1), $BB$4:$BB$23, $BC$4:$BC$23)*_xlfn.NUMBERVALUE(TRIM(REPLACE(Z1918,1,MIN(FIND({0,1,2,3,4,5,6,7,8,9},Z1918&amp;"0123456789"))-1,"")), ".", ",")</f>
        <v>1000000</v>
      </c>
      <c r="AB1918" t="s">
        <v>13831</v>
      </c>
      <c r="AC1918" s="3" cm="1">
        <f t="array" ref="AC1918">_xlfn.XLOOKUP(LEFT(AB1918,MIN(FIND({0,1,2,3,4,5,6,7,8,9},AB1918&amp;"0123456789"))-1), $BB$4:$BB$23, $BC$4:$BC$23)*_xlfn.NUMBERVALUE(TRIM(REPLACE(AB1918,1,MIN(FIND({0,1,2,3,4,5,6,7,8,9},AB1918&amp;"0123456789"))-1,"")), ".", ",")</f>
        <v>1000000</v>
      </c>
      <c r="AD1918" t="s">
        <v>8554</v>
      </c>
      <c r="AE1918" t="s">
        <v>8554</v>
      </c>
      <c r="AF1918" t="s">
        <v>10023</v>
      </c>
      <c r="AG1918" t="s">
        <v>17460</v>
      </c>
      <c r="AH1918" t="s">
        <v>4365</v>
      </c>
      <c r="AI1918" t="s">
        <v>4365</v>
      </c>
      <c r="AJ1918" t="s">
        <v>8563</v>
      </c>
      <c r="AK1918" t="s">
        <v>4365</v>
      </c>
      <c r="AL1918" t="s">
        <v>8555</v>
      </c>
      <c r="AM1918" t="s">
        <v>4365</v>
      </c>
      <c r="AN1918" t="s">
        <v>18372</v>
      </c>
      <c r="AO1918" t="s">
        <v>4365</v>
      </c>
      <c r="AP1918" t="s">
        <v>23477</v>
      </c>
      <c r="AQ1918" t="s">
        <v>4365</v>
      </c>
      <c r="AR1918" t="s">
        <v>4365</v>
      </c>
      <c r="AS1918" t="s">
        <v>14825</v>
      </c>
      <c r="BC1918" s="3" t="str" cm="1">
        <f t="array" ref="BC1918">LEFT(BB1918,MIN(FIND({0,1,2,3,4,5,6,7,8,9},BB1918&amp;"0123456789"))-1)</f>
        <v/>
      </c>
      <c r="BY1918" t="s">
        <v>11581</v>
      </c>
      <c r="BZ1918" t="s">
        <v>25975</v>
      </c>
      <c r="CT1918" t="str">
        <f t="shared" si="439"/>
        <v>Internet</v>
      </c>
      <c r="CU1918" t="str">
        <f t="shared" si="440"/>
        <v>Social Entrepreneurship</v>
      </c>
      <c r="CV1918" t="str">
        <f t="shared" si="441"/>
        <v/>
      </c>
      <c r="CW1918" t="str">
        <f t="shared" si="442"/>
        <v/>
      </c>
      <c r="CX1918" t="str">
        <f t="shared" si="443"/>
        <v/>
      </c>
      <c r="CY1918" t="str">
        <f t="shared" si="444"/>
        <v/>
      </c>
      <c r="CZ1918" t="str">
        <f t="shared" si="445"/>
        <v/>
      </c>
      <c r="DA1918" t="str">
        <f t="shared" si="446"/>
        <v/>
      </c>
      <c r="DB1918" t="str">
        <f t="shared" si="447"/>
        <v/>
      </c>
      <c r="DC1918" t="str">
        <f t="shared" si="448"/>
        <v/>
      </c>
    </row>
    <row r="1919" spans="1:107" x14ac:dyDescent="0.2">
      <c r="A1919">
        <v>1916</v>
      </c>
      <c r="B1919" t="s">
        <v>1909</v>
      </c>
      <c r="C1919" t="s">
        <v>4084</v>
      </c>
      <c r="D1919" t="s">
        <v>5901</v>
      </c>
      <c r="E1919" t="s">
        <v>6065</v>
      </c>
      <c r="F1919" t="s">
        <v>7982</v>
      </c>
      <c r="G1919" t="s">
        <v>8245</v>
      </c>
      <c r="H1919" t="s">
        <v>8552</v>
      </c>
      <c r="I1919" t="s">
        <v>4365</v>
      </c>
      <c r="J1919" t="s">
        <v>4365</v>
      </c>
      <c r="K1919" t="s">
        <v>10121</v>
      </c>
      <c r="L1919" t="s">
        <v>11006</v>
      </c>
      <c r="M1919" t="s">
        <v>12571</v>
      </c>
      <c r="N1919" t="s">
        <v>12905</v>
      </c>
      <c r="O1919" t="s">
        <v>13317</v>
      </c>
      <c r="P1919" t="s">
        <v>4365</v>
      </c>
      <c r="Q1919">
        <v>2</v>
      </c>
      <c r="R1919" t="s">
        <v>4365</v>
      </c>
      <c r="S1919" t="s">
        <v>13452</v>
      </c>
      <c r="T1919" t="s">
        <v>13793</v>
      </c>
      <c r="U1919" s="3" t="str" cm="1">
        <f t="array" ref="U1919">LEFT(T1919,MIN(FIND({0,1,2,3,4,5,6,7,8,9},T1919&amp;"0123456789"))-1)</f>
        <v>$</v>
      </c>
      <c r="V1919" t="s">
        <v>14415</v>
      </c>
      <c r="W1919" t="s">
        <v>13793</v>
      </c>
      <c r="X1919" s="3" t="str" cm="1">
        <f t="array" ref="X1919">LEFT(W1919,MIN(FIND({0,1,2,3,4,5,6,7,8,9},W1919&amp;"0123456789"))-1)</f>
        <v>$</v>
      </c>
      <c r="Y1919" t="s">
        <v>14415</v>
      </c>
      <c r="Z1919" t="s">
        <v>14209</v>
      </c>
      <c r="AA1919" s="3" cm="1">
        <f t="array" ref="AA1919">_xlfn.XLOOKUP(LEFT(Z1919,MIN(FIND({0,1,2,3,4,5,6,7,8,9},Z1919&amp;"0123456789"))-1), $BB$4:$BB$23, $BC$4:$BC$23)*_xlfn.NUMBERVALUE(TRIM(REPLACE(Z1919,1,MIN(FIND({0,1,2,3,4,5,6,7,8,9},Z1919&amp;"0123456789"))-1,"")), ".", ",")</f>
        <v>2950000</v>
      </c>
      <c r="AB1919" t="s">
        <v>14209</v>
      </c>
      <c r="AC1919" s="3" cm="1">
        <f t="array" ref="AC1919">_xlfn.XLOOKUP(LEFT(AB1919,MIN(FIND({0,1,2,3,4,5,6,7,8,9},AB1919&amp;"0123456789"))-1), $BB$4:$BB$23, $BC$4:$BC$23)*_xlfn.NUMBERVALUE(TRIM(REPLACE(AB1919,1,MIN(FIND({0,1,2,3,4,5,6,7,8,9},AB1919&amp;"0123456789"))-1,"")), ".", ",")</f>
        <v>2950000</v>
      </c>
      <c r="AD1919" t="s">
        <v>4365</v>
      </c>
      <c r="AE1919" t="s">
        <v>4365</v>
      </c>
      <c r="AF1919" t="s">
        <v>4365</v>
      </c>
      <c r="AG1919" t="s">
        <v>17461</v>
      </c>
      <c r="AH1919" t="s">
        <v>4365</v>
      </c>
      <c r="AI1919" t="s">
        <v>4365</v>
      </c>
      <c r="AJ1919" t="s">
        <v>16482</v>
      </c>
      <c r="AK1919" t="s">
        <v>4365</v>
      </c>
      <c r="AL1919" t="s">
        <v>8556</v>
      </c>
      <c r="AM1919" t="s">
        <v>4365</v>
      </c>
      <c r="AN1919" t="s">
        <v>18794</v>
      </c>
      <c r="AO1919" t="s">
        <v>4365</v>
      </c>
      <c r="AP1919" t="s">
        <v>23478</v>
      </c>
      <c r="AQ1919" t="s">
        <v>4365</v>
      </c>
      <c r="AR1919" t="s">
        <v>4365</v>
      </c>
      <c r="AS1919" t="s">
        <v>8558</v>
      </c>
      <c r="BC1919" s="3" t="str" cm="1">
        <f t="array" ref="BC1919">LEFT(BB1919,MIN(FIND({0,1,2,3,4,5,6,7,8,9},BB1919&amp;"0123456789"))-1)</f>
        <v/>
      </c>
      <c r="BY1919" t="s">
        <v>11788</v>
      </c>
      <c r="BZ1919" t="s">
        <v>25728</v>
      </c>
      <c r="CA1919" t="s">
        <v>25668</v>
      </c>
      <c r="CT1919" t="str">
        <f t="shared" si="439"/>
        <v>Communities</v>
      </c>
      <c r="CU1919" t="str">
        <f t="shared" si="440"/>
        <v>Music</v>
      </c>
      <c r="CV1919" t="str">
        <f t="shared" si="441"/>
        <v>Sports</v>
      </c>
      <c r="CW1919" t="str">
        <f t="shared" si="442"/>
        <v/>
      </c>
      <c r="CX1919" t="str">
        <f t="shared" si="443"/>
        <v/>
      </c>
      <c r="CY1919" t="str">
        <f t="shared" si="444"/>
        <v/>
      </c>
      <c r="CZ1919" t="str">
        <f t="shared" si="445"/>
        <v/>
      </c>
      <c r="DA1919" t="str">
        <f t="shared" si="446"/>
        <v/>
      </c>
      <c r="DB1919" t="str">
        <f t="shared" si="447"/>
        <v/>
      </c>
      <c r="DC1919" t="str">
        <f t="shared" si="448"/>
        <v/>
      </c>
    </row>
    <row r="1920" spans="1:107" x14ac:dyDescent="0.2">
      <c r="A1920">
        <v>1917</v>
      </c>
      <c r="B1920" t="s">
        <v>1910</v>
      </c>
      <c r="C1920" t="s">
        <v>4085</v>
      </c>
      <c r="D1920" t="s">
        <v>5902</v>
      </c>
      <c r="E1920" t="s">
        <v>6065</v>
      </c>
      <c r="F1920" t="s">
        <v>7983</v>
      </c>
      <c r="G1920" t="s">
        <v>8276</v>
      </c>
      <c r="H1920" t="s">
        <v>8552</v>
      </c>
      <c r="I1920" t="s">
        <v>8557</v>
      </c>
      <c r="J1920" t="s">
        <v>10024</v>
      </c>
      <c r="K1920" t="s">
        <v>10121</v>
      </c>
      <c r="L1920" t="s">
        <v>11007</v>
      </c>
      <c r="M1920" t="s">
        <v>12572</v>
      </c>
      <c r="N1920" t="s">
        <v>13203</v>
      </c>
      <c r="O1920" t="s">
        <v>13310</v>
      </c>
      <c r="P1920" t="s">
        <v>4365</v>
      </c>
      <c r="Q1920">
        <v>2</v>
      </c>
      <c r="R1920" t="s">
        <v>13357</v>
      </c>
      <c r="S1920" t="s">
        <v>13438</v>
      </c>
      <c r="T1920" t="s">
        <v>13767</v>
      </c>
      <c r="U1920" s="3" t="str" cm="1">
        <f t="array" ref="U1920">LEFT(T1920,MIN(FIND({0,1,2,3,4,5,6,7,8,9},T1920&amp;"0123456789"))-1)</f>
        <v>$</v>
      </c>
      <c r="V1920" t="s">
        <v>13357</v>
      </c>
      <c r="W1920" t="s">
        <v>13767</v>
      </c>
      <c r="X1920" s="3" t="str" cm="1">
        <f t="array" ref="X1920">LEFT(W1920,MIN(FIND({0,1,2,3,4,5,6,7,8,9},W1920&amp;"0123456789"))-1)</f>
        <v>$</v>
      </c>
      <c r="Y1920" t="s">
        <v>13357</v>
      </c>
      <c r="Z1920" t="s">
        <v>13767</v>
      </c>
      <c r="AA1920" s="3" cm="1">
        <f t="array" ref="AA1920">_xlfn.XLOOKUP(LEFT(Z1920,MIN(FIND({0,1,2,3,4,5,6,7,8,9},Z1920&amp;"0123456789"))-1), $BB$4:$BB$23, $BC$4:$BC$23)*_xlfn.NUMBERVALUE(TRIM(REPLACE(Z1920,1,MIN(FIND({0,1,2,3,4,5,6,7,8,9},Z1920&amp;"0123456789"))-1,"")), ".", ",")</f>
        <v>2600000</v>
      </c>
      <c r="AB1920" t="s">
        <v>13767</v>
      </c>
      <c r="AC1920" s="3" cm="1">
        <f t="array" ref="AC1920">_xlfn.XLOOKUP(LEFT(AB1920,MIN(FIND({0,1,2,3,4,5,6,7,8,9},AB1920&amp;"0123456789"))-1), $BB$4:$BB$23, $BC$4:$BC$23)*_xlfn.NUMBERVALUE(TRIM(REPLACE(AB1920,1,MIN(FIND({0,1,2,3,4,5,6,7,8,9},AB1920&amp;"0123456789"))-1,"")), ".", ",")</f>
        <v>2600000</v>
      </c>
      <c r="AD1920" t="s">
        <v>8555</v>
      </c>
      <c r="AE1920" t="s">
        <v>8559</v>
      </c>
      <c r="AF1920" t="s">
        <v>16332</v>
      </c>
      <c r="AG1920" t="s">
        <v>17462</v>
      </c>
      <c r="AH1920" t="s">
        <v>6558</v>
      </c>
      <c r="AI1920" t="s">
        <v>19042</v>
      </c>
      <c r="AJ1920" t="s">
        <v>19341</v>
      </c>
      <c r="AK1920" t="s">
        <v>20070</v>
      </c>
      <c r="AL1920" t="s">
        <v>20195</v>
      </c>
      <c r="AM1920" t="s">
        <v>21092</v>
      </c>
      <c r="AN1920" t="s">
        <v>21670</v>
      </c>
      <c r="AO1920" t="s">
        <v>22273</v>
      </c>
      <c r="AP1920" t="s">
        <v>23479</v>
      </c>
      <c r="AQ1920" t="s">
        <v>24494</v>
      </c>
      <c r="AR1920" t="s">
        <v>25293</v>
      </c>
      <c r="AS1920" t="s">
        <v>19323</v>
      </c>
      <c r="BC1920" s="3" t="str" cm="1">
        <f t="array" ref="BC1920">LEFT(BB1920,MIN(FIND({0,1,2,3,4,5,6,7,8,9},BB1920&amp;"0123456789"))-1)</f>
        <v/>
      </c>
      <c r="BY1920" t="s">
        <v>11267</v>
      </c>
      <c r="BZ1920" t="s">
        <v>25459</v>
      </c>
      <c r="CA1920" t="s">
        <v>25444</v>
      </c>
      <c r="CB1920" t="s">
        <v>25536</v>
      </c>
      <c r="CC1920" t="s">
        <v>25405</v>
      </c>
      <c r="CD1920" t="s">
        <v>25408</v>
      </c>
      <c r="CT1920" t="str">
        <f t="shared" si="439"/>
        <v>Artificial Intelligence</v>
      </c>
      <c r="CU1920" t="str">
        <f t="shared" si="440"/>
        <v>Email</v>
      </c>
      <c r="CV1920" t="str">
        <f t="shared" si="441"/>
        <v>Machine Learning</v>
      </c>
      <c r="CW1920" t="str">
        <f t="shared" si="442"/>
        <v>Natural Language Processing</v>
      </c>
      <c r="CX1920" t="str">
        <f t="shared" si="443"/>
        <v>Productivity Tools</v>
      </c>
      <c r="CY1920" t="str">
        <f t="shared" si="444"/>
        <v>Software</v>
      </c>
      <c r="CZ1920" t="str">
        <f t="shared" si="445"/>
        <v/>
      </c>
      <c r="DA1920" t="str">
        <f t="shared" si="446"/>
        <v/>
      </c>
      <c r="DB1920" t="str">
        <f t="shared" si="447"/>
        <v/>
      </c>
      <c r="DC1920" t="str">
        <f t="shared" si="448"/>
        <v/>
      </c>
    </row>
    <row r="1921" spans="1:107" x14ac:dyDescent="0.2">
      <c r="A1921">
        <v>1918</v>
      </c>
      <c r="B1921" t="s">
        <v>1911</v>
      </c>
      <c r="C1921" t="s">
        <v>4086</v>
      </c>
      <c r="D1921" t="s">
        <v>5903</v>
      </c>
      <c r="E1921" t="s">
        <v>6065</v>
      </c>
      <c r="F1921" t="s">
        <v>7984</v>
      </c>
      <c r="G1921" t="s">
        <v>8245</v>
      </c>
      <c r="H1921" t="s">
        <v>8552</v>
      </c>
      <c r="I1921" t="s">
        <v>4365</v>
      </c>
      <c r="J1921" t="s">
        <v>4365</v>
      </c>
      <c r="K1921" t="s">
        <v>10119</v>
      </c>
      <c r="L1921" t="s">
        <v>10239</v>
      </c>
      <c r="M1921" t="s">
        <v>12573</v>
      </c>
      <c r="N1921" t="s">
        <v>12768</v>
      </c>
      <c r="O1921" t="s">
        <v>13308</v>
      </c>
      <c r="P1921" t="s">
        <v>4365</v>
      </c>
      <c r="Q1921">
        <v>3</v>
      </c>
      <c r="R1921" t="s">
        <v>13362</v>
      </c>
      <c r="S1921" t="s">
        <v>13696</v>
      </c>
      <c r="T1921" t="s">
        <v>14347</v>
      </c>
      <c r="U1921" s="3" t="str" cm="1">
        <f t="array" ref="U1921">LEFT(T1921,MIN(FIND({0,1,2,3,4,5,6,7,8,9},T1921&amp;"0123456789"))-1)</f>
        <v>$</v>
      </c>
      <c r="V1921" t="s">
        <v>13362</v>
      </c>
      <c r="W1921" t="s">
        <v>14347</v>
      </c>
      <c r="X1921" s="3" t="str" cm="1">
        <f t="array" ref="X1921">LEFT(W1921,MIN(FIND({0,1,2,3,4,5,6,7,8,9},W1921&amp;"0123456789"))-1)</f>
        <v>$</v>
      </c>
      <c r="Y1921" t="s">
        <v>13362</v>
      </c>
      <c r="Z1921" t="s">
        <v>14760</v>
      </c>
      <c r="AA1921" s="3" cm="1">
        <f t="array" ref="AA1921">_xlfn.XLOOKUP(LEFT(Z1921,MIN(FIND({0,1,2,3,4,5,6,7,8,9},Z1921&amp;"0123456789"))-1), $BB$4:$BB$23, $BC$4:$BC$23)*_xlfn.NUMBERVALUE(TRIM(REPLACE(Z1921,1,MIN(FIND({0,1,2,3,4,5,6,7,8,9},Z1921&amp;"0123456789"))-1,"")), ".", ",")</f>
        <v>2680000</v>
      </c>
      <c r="AB1921" t="s">
        <v>14760</v>
      </c>
      <c r="AC1921" s="3" cm="1">
        <f t="array" ref="AC1921">_xlfn.XLOOKUP(LEFT(AB1921,MIN(FIND({0,1,2,3,4,5,6,7,8,9},AB1921&amp;"0123456789"))-1), $BB$4:$BB$23, $BC$4:$BC$23)*_xlfn.NUMBERVALUE(TRIM(REPLACE(AB1921,1,MIN(FIND({0,1,2,3,4,5,6,7,8,9},AB1921&amp;"0123456789"))-1,"")), ".", ",")</f>
        <v>2680000</v>
      </c>
      <c r="AD1921" t="s">
        <v>8554</v>
      </c>
      <c r="AE1921" t="s">
        <v>8554</v>
      </c>
      <c r="AF1921" t="s">
        <v>16333</v>
      </c>
      <c r="AG1921" t="s">
        <v>4365</v>
      </c>
      <c r="AH1921" t="s">
        <v>4365</v>
      </c>
      <c r="AI1921" t="s">
        <v>4365</v>
      </c>
      <c r="AJ1921" t="s">
        <v>4365</v>
      </c>
      <c r="AK1921" t="s">
        <v>4365</v>
      </c>
      <c r="AL1921" t="s">
        <v>4365</v>
      </c>
      <c r="AM1921" t="s">
        <v>4365</v>
      </c>
      <c r="AN1921" t="s">
        <v>4365</v>
      </c>
      <c r="AO1921" t="s">
        <v>4365</v>
      </c>
      <c r="AP1921" t="s">
        <v>4365</v>
      </c>
      <c r="AQ1921" t="s">
        <v>4365</v>
      </c>
      <c r="AR1921" t="s">
        <v>4365</v>
      </c>
      <c r="AS1921" t="s">
        <v>4365</v>
      </c>
      <c r="BC1921" s="3" t="str" cm="1">
        <f t="array" ref="BC1921">LEFT(BB1921,MIN(FIND({0,1,2,3,4,5,6,7,8,9},BB1921&amp;"0123456789"))-1)</f>
        <v/>
      </c>
      <c r="BY1921" t="s">
        <v>12134</v>
      </c>
      <c r="BZ1921" t="s">
        <v>25571</v>
      </c>
      <c r="CA1921" t="s">
        <v>25429</v>
      </c>
      <c r="CB1921" t="s">
        <v>25430</v>
      </c>
      <c r="CT1921" t="str">
        <f t="shared" si="439"/>
        <v>Blockchain</v>
      </c>
      <c r="CU1921" t="str">
        <f t="shared" si="440"/>
        <v>Cryptocurrency</v>
      </c>
      <c r="CV1921" t="str">
        <f t="shared" si="441"/>
        <v>Financial Services</v>
      </c>
      <c r="CW1921" t="str">
        <f t="shared" si="442"/>
        <v>FinTech</v>
      </c>
      <c r="CX1921" t="str">
        <f t="shared" si="443"/>
        <v/>
      </c>
      <c r="CY1921" t="str">
        <f t="shared" si="444"/>
        <v/>
      </c>
      <c r="CZ1921" t="str">
        <f t="shared" si="445"/>
        <v/>
      </c>
      <c r="DA1921" t="str">
        <f t="shared" si="446"/>
        <v/>
      </c>
      <c r="DB1921" t="str">
        <f t="shared" si="447"/>
        <v/>
      </c>
      <c r="DC1921" t="str">
        <f t="shared" si="448"/>
        <v/>
      </c>
    </row>
    <row r="1922" spans="1:107" x14ac:dyDescent="0.2">
      <c r="A1922">
        <v>1919</v>
      </c>
      <c r="B1922" t="s">
        <v>1912</v>
      </c>
      <c r="C1922" t="s">
        <v>4087</v>
      </c>
      <c r="D1922" t="s">
        <v>5904</v>
      </c>
      <c r="E1922" t="s">
        <v>6065</v>
      </c>
      <c r="F1922" t="s">
        <v>7985</v>
      </c>
      <c r="G1922" t="s">
        <v>8245</v>
      </c>
      <c r="H1922" t="s">
        <v>8552</v>
      </c>
      <c r="I1922" t="s">
        <v>8554</v>
      </c>
      <c r="J1922" t="s">
        <v>10025</v>
      </c>
      <c r="K1922" t="s">
        <v>10121</v>
      </c>
      <c r="L1922" t="s">
        <v>10163</v>
      </c>
      <c r="M1922" t="s">
        <v>12199</v>
      </c>
      <c r="N1922" t="s">
        <v>13204</v>
      </c>
      <c r="O1922" t="s">
        <v>13335</v>
      </c>
      <c r="P1922" t="s">
        <v>4365</v>
      </c>
      <c r="Q1922">
        <v>1</v>
      </c>
      <c r="R1922" t="s">
        <v>13358</v>
      </c>
      <c r="S1922" t="s">
        <v>13545</v>
      </c>
      <c r="T1922" t="s">
        <v>13736</v>
      </c>
      <c r="U1922" s="3" t="str" cm="1">
        <f t="array" ref="U1922">LEFT(T1922,MIN(FIND({0,1,2,3,4,5,6,7,8,9},T1922&amp;"0123456789"))-1)</f>
        <v>$</v>
      </c>
      <c r="V1922" t="s">
        <v>14414</v>
      </c>
      <c r="W1922" t="s">
        <v>13736</v>
      </c>
      <c r="X1922" s="3" t="str" cm="1">
        <f t="array" ref="X1922">LEFT(W1922,MIN(FIND({0,1,2,3,4,5,6,7,8,9},W1922&amp;"0123456789"))-1)</f>
        <v>$</v>
      </c>
      <c r="Y1922" t="s">
        <v>14414</v>
      </c>
      <c r="Z1922" t="s">
        <v>13736</v>
      </c>
      <c r="AA1922" s="3" cm="1">
        <f t="array" ref="AA1922">_xlfn.XLOOKUP(LEFT(Z1922,MIN(FIND({0,1,2,3,4,5,6,7,8,9},Z1922&amp;"0123456789"))-1), $BB$4:$BB$23, $BC$4:$BC$23)*_xlfn.NUMBERVALUE(TRIM(REPLACE(Z1922,1,MIN(FIND({0,1,2,3,4,5,6,7,8,9},Z1922&amp;"0123456789"))-1,"")), ".", ",")</f>
        <v>10000000</v>
      </c>
      <c r="AB1922" t="s">
        <v>13736</v>
      </c>
      <c r="AC1922" s="3" cm="1">
        <f t="array" ref="AC1922">_xlfn.XLOOKUP(LEFT(AB1922,MIN(FIND({0,1,2,3,4,5,6,7,8,9},AB1922&amp;"0123456789"))-1), $BB$4:$BB$23, $BC$4:$BC$23)*_xlfn.NUMBERVALUE(TRIM(REPLACE(AB1922,1,MIN(FIND({0,1,2,3,4,5,6,7,8,9},AB1922&amp;"0123456789"))-1,"")), ".", ",")</f>
        <v>10000000</v>
      </c>
      <c r="AD1922" t="s">
        <v>8554</v>
      </c>
      <c r="AE1922" t="s">
        <v>8554</v>
      </c>
      <c r="AF1922" t="s">
        <v>16334</v>
      </c>
      <c r="AG1922" t="s">
        <v>4365</v>
      </c>
      <c r="AH1922" t="s">
        <v>4365</v>
      </c>
      <c r="AI1922" t="s">
        <v>4365</v>
      </c>
      <c r="AJ1922" t="s">
        <v>4365</v>
      </c>
      <c r="AK1922" t="s">
        <v>4365</v>
      </c>
      <c r="AL1922" t="s">
        <v>4365</v>
      </c>
      <c r="AM1922" t="s">
        <v>4365</v>
      </c>
      <c r="AN1922" t="s">
        <v>4365</v>
      </c>
      <c r="AO1922" t="s">
        <v>4365</v>
      </c>
      <c r="AP1922" t="s">
        <v>4365</v>
      </c>
      <c r="AQ1922" t="s">
        <v>4365</v>
      </c>
      <c r="AR1922" t="s">
        <v>4365</v>
      </c>
      <c r="AS1922" t="s">
        <v>19154</v>
      </c>
      <c r="BC1922" s="3" t="str" cm="1">
        <f t="array" ref="BC1922">LEFT(BB1922,MIN(FIND({0,1,2,3,4,5,6,7,8,9},BB1922&amp;"0123456789"))-1)</f>
        <v/>
      </c>
      <c r="BY1922" t="s">
        <v>10163</v>
      </c>
      <c r="BZ1922" t="s">
        <v>25418</v>
      </c>
      <c r="CA1922" t="s">
        <v>25535</v>
      </c>
      <c r="CT1922" t="str">
        <f t="shared" si="439"/>
        <v>Health Care</v>
      </c>
      <c r="CU1922" t="str">
        <f t="shared" si="440"/>
        <v>Medical</v>
      </c>
      <c r="CV1922" t="str">
        <f t="shared" si="441"/>
        <v>Medical Device</v>
      </c>
      <c r="CW1922" t="str">
        <f t="shared" si="442"/>
        <v/>
      </c>
      <c r="CX1922" t="str">
        <f t="shared" si="443"/>
        <v/>
      </c>
      <c r="CY1922" t="str">
        <f t="shared" si="444"/>
        <v/>
      </c>
      <c r="CZ1922" t="str">
        <f t="shared" si="445"/>
        <v/>
      </c>
      <c r="DA1922" t="str">
        <f t="shared" si="446"/>
        <v/>
      </c>
      <c r="DB1922" t="str">
        <f t="shared" si="447"/>
        <v/>
      </c>
      <c r="DC1922" t="str">
        <f t="shared" si="448"/>
        <v/>
      </c>
    </row>
    <row r="1923" spans="1:107" x14ac:dyDescent="0.2">
      <c r="A1923">
        <v>1920</v>
      </c>
      <c r="B1923" t="s">
        <v>1913</v>
      </c>
      <c r="C1923" t="s">
        <v>4088</v>
      </c>
      <c r="D1923" t="s">
        <v>5905</v>
      </c>
      <c r="E1923" t="s">
        <v>6065</v>
      </c>
      <c r="F1923" t="s">
        <v>7986</v>
      </c>
      <c r="G1923" t="s">
        <v>8266</v>
      </c>
      <c r="H1923" t="s">
        <v>8552</v>
      </c>
      <c r="I1923" t="s">
        <v>8556</v>
      </c>
      <c r="J1923" t="s">
        <v>10026</v>
      </c>
      <c r="K1923" t="s">
        <v>10119</v>
      </c>
      <c r="L1923" t="s">
        <v>10365</v>
      </c>
      <c r="M1923" t="s">
        <v>12574</v>
      </c>
      <c r="N1923" t="s">
        <v>12736</v>
      </c>
      <c r="O1923" t="s">
        <v>13305</v>
      </c>
      <c r="P1923" t="s">
        <v>13349</v>
      </c>
      <c r="Q1923">
        <v>3</v>
      </c>
      <c r="R1923" t="s">
        <v>13357</v>
      </c>
      <c r="S1923" t="s">
        <v>13615</v>
      </c>
      <c r="T1923" t="s">
        <v>14348</v>
      </c>
      <c r="U1923" s="3" t="str" cm="1">
        <f t="array" ref="U1923">LEFT(T1923,MIN(FIND({0,1,2,3,4,5,6,7,8,9},T1923&amp;"0123456789"))-1)</f>
        <v>$</v>
      </c>
      <c r="V1923" t="s">
        <v>13357</v>
      </c>
      <c r="W1923" t="s">
        <v>14348</v>
      </c>
      <c r="X1923" s="3" t="str" cm="1">
        <f t="array" ref="X1923">LEFT(W1923,MIN(FIND({0,1,2,3,4,5,6,7,8,9},W1923&amp;"0123456789"))-1)</f>
        <v>$</v>
      </c>
      <c r="Y1923" t="s">
        <v>13357</v>
      </c>
      <c r="Z1923" t="s">
        <v>14761</v>
      </c>
      <c r="AA1923" s="3" cm="1">
        <f t="array" ref="AA1923">_xlfn.XLOOKUP(LEFT(Z1923,MIN(FIND({0,1,2,3,4,5,6,7,8,9},Z1923&amp;"0123456789"))-1), $BB$4:$BB$23, $BC$4:$BC$23)*_xlfn.NUMBERVALUE(TRIM(REPLACE(Z1923,1,MIN(FIND({0,1,2,3,4,5,6,7,8,9},Z1923&amp;"0123456789"))-1,"")), ".", ",")</f>
        <v>11613170</v>
      </c>
      <c r="AB1923" t="s">
        <v>14761</v>
      </c>
      <c r="AC1923" s="3" cm="1">
        <f t="array" ref="AC1923">_xlfn.XLOOKUP(LEFT(AB1923,MIN(FIND({0,1,2,3,4,5,6,7,8,9},AB1923&amp;"0123456789"))-1), $BB$4:$BB$23, $BC$4:$BC$23)*_xlfn.NUMBERVALUE(TRIM(REPLACE(AB1923,1,MIN(FIND({0,1,2,3,4,5,6,7,8,9},AB1923&amp;"0123456789"))-1,"")), ".", ",")</f>
        <v>11613170</v>
      </c>
      <c r="AD1923" t="s">
        <v>8555</v>
      </c>
      <c r="AE1923" t="s">
        <v>8559</v>
      </c>
      <c r="AF1923" t="s">
        <v>16335</v>
      </c>
      <c r="AG1923" t="s">
        <v>17463</v>
      </c>
      <c r="AH1923" t="s">
        <v>18063</v>
      </c>
      <c r="AI1923" t="s">
        <v>19043</v>
      </c>
      <c r="AJ1923" t="s">
        <v>19094</v>
      </c>
      <c r="AK1923" t="s">
        <v>20071</v>
      </c>
      <c r="AL1923" t="s">
        <v>20277</v>
      </c>
      <c r="AM1923" t="s">
        <v>21093</v>
      </c>
      <c r="AN1923" t="s">
        <v>21671</v>
      </c>
      <c r="AO1923" t="s">
        <v>21971</v>
      </c>
      <c r="AP1923" t="s">
        <v>23480</v>
      </c>
      <c r="AQ1923" t="s">
        <v>24495</v>
      </c>
      <c r="AR1923" t="s">
        <v>25294</v>
      </c>
      <c r="AS1923" t="s">
        <v>8556</v>
      </c>
      <c r="BC1923" s="3" t="str" cm="1">
        <f t="array" ref="BC1923">LEFT(BB1923,MIN(FIND({0,1,2,3,4,5,6,7,8,9},BB1923&amp;"0123456789"))-1)</f>
        <v/>
      </c>
      <c r="BY1923" t="s">
        <v>25482</v>
      </c>
      <c r="BZ1923" t="s">
        <v>25404</v>
      </c>
      <c r="CA1923" t="s">
        <v>25516</v>
      </c>
      <c r="CB1923" t="s">
        <v>25437</v>
      </c>
      <c r="CC1923" t="s">
        <v>25408</v>
      </c>
      <c r="CT1923" t="str">
        <f t="shared" si="439"/>
        <v>Cloud Infrastructure</v>
      </c>
      <c r="CU1923" t="str">
        <f t="shared" si="440"/>
        <v>Information Technology</v>
      </c>
      <c r="CV1923" t="str">
        <f t="shared" si="441"/>
        <v>Open Source</v>
      </c>
      <c r="CW1923" t="str">
        <f t="shared" si="442"/>
        <v>SaaS</v>
      </c>
      <c r="CX1923" t="str">
        <f t="shared" si="443"/>
        <v>Software</v>
      </c>
      <c r="CY1923" t="str">
        <f t="shared" si="444"/>
        <v/>
      </c>
      <c r="CZ1923" t="str">
        <f t="shared" si="445"/>
        <v/>
      </c>
      <c r="DA1923" t="str">
        <f t="shared" si="446"/>
        <v/>
      </c>
      <c r="DB1923" t="str">
        <f t="shared" si="447"/>
        <v/>
      </c>
      <c r="DC1923" t="str">
        <f t="shared" si="448"/>
        <v/>
      </c>
    </row>
    <row r="1924" spans="1:107" x14ac:dyDescent="0.2">
      <c r="A1924">
        <v>1921</v>
      </c>
      <c r="B1924" t="s">
        <v>1914</v>
      </c>
      <c r="C1924" t="s">
        <v>4089</v>
      </c>
      <c r="D1924" t="s">
        <v>5906</v>
      </c>
      <c r="E1924" t="s">
        <v>6065</v>
      </c>
      <c r="F1924" t="s">
        <v>7987</v>
      </c>
      <c r="G1924" t="s">
        <v>8245</v>
      </c>
      <c r="H1924" t="s">
        <v>8552</v>
      </c>
      <c r="I1924" t="s">
        <v>8554</v>
      </c>
      <c r="J1924" t="s">
        <v>10027</v>
      </c>
      <c r="K1924" t="s">
        <v>10121</v>
      </c>
      <c r="L1924" t="s">
        <v>10501</v>
      </c>
      <c r="M1924" t="s">
        <v>11627</v>
      </c>
      <c r="N1924" t="s">
        <v>12768</v>
      </c>
      <c r="O1924" t="s">
        <v>13308</v>
      </c>
      <c r="P1924" t="s">
        <v>4365</v>
      </c>
      <c r="Q1924">
        <v>1</v>
      </c>
      <c r="R1924" t="s">
        <v>4365</v>
      </c>
      <c r="S1924" t="s">
        <v>13656</v>
      </c>
      <c r="T1924" t="s">
        <v>13882</v>
      </c>
      <c r="U1924" s="3" t="str" cm="1">
        <f t="array" ref="U1924">LEFT(T1924,MIN(FIND({0,1,2,3,4,5,6,7,8,9},T1924&amp;"0123456789"))-1)</f>
        <v>₹</v>
      </c>
      <c r="V1924" t="s">
        <v>14415</v>
      </c>
      <c r="W1924" t="s">
        <v>13882</v>
      </c>
      <c r="X1924" s="3" t="str" cm="1">
        <f t="array" ref="X1924">LEFT(W1924,MIN(FIND({0,1,2,3,4,5,6,7,8,9},W1924&amp;"0123456789"))-1)</f>
        <v>₹</v>
      </c>
      <c r="Y1924" t="s">
        <v>14415</v>
      </c>
      <c r="Z1924" t="s">
        <v>13882</v>
      </c>
      <c r="AA1924" s="3" cm="1">
        <f t="array" ref="AA1924">_xlfn.XLOOKUP(LEFT(Z1924,MIN(FIND({0,1,2,3,4,5,6,7,8,9},Z1924&amp;"0123456789"))-1), $BB$4:$BB$23, $BC$4:$BC$23)*_xlfn.NUMBERVALUE(TRIM(REPLACE(Z1924,1,MIN(FIND({0,1,2,3,4,5,6,7,8,9},Z1924&amp;"0123456789"))-1,"")), ".", ",")</f>
        <v>1400000</v>
      </c>
      <c r="AB1924" t="s">
        <v>13882</v>
      </c>
      <c r="AC1924" s="3" cm="1">
        <f t="array" ref="AC1924">_xlfn.XLOOKUP(LEFT(AB1924,MIN(FIND({0,1,2,3,4,5,6,7,8,9},AB1924&amp;"0123456789"))-1), $BB$4:$BB$23, $BC$4:$BC$23)*_xlfn.NUMBERVALUE(TRIM(REPLACE(AB1924,1,MIN(FIND({0,1,2,3,4,5,6,7,8,9},AB1924&amp;"0123456789"))-1,"")), ".", ",")</f>
        <v>1400000</v>
      </c>
      <c r="AD1924" t="s">
        <v>4365</v>
      </c>
      <c r="AE1924" t="s">
        <v>8554</v>
      </c>
      <c r="AF1924" t="s">
        <v>16336</v>
      </c>
      <c r="AG1924" t="s">
        <v>4365</v>
      </c>
      <c r="AH1924" t="s">
        <v>4365</v>
      </c>
      <c r="AI1924" t="s">
        <v>4365</v>
      </c>
      <c r="AJ1924" t="s">
        <v>4365</v>
      </c>
      <c r="AK1924" t="s">
        <v>4365</v>
      </c>
      <c r="AL1924" t="s">
        <v>4365</v>
      </c>
      <c r="AM1924" t="s">
        <v>4365</v>
      </c>
      <c r="AN1924" t="s">
        <v>4365</v>
      </c>
      <c r="AO1924" t="s">
        <v>4365</v>
      </c>
      <c r="AP1924" t="s">
        <v>4365</v>
      </c>
      <c r="AQ1924" t="s">
        <v>4365</v>
      </c>
      <c r="AR1924" t="s">
        <v>4365</v>
      </c>
      <c r="AS1924" t="s">
        <v>4365</v>
      </c>
      <c r="BC1924" s="3" t="str" cm="1">
        <f t="array" ref="BC1924">LEFT(BB1924,MIN(FIND({0,1,2,3,4,5,6,7,8,9},BB1924&amp;"0123456789"))-1)</f>
        <v/>
      </c>
      <c r="BY1924" t="s">
        <v>10904</v>
      </c>
      <c r="BZ1924" t="s">
        <v>25641</v>
      </c>
      <c r="CT1924" t="str">
        <f t="shared" si="439"/>
        <v>Energy</v>
      </c>
      <c r="CU1924" t="str">
        <f t="shared" si="440"/>
        <v>Renewable Energy</v>
      </c>
      <c r="CV1924" t="str">
        <f t="shared" si="441"/>
        <v/>
      </c>
      <c r="CW1924" t="str">
        <f t="shared" si="442"/>
        <v/>
      </c>
      <c r="CX1924" t="str">
        <f t="shared" si="443"/>
        <v/>
      </c>
      <c r="CY1924" t="str">
        <f t="shared" si="444"/>
        <v/>
      </c>
      <c r="CZ1924" t="str">
        <f t="shared" si="445"/>
        <v/>
      </c>
      <c r="DA1924" t="str">
        <f t="shared" si="446"/>
        <v/>
      </c>
      <c r="DB1924" t="str">
        <f t="shared" si="447"/>
        <v/>
      </c>
      <c r="DC1924" t="str">
        <f t="shared" si="448"/>
        <v/>
      </c>
    </row>
    <row r="1925" spans="1:107" x14ac:dyDescent="0.2">
      <c r="A1925">
        <v>1922</v>
      </c>
      <c r="B1925" t="s">
        <v>1915</v>
      </c>
      <c r="C1925" t="s">
        <v>4090</v>
      </c>
      <c r="D1925" t="s">
        <v>5907</v>
      </c>
      <c r="E1925" t="s">
        <v>6065</v>
      </c>
      <c r="F1925" t="s">
        <v>7988</v>
      </c>
      <c r="G1925" t="s">
        <v>8245</v>
      </c>
      <c r="H1925" t="s">
        <v>8552</v>
      </c>
      <c r="I1925" t="s">
        <v>4365</v>
      </c>
      <c r="J1925" t="s">
        <v>4365</v>
      </c>
      <c r="K1925" t="s">
        <v>10121</v>
      </c>
      <c r="L1925" t="s">
        <v>10957</v>
      </c>
      <c r="M1925" t="s">
        <v>12575</v>
      </c>
      <c r="N1925" t="s">
        <v>13205</v>
      </c>
      <c r="O1925" t="s">
        <v>13348</v>
      </c>
      <c r="P1925" t="s">
        <v>4365</v>
      </c>
      <c r="Q1925">
        <v>1</v>
      </c>
      <c r="R1925" t="s">
        <v>13357</v>
      </c>
      <c r="S1925" t="s">
        <v>13376</v>
      </c>
      <c r="T1925" t="s">
        <v>14349</v>
      </c>
      <c r="U1925" s="3" t="str" cm="1">
        <f t="array" ref="U1925">LEFT(T1925,MIN(FIND({0,1,2,3,4,5,6,7,8,9},T1925&amp;"0123456789"))-1)</f>
        <v>$</v>
      </c>
      <c r="V1925" t="s">
        <v>13357</v>
      </c>
      <c r="W1925" t="s">
        <v>14349</v>
      </c>
      <c r="X1925" s="3" t="str" cm="1">
        <f t="array" ref="X1925">LEFT(W1925,MIN(FIND({0,1,2,3,4,5,6,7,8,9},W1925&amp;"0123456789"))-1)</f>
        <v>$</v>
      </c>
      <c r="Y1925" t="s">
        <v>13357</v>
      </c>
      <c r="Z1925" t="s">
        <v>14349</v>
      </c>
      <c r="AA1925" s="3" cm="1">
        <f t="array" ref="AA1925">_xlfn.XLOOKUP(LEFT(Z1925,MIN(FIND({0,1,2,3,4,5,6,7,8,9},Z1925&amp;"0123456789"))-1), $BB$4:$BB$23, $BC$4:$BC$23)*_xlfn.NUMBERVALUE(TRIM(REPLACE(Z1925,1,MIN(FIND({0,1,2,3,4,5,6,7,8,9},Z1925&amp;"0123456789"))-1,"")), ".", ",")</f>
        <v>2425810</v>
      </c>
      <c r="AB1925" t="s">
        <v>14349</v>
      </c>
      <c r="AC1925" s="3" cm="1">
        <f t="array" ref="AC1925">_xlfn.XLOOKUP(LEFT(AB1925,MIN(FIND({0,1,2,3,4,5,6,7,8,9},AB1925&amp;"0123456789"))-1), $BB$4:$BB$23, $BC$4:$BC$23)*_xlfn.NUMBERVALUE(TRIM(REPLACE(AB1925,1,MIN(FIND({0,1,2,3,4,5,6,7,8,9},AB1925&amp;"0123456789"))-1,"")), ".", ",")</f>
        <v>2425810</v>
      </c>
      <c r="AD1925" t="s">
        <v>4365</v>
      </c>
      <c r="AE1925" t="s">
        <v>4365</v>
      </c>
      <c r="AF1925" t="s">
        <v>4365</v>
      </c>
      <c r="AG1925" t="s">
        <v>4365</v>
      </c>
      <c r="AH1925" t="s">
        <v>4365</v>
      </c>
      <c r="AI1925" t="s">
        <v>4365</v>
      </c>
      <c r="AJ1925" t="s">
        <v>4365</v>
      </c>
      <c r="AK1925" t="s">
        <v>4365</v>
      </c>
      <c r="AL1925" t="s">
        <v>4365</v>
      </c>
      <c r="AM1925" t="s">
        <v>4365</v>
      </c>
      <c r="AN1925" t="s">
        <v>4365</v>
      </c>
      <c r="AO1925" t="s">
        <v>4365</v>
      </c>
      <c r="AP1925" t="s">
        <v>4365</v>
      </c>
      <c r="AQ1925" t="s">
        <v>4365</v>
      </c>
      <c r="AR1925" t="s">
        <v>4365</v>
      </c>
      <c r="AS1925" t="s">
        <v>19237</v>
      </c>
      <c r="BC1925" s="3" t="str" cm="1">
        <f t="array" ref="BC1925">LEFT(BB1925,MIN(FIND({0,1,2,3,4,5,6,7,8,9},BB1925&amp;"0123456789"))-1)</f>
        <v/>
      </c>
      <c r="BY1925" t="s">
        <v>25736</v>
      </c>
      <c r="BZ1925" t="s">
        <v>25404</v>
      </c>
      <c r="CA1925" t="s">
        <v>25408</v>
      </c>
      <c r="CT1925" t="str">
        <f t="shared" ref="CT1925:CT1988" si="449">TRIM(BY1925)</f>
        <v>Building Material</v>
      </c>
      <c r="CU1925" t="str">
        <f t="shared" ref="CU1925:CU1988" si="450">TRIM(BZ1925)</f>
        <v>Information Technology</v>
      </c>
      <c r="CV1925" t="str">
        <f t="shared" ref="CV1925:CV1988" si="451">TRIM(CA1925)</f>
        <v>Software</v>
      </c>
      <c r="CW1925" t="str">
        <f t="shared" ref="CW1925:CW1988" si="452">TRIM(CB1925)</f>
        <v/>
      </c>
      <c r="CX1925" t="str">
        <f t="shared" ref="CX1925:CX1988" si="453">TRIM(CC1925)</f>
        <v/>
      </c>
      <c r="CY1925" t="str">
        <f t="shared" ref="CY1925:CY1988" si="454">TRIM(CD1925)</f>
        <v/>
      </c>
      <c r="CZ1925" t="str">
        <f t="shared" ref="CZ1925:CZ1988" si="455">TRIM(CE1925)</f>
        <v/>
      </c>
      <c r="DA1925" t="str">
        <f t="shared" ref="DA1925:DA1988" si="456">TRIM(CF1925)</f>
        <v/>
      </c>
      <c r="DB1925" t="str">
        <f t="shared" ref="DB1925:DB1988" si="457">TRIM(CG1925)</f>
        <v/>
      </c>
      <c r="DC1925" t="str">
        <f t="shared" ref="DC1925:DC1988" si="458">TRIM(CH1925)</f>
        <v/>
      </c>
    </row>
    <row r="1926" spans="1:107" x14ac:dyDescent="0.2">
      <c r="A1926">
        <v>1923</v>
      </c>
      <c r="B1926" t="s">
        <v>1916</v>
      </c>
      <c r="C1926" t="s">
        <v>4091</v>
      </c>
      <c r="D1926" t="s">
        <v>4365</v>
      </c>
      <c r="E1926" t="s">
        <v>6065</v>
      </c>
      <c r="F1926" t="s">
        <v>7989</v>
      </c>
      <c r="G1926" t="s">
        <v>8246</v>
      </c>
      <c r="H1926" t="s">
        <v>8552</v>
      </c>
      <c r="I1926" t="s">
        <v>4365</v>
      </c>
      <c r="J1926" t="s">
        <v>4365</v>
      </c>
      <c r="K1926" t="s">
        <v>10121</v>
      </c>
      <c r="L1926" t="s">
        <v>10128</v>
      </c>
      <c r="M1926" t="s">
        <v>12576</v>
      </c>
      <c r="N1926" t="s">
        <v>12855</v>
      </c>
      <c r="O1926" t="s">
        <v>13319</v>
      </c>
      <c r="P1926" t="s">
        <v>4365</v>
      </c>
      <c r="Q1926">
        <v>1</v>
      </c>
      <c r="R1926" t="s">
        <v>13357</v>
      </c>
      <c r="S1926" t="s">
        <v>13697</v>
      </c>
      <c r="T1926" t="s">
        <v>14080</v>
      </c>
      <c r="U1926" s="3" t="str" cm="1">
        <f t="array" ref="U1926">LEFT(T1926,MIN(FIND({0,1,2,3,4,5,6,7,8,9},T1926&amp;"0123456789"))-1)</f>
        <v>CN¥</v>
      </c>
      <c r="V1926" t="s">
        <v>14417</v>
      </c>
      <c r="W1926" t="s">
        <v>14080</v>
      </c>
      <c r="X1926" s="3" t="str" cm="1">
        <f t="array" ref="X1926">LEFT(W1926,MIN(FIND({0,1,2,3,4,5,6,7,8,9},W1926&amp;"0123456789"))-1)</f>
        <v>CN¥</v>
      </c>
      <c r="Y1926" t="s">
        <v>14417</v>
      </c>
      <c r="Z1926" t="s">
        <v>14080</v>
      </c>
      <c r="AA1926" s="3" cm="1">
        <f t="array" ref="AA1926">_xlfn.XLOOKUP(LEFT(Z1926,MIN(FIND({0,1,2,3,4,5,6,7,8,9},Z1926&amp;"0123456789"))-1), $BB$4:$BB$23, $BC$4:$BC$23)*_xlfn.NUMBERVALUE(TRIM(REPLACE(Z1926,1,MIN(FIND({0,1,2,3,4,5,6,7,8,9},Z1926&amp;"0123456789"))-1,"")), ".", ",")</f>
        <v>3000000</v>
      </c>
      <c r="AB1926" t="s">
        <v>14080</v>
      </c>
      <c r="AC1926" s="3" cm="1">
        <f t="array" ref="AC1926">_xlfn.XLOOKUP(LEFT(AB1926,MIN(FIND({0,1,2,3,4,5,6,7,8,9},AB1926&amp;"0123456789"))-1), $BB$4:$BB$23, $BC$4:$BC$23)*_xlfn.NUMBERVALUE(TRIM(REPLACE(AB1926,1,MIN(FIND({0,1,2,3,4,5,6,7,8,9},AB1926&amp;"0123456789"))-1,"")), ".", ",")</f>
        <v>3000000</v>
      </c>
      <c r="AD1926" t="s">
        <v>4365</v>
      </c>
      <c r="AE1926" t="s">
        <v>4365</v>
      </c>
      <c r="AF1926" t="s">
        <v>4365</v>
      </c>
      <c r="AG1926" t="s">
        <v>17464</v>
      </c>
      <c r="AH1926" t="s">
        <v>4365</v>
      </c>
      <c r="AI1926" t="s">
        <v>19044</v>
      </c>
      <c r="AJ1926" t="s">
        <v>14826</v>
      </c>
      <c r="AK1926" t="s">
        <v>4365</v>
      </c>
      <c r="AL1926" t="s">
        <v>20370</v>
      </c>
      <c r="AM1926" t="s">
        <v>21094</v>
      </c>
      <c r="AN1926" t="s">
        <v>18794</v>
      </c>
      <c r="AO1926" t="s">
        <v>4365</v>
      </c>
      <c r="AP1926" t="s">
        <v>23481</v>
      </c>
      <c r="AQ1926" t="s">
        <v>24496</v>
      </c>
      <c r="AR1926" t="s">
        <v>25295</v>
      </c>
      <c r="AS1926" t="s">
        <v>14826</v>
      </c>
      <c r="BC1926" s="3" t="str" cm="1">
        <f t="array" ref="BC1926">LEFT(BB1926,MIN(FIND({0,1,2,3,4,5,6,7,8,9},BB1926&amp;"0123456789"))-1)</f>
        <v/>
      </c>
      <c r="BY1926" t="s">
        <v>25403</v>
      </c>
      <c r="BZ1926" t="s">
        <v>25461</v>
      </c>
      <c r="CA1926" t="s">
        <v>25404</v>
      </c>
      <c r="CT1926" t="str">
        <f t="shared" si="449"/>
        <v>CRM</v>
      </c>
      <c r="CU1926" t="str">
        <f t="shared" si="450"/>
        <v>Information Services</v>
      </c>
      <c r="CV1926" t="str">
        <f t="shared" si="451"/>
        <v>Information Technology</v>
      </c>
      <c r="CW1926" t="str">
        <f t="shared" si="452"/>
        <v/>
      </c>
      <c r="CX1926" t="str">
        <f t="shared" si="453"/>
        <v/>
      </c>
      <c r="CY1926" t="str">
        <f t="shared" si="454"/>
        <v/>
      </c>
      <c r="CZ1926" t="str">
        <f t="shared" si="455"/>
        <v/>
      </c>
      <c r="DA1926" t="str">
        <f t="shared" si="456"/>
        <v/>
      </c>
      <c r="DB1926" t="str">
        <f t="shared" si="457"/>
        <v/>
      </c>
      <c r="DC1926" t="str">
        <f t="shared" si="458"/>
        <v/>
      </c>
    </row>
    <row r="1927" spans="1:107" x14ac:dyDescent="0.2">
      <c r="A1927">
        <v>1924</v>
      </c>
      <c r="B1927" t="s">
        <v>1917</v>
      </c>
      <c r="C1927" t="s">
        <v>4092</v>
      </c>
      <c r="D1927" t="s">
        <v>5908</v>
      </c>
      <c r="E1927" t="s">
        <v>6065</v>
      </c>
      <c r="F1927" t="s">
        <v>7990</v>
      </c>
      <c r="G1927" t="s">
        <v>8245</v>
      </c>
      <c r="H1927" t="s">
        <v>8552</v>
      </c>
      <c r="I1927" t="s">
        <v>8554</v>
      </c>
      <c r="J1927" t="s">
        <v>10028</v>
      </c>
      <c r="K1927" t="s">
        <v>10121</v>
      </c>
      <c r="L1927" t="s">
        <v>10501</v>
      </c>
      <c r="M1927" t="s">
        <v>12445</v>
      </c>
      <c r="N1927" t="s">
        <v>12980</v>
      </c>
      <c r="O1927" t="s">
        <v>13343</v>
      </c>
      <c r="P1927" t="s">
        <v>4365</v>
      </c>
      <c r="Q1927">
        <v>1</v>
      </c>
      <c r="R1927" t="s">
        <v>13357</v>
      </c>
      <c r="S1927" t="s">
        <v>8417</v>
      </c>
      <c r="T1927" t="s">
        <v>14350</v>
      </c>
      <c r="U1927" s="3" t="str" cm="1">
        <f t="array" ref="U1927">LEFT(T1927,MIN(FIND({0,1,2,3,4,5,6,7,8,9},T1927&amp;"0123456789"))-1)</f>
        <v>$</v>
      </c>
      <c r="V1927" t="s">
        <v>13357</v>
      </c>
      <c r="W1927" t="s">
        <v>14350</v>
      </c>
      <c r="X1927" s="3" t="str" cm="1">
        <f t="array" ref="X1927">LEFT(W1927,MIN(FIND({0,1,2,3,4,5,6,7,8,9},W1927&amp;"0123456789"))-1)</f>
        <v>$</v>
      </c>
      <c r="Y1927" t="s">
        <v>13357</v>
      </c>
      <c r="Z1927" t="s">
        <v>14350</v>
      </c>
      <c r="AA1927" s="3" cm="1">
        <f t="array" ref="AA1927">_xlfn.XLOOKUP(LEFT(Z1927,MIN(FIND({0,1,2,3,4,5,6,7,8,9},Z1927&amp;"0123456789"))-1), $BB$4:$BB$23, $BC$4:$BC$23)*_xlfn.NUMBERVALUE(TRIM(REPLACE(Z1927,1,MIN(FIND({0,1,2,3,4,5,6,7,8,9},Z1927&amp;"0123456789"))-1,"")), ".", ",")</f>
        <v>1087500</v>
      </c>
      <c r="AB1927" t="s">
        <v>14350</v>
      </c>
      <c r="AC1927" s="3" cm="1">
        <f t="array" ref="AC1927">_xlfn.XLOOKUP(LEFT(AB1927,MIN(FIND({0,1,2,3,4,5,6,7,8,9},AB1927&amp;"0123456789"))-1), $BB$4:$BB$23, $BC$4:$BC$23)*_xlfn.NUMBERVALUE(TRIM(REPLACE(AB1927,1,MIN(FIND({0,1,2,3,4,5,6,7,8,9},AB1927&amp;"0123456789"))-1,"")), ".", ",")</f>
        <v>1087500</v>
      </c>
      <c r="AD1927" t="s">
        <v>4365</v>
      </c>
      <c r="AE1927" t="s">
        <v>4365</v>
      </c>
      <c r="AF1927" t="s">
        <v>4365</v>
      </c>
      <c r="AG1927" t="s">
        <v>4365</v>
      </c>
      <c r="AH1927" t="s">
        <v>4365</v>
      </c>
      <c r="AI1927" t="s">
        <v>4365</v>
      </c>
      <c r="AJ1927" t="s">
        <v>4365</v>
      </c>
      <c r="AK1927" t="s">
        <v>4365</v>
      </c>
      <c r="AL1927" t="s">
        <v>4365</v>
      </c>
      <c r="AM1927" t="s">
        <v>4365</v>
      </c>
      <c r="AN1927" t="s">
        <v>4365</v>
      </c>
      <c r="AO1927" t="s">
        <v>4365</v>
      </c>
      <c r="AP1927" t="s">
        <v>4365</v>
      </c>
      <c r="AQ1927" t="s">
        <v>4365</v>
      </c>
      <c r="AR1927" t="s">
        <v>4365</v>
      </c>
      <c r="AS1927" t="s">
        <v>14825</v>
      </c>
      <c r="BC1927" s="3" t="str" cm="1">
        <f t="array" ref="BC1927">LEFT(BB1927,MIN(FIND({0,1,2,3,4,5,6,7,8,9},BB1927&amp;"0123456789"))-1)</f>
        <v/>
      </c>
      <c r="BY1927" t="s">
        <v>10904</v>
      </c>
      <c r="BZ1927" t="s">
        <v>25991</v>
      </c>
      <c r="CA1927" t="s">
        <v>25641</v>
      </c>
      <c r="CT1927" t="str">
        <f t="shared" si="449"/>
        <v>Energy</v>
      </c>
      <c r="CU1927" t="str">
        <f t="shared" si="450"/>
        <v>Energy Storage</v>
      </c>
      <c r="CV1927" t="str">
        <f t="shared" si="451"/>
        <v>Renewable Energy</v>
      </c>
      <c r="CW1927" t="str">
        <f t="shared" si="452"/>
        <v/>
      </c>
      <c r="CX1927" t="str">
        <f t="shared" si="453"/>
        <v/>
      </c>
      <c r="CY1927" t="str">
        <f t="shared" si="454"/>
        <v/>
      </c>
      <c r="CZ1927" t="str">
        <f t="shared" si="455"/>
        <v/>
      </c>
      <c r="DA1927" t="str">
        <f t="shared" si="456"/>
        <v/>
      </c>
      <c r="DB1927" t="str">
        <f t="shared" si="457"/>
        <v/>
      </c>
      <c r="DC1927" t="str">
        <f t="shared" si="458"/>
        <v/>
      </c>
    </row>
    <row r="1928" spans="1:107" x14ac:dyDescent="0.2">
      <c r="A1928">
        <v>1925</v>
      </c>
      <c r="B1928" t="s">
        <v>1918</v>
      </c>
      <c r="C1928" t="s">
        <v>4093</v>
      </c>
      <c r="D1928" t="s">
        <v>5909</v>
      </c>
      <c r="E1928" t="s">
        <v>6065</v>
      </c>
      <c r="F1928" t="s">
        <v>7991</v>
      </c>
      <c r="G1928" t="s">
        <v>8245</v>
      </c>
      <c r="H1928" t="s">
        <v>8552</v>
      </c>
      <c r="I1928" t="s">
        <v>8555</v>
      </c>
      <c r="J1928" t="s">
        <v>10029</v>
      </c>
      <c r="K1928" t="s">
        <v>10121</v>
      </c>
      <c r="L1928" t="s">
        <v>10591</v>
      </c>
      <c r="M1928" t="s">
        <v>12577</v>
      </c>
      <c r="N1928" t="s">
        <v>12999</v>
      </c>
      <c r="O1928" t="s">
        <v>13309</v>
      </c>
      <c r="P1928" t="s">
        <v>4365</v>
      </c>
      <c r="Q1928">
        <v>1</v>
      </c>
      <c r="R1928" t="s">
        <v>4365</v>
      </c>
      <c r="S1928" t="s">
        <v>13698</v>
      </c>
      <c r="T1928" t="s">
        <v>14219</v>
      </c>
      <c r="U1928" s="3" t="str" cm="1">
        <f t="array" ref="U1928">LEFT(T1928,MIN(FIND({0,1,2,3,4,5,6,7,8,9},T1928&amp;"0123456789"))-1)</f>
        <v>$</v>
      </c>
      <c r="V1928" t="s">
        <v>14415</v>
      </c>
      <c r="W1928" t="s">
        <v>14219</v>
      </c>
      <c r="X1928" s="3" t="str" cm="1">
        <f t="array" ref="X1928">LEFT(W1928,MIN(FIND({0,1,2,3,4,5,6,7,8,9},W1928&amp;"0123456789"))-1)</f>
        <v>$</v>
      </c>
      <c r="Y1928" t="s">
        <v>14415</v>
      </c>
      <c r="Z1928" t="s">
        <v>14219</v>
      </c>
      <c r="AA1928" s="3" cm="1">
        <f t="array" ref="AA1928">_xlfn.XLOOKUP(LEFT(Z1928,MIN(FIND({0,1,2,3,4,5,6,7,8,9},Z1928&amp;"0123456789"))-1), $BB$4:$BB$23, $BC$4:$BC$23)*_xlfn.NUMBERVALUE(TRIM(REPLACE(Z1928,1,MIN(FIND({0,1,2,3,4,5,6,7,8,9},Z1928&amp;"0123456789"))-1,"")), ".", ",")</f>
        <v>1075000</v>
      </c>
      <c r="AB1928" t="s">
        <v>14219</v>
      </c>
      <c r="AC1928" s="3" cm="1">
        <f t="array" ref="AC1928">_xlfn.XLOOKUP(LEFT(AB1928,MIN(FIND({0,1,2,3,4,5,6,7,8,9},AB1928&amp;"0123456789"))-1), $BB$4:$BB$23, $BC$4:$BC$23)*_xlfn.NUMBERVALUE(TRIM(REPLACE(AB1928,1,MIN(FIND({0,1,2,3,4,5,6,7,8,9},AB1928&amp;"0123456789"))-1,"")), ".", ",")</f>
        <v>1075000</v>
      </c>
      <c r="AD1928" t="s">
        <v>4365</v>
      </c>
      <c r="AE1928" t="s">
        <v>4365</v>
      </c>
      <c r="AF1928" t="s">
        <v>4365</v>
      </c>
      <c r="AG1928" t="s">
        <v>17465</v>
      </c>
      <c r="AH1928" t="s">
        <v>4365</v>
      </c>
      <c r="AI1928" t="s">
        <v>19045</v>
      </c>
      <c r="AJ1928" t="s">
        <v>8563</v>
      </c>
      <c r="AK1928" t="s">
        <v>4365</v>
      </c>
      <c r="AL1928" t="s">
        <v>8555</v>
      </c>
      <c r="AM1928" t="s">
        <v>18794</v>
      </c>
      <c r="AN1928" t="s">
        <v>18372</v>
      </c>
      <c r="AO1928" t="s">
        <v>18794</v>
      </c>
      <c r="AP1928" t="s">
        <v>23482</v>
      </c>
      <c r="AQ1928" t="s">
        <v>24497</v>
      </c>
      <c r="AR1928" t="s">
        <v>19690</v>
      </c>
      <c r="AS1928" t="s">
        <v>14827</v>
      </c>
      <c r="BC1928" s="3" t="str" cm="1">
        <f t="array" ref="BC1928">LEFT(BB1928,MIN(FIND({0,1,2,3,4,5,6,7,8,9},BB1928&amp;"0123456789"))-1)</f>
        <v/>
      </c>
      <c r="BY1928" t="s">
        <v>10331</v>
      </c>
      <c r="BZ1928" t="s">
        <v>26010</v>
      </c>
      <c r="CA1928" t="s">
        <v>25446</v>
      </c>
      <c r="CT1928" t="str">
        <f t="shared" si="449"/>
        <v>Information Technology</v>
      </c>
      <c r="CU1928" t="str">
        <f t="shared" si="450"/>
        <v>Laser</v>
      </c>
      <c r="CV1928" t="str">
        <f t="shared" si="451"/>
        <v>Semiconductor</v>
      </c>
      <c r="CW1928" t="str">
        <f t="shared" si="452"/>
        <v/>
      </c>
      <c r="CX1928" t="str">
        <f t="shared" si="453"/>
        <v/>
      </c>
      <c r="CY1928" t="str">
        <f t="shared" si="454"/>
        <v/>
      </c>
      <c r="CZ1928" t="str">
        <f t="shared" si="455"/>
        <v/>
      </c>
      <c r="DA1928" t="str">
        <f t="shared" si="456"/>
        <v/>
      </c>
      <c r="DB1928" t="str">
        <f t="shared" si="457"/>
        <v/>
      </c>
      <c r="DC1928" t="str">
        <f t="shared" si="458"/>
        <v/>
      </c>
    </row>
    <row r="1929" spans="1:107" x14ac:dyDescent="0.2">
      <c r="A1929">
        <v>1926</v>
      </c>
      <c r="B1929" t="s">
        <v>1919</v>
      </c>
      <c r="C1929" t="s">
        <v>4094</v>
      </c>
      <c r="D1929" t="s">
        <v>5910</v>
      </c>
      <c r="E1929" t="s">
        <v>6065</v>
      </c>
      <c r="F1929" t="s">
        <v>7992</v>
      </c>
      <c r="G1929" t="s">
        <v>8379</v>
      </c>
      <c r="H1929" t="s">
        <v>8552</v>
      </c>
      <c r="I1929" t="s">
        <v>8555</v>
      </c>
      <c r="J1929" t="s">
        <v>10030</v>
      </c>
      <c r="K1929" t="s">
        <v>10121</v>
      </c>
      <c r="L1929" t="s">
        <v>11008</v>
      </c>
      <c r="M1929" t="s">
        <v>12578</v>
      </c>
      <c r="N1929" t="s">
        <v>13206</v>
      </c>
      <c r="O1929" t="s">
        <v>13306</v>
      </c>
      <c r="P1929" t="s">
        <v>4365</v>
      </c>
      <c r="Q1929">
        <v>1</v>
      </c>
      <c r="R1929" t="s">
        <v>13357</v>
      </c>
      <c r="S1929" t="s">
        <v>13699</v>
      </c>
      <c r="T1929" t="s">
        <v>13831</v>
      </c>
      <c r="U1929" s="3" t="str" cm="1">
        <f t="array" ref="U1929">LEFT(T1929,MIN(FIND({0,1,2,3,4,5,6,7,8,9},T1929&amp;"0123456789"))-1)</f>
        <v>$</v>
      </c>
      <c r="V1929" t="s">
        <v>14422</v>
      </c>
      <c r="W1929" t="s">
        <v>13831</v>
      </c>
      <c r="X1929" s="3" t="str" cm="1">
        <f t="array" ref="X1929">LEFT(W1929,MIN(FIND({0,1,2,3,4,5,6,7,8,9},W1929&amp;"0123456789"))-1)</f>
        <v>$</v>
      </c>
      <c r="Y1929" t="s">
        <v>14422</v>
      </c>
      <c r="Z1929" t="s">
        <v>13831</v>
      </c>
      <c r="AA1929" s="3" cm="1">
        <f t="array" ref="AA1929">_xlfn.XLOOKUP(LEFT(Z1929,MIN(FIND({0,1,2,3,4,5,6,7,8,9},Z1929&amp;"0123456789"))-1), $BB$4:$BB$23, $BC$4:$BC$23)*_xlfn.NUMBERVALUE(TRIM(REPLACE(Z1929,1,MIN(FIND({0,1,2,3,4,5,6,7,8,9},Z1929&amp;"0123456789"))-1,"")), ".", ",")</f>
        <v>1000000</v>
      </c>
      <c r="AB1929" t="s">
        <v>13831</v>
      </c>
      <c r="AC1929" s="3" cm="1">
        <f t="array" ref="AC1929">_xlfn.XLOOKUP(LEFT(AB1929,MIN(FIND({0,1,2,3,4,5,6,7,8,9},AB1929&amp;"0123456789"))-1), $BB$4:$BB$23, $BC$4:$BC$23)*_xlfn.NUMBERVALUE(TRIM(REPLACE(AB1929,1,MIN(FIND({0,1,2,3,4,5,6,7,8,9},AB1929&amp;"0123456789"))-1,"")), ".", ",")</f>
        <v>1000000</v>
      </c>
      <c r="AD1929" t="s">
        <v>8555</v>
      </c>
      <c r="AE1929" t="s">
        <v>8555</v>
      </c>
      <c r="AF1929" t="s">
        <v>10030</v>
      </c>
      <c r="AG1929" t="s">
        <v>4365</v>
      </c>
      <c r="AH1929" t="s">
        <v>4365</v>
      </c>
      <c r="AI1929" t="s">
        <v>4365</v>
      </c>
      <c r="AJ1929" t="s">
        <v>4365</v>
      </c>
      <c r="AK1929" t="s">
        <v>4365</v>
      </c>
      <c r="AL1929" t="s">
        <v>4365</v>
      </c>
      <c r="AM1929" t="s">
        <v>4365</v>
      </c>
      <c r="AN1929" t="s">
        <v>4365</v>
      </c>
      <c r="AO1929" t="s">
        <v>4365</v>
      </c>
      <c r="AP1929" t="s">
        <v>4365</v>
      </c>
      <c r="AQ1929" t="s">
        <v>4365</v>
      </c>
      <c r="AR1929" t="s">
        <v>4365</v>
      </c>
      <c r="AS1929" t="s">
        <v>4365</v>
      </c>
      <c r="BC1929" s="3" t="str" cm="1">
        <f t="array" ref="BC1929">LEFT(BB1929,MIN(FIND({0,1,2,3,4,5,6,7,8,9},BB1929&amp;"0123456789"))-1)</f>
        <v/>
      </c>
      <c r="BY1929" t="s">
        <v>25841</v>
      </c>
      <c r="BZ1929" t="s">
        <v>25421</v>
      </c>
      <c r="CA1929" t="s">
        <v>25506</v>
      </c>
      <c r="CB1929" t="s">
        <v>25468</v>
      </c>
      <c r="CC1929" t="s">
        <v>25813</v>
      </c>
      <c r="CD1929" t="s">
        <v>25788</v>
      </c>
      <c r="CE1929" t="s">
        <v>25710</v>
      </c>
      <c r="CT1929" t="str">
        <f t="shared" si="449"/>
        <v>Baby</v>
      </c>
      <c r="CU1929" t="str">
        <f t="shared" si="450"/>
        <v>E-Commerce</v>
      </c>
      <c r="CV1929" t="str">
        <f t="shared" si="451"/>
        <v>E-Commerce Platforms</v>
      </c>
      <c r="CW1929" t="str">
        <f t="shared" si="452"/>
        <v>Food and Beverage</v>
      </c>
      <c r="CX1929" t="str">
        <f t="shared" si="453"/>
        <v>Organic Food</v>
      </c>
      <c r="CY1929" t="str">
        <f t="shared" si="454"/>
        <v>Social Shopping</v>
      </c>
      <c r="CZ1929" t="str">
        <f t="shared" si="455"/>
        <v>Subscription Service</v>
      </c>
      <c r="DA1929" t="str">
        <f t="shared" si="456"/>
        <v/>
      </c>
      <c r="DB1929" t="str">
        <f t="shared" si="457"/>
        <v/>
      </c>
      <c r="DC1929" t="str">
        <f t="shared" si="458"/>
        <v/>
      </c>
    </row>
    <row r="1930" spans="1:107" x14ac:dyDescent="0.2">
      <c r="A1930">
        <v>1927</v>
      </c>
      <c r="B1930" t="s">
        <v>1920</v>
      </c>
      <c r="C1930" t="s">
        <v>4095</v>
      </c>
      <c r="D1930" t="s">
        <v>5911</v>
      </c>
      <c r="E1930" t="s">
        <v>6065</v>
      </c>
      <c r="F1930" t="s">
        <v>7993</v>
      </c>
      <c r="G1930" t="s">
        <v>8283</v>
      </c>
      <c r="H1930" t="s">
        <v>8552</v>
      </c>
      <c r="I1930" t="s">
        <v>8557</v>
      </c>
      <c r="J1930" t="s">
        <v>10031</v>
      </c>
      <c r="K1930" t="s">
        <v>10119</v>
      </c>
      <c r="L1930" t="s">
        <v>11009</v>
      </c>
      <c r="M1930" t="s">
        <v>12579</v>
      </c>
      <c r="N1930" t="s">
        <v>12774</v>
      </c>
      <c r="O1930" t="s">
        <v>13306</v>
      </c>
      <c r="P1930" t="s">
        <v>4365</v>
      </c>
      <c r="Q1930">
        <v>1</v>
      </c>
      <c r="R1930" t="s">
        <v>13357</v>
      </c>
      <c r="S1930" t="s">
        <v>8308</v>
      </c>
      <c r="T1930" t="s">
        <v>13831</v>
      </c>
      <c r="U1930" s="3" t="str" cm="1">
        <f t="array" ref="U1930">LEFT(T1930,MIN(FIND({0,1,2,3,4,5,6,7,8,9},T1930&amp;"0123456789"))-1)</f>
        <v>$</v>
      </c>
      <c r="V1930" t="s">
        <v>14422</v>
      </c>
      <c r="W1930" t="s">
        <v>13831</v>
      </c>
      <c r="X1930" s="3" t="str" cm="1">
        <f t="array" ref="X1930">LEFT(W1930,MIN(FIND({0,1,2,3,4,5,6,7,8,9},W1930&amp;"0123456789"))-1)</f>
        <v>$</v>
      </c>
      <c r="Y1930" t="s">
        <v>14422</v>
      </c>
      <c r="Z1930" t="s">
        <v>13831</v>
      </c>
      <c r="AA1930" s="3" cm="1">
        <f t="array" ref="AA1930">_xlfn.XLOOKUP(LEFT(Z1930,MIN(FIND({0,1,2,3,4,5,6,7,8,9},Z1930&amp;"0123456789"))-1), $BB$4:$BB$23, $BC$4:$BC$23)*_xlfn.NUMBERVALUE(TRIM(REPLACE(Z1930,1,MIN(FIND({0,1,2,3,4,5,6,7,8,9},Z1930&amp;"0123456789"))-1,"")), ".", ",")</f>
        <v>1000000</v>
      </c>
      <c r="AB1930" t="s">
        <v>13831</v>
      </c>
      <c r="AC1930" s="3" cm="1">
        <f t="array" ref="AC1930">_xlfn.XLOOKUP(LEFT(AB1930,MIN(FIND({0,1,2,3,4,5,6,7,8,9},AB1930&amp;"0123456789"))-1), $BB$4:$BB$23, $BC$4:$BC$23)*_xlfn.NUMBERVALUE(TRIM(REPLACE(AB1930,1,MIN(FIND({0,1,2,3,4,5,6,7,8,9},AB1930&amp;"0123456789"))-1,"")), ".", ",")</f>
        <v>1000000</v>
      </c>
      <c r="AD1930" t="s">
        <v>4365</v>
      </c>
      <c r="AE1930" t="s">
        <v>8555</v>
      </c>
      <c r="AF1930" t="s">
        <v>16337</v>
      </c>
      <c r="AG1930" t="s">
        <v>4365</v>
      </c>
      <c r="AH1930" t="s">
        <v>4365</v>
      </c>
      <c r="AI1930" t="s">
        <v>4365</v>
      </c>
      <c r="AJ1930" t="s">
        <v>4365</v>
      </c>
      <c r="AK1930" t="s">
        <v>4365</v>
      </c>
      <c r="AL1930" t="s">
        <v>4365</v>
      </c>
      <c r="AM1930" t="s">
        <v>4365</v>
      </c>
      <c r="AN1930" t="s">
        <v>4365</v>
      </c>
      <c r="AO1930" t="s">
        <v>4365</v>
      </c>
      <c r="AP1930" t="s">
        <v>4365</v>
      </c>
      <c r="AQ1930" t="s">
        <v>4365</v>
      </c>
      <c r="AR1930" t="s">
        <v>4365</v>
      </c>
      <c r="AS1930" t="s">
        <v>4365</v>
      </c>
      <c r="BC1930" s="3" t="str" cm="1">
        <f t="array" ref="BC1930">LEFT(BB1930,MIN(FIND({0,1,2,3,4,5,6,7,8,9},BB1930&amp;"0123456789"))-1)</f>
        <v/>
      </c>
      <c r="BY1930" t="s">
        <v>11706</v>
      </c>
      <c r="BZ1930" t="s">
        <v>25414</v>
      </c>
      <c r="CA1930" t="s">
        <v>25788</v>
      </c>
      <c r="CB1930" t="s">
        <v>25408</v>
      </c>
      <c r="CT1930" t="str">
        <f t="shared" si="449"/>
        <v>E-Commerce</v>
      </c>
      <c r="CU1930" t="str">
        <f t="shared" si="450"/>
        <v>Internet</v>
      </c>
      <c r="CV1930" t="str">
        <f t="shared" si="451"/>
        <v>Social Shopping</v>
      </c>
      <c r="CW1930" t="str">
        <f t="shared" si="452"/>
        <v>Software</v>
      </c>
      <c r="CX1930" t="str">
        <f t="shared" si="453"/>
        <v/>
      </c>
      <c r="CY1930" t="str">
        <f t="shared" si="454"/>
        <v/>
      </c>
      <c r="CZ1930" t="str">
        <f t="shared" si="455"/>
        <v/>
      </c>
      <c r="DA1930" t="str">
        <f t="shared" si="456"/>
        <v/>
      </c>
      <c r="DB1930" t="str">
        <f t="shared" si="457"/>
        <v/>
      </c>
      <c r="DC1930" t="str">
        <f t="shared" si="458"/>
        <v/>
      </c>
    </row>
    <row r="1931" spans="1:107" x14ac:dyDescent="0.2">
      <c r="A1931">
        <v>1928</v>
      </c>
      <c r="B1931" t="s">
        <v>1921</v>
      </c>
      <c r="C1931" t="s">
        <v>4096</v>
      </c>
      <c r="D1931" t="s">
        <v>4365</v>
      </c>
      <c r="E1931" t="s">
        <v>6065</v>
      </c>
      <c r="F1931" t="s">
        <v>7994</v>
      </c>
      <c r="G1931" t="s">
        <v>8255</v>
      </c>
      <c r="H1931" t="s">
        <v>8552</v>
      </c>
      <c r="I1931" t="s">
        <v>4365</v>
      </c>
      <c r="J1931" t="s">
        <v>4365</v>
      </c>
      <c r="K1931" t="s">
        <v>10119</v>
      </c>
      <c r="L1931" t="s">
        <v>11010</v>
      </c>
      <c r="M1931" t="s">
        <v>12580</v>
      </c>
      <c r="N1931" t="s">
        <v>12848</v>
      </c>
      <c r="O1931" t="s">
        <v>13319</v>
      </c>
      <c r="P1931" t="s">
        <v>4365</v>
      </c>
      <c r="Q1931">
        <v>1</v>
      </c>
      <c r="R1931" t="s">
        <v>13358</v>
      </c>
      <c r="S1931" t="s">
        <v>8530</v>
      </c>
      <c r="T1931" t="s">
        <v>14342</v>
      </c>
      <c r="U1931" s="3" t="str" cm="1">
        <f t="array" ref="U1931">LEFT(T1931,MIN(FIND({0,1,2,3,4,5,6,7,8,9},T1931&amp;"0123456789"))-1)</f>
        <v>CN¥</v>
      </c>
      <c r="V1931" t="s">
        <v>14414</v>
      </c>
      <c r="W1931" t="s">
        <v>14342</v>
      </c>
      <c r="X1931" s="3" t="str" cm="1">
        <f t="array" ref="X1931">LEFT(W1931,MIN(FIND({0,1,2,3,4,5,6,7,8,9},W1931&amp;"0123456789"))-1)</f>
        <v>CN¥</v>
      </c>
      <c r="Y1931" t="s">
        <v>14414</v>
      </c>
      <c r="Z1931" t="s">
        <v>14342</v>
      </c>
      <c r="AA1931" s="3" cm="1">
        <f t="array" ref="AA1931">_xlfn.XLOOKUP(LEFT(Z1931,MIN(FIND({0,1,2,3,4,5,6,7,8,9},Z1931&amp;"0123456789"))-1), $BB$4:$BB$23, $BC$4:$BC$23)*_xlfn.NUMBERVALUE(TRIM(REPLACE(Z1931,1,MIN(FIND({0,1,2,3,4,5,6,7,8,9},Z1931&amp;"0123456789"))-1,"")), ".", ",")</f>
        <v>7500000</v>
      </c>
      <c r="AB1931" t="s">
        <v>14342</v>
      </c>
      <c r="AC1931" s="3" cm="1">
        <f t="array" ref="AC1931">_xlfn.XLOOKUP(LEFT(AB1931,MIN(FIND({0,1,2,3,4,5,6,7,8,9},AB1931&amp;"0123456789"))-1), $BB$4:$BB$23, $BC$4:$BC$23)*_xlfn.NUMBERVALUE(TRIM(REPLACE(AB1931,1,MIN(FIND({0,1,2,3,4,5,6,7,8,9},AB1931&amp;"0123456789"))-1,"")), ".", ",")</f>
        <v>7500000</v>
      </c>
      <c r="AD1931" t="s">
        <v>4365</v>
      </c>
      <c r="AE1931" t="s">
        <v>4365</v>
      </c>
      <c r="AF1931" t="s">
        <v>4365</v>
      </c>
      <c r="AG1931" t="s">
        <v>4365</v>
      </c>
      <c r="AH1931" t="s">
        <v>4365</v>
      </c>
      <c r="AI1931" t="s">
        <v>4365</v>
      </c>
      <c r="AJ1931" t="s">
        <v>4365</v>
      </c>
      <c r="AK1931" t="s">
        <v>4365</v>
      </c>
      <c r="AL1931" t="s">
        <v>4365</v>
      </c>
      <c r="AM1931" t="s">
        <v>4365</v>
      </c>
      <c r="AN1931" t="s">
        <v>4365</v>
      </c>
      <c r="AO1931" t="s">
        <v>4365</v>
      </c>
      <c r="AP1931" t="s">
        <v>4365</v>
      </c>
      <c r="AQ1931" t="s">
        <v>4365</v>
      </c>
      <c r="AR1931" t="s">
        <v>4365</v>
      </c>
      <c r="AS1931" t="s">
        <v>8555</v>
      </c>
      <c r="BC1931" s="3" t="str" cm="1">
        <f t="array" ref="BC1931">LEFT(BB1931,MIN(FIND({0,1,2,3,4,5,6,7,8,9},BB1931&amp;"0123456789"))-1)</f>
        <v/>
      </c>
      <c r="BY1931" t="s">
        <v>11305</v>
      </c>
      <c r="BZ1931" t="s">
        <v>25603</v>
      </c>
      <c r="CA1931" t="s">
        <v>25421</v>
      </c>
      <c r="CB1931" t="s">
        <v>25506</v>
      </c>
      <c r="CT1931" t="str">
        <f t="shared" si="449"/>
        <v>Beauty</v>
      </c>
      <c r="CU1931" t="str">
        <f t="shared" si="450"/>
        <v>Cosmetics</v>
      </c>
      <c r="CV1931" t="str">
        <f t="shared" si="451"/>
        <v>E-Commerce</v>
      </c>
      <c r="CW1931" t="str">
        <f t="shared" si="452"/>
        <v>E-Commerce Platforms</v>
      </c>
      <c r="CX1931" t="str">
        <f t="shared" si="453"/>
        <v/>
      </c>
      <c r="CY1931" t="str">
        <f t="shared" si="454"/>
        <v/>
      </c>
      <c r="CZ1931" t="str">
        <f t="shared" si="455"/>
        <v/>
      </c>
      <c r="DA1931" t="str">
        <f t="shared" si="456"/>
        <v/>
      </c>
      <c r="DB1931" t="str">
        <f t="shared" si="457"/>
        <v/>
      </c>
      <c r="DC1931" t="str">
        <f t="shared" si="458"/>
        <v/>
      </c>
    </row>
    <row r="1932" spans="1:107" x14ac:dyDescent="0.2">
      <c r="A1932">
        <v>1929</v>
      </c>
      <c r="B1932" t="s">
        <v>1922</v>
      </c>
      <c r="C1932" t="s">
        <v>4097</v>
      </c>
      <c r="D1932" t="s">
        <v>4365</v>
      </c>
      <c r="E1932" t="s">
        <v>6065</v>
      </c>
      <c r="F1932" t="s">
        <v>7995</v>
      </c>
      <c r="G1932" t="s">
        <v>8249</v>
      </c>
      <c r="H1932" t="s">
        <v>8552</v>
      </c>
      <c r="I1932" t="s">
        <v>4365</v>
      </c>
      <c r="J1932" t="s">
        <v>4365</v>
      </c>
      <c r="K1932" t="s">
        <v>10119</v>
      </c>
      <c r="L1932" t="s">
        <v>10723</v>
      </c>
      <c r="M1932" t="s">
        <v>12581</v>
      </c>
      <c r="N1932" t="s">
        <v>13179</v>
      </c>
      <c r="O1932" t="s">
        <v>13319</v>
      </c>
      <c r="P1932" t="s">
        <v>4365</v>
      </c>
      <c r="Q1932">
        <v>2</v>
      </c>
      <c r="R1932" t="s">
        <v>13358</v>
      </c>
      <c r="S1932" t="s">
        <v>13700</v>
      </c>
      <c r="T1932" t="s">
        <v>14351</v>
      </c>
      <c r="U1932" s="3" t="str" cm="1">
        <f t="array" ref="U1932">LEFT(T1932,MIN(FIND({0,1,2,3,4,5,6,7,8,9},T1932&amp;"0123456789"))-1)</f>
        <v>CN¥</v>
      </c>
      <c r="V1932" t="s">
        <v>14414</v>
      </c>
      <c r="W1932" t="s">
        <v>14351</v>
      </c>
      <c r="X1932" s="3" t="str" cm="1">
        <f t="array" ref="X1932">LEFT(W1932,MIN(FIND({0,1,2,3,4,5,6,7,8,9},W1932&amp;"0123456789"))-1)</f>
        <v>CN¥</v>
      </c>
      <c r="Y1932" t="s">
        <v>14414</v>
      </c>
      <c r="Z1932" t="s">
        <v>14762</v>
      </c>
      <c r="AA1932" s="3" cm="1">
        <f t="array" ref="AA1932">_xlfn.XLOOKUP(LEFT(Z1932,MIN(FIND({0,1,2,3,4,5,6,7,8,9},Z1932&amp;"0123456789"))-1), $BB$4:$BB$23, $BC$4:$BC$23)*_xlfn.NUMBERVALUE(TRIM(REPLACE(Z1932,1,MIN(FIND({0,1,2,3,4,5,6,7,8,9},Z1932&amp;"0123456789"))-1,"")), ".", ",")</f>
        <v>3750000</v>
      </c>
      <c r="AB1932" t="s">
        <v>14762</v>
      </c>
      <c r="AC1932" s="3" cm="1">
        <f t="array" ref="AC1932">_xlfn.XLOOKUP(LEFT(AB1932,MIN(FIND({0,1,2,3,4,5,6,7,8,9},AB1932&amp;"0123456789"))-1), $BB$4:$BB$23, $BC$4:$BC$23)*_xlfn.NUMBERVALUE(TRIM(REPLACE(AB1932,1,MIN(FIND({0,1,2,3,4,5,6,7,8,9},AB1932&amp;"0123456789"))-1,"")), ".", ",")</f>
        <v>3750000</v>
      </c>
      <c r="AD1932" t="s">
        <v>4365</v>
      </c>
      <c r="AE1932" t="s">
        <v>8554</v>
      </c>
      <c r="AF1932" t="s">
        <v>16338</v>
      </c>
      <c r="AG1932" t="s">
        <v>4365</v>
      </c>
      <c r="AH1932" t="s">
        <v>4365</v>
      </c>
      <c r="AI1932" t="s">
        <v>4365</v>
      </c>
      <c r="AJ1932" t="s">
        <v>4365</v>
      </c>
      <c r="AK1932" t="s">
        <v>4365</v>
      </c>
      <c r="AL1932" t="s">
        <v>4365</v>
      </c>
      <c r="AM1932" t="s">
        <v>4365</v>
      </c>
      <c r="AN1932" t="s">
        <v>4365</v>
      </c>
      <c r="AO1932" t="s">
        <v>4365</v>
      </c>
      <c r="AP1932" t="s">
        <v>4365</v>
      </c>
      <c r="AQ1932" t="s">
        <v>4365</v>
      </c>
      <c r="AR1932" t="s">
        <v>4365</v>
      </c>
      <c r="AS1932" t="s">
        <v>14821</v>
      </c>
      <c r="BC1932" s="3" t="str" cm="1">
        <f t="array" ref="BC1932">LEFT(BB1932,MIN(FIND({0,1,2,3,4,5,6,7,8,9},BB1932&amp;"0123456789"))-1)</f>
        <v/>
      </c>
      <c r="BY1932" t="s">
        <v>11267</v>
      </c>
      <c r="BZ1932" t="s">
        <v>25455</v>
      </c>
      <c r="CA1932" t="s">
        <v>25404</v>
      </c>
      <c r="CT1932" t="str">
        <f t="shared" si="449"/>
        <v>Artificial Intelligence</v>
      </c>
      <c r="CU1932" t="str">
        <f t="shared" si="450"/>
        <v>Industrial</v>
      </c>
      <c r="CV1932" t="str">
        <f t="shared" si="451"/>
        <v>Information Technology</v>
      </c>
      <c r="CW1932" t="str">
        <f t="shared" si="452"/>
        <v/>
      </c>
      <c r="CX1932" t="str">
        <f t="shared" si="453"/>
        <v/>
      </c>
      <c r="CY1932" t="str">
        <f t="shared" si="454"/>
        <v/>
      </c>
      <c r="CZ1932" t="str">
        <f t="shared" si="455"/>
        <v/>
      </c>
      <c r="DA1932" t="str">
        <f t="shared" si="456"/>
        <v/>
      </c>
      <c r="DB1932" t="str">
        <f t="shared" si="457"/>
        <v/>
      </c>
      <c r="DC1932" t="str">
        <f t="shared" si="458"/>
        <v/>
      </c>
    </row>
    <row r="1933" spans="1:107" x14ac:dyDescent="0.2">
      <c r="A1933">
        <v>1930</v>
      </c>
      <c r="B1933" t="s">
        <v>1923</v>
      </c>
      <c r="C1933" t="s">
        <v>4098</v>
      </c>
      <c r="D1933" t="s">
        <v>4365</v>
      </c>
      <c r="E1933" t="s">
        <v>6065</v>
      </c>
      <c r="F1933" t="s">
        <v>7996</v>
      </c>
      <c r="G1933" t="s">
        <v>8245</v>
      </c>
      <c r="H1933" t="s">
        <v>8552</v>
      </c>
      <c r="I1933" t="s">
        <v>4365</v>
      </c>
      <c r="J1933" t="s">
        <v>4365</v>
      </c>
      <c r="K1933" t="s">
        <v>4365</v>
      </c>
      <c r="L1933" t="s">
        <v>10535</v>
      </c>
      <c r="M1933" t="s">
        <v>12582</v>
      </c>
      <c r="N1933" t="s">
        <v>12741</v>
      </c>
      <c r="O1933" t="s">
        <v>13310</v>
      </c>
      <c r="P1933" t="s">
        <v>4365</v>
      </c>
      <c r="Q1933">
        <v>1</v>
      </c>
      <c r="R1933" t="s">
        <v>4365</v>
      </c>
      <c r="S1933" t="s">
        <v>13438</v>
      </c>
      <c r="T1933" t="s">
        <v>14352</v>
      </c>
      <c r="U1933" s="3" t="str" cm="1">
        <f t="array" ref="U1933">LEFT(T1933,MIN(FIND({0,1,2,3,4,5,6,7,8,9},T1933&amp;"0123456789"))-1)</f>
        <v>$</v>
      </c>
      <c r="V1933" t="s">
        <v>14415</v>
      </c>
      <c r="W1933" t="s">
        <v>14352</v>
      </c>
      <c r="X1933" s="3" t="str" cm="1">
        <f t="array" ref="X1933">LEFT(W1933,MIN(FIND({0,1,2,3,4,5,6,7,8,9},W1933&amp;"0123456789"))-1)</f>
        <v>$</v>
      </c>
      <c r="Y1933" t="s">
        <v>14415</v>
      </c>
      <c r="Z1933" t="s">
        <v>14352</v>
      </c>
      <c r="AA1933" s="3" cm="1">
        <f t="array" ref="AA1933">_xlfn.XLOOKUP(LEFT(Z1933,MIN(FIND({0,1,2,3,4,5,6,7,8,9},Z1933&amp;"0123456789"))-1), $BB$4:$BB$23, $BC$4:$BC$23)*_xlfn.NUMBERVALUE(TRIM(REPLACE(Z1933,1,MIN(FIND({0,1,2,3,4,5,6,7,8,9},Z1933&amp;"0123456789"))-1,"")), ".", ",")</f>
        <v>3690363</v>
      </c>
      <c r="AB1933" t="s">
        <v>14352</v>
      </c>
      <c r="AC1933" s="3" cm="1">
        <f t="array" ref="AC1933">_xlfn.XLOOKUP(LEFT(AB1933,MIN(FIND({0,1,2,3,4,5,6,7,8,9},AB1933&amp;"0123456789"))-1), $BB$4:$BB$23, $BC$4:$BC$23)*_xlfn.NUMBERVALUE(TRIM(REPLACE(AB1933,1,MIN(FIND({0,1,2,3,4,5,6,7,8,9},AB1933&amp;"0123456789"))-1,"")), ".", ",")</f>
        <v>3690363</v>
      </c>
      <c r="AD1933" t="s">
        <v>4365</v>
      </c>
      <c r="AE1933" t="s">
        <v>4365</v>
      </c>
      <c r="AF1933" t="s">
        <v>4365</v>
      </c>
      <c r="AG1933" t="s">
        <v>17466</v>
      </c>
      <c r="AH1933" t="s">
        <v>18064</v>
      </c>
      <c r="AI1933" t="s">
        <v>19046</v>
      </c>
      <c r="AJ1933" t="s">
        <v>19215</v>
      </c>
      <c r="AK1933" t="s">
        <v>20072</v>
      </c>
      <c r="AL1933" t="s">
        <v>20153</v>
      </c>
      <c r="AM1933" t="s">
        <v>21095</v>
      </c>
      <c r="AN1933" t="s">
        <v>21672</v>
      </c>
      <c r="AO1933" t="s">
        <v>22212</v>
      </c>
      <c r="AP1933" t="s">
        <v>23483</v>
      </c>
      <c r="AQ1933" t="s">
        <v>24498</v>
      </c>
      <c r="AR1933" t="s">
        <v>25296</v>
      </c>
      <c r="AS1933" t="s">
        <v>14832</v>
      </c>
      <c r="BC1933" s="3" t="str" cm="1">
        <f t="array" ref="BC1933">LEFT(BB1933,MIN(FIND({0,1,2,3,4,5,6,7,8,9},BB1933&amp;"0123456789"))-1)</f>
        <v/>
      </c>
      <c r="BY1933" t="s">
        <v>25943</v>
      </c>
      <c r="BZ1933" t="s">
        <v>25977</v>
      </c>
      <c r="CT1933" t="str">
        <f t="shared" si="449"/>
        <v>Film Production</v>
      </c>
      <c r="CU1933" t="str">
        <f t="shared" si="450"/>
        <v>Theatre</v>
      </c>
      <c r="CV1933" t="str">
        <f t="shared" si="451"/>
        <v/>
      </c>
      <c r="CW1933" t="str">
        <f t="shared" si="452"/>
        <v/>
      </c>
      <c r="CX1933" t="str">
        <f t="shared" si="453"/>
        <v/>
      </c>
      <c r="CY1933" t="str">
        <f t="shared" si="454"/>
        <v/>
      </c>
      <c r="CZ1933" t="str">
        <f t="shared" si="455"/>
        <v/>
      </c>
      <c r="DA1933" t="str">
        <f t="shared" si="456"/>
        <v/>
      </c>
      <c r="DB1933" t="str">
        <f t="shared" si="457"/>
        <v/>
      </c>
      <c r="DC1933" t="str">
        <f t="shared" si="458"/>
        <v/>
      </c>
    </row>
    <row r="1934" spans="1:107" x14ac:dyDescent="0.2">
      <c r="A1934">
        <v>1931</v>
      </c>
      <c r="B1934" t="s">
        <v>1924</v>
      </c>
      <c r="C1934" t="s">
        <v>4099</v>
      </c>
      <c r="D1934" t="s">
        <v>5912</v>
      </c>
      <c r="E1934" t="s">
        <v>6065</v>
      </c>
      <c r="F1934" t="s">
        <v>7997</v>
      </c>
      <c r="G1934" t="s">
        <v>8245</v>
      </c>
      <c r="H1934" t="s">
        <v>8552</v>
      </c>
      <c r="I1934" t="s">
        <v>8557</v>
      </c>
      <c r="J1934" t="s">
        <v>10032</v>
      </c>
      <c r="K1934" t="s">
        <v>10124</v>
      </c>
      <c r="L1934" t="s">
        <v>10788</v>
      </c>
      <c r="M1934" t="s">
        <v>12451</v>
      </c>
      <c r="N1934" t="s">
        <v>12765</v>
      </c>
      <c r="O1934" t="s">
        <v>13306</v>
      </c>
      <c r="P1934" t="s">
        <v>13355</v>
      </c>
      <c r="Q1934">
        <v>1</v>
      </c>
      <c r="R1934" t="s">
        <v>13357</v>
      </c>
      <c r="S1934" t="s">
        <v>8538</v>
      </c>
      <c r="T1934" t="s">
        <v>13960</v>
      </c>
      <c r="U1934" s="3" t="str" cm="1">
        <f t="array" ref="U1934">LEFT(T1934,MIN(FIND({0,1,2,3,4,5,6,7,8,9},T1934&amp;"0123456789"))-1)</f>
        <v>€</v>
      </c>
      <c r="V1934" t="s">
        <v>13357</v>
      </c>
      <c r="W1934" t="s">
        <v>13960</v>
      </c>
      <c r="X1934" s="3" t="str" cm="1">
        <f t="array" ref="X1934">LEFT(W1934,MIN(FIND({0,1,2,3,4,5,6,7,8,9},W1934&amp;"0123456789"))-1)</f>
        <v>€</v>
      </c>
      <c r="Y1934" t="s">
        <v>13357</v>
      </c>
      <c r="Z1934" t="s">
        <v>13960</v>
      </c>
      <c r="AA1934" s="3" cm="1">
        <f t="array" ref="AA1934">_xlfn.XLOOKUP(LEFT(Z1934,MIN(FIND({0,1,2,3,4,5,6,7,8,9},Z1934&amp;"0123456789"))-1), $BB$4:$BB$23, $BC$4:$BC$23)*_xlfn.NUMBERVALUE(TRIM(REPLACE(Z1934,1,MIN(FIND({0,1,2,3,4,5,6,7,8,9},Z1934&amp;"0123456789"))-1,"")), ".", ",")</f>
        <v>6000000</v>
      </c>
      <c r="AB1934" t="s">
        <v>13960</v>
      </c>
      <c r="AC1934" s="3" cm="1">
        <f t="array" ref="AC1934">_xlfn.XLOOKUP(LEFT(AB1934,MIN(FIND({0,1,2,3,4,5,6,7,8,9},AB1934&amp;"0123456789"))-1), $BB$4:$BB$23, $BC$4:$BC$23)*_xlfn.NUMBERVALUE(TRIM(REPLACE(AB1934,1,MIN(FIND({0,1,2,3,4,5,6,7,8,9},AB1934&amp;"0123456789"))-1,"")), ".", ",")</f>
        <v>6000000</v>
      </c>
      <c r="AD1934" t="s">
        <v>8554</v>
      </c>
      <c r="AE1934" t="s">
        <v>8562</v>
      </c>
      <c r="AF1934" t="s">
        <v>16339</v>
      </c>
      <c r="AG1934" t="s">
        <v>17467</v>
      </c>
      <c r="AH1934" t="s">
        <v>4365</v>
      </c>
      <c r="AI1934" t="s">
        <v>19047</v>
      </c>
      <c r="AJ1934" t="s">
        <v>17374</v>
      </c>
      <c r="AK1934" t="s">
        <v>20073</v>
      </c>
      <c r="AL1934" t="s">
        <v>20218</v>
      </c>
      <c r="AM1934" t="s">
        <v>20923</v>
      </c>
      <c r="AN1934" t="s">
        <v>21673</v>
      </c>
      <c r="AO1934" t="s">
        <v>22274</v>
      </c>
      <c r="AP1934" t="s">
        <v>23484</v>
      </c>
      <c r="AQ1934" t="s">
        <v>24499</v>
      </c>
      <c r="AR1934" t="s">
        <v>24670</v>
      </c>
      <c r="AS1934" t="s">
        <v>19073</v>
      </c>
      <c r="BC1934" s="3" t="str" cm="1">
        <f t="array" ref="BC1934">LEFT(BB1934,MIN(FIND({0,1,2,3,4,5,6,7,8,9},BB1934&amp;"0123456789"))-1)</f>
        <v/>
      </c>
      <c r="BY1934" t="s">
        <v>12211</v>
      </c>
      <c r="BZ1934" t="s">
        <v>25522</v>
      </c>
      <c r="CT1934" t="str">
        <f t="shared" si="449"/>
        <v>Hospitality</v>
      </c>
      <c r="CU1934" t="str">
        <f t="shared" si="450"/>
        <v>Travel</v>
      </c>
      <c r="CV1934" t="str">
        <f t="shared" si="451"/>
        <v/>
      </c>
      <c r="CW1934" t="str">
        <f t="shared" si="452"/>
        <v/>
      </c>
      <c r="CX1934" t="str">
        <f t="shared" si="453"/>
        <v/>
      </c>
      <c r="CY1934" t="str">
        <f t="shared" si="454"/>
        <v/>
      </c>
      <c r="CZ1934" t="str">
        <f t="shared" si="455"/>
        <v/>
      </c>
      <c r="DA1934" t="str">
        <f t="shared" si="456"/>
        <v/>
      </c>
      <c r="DB1934" t="str">
        <f t="shared" si="457"/>
        <v/>
      </c>
      <c r="DC1934" t="str">
        <f t="shared" si="458"/>
        <v/>
      </c>
    </row>
    <row r="1935" spans="1:107" x14ac:dyDescent="0.2">
      <c r="A1935">
        <v>1932</v>
      </c>
      <c r="B1935" t="s">
        <v>1925</v>
      </c>
      <c r="C1935" t="s">
        <v>4100</v>
      </c>
      <c r="D1935" t="s">
        <v>4365</v>
      </c>
      <c r="E1935" t="s">
        <v>6065</v>
      </c>
      <c r="F1935" t="s">
        <v>7998</v>
      </c>
      <c r="G1935" t="s">
        <v>8517</v>
      </c>
      <c r="H1935" t="s">
        <v>8552</v>
      </c>
      <c r="I1935" t="s">
        <v>8555</v>
      </c>
      <c r="J1935" t="s">
        <v>10033</v>
      </c>
      <c r="K1935" t="s">
        <v>10119</v>
      </c>
      <c r="L1935" t="s">
        <v>10839</v>
      </c>
      <c r="M1935" t="s">
        <v>12583</v>
      </c>
      <c r="N1935" t="s">
        <v>12736</v>
      </c>
      <c r="O1935" t="s">
        <v>13305</v>
      </c>
      <c r="P1935" t="s">
        <v>13350</v>
      </c>
      <c r="Q1935">
        <v>2</v>
      </c>
      <c r="R1935" t="s">
        <v>13357</v>
      </c>
      <c r="S1935" t="s">
        <v>8256</v>
      </c>
      <c r="T1935" t="s">
        <v>13760</v>
      </c>
      <c r="U1935" s="3" t="str" cm="1">
        <f t="array" ref="U1935">LEFT(T1935,MIN(FIND({0,1,2,3,4,5,6,7,8,9},T1935&amp;"0123456789"))-1)</f>
        <v>$</v>
      </c>
      <c r="V1935" t="s">
        <v>13357</v>
      </c>
      <c r="W1935" t="s">
        <v>13760</v>
      </c>
      <c r="X1935" s="3" t="str" cm="1">
        <f t="array" ref="X1935">LEFT(W1935,MIN(FIND({0,1,2,3,4,5,6,7,8,9},W1935&amp;"0123456789"))-1)</f>
        <v>$</v>
      </c>
      <c r="Y1935" t="s">
        <v>13357</v>
      </c>
      <c r="Z1935" t="s">
        <v>13760</v>
      </c>
      <c r="AA1935" s="3" cm="1">
        <f t="array" ref="AA1935">_xlfn.XLOOKUP(LEFT(Z1935,MIN(FIND({0,1,2,3,4,5,6,7,8,9},Z1935&amp;"0123456789"))-1), $BB$4:$BB$23, $BC$4:$BC$23)*_xlfn.NUMBERVALUE(TRIM(REPLACE(Z1935,1,MIN(FIND({0,1,2,3,4,5,6,7,8,9},Z1935&amp;"0123456789"))-1,"")), ".", ",")</f>
        <v>5000000</v>
      </c>
      <c r="AB1935" t="s">
        <v>13760</v>
      </c>
      <c r="AC1935" s="3" cm="1">
        <f t="array" ref="AC1935">_xlfn.XLOOKUP(LEFT(AB1935,MIN(FIND({0,1,2,3,4,5,6,7,8,9},AB1935&amp;"0123456789"))-1), $BB$4:$BB$23, $BC$4:$BC$23)*_xlfn.NUMBERVALUE(TRIM(REPLACE(AB1935,1,MIN(FIND({0,1,2,3,4,5,6,7,8,9},AB1935&amp;"0123456789"))-1,"")), ".", ",")</f>
        <v>5000000</v>
      </c>
      <c r="AD1935" t="s">
        <v>8554</v>
      </c>
      <c r="AE1935" t="s">
        <v>8554</v>
      </c>
      <c r="AF1935" t="s">
        <v>16340</v>
      </c>
      <c r="AG1935" t="s">
        <v>17468</v>
      </c>
      <c r="AH1935" t="s">
        <v>4365</v>
      </c>
      <c r="AI1935" t="s">
        <v>4365</v>
      </c>
      <c r="AJ1935" t="s">
        <v>8563</v>
      </c>
      <c r="AK1935" t="s">
        <v>4365</v>
      </c>
      <c r="AL1935" t="s">
        <v>8555</v>
      </c>
      <c r="AM1935" t="s">
        <v>4365</v>
      </c>
      <c r="AN1935" t="s">
        <v>18372</v>
      </c>
      <c r="AO1935" t="s">
        <v>4365</v>
      </c>
      <c r="AP1935" t="s">
        <v>23485</v>
      </c>
      <c r="AQ1935" t="s">
        <v>4365</v>
      </c>
      <c r="AR1935" t="s">
        <v>4365</v>
      </c>
      <c r="AS1935" t="s">
        <v>19111</v>
      </c>
      <c r="BC1935" s="3" t="str" cm="1">
        <f t="array" ref="BC1935">LEFT(BB1935,MIN(FIND({0,1,2,3,4,5,6,7,8,9},BB1935&amp;"0123456789"))-1)</f>
        <v/>
      </c>
      <c r="BY1935" t="s">
        <v>11476</v>
      </c>
      <c r="BZ1935" t="s">
        <v>25443</v>
      </c>
      <c r="CA1935" t="s">
        <v>25492</v>
      </c>
      <c r="CB1935" t="s">
        <v>25548</v>
      </c>
      <c r="CT1935" t="str">
        <f t="shared" si="449"/>
        <v>Analytics</v>
      </c>
      <c r="CU1935" t="str">
        <f t="shared" si="450"/>
        <v>Big Data</v>
      </c>
      <c r="CV1935" t="str">
        <f t="shared" si="451"/>
        <v>Cyber Security</v>
      </c>
      <c r="CW1935" t="str">
        <f t="shared" si="452"/>
        <v>Privacy</v>
      </c>
      <c r="CX1935" t="str">
        <f t="shared" si="453"/>
        <v/>
      </c>
      <c r="CY1935" t="str">
        <f t="shared" si="454"/>
        <v/>
      </c>
      <c r="CZ1935" t="str">
        <f t="shared" si="455"/>
        <v/>
      </c>
      <c r="DA1935" t="str">
        <f t="shared" si="456"/>
        <v/>
      </c>
      <c r="DB1935" t="str">
        <f t="shared" si="457"/>
        <v/>
      </c>
      <c r="DC1935" t="str">
        <f t="shared" si="458"/>
        <v/>
      </c>
    </row>
    <row r="1936" spans="1:107" x14ac:dyDescent="0.2">
      <c r="A1936">
        <v>1933</v>
      </c>
      <c r="B1936" t="s">
        <v>1926</v>
      </c>
      <c r="C1936" t="s">
        <v>4101</v>
      </c>
      <c r="D1936" t="s">
        <v>5913</v>
      </c>
      <c r="E1936" t="s">
        <v>4365</v>
      </c>
      <c r="F1936" t="s">
        <v>7999</v>
      </c>
      <c r="G1936" t="s">
        <v>8248</v>
      </c>
      <c r="H1936" t="s">
        <v>8552</v>
      </c>
      <c r="I1936" t="s">
        <v>4365</v>
      </c>
      <c r="J1936" t="s">
        <v>4365</v>
      </c>
      <c r="K1936" t="s">
        <v>10119</v>
      </c>
      <c r="L1936" t="s">
        <v>10303</v>
      </c>
      <c r="M1936" t="s">
        <v>12584</v>
      </c>
      <c r="N1936" t="s">
        <v>13207</v>
      </c>
      <c r="O1936" t="s">
        <v>13335</v>
      </c>
      <c r="P1936" t="s">
        <v>13351</v>
      </c>
      <c r="Q1936">
        <v>1</v>
      </c>
      <c r="R1936" t="s">
        <v>4365</v>
      </c>
      <c r="S1936" t="s">
        <v>13612</v>
      </c>
      <c r="T1936" t="s">
        <v>14353</v>
      </c>
      <c r="U1936" s="3" t="str" cm="1">
        <f t="array" ref="U1936">LEFT(T1936,MIN(FIND({0,1,2,3,4,5,6,7,8,9},T1936&amp;"0123456789"))-1)</f>
        <v>$</v>
      </c>
      <c r="V1936" t="s">
        <v>14415</v>
      </c>
      <c r="W1936" t="s">
        <v>14353</v>
      </c>
      <c r="X1936" s="3" t="str" cm="1">
        <f t="array" ref="X1936">LEFT(W1936,MIN(FIND({0,1,2,3,4,5,6,7,8,9},W1936&amp;"0123456789"))-1)</f>
        <v>$</v>
      </c>
      <c r="Y1936" t="s">
        <v>14415</v>
      </c>
      <c r="Z1936" t="s">
        <v>14353</v>
      </c>
      <c r="AA1936" s="3" cm="1">
        <f t="array" ref="AA1936">_xlfn.XLOOKUP(LEFT(Z1936,MIN(FIND({0,1,2,3,4,5,6,7,8,9},Z1936&amp;"0123456789"))-1), $BB$4:$BB$23, $BC$4:$BC$23)*_xlfn.NUMBERVALUE(TRIM(REPLACE(Z1936,1,MIN(FIND({0,1,2,3,4,5,6,7,8,9},Z1936&amp;"0123456789"))-1,"")), ".", ",")</f>
        <v>1002857</v>
      </c>
      <c r="AB1936" t="s">
        <v>14353</v>
      </c>
      <c r="AC1936" s="3" cm="1">
        <f t="array" ref="AC1936">_xlfn.XLOOKUP(LEFT(AB1936,MIN(FIND({0,1,2,3,4,5,6,7,8,9},AB1936&amp;"0123456789"))-1), $BB$4:$BB$23, $BC$4:$BC$23)*_xlfn.NUMBERVALUE(TRIM(REPLACE(AB1936,1,MIN(FIND({0,1,2,3,4,5,6,7,8,9},AB1936&amp;"0123456789"))-1,"")), ".", ",")</f>
        <v>1002857</v>
      </c>
      <c r="AD1936" t="s">
        <v>4365</v>
      </c>
      <c r="AE1936" t="s">
        <v>4365</v>
      </c>
      <c r="AF1936" t="s">
        <v>4365</v>
      </c>
      <c r="AG1936" t="s">
        <v>4365</v>
      </c>
      <c r="AH1936" t="s">
        <v>4365</v>
      </c>
      <c r="AI1936" t="s">
        <v>4365</v>
      </c>
      <c r="AJ1936" t="s">
        <v>4365</v>
      </c>
      <c r="AK1936" t="s">
        <v>4365</v>
      </c>
      <c r="AL1936" t="s">
        <v>4365</v>
      </c>
      <c r="AM1936" t="s">
        <v>4365</v>
      </c>
      <c r="AN1936" t="s">
        <v>4365</v>
      </c>
      <c r="AO1936" t="s">
        <v>4365</v>
      </c>
      <c r="AP1936" t="s">
        <v>4365</v>
      </c>
      <c r="AQ1936" t="s">
        <v>4365</v>
      </c>
      <c r="AR1936" t="s">
        <v>4365</v>
      </c>
      <c r="AS1936" t="s">
        <v>19152</v>
      </c>
      <c r="BC1936" s="3" t="str" cm="1">
        <f t="array" ref="BC1936">LEFT(BB1936,MIN(FIND({0,1,2,3,4,5,6,7,8,9},BB1936&amp;"0123456789"))-1)</f>
        <v/>
      </c>
      <c r="BY1936" t="s">
        <v>10904</v>
      </c>
      <c r="BZ1936" t="s">
        <v>25858</v>
      </c>
      <c r="CA1936" t="s">
        <v>25732</v>
      </c>
      <c r="CT1936" t="str">
        <f t="shared" si="449"/>
        <v>Energy</v>
      </c>
      <c r="CU1936" t="str">
        <f t="shared" si="450"/>
        <v>Energy Efficiency</v>
      </c>
      <c r="CV1936" t="str">
        <f t="shared" si="451"/>
        <v>Oil and Gas</v>
      </c>
      <c r="CW1936" t="str">
        <f t="shared" si="452"/>
        <v/>
      </c>
      <c r="CX1936" t="str">
        <f t="shared" si="453"/>
        <v/>
      </c>
      <c r="CY1936" t="str">
        <f t="shared" si="454"/>
        <v/>
      </c>
      <c r="CZ1936" t="str">
        <f t="shared" si="455"/>
        <v/>
      </c>
      <c r="DA1936" t="str">
        <f t="shared" si="456"/>
        <v/>
      </c>
      <c r="DB1936" t="str">
        <f t="shared" si="457"/>
        <v/>
      </c>
      <c r="DC1936" t="str">
        <f t="shared" si="458"/>
        <v/>
      </c>
    </row>
    <row r="1937" spans="1:107" x14ac:dyDescent="0.2">
      <c r="A1937">
        <v>1934</v>
      </c>
      <c r="B1937" t="s">
        <v>1927</v>
      </c>
      <c r="C1937" t="s">
        <v>4102</v>
      </c>
      <c r="D1937" t="s">
        <v>5914</v>
      </c>
      <c r="E1937" t="s">
        <v>6065</v>
      </c>
      <c r="F1937" t="s">
        <v>8000</v>
      </c>
      <c r="G1937" t="s">
        <v>8363</v>
      </c>
      <c r="H1937" t="s">
        <v>8552</v>
      </c>
      <c r="I1937" t="s">
        <v>8555</v>
      </c>
      <c r="J1937" t="s">
        <v>10034</v>
      </c>
      <c r="K1937" t="s">
        <v>10121</v>
      </c>
      <c r="L1937" t="s">
        <v>10425</v>
      </c>
      <c r="M1937" t="s">
        <v>11790</v>
      </c>
      <c r="N1937" t="s">
        <v>12740</v>
      </c>
      <c r="O1937" t="s">
        <v>13309</v>
      </c>
      <c r="P1937" t="s">
        <v>13349</v>
      </c>
      <c r="Q1937">
        <v>4</v>
      </c>
      <c r="R1937" t="s">
        <v>13357</v>
      </c>
      <c r="S1937" t="s">
        <v>8353</v>
      </c>
      <c r="T1937" t="s">
        <v>4365</v>
      </c>
      <c r="U1937" s="3" t="str" cm="1">
        <f t="array" ref="U1937">LEFT(T1937,MIN(FIND({0,1,2,3,4,5,6,7,8,9},T1937&amp;"0123456789"))-1)</f>
        <v>—</v>
      </c>
      <c r="V1937" t="s">
        <v>13357</v>
      </c>
      <c r="W1937" t="s">
        <v>4365</v>
      </c>
      <c r="X1937" s="3" t="str" cm="1">
        <f t="array" ref="X1937">LEFT(W1937,MIN(FIND({0,1,2,3,4,5,6,7,8,9},W1937&amp;"0123456789"))-1)</f>
        <v>—</v>
      </c>
      <c r="Y1937" t="s">
        <v>13357</v>
      </c>
      <c r="Z1937" t="s">
        <v>14763</v>
      </c>
      <c r="AA1937" s="3" cm="1">
        <f t="array" ref="AA1937">_xlfn.XLOOKUP(LEFT(Z1937,MIN(FIND({0,1,2,3,4,5,6,7,8,9},Z1937&amp;"0123456789"))-1), $BB$4:$BB$23, $BC$4:$BC$23)*_xlfn.NUMBERVALUE(TRIM(REPLACE(Z1937,1,MIN(FIND({0,1,2,3,4,5,6,7,8,9},Z1937&amp;"0123456789"))-1,"")), ".", ",")</f>
        <v>8050000</v>
      </c>
      <c r="AB1937" t="s">
        <v>14763</v>
      </c>
      <c r="AC1937" s="3" cm="1">
        <f t="array" ref="AC1937">_xlfn.XLOOKUP(LEFT(AB1937,MIN(FIND({0,1,2,3,4,5,6,7,8,9},AB1937&amp;"0123456789"))-1), $BB$4:$BB$23, $BC$4:$BC$23)*_xlfn.NUMBERVALUE(TRIM(REPLACE(AB1937,1,MIN(FIND({0,1,2,3,4,5,6,7,8,9},AB1937&amp;"0123456789"))-1,"")), ".", ",")</f>
        <v>8050000</v>
      </c>
      <c r="AD1937" t="s">
        <v>8554</v>
      </c>
      <c r="AE1937" t="s">
        <v>14825</v>
      </c>
      <c r="AF1937" t="s">
        <v>16341</v>
      </c>
      <c r="AG1937" t="s">
        <v>17469</v>
      </c>
      <c r="AH1937" t="s">
        <v>4365</v>
      </c>
      <c r="AI1937" t="s">
        <v>19048</v>
      </c>
      <c r="AJ1937" t="s">
        <v>19090</v>
      </c>
      <c r="AK1937" t="s">
        <v>20074</v>
      </c>
      <c r="AL1937" t="s">
        <v>20376</v>
      </c>
      <c r="AM1937" t="s">
        <v>21096</v>
      </c>
      <c r="AN1937" t="s">
        <v>20450</v>
      </c>
      <c r="AO1937" t="s">
        <v>22275</v>
      </c>
      <c r="AP1937" t="s">
        <v>23486</v>
      </c>
      <c r="AQ1937" t="s">
        <v>24500</v>
      </c>
      <c r="AR1937" t="s">
        <v>25297</v>
      </c>
      <c r="AS1937" t="s">
        <v>14827</v>
      </c>
      <c r="BC1937" s="3" t="str" cm="1">
        <f t="array" ref="BC1937">LEFT(BB1937,MIN(FIND({0,1,2,3,4,5,6,7,8,9},BB1937&amp;"0123456789"))-1)</f>
        <v/>
      </c>
      <c r="BY1937" t="s">
        <v>25663</v>
      </c>
      <c r="BZ1937" t="s">
        <v>25428</v>
      </c>
      <c r="CT1937" t="str">
        <f t="shared" si="449"/>
        <v>Children</v>
      </c>
      <c r="CU1937" t="str">
        <f t="shared" si="450"/>
        <v>Health Care</v>
      </c>
      <c r="CV1937" t="str">
        <f t="shared" si="451"/>
        <v/>
      </c>
      <c r="CW1937" t="str">
        <f t="shared" si="452"/>
        <v/>
      </c>
      <c r="CX1937" t="str">
        <f t="shared" si="453"/>
        <v/>
      </c>
      <c r="CY1937" t="str">
        <f t="shared" si="454"/>
        <v/>
      </c>
      <c r="CZ1937" t="str">
        <f t="shared" si="455"/>
        <v/>
      </c>
      <c r="DA1937" t="str">
        <f t="shared" si="456"/>
        <v/>
      </c>
      <c r="DB1937" t="str">
        <f t="shared" si="457"/>
        <v/>
      </c>
      <c r="DC1937" t="str">
        <f t="shared" si="458"/>
        <v/>
      </c>
    </row>
    <row r="1938" spans="1:107" x14ac:dyDescent="0.2">
      <c r="A1938">
        <v>1935</v>
      </c>
      <c r="B1938" t="s">
        <v>1928</v>
      </c>
      <c r="C1938" t="s">
        <v>4103</v>
      </c>
      <c r="D1938" t="s">
        <v>5915</v>
      </c>
      <c r="E1938" t="s">
        <v>6065</v>
      </c>
      <c r="F1938" t="s">
        <v>8001</v>
      </c>
      <c r="G1938" t="s">
        <v>8284</v>
      </c>
      <c r="H1938" t="s">
        <v>8552</v>
      </c>
      <c r="I1938" t="s">
        <v>8554</v>
      </c>
      <c r="J1938" t="s">
        <v>10035</v>
      </c>
      <c r="K1938" t="s">
        <v>10121</v>
      </c>
      <c r="L1938" t="s">
        <v>10291</v>
      </c>
      <c r="M1938" t="s">
        <v>12585</v>
      </c>
      <c r="N1938" t="s">
        <v>12741</v>
      </c>
      <c r="O1938" t="s">
        <v>13310</v>
      </c>
      <c r="P1938" t="s">
        <v>13349</v>
      </c>
      <c r="Q1938">
        <v>2</v>
      </c>
      <c r="R1938" t="s">
        <v>13357</v>
      </c>
      <c r="S1938" t="s">
        <v>13418</v>
      </c>
      <c r="T1938" t="s">
        <v>13864</v>
      </c>
      <c r="U1938" s="3" t="str" cm="1">
        <f t="array" ref="U1938">LEFT(T1938,MIN(FIND({0,1,2,3,4,5,6,7,8,9},T1938&amp;"0123456789"))-1)</f>
        <v>$</v>
      </c>
      <c r="V1938" t="s">
        <v>13357</v>
      </c>
      <c r="W1938" t="s">
        <v>13864</v>
      </c>
      <c r="X1938" s="3" t="str" cm="1">
        <f t="array" ref="X1938">LEFT(W1938,MIN(FIND({0,1,2,3,4,5,6,7,8,9},W1938&amp;"0123456789"))-1)</f>
        <v>$</v>
      </c>
      <c r="Y1938" t="s">
        <v>13357</v>
      </c>
      <c r="Z1938" t="s">
        <v>14764</v>
      </c>
      <c r="AA1938" s="3" cm="1">
        <f t="array" ref="AA1938">_xlfn.XLOOKUP(LEFT(Z1938,MIN(FIND({0,1,2,3,4,5,6,7,8,9},Z1938&amp;"0123456789"))-1), $BB$4:$BB$23, $BC$4:$BC$23)*_xlfn.NUMBERVALUE(TRIM(REPLACE(Z1938,1,MIN(FIND({0,1,2,3,4,5,6,7,8,9},Z1938&amp;"0123456789"))-1,"")), ".", ",")</f>
        <v>4305000</v>
      </c>
      <c r="AB1938" t="s">
        <v>14764</v>
      </c>
      <c r="AC1938" s="3" cm="1">
        <f t="array" ref="AC1938">_xlfn.XLOOKUP(LEFT(AB1938,MIN(FIND({0,1,2,3,4,5,6,7,8,9},AB1938&amp;"0123456789"))-1), $BB$4:$BB$23, $BC$4:$BC$23)*_xlfn.NUMBERVALUE(TRIM(REPLACE(AB1938,1,MIN(FIND({0,1,2,3,4,5,6,7,8,9},AB1938&amp;"0123456789"))-1,"")), ".", ",")</f>
        <v>4305000</v>
      </c>
      <c r="AD1938" t="s">
        <v>8555</v>
      </c>
      <c r="AE1938" t="s">
        <v>8558</v>
      </c>
      <c r="AF1938" t="s">
        <v>16342</v>
      </c>
      <c r="AG1938" t="s">
        <v>17470</v>
      </c>
      <c r="AH1938" t="s">
        <v>4365</v>
      </c>
      <c r="AI1938" t="s">
        <v>19049</v>
      </c>
      <c r="AJ1938" t="s">
        <v>8563</v>
      </c>
      <c r="AK1938" t="s">
        <v>4365</v>
      </c>
      <c r="AL1938" t="s">
        <v>8555</v>
      </c>
      <c r="AM1938" t="s">
        <v>18794</v>
      </c>
      <c r="AN1938" t="s">
        <v>18372</v>
      </c>
      <c r="AO1938" t="s">
        <v>18794</v>
      </c>
      <c r="AP1938" t="s">
        <v>23487</v>
      </c>
      <c r="AQ1938" t="s">
        <v>24501</v>
      </c>
      <c r="AR1938" t="s">
        <v>25298</v>
      </c>
      <c r="AS1938" t="s">
        <v>14827</v>
      </c>
      <c r="BC1938" s="3" t="str" cm="1">
        <f t="array" ref="BC1938">LEFT(BB1938,MIN(FIND({0,1,2,3,4,5,6,7,8,9},BB1938&amp;"0123456789"))-1)</f>
        <v/>
      </c>
      <c r="BY1938" t="s">
        <v>11273</v>
      </c>
      <c r="BZ1938" t="s">
        <v>25989</v>
      </c>
      <c r="CA1938" t="s">
        <v>25408</v>
      </c>
      <c r="CT1938" t="str">
        <f t="shared" si="449"/>
        <v>Finance</v>
      </c>
      <c r="CU1938" t="str">
        <f t="shared" si="450"/>
        <v>IT Infrastructure</v>
      </c>
      <c r="CV1938" t="str">
        <f t="shared" si="451"/>
        <v>Software</v>
      </c>
      <c r="CW1938" t="str">
        <f t="shared" si="452"/>
        <v/>
      </c>
      <c r="CX1938" t="str">
        <f t="shared" si="453"/>
        <v/>
      </c>
      <c r="CY1938" t="str">
        <f t="shared" si="454"/>
        <v/>
      </c>
      <c r="CZ1938" t="str">
        <f t="shared" si="455"/>
        <v/>
      </c>
      <c r="DA1938" t="str">
        <f t="shared" si="456"/>
        <v/>
      </c>
      <c r="DB1938" t="str">
        <f t="shared" si="457"/>
        <v/>
      </c>
      <c r="DC1938" t="str">
        <f t="shared" si="458"/>
        <v/>
      </c>
    </row>
    <row r="1939" spans="1:107" x14ac:dyDescent="0.2">
      <c r="A1939">
        <v>1936</v>
      </c>
      <c r="B1939" t="s">
        <v>1929</v>
      </c>
      <c r="C1939" t="s">
        <v>4104</v>
      </c>
      <c r="D1939" t="s">
        <v>5916</v>
      </c>
      <c r="E1939" t="s">
        <v>6065</v>
      </c>
      <c r="F1939" t="s">
        <v>8002</v>
      </c>
      <c r="G1939" t="s">
        <v>8396</v>
      </c>
      <c r="H1939" t="s">
        <v>8552</v>
      </c>
      <c r="I1939" t="s">
        <v>8555</v>
      </c>
      <c r="J1939" t="s">
        <v>10036</v>
      </c>
      <c r="K1939" t="s">
        <v>10120</v>
      </c>
      <c r="L1939" t="s">
        <v>10901</v>
      </c>
      <c r="M1939" t="s">
        <v>10901</v>
      </c>
      <c r="N1939" t="s">
        <v>13208</v>
      </c>
      <c r="O1939" t="s">
        <v>4365</v>
      </c>
      <c r="P1939" t="s">
        <v>4365</v>
      </c>
      <c r="Q1939">
        <v>1</v>
      </c>
      <c r="R1939" t="s">
        <v>4365</v>
      </c>
      <c r="S1939" t="s">
        <v>8440</v>
      </c>
      <c r="T1939" t="s">
        <v>14021</v>
      </c>
      <c r="U1939" s="3" t="str" cm="1">
        <f t="array" ref="U1939">LEFT(T1939,MIN(FIND({0,1,2,3,4,5,6,7,8,9},T1939&amp;"0123456789"))-1)</f>
        <v>£</v>
      </c>
      <c r="V1939" t="s">
        <v>14415</v>
      </c>
      <c r="W1939" t="s">
        <v>14021</v>
      </c>
      <c r="X1939" s="3" t="str" cm="1">
        <f t="array" ref="X1939">LEFT(W1939,MIN(FIND({0,1,2,3,4,5,6,7,8,9},W1939&amp;"0123456789"))-1)</f>
        <v>£</v>
      </c>
      <c r="Y1939" t="s">
        <v>14415</v>
      </c>
      <c r="Z1939" t="s">
        <v>14021</v>
      </c>
      <c r="AA1939" s="3" cm="1">
        <f t="array" ref="AA1939">_xlfn.XLOOKUP(LEFT(Z1939,MIN(FIND({0,1,2,3,4,5,6,7,8,9},Z1939&amp;"0123456789"))-1), $BB$4:$BB$23, $BC$4:$BC$23)*_xlfn.NUMBERVALUE(TRIM(REPLACE(Z1939,1,MIN(FIND({0,1,2,3,4,5,6,7,8,9},Z1939&amp;"0123456789"))-1,"")), ".", ",")</f>
        <v>2740000</v>
      </c>
      <c r="AB1939" t="s">
        <v>14021</v>
      </c>
      <c r="AC1939" s="3" cm="1">
        <f t="array" ref="AC1939">_xlfn.XLOOKUP(LEFT(AB1939,MIN(FIND({0,1,2,3,4,5,6,7,8,9},AB1939&amp;"0123456789"))-1), $BB$4:$BB$23, $BC$4:$BC$23)*_xlfn.NUMBERVALUE(TRIM(REPLACE(AB1939,1,MIN(FIND({0,1,2,3,4,5,6,7,8,9},AB1939&amp;"0123456789"))-1,"")), ".", ",")</f>
        <v>2740000</v>
      </c>
      <c r="AD1939" t="s">
        <v>8555</v>
      </c>
      <c r="AE1939" t="s">
        <v>8555</v>
      </c>
      <c r="AF1939" t="s">
        <v>16343</v>
      </c>
      <c r="AG1939" t="s">
        <v>4365</v>
      </c>
      <c r="AH1939" t="s">
        <v>4365</v>
      </c>
      <c r="AI1939" t="s">
        <v>4365</v>
      </c>
      <c r="AJ1939" t="s">
        <v>4365</v>
      </c>
      <c r="AK1939" t="s">
        <v>4365</v>
      </c>
      <c r="AL1939" t="s">
        <v>4365</v>
      </c>
      <c r="AM1939" t="s">
        <v>4365</v>
      </c>
      <c r="AN1939" t="s">
        <v>4365</v>
      </c>
      <c r="AO1939" t="s">
        <v>4365</v>
      </c>
      <c r="AP1939" t="s">
        <v>4365</v>
      </c>
      <c r="AQ1939" t="s">
        <v>4365</v>
      </c>
      <c r="AR1939" t="s">
        <v>4365</v>
      </c>
      <c r="AS1939" t="s">
        <v>19184</v>
      </c>
      <c r="BC1939" s="3" t="str" cm="1">
        <f t="array" ref="BC1939">LEFT(BB1939,MIN(FIND({0,1,2,3,4,5,6,7,8,9},BB1939&amp;"0123456789"))-1)</f>
        <v/>
      </c>
      <c r="BY1939" t="s">
        <v>10901</v>
      </c>
      <c r="CT1939" t="str">
        <f t="shared" si="449"/>
        <v>Manufacturing</v>
      </c>
      <c r="CU1939" t="str">
        <f t="shared" si="450"/>
        <v/>
      </c>
      <c r="CV1939" t="str">
        <f t="shared" si="451"/>
        <v/>
      </c>
      <c r="CW1939" t="str">
        <f t="shared" si="452"/>
        <v/>
      </c>
      <c r="CX1939" t="str">
        <f t="shared" si="453"/>
        <v/>
      </c>
      <c r="CY1939" t="str">
        <f t="shared" si="454"/>
        <v/>
      </c>
      <c r="CZ1939" t="str">
        <f t="shared" si="455"/>
        <v/>
      </c>
      <c r="DA1939" t="str">
        <f t="shared" si="456"/>
        <v/>
      </c>
      <c r="DB1939" t="str">
        <f t="shared" si="457"/>
        <v/>
      </c>
      <c r="DC1939" t="str">
        <f t="shared" si="458"/>
        <v/>
      </c>
    </row>
    <row r="1940" spans="1:107" x14ac:dyDescent="0.2">
      <c r="A1940">
        <v>1937</v>
      </c>
      <c r="B1940" t="s">
        <v>1930</v>
      </c>
      <c r="C1940" t="s">
        <v>4105</v>
      </c>
      <c r="D1940" t="s">
        <v>5917</v>
      </c>
      <c r="E1940" t="s">
        <v>6065</v>
      </c>
      <c r="F1940" t="s">
        <v>8003</v>
      </c>
      <c r="G1940" t="s">
        <v>8534</v>
      </c>
      <c r="H1940" t="s">
        <v>8552</v>
      </c>
      <c r="I1940" t="s">
        <v>4365</v>
      </c>
      <c r="J1940" t="s">
        <v>4365</v>
      </c>
      <c r="K1940" t="s">
        <v>10119</v>
      </c>
      <c r="L1940" t="s">
        <v>10263</v>
      </c>
      <c r="M1940" t="s">
        <v>12586</v>
      </c>
      <c r="N1940" t="s">
        <v>12736</v>
      </c>
      <c r="O1940" t="s">
        <v>13305</v>
      </c>
      <c r="P1940" t="s">
        <v>13349</v>
      </c>
      <c r="Q1940">
        <v>1</v>
      </c>
      <c r="R1940" t="s">
        <v>13357</v>
      </c>
      <c r="S1940" t="s">
        <v>8342</v>
      </c>
      <c r="T1940" t="s">
        <v>13831</v>
      </c>
      <c r="U1940" s="3" t="str" cm="1">
        <f t="array" ref="U1940">LEFT(T1940,MIN(FIND({0,1,2,3,4,5,6,7,8,9},T1940&amp;"0123456789"))-1)</f>
        <v>$</v>
      </c>
      <c r="V1940" t="s">
        <v>13357</v>
      </c>
      <c r="W1940" t="s">
        <v>13831</v>
      </c>
      <c r="X1940" s="3" t="str" cm="1">
        <f t="array" ref="X1940">LEFT(W1940,MIN(FIND({0,1,2,3,4,5,6,7,8,9},W1940&amp;"0123456789"))-1)</f>
        <v>$</v>
      </c>
      <c r="Y1940" t="s">
        <v>13357</v>
      </c>
      <c r="Z1940" t="s">
        <v>13831</v>
      </c>
      <c r="AA1940" s="3" cm="1">
        <f t="array" ref="AA1940">_xlfn.XLOOKUP(LEFT(Z1940,MIN(FIND({0,1,2,3,4,5,6,7,8,9},Z1940&amp;"0123456789"))-1), $BB$4:$BB$23, $BC$4:$BC$23)*_xlfn.NUMBERVALUE(TRIM(REPLACE(Z1940,1,MIN(FIND({0,1,2,3,4,5,6,7,8,9},Z1940&amp;"0123456789"))-1,"")), ".", ",")</f>
        <v>1000000</v>
      </c>
      <c r="AB1940" t="s">
        <v>13831</v>
      </c>
      <c r="AC1940" s="3" cm="1">
        <f t="array" ref="AC1940">_xlfn.XLOOKUP(LEFT(AB1940,MIN(FIND({0,1,2,3,4,5,6,7,8,9},AB1940&amp;"0123456789"))-1), $BB$4:$BB$23, $BC$4:$BC$23)*_xlfn.NUMBERVALUE(TRIM(REPLACE(AB1940,1,MIN(FIND({0,1,2,3,4,5,6,7,8,9},AB1940&amp;"0123456789"))-1,"")), ".", ",")</f>
        <v>1000000</v>
      </c>
      <c r="AD1940" t="s">
        <v>4365</v>
      </c>
      <c r="AE1940" t="s">
        <v>4365</v>
      </c>
      <c r="AF1940" t="s">
        <v>4365</v>
      </c>
      <c r="AG1940" t="s">
        <v>4365</v>
      </c>
      <c r="AH1940" t="s">
        <v>4365</v>
      </c>
      <c r="AI1940" t="s">
        <v>4365</v>
      </c>
      <c r="AJ1940" t="s">
        <v>4365</v>
      </c>
      <c r="AK1940" t="s">
        <v>4365</v>
      </c>
      <c r="AL1940" t="s">
        <v>4365</v>
      </c>
      <c r="AM1940" t="s">
        <v>4365</v>
      </c>
      <c r="AN1940" t="s">
        <v>4365</v>
      </c>
      <c r="AO1940" t="s">
        <v>4365</v>
      </c>
      <c r="AP1940" t="s">
        <v>4365</v>
      </c>
      <c r="AQ1940" t="s">
        <v>4365</v>
      </c>
      <c r="AR1940" t="s">
        <v>4365</v>
      </c>
      <c r="AS1940" t="s">
        <v>14834</v>
      </c>
      <c r="BC1940" s="3" t="str" cm="1">
        <f t="array" ref="BC1940">LEFT(BB1940,MIN(FIND({0,1,2,3,4,5,6,7,8,9},BB1940&amp;"0123456789"))-1)</f>
        <v/>
      </c>
      <c r="BY1940" t="s">
        <v>11267</v>
      </c>
      <c r="BZ1940" t="s">
        <v>25495</v>
      </c>
      <c r="CA1940" t="s">
        <v>25444</v>
      </c>
      <c r="CB1940" t="s">
        <v>25408</v>
      </c>
      <c r="CT1940" t="str">
        <f t="shared" si="449"/>
        <v>Artificial Intelligence</v>
      </c>
      <c r="CU1940" t="str">
        <f t="shared" si="450"/>
        <v>Data Integration</v>
      </c>
      <c r="CV1940" t="str">
        <f t="shared" si="451"/>
        <v>Machine Learning</v>
      </c>
      <c r="CW1940" t="str">
        <f t="shared" si="452"/>
        <v>Software</v>
      </c>
      <c r="CX1940" t="str">
        <f t="shared" si="453"/>
        <v/>
      </c>
      <c r="CY1940" t="str">
        <f t="shared" si="454"/>
        <v/>
      </c>
      <c r="CZ1940" t="str">
        <f t="shared" si="455"/>
        <v/>
      </c>
      <c r="DA1940" t="str">
        <f t="shared" si="456"/>
        <v/>
      </c>
      <c r="DB1940" t="str">
        <f t="shared" si="457"/>
        <v/>
      </c>
      <c r="DC1940" t="str">
        <f t="shared" si="458"/>
        <v/>
      </c>
    </row>
    <row r="1941" spans="1:107" x14ac:dyDescent="0.2">
      <c r="A1941">
        <v>1938</v>
      </c>
      <c r="B1941" t="s">
        <v>1931</v>
      </c>
      <c r="C1941" t="s">
        <v>4106</v>
      </c>
      <c r="D1941" t="s">
        <v>5918</v>
      </c>
      <c r="E1941" t="s">
        <v>6065</v>
      </c>
      <c r="F1941" t="s">
        <v>8004</v>
      </c>
      <c r="G1941" t="s">
        <v>8245</v>
      </c>
      <c r="H1941" t="s">
        <v>8552</v>
      </c>
      <c r="I1941" t="s">
        <v>4365</v>
      </c>
      <c r="J1941" t="s">
        <v>4365</v>
      </c>
      <c r="K1941" t="s">
        <v>10121</v>
      </c>
      <c r="L1941" t="s">
        <v>11011</v>
      </c>
      <c r="M1941" t="s">
        <v>12587</v>
      </c>
      <c r="N1941" t="s">
        <v>12784</v>
      </c>
      <c r="O1941" t="s">
        <v>13327</v>
      </c>
      <c r="P1941" t="s">
        <v>4365</v>
      </c>
      <c r="Q1941">
        <v>1</v>
      </c>
      <c r="R1941" t="s">
        <v>4365</v>
      </c>
      <c r="S1941" t="s">
        <v>8517</v>
      </c>
      <c r="T1941" t="s">
        <v>14354</v>
      </c>
      <c r="U1941" s="3" t="str" cm="1">
        <f t="array" ref="U1941">LEFT(T1941,MIN(FIND({0,1,2,3,4,5,6,7,8,9},T1941&amp;"0123456789"))-1)</f>
        <v>$</v>
      </c>
      <c r="V1941" t="s">
        <v>14415</v>
      </c>
      <c r="W1941" t="s">
        <v>14354</v>
      </c>
      <c r="X1941" s="3" t="str" cm="1">
        <f t="array" ref="X1941">LEFT(W1941,MIN(FIND({0,1,2,3,4,5,6,7,8,9},W1941&amp;"0123456789"))-1)</f>
        <v>$</v>
      </c>
      <c r="Y1941" t="s">
        <v>14415</v>
      </c>
      <c r="Z1941" t="s">
        <v>14354</v>
      </c>
      <c r="AA1941" s="3" cm="1">
        <f t="array" ref="AA1941">_xlfn.XLOOKUP(LEFT(Z1941,MIN(FIND({0,1,2,3,4,5,6,7,8,9},Z1941&amp;"0123456789"))-1), $BB$4:$BB$23, $BC$4:$BC$23)*_xlfn.NUMBERVALUE(TRIM(REPLACE(Z1941,1,MIN(FIND({0,1,2,3,4,5,6,7,8,9},Z1941&amp;"0123456789"))-1,"")), ".", ",")</f>
        <v>3160000</v>
      </c>
      <c r="AB1941" t="s">
        <v>14354</v>
      </c>
      <c r="AC1941" s="3" cm="1">
        <f t="array" ref="AC1941">_xlfn.XLOOKUP(LEFT(AB1941,MIN(FIND({0,1,2,3,4,5,6,7,8,9},AB1941&amp;"0123456789"))-1), $BB$4:$BB$23, $BC$4:$BC$23)*_xlfn.NUMBERVALUE(TRIM(REPLACE(AB1941,1,MIN(FIND({0,1,2,3,4,5,6,7,8,9},AB1941&amp;"0123456789"))-1,"")), ".", ",")</f>
        <v>3160000</v>
      </c>
      <c r="AD1941" t="s">
        <v>4365</v>
      </c>
      <c r="AE1941" t="s">
        <v>4365</v>
      </c>
      <c r="AF1941" t="s">
        <v>4365</v>
      </c>
      <c r="AG1941" t="s">
        <v>4365</v>
      </c>
      <c r="AH1941" t="s">
        <v>4365</v>
      </c>
      <c r="AI1941" t="s">
        <v>4365</v>
      </c>
      <c r="AJ1941" t="s">
        <v>4365</v>
      </c>
      <c r="AK1941" t="s">
        <v>4365</v>
      </c>
      <c r="AL1941" t="s">
        <v>4365</v>
      </c>
      <c r="AM1941" t="s">
        <v>4365</v>
      </c>
      <c r="AN1941" t="s">
        <v>4365</v>
      </c>
      <c r="AO1941" t="s">
        <v>4365</v>
      </c>
      <c r="AP1941" t="s">
        <v>4365</v>
      </c>
      <c r="AQ1941" t="s">
        <v>4365</v>
      </c>
      <c r="AR1941" t="s">
        <v>4365</v>
      </c>
      <c r="AS1941" t="s">
        <v>8559</v>
      </c>
      <c r="BC1941" s="3" t="str" cm="1">
        <f t="array" ref="BC1941">LEFT(BB1941,MIN(FIND({0,1,2,3,4,5,6,7,8,9},BB1941&amp;"0123456789"))-1)</f>
        <v/>
      </c>
      <c r="BY1941" t="s">
        <v>12465</v>
      </c>
      <c r="BZ1941" t="s">
        <v>25677</v>
      </c>
      <c r="CA1941" t="s">
        <v>25456</v>
      </c>
      <c r="CB1941" t="s">
        <v>25472</v>
      </c>
      <c r="CT1941" t="str">
        <f t="shared" si="449"/>
        <v>Cannabis</v>
      </c>
      <c r="CU1941" t="str">
        <f t="shared" si="450"/>
        <v>Fitness</v>
      </c>
      <c r="CV1941" t="str">
        <f t="shared" si="451"/>
        <v>Manufacturing</v>
      </c>
      <c r="CW1941" t="str">
        <f t="shared" si="452"/>
        <v>Wellness</v>
      </c>
      <c r="CX1941" t="str">
        <f t="shared" si="453"/>
        <v/>
      </c>
      <c r="CY1941" t="str">
        <f t="shared" si="454"/>
        <v/>
      </c>
      <c r="CZ1941" t="str">
        <f t="shared" si="455"/>
        <v/>
      </c>
      <c r="DA1941" t="str">
        <f t="shared" si="456"/>
        <v/>
      </c>
      <c r="DB1941" t="str">
        <f t="shared" si="457"/>
        <v/>
      </c>
      <c r="DC1941" t="str">
        <f t="shared" si="458"/>
        <v/>
      </c>
    </row>
    <row r="1942" spans="1:107" x14ac:dyDescent="0.2">
      <c r="A1942">
        <v>1939</v>
      </c>
      <c r="B1942" t="s">
        <v>1932</v>
      </c>
      <c r="C1942" t="s">
        <v>4107</v>
      </c>
      <c r="D1942" t="s">
        <v>4365</v>
      </c>
      <c r="E1942" t="s">
        <v>6065</v>
      </c>
      <c r="F1942" t="s">
        <v>8005</v>
      </c>
      <c r="G1942" t="s">
        <v>8245</v>
      </c>
      <c r="H1942" t="s">
        <v>8552</v>
      </c>
      <c r="I1942" t="s">
        <v>4365</v>
      </c>
      <c r="J1942" t="s">
        <v>4365</v>
      </c>
      <c r="K1942" t="s">
        <v>10121</v>
      </c>
      <c r="L1942" t="s">
        <v>10163</v>
      </c>
      <c r="M1942" t="s">
        <v>11928</v>
      </c>
      <c r="N1942" t="s">
        <v>13102</v>
      </c>
      <c r="O1942" t="s">
        <v>4365</v>
      </c>
      <c r="P1942" t="s">
        <v>13351</v>
      </c>
      <c r="Q1942">
        <v>2</v>
      </c>
      <c r="R1942" t="s">
        <v>4365</v>
      </c>
      <c r="S1942" t="s">
        <v>13701</v>
      </c>
      <c r="T1942" t="s">
        <v>13856</v>
      </c>
      <c r="U1942" s="3" t="str" cm="1">
        <f t="array" ref="U1942">LEFT(T1942,MIN(FIND({0,1,2,3,4,5,6,7,8,9},T1942&amp;"0123456789"))-1)</f>
        <v>£</v>
      </c>
      <c r="V1942" t="s">
        <v>14415</v>
      </c>
      <c r="W1942" t="s">
        <v>13856</v>
      </c>
      <c r="X1942" s="3" t="str" cm="1">
        <f t="array" ref="X1942">LEFT(W1942,MIN(FIND({0,1,2,3,4,5,6,7,8,9},W1942&amp;"0123456789"))-1)</f>
        <v>£</v>
      </c>
      <c r="Y1942" t="s">
        <v>14415</v>
      </c>
      <c r="Z1942" t="s">
        <v>14765</v>
      </c>
      <c r="AA1942" s="3" cm="1">
        <f t="array" ref="AA1942">_xlfn.XLOOKUP(LEFT(Z1942,MIN(FIND({0,1,2,3,4,5,6,7,8,9},Z1942&amp;"0123456789"))-1), $BB$4:$BB$23, $BC$4:$BC$23)*_xlfn.NUMBERVALUE(TRIM(REPLACE(Z1942,1,MIN(FIND({0,1,2,3,4,5,6,7,8,9},Z1942&amp;"0123456789"))-1,"")), ".", ",")</f>
        <v>10275000</v>
      </c>
      <c r="AB1942" t="s">
        <v>14765</v>
      </c>
      <c r="AC1942" s="3" cm="1">
        <f t="array" ref="AC1942">_xlfn.XLOOKUP(LEFT(AB1942,MIN(FIND({0,1,2,3,4,5,6,7,8,9},AB1942&amp;"0123456789"))-1), $BB$4:$BB$23, $BC$4:$BC$23)*_xlfn.NUMBERVALUE(TRIM(REPLACE(AB1942,1,MIN(FIND({0,1,2,3,4,5,6,7,8,9},AB1942&amp;"0123456789"))-1,"")), ".", ",")</f>
        <v>10275000</v>
      </c>
      <c r="AD1942" t="s">
        <v>8554</v>
      </c>
      <c r="AE1942" t="s">
        <v>8554</v>
      </c>
      <c r="AF1942" t="s">
        <v>16344</v>
      </c>
      <c r="AG1942" t="s">
        <v>4365</v>
      </c>
      <c r="AH1942" t="s">
        <v>4365</v>
      </c>
      <c r="AI1942" t="s">
        <v>4365</v>
      </c>
      <c r="AJ1942" t="s">
        <v>4365</v>
      </c>
      <c r="AK1942" t="s">
        <v>4365</v>
      </c>
      <c r="AL1942" t="s">
        <v>4365</v>
      </c>
      <c r="AM1942" t="s">
        <v>4365</v>
      </c>
      <c r="AN1942" t="s">
        <v>4365</v>
      </c>
      <c r="AO1942" t="s">
        <v>4365</v>
      </c>
      <c r="AP1942" t="s">
        <v>4365</v>
      </c>
      <c r="AQ1942" t="s">
        <v>4365</v>
      </c>
      <c r="AR1942" t="s">
        <v>4365</v>
      </c>
      <c r="AS1942" t="s">
        <v>4365</v>
      </c>
      <c r="BC1942" s="3" t="str" cm="1">
        <f t="array" ref="BC1942">LEFT(BB1942,MIN(FIND({0,1,2,3,4,5,6,7,8,9},BB1942&amp;"0123456789"))-1)</f>
        <v/>
      </c>
      <c r="BY1942" t="s">
        <v>11928</v>
      </c>
      <c r="CT1942" t="str">
        <f t="shared" si="449"/>
        <v>Pharmaceutical</v>
      </c>
      <c r="CU1942" t="str">
        <f t="shared" si="450"/>
        <v/>
      </c>
      <c r="CV1942" t="str">
        <f t="shared" si="451"/>
        <v/>
      </c>
      <c r="CW1942" t="str">
        <f t="shared" si="452"/>
        <v/>
      </c>
      <c r="CX1942" t="str">
        <f t="shared" si="453"/>
        <v/>
      </c>
      <c r="CY1942" t="str">
        <f t="shared" si="454"/>
        <v/>
      </c>
      <c r="CZ1942" t="str">
        <f t="shared" si="455"/>
        <v/>
      </c>
      <c r="DA1942" t="str">
        <f t="shared" si="456"/>
        <v/>
      </c>
      <c r="DB1942" t="str">
        <f t="shared" si="457"/>
        <v/>
      </c>
      <c r="DC1942" t="str">
        <f t="shared" si="458"/>
        <v/>
      </c>
    </row>
    <row r="1943" spans="1:107" x14ac:dyDescent="0.2">
      <c r="A1943">
        <v>1940</v>
      </c>
      <c r="B1943" t="s">
        <v>1933</v>
      </c>
      <c r="C1943" t="s">
        <v>4108</v>
      </c>
      <c r="D1943" t="s">
        <v>5919</v>
      </c>
      <c r="E1943" t="s">
        <v>6065</v>
      </c>
      <c r="F1943" t="s">
        <v>8006</v>
      </c>
      <c r="G1943" t="s">
        <v>8248</v>
      </c>
      <c r="H1943" t="s">
        <v>8552</v>
      </c>
      <c r="I1943" t="s">
        <v>8555</v>
      </c>
      <c r="J1943" t="s">
        <v>10037</v>
      </c>
      <c r="K1943" t="s">
        <v>10121</v>
      </c>
      <c r="L1943" t="s">
        <v>10607</v>
      </c>
      <c r="M1943" t="s">
        <v>11823</v>
      </c>
      <c r="N1943" t="s">
        <v>12820</v>
      </c>
      <c r="O1943" t="s">
        <v>13311</v>
      </c>
      <c r="P1943" t="s">
        <v>4365</v>
      </c>
      <c r="Q1943">
        <v>1</v>
      </c>
      <c r="R1943" t="s">
        <v>4365</v>
      </c>
      <c r="S1943" t="s">
        <v>13387</v>
      </c>
      <c r="T1943" t="s">
        <v>13782</v>
      </c>
      <c r="U1943" s="3" t="str" cm="1">
        <f t="array" ref="U1943">LEFT(T1943,MIN(FIND({0,1,2,3,4,5,6,7,8,9},T1943&amp;"0123456789"))-1)</f>
        <v>$</v>
      </c>
      <c r="V1943" t="s">
        <v>14415</v>
      </c>
      <c r="W1943" t="s">
        <v>13782</v>
      </c>
      <c r="X1943" s="3" t="str" cm="1">
        <f t="array" ref="X1943">LEFT(W1943,MIN(FIND({0,1,2,3,4,5,6,7,8,9},W1943&amp;"0123456789"))-1)</f>
        <v>$</v>
      </c>
      <c r="Y1943" t="s">
        <v>14415</v>
      </c>
      <c r="Z1943" t="s">
        <v>13782</v>
      </c>
      <c r="AA1943" s="3" cm="1">
        <f t="array" ref="AA1943">_xlfn.XLOOKUP(LEFT(Z1943,MIN(FIND({0,1,2,3,4,5,6,7,8,9},Z1943&amp;"0123456789"))-1), $BB$4:$BB$23, $BC$4:$BC$23)*_xlfn.NUMBERVALUE(TRIM(REPLACE(Z1943,1,MIN(FIND({0,1,2,3,4,5,6,7,8,9},Z1943&amp;"0123456789"))-1,"")), ".", ",")</f>
        <v>1250000</v>
      </c>
      <c r="AB1943" t="s">
        <v>13782</v>
      </c>
      <c r="AC1943" s="3" cm="1">
        <f t="array" ref="AC1943">_xlfn.XLOOKUP(LEFT(AB1943,MIN(FIND({0,1,2,3,4,5,6,7,8,9},AB1943&amp;"0123456789"))-1), $BB$4:$BB$23, $BC$4:$BC$23)*_xlfn.NUMBERVALUE(TRIM(REPLACE(AB1943,1,MIN(FIND({0,1,2,3,4,5,6,7,8,9},AB1943&amp;"0123456789"))-1,"")), ".", ",")</f>
        <v>1250000</v>
      </c>
      <c r="AD1943" t="s">
        <v>4365</v>
      </c>
      <c r="AE1943" t="s">
        <v>4365</v>
      </c>
      <c r="AF1943" t="s">
        <v>4365</v>
      </c>
      <c r="AG1943" t="s">
        <v>4365</v>
      </c>
      <c r="AH1943" t="s">
        <v>4365</v>
      </c>
      <c r="AI1943" t="s">
        <v>4365</v>
      </c>
      <c r="AJ1943" t="s">
        <v>4365</v>
      </c>
      <c r="AK1943" t="s">
        <v>4365</v>
      </c>
      <c r="AL1943" t="s">
        <v>4365</v>
      </c>
      <c r="AM1943" t="s">
        <v>4365</v>
      </c>
      <c r="AN1943" t="s">
        <v>4365</v>
      </c>
      <c r="AO1943" t="s">
        <v>4365</v>
      </c>
      <c r="AP1943" t="s">
        <v>4365</v>
      </c>
      <c r="AQ1943" t="s">
        <v>4365</v>
      </c>
      <c r="AR1943" t="s">
        <v>4365</v>
      </c>
      <c r="AS1943" t="s">
        <v>8559</v>
      </c>
      <c r="BC1943" s="3" t="str" cm="1">
        <f t="array" ref="BC1943">LEFT(BB1943,MIN(FIND({0,1,2,3,4,5,6,7,8,9},BB1943&amp;"0123456789"))-1)</f>
        <v/>
      </c>
      <c r="BY1943" t="s">
        <v>12544</v>
      </c>
      <c r="BZ1943" t="s">
        <v>25801</v>
      </c>
      <c r="CA1943" t="s">
        <v>25798</v>
      </c>
      <c r="CT1943" t="str">
        <f t="shared" si="449"/>
        <v>Agriculture</v>
      </c>
      <c r="CU1943" t="str">
        <f t="shared" si="450"/>
        <v>Cannabis</v>
      </c>
      <c r="CV1943" t="str">
        <f t="shared" si="451"/>
        <v>Farming</v>
      </c>
      <c r="CW1943" t="str">
        <f t="shared" si="452"/>
        <v/>
      </c>
      <c r="CX1943" t="str">
        <f t="shared" si="453"/>
        <v/>
      </c>
      <c r="CY1943" t="str">
        <f t="shared" si="454"/>
        <v/>
      </c>
      <c r="CZ1943" t="str">
        <f t="shared" si="455"/>
        <v/>
      </c>
      <c r="DA1943" t="str">
        <f t="shared" si="456"/>
        <v/>
      </c>
      <c r="DB1943" t="str">
        <f t="shared" si="457"/>
        <v/>
      </c>
      <c r="DC1943" t="str">
        <f t="shared" si="458"/>
        <v/>
      </c>
    </row>
    <row r="1944" spans="1:107" x14ac:dyDescent="0.2">
      <c r="A1944">
        <v>1941</v>
      </c>
      <c r="B1944" t="s">
        <v>1934</v>
      </c>
      <c r="C1944" t="s">
        <v>4109</v>
      </c>
      <c r="D1944" t="s">
        <v>5920</v>
      </c>
      <c r="E1944" t="s">
        <v>4365</v>
      </c>
      <c r="F1944" t="s">
        <v>8007</v>
      </c>
      <c r="G1944" t="s">
        <v>8245</v>
      </c>
      <c r="H1944" t="s">
        <v>8552</v>
      </c>
      <c r="I1944" t="s">
        <v>8555</v>
      </c>
      <c r="J1944" t="s">
        <v>10038</v>
      </c>
      <c r="K1944" t="s">
        <v>10121</v>
      </c>
      <c r="L1944" t="s">
        <v>11012</v>
      </c>
      <c r="M1944" t="s">
        <v>12588</v>
      </c>
      <c r="N1944" t="s">
        <v>13209</v>
      </c>
      <c r="O1944" t="s">
        <v>13324</v>
      </c>
      <c r="P1944" t="s">
        <v>4365</v>
      </c>
      <c r="Q1944">
        <v>1</v>
      </c>
      <c r="R1944" t="s">
        <v>4365</v>
      </c>
      <c r="S1944" t="s">
        <v>13538</v>
      </c>
      <c r="T1944" t="s">
        <v>13766</v>
      </c>
      <c r="U1944" s="3" t="str" cm="1">
        <f t="array" ref="U1944">LEFT(T1944,MIN(FIND({0,1,2,3,4,5,6,7,8,9},T1944&amp;"0123456789"))-1)</f>
        <v>$</v>
      </c>
      <c r="V1944" t="s">
        <v>14415</v>
      </c>
      <c r="W1944" t="s">
        <v>13766</v>
      </c>
      <c r="X1944" s="3" t="str" cm="1">
        <f t="array" ref="X1944">LEFT(W1944,MIN(FIND({0,1,2,3,4,5,6,7,8,9},W1944&amp;"0123456789"))-1)</f>
        <v>$</v>
      </c>
      <c r="Y1944" t="s">
        <v>14415</v>
      </c>
      <c r="Z1944" t="s">
        <v>13766</v>
      </c>
      <c r="AA1944" s="3" cm="1">
        <f t="array" ref="AA1944">_xlfn.XLOOKUP(LEFT(Z1944,MIN(FIND({0,1,2,3,4,5,6,7,8,9},Z1944&amp;"0123456789"))-1), $BB$4:$BB$23, $BC$4:$BC$23)*_xlfn.NUMBERVALUE(TRIM(REPLACE(Z1944,1,MIN(FIND({0,1,2,3,4,5,6,7,8,9},Z1944&amp;"0123456789"))-1,"")), ".", ",")</f>
        <v>7500000</v>
      </c>
      <c r="AB1944" t="s">
        <v>13766</v>
      </c>
      <c r="AC1944" s="3" cm="1">
        <f t="array" ref="AC1944">_xlfn.XLOOKUP(LEFT(AB1944,MIN(FIND({0,1,2,3,4,5,6,7,8,9},AB1944&amp;"0123456789"))-1), $BB$4:$BB$23, $BC$4:$BC$23)*_xlfn.NUMBERVALUE(TRIM(REPLACE(AB1944,1,MIN(FIND({0,1,2,3,4,5,6,7,8,9},AB1944&amp;"0123456789"))-1,"")), ".", ",")</f>
        <v>7500000</v>
      </c>
      <c r="AD1944" t="s">
        <v>4365</v>
      </c>
      <c r="AE1944" t="s">
        <v>4365</v>
      </c>
      <c r="AF1944" t="s">
        <v>4365</v>
      </c>
      <c r="AG1944" t="s">
        <v>4365</v>
      </c>
      <c r="AH1944" t="s">
        <v>4365</v>
      </c>
      <c r="AI1944" t="s">
        <v>4365</v>
      </c>
      <c r="AJ1944" t="s">
        <v>4365</v>
      </c>
      <c r="AK1944" t="s">
        <v>4365</v>
      </c>
      <c r="AL1944" t="s">
        <v>4365</v>
      </c>
      <c r="AM1944" t="s">
        <v>4365</v>
      </c>
      <c r="AN1944" t="s">
        <v>4365</v>
      </c>
      <c r="AO1944" t="s">
        <v>4365</v>
      </c>
      <c r="AP1944" t="s">
        <v>4365</v>
      </c>
      <c r="AQ1944" t="s">
        <v>4365</v>
      </c>
      <c r="AR1944" t="s">
        <v>4365</v>
      </c>
      <c r="AS1944" t="s">
        <v>8561</v>
      </c>
      <c r="BC1944" s="3" t="str" cm="1">
        <f t="array" ref="BC1944">LEFT(BB1944,MIN(FIND({0,1,2,3,4,5,6,7,8,9},BB1944&amp;"0123456789"))-1)</f>
        <v/>
      </c>
      <c r="BY1944" t="s">
        <v>26011</v>
      </c>
      <c r="BZ1944" t="s">
        <v>26012</v>
      </c>
      <c r="CA1944" t="s">
        <v>25850</v>
      </c>
      <c r="CT1944" t="str">
        <f t="shared" si="449"/>
        <v>Indoor Positioning</v>
      </c>
      <c r="CU1944" t="str">
        <f t="shared" si="450"/>
        <v>Outdoors</v>
      </c>
      <c r="CV1944" t="str">
        <f t="shared" si="451"/>
        <v>Self-Storage</v>
      </c>
      <c r="CW1944" t="str">
        <f t="shared" si="452"/>
        <v/>
      </c>
      <c r="CX1944" t="str">
        <f t="shared" si="453"/>
        <v/>
      </c>
      <c r="CY1944" t="str">
        <f t="shared" si="454"/>
        <v/>
      </c>
      <c r="CZ1944" t="str">
        <f t="shared" si="455"/>
        <v/>
      </c>
      <c r="DA1944" t="str">
        <f t="shared" si="456"/>
        <v/>
      </c>
      <c r="DB1944" t="str">
        <f t="shared" si="457"/>
        <v/>
      </c>
      <c r="DC1944" t="str">
        <f t="shared" si="458"/>
        <v/>
      </c>
    </row>
    <row r="1945" spans="1:107" x14ac:dyDescent="0.2">
      <c r="A1945">
        <v>1942</v>
      </c>
      <c r="B1945" t="s">
        <v>1935</v>
      </c>
      <c r="C1945" t="s">
        <v>4110</v>
      </c>
      <c r="D1945" t="s">
        <v>5921</v>
      </c>
      <c r="E1945" t="s">
        <v>6065</v>
      </c>
      <c r="F1945" t="s">
        <v>8008</v>
      </c>
      <c r="G1945" t="s">
        <v>8245</v>
      </c>
      <c r="H1945" t="s">
        <v>8552</v>
      </c>
      <c r="I1945" t="s">
        <v>4365</v>
      </c>
      <c r="J1945" t="s">
        <v>4365</v>
      </c>
      <c r="K1945" t="s">
        <v>10121</v>
      </c>
      <c r="L1945" t="s">
        <v>10243</v>
      </c>
      <c r="M1945" t="s">
        <v>11599</v>
      </c>
      <c r="N1945" t="s">
        <v>13210</v>
      </c>
      <c r="O1945" t="s">
        <v>13319</v>
      </c>
      <c r="P1945" t="s">
        <v>4365</v>
      </c>
      <c r="Q1945">
        <v>1</v>
      </c>
      <c r="R1945" t="s">
        <v>4365</v>
      </c>
      <c r="S1945" t="s">
        <v>13524</v>
      </c>
      <c r="T1945" t="s">
        <v>13760</v>
      </c>
      <c r="U1945" s="3" t="str" cm="1">
        <f t="array" ref="U1945">LEFT(T1945,MIN(FIND({0,1,2,3,4,5,6,7,8,9},T1945&amp;"0123456789"))-1)</f>
        <v>$</v>
      </c>
      <c r="V1945" t="s">
        <v>14418</v>
      </c>
      <c r="W1945" t="s">
        <v>13760</v>
      </c>
      <c r="X1945" s="3" t="str" cm="1">
        <f t="array" ref="X1945">LEFT(W1945,MIN(FIND({0,1,2,3,4,5,6,7,8,9},W1945&amp;"0123456789"))-1)</f>
        <v>$</v>
      </c>
      <c r="Y1945" t="s">
        <v>14418</v>
      </c>
      <c r="Z1945" t="s">
        <v>13760</v>
      </c>
      <c r="AA1945" s="3" cm="1">
        <f t="array" ref="AA1945">_xlfn.XLOOKUP(LEFT(Z1945,MIN(FIND({0,1,2,3,4,5,6,7,8,9},Z1945&amp;"0123456789"))-1), $BB$4:$BB$23, $BC$4:$BC$23)*_xlfn.NUMBERVALUE(TRIM(REPLACE(Z1945,1,MIN(FIND({0,1,2,3,4,5,6,7,8,9},Z1945&amp;"0123456789"))-1,"")), ".", ",")</f>
        <v>5000000</v>
      </c>
      <c r="AB1945" t="s">
        <v>13760</v>
      </c>
      <c r="AC1945" s="3" cm="1">
        <f t="array" ref="AC1945">_xlfn.XLOOKUP(LEFT(AB1945,MIN(FIND({0,1,2,3,4,5,6,7,8,9},AB1945&amp;"0123456789"))-1), $BB$4:$BB$23, $BC$4:$BC$23)*_xlfn.NUMBERVALUE(TRIM(REPLACE(AB1945,1,MIN(FIND({0,1,2,3,4,5,6,7,8,9},AB1945&amp;"0123456789"))-1,"")), ".", ",")</f>
        <v>5000000</v>
      </c>
      <c r="AD1945" t="s">
        <v>8555</v>
      </c>
      <c r="AE1945" t="s">
        <v>8555</v>
      </c>
      <c r="AF1945" t="s">
        <v>16345</v>
      </c>
      <c r="AG1945" t="s">
        <v>4365</v>
      </c>
      <c r="AH1945" t="s">
        <v>4365</v>
      </c>
      <c r="AI1945" t="s">
        <v>4365</v>
      </c>
      <c r="AJ1945" t="s">
        <v>4365</v>
      </c>
      <c r="AK1945" t="s">
        <v>4365</v>
      </c>
      <c r="AL1945" t="s">
        <v>4365</v>
      </c>
      <c r="AM1945" t="s">
        <v>4365</v>
      </c>
      <c r="AN1945" t="s">
        <v>4365</v>
      </c>
      <c r="AO1945" t="s">
        <v>4365</v>
      </c>
      <c r="AP1945" t="s">
        <v>4365</v>
      </c>
      <c r="AQ1945" t="s">
        <v>4365</v>
      </c>
      <c r="AR1945" t="s">
        <v>4365</v>
      </c>
      <c r="AS1945" t="s">
        <v>8554</v>
      </c>
      <c r="BC1945" s="3" t="str" cm="1">
        <f t="array" ref="BC1945">LEFT(BB1945,MIN(FIND({0,1,2,3,4,5,6,7,8,9},BB1945&amp;"0123456789"))-1)</f>
        <v/>
      </c>
      <c r="BY1945" t="s">
        <v>11267</v>
      </c>
      <c r="BZ1945" t="s">
        <v>25408</v>
      </c>
      <c r="CT1945" t="str">
        <f t="shared" si="449"/>
        <v>Artificial Intelligence</v>
      </c>
      <c r="CU1945" t="str">
        <f t="shared" si="450"/>
        <v>Software</v>
      </c>
      <c r="CV1945" t="str">
        <f t="shared" si="451"/>
        <v/>
      </c>
      <c r="CW1945" t="str">
        <f t="shared" si="452"/>
        <v/>
      </c>
      <c r="CX1945" t="str">
        <f t="shared" si="453"/>
        <v/>
      </c>
      <c r="CY1945" t="str">
        <f t="shared" si="454"/>
        <v/>
      </c>
      <c r="CZ1945" t="str">
        <f t="shared" si="455"/>
        <v/>
      </c>
      <c r="DA1945" t="str">
        <f t="shared" si="456"/>
        <v/>
      </c>
      <c r="DB1945" t="str">
        <f t="shared" si="457"/>
        <v/>
      </c>
      <c r="DC1945" t="str">
        <f t="shared" si="458"/>
        <v/>
      </c>
    </row>
    <row r="1946" spans="1:107" x14ac:dyDescent="0.2">
      <c r="A1946">
        <v>1943</v>
      </c>
      <c r="B1946" t="s">
        <v>1936</v>
      </c>
      <c r="C1946" t="s">
        <v>4111</v>
      </c>
      <c r="D1946" t="s">
        <v>5922</v>
      </c>
      <c r="E1946" t="s">
        <v>6065</v>
      </c>
      <c r="F1946" t="s">
        <v>8009</v>
      </c>
      <c r="G1946" t="s">
        <v>8448</v>
      </c>
      <c r="H1946" t="s">
        <v>8552</v>
      </c>
      <c r="I1946" t="s">
        <v>4365</v>
      </c>
      <c r="J1946" t="s">
        <v>4365</v>
      </c>
      <c r="K1946" t="s">
        <v>10121</v>
      </c>
      <c r="L1946" t="s">
        <v>10758</v>
      </c>
      <c r="M1946" t="s">
        <v>10758</v>
      </c>
      <c r="N1946" t="s">
        <v>12787</v>
      </c>
      <c r="O1946" t="s">
        <v>13319</v>
      </c>
      <c r="P1946" t="s">
        <v>13355</v>
      </c>
      <c r="Q1946">
        <v>1</v>
      </c>
      <c r="R1946" t="s">
        <v>13357</v>
      </c>
      <c r="S1946" t="s">
        <v>8396</v>
      </c>
      <c r="T1946" t="s">
        <v>14023</v>
      </c>
      <c r="U1946" s="3" t="str" cm="1">
        <f t="array" ref="U1946">LEFT(T1946,MIN(FIND({0,1,2,3,4,5,6,7,8,9},T1946&amp;"0123456789"))-1)</f>
        <v>$</v>
      </c>
      <c r="V1946" t="s">
        <v>14417</v>
      </c>
      <c r="W1946" t="s">
        <v>14023</v>
      </c>
      <c r="X1946" s="3" t="str" cm="1">
        <f t="array" ref="X1946">LEFT(W1946,MIN(FIND({0,1,2,3,4,5,6,7,8,9},W1946&amp;"0123456789"))-1)</f>
        <v>$</v>
      </c>
      <c r="Y1946" t="s">
        <v>14417</v>
      </c>
      <c r="Z1946" t="s">
        <v>14023</v>
      </c>
      <c r="AA1946" s="3" cm="1">
        <f t="array" ref="AA1946">_xlfn.XLOOKUP(LEFT(Z1946,MIN(FIND({0,1,2,3,4,5,6,7,8,9},Z1946&amp;"0123456789"))-1), $BB$4:$BB$23, $BC$4:$BC$23)*_xlfn.NUMBERVALUE(TRIM(REPLACE(Z1946,1,MIN(FIND({0,1,2,3,4,5,6,7,8,9},Z1946&amp;"0123456789"))-1,"")), ".", ",")</f>
        <v>1400000</v>
      </c>
      <c r="AB1946" t="s">
        <v>14023</v>
      </c>
      <c r="AC1946" s="3" cm="1">
        <f t="array" ref="AC1946">_xlfn.XLOOKUP(LEFT(AB1946,MIN(FIND({0,1,2,3,4,5,6,7,8,9},AB1946&amp;"0123456789"))-1), $BB$4:$BB$23, $BC$4:$BC$23)*_xlfn.NUMBERVALUE(TRIM(REPLACE(AB1946,1,MIN(FIND({0,1,2,3,4,5,6,7,8,9},AB1946&amp;"0123456789"))-1,"")), ".", ",")</f>
        <v>1400000</v>
      </c>
      <c r="AD1946" t="s">
        <v>4365</v>
      </c>
      <c r="AE1946" t="s">
        <v>8555</v>
      </c>
      <c r="AF1946" t="s">
        <v>16346</v>
      </c>
      <c r="AG1946" t="s">
        <v>17471</v>
      </c>
      <c r="AH1946" t="s">
        <v>4365</v>
      </c>
      <c r="AI1946" t="s">
        <v>4365</v>
      </c>
      <c r="AJ1946" t="s">
        <v>8563</v>
      </c>
      <c r="AK1946" t="s">
        <v>4365</v>
      </c>
      <c r="AL1946" t="s">
        <v>8555</v>
      </c>
      <c r="AM1946" t="s">
        <v>4365</v>
      </c>
      <c r="AN1946" t="s">
        <v>18372</v>
      </c>
      <c r="AO1946" t="s">
        <v>4365</v>
      </c>
      <c r="AP1946" t="s">
        <v>23488</v>
      </c>
      <c r="AQ1946" t="s">
        <v>4365</v>
      </c>
      <c r="AR1946" t="s">
        <v>4365</v>
      </c>
      <c r="AS1946" t="s">
        <v>19302</v>
      </c>
      <c r="BC1946" s="3" t="str" cm="1">
        <f t="array" ref="BC1946">LEFT(BB1946,MIN(FIND({0,1,2,3,4,5,6,7,8,9},BB1946&amp;"0123456789"))-1)</f>
        <v/>
      </c>
      <c r="BY1946" t="s">
        <v>10163</v>
      </c>
      <c r="BZ1946" t="s">
        <v>25404</v>
      </c>
      <c r="CA1946" t="s">
        <v>25408</v>
      </c>
      <c r="CT1946" t="str">
        <f t="shared" si="449"/>
        <v>Health Care</v>
      </c>
      <c r="CU1946" t="str">
        <f t="shared" si="450"/>
        <v>Information Technology</v>
      </c>
      <c r="CV1946" t="str">
        <f t="shared" si="451"/>
        <v>Software</v>
      </c>
      <c r="CW1946" t="str">
        <f t="shared" si="452"/>
        <v/>
      </c>
      <c r="CX1946" t="str">
        <f t="shared" si="453"/>
        <v/>
      </c>
      <c r="CY1946" t="str">
        <f t="shared" si="454"/>
        <v/>
      </c>
      <c r="CZ1946" t="str">
        <f t="shared" si="455"/>
        <v/>
      </c>
      <c r="DA1946" t="str">
        <f t="shared" si="456"/>
        <v/>
      </c>
      <c r="DB1946" t="str">
        <f t="shared" si="457"/>
        <v/>
      </c>
      <c r="DC1946" t="str">
        <f t="shared" si="458"/>
        <v/>
      </c>
    </row>
    <row r="1947" spans="1:107" x14ac:dyDescent="0.2">
      <c r="A1947">
        <v>1944</v>
      </c>
      <c r="B1947" t="s">
        <v>1937</v>
      </c>
      <c r="C1947" t="s">
        <v>4112</v>
      </c>
      <c r="D1947" t="s">
        <v>5923</v>
      </c>
      <c r="E1947" t="s">
        <v>6065</v>
      </c>
      <c r="F1947" t="s">
        <v>8010</v>
      </c>
      <c r="G1947" t="s">
        <v>8356</v>
      </c>
      <c r="H1947" t="s">
        <v>8552</v>
      </c>
      <c r="I1947" t="s">
        <v>4365</v>
      </c>
      <c r="J1947" t="s">
        <v>4365</v>
      </c>
      <c r="K1947" t="s">
        <v>10119</v>
      </c>
      <c r="L1947" t="s">
        <v>11013</v>
      </c>
      <c r="M1947" t="s">
        <v>12589</v>
      </c>
      <c r="N1947" t="s">
        <v>13211</v>
      </c>
      <c r="O1947" t="s">
        <v>13319</v>
      </c>
      <c r="P1947" t="s">
        <v>4365</v>
      </c>
      <c r="Q1947">
        <v>1</v>
      </c>
      <c r="R1947" t="s">
        <v>4365</v>
      </c>
      <c r="S1947" t="s">
        <v>8530</v>
      </c>
      <c r="T1947" t="s">
        <v>14355</v>
      </c>
      <c r="U1947" s="3" t="str" cm="1">
        <f t="array" ref="U1947">LEFT(T1947,MIN(FIND({0,1,2,3,4,5,6,7,8,9},T1947&amp;"0123456789"))-1)</f>
        <v>CN¥</v>
      </c>
      <c r="V1947" t="s">
        <v>14418</v>
      </c>
      <c r="W1947" t="s">
        <v>14355</v>
      </c>
      <c r="X1947" s="3" t="str" cm="1">
        <f t="array" ref="X1947">LEFT(W1947,MIN(FIND({0,1,2,3,4,5,6,7,8,9},W1947&amp;"0123456789"))-1)</f>
        <v>CN¥</v>
      </c>
      <c r="Y1947" t="s">
        <v>14418</v>
      </c>
      <c r="Z1947" t="s">
        <v>14355</v>
      </c>
      <c r="AA1947" s="3" cm="1">
        <f t="array" ref="AA1947">_xlfn.XLOOKUP(LEFT(Z1947,MIN(FIND({0,1,2,3,4,5,6,7,8,9},Z1947&amp;"0123456789"))-1), $BB$4:$BB$23, $BC$4:$BC$23)*_xlfn.NUMBERVALUE(TRIM(REPLACE(Z1947,1,MIN(FIND({0,1,2,3,4,5,6,7,8,9},Z1947&amp;"0123456789"))-1,"")), ".", ",")</f>
        <v>9000000</v>
      </c>
      <c r="AB1947" t="s">
        <v>14355</v>
      </c>
      <c r="AC1947" s="3" cm="1">
        <f t="array" ref="AC1947">_xlfn.XLOOKUP(LEFT(AB1947,MIN(FIND({0,1,2,3,4,5,6,7,8,9},AB1947&amp;"0123456789"))-1), $BB$4:$BB$23, $BC$4:$BC$23)*_xlfn.NUMBERVALUE(TRIM(REPLACE(AB1947,1,MIN(FIND({0,1,2,3,4,5,6,7,8,9},AB1947&amp;"0123456789"))-1,"")), ".", ",")</f>
        <v>9000000</v>
      </c>
      <c r="AD1947" t="s">
        <v>8555</v>
      </c>
      <c r="AE1947" t="s">
        <v>8555</v>
      </c>
      <c r="AF1947" t="s">
        <v>16347</v>
      </c>
      <c r="AG1947" t="s">
        <v>4365</v>
      </c>
      <c r="AH1947" t="s">
        <v>4365</v>
      </c>
      <c r="AI1947" t="s">
        <v>4365</v>
      </c>
      <c r="AJ1947" t="s">
        <v>4365</v>
      </c>
      <c r="AK1947" t="s">
        <v>4365</v>
      </c>
      <c r="AL1947" t="s">
        <v>4365</v>
      </c>
      <c r="AM1947" t="s">
        <v>4365</v>
      </c>
      <c r="AN1947" t="s">
        <v>4365</v>
      </c>
      <c r="AO1947" t="s">
        <v>4365</v>
      </c>
      <c r="AP1947" t="s">
        <v>4365</v>
      </c>
      <c r="AQ1947" t="s">
        <v>4365</v>
      </c>
      <c r="AR1947" t="s">
        <v>4365</v>
      </c>
      <c r="AS1947" t="s">
        <v>8555</v>
      </c>
      <c r="BC1947" s="3" t="str" cm="1">
        <f t="array" ref="BC1947">LEFT(BB1947,MIN(FIND({0,1,2,3,4,5,6,7,8,9},BB1947&amp;"0123456789"))-1)</f>
        <v/>
      </c>
      <c r="BY1947" t="s">
        <v>25489</v>
      </c>
      <c r="BZ1947" t="s">
        <v>25449</v>
      </c>
      <c r="CA1947" t="s">
        <v>25767</v>
      </c>
      <c r="CB1947" t="s">
        <v>25748</v>
      </c>
      <c r="CT1947" t="str">
        <f t="shared" si="449"/>
        <v>B2B</v>
      </c>
      <c r="CU1947" t="str">
        <f t="shared" si="450"/>
        <v>Employee Benefits</v>
      </c>
      <c r="CV1947" t="str">
        <f t="shared" si="451"/>
        <v>Enterprise</v>
      </c>
      <c r="CW1947" t="str">
        <f t="shared" si="452"/>
        <v>Gift</v>
      </c>
      <c r="CX1947" t="str">
        <f t="shared" si="453"/>
        <v/>
      </c>
      <c r="CY1947" t="str">
        <f t="shared" si="454"/>
        <v/>
      </c>
      <c r="CZ1947" t="str">
        <f t="shared" si="455"/>
        <v/>
      </c>
      <c r="DA1947" t="str">
        <f t="shared" si="456"/>
        <v/>
      </c>
      <c r="DB1947" t="str">
        <f t="shared" si="457"/>
        <v/>
      </c>
      <c r="DC1947" t="str">
        <f t="shared" si="458"/>
        <v/>
      </c>
    </row>
    <row r="1948" spans="1:107" x14ac:dyDescent="0.2">
      <c r="A1948">
        <v>1945</v>
      </c>
      <c r="B1948" t="s">
        <v>1938</v>
      </c>
      <c r="C1948" t="s">
        <v>4113</v>
      </c>
      <c r="D1948" t="s">
        <v>5924</v>
      </c>
      <c r="E1948" t="s">
        <v>6065</v>
      </c>
      <c r="F1948" t="s">
        <v>8011</v>
      </c>
      <c r="G1948" t="s">
        <v>8245</v>
      </c>
      <c r="H1948" t="s">
        <v>8552</v>
      </c>
      <c r="I1948" t="s">
        <v>4365</v>
      </c>
      <c r="J1948" t="s">
        <v>4365</v>
      </c>
      <c r="K1948" t="s">
        <v>10119</v>
      </c>
      <c r="L1948" t="s">
        <v>11014</v>
      </c>
      <c r="M1948" t="s">
        <v>12590</v>
      </c>
      <c r="N1948" t="s">
        <v>13212</v>
      </c>
      <c r="O1948" t="s">
        <v>13319</v>
      </c>
      <c r="P1948" t="s">
        <v>4365</v>
      </c>
      <c r="Q1948">
        <v>1</v>
      </c>
      <c r="R1948" t="s">
        <v>13358</v>
      </c>
      <c r="S1948" t="s">
        <v>8527</v>
      </c>
      <c r="T1948" t="s">
        <v>14333</v>
      </c>
      <c r="U1948" s="3" t="str" cm="1">
        <f t="array" ref="U1948">LEFT(T1948,MIN(FIND({0,1,2,3,4,5,6,7,8,9},T1948&amp;"0123456789"))-1)</f>
        <v>CN¥</v>
      </c>
      <c r="V1948" t="s">
        <v>14414</v>
      </c>
      <c r="W1948" t="s">
        <v>14333</v>
      </c>
      <c r="X1948" s="3" t="str" cm="1">
        <f t="array" ref="X1948">LEFT(W1948,MIN(FIND({0,1,2,3,4,5,6,7,8,9},W1948&amp;"0123456789"))-1)</f>
        <v>CN¥</v>
      </c>
      <c r="Y1948" t="s">
        <v>14414</v>
      </c>
      <c r="Z1948" t="s">
        <v>14333</v>
      </c>
      <c r="AA1948" s="3" cm="1">
        <f t="array" ref="AA1948">_xlfn.XLOOKUP(LEFT(Z1948,MIN(FIND({0,1,2,3,4,5,6,7,8,9},Z1948&amp;"0123456789"))-1), $BB$4:$BB$23, $BC$4:$BC$23)*_xlfn.NUMBERVALUE(TRIM(REPLACE(Z1948,1,MIN(FIND({0,1,2,3,4,5,6,7,8,9},Z1948&amp;"0123456789"))-1,"")), ".", ",")</f>
        <v>1500000</v>
      </c>
      <c r="AB1948" t="s">
        <v>14333</v>
      </c>
      <c r="AC1948" s="3" cm="1">
        <f t="array" ref="AC1948">_xlfn.XLOOKUP(LEFT(AB1948,MIN(FIND({0,1,2,3,4,5,6,7,8,9},AB1948&amp;"0123456789"))-1), $BB$4:$BB$23, $BC$4:$BC$23)*_xlfn.NUMBERVALUE(TRIM(REPLACE(AB1948,1,MIN(FIND({0,1,2,3,4,5,6,7,8,9},AB1948&amp;"0123456789"))-1,"")), ".", ",")</f>
        <v>1500000</v>
      </c>
      <c r="AD1948" t="s">
        <v>4365</v>
      </c>
      <c r="AE1948" t="s">
        <v>4365</v>
      </c>
      <c r="AF1948" t="s">
        <v>4365</v>
      </c>
      <c r="AG1948" t="s">
        <v>4365</v>
      </c>
      <c r="AH1948" t="s">
        <v>4365</v>
      </c>
      <c r="AI1948" t="s">
        <v>4365</v>
      </c>
      <c r="AJ1948" t="s">
        <v>4365</v>
      </c>
      <c r="AK1948" t="s">
        <v>4365</v>
      </c>
      <c r="AL1948" t="s">
        <v>4365</v>
      </c>
      <c r="AM1948" t="s">
        <v>4365</v>
      </c>
      <c r="AN1948" t="s">
        <v>4365</v>
      </c>
      <c r="AO1948" t="s">
        <v>4365</v>
      </c>
      <c r="AP1948" t="s">
        <v>4365</v>
      </c>
      <c r="AQ1948" t="s">
        <v>4365</v>
      </c>
      <c r="AR1948" t="s">
        <v>4365</v>
      </c>
      <c r="AS1948" t="s">
        <v>8558</v>
      </c>
      <c r="BC1948" s="3" t="str" cm="1">
        <f t="array" ref="BC1948">LEFT(BB1948,MIN(FIND({0,1,2,3,4,5,6,7,8,9},BB1948&amp;"0123456789"))-1)</f>
        <v/>
      </c>
      <c r="BY1948" t="s">
        <v>11134</v>
      </c>
      <c r="BZ1948" t="s">
        <v>25521</v>
      </c>
      <c r="CT1948" t="str">
        <f t="shared" si="449"/>
        <v>E-Learning</v>
      </c>
      <c r="CU1948" t="str">
        <f t="shared" si="450"/>
        <v>Media and Entertainment</v>
      </c>
      <c r="CV1948" t="str">
        <f t="shared" si="451"/>
        <v/>
      </c>
      <c r="CW1948" t="str">
        <f t="shared" si="452"/>
        <v/>
      </c>
      <c r="CX1948" t="str">
        <f t="shared" si="453"/>
        <v/>
      </c>
      <c r="CY1948" t="str">
        <f t="shared" si="454"/>
        <v/>
      </c>
      <c r="CZ1948" t="str">
        <f t="shared" si="455"/>
        <v/>
      </c>
      <c r="DA1948" t="str">
        <f t="shared" si="456"/>
        <v/>
      </c>
      <c r="DB1948" t="str">
        <f t="shared" si="457"/>
        <v/>
      </c>
      <c r="DC1948" t="str">
        <f t="shared" si="458"/>
        <v/>
      </c>
    </row>
    <row r="1949" spans="1:107" x14ac:dyDescent="0.2">
      <c r="A1949">
        <v>1946</v>
      </c>
      <c r="B1949" t="s">
        <v>1939</v>
      </c>
      <c r="C1949" t="s">
        <v>4114</v>
      </c>
      <c r="D1949" t="s">
        <v>4114</v>
      </c>
      <c r="E1949" t="s">
        <v>6065</v>
      </c>
      <c r="F1949" t="s">
        <v>8012</v>
      </c>
      <c r="G1949" t="s">
        <v>8310</v>
      </c>
      <c r="H1949" t="s">
        <v>8552</v>
      </c>
      <c r="I1949" t="s">
        <v>4365</v>
      </c>
      <c r="J1949" t="s">
        <v>4365</v>
      </c>
      <c r="K1949" t="s">
        <v>10122</v>
      </c>
      <c r="L1949" t="s">
        <v>10904</v>
      </c>
      <c r="M1949" t="s">
        <v>10904</v>
      </c>
      <c r="N1949" t="s">
        <v>13213</v>
      </c>
      <c r="O1949" t="s">
        <v>13306</v>
      </c>
      <c r="P1949" t="s">
        <v>13350</v>
      </c>
      <c r="Q1949">
        <v>1</v>
      </c>
      <c r="R1949" t="s">
        <v>4365</v>
      </c>
      <c r="S1949" t="s">
        <v>8318</v>
      </c>
      <c r="T1949" t="s">
        <v>14356</v>
      </c>
      <c r="U1949" s="3" t="str" cm="1">
        <f t="array" ref="U1949">LEFT(T1949,MIN(FIND({0,1,2,3,4,5,6,7,8,9},T1949&amp;"0123456789"))-1)</f>
        <v>€</v>
      </c>
      <c r="V1949" t="s">
        <v>14415</v>
      </c>
      <c r="W1949" t="s">
        <v>14356</v>
      </c>
      <c r="X1949" s="3" t="str" cm="1">
        <f t="array" ref="X1949">LEFT(W1949,MIN(FIND({0,1,2,3,4,5,6,7,8,9},W1949&amp;"0123456789"))-1)</f>
        <v>€</v>
      </c>
      <c r="Y1949" t="s">
        <v>14415</v>
      </c>
      <c r="Z1949" t="s">
        <v>14356</v>
      </c>
      <c r="AA1949" s="3" cm="1">
        <f t="array" ref="AA1949">_xlfn.XLOOKUP(LEFT(Z1949,MIN(FIND({0,1,2,3,4,5,6,7,8,9},Z1949&amp;"0123456789"))-1), $BB$4:$BB$23, $BC$4:$BC$23)*_xlfn.NUMBERVALUE(TRIM(REPLACE(Z1949,1,MIN(FIND({0,1,2,3,4,5,6,7,8,9},Z1949&amp;"0123456789"))-1,"")), ".", ",")</f>
        <v>37200000</v>
      </c>
      <c r="AB1949" t="s">
        <v>14356</v>
      </c>
      <c r="AC1949" s="3" cm="1">
        <f t="array" ref="AC1949">_xlfn.XLOOKUP(LEFT(AB1949,MIN(FIND({0,1,2,3,4,5,6,7,8,9},AB1949&amp;"0123456789"))-1), $BB$4:$BB$23, $BC$4:$BC$23)*_xlfn.NUMBERVALUE(TRIM(REPLACE(AB1949,1,MIN(FIND({0,1,2,3,4,5,6,7,8,9},AB1949&amp;"0123456789"))-1,"")), ".", ",")</f>
        <v>37200000</v>
      </c>
      <c r="AD1949" t="s">
        <v>8555</v>
      </c>
      <c r="AE1949" t="s">
        <v>8555</v>
      </c>
      <c r="AF1949" t="s">
        <v>16348</v>
      </c>
      <c r="AG1949" t="s">
        <v>4365</v>
      </c>
      <c r="AH1949" t="s">
        <v>4365</v>
      </c>
      <c r="AI1949" t="s">
        <v>4365</v>
      </c>
      <c r="AJ1949" t="s">
        <v>4365</v>
      </c>
      <c r="AK1949" t="s">
        <v>4365</v>
      </c>
      <c r="AL1949" t="s">
        <v>4365</v>
      </c>
      <c r="AM1949" t="s">
        <v>4365</v>
      </c>
      <c r="AN1949" t="s">
        <v>4365</v>
      </c>
      <c r="AO1949" t="s">
        <v>4365</v>
      </c>
      <c r="AP1949" t="s">
        <v>4365</v>
      </c>
      <c r="AQ1949" t="s">
        <v>4365</v>
      </c>
      <c r="AR1949" t="s">
        <v>4365</v>
      </c>
      <c r="AS1949" t="s">
        <v>4365</v>
      </c>
      <c r="BC1949" s="3" t="str" cm="1">
        <f t="array" ref="BC1949">LEFT(BB1949,MIN(FIND({0,1,2,3,4,5,6,7,8,9},BB1949&amp;"0123456789"))-1)</f>
        <v/>
      </c>
      <c r="BY1949" t="s">
        <v>10904</v>
      </c>
      <c r="CT1949" t="str">
        <f t="shared" si="449"/>
        <v>Energy</v>
      </c>
      <c r="CU1949" t="str">
        <f t="shared" si="450"/>
        <v/>
      </c>
      <c r="CV1949" t="str">
        <f t="shared" si="451"/>
        <v/>
      </c>
      <c r="CW1949" t="str">
        <f t="shared" si="452"/>
        <v/>
      </c>
      <c r="CX1949" t="str">
        <f t="shared" si="453"/>
        <v/>
      </c>
      <c r="CY1949" t="str">
        <f t="shared" si="454"/>
        <v/>
      </c>
      <c r="CZ1949" t="str">
        <f t="shared" si="455"/>
        <v/>
      </c>
      <c r="DA1949" t="str">
        <f t="shared" si="456"/>
        <v/>
      </c>
      <c r="DB1949" t="str">
        <f t="shared" si="457"/>
        <v/>
      </c>
      <c r="DC1949" t="str">
        <f t="shared" si="458"/>
        <v/>
      </c>
    </row>
    <row r="1950" spans="1:107" x14ac:dyDescent="0.2">
      <c r="A1950">
        <v>1947</v>
      </c>
      <c r="B1950" t="s">
        <v>1940</v>
      </c>
      <c r="C1950" t="s">
        <v>4115</v>
      </c>
      <c r="D1950" t="s">
        <v>4365</v>
      </c>
      <c r="E1950" t="s">
        <v>6065</v>
      </c>
      <c r="F1950" t="s">
        <v>8013</v>
      </c>
      <c r="G1950" t="s">
        <v>8245</v>
      </c>
      <c r="H1950" t="s">
        <v>8552</v>
      </c>
      <c r="I1950" t="s">
        <v>8554</v>
      </c>
      <c r="J1950" t="s">
        <v>10039</v>
      </c>
      <c r="K1950" t="s">
        <v>10121</v>
      </c>
      <c r="L1950" t="s">
        <v>10862</v>
      </c>
      <c r="M1950" t="s">
        <v>12591</v>
      </c>
      <c r="N1950" t="s">
        <v>13011</v>
      </c>
      <c r="O1950" t="s">
        <v>13306</v>
      </c>
      <c r="P1950" t="s">
        <v>13351</v>
      </c>
      <c r="Q1950">
        <v>1</v>
      </c>
      <c r="R1950" t="s">
        <v>13357</v>
      </c>
      <c r="S1950" t="s">
        <v>8474</v>
      </c>
      <c r="T1950" t="s">
        <v>14357</v>
      </c>
      <c r="U1950" s="3" t="str" cm="1">
        <f t="array" ref="U1950">LEFT(T1950,MIN(FIND({0,1,2,3,4,5,6,7,8,9},T1950&amp;"0123456789"))-1)</f>
        <v>€</v>
      </c>
      <c r="V1950" t="s">
        <v>13357</v>
      </c>
      <c r="W1950" t="s">
        <v>14357</v>
      </c>
      <c r="X1950" s="3" t="str" cm="1">
        <f t="array" ref="X1950">LEFT(W1950,MIN(FIND({0,1,2,3,4,5,6,7,8,9},W1950&amp;"0123456789"))-1)</f>
        <v>€</v>
      </c>
      <c r="Y1950" t="s">
        <v>13357</v>
      </c>
      <c r="Z1950" t="s">
        <v>14357</v>
      </c>
      <c r="AA1950" s="3" cm="1">
        <f t="array" ref="AA1950">_xlfn.XLOOKUP(LEFT(Z1950,MIN(FIND({0,1,2,3,4,5,6,7,8,9},Z1950&amp;"0123456789"))-1), $BB$4:$BB$23, $BC$4:$BC$23)*_xlfn.NUMBERVALUE(TRIM(REPLACE(Z1950,1,MIN(FIND({0,1,2,3,4,5,6,7,8,9},Z1950&amp;"0123456789"))-1,"")), ".", ",")</f>
        <v>5400000</v>
      </c>
      <c r="AB1950" t="s">
        <v>14357</v>
      </c>
      <c r="AC1950" s="3" cm="1">
        <f t="array" ref="AC1950">_xlfn.XLOOKUP(LEFT(AB1950,MIN(FIND({0,1,2,3,4,5,6,7,8,9},AB1950&amp;"0123456789"))-1), $BB$4:$BB$23, $BC$4:$BC$23)*_xlfn.NUMBERVALUE(TRIM(REPLACE(AB1950,1,MIN(FIND({0,1,2,3,4,5,6,7,8,9},AB1950&amp;"0123456789"))-1,"")), ".", ",")</f>
        <v>5400000</v>
      </c>
      <c r="AD1950" t="s">
        <v>4365</v>
      </c>
      <c r="AE1950" t="s">
        <v>8557</v>
      </c>
      <c r="AF1950" t="s">
        <v>16349</v>
      </c>
      <c r="AG1950" t="s">
        <v>4365</v>
      </c>
      <c r="AH1950" t="s">
        <v>4365</v>
      </c>
      <c r="AI1950" t="s">
        <v>4365</v>
      </c>
      <c r="AJ1950" t="s">
        <v>4365</v>
      </c>
      <c r="AK1950" t="s">
        <v>4365</v>
      </c>
      <c r="AL1950" t="s">
        <v>4365</v>
      </c>
      <c r="AM1950" t="s">
        <v>4365</v>
      </c>
      <c r="AN1950" t="s">
        <v>4365</v>
      </c>
      <c r="AO1950" t="s">
        <v>4365</v>
      </c>
      <c r="AP1950" t="s">
        <v>4365</v>
      </c>
      <c r="AQ1950" t="s">
        <v>4365</v>
      </c>
      <c r="AR1950" t="s">
        <v>4365</v>
      </c>
      <c r="AS1950" t="s">
        <v>14826</v>
      </c>
      <c r="BC1950" s="3" t="str" cm="1">
        <f t="array" ref="BC1950">LEFT(BB1950,MIN(FIND({0,1,2,3,4,5,6,7,8,9},BB1950&amp;"0123456789"))-1)</f>
        <v/>
      </c>
      <c r="BY1950" t="s">
        <v>12591</v>
      </c>
      <c r="CT1950" t="str">
        <f t="shared" si="449"/>
        <v>Semiconductor</v>
      </c>
      <c r="CU1950" t="str">
        <f t="shared" si="450"/>
        <v/>
      </c>
      <c r="CV1950" t="str">
        <f t="shared" si="451"/>
        <v/>
      </c>
      <c r="CW1950" t="str">
        <f t="shared" si="452"/>
        <v/>
      </c>
      <c r="CX1950" t="str">
        <f t="shared" si="453"/>
        <v/>
      </c>
      <c r="CY1950" t="str">
        <f t="shared" si="454"/>
        <v/>
      </c>
      <c r="CZ1950" t="str">
        <f t="shared" si="455"/>
        <v/>
      </c>
      <c r="DA1950" t="str">
        <f t="shared" si="456"/>
        <v/>
      </c>
      <c r="DB1950" t="str">
        <f t="shared" si="457"/>
        <v/>
      </c>
      <c r="DC1950" t="str">
        <f t="shared" si="458"/>
        <v/>
      </c>
    </row>
    <row r="1951" spans="1:107" x14ac:dyDescent="0.2">
      <c r="A1951">
        <v>1948</v>
      </c>
      <c r="B1951" t="s">
        <v>1941</v>
      </c>
      <c r="C1951" t="s">
        <v>4116</v>
      </c>
      <c r="D1951" t="s">
        <v>5925</v>
      </c>
      <c r="E1951" t="s">
        <v>6065</v>
      </c>
      <c r="F1951" t="s">
        <v>8014</v>
      </c>
      <c r="G1951" t="s">
        <v>8245</v>
      </c>
      <c r="H1951" t="s">
        <v>8552</v>
      </c>
      <c r="I1951" t="s">
        <v>4365</v>
      </c>
      <c r="J1951" t="s">
        <v>4365</v>
      </c>
      <c r="K1951" t="s">
        <v>10121</v>
      </c>
      <c r="L1951" t="s">
        <v>10378</v>
      </c>
      <c r="M1951" t="s">
        <v>12592</v>
      </c>
      <c r="N1951" t="s">
        <v>12769</v>
      </c>
      <c r="O1951" t="s">
        <v>13322</v>
      </c>
      <c r="P1951" t="s">
        <v>4365</v>
      </c>
      <c r="Q1951">
        <v>2</v>
      </c>
      <c r="R1951" t="s">
        <v>13357</v>
      </c>
      <c r="S1951" t="s">
        <v>13418</v>
      </c>
      <c r="T1951" t="s">
        <v>14358</v>
      </c>
      <c r="U1951" s="3" t="str" cm="1">
        <f t="array" ref="U1951">LEFT(T1951,MIN(FIND({0,1,2,3,4,5,6,7,8,9},T1951&amp;"0123456789"))-1)</f>
        <v>$</v>
      </c>
      <c r="V1951" t="s">
        <v>13357</v>
      </c>
      <c r="W1951" t="s">
        <v>14358</v>
      </c>
      <c r="X1951" s="3" t="str" cm="1">
        <f t="array" ref="X1951">LEFT(W1951,MIN(FIND({0,1,2,3,4,5,6,7,8,9},W1951&amp;"0123456789"))-1)</f>
        <v>$</v>
      </c>
      <c r="Y1951" t="s">
        <v>13357</v>
      </c>
      <c r="Z1951" t="s">
        <v>14766</v>
      </c>
      <c r="AA1951" s="3" cm="1">
        <f t="array" ref="AA1951">_xlfn.XLOOKUP(LEFT(Z1951,MIN(FIND({0,1,2,3,4,5,6,7,8,9},Z1951&amp;"0123456789"))-1), $BB$4:$BB$23, $BC$4:$BC$23)*_xlfn.NUMBERVALUE(TRIM(REPLACE(Z1951,1,MIN(FIND({0,1,2,3,4,5,6,7,8,9},Z1951&amp;"0123456789"))-1,"")), ".", ",")</f>
        <v>1141342</v>
      </c>
      <c r="AB1951" t="s">
        <v>14766</v>
      </c>
      <c r="AC1951" s="3" cm="1">
        <f t="array" ref="AC1951">_xlfn.XLOOKUP(LEFT(AB1951,MIN(FIND({0,1,2,3,4,5,6,7,8,9},AB1951&amp;"0123456789"))-1), $BB$4:$BB$23, $BC$4:$BC$23)*_xlfn.NUMBERVALUE(TRIM(REPLACE(AB1951,1,MIN(FIND({0,1,2,3,4,5,6,7,8,9},AB1951&amp;"0123456789"))-1,"")), ".", ",")</f>
        <v>1141342</v>
      </c>
      <c r="AD1951" t="s">
        <v>4365</v>
      </c>
      <c r="AE1951" t="s">
        <v>4365</v>
      </c>
      <c r="AF1951" t="s">
        <v>4365</v>
      </c>
      <c r="AG1951" t="s">
        <v>16747</v>
      </c>
      <c r="AH1951" t="s">
        <v>18065</v>
      </c>
      <c r="AI1951" t="s">
        <v>19050</v>
      </c>
      <c r="AJ1951" t="s">
        <v>8563</v>
      </c>
      <c r="AK1951" t="s">
        <v>20075</v>
      </c>
      <c r="AL1951" t="s">
        <v>8555</v>
      </c>
      <c r="AM1951" t="s">
        <v>18882</v>
      </c>
      <c r="AN1951" t="s">
        <v>18372</v>
      </c>
      <c r="AO1951" t="s">
        <v>22276</v>
      </c>
      <c r="AP1951" t="s">
        <v>23489</v>
      </c>
      <c r="AQ1951" t="s">
        <v>24502</v>
      </c>
      <c r="AR1951" t="s">
        <v>24545</v>
      </c>
      <c r="AS1951" t="s">
        <v>4365</v>
      </c>
      <c r="BC1951" s="3" t="str" cm="1">
        <f t="array" ref="BC1951">LEFT(BB1951,MIN(FIND({0,1,2,3,4,5,6,7,8,9},BB1951&amp;"0123456789"))-1)</f>
        <v/>
      </c>
      <c r="BY1951" t="s">
        <v>12592</v>
      </c>
      <c r="CT1951" t="str">
        <f t="shared" si="449"/>
        <v>Creative Agency</v>
      </c>
      <c r="CU1951" t="str">
        <f t="shared" si="450"/>
        <v/>
      </c>
      <c r="CV1951" t="str">
        <f t="shared" si="451"/>
        <v/>
      </c>
      <c r="CW1951" t="str">
        <f t="shared" si="452"/>
        <v/>
      </c>
      <c r="CX1951" t="str">
        <f t="shared" si="453"/>
        <v/>
      </c>
      <c r="CY1951" t="str">
        <f t="shared" si="454"/>
        <v/>
      </c>
      <c r="CZ1951" t="str">
        <f t="shared" si="455"/>
        <v/>
      </c>
      <c r="DA1951" t="str">
        <f t="shared" si="456"/>
        <v/>
      </c>
      <c r="DB1951" t="str">
        <f t="shared" si="457"/>
        <v/>
      </c>
      <c r="DC1951" t="str">
        <f t="shared" si="458"/>
        <v/>
      </c>
    </row>
    <row r="1952" spans="1:107" x14ac:dyDescent="0.2">
      <c r="A1952">
        <v>1949</v>
      </c>
      <c r="B1952" t="s">
        <v>1942</v>
      </c>
      <c r="C1952" t="s">
        <v>4117</v>
      </c>
      <c r="D1952" t="s">
        <v>5926</v>
      </c>
      <c r="E1952" t="s">
        <v>6065</v>
      </c>
      <c r="F1952" t="s">
        <v>8015</v>
      </c>
      <c r="G1952" t="s">
        <v>8257</v>
      </c>
      <c r="H1952" t="s">
        <v>8552</v>
      </c>
      <c r="I1952" t="s">
        <v>8554</v>
      </c>
      <c r="J1952" t="s">
        <v>10040</v>
      </c>
      <c r="K1952" t="s">
        <v>10121</v>
      </c>
      <c r="L1952" t="s">
        <v>10356</v>
      </c>
      <c r="M1952" t="s">
        <v>10356</v>
      </c>
      <c r="N1952" t="s">
        <v>12774</v>
      </c>
      <c r="O1952" t="s">
        <v>13306</v>
      </c>
      <c r="P1952" t="s">
        <v>4365</v>
      </c>
      <c r="Q1952">
        <v>1</v>
      </c>
      <c r="R1952" t="s">
        <v>13357</v>
      </c>
      <c r="S1952" t="s">
        <v>13702</v>
      </c>
      <c r="T1952" t="s">
        <v>13831</v>
      </c>
      <c r="U1952" s="3" t="str" cm="1">
        <f t="array" ref="U1952">LEFT(T1952,MIN(FIND({0,1,2,3,4,5,6,7,8,9},T1952&amp;"0123456789"))-1)</f>
        <v>$</v>
      </c>
      <c r="V1952" t="s">
        <v>13357</v>
      </c>
      <c r="W1952" t="s">
        <v>13831</v>
      </c>
      <c r="X1952" s="3" t="str" cm="1">
        <f t="array" ref="X1952">LEFT(W1952,MIN(FIND({0,1,2,3,4,5,6,7,8,9},W1952&amp;"0123456789"))-1)</f>
        <v>$</v>
      </c>
      <c r="Y1952" t="s">
        <v>13357</v>
      </c>
      <c r="Z1952" t="s">
        <v>13831</v>
      </c>
      <c r="AA1952" s="3" cm="1">
        <f t="array" ref="AA1952">_xlfn.XLOOKUP(LEFT(Z1952,MIN(FIND({0,1,2,3,4,5,6,7,8,9},Z1952&amp;"0123456789"))-1), $BB$4:$BB$23, $BC$4:$BC$23)*_xlfn.NUMBERVALUE(TRIM(REPLACE(Z1952,1,MIN(FIND({0,1,2,3,4,5,6,7,8,9},Z1952&amp;"0123456789"))-1,"")), ".", ",")</f>
        <v>1000000</v>
      </c>
      <c r="AB1952" t="s">
        <v>13831</v>
      </c>
      <c r="AC1952" s="3" cm="1">
        <f t="array" ref="AC1952">_xlfn.XLOOKUP(LEFT(AB1952,MIN(FIND({0,1,2,3,4,5,6,7,8,9},AB1952&amp;"0123456789"))-1), $BB$4:$BB$23, $BC$4:$BC$23)*_xlfn.NUMBERVALUE(TRIM(REPLACE(AB1952,1,MIN(FIND({0,1,2,3,4,5,6,7,8,9},AB1952&amp;"0123456789"))-1,"")), ".", ",")</f>
        <v>1000000</v>
      </c>
      <c r="AD1952" t="s">
        <v>4365</v>
      </c>
      <c r="AE1952" t="s">
        <v>8554</v>
      </c>
      <c r="AF1952" t="s">
        <v>16350</v>
      </c>
      <c r="AG1952" t="s">
        <v>4365</v>
      </c>
      <c r="AH1952" t="s">
        <v>4365</v>
      </c>
      <c r="AI1952" t="s">
        <v>4365</v>
      </c>
      <c r="AJ1952" t="s">
        <v>4365</v>
      </c>
      <c r="AK1952" t="s">
        <v>4365</v>
      </c>
      <c r="AL1952" t="s">
        <v>4365</v>
      </c>
      <c r="AM1952" t="s">
        <v>4365</v>
      </c>
      <c r="AN1952" t="s">
        <v>4365</v>
      </c>
      <c r="AO1952" t="s">
        <v>4365</v>
      </c>
      <c r="AP1952" t="s">
        <v>4365</v>
      </c>
      <c r="AQ1952" t="s">
        <v>4365</v>
      </c>
      <c r="AR1952" t="s">
        <v>4365</v>
      </c>
      <c r="AS1952" t="s">
        <v>14820</v>
      </c>
      <c r="BC1952" s="3" t="str" cm="1">
        <f t="array" ref="BC1952">LEFT(BB1952,MIN(FIND({0,1,2,3,4,5,6,7,8,9},BB1952&amp;"0123456789"))-1)</f>
        <v/>
      </c>
      <c r="BY1952" t="s">
        <v>10356</v>
      </c>
      <c r="CT1952" t="str">
        <f t="shared" si="449"/>
        <v>Real Estate</v>
      </c>
      <c r="CU1952" t="str">
        <f t="shared" si="450"/>
        <v/>
      </c>
      <c r="CV1952" t="str">
        <f t="shared" si="451"/>
        <v/>
      </c>
      <c r="CW1952" t="str">
        <f t="shared" si="452"/>
        <v/>
      </c>
      <c r="CX1952" t="str">
        <f t="shared" si="453"/>
        <v/>
      </c>
      <c r="CY1952" t="str">
        <f t="shared" si="454"/>
        <v/>
      </c>
      <c r="CZ1952" t="str">
        <f t="shared" si="455"/>
        <v/>
      </c>
      <c r="DA1952" t="str">
        <f t="shared" si="456"/>
        <v/>
      </c>
      <c r="DB1952" t="str">
        <f t="shared" si="457"/>
        <v/>
      </c>
      <c r="DC1952" t="str">
        <f t="shared" si="458"/>
        <v/>
      </c>
    </row>
    <row r="1953" spans="1:107" x14ac:dyDescent="0.2">
      <c r="A1953">
        <v>1950</v>
      </c>
      <c r="B1953" t="s">
        <v>1943</v>
      </c>
      <c r="C1953" t="s">
        <v>4118</v>
      </c>
      <c r="D1953" t="s">
        <v>4365</v>
      </c>
      <c r="E1953" t="s">
        <v>6065</v>
      </c>
      <c r="F1953" t="s">
        <v>8016</v>
      </c>
      <c r="G1953" t="s">
        <v>8535</v>
      </c>
      <c r="H1953" t="s">
        <v>8552</v>
      </c>
      <c r="I1953" t="s">
        <v>4365</v>
      </c>
      <c r="J1953" t="s">
        <v>4365</v>
      </c>
      <c r="K1953" t="s">
        <v>10119</v>
      </c>
      <c r="L1953" t="s">
        <v>11015</v>
      </c>
      <c r="M1953" t="s">
        <v>12593</v>
      </c>
      <c r="N1953" t="s">
        <v>13179</v>
      </c>
      <c r="O1953" t="s">
        <v>13319</v>
      </c>
      <c r="P1953" t="s">
        <v>4365</v>
      </c>
      <c r="Q1953">
        <v>3</v>
      </c>
      <c r="R1953" t="s">
        <v>13357</v>
      </c>
      <c r="S1953" t="s">
        <v>13484</v>
      </c>
      <c r="T1953" t="s">
        <v>4365</v>
      </c>
      <c r="U1953" s="3" t="str" cm="1">
        <f t="array" ref="U1953">LEFT(T1953,MIN(FIND({0,1,2,3,4,5,6,7,8,9},T1953&amp;"0123456789"))-1)</f>
        <v>—</v>
      </c>
      <c r="V1953" t="s">
        <v>13357</v>
      </c>
      <c r="W1953" t="s">
        <v>4365</v>
      </c>
      <c r="X1953" s="3" t="str" cm="1">
        <f t="array" ref="X1953">LEFT(W1953,MIN(FIND({0,1,2,3,4,5,6,7,8,9},W1953&amp;"0123456789"))-1)</f>
        <v>—</v>
      </c>
      <c r="Y1953" t="s">
        <v>13357</v>
      </c>
      <c r="Z1953" t="s">
        <v>14767</v>
      </c>
      <c r="AA1953" s="3" cm="1">
        <f t="array" ref="AA1953">_xlfn.XLOOKUP(LEFT(Z1953,MIN(FIND({0,1,2,3,4,5,6,7,8,9},Z1953&amp;"0123456789"))-1), $BB$4:$BB$23, $BC$4:$BC$23)*_xlfn.NUMBERVALUE(TRIM(REPLACE(Z1953,1,MIN(FIND({0,1,2,3,4,5,6,7,8,9},Z1953&amp;"0123456789"))-1,"")), ".", ",")</f>
        <v>1950000</v>
      </c>
      <c r="AB1953" t="s">
        <v>14767</v>
      </c>
      <c r="AC1953" s="3" cm="1">
        <f t="array" ref="AC1953">_xlfn.XLOOKUP(LEFT(AB1953,MIN(FIND({0,1,2,3,4,5,6,7,8,9},AB1953&amp;"0123456789"))-1), $BB$4:$BB$23, $BC$4:$BC$23)*_xlfn.NUMBERVALUE(TRIM(REPLACE(AB1953,1,MIN(FIND({0,1,2,3,4,5,6,7,8,9},AB1953&amp;"0123456789"))-1,"")), ".", ",")</f>
        <v>1950000</v>
      </c>
      <c r="AD1953" t="s">
        <v>8555</v>
      </c>
      <c r="AE1953" t="s">
        <v>8557</v>
      </c>
      <c r="AF1953" t="s">
        <v>16351</v>
      </c>
      <c r="AG1953" t="s">
        <v>4365</v>
      </c>
      <c r="AH1953" t="s">
        <v>4365</v>
      </c>
      <c r="AI1953" t="s">
        <v>4365</v>
      </c>
      <c r="AJ1953" t="s">
        <v>4365</v>
      </c>
      <c r="AK1953" t="s">
        <v>4365</v>
      </c>
      <c r="AL1953" t="s">
        <v>4365</v>
      </c>
      <c r="AM1953" t="s">
        <v>4365</v>
      </c>
      <c r="AN1953" t="s">
        <v>4365</v>
      </c>
      <c r="AO1953" t="s">
        <v>4365</v>
      </c>
      <c r="AP1953" t="s">
        <v>4365</v>
      </c>
      <c r="AQ1953" t="s">
        <v>4365</v>
      </c>
      <c r="AR1953" t="s">
        <v>4365</v>
      </c>
      <c r="AS1953" t="s">
        <v>8555</v>
      </c>
      <c r="BC1953" s="3" t="str" cm="1">
        <f t="array" ref="BC1953">LEFT(BB1953,MIN(FIND({0,1,2,3,4,5,6,7,8,9},BB1953&amp;"0123456789"))-1)</f>
        <v/>
      </c>
      <c r="BY1953" t="s">
        <v>26013</v>
      </c>
      <c r="BZ1953" t="s">
        <v>25468</v>
      </c>
      <c r="CA1953" t="s">
        <v>25406</v>
      </c>
      <c r="CT1953" t="str">
        <f t="shared" si="449"/>
        <v>Fast-Moving Consumer Goods</v>
      </c>
      <c r="CU1953" t="str">
        <f t="shared" si="450"/>
        <v>Food and Beverage</v>
      </c>
      <c r="CV1953" t="str">
        <f t="shared" si="451"/>
        <v>Sales</v>
      </c>
      <c r="CW1953" t="str">
        <f t="shared" si="452"/>
        <v/>
      </c>
      <c r="CX1953" t="str">
        <f t="shared" si="453"/>
        <v/>
      </c>
      <c r="CY1953" t="str">
        <f t="shared" si="454"/>
        <v/>
      </c>
      <c r="CZ1953" t="str">
        <f t="shared" si="455"/>
        <v/>
      </c>
      <c r="DA1953" t="str">
        <f t="shared" si="456"/>
        <v/>
      </c>
      <c r="DB1953" t="str">
        <f t="shared" si="457"/>
        <v/>
      </c>
      <c r="DC1953" t="str">
        <f t="shared" si="458"/>
        <v/>
      </c>
    </row>
    <row r="1954" spans="1:107" x14ac:dyDescent="0.2">
      <c r="A1954">
        <v>1951</v>
      </c>
      <c r="B1954" t="s">
        <v>1944</v>
      </c>
      <c r="C1954" t="s">
        <v>4119</v>
      </c>
      <c r="D1954" t="s">
        <v>5927</v>
      </c>
      <c r="E1954" t="s">
        <v>6065</v>
      </c>
      <c r="F1954" t="s">
        <v>8017</v>
      </c>
      <c r="G1954" t="s">
        <v>8245</v>
      </c>
      <c r="H1954" t="s">
        <v>8552</v>
      </c>
      <c r="I1954" t="s">
        <v>4365</v>
      </c>
      <c r="J1954" t="s">
        <v>4365</v>
      </c>
      <c r="K1954" t="s">
        <v>10121</v>
      </c>
      <c r="L1954" t="s">
        <v>11016</v>
      </c>
      <c r="M1954" t="s">
        <v>12594</v>
      </c>
      <c r="N1954" t="s">
        <v>12741</v>
      </c>
      <c r="O1954" t="s">
        <v>13310</v>
      </c>
      <c r="P1954" t="s">
        <v>13349</v>
      </c>
      <c r="Q1954">
        <v>1</v>
      </c>
      <c r="R1954" t="s">
        <v>13357</v>
      </c>
      <c r="S1954" t="s">
        <v>13435</v>
      </c>
      <c r="T1954" t="s">
        <v>13760</v>
      </c>
      <c r="U1954" s="3" t="str" cm="1">
        <f t="array" ref="U1954">LEFT(T1954,MIN(FIND({0,1,2,3,4,5,6,7,8,9},T1954&amp;"0123456789"))-1)</f>
        <v>$</v>
      </c>
      <c r="V1954" t="s">
        <v>13357</v>
      </c>
      <c r="W1954" t="s">
        <v>13760</v>
      </c>
      <c r="X1954" s="3" t="str" cm="1">
        <f t="array" ref="X1954">LEFT(W1954,MIN(FIND({0,1,2,3,4,5,6,7,8,9},W1954&amp;"0123456789"))-1)</f>
        <v>$</v>
      </c>
      <c r="Y1954" t="s">
        <v>13357</v>
      </c>
      <c r="Z1954" t="s">
        <v>13760</v>
      </c>
      <c r="AA1954" s="3" cm="1">
        <f t="array" ref="AA1954">_xlfn.XLOOKUP(LEFT(Z1954,MIN(FIND({0,1,2,3,4,5,6,7,8,9},Z1954&amp;"0123456789"))-1), $BB$4:$BB$23, $BC$4:$BC$23)*_xlfn.NUMBERVALUE(TRIM(REPLACE(Z1954,1,MIN(FIND({0,1,2,3,4,5,6,7,8,9},Z1954&amp;"0123456789"))-1,"")), ".", ",")</f>
        <v>5000000</v>
      </c>
      <c r="AB1954" t="s">
        <v>13760</v>
      </c>
      <c r="AC1954" s="3" cm="1">
        <f t="array" ref="AC1954">_xlfn.XLOOKUP(LEFT(AB1954,MIN(FIND({0,1,2,3,4,5,6,7,8,9},AB1954&amp;"0123456789"))-1), $BB$4:$BB$23, $BC$4:$BC$23)*_xlfn.NUMBERVALUE(TRIM(REPLACE(AB1954,1,MIN(FIND({0,1,2,3,4,5,6,7,8,9},AB1954&amp;"0123456789"))-1,"")), ".", ",")</f>
        <v>5000000</v>
      </c>
      <c r="AD1954" t="s">
        <v>4365</v>
      </c>
      <c r="AE1954" t="s">
        <v>4365</v>
      </c>
      <c r="AF1954" t="s">
        <v>4365</v>
      </c>
      <c r="AG1954" t="s">
        <v>4365</v>
      </c>
      <c r="AH1954" t="s">
        <v>4365</v>
      </c>
      <c r="AI1954" t="s">
        <v>4365</v>
      </c>
      <c r="AJ1954" t="s">
        <v>4365</v>
      </c>
      <c r="AK1954" t="s">
        <v>4365</v>
      </c>
      <c r="AL1954" t="s">
        <v>4365</v>
      </c>
      <c r="AM1954" t="s">
        <v>4365</v>
      </c>
      <c r="AN1954" t="s">
        <v>4365</v>
      </c>
      <c r="AO1954" t="s">
        <v>4365</v>
      </c>
      <c r="AP1954" t="s">
        <v>4365</v>
      </c>
      <c r="AQ1954" t="s">
        <v>4365</v>
      </c>
      <c r="AR1954" t="s">
        <v>4365</v>
      </c>
      <c r="AS1954" t="s">
        <v>19111</v>
      </c>
      <c r="BC1954" s="3" t="str" cm="1">
        <f t="array" ref="BC1954">LEFT(BB1954,MIN(FIND({0,1,2,3,4,5,6,7,8,9},BB1954&amp;"0123456789"))-1)</f>
        <v/>
      </c>
      <c r="BY1954" t="s">
        <v>25715</v>
      </c>
      <c r="BZ1954" t="s">
        <v>25625</v>
      </c>
      <c r="CT1954" t="str">
        <f t="shared" si="449"/>
        <v>Event Management</v>
      </c>
      <c r="CU1954" t="str">
        <f t="shared" si="450"/>
        <v>Events</v>
      </c>
      <c r="CV1954" t="str">
        <f t="shared" si="451"/>
        <v/>
      </c>
      <c r="CW1954" t="str">
        <f t="shared" si="452"/>
        <v/>
      </c>
      <c r="CX1954" t="str">
        <f t="shared" si="453"/>
        <v/>
      </c>
      <c r="CY1954" t="str">
        <f t="shared" si="454"/>
        <v/>
      </c>
      <c r="CZ1954" t="str">
        <f t="shared" si="455"/>
        <v/>
      </c>
      <c r="DA1954" t="str">
        <f t="shared" si="456"/>
        <v/>
      </c>
      <c r="DB1954" t="str">
        <f t="shared" si="457"/>
        <v/>
      </c>
      <c r="DC1954" t="str">
        <f t="shared" si="458"/>
        <v/>
      </c>
    </row>
    <row r="1955" spans="1:107" x14ac:dyDescent="0.2">
      <c r="A1955">
        <v>1952</v>
      </c>
      <c r="B1955" t="s">
        <v>1945</v>
      </c>
      <c r="C1955" t="s">
        <v>4120</v>
      </c>
      <c r="D1955" t="s">
        <v>4365</v>
      </c>
      <c r="E1955" t="s">
        <v>6065</v>
      </c>
      <c r="F1955" t="s">
        <v>8018</v>
      </c>
      <c r="G1955" t="s">
        <v>8245</v>
      </c>
      <c r="H1955" t="s">
        <v>8552</v>
      </c>
      <c r="I1955" t="s">
        <v>4365</v>
      </c>
      <c r="J1955" t="s">
        <v>4365</v>
      </c>
      <c r="K1955" t="s">
        <v>10119</v>
      </c>
      <c r="L1955" t="s">
        <v>10813</v>
      </c>
      <c r="M1955" t="s">
        <v>12595</v>
      </c>
      <c r="N1955" t="s">
        <v>12741</v>
      </c>
      <c r="O1955" t="s">
        <v>13310</v>
      </c>
      <c r="P1955" t="s">
        <v>4365</v>
      </c>
      <c r="Q1955">
        <v>2</v>
      </c>
      <c r="R1955" t="s">
        <v>13362</v>
      </c>
      <c r="S1955" t="s">
        <v>8250</v>
      </c>
      <c r="T1955" t="s">
        <v>13907</v>
      </c>
      <c r="U1955" s="3" t="str" cm="1">
        <f t="array" ref="U1955">LEFT(T1955,MIN(FIND({0,1,2,3,4,5,6,7,8,9},T1955&amp;"0123456789"))-1)</f>
        <v>$</v>
      </c>
      <c r="V1955" t="s">
        <v>13362</v>
      </c>
      <c r="W1955" t="s">
        <v>13907</v>
      </c>
      <c r="X1955" s="3" t="str" cm="1">
        <f t="array" ref="X1955">LEFT(W1955,MIN(FIND({0,1,2,3,4,5,6,7,8,9},W1955&amp;"0123456789"))-1)</f>
        <v>$</v>
      </c>
      <c r="Y1955" t="s">
        <v>13362</v>
      </c>
      <c r="Z1955" t="s">
        <v>13907</v>
      </c>
      <c r="AA1955" s="3" cm="1">
        <f t="array" ref="AA1955">_xlfn.XLOOKUP(LEFT(Z1955,MIN(FIND({0,1,2,3,4,5,6,7,8,9},Z1955&amp;"0123456789"))-1), $BB$4:$BB$23, $BC$4:$BC$23)*_xlfn.NUMBERVALUE(TRIM(REPLACE(Z1955,1,MIN(FIND({0,1,2,3,4,5,6,7,8,9},Z1955&amp;"0123456789"))-1,"")), ".", ",")</f>
        <v>1100000</v>
      </c>
      <c r="AB1955" t="s">
        <v>13816</v>
      </c>
      <c r="AC1955" s="3" cm="1">
        <f t="array" ref="AC1955">_xlfn.XLOOKUP(LEFT(AB1955,MIN(FIND({0,1,2,3,4,5,6,7,8,9},AB1955&amp;"0123456789"))-1), $BB$4:$BB$23, $BC$4:$BC$23)*_xlfn.NUMBERVALUE(TRIM(REPLACE(AB1955,1,MIN(FIND({0,1,2,3,4,5,6,7,8,9},AB1955&amp;"0123456789"))-1,"")), ".", ",")</f>
        <v>1650000</v>
      </c>
      <c r="AD1955" t="s">
        <v>4365</v>
      </c>
      <c r="AE1955" t="s">
        <v>4365</v>
      </c>
      <c r="AF1955" t="s">
        <v>4365</v>
      </c>
      <c r="AG1955" t="s">
        <v>4365</v>
      </c>
      <c r="AH1955" t="s">
        <v>4365</v>
      </c>
      <c r="AI1955" t="s">
        <v>4365</v>
      </c>
      <c r="AJ1955" t="s">
        <v>4365</v>
      </c>
      <c r="AK1955" t="s">
        <v>4365</v>
      </c>
      <c r="AL1955" t="s">
        <v>4365</v>
      </c>
      <c r="AM1955" t="s">
        <v>4365</v>
      </c>
      <c r="AN1955" t="s">
        <v>4365</v>
      </c>
      <c r="AO1955" t="s">
        <v>4365</v>
      </c>
      <c r="AP1955" t="s">
        <v>4365</v>
      </c>
      <c r="AQ1955" t="s">
        <v>4365</v>
      </c>
      <c r="AR1955" t="s">
        <v>4365</v>
      </c>
      <c r="AS1955" t="s">
        <v>19072</v>
      </c>
      <c r="BC1955" s="3" t="str" cm="1">
        <f t="array" ref="BC1955">LEFT(BB1955,MIN(FIND({0,1,2,3,4,5,6,7,8,9},BB1955&amp;"0123456789"))-1)</f>
        <v/>
      </c>
      <c r="BY1955" t="s">
        <v>11706</v>
      </c>
      <c r="BZ1955" t="s">
        <v>25612</v>
      </c>
      <c r="CA1955" t="s">
        <v>25416</v>
      </c>
      <c r="CB1955" t="s">
        <v>25626</v>
      </c>
      <c r="CT1955" t="str">
        <f t="shared" si="449"/>
        <v>E-Commerce</v>
      </c>
      <c r="CU1955" t="str">
        <f t="shared" si="450"/>
        <v>Home Decor</v>
      </c>
      <c r="CV1955" t="str">
        <f t="shared" si="451"/>
        <v>Retail</v>
      </c>
      <c r="CW1955" t="str">
        <f t="shared" si="452"/>
        <v>Wholesale</v>
      </c>
      <c r="CX1955" t="str">
        <f t="shared" si="453"/>
        <v/>
      </c>
      <c r="CY1955" t="str">
        <f t="shared" si="454"/>
        <v/>
      </c>
      <c r="CZ1955" t="str">
        <f t="shared" si="455"/>
        <v/>
      </c>
      <c r="DA1955" t="str">
        <f t="shared" si="456"/>
        <v/>
      </c>
      <c r="DB1955" t="str">
        <f t="shared" si="457"/>
        <v/>
      </c>
      <c r="DC1955" t="str">
        <f t="shared" si="458"/>
        <v/>
      </c>
    </row>
    <row r="1956" spans="1:107" x14ac:dyDescent="0.2">
      <c r="A1956">
        <v>1953</v>
      </c>
      <c r="B1956" t="s">
        <v>1946</v>
      </c>
      <c r="C1956" t="s">
        <v>4121</v>
      </c>
      <c r="D1956" t="s">
        <v>5928</v>
      </c>
      <c r="E1956" t="s">
        <v>6065</v>
      </c>
      <c r="F1956" t="s">
        <v>8019</v>
      </c>
      <c r="G1956" t="s">
        <v>8277</v>
      </c>
      <c r="H1956" t="s">
        <v>8552</v>
      </c>
      <c r="I1956" t="s">
        <v>8556</v>
      </c>
      <c r="J1956" t="s">
        <v>10041</v>
      </c>
      <c r="K1956" t="s">
        <v>10119</v>
      </c>
      <c r="L1956" t="s">
        <v>10133</v>
      </c>
      <c r="M1956" t="s">
        <v>11806</v>
      </c>
      <c r="N1956" t="s">
        <v>12741</v>
      </c>
      <c r="O1956" t="s">
        <v>13310</v>
      </c>
      <c r="P1956" t="s">
        <v>13350</v>
      </c>
      <c r="Q1956">
        <v>1</v>
      </c>
      <c r="R1956" t="s">
        <v>13357</v>
      </c>
      <c r="S1956" t="s">
        <v>13631</v>
      </c>
      <c r="T1956" t="s">
        <v>13831</v>
      </c>
      <c r="U1956" s="3" t="str" cm="1">
        <f t="array" ref="U1956">LEFT(T1956,MIN(FIND({0,1,2,3,4,5,6,7,8,9},T1956&amp;"0123456789"))-1)</f>
        <v>$</v>
      </c>
      <c r="V1956" t="s">
        <v>13357</v>
      </c>
      <c r="W1956" t="s">
        <v>13831</v>
      </c>
      <c r="X1956" s="3" t="str" cm="1">
        <f t="array" ref="X1956">LEFT(W1956,MIN(FIND({0,1,2,3,4,5,6,7,8,9},W1956&amp;"0123456789"))-1)</f>
        <v>$</v>
      </c>
      <c r="Y1956" t="s">
        <v>13357</v>
      </c>
      <c r="Z1956" t="s">
        <v>13831</v>
      </c>
      <c r="AA1956" s="3" cm="1">
        <f t="array" ref="AA1956">_xlfn.XLOOKUP(LEFT(Z1956,MIN(FIND({0,1,2,3,4,5,6,7,8,9},Z1956&amp;"0123456789"))-1), $BB$4:$BB$23, $BC$4:$BC$23)*_xlfn.NUMBERVALUE(TRIM(REPLACE(Z1956,1,MIN(FIND({0,1,2,3,4,5,6,7,8,9},Z1956&amp;"0123456789"))-1,"")), ".", ",")</f>
        <v>1000000</v>
      </c>
      <c r="AB1956" t="s">
        <v>13831</v>
      </c>
      <c r="AC1956" s="3" cm="1">
        <f t="array" ref="AC1956">_xlfn.XLOOKUP(LEFT(AB1956,MIN(FIND({0,1,2,3,4,5,6,7,8,9},AB1956&amp;"0123456789"))-1), $BB$4:$BB$23, $BC$4:$BC$23)*_xlfn.NUMBERVALUE(TRIM(REPLACE(AB1956,1,MIN(FIND({0,1,2,3,4,5,6,7,8,9},AB1956&amp;"0123456789"))-1,"")), ".", ",")</f>
        <v>1000000</v>
      </c>
      <c r="AD1956" t="s">
        <v>4365</v>
      </c>
      <c r="AE1956" t="s">
        <v>4365</v>
      </c>
      <c r="AF1956" t="s">
        <v>4365</v>
      </c>
      <c r="AG1956" t="s">
        <v>4365</v>
      </c>
      <c r="AH1956" t="s">
        <v>4365</v>
      </c>
      <c r="AI1956" t="s">
        <v>4365</v>
      </c>
      <c r="AJ1956" t="s">
        <v>4365</v>
      </c>
      <c r="AK1956" t="s">
        <v>4365</v>
      </c>
      <c r="AL1956" t="s">
        <v>4365</v>
      </c>
      <c r="AM1956" t="s">
        <v>4365</v>
      </c>
      <c r="AN1956" t="s">
        <v>4365</v>
      </c>
      <c r="AO1956" t="s">
        <v>4365</v>
      </c>
      <c r="AP1956" t="s">
        <v>4365</v>
      </c>
      <c r="AQ1956" t="s">
        <v>4365</v>
      </c>
      <c r="AR1956" t="s">
        <v>4365</v>
      </c>
      <c r="AS1956" t="s">
        <v>4365</v>
      </c>
      <c r="BC1956" s="3" t="str" cm="1">
        <f t="array" ref="BC1956">LEFT(BB1956,MIN(FIND({0,1,2,3,4,5,6,7,8,9},BB1956&amp;"0123456789"))-1)</f>
        <v/>
      </c>
      <c r="BY1956" t="s">
        <v>25667</v>
      </c>
      <c r="BZ1956" t="s">
        <v>25404</v>
      </c>
      <c r="CA1956" t="s">
        <v>25408</v>
      </c>
      <c r="CT1956" t="str">
        <f t="shared" si="449"/>
        <v>Information Services</v>
      </c>
      <c r="CU1956" t="str">
        <f t="shared" si="450"/>
        <v>Information Technology</v>
      </c>
      <c r="CV1956" t="str">
        <f t="shared" si="451"/>
        <v>Software</v>
      </c>
      <c r="CW1956" t="str">
        <f t="shared" si="452"/>
        <v/>
      </c>
      <c r="CX1956" t="str">
        <f t="shared" si="453"/>
        <v/>
      </c>
      <c r="CY1956" t="str">
        <f t="shared" si="454"/>
        <v/>
      </c>
      <c r="CZ1956" t="str">
        <f t="shared" si="455"/>
        <v/>
      </c>
      <c r="DA1956" t="str">
        <f t="shared" si="456"/>
        <v/>
      </c>
      <c r="DB1956" t="str">
        <f t="shared" si="457"/>
        <v/>
      </c>
      <c r="DC1956" t="str">
        <f t="shared" si="458"/>
        <v/>
      </c>
    </row>
    <row r="1957" spans="1:107" x14ac:dyDescent="0.2">
      <c r="A1957">
        <v>1954</v>
      </c>
      <c r="B1957" t="s">
        <v>1947</v>
      </c>
      <c r="C1957" t="s">
        <v>4122</v>
      </c>
      <c r="D1957" t="s">
        <v>5929</v>
      </c>
      <c r="E1957" t="s">
        <v>6065</v>
      </c>
      <c r="F1957" t="s">
        <v>8020</v>
      </c>
      <c r="G1957" t="s">
        <v>8245</v>
      </c>
      <c r="H1957" t="s">
        <v>8552</v>
      </c>
      <c r="I1957" t="s">
        <v>8555</v>
      </c>
      <c r="J1957" t="s">
        <v>10042</v>
      </c>
      <c r="K1957" t="s">
        <v>10119</v>
      </c>
      <c r="L1957" t="s">
        <v>10862</v>
      </c>
      <c r="M1957" t="s">
        <v>12591</v>
      </c>
      <c r="N1957" t="s">
        <v>13214</v>
      </c>
      <c r="O1957" t="s">
        <v>13341</v>
      </c>
      <c r="P1957" t="s">
        <v>4365</v>
      </c>
      <c r="Q1957">
        <v>1</v>
      </c>
      <c r="R1957" t="s">
        <v>4365</v>
      </c>
      <c r="S1957" t="s">
        <v>8481</v>
      </c>
      <c r="T1957" t="s">
        <v>14359</v>
      </c>
      <c r="U1957" s="3" t="str" cm="1">
        <f t="array" ref="U1957">LEFT(T1957,MIN(FIND({0,1,2,3,4,5,6,7,8,9},T1957&amp;"0123456789"))-1)</f>
        <v>$</v>
      </c>
      <c r="V1957" t="s">
        <v>14415</v>
      </c>
      <c r="W1957" t="s">
        <v>14359</v>
      </c>
      <c r="X1957" s="3" t="str" cm="1">
        <f t="array" ref="X1957">LEFT(W1957,MIN(FIND({0,1,2,3,4,5,6,7,8,9},W1957&amp;"0123456789"))-1)</f>
        <v>$</v>
      </c>
      <c r="Y1957" t="s">
        <v>14415</v>
      </c>
      <c r="Z1957" t="s">
        <v>14359</v>
      </c>
      <c r="AA1957" s="3" cm="1">
        <f t="array" ref="AA1957">_xlfn.XLOOKUP(LEFT(Z1957,MIN(FIND({0,1,2,3,4,5,6,7,8,9},Z1957&amp;"0123456789"))-1), $BB$4:$BB$23, $BC$4:$BC$23)*_xlfn.NUMBERVALUE(TRIM(REPLACE(Z1957,1,MIN(FIND({0,1,2,3,4,5,6,7,8,9},Z1957&amp;"0123456789"))-1,"")), ".", ",")</f>
        <v>2502018</v>
      </c>
      <c r="AB1957" t="s">
        <v>14359</v>
      </c>
      <c r="AC1957" s="3" cm="1">
        <f t="array" ref="AC1957">_xlfn.XLOOKUP(LEFT(AB1957,MIN(FIND({0,1,2,3,4,5,6,7,8,9},AB1957&amp;"0123456789"))-1), $BB$4:$BB$23, $BC$4:$BC$23)*_xlfn.NUMBERVALUE(TRIM(REPLACE(AB1957,1,MIN(FIND({0,1,2,3,4,5,6,7,8,9},AB1957&amp;"0123456789"))-1,"")), ".", ",")</f>
        <v>2502018</v>
      </c>
      <c r="AD1957" t="s">
        <v>4365</v>
      </c>
      <c r="AE1957" t="s">
        <v>4365</v>
      </c>
      <c r="AF1957" t="s">
        <v>4365</v>
      </c>
      <c r="AG1957" t="s">
        <v>16991</v>
      </c>
      <c r="AH1957" t="s">
        <v>4365</v>
      </c>
      <c r="AI1957" t="s">
        <v>4365</v>
      </c>
      <c r="AJ1957" t="s">
        <v>19403</v>
      </c>
      <c r="AK1957" t="s">
        <v>4365</v>
      </c>
      <c r="AL1957" t="s">
        <v>20377</v>
      </c>
      <c r="AM1957" t="s">
        <v>4365</v>
      </c>
      <c r="AN1957" t="s">
        <v>20488</v>
      </c>
      <c r="AO1957" t="s">
        <v>4365</v>
      </c>
      <c r="AP1957" t="s">
        <v>23490</v>
      </c>
      <c r="AQ1957" t="s">
        <v>4365</v>
      </c>
      <c r="AR1957" t="s">
        <v>4365</v>
      </c>
      <c r="AS1957" t="s">
        <v>14835</v>
      </c>
      <c r="BC1957" s="3" t="str" cm="1">
        <f t="array" ref="BC1957">LEFT(BB1957,MIN(FIND({0,1,2,3,4,5,6,7,8,9},BB1957&amp;"0123456789"))-1)</f>
        <v/>
      </c>
      <c r="BY1957" t="s">
        <v>12591</v>
      </c>
      <c r="CT1957" t="str">
        <f t="shared" si="449"/>
        <v>Semiconductor</v>
      </c>
      <c r="CU1957" t="str">
        <f t="shared" si="450"/>
        <v/>
      </c>
      <c r="CV1957" t="str">
        <f t="shared" si="451"/>
        <v/>
      </c>
      <c r="CW1957" t="str">
        <f t="shared" si="452"/>
        <v/>
      </c>
      <c r="CX1957" t="str">
        <f t="shared" si="453"/>
        <v/>
      </c>
      <c r="CY1957" t="str">
        <f t="shared" si="454"/>
        <v/>
      </c>
      <c r="CZ1957" t="str">
        <f t="shared" si="455"/>
        <v/>
      </c>
      <c r="DA1957" t="str">
        <f t="shared" si="456"/>
        <v/>
      </c>
      <c r="DB1957" t="str">
        <f t="shared" si="457"/>
        <v/>
      </c>
      <c r="DC1957" t="str">
        <f t="shared" si="458"/>
        <v/>
      </c>
    </row>
    <row r="1958" spans="1:107" x14ac:dyDescent="0.2">
      <c r="A1958">
        <v>1955</v>
      </c>
      <c r="B1958" t="s">
        <v>1948</v>
      </c>
      <c r="C1958" t="s">
        <v>4123</v>
      </c>
      <c r="D1958" t="s">
        <v>4365</v>
      </c>
      <c r="E1958" t="s">
        <v>6065</v>
      </c>
      <c r="F1958" t="s">
        <v>8021</v>
      </c>
      <c r="G1958" t="s">
        <v>8339</v>
      </c>
      <c r="H1958" t="s">
        <v>8552</v>
      </c>
      <c r="I1958" t="s">
        <v>4365</v>
      </c>
      <c r="J1958" t="s">
        <v>4365</v>
      </c>
      <c r="K1958" t="s">
        <v>10119</v>
      </c>
      <c r="L1958" t="s">
        <v>10717</v>
      </c>
      <c r="M1958" t="s">
        <v>12596</v>
      </c>
      <c r="N1958" t="s">
        <v>12761</v>
      </c>
      <c r="O1958" t="s">
        <v>13319</v>
      </c>
      <c r="P1958" t="s">
        <v>4365</v>
      </c>
      <c r="Q1958">
        <v>1</v>
      </c>
      <c r="R1958" t="s">
        <v>13357</v>
      </c>
      <c r="S1958" t="s">
        <v>8452</v>
      </c>
      <c r="T1958" t="s">
        <v>14360</v>
      </c>
      <c r="U1958" s="3" t="str" cm="1">
        <f t="array" ref="U1958">LEFT(T1958,MIN(FIND({0,1,2,3,4,5,6,7,8,9},T1958&amp;"0123456789"))-1)</f>
        <v>CN¥</v>
      </c>
      <c r="V1958" t="s">
        <v>14417</v>
      </c>
      <c r="W1958" t="s">
        <v>14360</v>
      </c>
      <c r="X1958" s="3" t="str" cm="1">
        <f t="array" ref="X1958">LEFT(W1958,MIN(FIND({0,1,2,3,4,5,6,7,8,9},W1958&amp;"0123456789"))-1)</f>
        <v>CN¥</v>
      </c>
      <c r="Y1958" t="s">
        <v>14417</v>
      </c>
      <c r="Z1958" t="s">
        <v>14360</v>
      </c>
      <c r="AA1958" s="3" cm="1">
        <f t="array" ref="AA1958">_xlfn.XLOOKUP(LEFT(Z1958,MIN(FIND({0,1,2,3,4,5,6,7,8,9},Z1958&amp;"0123456789"))-1), $BB$4:$BB$23, $BC$4:$BC$23)*_xlfn.NUMBERVALUE(TRIM(REPLACE(Z1958,1,MIN(FIND({0,1,2,3,4,5,6,7,8,9},Z1958&amp;"0123456789"))-1,"")), ".", ",")</f>
        <v>4500000</v>
      </c>
      <c r="AB1958" t="s">
        <v>14360</v>
      </c>
      <c r="AC1958" s="3" cm="1">
        <f t="array" ref="AC1958">_xlfn.XLOOKUP(LEFT(AB1958,MIN(FIND({0,1,2,3,4,5,6,7,8,9},AB1958&amp;"0123456789"))-1), $BB$4:$BB$23, $BC$4:$BC$23)*_xlfn.NUMBERVALUE(TRIM(REPLACE(AB1958,1,MIN(FIND({0,1,2,3,4,5,6,7,8,9},AB1958&amp;"0123456789"))-1,"")), ".", ",")</f>
        <v>4500000</v>
      </c>
      <c r="AD1958" t="s">
        <v>4365</v>
      </c>
      <c r="AE1958" t="s">
        <v>8554</v>
      </c>
      <c r="AF1958" t="s">
        <v>16352</v>
      </c>
      <c r="AG1958" t="s">
        <v>4365</v>
      </c>
      <c r="AH1958" t="s">
        <v>4365</v>
      </c>
      <c r="AI1958" t="s">
        <v>4365</v>
      </c>
      <c r="AJ1958" t="s">
        <v>4365</v>
      </c>
      <c r="AK1958" t="s">
        <v>4365</v>
      </c>
      <c r="AL1958" t="s">
        <v>4365</v>
      </c>
      <c r="AM1958" t="s">
        <v>4365</v>
      </c>
      <c r="AN1958" t="s">
        <v>4365</v>
      </c>
      <c r="AO1958" t="s">
        <v>4365</v>
      </c>
      <c r="AP1958" t="s">
        <v>4365</v>
      </c>
      <c r="AQ1958" t="s">
        <v>4365</v>
      </c>
      <c r="AR1958" t="s">
        <v>4365</v>
      </c>
      <c r="AS1958" t="s">
        <v>14825</v>
      </c>
      <c r="BC1958" s="3" t="str" cm="1">
        <f t="array" ref="BC1958">LEFT(BB1958,MIN(FIND({0,1,2,3,4,5,6,7,8,9},BB1958&amp;"0123456789"))-1)</f>
        <v/>
      </c>
      <c r="BY1958" t="s">
        <v>25752</v>
      </c>
      <c r="BZ1958" t="s">
        <v>25749</v>
      </c>
      <c r="CT1958" t="str">
        <f t="shared" si="449"/>
        <v>3D Technology</v>
      </c>
      <c r="CU1958" t="str">
        <f t="shared" si="450"/>
        <v>Virtual Reality</v>
      </c>
      <c r="CV1958" t="str">
        <f t="shared" si="451"/>
        <v/>
      </c>
      <c r="CW1958" t="str">
        <f t="shared" si="452"/>
        <v/>
      </c>
      <c r="CX1958" t="str">
        <f t="shared" si="453"/>
        <v/>
      </c>
      <c r="CY1958" t="str">
        <f t="shared" si="454"/>
        <v/>
      </c>
      <c r="CZ1958" t="str">
        <f t="shared" si="455"/>
        <v/>
      </c>
      <c r="DA1958" t="str">
        <f t="shared" si="456"/>
        <v/>
      </c>
      <c r="DB1958" t="str">
        <f t="shared" si="457"/>
        <v/>
      </c>
      <c r="DC1958" t="str">
        <f t="shared" si="458"/>
        <v/>
      </c>
    </row>
    <row r="1959" spans="1:107" x14ac:dyDescent="0.2">
      <c r="A1959">
        <v>1956</v>
      </c>
      <c r="B1959" t="s">
        <v>1949</v>
      </c>
      <c r="C1959" t="s">
        <v>4124</v>
      </c>
      <c r="D1959" t="s">
        <v>5930</v>
      </c>
      <c r="E1959" t="s">
        <v>6065</v>
      </c>
      <c r="F1959" t="s">
        <v>8022</v>
      </c>
      <c r="G1959" t="s">
        <v>8245</v>
      </c>
      <c r="H1959" t="s">
        <v>8552</v>
      </c>
      <c r="I1959" t="s">
        <v>8554</v>
      </c>
      <c r="J1959" t="s">
        <v>10043</v>
      </c>
      <c r="K1959" t="s">
        <v>10121</v>
      </c>
      <c r="L1959" t="s">
        <v>11017</v>
      </c>
      <c r="M1959" t="s">
        <v>12597</v>
      </c>
      <c r="N1959" t="s">
        <v>12743</v>
      </c>
      <c r="O1959" t="s">
        <v>13311</v>
      </c>
      <c r="P1959" t="s">
        <v>4365</v>
      </c>
      <c r="Q1959">
        <v>2</v>
      </c>
      <c r="R1959" t="s">
        <v>13357</v>
      </c>
      <c r="S1959" t="s">
        <v>13522</v>
      </c>
      <c r="T1959" t="s">
        <v>14361</v>
      </c>
      <c r="U1959" s="3" t="str" cm="1">
        <f t="array" ref="U1959">LEFT(T1959,MIN(FIND({0,1,2,3,4,5,6,7,8,9},T1959&amp;"0123456789"))-1)</f>
        <v>$</v>
      </c>
      <c r="V1959" t="s">
        <v>14422</v>
      </c>
      <c r="W1959" t="s">
        <v>14361</v>
      </c>
      <c r="X1959" s="3" t="str" cm="1">
        <f t="array" ref="X1959">LEFT(W1959,MIN(FIND({0,1,2,3,4,5,6,7,8,9},W1959&amp;"0123456789"))-1)</f>
        <v>$</v>
      </c>
      <c r="Y1959" t="s">
        <v>14422</v>
      </c>
      <c r="Z1959" t="s">
        <v>13907</v>
      </c>
      <c r="AA1959" s="3" cm="1">
        <f t="array" ref="AA1959">_xlfn.XLOOKUP(LEFT(Z1959,MIN(FIND({0,1,2,3,4,5,6,7,8,9},Z1959&amp;"0123456789"))-1), $BB$4:$BB$23, $BC$4:$BC$23)*_xlfn.NUMBERVALUE(TRIM(REPLACE(Z1959,1,MIN(FIND({0,1,2,3,4,5,6,7,8,9},Z1959&amp;"0123456789"))-1,"")), ".", ",")</f>
        <v>1100000</v>
      </c>
      <c r="AB1959" t="s">
        <v>13907</v>
      </c>
      <c r="AC1959" s="3" cm="1">
        <f t="array" ref="AC1959">_xlfn.XLOOKUP(LEFT(AB1959,MIN(FIND({0,1,2,3,4,5,6,7,8,9},AB1959&amp;"0123456789"))-1), $BB$4:$BB$23, $BC$4:$BC$23)*_xlfn.NUMBERVALUE(TRIM(REPLACE(AB1959,1,MIN(FIND({0,1,2,3,4,5,6,7,8,9},AB1959&amp;"0123456789"))-1,"")), ".", ",")</f>
        <v>1100000</v>
      </c>
      <c r="AD1959" t="s">
        <v>4365</v>
      </c>
      <c r="AE1959" t="s">
        <v>4365</v>
      </c>
      <c r="AF1959" t="s">
        <v>4365</v>
      </c>
      <c r="AG1959" t="s">
        <v>4365</v>
      </c>
      <c r="AH1959" t="s">
        <v>4365</v>
      </c>
      <c r="AI1959" t="s">
        <v>4365</v>
      </c>
      <c r="AJ1959" t="s">
        <v>4365</v>
      </c>
      <c r="AK1959" t="s">
        <v>4365</v>
      </c>
      <c r="AL1959" t="s">
        <v>4365</v>
      </c>
      <c r="AM1959" t="s">
        <v>4365</v>
      </c>
      <c r="AN1959" t="s">
        <v>4365</v>
      </c>
      <c r="AO1959" t="s">
        <v>4365</v>
      </c>
      <c r="AP1959" t="s">
        <v>4365</v>
      </c>
      <c r="AQ1959" t="s">
        <v>4365</v>
      </c>
      <c r="AR1959" t="s">
        <v>4365</v>
      </c>
      <c r="AS1959" t="s">
        <v>14824</v>
      </c>
      <c r="BC1959" s="3" t="str" cm="1">
        <f t="array" ref="BC1959">LEFT(BB1959,MIN(FIND({0,1,2,3,4,5,6,7,8,9},BB1959&amp;"0123456789"))-1)</f>
        <v/>
      </c>
      <c r="BY1959" t="s">
        <v>11706</v>
      </c>
      <c r="BZ1959" t="s">
        <v>25408</v>
      </c>
      <c r="CT1959" t="str">
        <f t="shared" si="449"/>
        <v>E-Commerce</v>
      </c>
      <c r="CU1959" t="str">
        <f t="shared" si="450"/>
        <v>Software</v>
      </c>
      <c r="CV1959" t="str">
        <f t="shared" si="451"/>
        <v/>
      </c>
      <c r="CW1959" t="str">
        <f t="shared" si="452"/>
        <v/>
      </c>
      <c r="CX1959" t="str">
        <f t="shared" si="453"/>
        <v/>
      </c>
      <c r="CY1959" t="str">
        <f t="shared" si="454"/>
        <v/>
      </c>
      <c r="CZ1959" t="str">
        <f t="shared" si="455"/>
        <v/>
      </c>
      <c r="DA1959" t="str">
        <f t="shared" si="456"/>
        <v/>
      </c>
      <c r="DB1959" t="str">
        <f t="shared" si="457"/>
        <v/>
      </c>
      <c r="DC1959" t="str">
        <f t="shared" si="458"/>
        <v/>
      </c>
    </row>
    <row r="1960" spans="1:107" x14ac:dyDescent="0.2">
      <c r="A1960">
        <v>1957</v>
      </c>
      <c r="B1960" t="s">
        <v>1950</v>
      </c>
      <c r="C1960" t="s">
        <v>4125</v>
      </c>
      <c r="D1960" t="s">
        <v>5931</v>
      </c>
      <c r="E1960" t="s">
        <v>6065</v>
      </c>
      <c r="F1960" t="s">
        <v>8023</v>
      </c>
      <c r="G1960" t="s">
        <v>8245</v>
      </c>
      <c r="H1960" t="s">
        <v>8552</v>
      </c>
      <c r="I1960" t="s">
        <v>4365</v>
      </c>
      <c r="J1960" t="s">
        <v>4365</v>
      </c>
      <c r="K1960" t="s">
        <v>4365</v>
      </c>
      <c r="L1960" t="s">
        <v>10163</v>
      </c>
      <c r="M1960" t="s">
        <v>11150</v>
      </c>
      <c r="N1960" t="s">
        <v>13215</v>
      </c>
      <c r="O1960" t="s">
        <v>13320</v>
      </c>
      <c r="P1960" t="s">
        <v>4365</v>
      </c>
      <c r="Q1960">
        <v>1</v>
      </c>
      <c r="R1960" t="s">
        <v>4365</v>
      </c>
      <c r="S1960" t="s">
        <v>13399</v>
      </c>
      <c r="T1960" t="s">
        <v>13907</v>
      </c>
      <c r="U1960" s="3" t="str" cm="1">
        <f t="array" ref="U1960">LEFT(T1960,MIN(FIND({0,1,2,3,4,5,6,7,8,9},T1960&amp;"0123456789"))-1)</f>
        <v>$</v>
      </c>
      <c r="V1960" t="s">
        <v>14415</v>
      </c>
      <c r="W1960" t="s">
        <v>13907</v>
      </c>
      <c r="X1960" s="3" t="str" cm="1">
        <f t="array" ref="X1960">LEFT(W1960,MIN(FIND({0,1,2,3,4,5,6,7,8,9},W1960&amp;"0123456789"))-1)</f>
        <v>$</v>
      </c>
      <c r="Y1960" t="s">
        <v>14415</v>
      </c>
      <c r="Z1960" t="s">
        <v>13907</v>
      </c>
      <c r="AA1960" s="3" cm="1">
        <f t="array" ref="AA1960">_xlfn.XLOOKUP(LEFT(Z1960,MIN(FIND({0,1,2,3,4,5,6,7,8,9},Z1960&amp;"0123456789"))-1), $BB$4:$BB$23, $BC$4:$BC$23)*_xlfn.NUMBERVALUE(TRIM(REPLACE(Z1960,1,MIN(FIND({0,1,2,3,4,5,6,7,8,9},Z1960&amp;"0123456789"))-1,"")), ".", ",")</f>
        <v>1100000</v>
      </c>
      <c r="AB1960" t="s">
        <v>13907</v>
      </c>
      <c r="AC1960" s="3" cm="1">
        <f t="array" ref="AC1960">_xlfn.XLOOKUP(LEFT(AB1960,MIN(FIND({0,1,2,3,4,5,6,7,8,9},AB1960&amp;"0123456789"))-1), $BB$4:$BB$23, $BC$4:$BC$23)*_xlfn.NUMBERVALUE(TRIM(REPLACE(AB1960,1,MIN(FIND({0,1,2,3,4,5,6,7,8,9},AB1960&amp;"0123456789"))-1,"")), ".", ",")</f>
        <v>1100000</v>
      </c>
      <c r="AD1960" t="s">
        <v>4365</v>
      </c>
      <c r="AE1960" t="s">
        <v>4365</v>
      </c>
      <c r="AF1960" t="s">
        <v>4365</v>
      </c>
      <c r="AG1960" t="s">
        <v>4365</v>
      </c>
      <c r="AH1960" t="s">
        <v>4365</v>
      </c>
      <c r="AI1960" t="s">
        <v>4365</v>
      </c>
      <c r="AJ1960" t="s">
        <v>4365</v>
      </c>
      <c r="AK1960" t="s">
        <v>4365</v>
      </c>
      <c r="AL1960" t="s">
        <v>4365</v>
      </c>
      <c r="AM1960" t="s">
        <v>4365</v>
      </c>
      <c r="AN1960" t="s">
        <v>4365</v>
      </c>
      <c r="AO1960" t="s">
        <v>4365</v>
      </c>
      <c r="AP1960" t="s">
        <v>4365</v>
      </c>
      <c r="AQ1960" t="s">
        <v>4365</v>
      </c>
      <c r="AR1960" t="s">
        <v>4365</v>
      </c>
      <c r="AS1960" t="s">
        <v>19174</v>
      </c>
      <c r="BC1960" s="3" t="str" cm="1">
        <f t="array" ref="BC1960">LEFT(BB1960,MIN(FIND({0,1,2,3,4,5,6,7,8,9},BB1960&amp;"0123456789"))-1)</f>
        <v/>
      </c>
      <c r="BY1960" t="s">
        <v>10163</v>
      </c>
      <c r="BZ1960" t="s">
        <v>25472</v>
      </c>
      <c r="CT1960" t="str">
        <f t="shared" si="449"/>
        <v>Health Care</v>
      </c>
      <c r="CU1960" t="str">
        <f t="shared" si="450"/>
        <v>Wellness</v>
      </c>
      <c r="CV1960" t="str">
        <f t="shared" si="451"/>
        <v/>
      </c>
      <c r="CW1960" t="str">
        <f t="shared" si="452"/>
        <v/>
      </c>
      <c r="CX1960" t="str">
        <f t="shared" si="453"/>
        <v/>
      </c>
      <c r="CY1960" t="str">
        <f t="shared" si="454"/>
        <v/>
      </c>
      <c r="CZ1960" t="str">
        <f t="shared" si="455"/>
        <v/>
      </c>
      <c r="DA1960" t="str">
        <f t="shared" si="456"/>
        <v/>
      </c>
      <c r="DB1960" t="str">
        <f t="shared" si="457"/>
        <v/>
      </c>
      <c r="DC1960" t="str">
        <f t="shared" si="458"/>
        <v/>
      </c>
    </row>
    <row r="1961" spans="1:107" x14ac:dyDescent="0.2">
      <c r="A1961">
        <v>1958</v>
      </c>
      <c r="B1961" t="s">
        <v>1951</v>
      </c>
      <c r="C1961" t="s">
        <v>4126</v>
      </c>
      <c r="D1961" t="s">
        <v>5932</v>
      </c>
      <c r="E1961" t="s">
        <v>6065</v>
      </c>
      <c r="F1961" t="s">
        <v>8024</v>
      </c>
      <c r="G1961" t="s">
        <v>8245</v>
      </c>
      <c r="H1961" t="s">
        <v>8552</v>
      </c>
      <c r="I1961" t="s">
        <v>8555</v>
      </c>
      <c r="J1961" t="s">
        <v>10044</v>
      </c>
      <c r="K1961" t="s">
        <v>10121</v>
      </c>
      <c r="L1961" t="s">
        <v>10163</v>
      </c>
      <c r="M1961" t="s">
        <v>10163</v>
      </c>
      <c r="N1961" t="s">
        <v>12778</v>
      </c>
      <c r="O1961" t="s">
        <v>13326</v>
      </c>
      <c r="P1961" t="s">
        <v>4365</v>
      </c>
      <c r="Q1961">
        <v>1</v>
      </c>
      <c r="R1961" t="s">
        <v>13358</v>
      </c>
      <c r="S1961" t="s">
        <v>8463</v>
      </c>
      <c r="T1961" t="s">
        <v>14362</v>
      </c>
      <c r="U1961" s="3" t="str" cm="1">
        <f t="array" ref="U1961">LEFT(T1961,MIN(FIND({0,1,2,3,4,5,6,7,8,9},T1961&amp;"0123456789"))-1)</f>
        <v>A$</v>
      </c>
      <c r="V1961" t="s">
        <v>14414</v>
      </c>
      <c r="W1961" t="s">
        <v>14362</v>
      </c>
      <c r="X1961" s="3" t="str" cm="1">
        <f t="array" ref="X1961">LEFT(W1961,MIN(FIND({0,1,2,3,4,5,6,7,8,9},W1961&amp;"0123456789"))-1)</f>
        <v>A$</v>
      </c>
      <c r="Y1961" t="s">
        <v>14414</v>
      </c>
      <c r="Z1961" t="s">
        <v>14362</v>
      </c>
      <c r="AA1961" s="3" cm="1">
        <f t="array" ref="AA1961">_xlfn.XLOOKUP(LEFT(Z1961,MIN(FIND({0,1,2,3,4,5,6,7,8,9},Z1961&amp;"0123456789"))-1), $BB$4:$BB$23, $BC$4:$BC$23)*_xlfn.NUMBERVALUE(TRIM(REPLACE(Z1961,1,MIN(FIND({0,1,2,3,4,5,6,7,8,9},Z1961&amp;"0123456789"))-1,"")), ".", ",")</f>
        <v>10780000</v>
      </c>
      <c r="AB1961" t="s">
        <v>14362</v>
      </c>
      <c r="AC1961" s="3" cm="1">
        <f t="array" ref="AC1961">_xlfn.XLOOKUP(LEFT(AB1961,MIN(FIND({0,1,2,3,4,5,6,7,8,9},AB1961&amp;"0123456789"))-1), $BB$4:$BB$23, $BC$4:$BC$23)*_xlfn.NUMBERVALUE(TRIM(REPLACE(AB1961,1,MIN(FIND({0,1,2,3,4,5,6,7,8,9},AB1961&amp;"0123456789"))-1,"")), ".", ",")</f>
        <v>10780000</v>
      </c>
      <c r="AD1961" t="s">
        <v>8555</v>
      </c>
      <c r="AE1961" t="s">
        <v>8556</v>
      </c>
      <c r="AF1961" t="s">
        <v>16353</v>
      </c>
      <c r="AG1961" t="s">
        <v>4365</v>
      </c>
      <c r="AH1961" t="s">
        <v>4365</v>
      </c>
      <c r="AI1961" t="s">
        <v>4365</v>
      </c>
      <c r="AJ1961" t="s">
        <v>4365</v>
      </c>
      <c r="AK1961" t="s">
        <v>4365</v>
      </c>
      <c r="AL1961" t="s">
        <v>4365</v>
      </c>
      <c r="AM1961" t="s">
        <v>4365</v>
      </c>
      <c r="AN1961" t="s">
        <v>4365</v>
      </c>
      <c r="AO1961" t="s">
        <v>4365</v>
      </c>
      <c r="AP1961" t="s">
        <v>4365</v>
      </c>
      <c r="AQ1961" t="s">
        <v>4365</v>
      </c>
      <c r="AR1961" t="s">
        <v>4365</v>
      </c>
      <c r="AS1961" t="s">
        <v>14821</v>
      </c>
      <c r="BC1961" s="3" t="str" cm="1">
        <f t="array" ref="BC1961">LEFT(BB1961,MIN(FIND({0,1,2,3,4,5,6,7,8,9},BB1961&amp;"0123456789"))-1)</f>
        <v/>
      </c>
      <c r="BY1961" t="s">
        <v>10163</v>
      </c>
      <c r="CT1961" t="str">
        <f t="shared" si="449"/>
        <v>Health Care</v>
      </c>
      <c r="CU1961" t="str">
        <f t="shared" si="450"/>
        <v/>
      </c>
      <c r="CV1961" t="str">
        <f t="shared" si="451"/>
        <v/>
      </c>
      <c r="CW1961" t="str">
        <f t="shared" si="452"/>
        <v/>
      </c>
      <c r="CX1961" t="str">
        <f t="shared" si="453"/>
        <v/>
      </c>
      <c r="CY1961" t="str">
        <f t="shared" si="454"/>
        <v/>
      </c>
      <c r="CZ1961" t="str">
        <f t="shared" si="455"/>
        <v/>
      </c>
      <c r="DA1961" t="str">
        <f t="shared" si="456"/>
        <v/>
      </c>
      <c r="DB1961" t="str">
        <f t="shared" si="457"/>
        <v/>
      </c>
      <c r="DC1961" t="str">
        <f t="shared" si="458"/>
        <v/>
      </c>
    </row>
    <row r="1962" spans="1:107" x14ac:dyDescent="0.2">
      <c r="A1962">
        <v>1959</v>
      </c>
      <c r="B1962" t="s">
        <v>1952</v>
      </c>
      <c r="C1962" t="s">
        <v>4127</v>
      </c>
      <c r="D1962" t="s">
        <v>5933</v>
      </c>
      <c r="E1962" t="s">
        <v>6065</v>
      </c>
      <c r="F1962" t="s">
        <v>8025</v>
      </c>
      <c r="G1962" t="s">
        <v>8245</v>
      </c>
      <c r="H1962" t="s">
        <v>8552</v>
      </c>
      <c r="I1962" t="s">
        <v>8555</v>
      </c>
      <c r="J1962" t="s">
        <v>10045</v>
      </c>
      <c r="K1962" t="s">
        <v>10121</v>
      </c>
      <c r="L1962" t="s">
        <v>11018</v>
      </c>
      <c r="M1962" t="s">
        <v>12598</v>
      </c>
      <c r="N1962" t="s">
        <v>12977</v>
      </c>
      <c r="O1962" t="s">
        <v>13332</v>
      </c>
      <c r="P1962" t="s">
        <v>13349</v>
      </c>
      <c r="Q1962">
        <v>1</v>
      </c>
      <c r="R1962" t="s">
        <v>4365</v>
      </c>
      <c r="S1962" t="s">
        <v>13571</v>
      </c>
      <c r="T1962" t="s">
        <v>14363</v>
      </c>
      <c r="U1962" s="3" t="str" cm="1">
        <f t="array" ref="U1962">LEFT(T1962,MIN(FIND({0,1,2,3,4,5,6,7,8,9},T1962&amp;"0123456789"))-1)</f>
        <v>$</v>
      </c>
      <c r="V1962" t="s">
        <v>14415</v>
      </c>
      <c r="W1962" t="s">
        <v>14363</v>
      </c>
      <c r="X1962" s="3" t="str" cm="1">
        <f t="array" ref="X1962">LEFT(W1962,MIN(FIND({0,1,2,3,4,5,6,7,8,9},W1962&amp;"0123456789"))-1)</f>
        <v>$</v>
      </c>
      <c r="Y1962" t="s">
        <v>14415</v>
      </c>
      <c r="Z1962" t="s">
        <v>14363</v>
      </c>
      <c r="AA1962" s="3" cm="1">
        <f t="array" ref="AA1962">_xlfn.XLOOKUP(LEFT(Z1962,MIN(FIND({0,1,2,3,4,5,6,7,8,9},Z1962&amp;"0123456789"))-1), $BB$4:$BB$23, $BC$4:$BC$23)*_xlfn.NUMBERVALUE(TRIM(REPLACE(Z1962,1,MIN(FIND({0,1,2,3,4,5,6,7,8,9},Z1962&amp;"0123456789"))-1,"")), ".", ",")</f>
        <v>1127777</v>
      </c>
      <c r="AB1962" t="s">
        <v>14363</v>
      </c>
      <c r="AC1962" s="3" cm="1">
        <f t="array" ref="AC1962">_xlfn.XLOOKUP(LEFT(AB1962,MIN(FIND({0,1,2,3,4,5,6,7,8,9},AB1962&amp;"0123456789"))-1), $BB$4:$BB$23, $BC$4:$BC$23)*_xlfn.NUMBERVALUE(TRIM(REPLACE(AB1962,1,MIN(FIND({0,1,2,3,4,5,6,7,8,9},AB1962&amp;"0123456789"))-1,"")), ".", ",")</f>
        <v>1127777</v>
      </c>
      <c r="AD1962" t="s">
        <v>4365</v>
      </c>
      <c r="AE1962" t="s">
        <v>4365</v>
      </c>
      <c r="AF1962" t="s">
        <v>4365</v>
      </c>
      <c r="AG1962" t="s">
        <v>4365</v>
      </c>
      <c r="AH1962" t="s">
        <v>4365</v>
      </c>
      <c r="AI1962" t="s">
        <v>4365</v>
      </c>
      <c r="AJ1962" t="s">
        <v>4365</v>
      </c>
      <c r="AK1962" t="s">
        <v>4365</v>
      </c>
      <c r="AL1962" t="s">
        <v>4365</v>
      </c>
      <c r="AM1962" t="s">
        <v>4365</v>
      </c>
      <c r="AN1962" t="s">
        <v>4365</v>
      </c>
      <c r="AO1962" t="s">
        <v>4365</v>
      </c>
      <c r="AP1962" t="s">
        <v>4365</v>
      </c>
      <c r="AQ1962" t="s">
        <v>4365</v>
      </c>
      <c r="AR1962" t="s">
        <v>4365</v>
      </c>
      <c r="AS1962" t="s">
        <v>19154</v>
      </c>
      <c r="BC1962" s="3" t="str" cm="1">
        <f t="array" ref="BC1962">LEFT(BB1962,MIN(FIND({0,1,2,3,4,5,6,7,8,9},BB1962&amp;"0123456789"))-1)</f>
        <v/>
      </c>
      <c r="BY1962" t="s">
        <v>25920</v>
      </c>
      <c r="BZ1962" t="s">
        <v>25428</v>
      </c>
      <c r="CA1962" t="s">
        <v>25418</v>
      </c>
      <c r="CB1962" t="s">
        <v>25537</v>
      </c>
      <c r="CT1962" t="str">
        <f t="shared" si="449"/>
        <v>Customer Service</v>
      </c>
      <c r="CU1962" t="str">
        <f t="shared" si="450"/>
        <v>Health Care</v>
      </c>
      <c r="CV1962" t="str">
        <f t="shared" si="451"/>
        <v>Medical</v>
      </c>
      <c r="CW1962" t="str">
        <f t="shared" si="452"/>
        <v>Pharmaceutical</v>
      </c>
      <c r="CX1962" t="str">
        <f t="shared" si="453"/>
        <v/>
      </c>
      <c r="CY1962" t="str">
        <f t="shared" si="454"/>
        <v/>
      </c>
      <c r="CZ1962" t="str">
        <f t="shared" si="455"/>
        <v/>
      </c>
      <c r="DA1962" t="str">
        <f t="shared" si="456"/>
        <v/>
      </c>
      <c r="DB1962" t="str">
        <f t="shared" si="457"/>
        <v/>
      </c>
      <c r="DC1962" t="str">
        <f t="shared" si="458"/>
        <v/>
      </c>
    </row>
    <row r="1963" spans="1:107" x14ac:dyDescent="0.2">
      <c r="A1963">
        <v>1960</v>
      </c>
      <c r="B1963" t="s">
        <v>1953</v>
      </c>
      <c r="C1963" t="s">
        <v>4128</v>
      </c>
      <c r="D1963" t="s">
        <v>5934</v>
      </c>
      <c r="E1963" t="s">
        <v>6065</v>
      </c>
      <c r="F1963" t="s">
        <v>8026</v>
      </c>
      <c r="G1963" t="s">
        <v>8247</v>
      </c>
      <c r="H1963" t="s">
        <v>8552</v>
      </c>
      <c r="I1963" t="s">
        <v>8555</v>
      </c>
      <c r="J1963" t="s">
        <v>10046</v>
      </c>
      <c r="K1963" t="s">
        <v>10121</v>
      </c>
      <c r="L1963" t="s">
        <v>10219</v>
      </c>
      <c r="M1963" t="s">
        <v>12599</v>
      </c>
      <c r="N1963" t="s">
        <v>4365</v>
      </c>
      <c r="O1963" t="s">
        <v>4365</v>
      </c>
      <c r="P1963" t="s">
        <v>4365</v>
      </c>
      <c r="Q1963">
        <v>1</v>
      </c>
      <c r="R1963" t="s">
        <v>13357</v>
      </c>
      <c r="S1963" t="s">
        <v>8250</v>
      </c>
      <c r="T1963" t="s">
        <v>13831</v>
      </c>
      <c r="U1963" s="3" t="str" cm="1">
        <f t="array" ref="U1963">LEFT(T1963,MIN(FIND({0,1,2,3,4,5,6,7,8,9},T1963&amp;"0123456789"))-1)</f>
        <v>$</v>
      </c>
      <c r="V1963" t="s">
        <v>14422</v>
      </c>
      <c r="W1963" t="s">
        <v>13831</v>
      </c>
      <c r="X1963" s="3" t="str" cm="1">
        <f t="array" ref="X1963">LEFT(W1963,MIN(FIND({0,1,2,3,4,5,6,7,8,9},W1963&amp;"0123456789"))-1)</f>
        <v>$</v>
      </c>
      <c r="Y1963" t="s">
        <v>14422</v>
      </c>
      <c r="Z1963" t="s">
        <v>13831</v>
      </c>
      <c r="AA1963" s="3" cm="1">
        <f t="array" ref="AA1963">_xlfn.XLOOKUP(LEFT(Z1963,MIN(FIND({0,1,2,3,4,5,6,7,8,9},Z1963&amp;"0123456789"))-1), $BB$4:$BB$23, $BC$4:$BC$23)*_xlfn.NUMBERVALUE(TRIM(REPLACE(Z1963,1,MIN(FIND({0,1,2,3,4,5,6,7,8,9},Z1963&amp;"0123456789"))-1,"")), ".", ",")</f>
        <v>1000000</v>
      </c>
      <c r="AB1963" t="s">
        <v>13831</v>
      </c>
      <c r="AC1963" s="3" cm="1">
        <f t="array" ref="AC1963">_xlfn.XLOOKUP(LEFT(AB1963,MIN(FIND({0,1,2,3,4,5,6,7,8,9},AB1963&amp;"0123456789"))-1), $BB$4:$BB$23, $BC$4:$BC$23)*_xlfn.NUMBERVALUE(TRIM(REPLACE(AB1963,1,MIN(FIND({0,1,2,3,4,5,6,7,8,9},AB1963&amp;"0123456789"))-1,"")), ".", ",")</f>
        <v>1000000</v>
      </c>
      <c r="AD1963" t="s">
        <v>4365</v>
      </c>
      <c r="AE1963" t="s">
        <v>4365</v>
      </c>
      <c r="AF1963" t="s">
        <v>4365</v>
      </c>
      <c r="AG1963" t="s">
        <v>4365</v>
      </c>
      <c r="AH1963" t="s">
        <v>4365</v>
      </c>
      <c r="AI1963" t="s">
        <v>4365</v>
      </c>
      <c r="AJ1963" t="s">
        <v>4365</v>
      </c>
      <c r="AK1963" t="s">
        <v>4365</v>
      </c>
      <c r="AL1963" t="s">
        <v>4365</v>
      </c>
      <c r="AM1963" t="s">
        <v>4365</v>
      </c>
      <c r="AN1963" t="s">
        <v>4365</v>
      </c>
      <c r="AO1963" t="s">
        <v>4365</v>
      </c>
      <c r="AP1963" t="s">
        <v>4365</v>
      </c>
      <c r="AQ1963" t="s">
        <v>4365</v>
      </c>
      <c r="AR1963" t="s">
        <v>4365</v>
      </c>
      <c r="AS1963" t="s">
        <v>4365</v>
      </c>
      <c r="BC1963" s="3" t="str" cm="1">
        <f t="array" ref="BC1963">LEFT(BB1963,MIN(FIND({0,1,2,3,4,5,6,7,8,9},BB1963&amp;"0123456789"))-1)</f>
        <v/>
      </c>
      <c r="BY1963" t="s">
        <v>11267</v>
      </c>
      <c r="BZ1963" t="s">
        <v>25476</v>
      </c>
      <c r="CA1963" t="s">
        <v>25444</v>
      </c>
      <c r="CB1963" t="s">
        <v>25408</v>
      </c>
      <c r="CT1963" t="str">
        <f t="shared" si="449"/>
        <v>Artificial Intelligence</v>
      </c>
      <c r="CU1963" t="str">
        <f t="shared" si="450"/>
        <v>Cloud Data Services</v>
      </c>
      <c r="CV1963" t="str">
        <f t="shared" si="451"/>
        <v>Machine Learning</v>
      </c>
      <c r="CW1963" t="str">
        <f t="shared" si="452"/>
        <v>Software</v>
      </c>
      <c r="CX1963" t="str">
        <f t="shared" si="453"/>
        <v/>
      </c>
      <c r="CY1963" t="str">
        <f t="shared" si="454"/>
        <v/>
      </c>
      <c r="CZ1963" t="str">
        <f t="shared" si="455"/>
        <v/>
      </c>
      <c r="DA1963" t="str">
        <f t="shared" si="456"/>
        <v/>
      </c>
      <c r="DB1963" t="str">
        <f t="shared" si="457"/>
        <v/>
      </c>
      <c r="DC1963" t="str">
        <f t="shared" si="458"/>
        <v/>
      </c>
    </row>
    <row r="1964" spans="1:107" x14ac:dyDescent="0.2">
      <c r="A1964">
        <v>1961</v>
      </c>
      <c r="B1964" t="s">
        <v>1954</v>
      </c>
      <c r="C1964" t="s">
        <v>4129</v>
      </c>
      <c r="D1964" t="s">
        <v>4365</v>
      </c>
      <c r="E1964" t="s">
        <v>6065</v>
      </c>
      <c r="F1964" t="s">
        <v>8027</v>
      </c>
      <c r="G1964" t="s">
        <v>8298</v>
      </c>
      <c r="H1964" t="s">
        <v>8552</v>
      </c>
      <c r="I1964" t="s">
        <v>4365</v>
      </c>
      <c r="J1964" t="s">
        <v>4365</v>
      </c>
      <c r="K1964" t="s">
        <v>10121</v>
      </c>
      <c r="L1964" t="s">
        <v>10263</v>
      </c>
      <c r="M1964" t="s">
        <v>12600</v>
      </c>
      <c r="N1964" t="s">
        <v>13094</v>
      </c>
      <c r="O1964" t="s">
        <v>13319</v>
      </c>
      <c r="P1964" t="s">
        <v>4365</v>
      </c>
      <c r="Q1964">
        <v>1</v>
      </c>
      <c r="R1964" t="s">
        <v>4365</v>
      </c>
      <c r="S1964" t="s">
        <v>13461</v>
      </c>
      <c r="T1964" t="s">
        <v>14326</v>
      </c>
      <c r="U1964" s="3" t="str" cm="1">
        <f t="array" ref="U1964">LEFT(T1964,MIN(FIND({0,1,2,3,4,5,6,7,8,9},T1964&amp;"0123456789"))-1)</f>
        <v>¥</v>
      </c>
      <c r="V1964" t="s">
        <v>14415</v>
      </c>
      <c r="W1964" t="s">
        <v>14326</v>
      </c>
      <c r="X1964" s="3" t="str" cm="1">
        <f t="array" ref="X1964">LEFT(W1964,MIN(FIND({0,1,2,3,4,5,6,7,8,9},W1964&amp;"0123456789"))-1)</f>
        <v>¥</v>
      </c>
      <c r="Y1964" t="s">
        <v>14415</v>
      </c>
      <c r="Z1964" t="s">
        <v>14326</v>
      </c>
      <c r="AA1964" s="3" cm="1">
        <f t="array" ref="AA1964">_xlfn.XLOOKUP(LEFT(Z1964,MIN(FIND({0,1,2,3,4,5,6,7,8,9},Z1964&amp;"0123456789"))-1), $BB$4:$BB$23, $BC$4:$BC$23)*_xlfn.NUMBERVALUE(TRIM(REPLACE(Z1964,1,MIN(FIND({0,1,2,3,4,5,6,7,8,9},Z1964&amp;"0123456789"))-1,"")), ".", ",")</f>
        <v>1425000</v>
      </c>
      <c r="AB1964" t="s">
        <v>14326</v>
      </c>
      <c r="AC1964" s="3" cm="1">
        <f t="array" ref="AC1964">_xlfn.XLOOKUP(LEFT(AB1964,MIN(FIND({0,1,2,3,4,5,6,7,8,9},AB1964&amp;"0123456789"))-1), $BB$4:$BB$23, $BC$4:$BC$23)*_xlfn.NUMBERVALUE(TRIM(REPLACE(AB1964,1,MIN(FIND({0,1,2,3,4,5,6,7,8,9},AB1964&amp;"0123456789"))-1,"")), ".", ",")</f>
        <v>1425000</v>
      </c>
      <c r="AD1964" t="s">
        <v>8555</v>
      </c>
      <c r="AE1964" t="s">
        <v>8555</v>
      </c>
      <c r="AF1964" t="s">
        <v>16354</v>
      </c>
      <c r="AG1964" t="s">
        <v>4365</v>
      </c>
      <c r="AH1964" t="s">
        <v>4365</v>
      </c>
      <c r="AI1964" t="s">
        <v>4365</v>
      </c>
      <c r="AJ1964" t="s">
        <v>4365</v>
      </c>
      <c r="AK1964" t="s">
        <v>4365</v>
      </c>
      <c r="AL1964" t="s">
        <v>4365</v>
      </c>
      <c r="AM1964" t="s">
        <v>4365</v>
      </c>
      <c r="AN1964" t="s">
        <v>4365</v>
      </c>
      <c r="AO1964" t="s">
        <v>4365</v>
      </c>
      <c r="AP1964" t="s">
        <v>4365</v>
      </c>
      <c r="AQ1964" t="s">
        <v>4365</v>
      </c>
      <c r="AR1964" t="s">
        <v>4365</v>
      </c>
      <c r="AS1964" t="s">
        <v>19302</v>
      </c>
      <c r="BC1964" s="3" t="str" cm="1">
        <f t="array" ref="BC1964">LEFT(BB1964,MIN(FIND({0,1,2,3,4,5,6,7,8,9},BB1964&amp;"0123456789"))-1)</f>
        <v/>
      </c>
      <c r="BY1964" t="s">
        <v>11267</v>
      </c>
      <c r="BZ1964" t="s">
        <v>25443</v>
      </c>
      <c r="CA1964" t="s">
        <v>25404</v>
      </c>
      <c r="CT1964" t="str">
        <f t="shared" si="449"/>
        <v>Artificial Intelligence</v>
      </c>
      <c r="CU1964" t="str">
        <f t="shared" si="450"/>
        <v>Big Data</v>
      </c>
      <c r="CV1964" t="str">
        <f t="shared" si="451"/>
        <v>Information Technology</v>
      </c>
      <c r="CW1964" t="str">
        <f t="shared" si="452"/>
        <v/>
      </c>
      <c r="CX1964" t="str">
        <f t="shared" si="453"/>
        <v/>
      </c>
      <c r="CY1964" t="str">
        <f t="shared" si="454"/>
        <v/>
      </c>
      <c r="CZ1964" t="str">
        <f t="shared" si="455"/>
        <v/>
      </c>
      <c r="DA1964" t="str">
        <f t="shared" si="456"/>
        <v/>
      </c>
      <c r="DB1964" t="str">
        <f t="shared" si="457"/>
        <v/>
      </c>
      <c r="DC1964" t="str">
        <f t="shared" si="458"/>
        <v/>
      </c>
    </row>
    <row r="1965" spans="1:107" x14ac:dyDescent="0.2">
      <c r="A1965">
        <v>1962</v>
      </c>
      <c r="B1965" t="s">
        <v>1955</v>
      </c>
      <c r="C1965" t="s">
        <v>4130</v>
      </c>
      <c r="D1965" t="s">
        <v>5935</v>
      </c>
      <c r="E1965" t="s">
        <v>6065</v>
      </c>
      <c r="F1965" t="s">
        <v>8028</v>
      </c>
      <c r="G1965" t="s">
        <v>8516</v>
      </c>
      <c r="H1965" t="s">
        <v>8552</v>
      </c>
      <c r="I1965" t="s">
        <v>4365</v>
      </c>
      <c r="J1965" t="s">
        <v>4365</v>
      </c>
      <c r="K1965" t="s">
        <v>10120</v>
      </c>
      <c r="L1965" t="s">
        <v>10127</v>
      </c>
      <c r="M1965" t="s">
        <v>12601</v>
      </c>
      <c r="N1965" t="s">
        <v>12924</v>
      </c>
      <c r="O1965" t="s">
        <v>13319</v>
      </c>
      <c r="P1965" t="s">
        <v>13352</v>
      </c>
      <c r="Q1965">
        <v>2</v>
      </c>
      <c r="R1965" t="s">
        <v>13357</v>
      </c>
      <c r="S1965" t="s">
        <v>13378</v>
      </c>
      <c r="T1965" t="s">
        <v>13734</v>
      </c>
      <c r="U1965" s="3" t="str" cm="1">
        <f t="array" ref="U1965">LEFT(T1965,MIN(FIND({0,1,2,3,4,5,6,7,8,9},T1965&amp;"0123456789"))-1)</f>
        <v>$</v>
      </c>
      <c r="V1965" t="s">
        <v>13357</v>
      </c>
      <c r="W1965" t="s">
        <v>13734</v>
      </c>
      <c r="X1965" s="3" t="str" cm="1">
        <f t="array" ref="X1965">LEFT(W1965,MIN(FIND({0,1,2,3,4,5,6,7,8,9},W1965&amp;"0123456789"))-1)</f>
        <v>$</v>
      </c>
      <c r="Y1965" t="s">
        <v>13357</v>
      </c>
      <c r="Z1965" t="s">
        <v>13734</v>
      </c>
      <c r="AA1965" s="3" cm="1">
        <f t="array" ref="AA1965">_xlfn.XLOOKUP(LEFT(Z1965,MIN(FIND({0,1,2,3,4,5,6,7,8,9},Z1965&amp;"0123456789"))-1), $BB$4:$BB$23, $BC$4:$BC$23)*_xlfn.NUMBERVALUE(TRIM(REPLACE(Z1965,1,MIN(FIND({0,1,2,3,4,5,6,7,8,9},Z1965&amp;"0123456789"))-1,"")), ".", ",")</f>
        <v>50000000</v>
      </c>
      <c r="AB1965" t="s">
        <v>13734</v>
      </c>
      <c r="AC1965" s="3" cm="1">
        <f t="array" ref="AC1965">_xlfn.XLOOKUP(LEFT(AB1965,MIN(FIND({0,1,2,3,4,5,6,7,8,9},AB1965&amp;"0123456789"))-1), $BB$4:$BB$23, $BC$4:$BC$23)*_xlfn.NUMBERVALUE(TRIM(REPLACE(AB1965,1,MIN(FIND({0,1,2,3,4,5,6,7,8,9},AB1965&amp;"0123456789"))-1,"")), ".", ",")</f>
        <v>50000000</v>
      </c>
      <c r="AD1965" t="s">
        <v>8554</v>
      </c>
      <c r="AE1965" t="s">
        <v>8559</v>
      </c>
      <c r="AF1965" t="s">
        <v>16355</v>
      </c>
      <c r="AG1965" t="s">
        <v>17472</v>
      </c>
      <c r="AH1965" t="s">
        <v>4365</v>
      </c>
      <c r="AI1965" t="s">
        <v>19051</v>
      </c>
      <c r="AJ1965" t="s">
        <v>8563</v>
      </c>
      <c r="AK1965" t="s">
        <v>20076</v>
      </c>
      <c r="AL1965" t="s">
        <v>8554</v>
      </c>
      <c r="AM1965" t="s">
        <v>19798</v>
      </c>
      <c r="AN1965" t="s">
        <v>18794</v>
      </c>
      <c r="AO1965" t="s">
        <v>4365</v>
      </c>
      <c r="AP1965" t="s">
        <v>23491</v>
      </c>
      <c r="AQ1965" t="s">
        <v>24503</v>
      </c>
      <c r="AR1965" t="s">
        <v>21533</v>
      </c>
      <c r="AS1965" t="s">
        <v>14830</v>
      </c>
      <c r="BC1965" s="3" t="str" cm="1">
        <f t="array" ref="BC1965">LEFT(BB1965,MIN(FIND({0,1,2,3,4,5,6,7,8,9},BB1965&amp;"0123456789"))-1)</f>
        <v/>
      </c>
      <c r="BY1965" t="s">
        <v>11993</v>
      </c>
      <c r="BZ1965" t="s">
        <v>25562</v>
      </c>
      <c r="CT1965" t="str">
        <f t="shared" si="449"/>
        <v>Automotive</v>
      </c>
      <c r="CU1965" t="str">
        <f t="shared" si="450"/>
        <v>Autonomous Vehicles</v>
      </c>
      <c r="CV1965" t="str">
        <f t="shared" si="451"/>
        <v/>
      </c>
      <c r="CW1965" t="str">
        <f t="shared" si="452"/>
        <v/>
      </c>
      <c r="CX1965" t="str">
        <f t="shared" si="453"/>
        <v/>
      </c>
      <c r="CY1965" t="str">
        <f t="shared" si="454"/>
        <v/>
      </c>
      <c r="CZ1965" t="str">
        <f t="shared" si="455"/>
        <v/>
      </c>
      <c r="DA1965" t="str">
        <f t="shared" si="456"/>
        <v/>
      </c>
      <c r="DB1965" t="str">
        <f t="shared" si="457"/>
        <v/>
      </c>
      <c r="DC1965" t="str">
        <f t="shared" si="458"/>
        <v/>
      </c>
    </row>
    <row r="1966" spans="1:107" x14ac:dyDescent="0.2">
      <c r="A1966">
        <v>1963</v>
      </c>
      <c r="B1966" t="s">
        <v>1956</v>
      </c>
      <c r="C1966" t="s">
        <v>4131</v>
      </c>
      <c r="D1966" t="s">
        <v>4365</v>
      </c>
      <c r="E1966" t="s">
        <v>6065</v>
      </c>
      <c r="F1966" t="s">
        <v>8029</v>
      </c>
      <c r="G1966" t="s">
        <v>8248</v>
      </c>
      <c r="H1966" t="s">
        <v>8552</v>
      </c>
      <c r="I1966" t="s">
        <v>4365</v>
      </c>
      <c r="J1966" t="s">
        <v>4365</v>
      </c>
      <c r="K1966" t="s">
        <v>10121</v>
      </c>
      <c r="L1966" t="s">
        <v>11019</v>
      </c>
      <c r="M1966" t="s">
        <v>12602</v>
      </c>
      <c r="N1966" t="s">
        <v>12743</v>
      </c>
      <c r="O1966" t="s">
        <v>13311</v>
      </c>
      <c r="P1966" t="s">
        <v>4365</v>
      </c>
      <c r="Q1966">
        <v>1</v>
      </c>
      <c r="R1966" t="s">
        <v>4365</v>
      </c>
      <c r="S1966" t="s">
        <v>13400</v>
      </c>
      <c r="T1966" t="s">
        <v>13766</v>
      </c>
      <c r="U1966" s="3" t="str" cm="1">
        <f t="array" ref="U1966">LEFT(T1966,MIN(FIND({0,1,2,3,4,5,6,7,8,9},T1966&amp;"0123456789"))-1)</f>
        <v>$</v>
      </c>
      <c r="V1966" t="s">
        <v>14415</v>
      </c>
      <c r="W1966" t="s">
        <v>13766</v>
      </c>
      <c r="X1966" s="3" t="str" cm="1">
        <f t="array" ref="X1966">LEFT(W1966,MIN(FIND({0,1,2,3,4,5,6,7,8,9},W1966&amp;"0123456789"))-1)</f>
        <v>$</v>
      </c>
      <c r="Y1966" t="s">
        <v>14415</v>
      </c>
      <c r="Z1966" t="s">
        <v>13766</v>
      </c>
      <c r="AA1966" s="3" cm="1">
        <f t="array" ref="AA1966">_xlfn.XLOOKUP(LEFT(Z1966,MIN(FIND({0,1,2,3,4,5,6,7,8,9},Z1966&amp;"0123456789"))-1), $BB$4:$BB$23, $BC$4:$BC$23)*_xlfn.NUMBERVALUE(TRIM(REPLACE(Z1966,1,MIN(FIND({0,1,2,3,4,5,6,7,8,9},Z1966&amp;"0123456789"))-1,"")), ".", ",")</f>
        <v>7500000</v>
      </c>
      <c r="AB1966" t="s">
        <v>13766</v>
      </c>
      <c r="AC1966" s="3" cm="1">
        <f t="array" ref="AC1966">_xlfn.XLOOKUP(LEFT(AB1966,MIN(FIND({0,1,2,3,4,5,6,7,8,9},AB1966&amp;"0123456789"))-1), $BB$4:$BB$23, $BC$4:$BC$23)*_xlfn.NUMBERVALUE(TRIM(REPLACE(AB1966,1,MIN(FIND({0,1,2,3,4,5,6,7,8,9},AB1966&amp;"0123456789"))-1,"")), ".", ",")</f>
        <v>7500000</v>
      </c>
      <c r="AD1966" t="s">
        <v>4365</v>
      </c>
      <c r="AE1966" t="s">
        <v>4365</v>
      </c>
      <c r="AF1966" t="s">
        <v>4365</v>
      </c>
      <c r="AG1966" t="s">
        <v>4365</v>
      </c>
      <c r="AH1966" t="s">
        <v>4365</v>
      </c>
      <c r="AI1966" t="s">
        <v>4365</v>
      </c>
      <c r="AJ1966" t="s">
        <v>4365</v>
      </c>
      <c r="AK1966" t="s">
        <v>4365</v>
      </c>
      <c r="AL1966" t="s">
        <v>4365</v>
      </c>
      <c r="AM1966" t="s">
        <v>4365</v>
      </c>
      <c r="AN1966" t="s">
        <v>4365</v>
      </c>
      <c r="AO1966" t="s">
        <v>4365</v>
      </c>
      <c r="AP1966" t="s">
        <v>4365</v>
      </c>
      <c r="AQ1966" t="s">
        <v>4365</v>
      </c>
      <c r="AR1966" t="s">
        <v>4365</v>
      </c>
      <c r="AS1966" t="s">
        <v>14825</v>
      </c>
      <c r="BC1966" s="3" t="str" cm="1">
        <f t="array" ref="BC1966">LEFT(BB1966,MIN(FIND({0,1,2,3,4,5,6,7,8,9},BB1966&amp;"0123456789"))-1)</f>
        <v/>
      </c>
      <c r="BY1966" t="s">
        <v>12694</v>
      </c>
      <c r="BZ1966" t="s">
        <v>25662</v>
      </c>
      <c r="CT1966" t="str">
        <f t="shared" si="449"/>
        <v>Consulting</v>
      </c>
      <c r="CU1966" t="str">
        <f t="shared" si="450"/>
        <v>Service Industry</v>
      </c>
      <c r="CV1966" t="str">
        <f t="shared" si="451"/>
        <v/>
      </c>
      <c r="CW1966" t="str">
        <f t="shared" si="452"/>
        <v/>
      </c>
      <c r="CX1966" t="str">
        <f t="shared" si="453"/>
        <v/>
      </c>
      <c r="CY1966" t="str">
        <f t="shared" si="454"/>
        <v/>
      </c>
      <c r="CZ1966" t="str">
        <f t="shared" si="455"/>
        <v/>
      </c>
      <c r="DA1966" t="str">
        <f t="shared" si="456"/>
        <v/>
      </c>
      <c r="DB1966" t="str">
        <f t="shared" si="457"/>
        <v/>
      </c>
      <c r="DC1966" t="str">
        <f t="shared" si="458"/>
        <v/>
      </c>
    </row>
    <row r="1967" spans="1:107" x14ac:dyDescent="0.2">
      <c r="A1967">
        <v>1964</v>
      </c>
      <c r="B1967" t="s">
        <v>1957</v>
      </c>
      <c r="C1967" t="s">
        <v>4132</v>
      </c>
      <c r="D1967" t="s">
        <v>4365</v>
      </c>
      <c r="E1967" t="s">
        <v>4365</v>
      </c>
      <c r="F1967" t="s">
        <v>8030</v>
      </c>
      <c r="G1967" t="s">
        <v>8245</v>
      </c>
      <c r="H1967" t="s">
        <v>8552</v>
      </c>
      <c r="I1967" t="s">
        <v>4365</v>
      </c>
      <c r="J1967" t="s">
        <v>4365</v>
      </c>
      <c r="K1967" t="s">
        <v>10121</v>
      </c>
      <c r="L1967" t="s">
        <v>10978</v>
      </c>
      <c r="M1967" t="s">
        <v>12603</v>
      </c>
      <c r="N1967" t="s">
        <v>13216</v>
      </c>
      <c r="O1967" t="s">
        <v>13334</v>
      </c>
      <c r="P1967" t="s">
        <v>4365</v>
      </c>
      <c r="Q1967">
        <v>1</v>
      </c>
      <c r="R1967" t="s">
        <v>13357</v>
      </c>
      <c r="S1967" t="s">
        <v>8308</v>
      </c>
      <c r="T1967" t="s">
        <v>14290</v>
      </c>
      <c r="U1967" s="3" t="str" cm="1">
        <f t="array" ref="U1967">LEFT(T1967,MIN(FIND({0,1,2,3,4,5,6,7,8,9},T1967&amp;"0123456789"))-1)</f>
        <v>$</v>
      </c>
      <c r="V1967" t="s">
        <v>13357</v>
      </c>
      <c r="W1967" t="s">
        <v>14290</v>
      </c>
      <c r="X1967" s="3" t="str" cm="1">
        <f t="array" ref="X1967">LEFT(W1967,MIN(FIND({0,1,2,3,4,5,6,7,8,9},W1967&amp;"0123456789"))-1)</f>
        <v>$</v>
      </c>
      <c r="Y1967" t="s">
        <v>13357</v>
      </c>
      <c r="Z1967" t="s">
        <v>14290</v>
      </c>
      <c r="AA1967" s="3" cm="1">
        <f t="array" ref="AA1967">_xlfn.XLOOKUP(LEFT(Z1967,MIN(FIND({0,1,2,3,4,5,6,7,8,9},Z1967&amp;"0123456789"))-1), $BB$4:$BB$23, $BC$4:$BC$23)*_xlfn.NUMBERVALUE(TRIM(REPLACE(Z1967,1,MIN(FIND({0,1,2,3,4,5,6,7,8,9},Z1967&amp;"0123456789"))-1,"")), ".", ",")</f>
        <v>2140000</v>
      </c>
      <c r="AB1967" t="s">
        <v>14290</v>
      </c>
      <c r="AC1967" s="3" cm="1">
        <f t="array" ref="AC1967">_xlfn.XLOOKUP(LEFT(AB1967,MIN(FIND({0,1,2,3,4,5,6,7,8,9},AB1967&amp;"0123456789"))-1), $BB$4:$BB$23, $BC$4:$BC$23)*_xlfn.NUMBERVALUE(TRIM(REPLACE(AB1967,1,MIN(FIND({0,1,2,3,4,5,6,7,8,9},AB1967&amp;"0123456789"))-1,"")), ".", ",")</f>
        <v>2140000</v>
      </c>
      <c r="AD1967" t="s">
        <v>8555</v>
      </c>
      <c r="AE1967" t="s">
        <v>8555</v>
      </c>
      <c r="AF1967" t="s">
        <v>1672</v>
      </c>
      <c r="AG1967" t="s">
        <v>4365</v>
      </c>
      <c r="AH1967" t="s">
        <v>4365</v>
      </c>
      <c r="AI1967" t="s">
        <v>4365</v>
      </c>
      <c r="AJ1967" t="s">
        <v>4365</v>
      </c>
      <c r="AK1967" t="s">
        <v>4365</v>
      </c>
      <c r="AL1967" t="s">
        <v>4365</v>
      </c>
      <c r="AM1967" t="s">
        <v>4365</v>
      </c>
      <c r="AN1967" t="s">
        <v>4365</v>
      </c>
      <c r="AO1967" t="s">
        <v>4365</v>
      </c>
      <c r="AP1967" t="s">
        <v>4365</v>
      </c>
      <c r="AQ1967" t="s">
        <v>4365</v>
      </c>
      <c r="AR1967" t="s">
        <v>4365</v>
      </c>
      <c r="AS1967" t="s">
        <v>14824</v>
      </c>
      <c r="BC1967" s="3" t="str" cm="1">
        <f t="array" ref="BC1967">LEFT(BB1967,MIN(FIND({0,1,2,3,4,5,6,7,8,9},BB1967&amp;"0123456789"))-1)</f>
        <v/>
      </c>
      <c r="BY1967" t="s">
        <v>10904</v>
      </c>
      <c r="BZ1967" t="s">
        <v>25732</v>
      </c>
      <c r="CA1967" t="s">
        <v>25902</v>
      </c>
      <c r="CT1967" t="str">
        <f t="shared" si="449"/>
        <v>Energy</v>
      </c>
      <c r="CU1967" t="str">
        <f t="shared" si="450"/>
        <v>Oil and Gas</v>
      </c>
      <c r="CV1967" t="str">
        <f t="shared" si="451"/>
        <v>Water</v>
      </c>
      <c r="CW1967" t="str">
        <f t="shared" si="452"/>
        <v/>
      </c>
      <c r="CX1967" t="str">
        <f t="shared" si="453"/>
        <v/>
      </c>
      <c r="CY1967" t="str">
        <f t="shared" si="454"/>
        <v/>
      </c>
      <c r="CZ1967" t="str">
        <f t="shared" si="455"/>
        <v/>
      </c>
      <c r="DA1967" t="str">
        <f t="shared" si="456"/>
        <v/>
      </c>
      <c r="DB1967" t="str">
        <f t="shared" si="457"/>
        <v/>
      </c>
      <c r="DC1967" t="str">
        <f t="shared" si="458"/>
        <v/>
      </c>
    </row>
    <row r="1968" spans="1:107" x14ac:dyDescent="0.2">
      <c r="A1968">
        <v>1965</v>
      </c>
      <c r="B1968" t="s">
        <v>1958</v>
      </c>
      <c r="C1968" t="s">
        <v>4133</v>
      </c>
      <c r="D1968" t="s">
        <v>5936</v>
      </c>
      <c r="E1968" t="s">
        <v>6065</v>
      </c>
      <c r="F1968" t="s">
        <v>8031</v>
      </c>
      <c r="G1968" t="s">
        <v>8245</v>
      </c>
      <c r="H1968" t="s">
        <v>8552</v>
      </c>
      <c r="I1968" t="s">
        <v>4365</v>
      </c>
      <c r="J1968" t="s">
        <v>4365</v>
      </c>
      <c r="K1968" t="s">
        <v>10119</v>
      </c>
      <c r="L1968" t="s">
        <v>10666</v>
      </c>
      <c r="M1968" t="s">
        <v>12604</v>
      </c>
      <c r="N1968" t="s">
        <v>13217</v>
      </c>
      <c r="O1968" t="s">
        <v>4365</v>
      </c>
      <c r="P1968" t="s">
        <v>4365</v>
      </c>
      <c r="Q1968">
        <v>2</v>
      </c>
      <c r="R1968" t="s">
        <v>4365</v>
      </c>
      <c r="S1968" t="s">
        <v>8469</v>
      </c>
      <c r="T1968" t="s">
        <v>14084</v>
      </c>
      <c r="U1968" s="3" t="str" cm="1">
        <f t="array" ref="U1968">LEFT(T1968,MIN(FIND({0,1,2,3,4,5,6,7,8,9},T1968&amp;"0123456789"))-1)</f>
        <v>£</v>
      </c>
      <c r="V1968" t="s">
        <v>14424</v>
      </c>
      <c r="W1968" t="s">
        <v>14084</v>
      </c>
      <c r="X1968" s="3" t="str" cm="1">
        <f t="array" ref="X1968">LEFT(W1968,MIN(FIND({0,1,2,3,4,5,6,7,8,9},W1968&amp;"0123456789"))-1)</f>
        <v>£</v>
      </c>
      <c r="Y1968" t="s">
        <v>14424</v>
      </c>
      <c r="Z1968" t="s">
        <v>14768</v>
      </c>
      <c r="AA1968" s="3" cm="1">
        <f t="array" ref="AA1968">_xlfn.XLOOKUP(LEFT(Z1968,MIN(FIND({0,1,2,3,4,5,6,7,8,9},Z1968&amp;"0123456789"))-1), $BB$4:$BB$23, $BC$4:$BC$23)*_xlfn.NUMBERVALUE(TRIM(REPLACE(Z1968,1,MIN(FIND({0,1,2,3,4,5,6,7,8,9},Z1968&amp;"0123456789"))-1,"")), ".", ",")</f>
        <v>1281443.2000000002</v>
      </c>
      <c r="AB1968" t="s">
        <v>14768</v>
      </c>
      <c r="AC1968" s="3" cm="1">
        <f t="array" ref="AC1968">_xlfn.XLOOKUP(LEFT(AB1968,MIN(FIND({0,1,2,3,4,5,6,7,8,9},AB1968&amp;"0123456789"))-1), $BB$4:$BB$23, $BC$4:$BC$23)*_xlfn.NUMBERVALUE(TRIM(REPLACE(AB1968,1,MIN(FIND({0,1,2,3,4,5,6,7,8,9},AB1968&amp;"0123456789"))-1,"")), ".", ",")</f>
        <v>1281443.2000000002</v>
      </c>
      <c r="AD1968" t="s">
        <v>4365</v>
      </c>
      <c r="AE1968" t="s">
        <v>8555</v>
      </c>
      <c r="AF1968" t="s">
        <v>16356</v>
      </c>
      <c r="AG1968" t="s">
        <v>4365</v>
      </c>
      <c r="AH1968" t="s">
        <v>4365</v>
      </c>
      <c r="AI1968" t="s">
        <v>4365</v>
      </c>
      <c r="AJ1968" t="s">
        <v>4365</v>
      </c>
      <c r="AK1968" t="s">
        <v>4365</v>
      </c>
      <c r="AL1968" t="s">
        <v>4365</v>
      </c>
      <c r="AM1968" t="s">
        <v>4365</v>
      </c>
      <c r="AN1968" t="s">
        <v>4365</v>
      </c>
      <c r="AO1968" t="s">
        <v>4365</v>
      </c>
      <c r="AP1968" t="s">
        <v>4365</v>
      </c>
      <c r="AQ1968" t="s">
        <v>4365</v>
      </c>
      <c r="AR1968" t="s">
        <v>4365</v>
      </c>
      <c r="AS1968" t="s">
        <v>19162</v>
      </c>
      <c r="BC1968" s="3" t="str" cm="1">
        <f t="array" ref="BC1968">LEFT(BB1968,MIN(FIND({0,1,2,3,4,5,6,7,8,9},BB1968&amp;"0123456789"))-1)</f>
        <v/>
      </c>
      <c r="BY1968" t="s">
        <v>10167</v>
      </c>
      <c r="BZ1968" t="s">
        <v>25747</v>
      </c>
      <c r="CA1968" t="s">
        <v>25522</v>
      </c>
      <c r="CT1968" t="str">
        <f t="shared" si="449"/>
        <v>Software</v>
      </c>
      <c r="CU1968" t="str">
        <f t="shared" si="450"/>
        <v>Tourism</v>
      </c>
      <c r="CV1968" t="str">
        <f t="shared" si="451"/>
        <v>Travel</v>
      </c>
      <c r="CW1968" t="str">
        <f t="shared" si="452"/>
        <v/>
      </c>
      <c r="CX1968" t="str">
        <f t="shared" si="453"/>
        <v/>
      </c>
      <c r="CY1968" t="str">
        <f t="shared" si="454"/>
        <v/>
      </c>
      <c r="CZ1968" t="str">
        <f t="shared" si="455"/>
        <v/>
      </c>
      <c r="DA1968" t="str">
        <f t="shared" si="456"/>
        <v/>
      </c>
      <c r="DB1968" t="str">
        <f t="shared" si="457"/>
        <v/>
      </c>
      <c r="DC1968" t="str">
        <f t="shared" si="458"/>
        <v/>
      </c>
    </row>
    <row r="1969" spans="1:107" x14ac:dyDescent="0.2">
      <c r="A1969">
        <v>1966</v>
      </c>
      <c r="B1969" t="s">
        <v>1959</v>
      </c>
      <c r="C1969" t="s">
        <v>4134</v>
      </c>
      <c r="D1969" t="s">
        <v>5937</v>
      </c>
      <c r="E1969" t="s">
        <v>6065</v>
      </c>
      <c r="F1969" t="s">
        <v>8032</v>
      </c>
      <c r="G1969" t="s">
        <v>8245</v>
      </c>
      <c r="H1969" t="s">
        <v>8552</v>
      </c>
      <c r="I1969" t="s">
        <v>8555</v>
      </c>
      <c r="J1969" t="s">
        <v>10047</v>
      </c>
      <c r="K1969" t="s">
        <v>10121</v>
      </c>
      <c r="L1969" t="s">
        <v>10444</v>
      </c>
      <c r="M1969" t="s">
        <v>12605</v>
      </c>
      <c r="N1969" t="s">
        <v>12741</v>
      </c>
      <c r="O1969" t="s">
        <v>13310</v>
      </c>
      <c r="P1969" t="s">
        <v>4365</v>
      </c>
      <c r="Q1969">
        <v>1</v>
      </c>
      <c r="R1969" t="s">
        <v>4365</v>
      </c>
      <c r="S1969" t="s">
        <v>8335</v>
      </c>
      <c r="T1969" t="s">
        <v>14364</v>
      </c>
      <c r="U1969" s="3" t="str" cm="1">
        <f t="array" ref="U1969">LEFT(T1969,MIN(FIND({0,1,2,3,4,5,6,7,8,9},T1969&amp;"0123456789"))-1)</f>
        <v>$</v>
      </c>
      <c r="V1969" t="s">
        <v>14415</v>
      </c>
      <c r="W1969" t="s">
        <v>14364</v>
      </c>
      <c r="X1969" s="3" t="str" cm="1">
        <f t="array" ref="X1969">LEFT(W1969,MIN(FIND({0,1,2,3,4,5,6,7,8,9},W1969&amp;"0123456789"))-1)</f>
        <v>$</v>
      </c>
      <c r="Y1969" t="s">
        <v>14415</v>
      </c>
      <c r="Z1969" t="s">
        <v>14364</v>
      </c>
      <c r="AA1969" s="3" cm="1">
        <f t="array" ref="AA1969">_xlfn.XLOOKUP(LEFT(Z1969,MIN(FIND({0,1,2,3,4,5,6,7,8,9},Z1969&amp;"0123456789"))-1), $BB$4:$BB$23, $BC$4:$BC$23)*_xlfn.NUMBERVALUE(TRIM(REPLACE(Z1969,1,MIN(FIND({0,1,2,3,4,5,6,7,8,9},Z1969&amp;"0123456789"))-1,"")), ".", ",")</f>
        <v>2266664</v>
      </c>
      <c r="AB1969" t="s">
        <v>14364</v>
      </c>
      <c r="AC1969" s="3" cm="1">
        <f t="array" ref="AC1969">_xlfn.XLOOKUP(LEFT(AB1969,MIN(FIND({0,1,2,3,4,5,6,7,8,9},AB1969&amp;"0123456789"))-1), $BB$4:$BB$23, $BC$4:$BC$23)*_xlfn.NUMBERVALUE(TRIM(REPLACE(AB1969,1,MIN(FIND({0,1,2,3,4,5,6,7,8,9},AB1969&amp;"0123456789"))-1,"")), ".", ",")</f>
        <v>2266664</v>
      </c>
      <c r="AD1969" t="s">
        <v>4365</v>
      </c>
      <c r="AE1969" t="s">
        <v>4365</v>
      </c>
      <c r="AF1969" t="s">
        <v>4365</v>
      </c>
      <c r="AG1969" t="s">
        <v>4365</v>
      </c>
      <c r="AH1969" t="s">
        <v>4365</v>
      </c>
      <c r="AI1969" t="s">
        <v>4365</v>
      </c>
      <c r="AJ1969" t="s">
        <v>4365</v>
      </c>
      <c r="AK1969" t="s">
        <v>4365</v>
      </c>
      <c r="AL1969" t="s">
        <v>4365</v>
      </c>
      <c r="AM1969" t="s">
        <v>4365</v>
      </c>
      <c r="AN1969" t="s">
        <v>4365</v>
      </c>
      <c r="AO1969" t="s">
        <v>4365</v>
      </c>
      <c r="AP1969" t="s">
        <v>4365</v>
      </c>
      <c r="AQ1969" t="s">
        <v>4365</v>
      </c>
      <c r="AR1969" t="s">
        <v>4365</v>
      </c>
      <c r="AS1969" t="s">
        <v>4365</v>
      </c>
      <c r="BC1969" s="3" t="str" cm="1">
        <f t="array" ref="BC1969">LEFT(BB1969,MIN(FIND({0,1,2,3,4,5,6,7,8,9},BB1969&amp;"0123456789"))-1)</f>
        <v/>
      </c>
      <c r="BY1969" t="s">
        <v>11839</v>
      </c>
      <c r="BZ1969" t="s">
        <v>25416</v>
      </c>
      <c r="CA1969" t="s">
        <v>25821</v>
      </c>
      <c r="CT1969" t="str">
        <f t="shared" si="449"/>
        <v>Rental</v>
      </c>
      <c r="CU1969" t="str">
        <f t="shared" si="450"/>
        <v>Retail</v>
      </c>
      <c r="CV1969" t="str">
        <f t="shared" si="451"/>
        <v>Wine And Spirits</v>
      </c>
      <c r="CW1969" t="str">
        <f t="shared" si="452"/>
        <v/>
      </c>
      <c r="CX1969" t="str">
        <f t="shared" si="453"/>
        <v/>
      </c>
      <c r="CY1969" t="str">
        <f t="shared" si="454"/>
        <v/>
      </c>
      <c r="CZ1969" t="str">
        <f t="shared" si="455"/>
        <v/>
      </c>
      <c r="DA1969" t="str">
        <f t="shared" si="456"/>
        <v/>
      </c>
      <c r="DB1969" t="str">
        <f t="shared" si="457"/>
        <v/>
      </c>
      <c r="DC1969" t="str">
        <f t="shared" si="458"/>
        <v/>
      </c>
    </row>
    <row r="1970" spans="1:107" x14ac:dyDescent="0.2">
      <c r="A1970">
        <v>1967</v>
      </c>
      <c r="B1970" t="s">
        <v>1960</v>
      </c>
      <c r="C1970" t="s">
        <v>4135</v>
      </c>
      <c r="D1970" t="s">
        <v>4365</v>
      </c>
      <c r="E1970" t="s">
        <v>6065</v>
      </c>
      <c r="F1970" t="s">
        <v>8033</v>
      </c>
      <c r="G1970" t="s">
        <v>8248</v>
      </c>
      <c r="H1970" t="s">
        <v>8552</v>
      </c>
      <c r="I1970" t="s">
        <v>4365</v>
      </c>
      <c r="J1970" t="s">
        <v>4365</v>
      </c>
      <c r="K1970" t="s">
        <v>4365</v>
      </c>
      <c r="L1970" t="s">
        <v>10143</v>
      </c>
      <c r="M1970" t="s">
        <v>10143</v>
      </c>
      <c r="N1970" t="s">
        <v>13218</v>
      </c>
      <c r="O1970" t="s">
        <v>13314</v>
      </c>
      <c r="P1970" t="s">
        <v>4365</v>
      </c>
      <c r="Q1970">
        <v>1</v>
      </c>
      <c r="R1970" t="s">
        <v>4365</v>
      </c>
      <c r="S1970" t="s">
        <v>13418</v>
      </c>
      <c r="T1970" t="s">
        <v>14365</v>
      </c>
      <c r="U1970" s="3" t="str" cm="1">
        <f t="array" ref="U1970">LEFT(T1970,MIN(FIND({0,1,2,3,4,5,6,7,8,9},T1970&amp;"0123456789"))-1)</f>
        <v>$</v>
      </c>
      <c r="V1970" t="s">
        <v>14415</v>
      </c>
      <c r="W1970" t="s">
        <v>14365</v>
      </c>
      <c r="X1970" s="3" t="str" cm="1">
        <f t="array" ref="X1970">LEFT(W1970,MIN(FIND({0,1,2,3,4,5,6,7,8,9},W1970&amp;"0123456789"))-1)</f>
        <v>$</v>
      </c>
      <c r="Y1970" t="s">
        <v>14415</v>
      </c>
      <c r="Z1970" t="s">
        <v>14365</v>
      </c>
      <c r="AA1970" s="3" cm="1">
        <f t="array" ref="AA1970">_xlfn.XLOOKUP(LEFT(Z1970,MIN(FIND({0,1,2,3,4,5,6,7,8,9},Z1970&amp;"0123456789"))-1), $BB$4:$BB$23, $BC$4:$BC$23)*_xlfn.NUMBERVALUE(TRIM(REPLACE(Z1970,1,MIN(FIND({0,1,2,3,4,5,6,7,8,9},Z1970&amp;"0123456789"))-1,"")), ".", ",")</f>
        <v>1467500</v>
      </c>
      <c r="AB1970" t="s">
        <v>14365</v>
      </c>
      <c r="AC1970" s="3" cm="1">
        <f t="array" ref="AC1970">_xlfn.XLOOKUP(LEFT(AB1970,MIN(FIND({0,1,2,3,4,5,6,7,8,9},AB1970&amp;"0123456789"))-1), $BB$4:$BB$23, $BC$4:$BC$23)*_xlfn.NUMBERVALUE(TRIM(REPLACE(AB1970,1,MIN(FIND({0,1,2,3,4,5,6,7,8,9},AB1970&amp;"0123456789"))-1,"")), ".", ",")</f>
        <v>1467500</v>
      </c>
      <c r="AD1970" t="s">
        <v>4365</v>
      </c>
      <c r="AE1970" t="s">
        <v>4365</v>
      </c>
      <c r="AF1970" t="s">
        <v>4365</v>
      </c>
      <c r="AG1970" t="s">
        <v>4365</v>
      </c>
      <c r="AH1970" t="s">
        <v>4365</v>
      </c>
      <c r="AI1970" t="s">
        <v>4365</v>
      </c>
      <c r="AJ1970" t="s">
        <v>4365</v>
      </c>
      <c r="AK1970" t="s">
        <v>4365</v>
      </c>
      <c r="AL1970" t="s">
        <v>4365</v>
      </c>
      <c r="AM1970" t="s">
        <v>4365</v>
      </c>
      <c r="AN1970" t="s">
        <v>4365</v>
      </c>
      <c r="AO1970" t="s">
        <v>4365</v>
      </c>
      <c r="AP1970" t="s">
        <v>4365</v>
      </c>
      <c r="AQ1970" t="s">
        <v>4365</v>
      </c>
      <c r="AR1970" t="s">
        <v>4365</v>
      </c>
      <c r="AS1970" t="s">
        <v>8555</v>
      </c>
      <c r="BC1970" s="3" t="str" cm="1">
        <f t="array" ref="BC1970">LEFT(BB1970,MIN(FIND({0,1,2,3,4,5,6,7,8,9},BB1970&amp;"0123456789"))-1)</f>
        <v/>
      </c>
      <c r="BY1970" t="s">
        <v>10143</v>
      </c>
      <c r="CT1970" t="str">
        <f t="shared" si="449"/>
        <v>Financial Services</v>
      </c>
      <c r="CU1970" t="str">
        <f t="shared" si="450"/>
        <v/>
      </c>
      <c r="CV1970" t="str">
        <f t="shared" si="451"/>
        <v/>
      </c>
      <c r="CW1970" t="str">
        <f t="shared" si="452"/>
        <v/>
      </c>
      <c r="CX1970" t="str">
        <f t="shared" si="453"/>
        <v/>
      </c>
      <c r="CY1970" t="str">
        <f t="shared" si="454"/>
        <v/>
      </c>
      <c r="CZ1970" t="str">
        <f t="shared" si="455"/>
        <v/>
      </c>
      <c r="DA1970" t="str">
        <f t="shared" si="456"/>
        <v/>
      </c>
      <c r="DB1970" t="str">
        <f t="shared" si="457"/>
        <v/>
      </c>
      <c r="DC1970" t="str">
        <f t="shared" si="458"/>
        <v/>
      </c>
    </row>
    <row r="1971" spans="1:107" x14ac:dyDescent="0.2">
      <c r="A1971">
        <v>1968</v>
      </c>
      <c r="B1971" t="s">
        <v>1961</v>
      </c>
      <c r="C1971" t="s">
        <v>4136</v>
      </c>
      <c r="D1971" t="s">
        <v>5938</v>
      </c>
      <c r="E1971" t="s">
        <v>6065</v>
      </c>
      <c r="F1971" t="s">
        <v>8034</v>
      </c>
      <c r="G1971" t="s">
        <v>8248</v>
      </c>
      <c r="H1971" t="s">
        <v>8552</v>
      </c>
      <c r="I1971" t="s">
        <v>8555</v>
      </c>
      <c r="J1971" t="s">
        <v>10048</v>
      </c>
      <c r="K1971" t="s">
        <v>10121</v>
      </c>
      <c r="L1971" t="s">
        <v>10856</v>
      </c>
      <c r="M1971" t="s">
        <v>12606</v>
      </c>
      <c r="N1971" t="s">
        <v>12750</v>
      </c>
      <c r="O1971" t="s">
        <v>13317</v>
      </c>
      <c r="P1971" t="s">
        <v>4365</v>
      </c>
      <c r="Q1971">
        <v>1</v>
      </c>
      <c r="R1971" t="s">
        <v>4365</v>
      </c>
      <c r="S1971" t="s">
        <v>13608</v>
      </c>
      <c r="T1971" t="s">
        <v>14366</v>
      </c>
      <c r="U1971" s="3" t="str" cm="1">
        <f t="array" ref="U1971">LEFT(T1971,MIN(FIND({0,1,2,3,4,5,6,7,8,9},T1971&amp;"0123456789"))-1)</f>
        <v>$</v>
      </c>
      <c r="V1971" t="s">
        <v>14415</v>
      </c>
      <c r="W1971" t="s">
        <v>14366</v>
      </c>
      <c r="X1971" s="3" t="str" cm="1">
        <f t="array" ref="X1971">LEFT(W1971,MIN(FIND({0,1,2,3,4,5,6,7,8,9},W1971&amp;"0123456789"))-1)</f>
        <v>$</v>
      </c>
      <c r="Y1971" t="s">
        <v>14415</v>
      </c>
      <c r="Z1971" t="s">
        <v>14366</v>
      </c>
      <c r="AA1971" s="3" cm="1">
        <f t="array" ref="AA1971">_xlfn.XLOOKUP(LEFT(Z1971,MIN(FIND({0,1,2,3,4,5,6,7,8,9},Z1971&amp;"0123456789"))-1), $BB$4:$BB$23, $BC$4:$BC$23)*_xlfn.NUMBERVALUE(TRIM(REPLACE(Z1971,1,MIN(FIND({0,1,2,3,4,5,6,7,8,9},Z1971&amp;"0123456789"))-1,"")), ".", ",")</f>
        <v>3050000</v>
      </c>
      <c r="AB1971" t="s">
        <v>14366</v>
      </c>
      <c r="AC1971" s="3" cm="1">
        <f t="array" ref="AC1971">_xlfn.XLOOKUP(LEFT(AB1971,MIN(FIND({0,1,2,3,4,5,6,7,8,9},AB1971&amp;"0123456789"))-1), $BB$4:$BB$23, $BC$4:$BC$23)*_xlfn.NUMBERVALUE(TRIM(REPLACE(AB1971,1,MIN(FIND({0,1,2,3,4,5,6,7,8,9},AB1971&amp;"0123456789"))-1,"")), ".", ",")</f>
        <v>3050000</v>
      </c>
      <c r="AD1971" t="s">
        <v>4365</v>
      </c>
      <c r="AE1971" t="s">
        <v>4365</v>
      </c>
      <c r="AF1971" t="s">
        <v>4365</v>
      </c>
      <c r="AG1971" t="s">
        <v>4365</v>
      </c>
      <c r="AH1971" t="s">
        <v>4365</v>
      </c>
      <c r="AI1971" t="s">
        <v>4365</v>
      </c>
      <c r="AJ1971" t="s">
        <v>4365</v>
      </c>
      <c r="AK1971" t="s">
        <v>4365</v>
      </c>
      <c r="AL1971" t="s">
        <v>4365</v>
      </c>
      <c r="AM1971" t="s">
        <v>4365</v>
      </c>
      <c r="AN1971" t="s">
        <v>4365</v>
      </c>
      <c r="AO1971" t="s">
        <v>4365</v>
      </c>
      <c r="AP1971" t="s">
        <v>4365</v>
      </c>
      <c r="AQ1971" t="s">
        <v>4365</v>
      </c>
      <c r="AR1971" t="s">
        <v>4365</v>
      </c>
      <c r="AS1971" t="s">
        <v>4365</v>
      </c>
      <c r="BC1971" s="3" t="str" cm="1">
        <f t="array" ref="BC1971">LEFT(BB1971,MIN(FIND({0,1,2,3,4,5,6,7,8,9},BB1971&amp;"0123456789"))-1)</f>
        <v/>
      </c>
      <c r="BY1971" t="s">
        <v>12606</v>
      </c>
      <c r="CT1971" t="str">
        <f t="shared" si="449"/>
        <v>Data Center</v>
      </c>
      <c r="CU1971" t="str">
        <f t="shared" si="450"/>
        <v/>
      </c>
      <c r="CV1971" t="str">
        <f t="shared" si="451"/>
        <v/>
      </c>
      <c r="CW1971" t="str">
        <f t="shared" si="452"/>
        <v/>
      </c>
      <c r="CX1971" t="str">
        <f t="shared" si="453"/>
        <v/>
      </c>
      <c r="CY1971" t="str">
        <f t="shared" si="454"/>
        <v/>
      </c>
      <c r="CZ1971" t="str">
        <f t="shared" si="455"/>
        <v/>
      </c>
      <c r="DA1971" t="str">
        <f t="shared" si="456"/>
        <v/>
      </c>
      <c r="DB1971" t="str">
        <f t="shared" si="457"/>
        <v/>
      </c>
      <c r="DC1971" t="str">
        <f t="shared" si="458"/>
        <v/>
      </c>
    </row>
    <row r="1972" spans="1:107" x14ac:dyDescent="0.2">
      <c r="A1972">
        <v>1969</v>
      </c>
      <c r="B1972" t="s">
        <v>1962</v>
      </c>
      <c r="C1972" t="s">
        <v>4137</v>
      </c>
      <c r="D1972" t="s">
        <v>5939</v>
      </c>
      <c r="E1972" t="s">
        <v>6065</v>
      </c>
      <c r="F1972" t="s">
        <v>8035</v>
      </c>
      <c r="G1972" t="s">
        <v>8245</v>
      </c>
      <c r="H1972" t="s">
        <v>8553</v>
      </c>
      <c r="I1972" t="s">
        <v>4365</v>
      </c>
      <c r="J1972" t="s">
        <v>4365</v>
      </c>
      <c r="K1972" t="s">
        <v>4365</v>
      </c>
      <c r="L1972" t="s">
        <v>11020</v>
      </c>
      <c r="M1972" t="s">
        <v>12607</v>
      </c>
      <c r="N1972" t="s">
        <v>13219</v>
      </c>
      <c r="O1972" t="s">
        <v>13333</v>
      </c>
      <c r="P1972" t="s">
        <v>4365</v>
      </c>
      <c r="Q1972">
        <v>1</v>
      </c>
      <c r="R1972" t="s">
        <v>4365</v>
      </c>
      <c r="S1972" t="s">
        <v>13659</v>
      </c>
      <c r="T1972" t="s">
        <v>13895</v>
      </c>
      <c r="U1972" s="3" t="str" cm="1">
        <f t="array" ref="U1972">LEFT(T1972,MIN(FIND({0,1,2,3,4,5,6,7,8,9},T1972&amp;"0123456789"))-1)</f>
        <v>$</v>
      </c>
      <c r="V1972" t="s">
        <v>14425</v>
      </c>
      <c r="W1972" t="s">
        <v>13895</v>
      </c>
      <c r="X1972" s="3" t="str" cm="1">
        <f t="array" ref="X1972">LEFT(W1972,MIN(FIND({0,1,2,3,4,5,6,7,8,9},W1972&amp;"0123456789"))-1)</f>
        <v>$</v>
      </c>
      <c r="Y1972" t="s">
        <v>14425</v>
      </c>
      <c r="Z1972" t="s">
        <v>13895</v>
      </c>
      <c r="AA1972" s="3" cm="1">
        <f t="array" ref="AA1972">_xlfn.XLOOKUP(LEFT(Z1972,MIN(FIND({0,1,2,3,4,5,6,7,8,9},Z1972&amp;"0123456789"))-1), $BB$4:$BB$23, $BC$4:$BC$23)*_xlfn.NUMBERVALUE(TRIM(REPLACE(Z1972,1,MIN(FIND({0,1,2,3,4,5,6,7,8,9},Z1972&amp;"0123456789"))-1,"")), ".", ",")</f>
        <v>130000000</v>
      </c>
      <c r="AB1972" t="s">
        <v>13895</v>
      </c>
      <c r="AC1972" s="3" cm="1">
        <f t="array" ref="AC1972">_xlfn.XLOOKUP(LEFT(AB1972,MIN(FIND({0,1,2,3,4,5,6,7,8,9},AB1972&amp;"0123456789"))-1), $BB$4:$BB$23, $BC$4:$BC$23)*_xlfn.NUMBERVALUE(TRIM(REPLACE(AB1972,1,MIN(FIND({0,1,2,3,4,5,6,7,8,9},AB1972&amp;"0123456789"))-1,"")), ".", ",")</f>
        <v>130000000</v>
      </c>
      <c r="AD1972" t="s">
        <v>8555</v>
      </c>
      <c r="AE1972" t="s">
        <v>8555</v>
      </c>
      <c r="AF1972" t="s">
        <v>16357</v>
      </c>
      <c r="AG1972" t="s">
        <v>4365</v>
      </c>
      <c r="AH1972" t="s">
        <v>4365</v>
      </c>
      <c r="AI1972" t="s">
        <v>4365</v>
      </c>
      <c r="AJ1972" t="s">
        <v>4365</v>
      </c>
      <c r="AK1972" t="s">
        <v>4365</v>
      </c>
      <c r="AL1972" t="s">
        <v>4365</v>
      </c>
      <c r="AM1972" t="s">
        <v>4365</v>
      </c>
      <c r="AN1972" t="s">
        <v>4365</v>
      </c>
      <c r="AO1972" t="s">
        <v>4365</v>
      </c>
      <c r="AP1972" t="s">
        <v>4365</v>
      </c>
      <c r="AQ1972" t="s">
        <v>4365</v>
      </c>
      <c r="AR1972" t="s">
        <v>4365</v>
      </c>
      <c r="AS1972" t="s">
        <v>4365</v>
      </c>
      <c r="BC1972" s="3" t="str" cm="1">
        <f t="array" ref="BC1972">LEFT(BB1972,MIN(FIND({0,1,2,3,4,5,6,7,8,9},BB1972&amp;"0123456789"))-1)</f>
        <v/>
      </c>
      <c r="BY1972" t="s">
        <v>26014</v>
      </c>
      <c r="BZ1972" t="s">
        <v>25512</v>
      </c>
      <c r="CA1972" t="s">
        <v>25776</v>
      </c>
      <c r="CT1972" t="str">
        <f t="shared" si="449"/>
        <v>Clinical Trials</v>
      </c>
      <c r="CU1972" t="str">
        <f t="shared" si="450"/>
        <v>Market Research</v>
      </c>
      <c r="CV1972" t="str">
        <f t="shared" si="451"/>
        <v>Project Management</v>
      </c>
      <c r="CW1972" t="str">
        <f t="shared" si="452"/>
        <v/>
      </c>
      <c r="CX1972" t="str">
        <f t="shared" si="453"/>
        <v/>
      </c>
      <c r="CY1972" t="str">
        <f t="shared" si="454"/>
        <v/>
      </c>
      <c r="CZ1972" t="str">
        <f t="shared" si="455"/>
        <v/>
      </c>
      <c r="DA1972" t="str">
        <f t="shared" si="456"/>
        <v/>
      </c>
      <c r="DB1972" t="str">
        <f t="shared" si="457"/>
        <v/>
      </c>
      <c r="DC1972" t="str">
        <f t="shared" si="458"/>
        <v/>
      </c>
    </row>
    <row r="1973" spans="1:107" x14ac:dyDescent="0.2">
      <c r="A1973">
        <v>1970</v>
      </c>
      <c r="B1973" t="s">
        <v>1963</v>
      </c>
      <c r="C1973" t="s">
        <v>4138</v>
      </c>
      <c r="D1973" t="s">
        <v>5940</v>
      </c>
      <c r="E1973" t="s">
        <v>6065</v>
      </c>
      <c r="F1973" t="s">
        <v>8036</v>
      </c>
      <c r="G1973" t="s">
        <v>8245</v>
      </c>
      <c r="H1973" t="s">
        <v>8552</v>
      </c>
      <c r="I1973" t="s">
        <v>8557</v>
      </c>
      <c r="J1973" t="s">
        <v>10049</v>
      </c>
      <c r="K1973" t="s">
        <v>10121</v>
      </c>
      <c r="L1973" t="s">
        <v>10129</v>
      </c>
      <c r="M1973" t="s">
        <v>12608</v>
      </c>
      <c r="N1973" t="s">
        <v>12736</v>
      </c>
      <c r="O1973" t="s">
        <v>13305</v>
      </c>
      <c r="P1973" t="s">
        <v>13349</v>
      </c>
      <c r="Q1973">
        <v>1</v>
      </c>
      <c r="R1973" t="s">
        <v>13357</v>
      </c>
      <c r="S1973" t="s">
        <v>8424</v>
      </c>
      <c r="T1973" t="s">
        <v>13749</v>
      </c>
      <c r="U1973" s="3" t="str" cm="1">
        <f t="array" ref="U1973">LEFT(T1973,MIN(FIND({0,1,2,3,4,5,6,7,8,9},T1973&amp;"0123456789"))-1)</f>
        <v>$</v>
      </c>
      <c r="V1973" t="s">
        <v>13357</v>
      </c>
      <c r="W1973" t="s">
        <v>13749</v>
      </c>
      <c r="X1973" s="3" t="str" cm="1">
        <f t="array" ref="X1973">LEFT(W1973,MIN(FIND({0,1,2,3,4,5,6,7,8,9},W1973&amp;"0123456789"))-1)</f>
        <v>$</v>
      </c>
      <c r="Y1973" t="s">
        <v>13357</v>
      </c>
      <c r="Z1973" t="s">
        <v>13749</v>
      </c>
      <c r="AA1973" s="3" cm="1">
        <f t="array" ref="AA1973">_xlfn.XLOOKUP(LEFT(Z1973,MIN(FIND({0,1,2,3,4,5,6,7,8,9},Z1973&amp;"0123456789"))-1), $BB$4:$BB$23, $BC$4:$BC$23)*_xlfn.NUMBERVALUE(TRIM(REPLACE(Z1973,1,MIN(FIND({0,1,2,3,4,5,6,7,8,9},Z1973&amp;"0123456789"))-1,"")), ".", ",")</f>
        <v>3300000</v>
      </c>
      <c r="AB1973" t="s">
        <v>13749</v>
      </c>
      <c r="AC1973" s="3" cm="1">
        <f t="array" ref="AC1973">_xlfn.XLOOKUP(LEFT(AB1973,MIN(FIND({0,1,2,3,4,5,6,7,8,9},AB1973&amp;"0123456789"))-1), $BB$4:$BB$23, $BC$4:$BC$23)*_xlfn.NUMBERVALUE(TRIM(REPLACE(AB1973,1,MIN(FIND({0,1,2,3,4,5,6,7,8,9},AB1973&amp;"0123456789"))-1,"")), ".", ",")</f>
        <v>3300000</v>
      </c>
      <c r="AD1973" t="s">
        <v>8554</v>
      </c>
      <c r="AE1973" t="s">
        <v>8556</v>
      </c>
      <c r="AF1973" t="s">
        <v>16358</v>
      </c>
      <c r="AG1973" t="s">
        <v>17473</v>
      </c>
      <c r="AH1973" t="s">
        <v>18066</v>
      </c>
      <c r="AI1973" t="s">
        <v>19052</v>
      </c>
      <c r="AJ1973" t="s">
        <v>19144</v>
      </c>
      <c r="AK1973" t="s">
        <v>20077</v>
      </c>
      <c r="AL1973" t="s">
        <v>20210</v>
      </c>
      <c r="AM1973" t="s">
        <v>21097</v>
      </c>
      <c r="AN1973" t="s">
        <v>21674</v>
      </c>
      <c r="AO1973" t="s">
        <v>19837</v>
      </c>
      <c r="AP1973" t="s">
        <v>23492</v>
      </c>
      <c r="AQ1973" t="s">
        <v>24504</v>
      </c>
      <c r="AR1973" t="s">
        <v>25299</v>
      </c>
      <c r="AS1973" t="s">
        <v>19298</v>
      </c>
      <c r="BC1973" s="3" t="str" cm="1">
        <f t="array" ref="BC1973">LEFT(BB1973,MIN(FIND({0,1,2,3,4,5,6,7,8,9},BB1973&amp;"0123456789"))-1)</f>
        <v/>
      </c>
      <c r="BY1973" t="s">
        <v>25736</v>
      </c>
      <c r="BZ1973" t="s">
        <v>25429</v>
      </c>
      <c r="CA1973" t="s">
        <v>25411</v>
      </c>
      <c r="CT1973" t="str">
        <f t="shared" si="449"/>
        <v>Building Material</v>
      </c>
      <c r="CU1973" t="str">
        <f t="shared" si="450"/>
        <v>Financial Services</v>
      </c>
      <c r="CV1973" t="str">
        <f t="shared" si="451"/>
        <v>Real Estate</v>
      </c>
      <c r="CW1973" t="str">
        <f t="shared" si="452"/>
        <v/>
      </c>
      <c r="CX1973" t="str">
        <f t="shared" si="453"/>
        <v/>
      </c>
      <c r="CY1973" t="str">
        <f t="shared" si="454"/>
        <v/>
      </c>
      <c r="CZ1973" t="str">
        <f t="shared" si="455"/>
        <v/>
      </c>
      <c r="DA1973" t="str">
        <f t="shared" si="456"/>
        <v/>
      </c>
      <c r="DB1973" t="str">
        <f t="shared" si="457"/>
        <v/>
      </c>
      <c r="DC1973" t="str">
        <f t="shared" si="458"/>
        <v/>
      </c>
    </row>
    <row r="1974" spans="1:107" x14ac:dyDescent="0.2">
      <c r="A1974">
        <v>1971</v>
      </c>
      <c r="B1974" t="s">
        <v>1964</v>
      </c>
      <c r="C1974" t="s">
        <v>4139</v>
      </c>
      <c r="D1974" t="s">
        <v>4365</v>
      </c>
      <c r="E1974" t="s">
        <v>6065</v>
      </c>
      <c r="F1974" t="s">
        <v>8037</v>
      </c>
      <c r="G1974" t="s">
        <v>8536</v>
      </c>
      <c r="H1974" t="s">
        <v>8552</v>
      </c>
      <c r="I1974" t="s">
        <v>4365</v>
      </c>
      <c r="J1974" t="s">
        <v>4365</v>
      </c>
      <c r="K1974" t="s">
        <v>10118</v>
      </c>
      <c r="L1974" t="s">
        <v>11021</v>
      </c>
      <c r="M1974" t="s">
        <v>12609</v>
      </c>
      <c r="N1974" t="s">
        <v>13179</v>
      </c>
      <c r="O1974" t="s">
        <v>13319</v>
      </c>
      <c r="P1974" t="s">
        <v>4365</v>
      </c>
      <c r="Q1974">
        <v>1</v>
      </c>
      <c r="R1974" t="s">
        <v>13357</v>
      </c>
      <c r="S1974" t="s">
        <v>8485</v>
      </c>
      <c r="T1974" t="s">
        <v>13741</v>
      </c>
      <c r="U1974" s="3" t="str" cm="1">
        <f t="array" ref="U1974">LEFT(T1974,MIN(FIND({0,1,2,3,4,5,6,7,8,9},T1974&amp;"0123456789"))-1)</f>
        <v>$</v>
      </c>
      <c r="V1974" t="s">
        <v>14417</v>
      </c>
      <c r="W1974" t="s">
        <v>13741</v>
      </c>
      <c r="X1974" s="3" t="str" cm="1">
        <f t="array" ref="X1974">LEFT(W1974,MIN(FIND({0,1,2,3,4,5,6,7,8,9},W1974&amp;"0123456789"))-1)</f>
        <v>$</v>
      </c>
      <c r="Y1974" t="s">
        <v>14417</v>
      </c>
      <c r="Z1974" t="s">
        <v>13741</v>
      </c>
      <c r="AA1974" s="3" cm="1">
        <f t="array" ref="AA1974">_xlfn.XLOOKUP(LEFT(Z1974,MIN(FIND({0,1,2,3,4,5,6,7,8,9},Z1974&amp;"0123456789"))-1), $BB$4:$BB$23, $BC$4:$BC$23)*_xlfn.NUMBERVALUE(TRIM(REPLACE(Z1974,1,MIN(FIND({0,1,2,3,4,5,6,7,8,9},Z1974&amp;"0123456789"))-1,"")), ".", ",")</f>
        <v>6000000</v>
      </c>
      <c r="AB1974" t="s">
        <v>13741</v>
      </c>
      <c r="AC1974" s="3" cm="1">
        <f t="array" ref="AC1974">_xlfn.XLOOKUP(LEFT(AB1974,MIN(FIND({0,1,2,3,4,5,6,7,8,9},AB1974&amp;"0123456789"))-1), $BB$4:$BB$23, $BC$4:$BC$23)*_xlfn.NUMBERVALUE(TRIM(REPLACE(AB1974,1,MIN(FIND({0,1,2,3,4,5,6,7,8,9},AB1974&amp;"0123456789"))-1,"")), ".", ",")</f>
        <v>6000000</v>
      </c>
      <c r="AD1974" t="s">
        <v>8555</v>
      </c>
      <c r="AE1974" t="s">
        <v>8557</v>
      </c>
      <c r="AF1974" t="s">
        <v>16359</v>
      </c>
      <c r="AG1974" t="s">
        <v>4365</v>
      </c>
      <c r="AH1974" t="s">
        <v>4365</v>
      </c>
      <c r="AI1974" t="s">
        <v>4365</v>
      </c>
      <c r="AJ1974" t="s">
        <v>4365</v>
      </c>
      <c r="AK1974" t="s">
        <v>4365</v>
      </c>
      <c r="AL1974" t="s">
        <v>4365</v>
      </c>
      <c r="AM1974" t="s">
        <v>4365</v>
      </c>
      <c r="AN1974" t="s">
        <v>4365</v>
      </c>
      <c r="AO1974" t="s">
        <v>4365</v>
      </c>
      <c r="AP1974" t="s">
        <v>4365</v>
      </c>
      <c r="AQ1974" t="s">
        <v>4365</v>
      </c>
      <c r="AR1974" t="s">
        <v>4365</v>
      </c>
      <c r="AS1974" t="s">
        <v>8562</v>
      </c>
      <c r="BC1974" s="3" t="str" cm="1">
        <f t="array" ref="BC1974">LEFT(BB1974,MIN(FIND({0,1,2,3,4,5,6,7,8,9},BB1974&amp;"0123456789"))-1)</f>
        <v/>
      </c>
      <c r="BY1974" t="s">
        <v>25752</v>
      </c>
      <c r="BZ1974" t="s">
        <v>25442</v>
      </c>
      <c r="CA1974" t="s">
        <v>25490</v>
      </c>
      <c r="CT1974" t="str">
        <f t="shared" si="449"/>
        <v>3D Technology</v>
      </c>
      <c r="CU1974" t="str">
        <f t="shared" si="450"/>
        <v>Artificial Intelligence</v>
      </c>
      <c r="CV1974" t="str">
        <f t="shared" si="451"/>
        <v>Fashion</v>
      </c>
      <c r="CW1974" t="str">
        <f t="shared" si="452"/>
        <v/>
      </c>
      <c r="CX1974" t="str">
        <f t="shared" si="453"/>
        <v/>
      </c>
      <c r="CY1974" t="str">
        <f t="shared" si="454"/>
        <v/>
      </c>
      <c r="CZ1974" t="str">
        <f t="shared" si="455"/>
        <v/>
      </c>
      <c r="DA1974" t="str">
        <f t="shared" si="456"/>
        <v/>
      </c>
      <c r="DB1974" t="str">
        <f t="shared" si="457"/>
        <v/>
      </c>
      <c r="DC1974" t="str">
        <f t="shared" si="458"/>
        <v/>
      </c>
    </row>
    <row r="1975" spans="1:107" x14ac:dyDescent="0.2">
      <c r="A1975">
        <v>1972</v>
      </c>
      <c r="B1975" t="s">
        <v>1965</v>
      </c>
      <c r="C1975" t="s">
        <v>4140</v>
      </c>
      <c r="D1975" t="s">
        <v>5941</v>
      </c>
      <c r="E1975" t="s">
        <v>6065</v>
      </c>
      <c r="F1975" t="s">
        <v>8038</v>
      </c>
      <c r="G1975" t="s">
        <v>8245</v>
      </c>
      <c r="H1975" t="s">
        <v>8552</v>
      </c>
      <c r="I1975" t="s">
        <v>8554</v>
      </c>
      <c r="J1975" t="s">
        <v>10050</v>
      </c>
      <c r="K1975" t="s">
        <v>10121</v>
      </c>
      <c r="L1975" t="s">
        <v>10208</v>
      </c>
      <c r="M1975" t="s">
        <v>12041</v>
      </c>
      <c r="N1975" t="s">
        <v>13220</v>
      </c>
      <c r="O1975" t="s">
        <v>13311</v>
      </c>
      <c r="P1975" t="s">
        <v>4365</v>
      </c>
      <c r="Q1975">
        <v>1</v>
      </c>
      <c r="R1975" t="s">
        <v>13357</v>
      </c>
      <c r="S1975" t="s">
        <v>8397</v>
      </c>
      <c r="T1975" t="s">
        <v>14088</v>
      </c>
      <c r="U1975" s="3" t="str" cm="1">
        <f t="array" ref="U1975">LEFT(T1975,MIN(FIND({0,1,2,3,4,5,6,7,8,9},T1975&amp;"0123456789"))-1)</f>
        <v>$</v>
      </c>
      <c r="V1975" t="s">
        <v>13357</v>
      </c>
      <c r="W1975" t="s">
        <v>14088</v>
      </c>
      <c r="X1975" s="3" t="str" cm="1">
        <f t="array" ref="X1975">LEFT(W1975,MIN(FIND({0,1,2,3,4,5,6,7,8,9},W1975&amp;"0123456789"))-1)</f>
        <v>$</v>
      </c>
      <c r="Y1975" t="s">
        <v>13357</v>
      </c>
      <c r="Z1975" t="s">
        <v>14088</v>
      </c>
      <c r="AA1975" s="3" cm="1">
        <f t="array" ref="AA1975">_xlfn.XLOOKUP(LEFT(Z1975,MIN(FIND({0,1,2,3,4,5,6,7,8,9},Z1975&amp;"0123456789"))-1), $BB$4:$BB$23, $BC$4:$BC$23)*_xlfn.NUMBERVALUE(TRIM(REPLACE(Z1975,1,MIN(FIND({0,1,2,3,4,5,6,7,8,9},Z1975&amp;"0123456789"))-1,"")), ".", ",")</f>
        <v>1550000</v>
      </c>
      <c r="AB1975" t="s">
        <v>14088</v>
      </c>
      <c r="AC1975" s="3" cm="1">
        <f t="array" ref="AC1975">_xlfn.XLOOKUP(LEFT(AB1975,MIN(FIND({0,1,2,3,4,5,6,7,8,9},AB1975&amp;"0123456789"))-1), $BB$4:$BB$23, $BC$4:$BC$23)*_xlfn.NUMBERVALUE(TRIM(REPLACE(AB1975,1,MIN(FIND({0,1,2,3,4,5,6,7,8,9},AB1975&amp;"0123456789"))-1,"")), ".", ",")</f>
        <v>1550000</v>
      </c>
      <c r="AD1975" t="s">
        <v>4365</v>
      </c>
      <c r="AE1975" t="s">
        <v>4365</v>
      </c>
      <c r="AF1975" t="s">
        <v>4365</v>
      </c>
      <c r="AG1975" t="s">
        <v>17474</v>
      </c>
      <c r="AH1975" t="s">
        <v>4365</v>
      </c>
      <c r="AI1975" t="s">
        <v>19053</v>
      </c>
      <c r="AJ1975" t="s">
        <v>19229</v>
      </c>
      <c r="AK1975" t="s">
        <v>20078</v>
      </c>
      <c r="AL1975" t="s">
        <v>8557</v>
      </c>
      <c r="AM1975" t="s">
        <v>20488</v>
      </c>
      <c r="AN1975" t="s">
        <v>18794</v>
      </c>
      <c r="AO1975" t="s">
        <v>4365</v>
      </c>
      <c r="AP1975" t="s">
        <v>23493</v>
      </c>
      <c r="AQ1975" t="s">
        <v>24505</v>
      </c>
      <c r="AR1975" t="s">
        <v>25300</v>
      </c>
      <c r="AS1975" t="s">
        <v>8562</v>
      </c>
      <c r="BC1975" s="3" t="str" cm="1">
        <f t="array" ref="BC1975">LEFT(BB1975,MIN(FIND({0,1,2,3,4,5,6,7,8,9},BB1975&amp;"0123456789"))-1)</f>
        <v/>
      </c>
      <c r="BY1975" t="s">
        <v>12657</v>
      </c>
      <c r="BZ1975" t="s">
        <v>25428</v>
      </c>
      <c r="CA1975" t="s">
        <v>25471</v>
      </c>
      <c r="CB1975" t="s">
        <v>25472</v>
      </c>
      <c r="CT1975" t="str">
        <f t="shared" si="449"/>
        <v>Fitness</v>
      </c>
      <c r="CU1975" t="str">
        <f t="shared" si="450"/>
        <v>Health Care</v>
      </c>
      <c r="CV1975" t="str">
        <f t="shared" si="451"/>
        <v>Personal Health</v>
      </c>
      <c r="CW1975" t="str">
        <f t="shared" si="452"/>
        <v>Wellness</v>
      </c>
      <c r="CX1975" t="str">
        <f t="shared" si="453"/>
        <v/>
      </c>
      <c r="CY1975" t="str">
        <f t="shared" si="454"/>
        <v/>
      </c>
      <c r="CZ1975" t="str">
        <f t="shared" si="455"/>
        <v/>
      </c>
      <c r="DA1975" t="str">
        <f t="shared" si="456"/>
        <v/>
      </c>
      <c r="DB1975" t="str">
        <f t="shared" si="457"/>
        <v/>
      </c>
      <c r="DC1975" t="str">
        <f t="shared" si="458"/>
        <v/>
      </c>
    </row>
    <row r="1976" spans="1:107" x14ac:dyDescent="0.2">
      <c r="A1976">
        <v>1973</v>
      </c>
      <c r="B1976" t="s">
        <v>1966</v>
      </c>
      <c r="C1976" t="s">
        <v>4141</v>
      </c>
      <c r="D1976" t="s">
        <v>5942</v>
      </c>
      <c r="E1976" t="s">
        <v>6065</v>
      </c>
      <c r="F1976" t="s">
        <v>8039</v>
      </c>
      <c r="G1976" t="s">
        <v>8512</v>
      </c>
      <c r="H1976" t="s">
        <v>8552</v>
      </c>
      <c r="I1976" t="s">
        <v>8554</v>
      </c>
      <c r="J1976" t="s">
        <v>10051</v>
      </c>
      <c r="K1976" t="s">
        <v>10119</v>
      </c>
      <c r="L1976" t="s">
        <v>10732</v>
      </c>
      <c r="M1976" t="s">
        <v>10732</v>
      </c>
      <c r="N1976" t="s">
        <v>12784</v>
      </c>
      <c r="O1976" t="s">
        <v>13327</v>
      </c>
      <c r="P1976" t="s">
        <v>4365</v>
      </c>
      <c r="Q1976">
        <v>1</v>
      </c>
      <c r="R1976" t="s">
        <v>13357</v>
      </c>
      <c r="S1976" t="s">
        <v>8370</v>
      </c>
      <c r="T1976" t="s">
        <v>13752</v>
      </c>
      <c r="U1976" s="3" t="str" cm="1">
        <f t="array" ref="U1976">LEFT(T1976,MIN(FIND({0,1,2,3,4,5,6,7,8,9},T1976&amp;"0123456789"))-1)</f>
        <v>$</v>
      </c>
      <c r="V1976" t="s">
        <v>13357</v>
      </c>
      <c r="W1976" t="s">
        <v>13752</v>
      </c>
      <c r="X1976" s="3" t="str" cm="1">
        <f t="array" ref="X1976">LEFT(W1976,MIN(FIND({0,1,2,3,4,5,6,7,8,9},W1976&amp;"0123456789"))-1)</f>
        <v>$</v>
      </c>
      <c r="Y1976" t="s">
        <v>13357</v>
      </c>
      <c r="Z1976" t="s">
        <v>13752</v>
      </c>
      <c r="AA1976" s="3" cm="1">
        <f t="array" ref="AA1976">_xlfn.XLOOKUP(LEFT(Z1976,MIN(FIND({0,1,2,3,4,5,6,7,8,9},Z1976&amp;"0123456789"))-1), $BB$4:$BB$23, $BC$4:$BC$23)*_xlfn.NUMBERVALUE(TRIM(REPLACE(Z1976,1,MIN(FIND({0,1,2,3,4,5,6,7,8,9},Z1976&amp;"0123456789"))-1,"")), ".", ",")</f>
        <v>1200000</v>
      </c>
      <c r="AB1976" t="s">
        <v>13752</v>
      </c>
      <c r="AC1976" s="3" cm="1">
        <f t="array" ref="AC1976">_xlfn.XLOOKUP(LEFT(AB1976,MIN(FIND({0,1,2,3,4,5,6,7,8,9},AB1976&amp;"0123456789"))-1), $BB$4:$BB$23, $BC$4:$BC$23)*_xlfn.NUMBERVALUE(TRIM(REPLACE(AB1976,1,MIN(FIND({0,1,2,3,4,5,6,7,8,9},AB1976&amp;"0123456789"))-1,"")), ".", ",")</f>
        <v>1200000</v>
      </c>
      <c r="AD1976" t="s">
        <v>4365</v>
      </c>
      <c r="AE1976" t="s">
        <v>4365</v>
      </c>
      <c r="AF1976" t="s">
        <v>4365</v>
      </c>
      <c r="AG1976" t="s">
        <v>4365</v>
      </c>
      <c r="AH1976" t="s">
        <v>4365</v>
      </c>
      <c r="AI1976" t="s">
        <v>4365</v>
      </c>
      <c r="AJ1976" t="s">
        <v>4365</v>
      </c>
      <c r="AK1976" t="s">
        <v>4365</v>
      </c>
      <c r="AL1976" t="s">
        <v>4365</v>
      </c>
      <c r="AM1976" t="s">
        <v>4365</v>
      </c>
      <c r="AN1976" t="s">
        <v>4365</v>
      </c>
      <c r="AO1976" t="s">
        <v>4365</v>
      </c>
      <c r="AP1976" t="s">
        <v>4365</v>
      </c>
      <c r="AQ1976" t="s">
        <v>4365</v>
      </c>
      <c r="AR1976" t="s">
        <v>4365</v>
      </c>
      <c r="AS1976" t="s">
        <v>14835</v>
      </c>
      <c r="BC1976" s="3" t="str" cm="1">
        <f t="array" ref="BC1976">LEFT(BB1976,MIN(FIND({0,1,2,3,4,5,6,7,8,9},BB1976&amp;"0123456789"))-1)</f>
        <v/>
      </c>
      <c r="BY1976" t="s">
        <v>10904</v>
      </c>
      <c r="BZ1976" t="s">
        <v>25408</v>
      </c>
      <c r="CT1976" t="str">
        <f t="shared" si="449"/>
        <v>Energy</v>
      </c>
      <c r="CU1976" t="str">
        <f t="shared" si="450"/>
        <v>Software</v>
      </c>
      <c r="CV1976" t="str">
        <f t="shared" si="451"/>
        <v/>
      </c>
      <c r="CW1976" t="str">
        <f t="shared" si="452"/>
        <v/>
      </c>
      <c r="CX1976" t="str">
        <f t="shared" si="453"/>
        <v/>
      </c>
      <c r="CY1976" t="str">
        <f t="shared" si="454"/>
        <v/>
      </c>
      <c r="CZ1976" t="str">
        <f t="shared" si="455"/>
        <v/>
      </c>
      <c r="DA1976" t="str">
        <f t="shared" si="456"/>
        <v/>
      </c>
      <c r="DB1976" t="str">
        <f t="shared" si="457"/>
        <v/>
      </c>
      <c r="DC1976" t="str">
        <f t="shared" si="458"/>
        <v/>
      </c>
    </row>
    <row r="1977" spans="1:107" x14ac:dyDescent="0.2">
      <c r="A1977">
        <v>1974</v>
      </c>
      <c r="B1977" t="s">
        <v>1967</v>
      </c>
      <c r="C1977" t="s">
        <v>4142</v>
      </c>
      <c r="D1977" t="s">
        <v>5943</v>
      </c>
      <c r="E1977" t="s">
        <v>4365</v>
      </c>
      <c r="F1977" t="s">
        <v>8040</v>
      </c>
      <c r="G1977" t="s">
        <v>8248</v>
      </c>
      <c r="H1977" t="s">
        <v>8552</v>
      </c>
      <c r="I1977" t="s">
        <v>4365</v>
      </c>
      <c r="J1977" t="s">
        <v>4365</v>
      </c>
      <c r="K1977" t="s">
        <v>10121</v>
      </c>
      <c r="L1977" t="s">
        <v>10881</v>
      </c>
      <c r="M1977" t="s">
        <v>12610</v>
      </c>
      <c r="N1977" t="s">
        <v>13221</v>
      </c>
      <c r="O1977" t="s">
        <v>13325</v>
      </c>
      <c r="P1977" t="s">
        <v>4365</v>
      </c>
      <c r="Q1977">
        <v>1</v>
      </c>
      <c r="R1977" t="s">
        <v>4365</v>
      </c>
      <c r="S1977" t="s">
        <v>8343</v>
      </c>
      <c r="T1977" t="s">
        <v>14367</v>
      </c>
      <c r="U1977" s="3" t="str" cm="1">
        <f t="array" ref="U1977">LEFT(T1977,MIN(FIND({0,1,2,3,4,5,6,7,8,9},T1977&amp;"0123456789"))-1)</f>
        <v>$</v>
      </c>
      <c r="V1977" t="s">
        <v>14415</v>
      </c>
      <c r="W1977" t="s">
        <v>14367</v>
      </c>
      <c r="X1977" s="3" t="str" cm="1">
        <f t="array" ref="X1977">LEFT(W1977,MIN(FIND({0,1,2,3,4,5,6,7,8,9},W1977&amp;"0123456789"))-1)</f>
        <v>$</v>
      </c>
      <c r="Y1977" t="s">
        <v>14415</v>
      </c>
      <c r="Z1977" t="s">
        <v>14367</v>
      </c>
      <c r="AA1977" s="3" cm="1">
        <f t="array" ref="AA1977">_xlfn.XLOOKUP(LEFT(Z1977,MIN(FIND({0,1,2,3,4,5,6,7,8,9},Z1977&amp;"0123456789"))-1), $BB$4:$BB$23, $BC$4:$BC$23)*_xlfn.NUMBERVALUE(TRIM(REPLACE(Z1977,1,MIN(FIND({0,1,2,3,4,5,6,7,8,9},Z1977&amp;"0123456789"))-1,"")), ".", ",")</f>
        <v>2850500</v>
      </c>
      <c r="AB1977" t="s">
        <v>14367</v>
      </c>
      <c r="AC1977" s="3" cm="1">
        <f t="array" ref="AC1977">_xlfn.XLOOKUP(LEFT(AB1977,MIN(FIND({0,1,2,3,4,5,6,7,8,9},AB1977&amp;"0123456789"))-1), $BB$4:$BB$23, $BC$4:$BC$23)*_xlfn.NUMBERVALUE(TRIM(REPLACE(AB1977,1,MIN(FIND({0,1,2,3,4,5,6,7,8,9},AB1977&amp;"0123456789"))-1,"")), ".", ",")</f>
        <v>2850500</v>
      </c>
      <c r="AD1977" t="s">
        <v>4365</v>
      </c>
      <c r="AE1977" t="s">
        <v>4365</v>
      </c>
      <c r="AF1977" t="s">
        <v>4365</v>
      </c>
      <c r="AG1977" t="s">
        <v>4365</v>
      </c>
      <c r="AH1977" t="s">
        <v>4365</v>
      </c>
      <c r="AI1977" t="s">
        <v>4365</v>
      </c>
      <c r="AJ1977" t="s">
        <v>4365</v>
      </c>
      <c r="AK1977" t="s">
        <v>4365</v>
      </c>
      <c r="AL1977" t="s">
        <v>4365</v>
      </c>
      <c r="AM1977" t="s">
        <v>4365</v>
      </c>
      <c r="AN1977" t="s">
        <v>4365</v>
      </c>
      <c r="AO1977" t="s">
        <v>4365</v>
      </c>
      <c r="AP1977" t="s">
        <v>4365</v>
      </c>
      <c r="AQ1977" t="s">
        <v>4365</v>
      </c>
      <c r="AR1977" t="s">
        <v>4365</v>
      </c>
      <c r="AS1977" t="s">
        <v>19072</v>
      </c>
      <c r="BC1977" s="3" t="str" cm="1">
        <f t="array" ref="BC1977">LEFT(BB1977,MIN(FIND({0,1,2,3,4,5,6,7,8,9},BB1977&amp;"0123456789"))-1)</f>
        <v/>
      </c>
      <c r="BY1977" t="s">
        <v>12646</v>
      </c>
      <c r="BZ1977" t="s">
        <v>25455</v>
      </c>
      <c r="CA1977" t="s">
        <v>25456</v>
      </c>
      <c r="CT1977" t="str">
        <f t="shared" si="449"/>
        <v>Chemical</v>
      </c>
      <c r="CU1977" t="str">
        <f t="shared" si="450"/>
        <v>Industrial</v>
      </c>
      <c r="CV1977" t="str">
        <f t="shared" si="451"/>
        <v>Manufacturing</v>
      </c>
      <c r="CW1977" t="str">
        <f t="shared" si="452"/>
        <v/>
      </c>
      <c r="CX1977" t="str">
        <f t="shared" si="453"/>
        <v/>
      </c>
      <c r="CY1977" t="str">
        <f t="shared" si="454"/>
        <v/>
      </c>
      <c r="CZ1977" t="str">
        <f t="shared" si="455"/>
        <v/>
      </c>
      <c r="DA1977" t="str">
        <f t="shared" si="456"/>
        <v/>
      </c>
      <c r="DB1977" t="str">
        <f t="shared" si="457"/>
        <v/>
      </c>
      <c r="DC1977" t="str">
        <f t="shared" si="458"/>
        <v/>
      </c>
    </row>
    <row r="1978" spans="1:107" x14ac:dyDescent="0.2">
      <c r="A1978">
        <v>1975</v>
      </c>
      <c r="B1978" t="s">
        <v>1968</v>
      </c>
      <c r="C1978" t="s">
        <v>4143</v>
      </c>
      <c r="D1978" t="s">
        <v>4365</v>
      </c>
      <c r="E1978" t="s">
        <v>4365</v>
      </c>
      <c r="F1978" t="s">
        <v>8041</v>
      </c>
      <c r="G1978" t="s">
        <v>8248</v>
      </c>
      <c r="H1978" t="s">
        <v>8552</v>
      </c>
      <c r="I1978" t="s">
        <v>4365</v>
      </c>
      <c r="J1978" t="s">
        <v>4365</v>
      </c>
      <c r="K1978" t="s">
        <v>10121</v>
      </c>
      <c r="L1978" t="s">
        <v>10163</v>
      </c>
      <c r="M1978" t="s">
        <v>11150</v>
      </c>
      <c r="N1978" t="s">
        <v>4365</v>
      </c>
      <c r="O1978" t="s">
        <v>4365</v>
      </c>
      <c r="P1978" t="s">
        <v>4365</v>
      </c>
      <c r="Q1978">
        <v>1</v>
      </c>
      <c r="R1978" t="s">
        <v>13357</v>
      </c>
      <c r="S1978" t="s">
        <v>13563</v>
      </c>
      <c r="T1978" t="s">
        <v>13761</v>
      </c>
      <c r="U1978" s="3" t="str" cm="1">
        <f t="array" ref="U1978">LEFT(T1978,MIN(FIND({0,1,2,3,4,5,6,7,8,9},T1978&amp;"0123456789"))-1)</f>
        <v>$</v>
      </c>
      <c r="V1978" t="s">
        <v>14422</v>
      </c>
      <c r="W1978" t="s">
        <v>13761</v>
      </c>
      <c r="X1978" s="3" t="str" cm="1">
        <f t="array" ref="X1978">LEFT(W1978,MIN(FIND({0,1,2,3,4,5,6,7,8,9},W1978&amp;"0123456789"))-1)</f>
        <v>$</v>
      </c>
      <c r="Y1978" t="s">
        <v>14422</v>
      </c>
      <c r="Z1978" t="s">
        <v>13761</v>
      </c>
      <c r="AA1978" s="3" cm="1">
        <f t="array" ref="AA1978">_xlfn.XLOOKUP(LEFT(Z1978,MIN(FIND({0,1,2,3,4,5,6,7,8,9},Z1978&amp;"0123456789"))-1), $BB$4:$BB$23, $BC$4:$BC$23)*_xlfn.NUMBERVALUE(TRIM(REPLACE(Z1978,1,MIN(FIND({0,1,2,3,4,5,6,7,8,9},Z1978&amp;"0123456789"))-1,"")), ".", ",")</f>
        <v>4500000</v>
      </c>
      <c r="AB1978" t="s">
        <v>13761</v>
      </c>
      <c r="AC1978" s="3" cm="1">
        <f t="array" ref="AC1978">_xlfn.XLOOKUP(LEFT(AB1978,MIN(FIND({0,1,2,3,4,5,6,7,8,9},AB1978&amp;"0123456789"))-1), $BB$4:$BB$23, $BC$4:$BC$23)*_xlfn.NUMBERVALUE(TRIM(REPLACE(AB1978,1,MIN(FIND({0,1,2,3,4,5,6,7,8,9},AB1978&amp;"0123456789"))-1,"")), ".", ",")</f>
        <v>4500000</v>
      </c>
      <c r="AD1978" t="s">
        <v>4365</v>
      </c>
      <c r="AE1978" t="s">
        <v>8554</v>
      </c>
      <c r="AF1978" t="s">
        <v>16360</v>
      </c>
      <c r="AG1978" t="s">
        <v>4365</v>
      </c>
      <c r="AH1978" t="s">
        <v>4365</v>
      </c>
      <c r="AI1978" t="s">
        <v>4365</v>
      </c>
      <c r="AJ1978" t="s">
        <v>4365</v>
      </c>
      <c r="AK1978" t="s">
        <v>4365</v>
      </c>
      <c r="AL1978" t="s">
        <v>4365</v>
      </c>
      <c r="AM1978" t="s">
        <v>4365</v>
      </c>
      <c r="AN1978" t="s">
        <v>4365</v>
      </c>
      <c r="AO1978" t="s">
        <v>4365</v>
      </c>
      <c r="AP1978" t="s">
        <v>4365</v>
      </c>
      <c r="AQ1978" t="s">
        <v>4365</v>
      </c>
      <c r="AR1978" t="s">
        <v>4365</v>
      </c>
      <c r="AS1978" t="s">
        <v>4365</v>
      </c>
      <c r="BC1978" s="3" t="str" cm="1">
        <f t="array" ref="BC1978">LEFT(BB1978,MIN(FIND({0,1,2,3,4,5,6,7,8,9},BB1978&amp;"0123456789"))-1)</f>
        <v/>
      </c>
      <c r="BY1978" t="s">
        <v>10163</v>
      </c>
      <c r="BZ1978" t="s">
        <v>25472</v>
      </c>
      <c r="CT1978" t="str">
        <f t="shared" si="449"/>
        <v>Health Care</v>
      </c>
      <c r="CU1978" t="str">
        <f t="shared" si="450"/>
        <v>Wellness</v>
      </c>
      <c r="CV1978" t="str">
        <f t="shared" si="451"/>
        <v/>
      </c>
      <c r="CW1978" t="str">
        <f t="shared" si="452"/>
        <v/>
      </c>
      <c r="CX1978" t="str">
        <f t="shared" si="453"/>
        <v/>
      </c>
      <c r="CY1978" t="str">
        <f t="shared" si="454"/>
        <v/>
      </c>
      <c r="CZ1978" t="str">
        <f t="shared" si="455"/>
        <v/>
      </c>
      <c r="DA1978" t="str">
        <f t="shared" si="456"/>
        <v/>
      </c>
      <c r="DB1978" t="str">
        <f t="shared" si="457"/>
        <v/>
      </c>
      <c r="DC1978" t="str">
        <f t="shared" si="458"/>
        <v/>
      </c>
    </row>
    <row r="1979" spans="1:107" x14ac:dyDescent="0.2">
      <c r="A1979">
        <v>1976</v>
      </c>
      <c r="B1979" t="s">
        <v>1969</v>
      </c>
      <c r="C1979" t="s">
        <v>4144</v>
      </c>
      <c r="D1979" t="s">
        <v>5944</v>
      </c>
      <c r="E1979" t="s">
        <v>6065</v>
      </c>
      <c r="F1979" t="s">
        <v>8042</v>
      </c>
      <c r="G1979" t="s">
        <v>8245</v>
      </c>
      <c r="H1979" t="s">
        <v>8552</v>
      </c>
      <c r="I1979" t="s">
        <v>8555</v>
      </c>
      <c r="J1979" t="s">
        <v>10052</v>
      </c>
      <c r="K1979" t="s">
        <v>10119</v>
      </c>
      <c r="L1979" t="s">
        <v>10469</v>
      </c>
      <c r="M1979" t="s">
        <v>12611</v>
      </c>
      <c r="N1979" t="s">
        <v>12768</v>
      </c>
      <c r="O1979" t="s">
        <v>13308</v>
      </c>
      <c r="P1979" t="s">
        <v>13349</v>
      </c>
      <c r="Q1979">
        <v>1</v>
      </c>
      <c r="R1979" t="s">
        <v>4365</v>
      </c>
      <c r="S1979" t="s">
        <v>13698</v>
      </c>
      <c r="T1979" t="s">
        <v>13752</v>
      </c>
      <c r="U1979" s="3" t="str" cm="1">
        <f t="array" ref="U1979">LEFT(T1979,MIN(FIND({0,1,2,3,4,5,6,7,8,9},T1979&amp;"0123456789"))-1)</f>
        <v>$</v>
      </c>
      <c r="V1979" t="s">
        <v>14415</v>
      </c>
      <c r="W1979" t="s">
        <v>13752</v>
      </c>
      <c r="X1979" s="3" t="str" cm="1">
        <f t="array" ref="X1979">LEFT(W1979,MIN(FIND({0,1,2,3,4,5,6,7,8,9},W1979&amp;"0123456789"))-1)</f>
        <v>$</v>
      </c>
      <c r="Y1979" t="s">
        <v>14415</v>
      </c>
      <c r="Z1979" t="s">
        <v>13752</v>
      </c>
      <c r="AA1979" s="3" cm="1">
        <f t="array" ref="AA1979">_xlfn.XLOOKUP(LEFT(Z1979,MIN(FIND({0,1,2,3,4,5,6,7,8,9},Z1979&amp;"0123456789"))-1), $BB$4:$BB$23, $BC$4:$BC$23)*_xlfn.NUMBERVALUE(TRIM(REPLACE(Z1979,1,MIN(FIND({0,1,2,3,4,5,6,7,8,9},Z1979&amp;"0123456789"))-1,"")), ".", ",")</f>
        <v>1200000</v>
      </c>
      <c r="AB1979" t="s">
        <v>13752</v>
      </c>
      <c r="AC1979" s="3" cm="1">
        <f t="array" ref="AC1979">_xlfn.XLOOKUP(LEFT(AB1979,MIN(FIND({0,1,2,3,4,5,6,7,8,9},AB1979&amp;"0123456789"))-1), $BB$4:$BB$23, $BC$4:$BC$23)*_xlfn.NUMBERVALUE(TRIM(REPLACE(AB1979,1,MIN(FIND({0,1,2,3,4,5,6,7,8,9},AB1979&amp;"0123456789"))-1,"")), ".", ",")</f>
        <v>1200000</v>
      </c>
      <c r="AD1979" t="s">
        <v>8554</v>
      </c>
      <c r="AE1979" t="s">
        <v>8554</v>
      </c>
      <c r="AF1979" t="s">
        <v>16361</v>
      </c>
      <c r="AG1979" t="s">
        <v>4365</v>
      </c>
      <c r="AH1979" t="s">
        <v>4365</v>
      </c>
      <c r="AI1979" t="s">
        <v>4365</v>
      </c>
      <c r="AJ1979" t="s">
        <v>4365</v>
      </c>
      <c r="AK1979" t="s">
        <v>4365</v>
      </c>
      <c r="AL1979" t="s">
        <v>4365</v>
      </c>
      <c r="AM1979" t="s">
        <v>4365</v>
      </c>
      <c r="AN1979" t="s">
        <v>4365</v>
      </c>
      <c r="AO1979" t="s">
        <v>4365</v>
      </c>
      <c r="AP1979" t="s">
        <v>4365</v>
      </c>
      <c r="AQ1979" t="s">
        <v>4365</v>
      </c>
      <c r="AR1979" t="s">
        <v>4365</v>
      </c>
      <c r="AS1979" t="s">
        <v>8556</v>
      </c>
      <c r="BC1979" s="3" t="str" cm="1">
        <f t="array" ref="BC1979">LEFT(BB1979,MIN(FIND({0,1,2,3,4,5,6,7,8,9},BB1979&amp;"0123456789"))-1)</f>
        <v/>
      </c>
      <c r="BY1979" t="s">
        <v>10143</v>
      </c>
      <c r="BZ1979" t="s">
        <v>25430</v>
      </c>
      <c r="CA1979" t="s">
        <v>25422</v>
      </c>
      <c r="CT1979" t="str">
        <f t="shared" si="449"/>
        <v>Financial Services</v>
      </c>
      <c r="CU1979" t="str">
        <f t="shared" si="450"/>
        <v>FinTech</v>
      </c>
      <c r="CV1979" t="str">
        <f t="shared" si="451"/>
        <v>Marketplace</v>
      </c>
      <c r="CW1979" t="str">
        <f t="shared" si="452"/>
        <v/>
      </c>
      <c r="CX1979" t="str">
        <f t="shared" si="453"/>
        <v/>
      </c>
      <c r="CY1979" t="str">
        <f t="shared" si="454"/>
        <v/>
      </c>
      <c r="CZ1979" t="str">
        <f t="shared" si="455"/>
        <v/>
      </c>
      <c r="DA1979" t="str">
        <f t="shared" si="456"/>
        <v/>
      </c>
      <c r="DB1979" t="str">
        <f t="shared" si="457"/>
        <v/>
      </c>
      <c r="DC1979" t="str">
        <f t="shared" si="458"/>
        <v/>
      </c>
    </row>
    <row r="1980" spans="1:107" x14ac:dyDescent="0.2">
      <c r="A1980">
        <v>1977</v>
      </c>
      <c r="B1980" t="s">
        <v>1970</v>
      </c>
      <c r="C1980" t="s">
        <v>4145</v>
      </c>
      <c r="D1980" t="s">
        <v>5945</v>
      </c>
      <c r="E1980" t="s">
        <v>6065</v>
      </c>
      <c r="F1980" t="s">
        <v>8043</v>
      </c>
      <c r="G1980" t="s">
        <v>8245</v>
      </c>
      <c r="H1980" t="s">
        <v>8552</v>
      </c>
      <c r="I1980" t="s">
        <v>8557</v>
      </c>
      <c r="J1980" t="s">
        <v>10053</v>
      </c>
      <c r="K1980" t="s">
        <v>10121</v>
      </c>
      <c r="L1980" t="s">
        <v>11022</v>
      </c>
      <c r="M1980" t="s">
        <v>12612</v>
      </c>
      <c r="N1980" t="s">
        <v>13222</v>
      </c>
      <c r="O1980" t="s">
        <v>4365</v>
      </c>
      <c r="P1980" t="s">
        <v>4365</v>
      </c>
      <c r="Q1980">
        <v>1</v>
      </c>
      <c r="R1980" t="s">
        <v>13357</v>
      </c>
      <c r="S1980" t="s">
        <v>13496</v>
      </c>
      <c r="T1980" t="s">
        <v>13831</v>
      </c>
      <c r="U1980" s="3" t="str" cm="1">
        <f t="array" ref="U1980">LEFT(T1980,MIN(FIND({0,1,2,3,4,5,6,7,8,9},T1980&amp;"0123456789"))-1)</f>
        <v>$</v>
      </c>
      <c r="V1980" t="s">
        <v>13357</v>
      </c>
      <c r="W1980" t="s">
        <v>13831</v>
      </c>
      <c r="X1980" s="3" t="str" cm="1">
        <f t="array" ref="X1980">LEFT(W1980,MIN(FIND({0,1,2,3,4,5,6,7,8,9},W1980&amp;"0123456789"))-1)</f>
        <v>$</v>
      </c>
      <c r="Y1980" t="s">
        <v>13357</v>
      </c>
      <c r="Z1980" t="s">
        <v>13831</v>
      </c>
      <c r="AA1980" s="3" cm="1">
        <f t="array" ref="AA1980">_xlfn.XLOOKUP(LEFT(Z1980,MIN(FIND({0,1,2,3,4,5,6,7,8,9},Z1980&amp;"0123456789"))-1), $BB$4:$BB$23, $BC$4:$BC$23)*_xlfn.NUMBERVALUE(TRIM(REPLACE(Z1980,1,MIN(FIND({0,1,2,3,4,5,6,7,8,9},Z1980&amp;"0123456789"))-1,"")), ".", ",")</f>
        <v>1000000</v>
      </c>
      <c r="AB1980" t="s">
        <v>13831</v>
      </c>
      <c r="AC1980" s="3" cm="1">
        <f t="array" ref="AC1980">_xlfn.XLOOKUP(LEFT(AB1980,MIN(FIND({0,1,2,3,4,5,6,7,8,9},AB1980&amp;"0123456789"))-1), $BB$4:$BB$23, $BC$4:$BC$23)*_xlfn.NUMBERVALUE(TRIM(REPLACE(AB1980,1,MIN(FIND({0,1,2,3,4,5,6,7,8,9},AB1980&amp;"0123456789"))-1,"")), ".", ",")</f>
        <v>1000000</v>
      </c>
      <c r="AD1980" t="s">
        <v>4365</v>
      </c>
      <c r="AE1980" t="s">
        <v>4365</v>
      </c>
      <c r="AF1980" t="s">
        <v>4365</v>
      </c>
      <c r="AG1980" t="s">
        <v>4365</v>
      </c>
      <c r="AH1980" t="s">
        <v>4365</v>
      </c>
      <c r="AI1980" t="s">
        <v>4365</v>
      </c>
      <c r="AJ1980" t="s">
        <v>4365</v>
      </c>
      <c r="AK1980" t="s">
        <v>4365</v>
      </c>
      <c r="AL1980" t="s">
        <v>4365</v>
      </c>
      <c r="AM1980" t="s">
        <v>4365</v>
      </c>
      <c r="AN1980" t="s">
        <v>4365</v>
      </c>
      <c r="AO1980" t="s">
        <v>4365</v>
      </c>
      <c r="AP1980" t="s">
        <v>4365</v>
      </c>
      <c r="AQ1980" t="s">
        <v>4365</v>
      </c>
      <c r="AR1980" t="s">
        <v>4365</v>
      </c>
      <c r="AS1980" t="s">
        <v>14835</v>
      </c>
      <c r="BC1980" s="3" t="str" cm="1">
        <f t="array" ref="BC1980">LEFT(BB1980,MIN(FIND({0,1,2,3,4,5,6,7,8,9},BB1980&amp;"0123456789"))-1)</f>
        <v/>
      </c>
      <c r="BY1980" t="s">
        <v>12465</v>
      </c>
      <c r="BZ1980" t="s">
        <v>25916</v>
      </c>
      <c r="CA1980" t="s">
        <v>25637</v>
      </c>
      <c r="CB1980" t="s">
        <v>25418</v>
      </c>
      <c r="CT1980" t="str">
        <f t="shared" si="449"/>
        <v>Cannabis</v>
      </c>
      <c r="CU1980" t="str">
        <f t="shared" si="450"/>
        <v>Consumer Electronics</v>
      </c>
      <c r="CV1980" t="str">
        <f t="shared" si="451"/>
        <v>Lifestyle</v>
      </c>
      <c r="CW1980" t="str">
        <f t="shared" si="452"/>
        <v>Medical</v>
      </c>
      <c r="CX1980" t="str">
        <f t="shared" si="453"/>
        <v/>
      </c>
      <c r="CY1980" t="str">
        <f t="shared" si="454"/>
        <v/>
      </c>
      <c r="CZ1980" t="str">
        <f t="shared" si="455"/>
        <v/>
      </c>
      <c r="DA1980" t="str">
        <f t="shared" si="456"/>
        <v/>
      </c>
      <c r="DB1980" t="str">
        <f t="shared" si="457"/>
        <v/>
      </c>
      <c r="DC1980" t="str">
        <f t="shared" si="458"/>
        <v/>
      </c>
    </row>
    <row r="1981" spans="1:107" x14ac:dyDescent="0.2">
      <c r="A1981">
        <v>1978</v>
      </c>
      <c r="B1981" t="s">
        <v>1971</v>
      </c>
      <c r="C1981" t="s">
        <v>4146</v>
      </c>
      <c r="D1981" t="s">
        <v>4365</v>
      </c>
      <c r="E1981" t="s">
        <v>4365</v>
      </c>
      <c r="F1981" t="s">
        <v>8044</v>
      </c>
      <c r="G1981" t="s">
        <v>8248</v>
      </c>
      <c r="H1981" t="s">
        <v>8552</v>
      </c>
      <c r="I1981" t="s">
        <v>4365</v>
      </c>
      <c r="J1981" t="s">
        <v>4365</v>
      </c>
      <c r="K1981" t="s">
        <v>4365</v>
      </c>
      <c r="L1981" t="s">
        <v>10147</v>
      </c>
      <c r="M1981" t="s">
        <v>11706</v>
      </c>
      <c r="N1981" t="s">
        <v>12848</v>
      </c>
      <c r="O1981" t="s">
        <v>13319</v>
      </c>
      <c r="P1981" t="s">
        <v>4365</v>
      </c>
      <c r="Q1981">
        <v>1</v>
      </c>
      <c r="R1981" t="s">
        <v>13357</v>
      </c>
      <c r="S1981" t="s">
        <v>13597</v>
      </c>
      <c r="T1981" t="s">
        <v>13763</v>
      </c>
      <c r="U1981" s="3" t="str" cm="1">
        <f t="array" ref="U1981">LEFT(T1981,MIN(FIND({0,1,2,3,4,5,6,7,8,9},T1981&amp;"0123456789"))-1)</f>
        <v>$</v>
      </c>
      <c r="V1981" t="s">
        <v>14417</v>
      </c>
      <c r="W1981" t="s">
        <v>13763</v>
      </c>
      <c r="X1981" s="3" t="str" cm="1">
        <f t="array" ref="X1981">LEFT(W1981,MIN(FIND({0,1,2,3,4,5,6,7,8,9},W1981&amp;"0123456789"))-1)</f>
        <v>$</v>
      </c>
      <c r="Y1981" t="s">
        <v>14417</v>
      </c>
      <c r="Z1981" t="s">
        <v>13763</v>
      </c>
      <c r="AA1981" s="3" cm="1">
        <f t="array" ref="AA1981">_xlfn.XLOOKUP(LEFT(Z1981,MIN(FIND({0,1,2,3,4,5,6,7,8,9},Z1981&amp;"0123456789"))-1), $BB$4:$BB$23, $BC$4:$BC$23)*_xlfn.NUMBERVALUE(TRIM(REPLACE(Z1981,1,MIN(FIND({0,1,2,3,4,5,6,7,8,9},Z1981&amp;"0123456789"))-1,"")), ".", ",")</f>
        <v>30000000</v>
      </c>
      <c r="AB1981" t="s">
        <v>13763</v>
      </c>
      <c r="AC1981" s="3" cm="1">
        <f t="array" ref="AC1981">_xlfn.XLOOKUP(LEFT(AB1981,MIN(FIND({0,1,2,3,4,5,6,7,8,9},AB1981&amp;"0123456789"))-1), $BB$4:$BB$23, $BC$4:$BC$23)*_xlfn.NUMBERVALUE(TRIM(REPLACE(AB1981,1,MIN(FIND({0,1,2,3,4,5,6,7,8,9},AB1981&amp;"0123456789"))-1,"")), ".", ",")</f>
        <v>30000000</v>
      </c>
      <c r="AD1981" t="s">
        <v>8555</v>
      </c>
      <c r="AE1981" t="s">
        <v>8559</v>
      </c>
      <c r="AF1981" t="s">
        <v>16362</v>
      </c>
      <c r="AG1981" t="s">
        <v>4365</v>
      </c>
      <c r="AH1981" t="s">
        <v>4365</v>
      </c>
      <c r="AI1981" t="s">
        <v>4365</v>
      </c>
      <c r="AJ1981" t="s">
        <v>4365</v>
      </c>
      <c r="AK1981" t="s">
        <v>4365</v>
      </c>
      <c r="AL1981" t="s">
        <v>4365</v>
      </c>
      <c r="AM1981" t="s">
        <v>4365</v>
      </c>
      <c r="AN1981" t="s">
        <v>4365</v>
      </c>
      <c r="AO1981" t="s">
        <v>4365</v>
      </c>
      <c r="AP1981" t="s">
        <v>4365</v>
      </c>
      <c r="AQ1981" t="s">
        <v>4365</v>
      </c>
      <c r="AR1981" t="s">
        <v>4365</v>
      </c>
      <c r="AS1981" t="s">
        <v>4365</v>
      </c>
      <c r="BC1981" s="3" t="str" cm="1">
        <f t="array" ref="BC1981">LEFT(BB1981,MIN(FIND({0,1,2,3,4,5,6,7,8,9},BB1981&amp;"0123456789"))-1)</f>
        <v/>
      </c>
      <c r="BY1981" t="s">
        <v>11706</v>
      </c>
      <c r="CT1981" t="str">
        <f t="shared" si="449"/>
        <v>E-Commerce</v>
      </c>
      <c r="CU1981" t="str">
        <f t="shared" si="450"/>
        <v/>
      </c>
      <c r="CV1981" t="str">
        <f t="shared" si="451"/>
        <v/>
      </c>
      <c r="CW1981" t="str">
        <f t="shared" si="452"/>
        <v/>
      </c>
      <c r="CX1981" t="str">
        <f t="shared" si="453"/>
        <v/>
      </c>
      <c r="CY1981" t="str">
        <f t="shared" si="454"/>
        <v/>
      </c>
      <c r="CZ1981" t="str">
        <f t="shared" si="455"/>
        <v/>
      </c>
      <c r="DA1981" t="str">
        <f t="shared" si="456"/>
        <v/>
      </c>
      <c r="DB1981" t="str">
        <f t="shared" si="457"/>
        <v/>
      </c>
      <c r="DC1981" t="str">
        <f t="shared" si="458"/>
        <v/>
      </c>
    </row>
    <row r="1982" spans="1:107" x14ac:dyDescent="0.2">
      <c r="A1982">
        <v>1979</v>
      </c>
      <c r="B1982" t="s">
        <v>1972</v>
      </c>
      <c r="C1982" t="s">
        <v>4147</v>
      </c>
      <c r="D1982" t="s">
        <v>5946</v>
      </c>
      <c r="E1982" t="s">
        <v>6065</v>
      </c>
      <c r="F1982" t="s">
        <v>8045</v>
      </c>
      <c r="G1982" t="s">
        <v>8263</v>
      </c>
      <c r="H1982" t="s">
        <v>8552</v>
      </c>
      <c r="I1982" t="s">
        <v>8555</v>
      </c>
      <c r="J1982" t="s">
        <v>10054</v>
      </c>
      <c r="K1982" t="s">
        <v>10121</v>
      </c>
      <c r="L1982" t="s">
        <v>11023</v>
      </c>
      <c r="M1982" t="s">
        <v>12613</v>
      </c>
      <c r="N1982" t="s">
        <v>12790</v>
      </c>
      <c r="O1982" t="s">
        <v>13310</v>
      </c>
      <c r="P1982" t="s">
        <v>13349</v>
      </c>
      <c r="Q1982">
        <v>3</v>
      </c>
      <c r="R1982" t="s">
        <v>13357</v>
      </c>
      <c r="S1982" t="s">
        <v>8288</v>
      </c>
      <c r="T1982" t="s">
        <v>13810</v>
      </c>
      <c r="U1982" s="3" t="str" cm="1">
        <f t="array" ref="U1982">LEFT(T1982,MIN(FIND({0,1,2,3,4,5,6,7,8,9},T1982&amp;"0123456789"))-1)</f>
        <v>$</v>
      </c>
      <c r="V1982" t="s">
        <v>13357</v>
      </c>
      <c r="W1982" t="s">
        <v>13810</v>
      </c>
      <c r="X1982" s="3" t="str" cm="1">
        <f t="array" ref="X1982">LEFT(W1982,MIN(FIND({0,1,2,3,4,5,6,7,8,9},W1982&amp;"0123456789"))-1)</f>
        <v>$</v>
      </c>
      <c r="Y1982" t="s">
        <v>13357</v>
      </c>
      <c r="Z1982" t="s">
        <v>13810</v>
      </c>
      <c r="AA1982" s="3" cm="1">
        <f t="array" ref="AA1982">_xlfn.XLOOKUP(LEFT(Z1982,MIN(FIND({0,1,2,3,4,5,6,7,8,9},Z1982&amp;"0123456789"))-1), $BB$4:$BB$23, $BC$4:$BC$23)*_xlfn.NUMBERVALUE(TRIM(REPLACE(Z1982,1,MIN(FIND({0,1,2,3,4,5,6,7,8,9},Z1982&amp;"0123456789"))-1,"")), ".", ",")</f>
        <v>1500000</v>
      </c>
      <c r="AB1982" t="s">
        <v>13810</v>
      </c>
      <c r="AC1982" s="3" cm="1">
        <f t="array" ref="AC1982">_xlfn.XLOOKUP(LEFT(AB1982,MIN(FIND({0,1,2,3,4,5,6,7,8,9},AB1982&amp;"0123456789"))-1), $BB$4:$BB$23, $BC$4:$BC$23)*_xlfn.NUMBERVALUE(TRIM(REPLACE(AB1982,1,MIN(FIND({0,1,2,3,4,5,6,7,8,9},AB1982&amp;"0123456789"))-1,"")), ".", ",")</f>
        <v>1500000</v>
      </c>
      <c r="AD1982" t="s">
        <v>8555</v>
      </c>
      <c r="AE1982" t="s">
        <v>8556</v>
      </c>
      <c r="AF1982" t="s">
        <v>16363</v>
      </c>
      <c r="AG1982" t="s">
        <v>17475</v>
      </c>
      <c r="AH1982" t="s">
        <v>18067</v>
      </c>
      <c r="AI1982" t="s">
        <v>19054</v>
      </c>
      <c r="AJ1982" t="s">
        <v>6069</v>
      </c>
      <c r="AK1982" t="s">
        <v>20079</v>
      </c>
      <c r="AL1982" t="s">
        <v>20378</v>
      </c>
      <c r="AM1982" t="s">
        <v>21098</v>
      </c>
      <c r="AN1982" t="s">
        <v>18362</v>
      </c>
      <c r="AO1982" t="s">
        <v>22277</v>
      </c>
      <c r="AP1982" t="s">
        <v>23494</v>
      </c>
      <c r="AQ1982" t="s">
        <v>24506</v>
      </c>
      <c r="AR1982" t="s">
        <v>25301</v>
      </c>
      <c r="AS1982" t="s">
        <v>19093</v>
      </c>
      <c r="BC1982" s="3" t="str" cm="1">
        <f t="array" ref="BC1982">LEFT(BB1982,MIN(FIND({0,1,2,3,4,5,6,7,8,9},BB1982&amp;"0123456789"))-1)</f>
        <v/>
      </c>
      <c r="BY1982" t="s">
        <v>25489</v>
      </c>
      <c r="BZ1982" t="s">
        <v>25448</v>
      </c>
      <c r="CA1982" t="s">
        <v>26015</v>
      </c>
      <c r="CB1982" t="s">
        <v>25421</v>
      </c>
      <c r="CC1982" t="s">
        <v>25468</v>
      </c>
      <c r="CD1982" t="s">
        <v>25401</v>
      </c>
      <c r="CE1982" t="s">
        <v>25402</v>
      </c>
      <c r="CF1982" t="s">
        <v>25416</v>
      </c>
      <c r="CG1982" t="s">
        <v>25821</v>
      </c>
      <c r="CT1982" t="str">
        <f t="shared" si="449"/>
        <v>B2B</v>
      </c>
      <c r="CU1982" t="str">
        <f t="shared" si="450"/>
        <v>B2C</v>
      </c>
      <c r="CV1982" t="str">
        <f t="shared" si="451"/>
        <v>Courier Service</v>
      </c>
      <c r="CW1982" t="str">
        <f t="shared" si="452"/>
        <v>E-Commerce</v>
      </c>
      <c r="CX1982" t="str">
        <f t="shared" si="453"/>
        <v>Food and Beverage</v>
      </c>
      <c r="CY1982" t="str">
        <f t="shared" si="454"/>
        <v>Last Mile Transportation</v>
      </c>
      <c r="CZ1982" t="str">
        <f t="shared" si="455"/>
        <v>Logistics</v>
      </c>
      <c r="DA1982" t="str">
        <f t="shared" si="456"/>
        <v>Retail</v>
      </c>
      <c r="DB1982" t="str">
        <f t="shared" si="457"/>
        <v>Wine And Spirits</v>
      </c>
      <c r="DC1982" t="str">
        <f t="shared" si="458"/>
        <v/>
      </c>
    </row>
    <row r="1983" spans="1:107" x14ac:dyDescent="0.2">
      <c r="A1983">
        <v>1980</v>
      </c>
      <c r="B1983" t="s">
        <v>1973</v>
      </c>
      <c r="C1983" t="s">
        <v>4148</v>
      </c>
      <c r="D1983" t="s">
        <v>4365</v>
      </c>
      <c r="E1983" t="s">
        <v>6065</v>
      </c>
      <c r="F1983" t="s">
        <v>8046</v>
      </c>
      <c r="G1983" t="s">
        <v>8348</v>
      </c>
      <c r="H1983" t="s">
        <v>8552</v>
      </c>
      <c r="I1983" t="s">
        <v>4365</v>
      </c>
      <c r="J1983" t="s">
        <v>4365</v>
      </c>
      <c r="K1983" t="s">
        <v>10121</v>
      </c>
      <c r="L1983" t="s">
        <v>11024</v>
      </c>
      <c r="M1983" t="s">
        <v>12614</v>
      </c>
      <c r="N1983" t="s">
        <v>13223</v>
      </c>
      <c r="O1983" t="s">
        <v>13319</v>
      </c>
      <c r="P1983" t="s">
        <v>4365</v>
      </c>
      <c r="Q1983">
        <v>1</v>
      </c>
      <c r="R1983" t="s">
        <v>13357</v>
      </c>
      <c r="S1983" t="s">
        <v>8411</v>
      </c>
      <c r="T1983" t="s">
        <v>14080</v>
      </c>
      <c r="U1983" s="3" t="str" cm="1">
        <f t="array" ref="U1983">LEFT(T1983,MIN(FIND({0,1,2,3,4,5,6,7,8,9},T1983&amp;"0123456789"))-1)</f>
        <v>CN¥</v>
      </c>
      <c r="V1983" t="s">
        <v>14417</v>
      </c>
      <c r="W1983" t="s">
        <v>14080</v>
      </c>
      <c r="X1983" s="3" t="str" cm="1">
        <f t="array" ref="X1983">LEFT(W1983,MIN(FIND({0,1,2,3,4,5,6,7,8,9},W1983&amp;"0123456789"))-1)</f>
        <v>CN¥</v>
      </c>
      <c r="Y1983" t="s">
        <v>14417</v>
      </c>
      <c r="Z1983" t="s">
        <v>14080</v>
      </c>
      <c r="AA1983" s="3" cm="1">
        <f t="array" ref="AA1983">_xlfn.XLOOKUP(LEFT(Z1983,MIN(FIND({0,1,2,3,4,5,6,7,8,9},Z1983&amp;"0123456789"))-1), $BB$4:$BB$23, $BC$4:$BC$23)*_xlfn.NUMBERVALUE(TRIM(REPLACE(Z1983,1,MIN(FIND({0,1,2,3,4,5,6,7,8,9},Z1983&amp;"0123456789"))-1,"")), ".", ",")</f>
        <v>3000000</v>
      </c>
      <c r="AB1983" t="s">
        <v>14080</v>
      </c>
      <c r="AC1983" s="3" cm="1">
        <f t="array" ref="AC1983">_xlfn.XLOOKUP(LEFT(AB1983,MIN(FIND({0,1,2,3,4,5,6,7,8,9},AB1983&amp;"0123456789"))-1), $BB$4:$BB$23, $BC$4:$BC$23)*_xlfn.NUMBERVALUE(TRIM(REPLACE(AB1983,1,MIN(FIND({0,1,2,3,4,5,6,7,8,9},AB1983&amp;"0123456789"))-1,"")), ".", ",")</f>
        <v>3000000</v>
      </c>
      <c r="AD1983" t="s">
        <v>4365</v>
      </c>
      <c r="AE1983" t="s">
        <v>8555</v>
      </c>
      <c r="AF1983" t="s">
        <v>16364</v>
      </c>
      <c r="AG1983" t="s">
        <v>4365</v>
      </c>
      <c r="AH1983" t="s">
        <v>4365</v>
      </c>
      <c r="AI1983" t="s">
        <v>4365</v>
      </c>
      <c r="AJ1983" t="s">
        <v>4365</v>
      </c>
      <c r="AK1983" t="s">
        <v>4365</v>
      </c>
      <c r="AL1983" t="s">
        <v>4365</v>
      </c>
      <c r="AM1983" t="s">
        <v>4365</v>
      </c>
      <c r="AN1983" t="s">
        <v>4365</v>
      </c>
      <c r="AO1983" t="s">
        <v>4365</v>
      </c>
      <c r="AP1983" t="s">
        <v>4365</v>
      </c>
      <c r="AQ1983" t="s">
        <v>4365</v>
      </c>
      <c r="AR1983" t="s">
        <v>4365</v>
      </c>
      <c r="AS1983" t="s">
        <v>8562</v>
      </c>
      <c r="BC1983" s="3" t="str" cm="1">
        <f t="array" ref="BC1983">LEFT(BB1983,MIN(FIND({0,1,2,3,4,5,6,7,8,9},BB1983&amp;"0123456789"))-1)</f>
        <v/>
      </c>
      <c r="BY1983" t="s">
        <v>11247</v>
      </c>
      <c r="BZ1983" t="s">
        <v>25468</v>
      </c>
      <c r="CA1983" t="s">
        <v>26016</v>
      </c>
      <c r="CT1983" t="str">
        <f t="shared" si="449"/>
        <v>Consumer</v>
      </c>
      <c r="CU1983" t="str">
        <f t="shared" si="450"/>
        <v>Food and Beverage</v>
      </c>
      <c r="CV1983" t="str">
        <f t="shared" si="451"/>
        <v>Tea</v>
      </c>
      <c r="CW1983" t="str">
        <f t="shared" si="452"/>
        <v/>
      </c>
      <c r="CX1983" t="str">
        <f t="shared" si="453"/>
        <v/>
      </c>
      <c r="CY1983" t="str">
        <f t="shared" si="454"/>
        <v/>
      </c>
      <c r="CZ1983" t="str">
        <f t="shared" si="455"/>
        <v/>
      </c>
      <c r="DA1983" t="str">
        <f t="shared" si="456"/>
        <v/>
      </c>
      <c r="DB1983" t="str">
        <f t="shared" si="457"/>
        <v/>
      </c>
      <c r="DC1983" t="str">
        <f t="shared" si="458"/>
        <v/>
      </c>
    </row>
    <row r="1984" spans="1:107" x14ac:dyDescent="0.2">
      <c r="A1984">
        <v>1981</v>
      </c>
      <c r="B1984" t="s">
        <v>1974</v>
      </c>
      <c r="C1984" t="s">
        <v>4149</v>
      </c>
      <c r="D1984" t="s">
        <v>5947</v>
      </c>
      <c r="E1984" t="s">
        <v>6065</v>
      </c>
      <c r="F1984" t="s">
        <v>8047</v>
      </c>
      <c r="G1984" t="s">
        <v>8263</v>
      </c>
      <c r="H1984" t="s">
        <v>8552</v>
      </c>
      <c r="I1984" t="s">
        <v>8554</v>
      </c>
      <c r="J1984" t="s">
        <v>10055</v>
      </c>
      <c r="K1984" t="s">
        <v>10121</v>
      </c>
      <c r="L1984" t="s">
        <v>10512</v>
      </c>
      <c r="M1984" t="s">
        <v>12615</v>
      </c>
      <c r="N1984" t="s">
        <v>13224</v>
      </c>
      <c r="O1984" t="s">
        <v>13327</v>
      </c>
      <c r="P1984" t="s">
        <v>4365</v>
      </c>
      <c r="Q1984">
        <v>3</v>
      </c>
      <c r="R1984" t="s">
        <v>4365</v>
      </c>
      <c r="S1984" t="s">
        <v>13426</v>
      </c>
      <c r="T1984" t="s">
        <v>13800</v>
      </c>
      <c r="U1984" s="3" t="str" cm="1">
        <f t="array" ref="U1984">LEFT(T1984,MIN(FIND({0,1,2,3,4,5,6,7,8,9},T1984&amp;"0123456789"))-1)</f>
        <v>$</v>
      </c>
      <c r="V1984" t="s">
        <v>14415</v>
      </c>
      <c r="W1984" t="s">
        <v>13800</v>
      </c>
      <c r="X1984" s="3" t="str" cm="1">
        <f t="array" ref="X1984">LEFT(W1984,MIN(FIND({0,1,2,3,4,5,6,7,8,9},W1984&amp;"0123456789"))-1)</f>
        <v>$</v>
      </c>
      <c r="Y1984" t="s">
        <v>14415</v>
      </c>
      <c r="Z1984" t="s">
        <v>14769</v>
      </c>
      <c r="AA1984" s="3" cm="1">
        <f t="array" ref="AA1984">_xlfn.XLOOKUP(LEFT(Z1984,MIN(FIND({0,1,2,3,4,5,6,7,8,9},Z1984&amp;"0123456789"))-1), $BB$4:$BB$23, $BC$4:$BC$23)*_xlfn.NUMBERVALUE(TRIM(REPLACE(Z1984,1,MIN(FIND({0,1,2,3,4,5,6,7,8,9},Z1984&amp;"0123456789"))-1,"")), ".", ",")</f>
        <v>2015000</v>
      </c>
      <c r="AB1984" t="s">
        <v>14769</v>
      </c>
      <c r="AC1984" s="3" cm="1">
        <f t="array" ref="AC1984">_xlfn.XLOOKUP(LEFT(AB1984,MIN(FIND({0,1,2,3,4,5,6,7,8,9},AB1984&amp;"0123456789"))-1), $BB$4:$BB$23, $BC$4:$BC$23)*_xlfn.NUMBERVALUE(TRIM(REPLACE(AB1984,1,MIN(FIND({0,1,2,3,4,5,6,7,8,9},AB1984&amp;"0123456789"))-1,"")), ".", ",")</f>
        <v>2015000</v>
      </c>
      <c r="AD1984" t="s">
        <v>4365</v>
      </c>
      <c r="AE1984" t="s">
        <v>4365</v>
      </c>
      <c r="AF1984" t="s">
        <v>4365</v>
      </c>
      <c r="AG1984" t="s">
        <v>4365</v>
      </c>
      <c r="AH1984" t="s">
        <v>4365</v>
      </c>
      <c r="AI1984" t="s">
        <v>4365</v>
      </c>
      <c r="AJ1984" t="s">
        <v>4365</v>
      </c>
      <c r="AK1984" t="s">
        <v>4365</v>
      </c>
      <c r="AL1984" t="s">
        <v>4365</v>
      </c>
      <c r="AM1984" t="s">
        <v>4365</v>
      </c>
      <c r="AN1984" t="s">
        <v>4365</v>
      </c>
      <c r="AO1984" t="s">
        <v>4365</v>
      </c>
      <c r="AP1984" t="s">
        <v>4365</v>
      </c>
      <c r="AQ1984" t="s">
        <v>4365</v>
      </c>
      <c r="AR1984" t="s">
        <v>4365</v>
      </c>
      <c r="AS1984" t="s">
        <v>4365</v>
      </c>
      <c r="BC1984" s="3" t="str" cm="1">
        <f t="array" ref="BC1984">LEFT(BB1984,MIN(FIND({0,1,2,3,4,5,6,7,8,9},BB1984&amp;"0123456789"))-1)</f>
        <v/>
      </c>
      <c r="BY1984" t="s">
        <v>25419</v>
      </c>
      <c r="BZ1984" t="s">
        <v>25869</v>
      </c>
      <c r="CA1984" t="s">
        <v>25404</v>
      </c>
      <c r="CT1984" t="str">
        <f t="shared" si="449"/>
        <v>Apps</v>
      </c>
      <c r="CU1984" t="str">
        <f t="shared" si="450"/>
        <v>Consumer Applications</v>
      </c>
      <c r="CV1984" t="str">
        <f t="shared" si="451"/>
        <v>Information Technology</v>
      </c>
      <c r="CW1984" t="str">
        <f t="shared" si="452"/>
        <v/>
      </c>
      <c r="CX1984" t="str">
        <f t="shared" si="453"/>
        <v/>
      </c>
      <c r="CY1984" t="str">
        <f t="shared" si="454"/>
        <v/>
      </c>
      <c r="CZ1984" t="str">
        <f t="shared" si="455"/>
        <v/>
      </c>
      <c r="DA1984" t="str">
        <f t="shared" si="456"/>
        <v/>
      </c>
      <c r="DB1984" t="str">
        <f t="shared" si="457"/>
        <v/>
      </c>
      <c r="DC1984" t="str">
        <f t="shared" si="458"/>
        <v/>
      </c>
    </row>
    <row r="1985" spans="1:107" x14ac:dyDescent="0.2">
      <c r="A1985">
        <v>1982</v>
      </c>
      <c r="B1985" t="s">
        <v>1975</v>
      </c>
      <c r="C1985" t="s">
        <v>4150</v>
      </c>
      <c r="D1985" t="s">
        <v>5948</v>
      </c>
      <c r="E1985" t="s">
        <v>6065</v>
      </c>
      <c r="F1985" t="s">
        <v>8048</v>
      </c>
      <c r="G1985" t="s">
        <v>8245</v>
      </c>
      <c r="H1985" t="s">
        <v>8552</v>
      </c>
      <c r="I1985" t="s">
        <v>4365</v>
      </c>
      <c r="J1985" t="s">
        <v>4365</v>
      </c>
      <c r="K1985" t="s">
        <v>4365</v>
      </c>
      <c r="L1985" t="s">
        <v>11025</v>
      </c>
      <c r="M1985" t="s">
        <v>12616</v>
      </c>
      <c r="N1985" t="s">
        <v>12792</v>
      </c>
      <c r="O1985" t="s">
        <v>13328</v>
      </c>
      <c r="P1985" t="s">
        <v>4365</v>
      </c>
      <c r="Q1985">
        <v>1</v>
      </c>
      <c r="R1985" t="s">
        <v>4365</v>
      </c>
      <c r="S1985" t="s">
        <v>13481</v>
      </c>
      <c r="T1985" t="s">
        <v>13803</v>
      </c>
      <c r="U1985" s="3" t="str" cm="1">
        <f t="array" ref="U1985">LEFT(T1985,MIN(FIND({0,1,2,3,4,5,6,7,8,9},T1985&amp;"0123456789"))-1)</f>
        <v>$</v>
      </c>
      <c r="V1985" t="s">
        <v>14418</v>
      </c>
      <c r="W1985" t="s">
        <v>13803</v>
      </c>
      <c r="X1985" s="3" t="str" cm="1">
        <f t="array" ref="X1985">LEFT(W1985,MIN(FIND({0,1,2,3,4,5,6,7,8,9},W1985&amp;"0123456789"))-1)</f>
        <v>$</v>
      </c>
      <c r="Y1985" t="s">
        <v>14418</v>
      </c>
      <c r="Z1985" t="s">
        <v>13803</v>
      </c>
      <c r="AA1985" s="3" cm="1">
        <f t="array" ref="AA1985">_xlfn.XLOOKUP(LEFT(Z1985,MIN(FIND({0,1,2,3,4,5,6,7,8,9},Z1985&amp;"0123456789"))-1), $BB$4:$BB$23, $BC$4:$BC$23)*_xlfn.NUMBERVALUE(TRIM(REPLACE(Z1985,1,MIN(FIND({0,1,2,3,4,5,6,7,8,9},Z1985&amp;"0123456789"))-1,"")), ".", ",")</f>
        <v>2500000</v>
      </c>
      <c r="AB1985" t="s">
        <v>13803</v>
      </c>
      <c r="AC1985" s="3" cm="1">
        <f t="array" ref="AC1985">_xlfn.XLOOKUP(LEFT(AB1985,MIN(FIND({0,1,2,3,4,5,6,7,8,9},AB1985&amp;"0123456789"))-1), $BB$4:$BB$23, $BC$4:$BC$23)*_xlfn.NUMBERVALUE(TRIM(REPLACE(AB1985,1,MIN(FIND({0,1,2,3,4,5,6,7,8,9},AB1985&amp;"0123456789"))-1,"")), ".", ",")</f>
        <v>2500000</v>
      </c>
      <c r="AD1985" t="s">
        <v>8555</v>
      </c>
      <c r="AE1985" t="s">
        <v>8555</v>
      </c>
      <c r="AF1985" t="s">
        <v>16365</v>
      </c>
      <c r="AG1985" t="s">
        <v>17476</v>
      </c>
      <c r="AH1985" t="s">
        <v>18068</v>
      </c>
      <c r="AI1985" t="s">
        <v>18556</v>
      </c>
      <c r="AJ1985" t="s">
        <v>19337</v>
      </c>
      <c r="AK1985" t="s">
        <v>20080</v>
      </c>
      <c r="AL1985" t="s">
        <v>20379</v>
      </c>
      <c r="AM1985" t="s">
        <v>20748</v>
      </c>
      <c r="AN1985" t="s">
        <v>21675</v>
      </c>
      <c r="AO1985" t="s">
        <v>22278</v>
      </c>
      <c r="AP1985" t="s">
        <v>16675</v>
      </c>
      <c r="AQ1985" t="s">
        <v>24507</v>
      </c>
      <c r="AR1985" t="s">
        <v>25302</v>
      </c>
      <c r="AS1985" t="s">
        <v>19237</v>
      </c>
      <c r="BC1985" s="3" t="str" cm="1">
        <f t="array" ref="BC1985">LEFT(BB1985,MIN(FIND({0,1,2,3,4,5,6,7,8,9},BB1985&amp;"0123456789"))-1)</f>
        <v/>
      </c>
      <c r="BY1985" t="s">
        <v>10431</v>
      </c>
      <c r="BZ1985" t="s">
        <v>26009</v>
      </c>
      <c r="CT1985" t="str">
        <f t="shared" si="449"/>
        <v>Education</v>
      </c>
      <c r="CU1985" t="str">
        <f t="shared" si="450"/>
        <v>Innovation Management</v>
      </c>
      <c r="CV1985" t="str">
        <f t="shared" si="451"/>
        <v/>
      </c>
      <c r="CW1985" t="str">
        <f t="shared" si="452"/>
        <v/>
      </c>
      <c r="CX1985" t="str">
        <f t="shared" si="453"/>
        <v/>
      </c>
      <c r="CY1985" t="str">
        <f t="shared" si="454"/>
        <v/>
      </c>
      <c r="CZ1985" t="str">
        <f t="shared" si="455"/>
        <v/>
      </c>
      <c r="DA1985" t="str">
        <f t="shared" si="456"/>
        <v/>
      </c>
      <c r="DB1985" t="str">
        <f t="shared" si="457"/>
        <v/>
      </c>
      <c r="DC1985" t="str">
        <f t="shared" si="458"/>
        <v/>
      </c>
    </row>
    <row r="1986" spans="1:107" x14ac:dyDescent="0.2">
      <c r="A1986">
        <v>1983</v>
      </c>
      <c r="B1986" t="s">
        <v>1976</v>
      </c>
      <c r="C1986" t="s">
        <v>4151</v>
      </c>
      <c r="D1986" t="s">
        <v>5949</v>
      </c>
      <c r="E1986" t="s">
        <v>6065</v>
      </c>
      <c r="F1986" t="s">
        <v>8049</v>
      </c>
      <c r="G1986" t="s">
        <v>8417</v>
      </c>
      <c r="H1986" t="s">
        <v>8552</v>
      </c>
      <c r="I1986" t="s">
        <v>4365</v>
      </c>
      <c r="J1986" t="s">
        <v>4365</v>
      </c>
      <c r="K1986" t="s">
        <v>10121</v>
      </c>
      <c r="L1986" t="s">
        <v>10312</v>
      </c>
      <c r="M1986" t="s">
        <v>12617</v>
      </c>
      <c r="N1986" t="s">
        <v>13225</v>
      </c>
      <c r="O1986" t="s">
        <v>13306</v>
      </c>
      <c r="P1986" t="s">
        <v>4365</v>
      </c>
      <c r="Q1986">
        <v>1</v>
      </c>
      <c r="R1986" t="s">
        <v>4365</v>
      </c>
      <c r="S1986" t="s">
        <v>13703</v>
      </c>
      <c r="T1986" t="s">
        <v>13831</v>
      </c>
      <c r="U1986" s="3" t="str" cm="1">
        <f t="array" ref="U1986">LEFT(T1986,MIN(FIND({0,1,2,3,4,5,6,7,8,9},T1986&amp;"0123456789"))-1)</f>
        <v>$</v>
      </c>
      <c r="V1986" t="s">
        <v>14424</v>
      </c>
      <c r="W1986" t="s">
        <v>13831</v>
      </c>
      <c r="X1986" s="3" t="str" cm="1">
        <f t="array" ref="X1986">LEFT(W1986,MIN(FIND({0,1,2,3,4,5,6,7,8,9},W1986&amp;"0123456789"))-1)</f>
        <v>$</v>
      </c>
      <c r="Y1986" t="s">
        <v>14424</v>
      </c>
      <c r="Z1986" t="s">
        <v>13831</v>
      </c>
      <c r="AA1986" s="3" cm="1">
        <f t="array" ref="AA1986">_xlfn.XLOOKUP(LEFT(Z1986,MIN(FIND({0,1,2,3,4,5,6,7,8,9},Z1986&amp;"0123456789"))-1), $BB$4:$BB$23, $BC$4:$BC$23)*_xlfn.NUMBERVALUE(TRIM(REPLACE(Z1986,1,MIN(FIND({0,1,2,3,4,5,6,7,8,9},Z1986&amp;"0123456789"))-1,"")), ".", ",")</f>
        <v>1000000</v>
      </c>
      <c r="AB1986" t="s">
        <v>13831</v>
      </c>
      <c r="AC1986" s="3" cm="1">
        <f t="array" ref="AC1986">_xlfn.XLOOKUP(LEFT(AB1986,MIN(FIND({0,1,2,3,4,5,6,7,8,9},AB1986&amp;"0123456789"))-1), $BB$4:$BB$23, $BC$4:$BC$23)*_xlfn.NUMBERVALUE(TRIM(REPLACE(AB1986,1,MIN(FIND({0,1,2,3,4,5,6,7,8,9},AB1986&amp;"0123456789"))-1,"")), ".", ",")</f>
        <v>1000000</v>
      </c>
      <c r="AD1986" t="s">
        <v>4365</v>
      </c>
      <c r="AE1986" t="s">
        <v>4365</v>
      </c>
      <c r="AF1986" t="s">
        <v>4365</v>
      </c>
      <c r="AG1986" t="s">
        <v>17477</v>
      </c>
      <c r="AH1986" t="s">
        <v>18069</v>
      </c>
      <c r="AI1986" t="s">
        <v>19055</v>
      </c>
      <c r="AJ1986" t="s">
        <v>6068</v>
      </c>
      <c r="AK1986" t="s">
        <v>20081</v>
      </c>
      <c r="AL1986" t="s">
        <v>20125</v>
      </c>
      <c r="AM1986" t="s">
        <v>21099</v>
      </c>
      <c r="AN1986" t="s">
        <v>21676</v>
      </c>
      <c r="AO1986" t="s">
        <v>22279</v>
      </c>
      <c r="AP1986" t="s">
        <v>23495</v>
      </c>
      <c r="AQ1986" t="s">
        <v>24508</v>
      </c>
      <c r="AR1986" t="s">
        <v>25303</v>
      </c>
      <c r="AS1986" t="s">
        <v>19399</v>
      </c>
      <c r="BC1986" s="3" t="str" cm="1">
        <f t="array" ref="BC1986">LEFT(BB1986,MIN(FIND({0,1,2,3,4,5,6,7,8,9},BB1986&amp;"0123456789"))-1)</f>
        <v/>
      </c>
      <c r="BY1986" t="s">
        <v>11538</v>
      </c>
      <c r="BZ1986" t="s">
        <v>25561</v>
      </c>
      <c r="CA1986" t="s">
        <v>25502</v>
      </c>
      <c r="CT1986" t="str">
        <f t="shared" si="449"/>
        <v>Digital Entertainment</v>
      </c>
      <c r="CU1986" t="str">
        <f t="shared" si="450"/>
        <v>Gaming</v>
      </c>
      <c r="CV1986" t="str">
        <f t="shared" si="451"/>
        <v>Video Games</v>
      </c>
      <c r="CW1986" t="str">
        <f t="shared" si="452"/>
        <v/>
      </c>
      <c r="CX1986" t="str">
        <f t="shared" si="453"/>
        <v/>
      </c>
      <c r="CY1986" t="str">
        <f t="shared" si="454"/>
        <v/>
      </c>
      <c r="CZ1986" t="str">
        <f t="shared" si="455"/>
        <v/>
      </c>
      <c r="DA1986" t="str">
        <f t="shared" si="456"/>
        <v/>
      </c>
      <c r="DB1986" t="str">
        <f t="shared" si="457"/>
        <v/>
      </c>
      <c r="DC1986" t="str">
        <f t="shared" si="458"/>
        <v/>
      </c>
    </row>
    <row r="1987" spans="1:107" x14ac:dyDescent="0.2">
      <c r="A1987">
        <v>1984</v>
      </c>
      <c r="B1987" t="s">
        <v>1977</v>
      </c>
      <c r="C1987" t="s">
        <v>4152</v>
      </c>
      <c r="D1987" t="s">
        <v>5950</v>
      </c>
      <c r="E1987" t="s">
        <v>6065</v>
      </c>
      <c r="F1987" t="s">
        <v>8050</v>
      </c>
      <c r="G1987" t="s">
        <v>8262</v>
      </c>
      <c r="H1987" t="s">
        <v>8552</v>
      </c>
      <c r="I1987" t="s">
        <v>8554</v>
      </c>
      <c r="J1987" t="s">
        <v>10056</v>
      </c>
      <c r="K1987" t="s">
        <v>10121</v>
      </c>
      <c r="L1987" t="s">
        <v>11026</v>
      </c>
      <c r="M1987" t="s">
        <v>12618</v>
      </c>
      <c r="N1987" t="s">
        <v>13226</v>
      </c>
      <c r="O1987" t="s">
        <v>4365</v>
      </c>
      <c r="P1987" t="s">
        <v>4365</v>
      </c>
      <c r="Q1987">
        <v>1</v>
      </c>
      <c r="R1987" t="s">
        <v>13357</v>
      </c>
      <c r="S1987" t="s">
        <v>8550</v>
      </c>
      <c r="T1987" t="s">
        <v>13810</v>
      </c>
      <c r="U1987" s="3" t="str" cm="1">
        <f t="array" ref="U1987">LEFT(T1987,MIN(FIND({0,1,2,3,4,5,6,7,8,9},T1987&amp;"0123456789"))-1)</f>
        <v>$</v>
      </c>
      <c r="V1987" t="s">
        <v>13357</v>
      </c>
      <c r="W1987" t="s">
        <v>13810</v>
      </c>
      <c r="X1987" s="3" t="str" cm="1">
        <f t="array" ref="X1987">LEFT(W1987,MIN(FIND({0,1,2,3,4,5,6,7,8,9},W1987&amp;"0123456789"))-1)</f>
        <v>$</v>
      </c>
      <c r="Y1987" t="s">
        <v>13357</v>
      </c>
      <c r="Z1987" t="s">
        <v>13810</v>
      </c>
      <c r="AA1987" s="3" cm="1">
        <f t="array" ref="AA1987">_xlfn.XLOOKUP(LEFT(Z1987,MIN(FIND({0,1,2,3,4,5,6,7,8,9},Z1987&amp;"0123456789"))-1), $BB$4:$BB$23, $BC$4:$BC$23)*_xlfn.NUMBERVALUE(TRIM(REPLACE(Z1987,1,MIN(FIND({0,1,2,3,4,5,6,7,8,9},Z1987&amp;"0123456789"))-1,"")), ".", ",")</f>
        <v>1500000</v>
      </c>
      <c r="AB1987" t="s">
        <v>13810</v>
      </c>
      <c r="AC1987" s="3" cm="1">
        <f t="array" ref="AC1987">_xlfn.XLOOKUP(LEFT(AB1987,MIN(FIND({0,1,2,3,4,5,6,7,8,9},AB1987&amp;"0123456789"))-1), $BB$4:$BB$23, $BC$4:$BC$23)*_xlfn.NUMBERVALUE(TRIM(REPLACE(AB1987,1,MIN(FIND({0,1,2,3,4,5,6,7,8,9},AB1987&amp;"0123456789"))-1,"")), ".", ",")</f>
        <v>1500000</v>
      </c>
      <c r="AD1987" t="s">
        <v>8555</v>
      </c>
      <c r="AE1987" t="s">
        <v>8555</v>
      </c>
      <c r="AF1987" t="s">
        <v>16366</v>
      </c>
      <c r="AG1987" t="s">
        <v>4365</v>
      </c>
      <c r="AH1987" t="s">
        <v>4365</v>
      </c>
      <c r="AI1987" t="s">
        <v>4365</v>
      </c>
      <c r="AJ1987" t="s">
        <v>4365</v>
      </c>
      <c r="AK1987" t="s">
        <v>4365</v>
      </c>
      <c r="AL1987" t="s">
        <v>4365</v>
      </c>
      <c r="AM1987" t="s">
        <v>4365</v>
      </c>
      <c r="AN1987" t="s">
        <v>4365</v>
      </c>
      <c r="AO1987" t="s">
        <v>4365</v>
      </c>
      <c r="AP1987" t="s">
        <v>4365</v>
      </c>
      <c r="AQ1987" t="s">
        <v>4365</v>
      </c>
      <c r="AR1987" t="s">
        <v>4365</v>
      </c>
      <c r="AS1987" t="s">
        <v>14821</v>
      </c>
      <c r="BC1987" s="3" t="str" cm="1">
        <f t="array" ref="BC1987">LEFT(BB1987,MIN(FIND({0,1,2,3,4,5,6,7,8,9},BB1987&amp;"0123456789"))-1)</f>
        <v/>
      </c>
      <c r="BY1987" t="s">
        <v>25688</v>
      </c>
      <c r="BZ1987" t="s">
        <v>25690</v>
      </c>
      <c r="CA1987" t="s">
        <v>25571</v>
      </c>
      <c r="CB1987" t="s">
        <v>25640</v>
      </c>
      <c r="CC1987" t="s">
        <v>25404</v>
      </c>
      <c r="CT1987" t="str">
        <f t="shared" si="449"/>
        <v>Bitcoin</v>
      </c>
      <c r="CU1987" t="str">
        <f t="shared" si="450"/>
        <v>Blockchain</v>
      </c>
      <c r="CV1987" t="str">
        <f t="shared" si="451"/>
        <v>Cryptocurrency</v>
      </c>
      <c r="CW1987" t="str">
        <f t="shared" si="452"/>
        <v>Data Center</v>
      </c>
      <c r="CX1987" t="str">
        <f t="shared" si="453"/>
        <v>Information Technology</v>
      </c>
      <c r="CY1987" t="str">
        <f t="shared" si="454"/>
        <v/>
      </c>
      <c r="CZ1987" t="str">
        <f t="shared" si="455"/>
        <v/>
      </c>
      <c r="DA1987" t="str">
        <f t="shared" si="456"/>
        <v/>
      </c>
      <c r="DB1987" t="str">
        <f t="shared" si="457"/>
        <v/>
      </c>
      <c r="DC1987" t="str">
        <f t="shared" si="458"/>
        <v/>
      </c>
    </row>
    <row r="1988" spans="1:107" x14ac:dyDescent="0.2">
      <c r="A1988">
        <v>1985</v>
      </c>
      <c r="B1988" t="s">
        <v>1978</v>
      </c>
      <c r="C1988" t="s">
        <v>4153</v>
      </c>
      <c r="D1988" t="s">
        <v>4153</v>
      </c>
      <c r="E1988" t="s">
        <v>6065</v>
      </c>
      <c r="F1988" t="s">
        <v>8051</v>
      </c>
      <c r="G1988" t="s">
        <v>8245</v>
      </c>
      <c r="H1988" t="s">
        <v>8552</v>
      </c>
      <c r="I1988" t="s">
        <v>4365</v>
      </c>
      <c r="J1988" t="s">
        <v>4365</v>
      </c>
      <c r="K1988" t="s">
        <v>10119</v>
      </c>
      <c r="L1988" t="s">
        <v>10901</v>
      </c>
      <c r="M1988" t="s">
        <v>10901</v>
      </c>
      <c r="N1988" t="s">
        <v>13227</v>
      </c>
      <c r="O1988" t="s">
        <v>13319</v>
      </c>
      <c r="P1988" t="s">
        <v>4365</v>
      </c>
      <c r="Q1988">
        <v>1</v>
      </c>
      <c r="R1988" t="s">
        <v>4365</v>
      </c>
      <c r="S1988" t="s">
        <v>8417</v>
      </c>
      <c r="T1988" t="s">
        <v>14188</v>
      </c>
      <c r="U1988" s="3" t="str" cm="1">
        <f t="array" ref="U1988">LEFT(T1988,MIN(FIND({0,1,2,3,4,5,6,7,8,9},T1988&amp;"0123456789"))-1)</f>
        <v>¥</v>
      </c>
      <c r="V1988" t="s">
        <v>14418</v>
      </c>
      <c r="W1988" t="s">
        <v>14188</v>
      </c>
      <c r="X1988" s="3" t="str" cm="1">
        <f t="array" ref="X1988">LEFT(W1988,MIN(FIND({0,1,2,3,4,5,6,7,8,9},W1988&amp;"0123456789"))-1)</f>
        <v>¥</v>
      </c>
      <c r="Y1988" t="s">
        <v>14418</v>
      </c>
      <c r="Z1988" t="s">
        <v>14188</v>
      </c>
      <c r="AA1988" s="3" cm="1">
        <f t="array" ref="AA1988">_xlfn.XLOOKUP(LEFT(Z1988,MIN(FIND({0,1,2,3,4,5,6,7,8,9},Z1988&amp;"0123456789"))-1), $BB$4:$BB$23, $BC$4:$BC$23)*_xlfn.NUMBERVALUE(TRIM(REPLACE(Z1988,1,MIN(FIND({0,1,2,3,4,5,6,7,8,9},Z1988&amp;"0123456789"))-1,"")), ".", ",")</f>
        <v>4750000</v>
      </c>
      <c r="AB1988" t="s">
        <v>14188</v>
      </c>
      <c r="AC1988" s="3" cm="1">
        <f t="array" ref="AC1988">_xlfn.XLOOKUP(LEFT(AB1988,MIN(FIND({0,1,2,3,4,5,6,7,8,9},AB1988&amp;"0123456789"))-1), $BB$4:$BB$23, $BC$4:$BC$23)*_xlfn.NUMBERVALUE(TRIM(REPLACE(AB1988,1,MIN(FIND({0,1,2,3,4,5,6,7,8,9},AB1988&amp;"0123456789"))-1,"")), ".", ",")</f>
        <v>4750000</v>
      </c>
      <c r="AD1988" t="s">
        <v>4365</v>
      </c>
      <c r="AE1988" t="s">
        <v>8555</v>
      </c>
      <c r="AF1988" t="s">
        <v>16367</v>
      </c>
      <c r="AG1988" t="s">
        <v>4365</v>
      </c>
      <c r="AH1988" t="s">
        <v>4365</v>
      </c>
      <c r="AI1988" t="s">
        <v>4365</v>
      </c>
      <c r="AJ1988" t="s">
        <v>4365</v>
      </c>
      <c r="AK1988" t="s">
        <v>4365</v>
      </c>
      <c r="AL1988" t="s">
        <v>4365</v>
      </c>
      <c r="AM1988" t="s">
        <v>4365</v>
      </c>
      <c r="AN1988" t="s">
        <v>4365</v>
      </c>
      <c r="AO1988" t="s">
        <v>4365</v>
      </c>
      <c r="AP1988" t="s">
        <v>4365</v>
      </c>
      <c r="AQ1988" t="s">
        <v>4365</v>
      </c>
      <c r="AR1988" t="s">
        <v>4365</v>
      </c>
      <c r="AS1988" t="s">
        <v>14825</v>
      </c>
      <c r="BC1988" s="3" t="str" cm="1">
        <f t="array" ref="BC1988">LEFT(BB1988,MIN(FIND({0,1,2,3,4,5,6,7,8,9},BB1988&amp;"0123456789"))-1)</f>
        <v/>
      </c>
      <c r="BY1988" t="s">
        <v>10901</v>
      </c>
      <c r="CT1988" t="str">
        <f t="shared" si="449"/>
        <v>Manufacturing</v>
      </c>
      <c r="CU1988" t="str">
        <f t="shared" si="450"/>
        <v/>
      </c>
      <c r="CV1988" t="str">
        <f t="shared" si="451"/>
        <v/>
      </c>
      <c r="CW1988" t="str">
        <f t="shared" si="452"/>
        <v/>
      </c>
      <c r="CX1988" t="str">
        <f t="shared" si="453"/>
        <v/>
      </c>
      <c r="CY1988" t="str">
        <f t="shared" si="454"/>
        <v/>
      </c>
      <c r="CZ1988" t="str">
        <f t="shared" si="455"/>
        <v/>
      </c>
      <c r="DA1988" t="str">
        <f t="shared" si="456"/>
        <v/>
      </c>
      <c r="DB1988" t="str">
        <f t="shared" si="457"/>
        <v/>
      </c>
      <c r="DC1988" t="str">
        <f t="shared" si="458"/>
        <v/>
      </c>
    </row>
    <row r="1989" spans="1:107" x14ac:dyDescent="0.2">
      <c r="A1989">
        <v>1986</v>
      </c>
      <c r="B1989" t="s">
        <v>1979</v>
      </c>
      <c r="C1989" t="s">
        <v>4154</v>
      </c>
      <c r="D1989" t="s">
        <v>5951</v>
      </c>
      <c r="E1989" t="s">
        <v>6065</v>
      </c>
      <c r="F1989" t="s">
        <v>8052</v>
      </c>
      <c r="G1989" t="s">
        <v>8245</v>
      </c>
      <c r="H1989" t="s">
        <v>8552</v>
      </c>
      <c r="I1989" t="s">
        <v>4365</v>
      </c>
      <c r="J1989" t="s">
        <v>4365</v>
      </c>
      <c r="K1989" t="s">
        <v>10119</v>
      </c>
      <c r="L1989" t="s">
        <v>10163</v>
      </c>
      <c r="M1989" t="s">
        <v>11735</v>
      </c>
      <c r="N1989" t="s">
        <v>12741</v>
      </c>
      <c r="O1989" t="s">
        <v>13310</v>
      </c>
      <c r="P1989" t="s">
        <v>4365</v>
      </c>
      <c r="Q1989">
        <v>1</v>
      </c>
      <c r="R1989" t="s">
        <v>13357</v>
      </c>
      <c r="S1989" t="s">
        <v>13704</v>
      </c>
      <c r="T1989" t="s">
        <v>13782</v>
      </c>
      <c r="U1989" s="3" t="str" cm="1">
        <f t="array" ref="U1989">LEFT(T1989,MIN(FIND({0,1,2,3,4,5,6,7,8,9},T1989&amp;"0123456789"))-1)</f>
        <v>$</v>
      </c>
      <c r="V1989" t="s">
        <v>13357</v>
      </c>
      <c r="W1989" t="s">
        <v>13782</v>
      </c>
      <c r="X1989" s="3" t="str" cm="1">
        <f t="array" ref="X1989">LEFT(W1989,MIN(FIND({0,1,2,3,4,5,6,7,8,9},W1989&amp;"0123456789"))-1)</f>
        <v>$</v>
      </c>
      <c r="Y1989" t="s">
        <v>13357</v>
      </c>
      <c r="Z1989" t="s">
        <v>13782</v>
      </c>
      <c r="AA1989" s="3" cm="1">
        <f t="array" ref="AA1989">_xlfn.XLOOKUP(LEFT(Z1989,MIN(FIND({0,1,2,3,4,5,6,7,8,9},Z1989&amp;"0123456789"))-1), $BB$4:$BB$23, $BC$4:$BC$23)*_xlfn.NUMBERVALUE(TRIM(REPLACE(Z1989,1,MIN(FIND({0,1,2,3,4,5,6,7,8,9},Z1989&amp;"0123456789"))-1,"")), ".", ",")</f>
        <v>1250000</v>
      </c>
      <c r="AB1989" t="s">
        <v>13782</v>
      </c>
      <c r="AC1989" s="3" cm="1">
        <f t="array" ref="AC1989">_xlfn.XLOOKUP(LEFT(AB1989,MIN(FIND({0,1,2,3,4,5,6,7,8,9},AB1989&amp;"0123456789"))-1), $BB$4:$BB$23, $BC$4:$BC$23)*_xlfn.NUMBERVALUE(TRIM(REPLACE(AB1989,1,MIN(FIND({0,1,2,3,4,5,6,7,8,9},AB1989&amp;"0123456789"))-1,"")), ".", ",")</f>
        <v>1250000</v>
      </c>
      <c r="AD1989" t="s">
        <v>4365</v>
      </c>
      <c r="AE1989" t="s">
        <v>4365</v>
      </c>
      <c r="AF1989" t="s">
        <v>4365</v>
      </c>
      <c r="AG1989" t="s">
        <v>4365</v>
      </c>
      <c r="AH1989" t="s">
        <v>4365</v>
      </c>
      <c r="AI1989" t="s">
        <v>4365</v>
      </c>
      <c r="AJ1989" t="s">
        <v>4365</v>
      </c>
      <c r="AK1989" t="s">
        <v>4365</v>
      </c>
      <c r="AL1989" t="s">
        <v>4365</v>
      </c>
      <c r="AM1989" t="s">
        <v>4365</v>
      </c>
      <c r="AN1989" t="s">
        <v>4365</v>
      </c>
      <c r="AO1989" t="s">
        <v>4365</v>
      </c>
      <c r="AP1989" t="s">
        <v>4365</v>
      </c>
      <c r="AQ1989" t="s">
        <v>4365</v>
      </c>
      <c r="AR1989" t="s">
        <v>4365</v>
      </c>
      <c r="AS1989" t="s">
        <v>8559</v>
      </c>
      <c r="BC1989" s="3" t="str" cm="1">
        <f t="array" ref="BC1989">LEFT(BB1989,MIN(FIND({0,1,2,3,4,5,6,7,8,9},BB1989&amp;"0123456789"))-1)</f>
        <v/>
      </c>
      <c r="BY1989" t="s">
        <v>10163</v>
      </c>
      <c r="BZ1989" t="s">
        <v>25418</v>
      </c>
      <c r="CT1989" t="str">
        <f t="shared" ref="CT1989:CT2052" si="459">TRIM(BY1989)</f>
        <v>Health Care</v>
      </c>
      <c r="CU1989" t="str">
        <f t="shared" ref="CU1989:CU2052" si="460">TRIM(BZ1989)</f>
        <v>Medical</v>
      </c>
      <c r="CV1989" t="str">
        <f t="shared" ref="CV1989:CV2052" si="461">TRIM(CA1989)</f>
        <v/>
      </c>
      <c r="CW1989" t="str">
        <f t="shared" ref="CW1989:CW2052" si="462">TRIM(CB1989)</f>
        <v/>
      </c>
      <c r="CX1989" t="str">
        <f t="shared" ref="CX1989:CX2052" si="463">TRIM(CC1989)</f>
        <v/>
      </c>
      <c r="CY1989" t="str">
        <f t="shared" ref="CY1989:CY2052" si="464">TRIM(CD1989)</f>
        <v/>
      </c>
      <c r="CZ1989" t="str">
        <f t="shared" ref="CZ1989:CZ2052" si="465">TRIM(CE1989)</f>
        <v/>
      </c>
      <c r="DA1989" t="str">
        <f t="shared" ref="DA1989:DA2052" si="466">TRIM(CF1989)</f>
        <v/>
      </c>
      <c r="DB1989" t="str">
        <f t="shared" ref="DB1989:DB2052" si="467">TRIM(CG1989)</f>
        <v/>
      </c>
      <c r="DC1989" t="str">
        <f t="shared" ref="DC1989:DC2052" si="468">TRIM(CH1989)</f>
        <v/>
      </c>
    </row>
    <row r="1990" spans="1:107" x14ac:dyDescent="0.2">
      <c r="A1990">
        <v>1987</v>
      </c>
      <c r="B1990" t="s">
        <v>1980</v>
      </c>
      <c r="C1990" t="s">
        <v>4155</v>
      </c>
      <c r="D1990" t="s">
        <v>4365</v>
      </c>
      <c r="E1990" t="s">
        <v>6065</v>
      </c>
      <c r="F1990" t="s">
        <v>8053</v>
      </c>
      <c r="G1990" t="s">
        <v>8248</v>
      </c>
      <c r="H1990" t="s">
        <v>8552</v>
      </c>
      <c r="I1990" t="s">
        <v>4365</v>
      </c>
      <c r="J1990" t="s">
        <v>4365</v>
      </c>
      <c r="K1990" t="s">
        <v>10119</v>
      </c>
      <c r="L1990" t="s">
        <v>10142</v>
      </c>
      <c r="M1990" t="s">
        <v>12619</v>
      </c>
      <c r="N1990" t="s">
        <v>12826</v>
      </c>
      <c r="O1990" t="s">
        <v>4365</v>
      </c>
      <c r="P1990" t="s">
        <v>4365</v>
      </c>
      <c r="Q1990">
        <v>1</v>
      </c>
      <c r="R1990" t="s">
        <v>13357</v>
      </c>
      <c r="S1990" t="s">
        <v>13636</v>
      </c>
      <c r="T1990" t="s">
        <v>13831</v>
      </c>
      <c r="U1990" s="3" t="str" cm="1">
        <f t="array" ref="U1990">LEFT(T1990,MIN(FIND({0,1,2,3,4,5,6,7,8,9},T1990&amp;"0123456789"))-1)</f>
        <v>$</v>
      </c>
      <c r="V1990" t="s">
        <v>14422</v>
      </c>
      <c r="W1990" t="s">
        <v>13831</v>
      </c>
      <c r="X1990" s="3" t="str" cm="1">
        <f t="array" ref="X1990">LEFT(W1990,MIN(FIND({0,1,2,3,4,5,6,7,8,9},W1990&amp;"0123456789"))-1)</f>
        <v>$</v>
      </c>
      <c r="Y1990" t="s">
        <v>14422</v>
      </c>
      <c r="Z1990" t="s">
        <v>13831</v>
      </c>
      <c r="AA1990" s="3" cm="1">
        <f t="array" ref="AA1990">_xlfn.XLOOKUP(LEFT(Z1990,MIN(FIND({0,1,2,3,4,5,6,7,8,9},Z1990&amp;"0123456789"))-1), $BB$4:$BB$23, $BC$4:$BC$23)*_xlfn.NUMBERVALUE(TRIM(REPLACE(Z1990,1,MIN(FIND({0,1,2,3,4,5,6,7,8,9},Z1990&amp;"0123456789"))-1,"")), ".", ",")</f>
        <v>1000000</v>
      </c>
      <c r="AB1990" t="s">
        <v>13831</v>
      </c>
      <c r="AC1990" s="3" cm="1">
        <f t="array" ref="AC1990">_xlfn.XLOOKUP(LEFT(AB1990,MIN(FIND({0,1,2,3,4,5,6,7,8,9},AB1990&amp;"0123456789"))-1), $BB$4:$BB$23, $BC$4:$BC$23)*_xlfn.NUMBERVALUE(TRIM(REPLACE(AB1990,1,MIN(FIND({0,1,2,3,4,5,6,7,8,9},AB1990&amp;"0123456789"))-1,"")), ".", ",")</f>
        <v>1000000</v>
      </c>
      <c r="AD1990" t="s">
        <v>4365</v>
      </c>
      <c r="AE1990" t="s">
        <v>4365</v>
      </c>
      <c r="AF1990" t="s">
        <v>4365</v>
      </c>
      <c r="AG1990" t="s">
        <v>4365</v>
      </c>
      <c r="AH1990" t="s">
        <v>4365</v>
      </c>
      <c r="AI1990" t="s">
        <v>4365</v>
      </c>
      <c r="AJ1990" t="s">
        <v>4365</v>
      </c>
      <c r="AK1990" t="s">
        <v>4365</v>
      </c>
      <c r="AL1990" t="s">
        <v>4365</v>
      </c>
      <c r="AM1990" t="s">
        <v>4365</v>
      </c>
      <c r="AN1990" t="s">
        <v>4365</v>
      </c>
      <c r="AO1990" t="s">
        <v>4365</v>
      </c>
      <c r="AP1990" t="s">
        <v>4365</v>
      </c>
      <c r="AQ1990" t="s">
        <v>4365</v>
      </c>
      <c r="AR1990" t="s">
        <v>4365</v>
      </c>
      <c r="AS1990" t="s">
        <v>4365</v>
      </c>
      <c r="BC1990" s="3" t="str" cm="1">
        <f t="array" ref="BC1990">LEFT(BB1990,MIN(FIND({0,1,2,3,4,5,6,7,8,9},BB1990&amp;"0123456789"))-1)</f>
        <v/>
      </c>
      <c r="BY1990" t="s">
        <v>25769</v>
      </c>
      <c r="BZ1990" t="s">
        <v>25415</v>
      </c>
      <c r="CA1990" t="s">
        <v>25432</v>
      </c>
      <c r="CB1990" t="s">
        <v>25722</v>
      </c>
      <c r="CT1990" t="str">
        <f t="shared" si="459"/>
        <v>Mobile Apps</v>
      </c>
      <c r="CU1990" t="str">
        <f t="shared" si="460"/>
        <v>Mobile Payments</v>
      </c>
      <c r="CV1990" t="str">
        <f t="shared" si="461"/>
        <v>Payments</v>
      </c>
      <c r="CW1990" t="str">
        <f t="shared" si="462"/>
        <v>Transaction Processing</v>
      </c>
      <c r="CX1990" t="str">
        <f t="shared" si="463"/>
        <v/>
      </c>
      <c r="CY1990" t="str">
        <f t="shared" si="464"/>
        <v/>
      </c>
      <c r="CZ1990" t="str">
        <f t="shared" si="465"/>
        <v/>
      </c>
      <c r="DA1990" t="str">
        <f t="shared" si="466"/>
        <v/>
      </c>
      <c r="DB1990" t="str">
        <f t="shared" si="467"/>
        <v/>
      </c>
      <c r="DC1990" t="str">
        <f t="shared" si="468"/>
        <v/>
      </c>
    </row>
    <row r="1991" spans="1:107" x14ac:dyDescent="0.2">
      <c r="A1991">
        <v>1988</v>
      </c>
      <c r="B1991" t="s">
        <v>1981</v>
      </c>
      <c r="C1991" t="s">
        <v>4156</v>
      </c>
      <c r="D1991" t="s">
        <v>5952</v>
      </c>
      <c r="E1991" t="s">
        <v>6065</v>
      </c>
      <c r="F1991" t="s">
        <v>8054</v>
      </c>
      <c r="G1991" t="s">
        <v>8245</v>
      </c>
      <c r="H1991" t="s">
        <v>8552</v>
      </c>
      <c r="I1991" t="s">
        <v>4365</v>
      </c>
      <c r="J1991" t="s">
        <v>4365</v>
      </c>
      <c r="K1991" t="s">
        <v>10121</v>
      </c>
      <c r="L1991" t="s">
        <v>10324</v>
      </c>
      <c r="M1991" t="s">
        <v>12620</v>
      </c>
      <c r="N1991" t="s">
        <v>12769</v>
      </c>
      <c r="O1991" t="s">
        <v>13322</v>
      </c>
      <c r="P1991" t="s">
        <v>4365</v>
      </c>
      <c r="Q1991">
        <v>1</v>
      </c>
      <c r="R1991" t="s">
        <v>13357</v>
      </c>
      <c r="S1991" t="s">
        <v>8404</v>
      </c>
      <c r="T1991" t="s">
        <v>14023</v>
      </c>
      <c r="U1991" s="3" t="str" cm="1">
        <f t="array" ref="U1991">LEFT(T1991,MIN(FIND({0,1,2,3,4,5,6,7,8,9},T1991&amp;"0123456789"))-1)</f>
        <v>$</v>
      </c>
      <c r="V1991" t="s">
        <v>13357</v>
      </c>
      <c r="W1991" t="s">
        <v>14023</v>
      </c>
      <c r="X1991" s="3" t="str" cm="1">
        <f t="array" ref="X1991">LEFT(W1991,MIN(FIND({0,1,2,3,4,5,6,7,8,9},W1991&amp;"0123456789"))-1)</f>
        <v>$</v>
      </c>
      <c r="Y1991" t="s">
        <v>13357</v>
      </c>
      <c r="Z1991" t="s">
        <v>14023</v>
      </c>
      <c r="AA1991" s="3" cm="1">
        <f t="array" ref="AA1991">_xlfn.XLOOKUP(LEFT(Z1991,MIN(FIND({0,1,2,3,4,5,6,7,8,9},Z1991&amp;"0123456789"))-1), $BB$4:$BB$23, $BC$4:$BC$23)*_xlfn.NUMBERVALUE(TRIM(REPLACE(Z1991,1,MIN(FIND({0,1,2,3,4,5,6,7,8,9},Z1991&amp;"0123456789"))-1,"")), ".", ",")</f>
        <v>1400000</v>
      </c>
      <c r="AB1991" t="s">
        <v>14023</v>
      </c>
      <c r="AC1991" s="3" cm="1">
        <f t="array" ref="AC1991">_xlfn.XLOOKUP(LEFT(AB1991,MIN(FIND({0,1,2,3,4,5,6,7,8,9},AB1991&amp;"0123456789"))-1), $BB$4:$BB$23, $BC$4:$BC$23)*_xlfn.NUMBERVALUE(TRIM(REPLACE(AB1991,1,MIN(FIND({0,1,2,3,4,5,6,7,8,9},AB1991&amp;"0123456789"))-1,"")), ".", ",")</f>
        <v>1400000</v>
      </c>
      <c r="AD1991" t="s">
        <v>4365</v>
      </c>
      <c r="AE1991" t="s">
        <v>4365</v>
      </c>
      <c r="AF1991" t="s">
        <v>4365</v>
      </c>
      <c r="AG1991" t="s">
        <v>4365</v>
      </c>
      <c r="AH1991" t="s">
        <v>4365</v>
      </c>
      <c r="AI1991" t="s">
        <v>4365</v>
      </c>
      <c r="AJ1991" t="s">
        <v>4365</v>
      </c>
      <c r="AK1991" t="s">
        <v>4365</v>
      </c>
      <c r="AL1991" t="s">
        <v>4365</v>
      </c>
      <c r="AM1991" t="s">
        <v>4365</v>
      </c>
      <c r="AN1991" t="s">
        <v>4365</v>
      </c>
      <c r="AO1991" t="s">
        <v>4365</v>
      </c>
      <c r="AP1991" t="s">
        <v>4365</v>
      </c>
      <c r="AQ1991" t="s">
        <v>4365</v>
      </c>
      <c r="AR1991" t="s">
        <v>4365</v>
      </c>
      <c r="AS1991" t="s">
        <v>14824</v>
      </c>
      <c r="BC1991" s="3" t="str" cm="1">
        <f t="array" ref="BC1991">LEFT(BB1991,MIN(FIND({0,1,2,3,4,5,6,7,8,9},BB1991&amp;"0123456789"))-1)</f>
        <v/>
      </c>
      <c r="BY1991" t="s">
        <v>25736</v>
      </c>
      <c r="BZ1991" t="s">
        <v>25982</v>
      </c>
      <c r="CT1991" t="str">
        <f t="shared" si="459"/>
        <v>Building Material</v>
      </c>
      <c r="CU1991" t="str">
        <f t="shared" si="460"/>
        <v>Commercial</v>
      </c>
      <c r="CV1991" t="str">
        <f t="shared" si="461"/>
        <v/>
      </c>
      <c r="CW1991" t="str">
        <f t="shared" si="462"/>
        <v/>
      </c>
      <c r="CX1991" t="str">
        <f t="shared" si="463"/>
        <v/>
      </c>
      <c r="CY1991" t="str">
        <f t="shared" si="464"/>
        <v/>
      </c>
      <c r="CZ1991" t="str">
        <f t="shared" si="465"/>
        <v/>
      </c>
      <c r="DA1991" t="str">
        <f t="shared" si="466"/>
        <v/>
      </c>
      <c r="DB1991" t="str">
        <f t="shared" si="467"/>
        <v/>
      </c>
      <c r="DC1991" t="str">
        <f t="shared" si="468"/>
        <v/>
      </c>
    </row>
    <row r="1992" spans="1:107" x14ac:dyDescent="0.2">
      <c r="A1992">
        <v>1989</v>
      </c>
      <c r="B1992" t="s">
        <v>1982</v>
      </c>
      <c r="C1992" t="s">
        <v>4157</v>
      </c>
      <c r="D1992" t="s">
        <v>5953</v>
      </c>
      <c r="E1992" t="s">
        <v>6065</v>
      </c>
      <c r="F1992" t="s">
        <v>8055</v>
      </c>
      <c r="G1992" t="s">
        <v>8260</v>
      </c>
      <c r="H1992" t="s">
        <v>8552</v>
      </c>
      <c r="I1992" t="s">
        <v>4365</v>
      </c>
      <c r="J1992" t="s">
        <v>4365</v>
      </c>
      <c r="K1992" t="s">
        <v>10121</v>
      </c>
      <c r="L1992" t="s">
        <v>10587</v>
      </c>
      <c r="M1992" t="s">
        <v>11926</v>
      </c>
      <c r="N1992" t="s">
        <v>12743</v>
      </c>
      <c r="O1992" t="s">
        <v>13311</v>
      </c>
      <c r="P1992" t="s">
        <v>4365</v>
      </c>
      <c r="Q1992">
        <v>1</v>
      </c>
      <c r="R1992" t="s">
        <v>4365</v>
      </c>
      <c r="S1992" t="s">
        <v>13705</v>
      </c>
      <c r="T1992" t="s">
        <v>13793</v>
      </c>
      <c r="U1992" s="3" t="str" cm="1">
        <f t="array" ref="U1992">LEFT(T1992,MIN(FIND({0,1,2,3,4,5,6,7,8,9},T1992&amp;"0123456789"))-1)</f>
        <v>$</v>
      </c>
      <c r="V1992" t="s">
        <v>14424</v>
      </c>
      <c r="W1992" t="s">
        <v>13793</v>
      </c>
      <c r="X1992" s="3" t="str" cm="1">
        <f t="array" ref="X1992">LEFT(W1992,MIN(FIND({0,1,2,3,4,5,6,7,8,9},W1992&amp;"0123456789"))-1)</f>
        <v>$</v>
      </c>
      <c r="Y1992" t="s">
        <v>14424</v>
      </c>
      <c r="Z1992" t="s">
        <v>13793</v>
      </c>
      <c r="AA1992" s="3" cm="1">
        <f t="array" ref="AA1992">_xlfn.XLOOKUP(LEFT(Z1992,MIN(FIND({0,1,2,3,4,5,6,7,8,9},Z1992&amp;"0123456789"))-1), $BB$4:$BB$23, $BC$4:$BC$23)*_xlfn.NUMBERVALUE(TRIM(REPLACE(Z1992,1,MIN(FIND({0,1,2,3,4,5,6,7,8,9},Z1992&amp;"0123456789"))-1,"")), ".", ",")</f>
        <v>2200000</v>
      </c>
      <c r="AB1992" t="s">
        <v>13793</v>
      </c>
      <c r="AC1992" s="3" cm="1">
        <f t="array" ref="AC1992">_xlfn.XLOOKUP(LEFT(AB1992,MIN(FIND({0,1,2,3,4,5,6,7,8,9},AB1992&amp;"0123456789"))-1), $BB$4:$BB$23, $BC$4:$BC$23)*_xlfn.NUMBERVALUE(TRIM(REPLACE(AB1992,1,MIN(FIND({0,1,2,3,4,5,6,7,8,9},AB1992&amp;"0123456789"))-1,"")), ".", ",")</f>
        <v>2200000</v>
      </c>
      <c r="AD1992" t="s">
        <v>4365</v>
      </c>
      <c r="AE1992" t="s">
        <v>4365</v>
      </c>
      <c r="AF1992" t="s">
        <v>4365</v>
      </c>
      <c r="AG1992" t="s">
        <v>17478</v>
      </c>
      <c r="AH1992" t="s">
        <v>6838</v>
      </c>
      <c r="AI1992" t="s">
        <v>19056</v>
      </c>
      <c r="AJ1992" t="s">
        <v>14825</v>
      </c>
      <c r="AK1992" t="s">
        <v>20082</v>
      </c>
      <c r="AL1992" t="s">
        <v>20160</v>
      </c>
      <c r="AM1992" t="s">
        <v>21100</v>
      </c>
      <c r="AN1992" t="s">
        <v>21677</v>
      </c>
      <c r="AO1992" t="s">
        <v>22280</v>
      </c>
      <c r="AP1992" t="s">
        <v>23496</v>
      </c>
      <c r="AQ1992" t="s">
        <v>24509</v>
      </c>
      <c r="AR1992" t="s">
        <v>25304</v>
      </c>
      <c r="AS1992" t="s">
        <v>19238</v>
      </c>
      <c r="BC1992" s="3" t="str" cm="1">
        <f t="array" ref="BC1992">LEFT(BB1992,MIN(FIND({0,1,2,3,4,5,6,7,8,9},BB1992&amp;"0123456789"))-1)</f>
        <v/>
      </c>
      <c r="BY1992" t="s">
        <v>10587</v>
      </c>
      <c r="BZ1992" t="s">
        <v>25502</v>
      </c>
      <c r="CT1992" t="str">
        <f t="shared" si="459"/>
        <v>Gaming</v>
      </c>
      <c r="CU1992" t="str">
        <f t="shared" si="460"/>
        <v>Video Games</v>
      </c>
      <c r="CV1992" t="str">
        <f t="shared" si="461"/>
        <v/>
      </c>
      <c r="CW1992" t="str">
        <f t="shared" si="462"/>
        <v/>
      </c>
      <c r="CX1992" t="str">
        <f t="shared" si="463"/>
        <v/>
      </c>
      <c r="CY1992" t="str">
        <f t="shared" si="464"/>
        <v/>
      </c>
      <c r="CZ1992" t="str">
        <f t="shared" si="465"/>
        <v/>
      </c>
      <c r="DA1992" t="str">
        <f t="shared" si="466"/>
        <v/>
      </c>
      <c r="DB1992" t="str">
        <f t="shared" si="467"/>
        <v/>
      </c>
      <c r="DC1992" t="str">
        <f t="shared" si="468"/>
        <v/>
      </c>
    </row>
    <row r="1993" spans="1:107" x14ac:dyDescent="0.2">
      <c r="A1993">
        <v>1990</v>
      </c>
      <c r="B1993" t="s">
        <v>1983</v>
      </c>
      <c r="C1993" t="s">
        <v>4158</v>
      </c>
      <c r="D1993" t="s">
        <v>5954</v>
      </c>
      <c r="E1993" t="s">
        <v>6065</v>
      </c>
      <c r="F1993" t="s">
        <v>8056</v>
      </c>
      <c r="G1993" t="s">
        <v>8537</v>
      </c>
      <c r="H1993" t="s">
        <v>8552</v>
      </c>
      <c r="I1993" t="s">
        <v>4365</v>
      </c>
      <c r="J1993" t="s">
        <v>4365</v>
      </c>
      <c r="K1993" t="s">
        <v>10121</v>
      </c>
      <c r="L1993" t="s">
        <v>11027</v>
      </c>
      <c r="M1993" t="s">
        <v>12621</v>
      </c>
      <c r="N1993" t="s">
        <v>12787</v>
      </c>
      <c r="O1993" t="s">
        <v>13319</v>
      </c>
      <c r="P1993" t="s">
        <v>4365</v>
      </c>
      <c r="Q1993">
        <v>1</v>
      </c>
      <c r="R1993" t="s">
        <v>13357</v>
      </c>
      <c r="S1993" t="s">
        <v>8446</v>
      </c>
      <c r="T1993" t="s">
        <v>13831</v>
      </c>
      <c r="U1993" s="3" t="str" cm="1">
        <f t="array" ref="U1993">LEFT(T1993,MIN(FIND({0,1,2,3,4,5,6,7,8,9},T1993&amp;"0123456789"))-1)</f>
        <v>$</v>
      </c>
      <c r="V1993" t="s">
        <v>13357</v>
      </c>
      <c r="W1993" t="s">
        <v>13831</v>
      </c>
      <c r="X1993" s="3" t="str" cm="1">
        <f t="array" ref="X1993">LEFT(W1993,MIN(FIND({0,1,2,3,4,5,6,7,8,9},W1993&amp;"0123456789"))-1)</f>
        <v>$</v>
      </c>
      <c r="Y1993" t="s">
        <v>13357</v>
      </c>
      <c r="Z1993" t="s">
        <v>13831</v>
      </c>
      <c r="AA1993" s="3" cm="1">
        <f t="array" ref="AA1993">_xlfn.XLOOKUP(LEFT(Z1993,MIN(FIND({0,1,2,3,4,5,6,7,8,9},Z1993&amp;"0123456789"))-1), $BB$4:$BB$23, $BC$4:$BC$23)*_xlfn.NUMBERVALUE(TRIM(REPLACE(Z1993,1,MIN(FIND({0,1,2,3,4,5,6,7,8,9},Z1993&amp;"0123456789"))-1,"")), ".", ",")</f>
        <v>1000000</v>
      </c>
      <c r="AB1993" t="s">
        <v>13831</v>
      </c>
      <c r="AC1993" s="3" cm="1">
        <f t="array" ref="AC1993">_xlfn.XLOOKUP(LEFT(AB1993,MIN(FIND({0,1,2,3,4,5,6,7,8,9},AB1993&amp;"0123456789"))-1), $BB$4:$BB$23, $BC$4:$BC$23)*_xlfn.NUMBERVALUE(TRIM(REPLACE(AB1993,1,MIN(FIND({0,1,2,3,4,5,6,7,8,9},AB1993&amp;"0123456789"))-1,"")), ".", ",")</f>
        <v>1000000</v>
      </c>
      <c r="AD1993" t="s">
        <v>4365</v>
      </c>
      <c r="AE1993" t="s">
        <v>4365</v>
      </c>
      <c r="AF1993" t="s">
        <v>4365</v>
      </c>
      <c r="AG1993" t="s">
        <v>17479</v>
      </c>
      <c r="AH1993" t="s">
        <v>4365</v>
      </c>
      <c r="AI1993" t="s">
        <v>4365</v>
      </c>
      <c r="AJ1993" t="s">
        <v>8563</v>
      </c>
      <c r="AK1993" t="s">
        <v>4365</v>
      </c>
      <c r="AL1993" t="s">
        <v>8555</v>
      </c>
      <c r="AM1993" t="s">
        <v>4365</v>
      </c>
      <c r="AN1993" t="s">
        <v>18372</v>
      </c>
      <c r="AO1993" t="s">
        <v>4365</v>
      </c>
      <c r="AP1993" t="s">
        <v>23497</v>
      </c>
      <c r="AQ1993" t="s">
        <v>4365</v>
      </c>
      <c r="AR1993" t="s">
        <v>4365</v>
      </c>
      <c r="AS1993" t="s">
        <v>8562</v>
      </c>
      <c r="BC1993" s="3" t="str" cm="1">
        <f t="array" ref="BC1993">LEFT(BB1993,MIN(FIND({0,1,2,3,4,5,6,7,8,9},BB1993&amp;"0123456789"))-1)</f>
        <v/>
      </c>
      <c r="BY1993" t="s">
        <v>11706</v>
      </c>
      <c r="BZ1993" t="s">
        <v>25429</v>
      </c>
      <c r="CA1993" t="s">
        <v>25404</v>
      </c>
      <c r="CT1993" t="str">
        <f t="shared" si="459"/>
        <v>E-Commerce</v>
      </c>
      <c r="CU1993" t="str">
        <f t="shared" si="460"/>
        <v>Financial Services</v>
      </c>
      <c r="CV1993" t="str">
        <f t="shared" si="461"/>
        <v>Information Technology</v>
      </c>
      <c r="CW1993" t="str">
        <f t="shared" si="462"/>
        <v/>
      </c>
      <c r="CX1993" t="str">
        <f t="shared" si="463"/>
        <v/>
      </c>
      <c r="CY1993" t="str">
        <f t="shared" si="464"/>
        <v/>
      </c>
      <c r="CZ1993" t="str">
        <f t="shared" si="465"/>
        <v/>
      </c>
      <c r="DA1993" t="str">
        <f t="shared" si="466"/>
        <v/>
      </c>
      <c r="DB1993" t="str">
        <f t="shared" si="467"/>
        <v/>
      </c>
      <c r="DC1993" t="str">
        <f t="shared" si="468"/>
        <v/>
      </c>
    </row>
    <row r="1994" spans="1:107" x14ac:dyDescent="0.2">
      <c r="A1994">
        <v>1991</v>
      </c>
      <c r="B1994" t="s">
        <v>1984</v>
      </c>
      <c r="C1994" t="s">
        <v>4159</v>
      </c>
      <c r="D1994" t="s">
        <v>5955</v>
      </c>
      <c r="E1994" t="s">
        <v>6065</v>
      </c>
      <c r="F1994" t="s">
        <v>8057</v>
      </c>
      <c r="G1994" t="s">
        <v>8245</v>
      </c>
      <c r="H1994" t="s">
        <v>8552</v>
      </c>
      <c r="I1994" t="s">
        <v>4365</v>
      </c>
      <c r="J1994" t="s">
        <v>4365</v>
      </c>
      <c r="K1994" t="s">
        <v>10121</v>
      </c>
      <c r="L1994" t="s">
        <v>10825</v>
      </c>
      <c r="M1994" t="s">
        <v>12622</v>
      </c>
      <c r="N1994" t="s">
        <v>13228</v>
      </c>
      <c r="O1994" t="s">
        <v>13310</v>
      </c>
      <c r="P1994" t="s">
        <v>4365</v>
      </c>
      <c r="Q1994">
        <v>1</v>
      </c>
      <c r="R1994" t="s">
        <v>13357</v>
      </c>
      <c r="S1994" t="s">
        <v>8270</v>
      </c>
      <c r="T1994" t="s">
        <v>13831</v>
      </c>
      <c r="U1994" s="3" t="str" cm="1">
        <f t="array" ref="U1994">LEFT(T1994,MIN(FIND({0,1,2,3,4,5,6,7,8,9},T1994&amp;"0123456789"))-1)</f>
        <v>$</v>
      </c>
      <c r="V1994" t="s">
        <v>13357</v>
      </c>
      <c r="W1994" t="s">
        <v>13831</v>
      </c>
      <c r="X1994" s="3" t="str" cm="1">
        <f t="array" ref="X1994">LEFT(W1994,MIN(FIND({0,1,2,3,4,5,6,7,8,9},W1994&amp;"0123456789"))-1)</f>
        <v>$</v>
      </c>
      <c r="Y1994" t="s">
        <v>13357</v>
      </c>
      <c r="Z1994" t="s">
        <v>13831</v>
      </c>
      <c r="AA1994" s="3" cm="1">
        <f t="array" ref="AA1994">_xlfn.XLOOKUP(LEFT(Z1994,MIN(FIND({0,1,2,3,4,5,6,7,8,9},Z1994&amp;"0123456789"))-1), $BB$4:$BB$23, $BC$4:$BC$23)*_xlfn.NUMBERVALUE(TRIM(REPLACE(Z1994,1,MIN(FIND({0,1,2,3,4,5,6,7,8,9},Z1994&amp;"0123456789"))-1,"")), ".", ",")</f>
        <v>1000000</v>
      </c>
      <c r="AB1994" t="s">
        <v>13831</v>
      </c>
      <c r="AC1994" s="3" cm="1">
        <f t="array" ref="AC1994">_xlfn.XLOOKUP(LEFT(AB1994,MIN(FIND({0,1,2,3,4,5,6,7,8,9},AB1994&amp;"0123456789"))-1), $BB$4:$BB$23, $BC$4:$BC$23)*_xlfn.NUMBERVALUE(TRIM(REPLACE(AB1994,1,MIN(FIND({0,1,2,3,4,5,6,7,8,9},AB1994&amp;"0123456789"))-1,"")), ".", ",")</f>
        <v>1000000</v>
      </c>
      <c r="AD1994" t="s">
        <v>4365</v>
      </c>
      <c r="AE1994" t="s">
        <v>4365</v>
      </c>
      <c r="AF1994" t="s">
        <v>4365</v>
      </c>
      <c r="AG1994" t="s">
        <v>17131</v>
      </c>
      <c r="AH1994" t="s">
        <v>4365</v>
      </c>
      <c r="AI1994" t="s">
        <v>19057</v>
      </c>
      <c r="AJ1994" t="s">
        <v>14835</v>
      </c>
      <c r="AK1994" t="s">
        <v>4365</v>
      </c>
      <c r="AL1994" t="s">
        <v>8554</v>
      </c>
      <c r="AM1994" t="s">
        <v>18372</v>
      </c>
      <c r="AN1994" t="s">
        <v>20488</v>
      </c>
      <c r="AO1994" t="s">
        <v>18817</v>
      </c>
      <c r="AP1994" t="s">
        <v>23498</v>
      </c>
      <c r="AQ1994" t="s">
        <v>24510</v>
      </c>
      <c r="AR1994" t="s">
        <v>25305</v>
      </c>
      <c r="AS1994" t="s">
        <v>19149</v>
      </c>
      <c r="BC1994" s="3" t="str" cm="1">
        <f t="array" ref="BC1994">LEFT(BB1994,MIN(FIND({0,1,2,3,4,5,6,7,8,9},BB1994&amp;"0123456789"))-1)</f>
        <v/>
      </c>
      <c r="BY1994" t="s">
        <v>26017</v>
      </c>
      <c r="BZ1994" t="s">
        <v>26018</v>
      </c>
      <c r="CT1994" t="str">
        <f t="shared" si="459"/>
        <v>Recreation</v>
      </c>
      <c r="CU1994" t="str">
        <f t="shared" si="460"/>
        <v>Sporting Goods</v>
      </c>
      <c r="CV1994" t="str">
        <f t="shared" si="461"/>
        <v/>
      </c>
      <c r="CW1994" t="str">
        <f t="shared" si="462"/>
        <v/>
      </c>
      <c r="CX1994" t="str">
        <f t="shared" si="463"/>
        <v/>
      </c>
      <c r="CY1994" t="str">
        <f t="shared" si="464"/>
        <v/>
      </c>
      <c r="CZ1994" t="str">
        <f t="shared" si="465"/>
        <v/>
      </c>
      <c r="DA1994" t="str">
        <f t="shared" si="466"/>
        <v/>
      </c>
      <c r="DB1994" t="str">
        <f t="shared" si="467"/>
        <v/>
      </c>
      <c r="DC1994" t="str">
        <f t="shared" si="468"/>
        <v/>
      </c>
    </row>
    <row r="1995" spans="1:107" x14ac:dyDescent="0.2">
      <c r="A1995">
        <v>1992</v>
      </c>
      <c r="B1995" t="s">
        <v>1985</v>
      </c>
      <c r="C1995" t="s">
        <v>4160</v>
      </c>
      <c r="D1995" t="s">
        <v>4365</v>
      </c>
      <c r="E1995" t="s">
        <v>6065</v>
      </c>
      <c r="F1995" t="s">
        <v>8058</v>
      </c>
      <c r="G1995" t="s">
        <v>8396</v>
      </c>
      <c r="H1995" t="s">
        <v>8552</v>
      </c>
      <c r="I1995" t="s">
        <v>4365</v>
      </c>
      <c r="J1995" t="s">
        <v>4365</v>
      </c>
      <c r="K1995" t="s">
        <v>4365</v>
      </c>
      <c r="L1995" t="s">
        <v>10480</v>
      </c>
      <c r="M1995" t="s">
        <v>12623</v>
      </c>
      <c r="N1995" t="s">
        <v>12803</v>
      </c>
      <c r="O1995" t="s">
        <v>13319</v>
      </c>
      <c r="P1995" t="s">
        <v>4365</v>
      </c>
      <c r="Q1995">
        <v>2</v>
      </c>
      <c r="R1995" t="s">
        <v>13357</v>
      </c>
      <c r="S1995" t="s">
        <v>13637</v>
      </c>
      <c r="T1995" t="s">
        <v>14326</v>
      </c>
      <c r="U1995" s="3" t="str" cm="1">
        <f t="array" ref="U1995">LEFT(T1995,MIN(FIND({0,1,2,3,4,5,6,7,8,9},T1995&amp;"0123456789"))-1)</f>
        <v>¥</v>
      </c>
      <c r="V1995" t="s">
        <v>13357</v>
      </c>
      <c r="W1995" t="s">
        <v>14326</v>
      </c>
      <c r="X1995" s="3" t="str" cm="1">
        <f t="array" ref="X1995">LEFT(W1995,MIN(FIND({0,1,2,3,4,5,6,7,8,9},W1995&amp;"0123456789"))-1)</f>
        <v>¥</v>
      </c>
      <c r="Y1995" t="s">
        <v>13357</v>
      </c>
      <c r="Z1995" t="s">
        <v>14770</v>
      </c>
      <c r="AA1995" s="3" cm="1">
        <f t="array" ref="AA1995">_xlfn.XLOOKUP(LEFT(Z1995,MIN(FIND({0,1,2,3,4,5,6,7,8,9},Z1995&amp;"0123456789"))-1), $BB$4:$BB$23, $BC$4:$BC$23)*_xlfn.NUMBERVALUE(TRIM(REPLACE(Z1995,1,MIN(FIND({0,1,2,3,4,5,6,7,8,9},Z1995&amp;"0123456789"))-1,"")), ".", ",")</f>
        <v>1947500</v>
      </c>
      <c r="AB1995" t="s">
        <v>14770</v>
      </c>
      <c r="AC1995" s="3" cm="1">
        <f t="array" ref="AC1995">_xlfn.XLOOKUP(LEFT(AB1995,MIN(FIND({0,1,2,3,4,5,6,7,8,9},AB1995&amp;"0123456789"))-1), $BB$4:$BB$23, $BC$4:$BC$23)*_xlfn.NUMBERVALUE(TRIM(REPLACE(AB1995,1,MIN(FIND({0,1,2,3,4,5,6,7,8,9},AB1995&amp;"0123456789"))-1,"")), ".", ",")</f>
        <v>1947500</v>
      </c>
      <c r="AD1995" t="s">
        <v>8555</v>
      </c>
      <c r="AE1995" t="s">
        <v>8555</v>
      </c>
      <c r="AF1995" t="s">
        <v>16368</v>
      </c>
      <c r="AG1995" t="s">
        <v>17480</v>
      </c>
      <c r="AH1995" t="s">
        <v>18070</v>
      </c>
      <c r="AI1995" t="s">
        <v>19058</v>
      </c>
      <c r="AJ1995" t="s">
        <v>19248</v>
      </c>
      <c r="AK1995" t="s">
        <v>20083</v>
      </c>
      <c r="AL1995" t="s">
        <v>20157</v>
      </c>
      <c r="AM1995" t="s">
        <v>21101</v>
      </c>
      <c r="AN1995" t="s">
        <v>21678</v>
      </c>
      <c r="AO1995" t="s">
        <v>22281</v>
      </c>
      <c r="AP1995" t="s">
        <v>23499</v>
      </c>
      <c r="AQ1995" t="s">
        <v>24511</v>
      </c>
      <c r="AR1995" t="s">
        <v>24857</v>
      </c>
      <c r="AS1995" t="s">
        <v>19302</v>
      </c>
      <c r="BC1995" s="3" t="str" cm="1">
        <f t="array" ref="BC1995">LEFT(BB1995,MIN(FIND({0,1,2,3,4,5,6,7,8,9},BB1995&amp;"0123456789"))-1)</f>
        <v/>
      </c>
      <c r="BY1995" t="s">
        <v>11181</v>
      </c>
      <c r="BZ1995" t="s">
        <v>25414</v>
      </c>
      <c r="CA1995" t="s">
        <v>25462</v>
      </c>
      <c r="CT1995" t="str">
        <f t="shared" si="459"/>
        <v>Advertising</v>
      </c>
      <c r="CU1995" t="str">
        <f t="shared" si="460"/>
        <v>Internet</v>
      </c>
      <c r="CV1995" t="str">
        <f t="shared" si="461"/>
        <v>Search Engine</v>
      </c>
      <c r="CW1995" t="str">
        <f t="shared" si="462"/>
        <v/>
      </c>
      <c r="CX1995" t="str">
        <f t="shared" si="463"/>
        <v/>
      </c>
      <c r="CY1995" t="str">
        <f t="shared" si="464"/>
        <v/>
      </c>
      <c r="CZ1995" t="str">
        <f t="shared" si="465"/>
        <v/>
      </c>
      <c r="DA1995" t="str">
        <f t="shared" si="466"/>
        <v/>
      </c>
      <c r="DB1995" t="str">
        <f t="shared" si="467"/>
        <v/>
      </c>
      <c r="DC1995" t="str">
        <f t="shared" si="468"/>
        <v/>
      </c>
    </row>
    <row r="1996" spans="1:107" x14ac:dyDescent="0.2">
      <c r="A1996">
        <v>1993</v>
      </c>
      <c r="B1996" t="s">
        <v>1986</v>
      </c>
      <c r="C1996" t="s">
        <v>4161</v>
      </c>
      <c r="D1996" t="s">
        <v>5956</v>
      </c>
      <c r="E1996" t="s">
        <v>6065</v>
      </c>
      <c r="F1996" t="s">
        <v>8059</v>
      </c>
      <c r="G1996" t="s">
        <v>8245</v>
      </c>
      <c r="H1996" t="s">
        <v>8552</v>
      </c>
      <c r="I1996" t="s">
        <v>4365</v>
      </c>
      <c r="J1996" t="s">
        <v>4365</v>
      </c>
      <c r="K1996" t="s">
        <v>10119</v>
      </c>
      <c r="L1996" t="s">
        <v>10143</v>
      </c>
      <c r="M1996" t="s">
        <v>10143</v>
      </c>
      <c r="N1996" t="s">
        <v>12761</v>
      </c>
      <c r="O1996" t="s">
        <v>13319</v>
      </c>
      <c r="P1996" t="s">
        <v>4365</v>
      </c>
      <c r="Q1996">
        <v>2</v>
      </c>
      <c r="R1996" t="s">
        <v>13358</v>
      </c>
      <c r="S1996" t="s">
        <v>8324</v>
      </c>
      <c r="T1996" t="s">
        <v>14360</v>
      </c>
      <c r="U1996" s="3" t="str" cm="1">
        <f t="array" ref="U1996">LEFT(T1996,MIN(FIND({0,1,2,3,4,5,6,7,8,9},T1996&amp;"0123456789"))-1)</f>
        <v>CN¥</v>
      </c>
      <c r="V1996" t="s">
        <v>14414</v>
      </c>
      <c r="W1996" t="s">
        <v>14360</v>
      </c>
      <c r="X1996" s="3" t="str" cm="1">
        <f t="array" ref="X1996">LEFT(W1996,MIN(FIND({0,1,2,3,4,5,6,7,8,9},W1996&amp;"0123456789"))-1)</f>
        <v>CN¥</v>
      </c>
      <c r="Y1996" t="s">
        <v>14414</v>
      </c>
      <c r="Z1996" t="s">
        <v>14400</v>
      </c>
      <c r="AA1996" s="3" cm="1">
        <f t="array" ref="AA1996">_xlfn.XLOOKUP(LEFT(Z1996,MIN(FIND({0,1,2,3,4,5,6,7,8,9},Z1996&amp;"0123456789"))-1), $BB$4:$BB$23, $BC$4:$BC$23)*_xlfn.NUMBERVALUE(TRIM(REPLACE(Z1996,1,MIN(FIND({0,1,2,3,4,5,6,7,8,9},Z1996&amp;"0123456789"))-1,"")), ".", ",")</f>
        <v>12000000</v>
      </c>
      <c r="AB1996" t="s">
        <v>14400</v>
      </c>
      <c r="AC1996" s="3" cm="1">
        <f t="array" ref="AC1996">_xlfn.XLOOKUP(LEFT(AB1996,MIN(FIND({0,1,2,3,4,5,6,7,8,9},AB1996&amp;"0123456789"))-1), $BB$4:$BB$23, $BC$4:$BC$23)*_xlfn.NUMBERVALUE(TRIM(REPLACE(AB1996,1,MIN(FIND({0,1,2,3,4,5,6,7,8,9},AB1996&amp;"0123456789"))-1,"")), ".", ",")</f>
        <v>12000000</v>
      </c>
      <c r="AD1996" t="s">
        <v>8554</v>
      </c>
      <c r="AE1996" t="s">
        <v>8554</v>
      </c>
      <c r="AF1996" t="s">
        <v>16369</v>
      </c>
      <c r="AG1996" t="s">
        <v>4365</v>
      </c>
      <c r="AH1996" t="s">
        <v>4365</v>
      </c>
      <c r="AI1996" t="s">
        <v>4365</v>
      </c>
      <c r="AJ1996" t="s">
        <v>4365</v>
      </c>
      <c r="AK1996" t="s">
        <v>4365</v>
      </c>
      <c r="AL1996" t="s">
        <v>4365</v>
      </c>
      <c r="AM1996" t="s">
        <v>4365</v>
      </c>
      <c r="AN1996" t="s">
        <v>4365</v>
      </c>
      <c r="AO1996" t="s">
        <v>4365</v>
      </c>
      <c r="AP1996" t="s">
        <v>4365</v>
      </c>
      <c r="AQ1996" t="s">
        <v>4365</v>
      </c>
      <c r="AR1996" t="s">
        <v>4365</v>
      </c>
      <c r="AS1996" t="s">
        <v>4365</v>
      </c>
      <c r="BC1996" s="3" t="str" cm="1">
        <f t="array" ref="BC1996">LEFT(BB1996,MIN(FIND({0,1,2,3,4,5,6,7,8,9},BB1996&amp;"0123456789"))-1)</f>
        <v/>
      </c>
      <c r="BY1996" t="s">
        <v>10143</v>
      </c>
      <c r="CT1996" t="str">
        <f t="shared" si="459"/>
        <v>Financial Services</v>
      </c>
      <c r="CU1996" t="str">
        <f t="shared" si="460"/>
        <v/>
      </c>
      <c r="CV1996" t="str">
        <f t="shared" si="461"/>
        <v/>
      </c>
      <c r="CW1996" t="str">
        <f t="shared" si="462"/>
        <v/>
      </c>
      <c r="CX1996" t="str">
        <f t="shared" si="463"/>
        <v/>
      </c>
      <c r="CY1996" t="str">
        <f t="shared" si="464"/>
        <v/>
      </c>
      <c r="CZ1996" t="str">
        <f t="shared" si="465"/>
        <v/>
      </c>
      <c r="DA1996" t="str">
        <f t="shared" si="466"/>
        <v/>
      </c>
      <c r="DB1996" t="str">
        <f t="shared" si="467"/>
        <v/>
      </c>
      <c r="DC1996" t="str">
        <f t="shared" si="468"/>
        <v/>
      </c>
    </row>
    <row r="1997" spans="1:107" x14ac:dyDescent="0.2">
      <c r="A1997">
        <v>1994</v>
      </c>
      <c r="B1997" t="s">
        <v>1987</v>
      </c>
      <c r="C1997" t="s">
        <v>4162</v>
      </c>
      <c r="D1997" t="s">
        <v>4365</v>
      </c>
      <c r="E1997" t="s">
        <v>6065</v>
      </c>
      <c r="F1997" t="s">
        <v>8060</v>
      </c>
      <c r="G1997" t="s">
        <v>8247</v>
      </c>
      <c r="H1997" t="s">
        <v>8552</v>
      </c>
      <c r="I1997" t="s">
        <v>4365</v>
      </c>
      <c r="J1997" t="s">
        <v>4365</v>
      </c>
      <c r="K1997" t="s">
        <v>10126</v>
      </c>
      <c r="L1997" t="s">
        <v>10196</v>
      </c>
      <c r="M1997" t="s">
        <v>11298</v>
      </c>
      <c r="N1997" t="s">
        <v>12803</v>
      </c>
      <c r="O1997" t="s">
        <v>13319</v>
      </c>
      <c r="P1997" t="s">
        <v>4365</v>
      </c>
      <c r="Q1997">
        <v>1</v>
      </c>
      <c r="R1997" t="s">
        <v>4365</v>
      </c>
      <c r="S1997" t="s">
        <v>13562</v>
      </c>
      <c r="T1997" t="s">
        <v>14368</v>
      </c>
      <c r="U1997" s="3" t="str" cm="1">
        <f t="array" ref="U1997">LEFT(T1997,MIN(FIND({0,1,2,3,4,5,6,7,8,9},T1997&amp;"0123456789"))-1)</f>
        <v>¥</v>
      </c>
      <c r="V1997" t="s">
        <v>14415</v>
      </c>
      <c r="W1997" t="s">
        <v>14368</v>
      </c>
      <c r="X1997" s="3" t="str" cm="1">
        <f t="array" ref="X1997">LEFT(W1997,MIN(FIND({0,1,2,3,4,5,6,7,8,9},W1997&amp;"0123456789"))-1)</f>
        <v>¥</v>
      </c>
      <c r="Y1997" t="s">
        <v>14415</v>
      </c>
      <c r="Z1997" t="s">
        <v>14368</v>
      </c>
      <c r="AA1997" s="3" cm="1">
        <f t="array" ref="AA1997">_xlfn.XLOOKUP(LEFT(Z1997,MIN(FIND({0,1,2,3,4,5,6,7,8,9},Z1997&amp;"0123456789"))-1), $BB$4:$BB$23, $BC$4:$BC$23)*_xlfn.NUMBERVALUE(TRIM(REPLACE(Z1997,1,MIN(FIND({0,1,2,3,4,5,6,7,8,9},Z1997&amp;"0123456789"))-1,"")), ".", ",")</f>
        <v>4736225</v>
      </c>
      <c r="AB1997" t="s">
        <v>14368</v>
      </c>
      <c r="AC1997" s="3" cm="1">
        <f t="array" ref="AC1997">_xlfn.XLOOKUP(LEFT(AB1997,MIN(FIND({0,1,2,3,4,5,6,7,8,9},AB1997&amp;"0123456789"))-1), $BB$4:$BB$23, $BC$4:$BC$23)*_xlfn.NUMBERVALUE(TRIM(REPLACE(AB1997,1,MIN(FIND({0,1,2,3,4,5,6,7,8,9},AB1997&amp;"0123456789"))-1,"")), ".", ",")</f>
        <v>4736225</v>
      </c>
      <c r="AD1997" t="s">
        <v>8555</v>
      </c>
      <c r="AE1997" t="s">
        <v>8555</v>
      </c>
      <c r="AF1997" t="s">
        <v>16370</v>
      </c>
      <c r="AG1997" t="s">
        <v>4365</v>
      </c>
      <c r="AH1997" t="s">
        <v>4365</v>
      </c>
      <c r="AI1997" t="s">
        <v>4365</v>
      </c>
      <c r="AJ1997" t="s">
        <v>4365</v>
      </c>
      <c r="AK1997" t="s">
        <v>4365</v>
      </c>
      <c r="AL1997" t="s">
        <v>4365</v>
      </c>
      <c r="AM1997" t="s">
        <v>4365</v>
      </c>
      <c r="AN1997" t="s">
        <v>4365</v>
      </c>
      <c r="AO1997" t="s">
        <v>4365</v>
      </c>
      <c r="AP1997" t="s">
        <v>4365</v>
      </c>
      <c r="AQ1997" t="s">
        <v>4365</v>
      </c>
      <c r="AR1997" t="s">
        <v>4365</v>
      </c>
      <c r="AS1997" t="s">
        <v>4365</v>
      </c>
      <c r="BC1997" s="3" t="str" cm="1">
        <f t="array" ref="BC1997">LEFT(BB1997,MIN(FIND({0,1,2,3,4,5,6,7,8,9},BB1997&amp;"0123456789"))-1)</f>
        <v/>
      </c>
      <c r="BY1997" t="s">
        <v>10331</v>
      </c>
      <c r="BZ1997" t="s">
        <v>25414</v>
      </c>
      <c r="CA1997" t="s">
        <v>25408</v>
      </c>
      <c r="CT1997" t="str">
        <f t="shared" si="459"/>
        <v>Information Technology</v>
      </c>
      <c r="CU1997" t="str">
        <f t="shared" si="460"/>
        <v>Internet</v>
      </c>
      <c r="CV1997" t="str">
        <f t="shared" si="461"/>
        <v>Software</v>
      </c>
      <c r="CW1997" t="str">
        <f t="shared" si="462"/>
        <v/>
      </c>
      <c r="CX1997" t="str">
        <f t="shared" si="463"/>
        <v/>
      </c>
      <c r="CY1997" t="str">
        <f t="shared" si="464"/>
        <v/>
      </c>
      <c r="CZ1997" t="str">
        <f t="shared" si="465"/>
        <v/>
      </c>
      <c r="DA1997" t="str">
        <f t="shared" si="466"/>
        <v/>
      </c>
      <c r="DB1997" t="str">
        <f t="shared" si="467"/>
        <v/>
      </c>
      <c r="DC1997" t="str">
        <f t="shared" si="468"/>
        <v/>
      </c>
    </row>
    <row r="1998" spans="1:107" x14ac:dyDescent="0.2">
      <c r="A1998">
        <v>1995</v>
      </c>
      <c r="B1998" t="s">
        <v>1988</v>
      </c>
      <c r="C1998" t="s">
        <v>4163</v>
      </c>
      <c r="D1998" t="s">
        <v>4163</v>
      </c>
      <c r="E1998" t="s">
        <v>6065</v>
      </c>
      <c r="F1998" t="s">
        <v>8061</v>
      </c>
      <c r="G1998" t="s">
        <v>8245</v>
      </c>
      <c r="H1998" t="s">
        <v>8552</v>
      </c>
      <c r="I1998" t="s">
        <v>4365</v>
      </c>
      <c r="J1998" t="s">
        <v>4365</v>
      </c>
      <c r="K1998" t="s">
        <v>10121</v>
      </c>
      <c r="L1998" t="s">
        <v>10163</v>
      </c>
      <c r="M1998" t="s">
        <v>10163</v>
      </c>
      <c r="N1998" t="s">
        <v>12738</v>
      </c>
      <c r="O1998" t="s">
        <v>13307</v>
      </c>
      <c r="P1998" t="s">
        <v>4365</v>
      </c>
      <c r="Q1998">
        <v>1</v>
      </c>
      <c r="R1998" t="s">
        <v>4365</v>
      </c>
      <c r="S1998" t="s">
        <v>8421</v>
      </c>
      <c r="T1998" t="s">
        <v>14369</v>
      </c>
      <c r="U1998" s="3" t="str" cm="1">
        <f t="array" ref="U1998">LEFT(T1998,MIN(FIND({0,1,2,3,4,5,6,7,8,9},T1998&amp;"0123456789"))-1)</f>
        <v>$</v>
      </c>
      <c r="V1998" t="s">
        <v>14415</v>
      </c>
      <c r="W1998" t="s">
        <v>14369</v>
      </c>
      <c r="X1998" s="3" t="str" cm="1">
        <f t="array" ref="X1998">LEFT(W1998,MIN(FIND({0,1,2,3,4,5,6,7,8,9},W1998&amp;"0123456789"))-1)</f>
        <v>$</v>
      </c>
      <c r="Y1998" t="s">
        <v>14415</v>
      </c>
      <c r="Z1998" t="s">
        <v>14369</v>
      </c>
      <c r="AA1998" s="3" cm="1">
        <f t="array" ref="AA1998">_xlfn.XLOOKUP(LEFT(Z1998,MIN(FIND({0,1,2,3,4,5,6,7,8,9},Z1998&amp;"0123456789"))-1), $BB$4:$BB$23, $BC$4:$BC$23)*_xlfn.NUMBERVALUE(TRIM(REPLACE(Z1998,1,MIN(FIND({0,1,2,3,4,5,6,7,8,9},Z1998&amp;"0123456789"))-1,"")), ".", ",")</f>
        <v>5000001</v>
      </c>
      <c r="AB1998" t="s">
        <v>14369</v>
      </c>
      <c r="AC1998" s="3" cm="1">
        <f t="array" ref="AC1998">_xlfn.XLOOKUP(LEFT(AB1998,MIN(FIND({0,1,2,3,4,5,6,7,8,9},AB1998&amp;"0123456789"))-1), $BB$4:$BB$23, $BC$4:$BC$23)*_xlfn.NUMBERVALUE(TRIM(REPLACE(AB1998,1,MIN(FIND({0,1,2,3,4,5,6,7,8,9},AB1998&amp;"0123456789"))-1,"")), ".", ",")</f>
        <v>5000001</v>
      </c>
      <c r="AD1998" t="s">
        <v>4365</v>
      </c>
      <c r="AE1998" t="s">
        <v>4365</v>
      </c>
      <c r="AF1998" t="s">
        <v>4365</v>
      </c>
      <c r="AG1998" t="s">
        <v>4365</v>
      </c>
      <c r="AH1998" t="s">
        <v>4365</v>
      </c>
      <c r="AI1998" t="s">
        <v>4365</v>
      </c>
      <c r="AJ1998" t="s">
        <v>4365</v>
      </c>
      <c r="AK1998" t="s">
        <v>4365</v>
      </c>
      <c r="AL1998" t="s">
        <v>4365</v>
      </c>
      <c r="AM1998" t="s">
        <v>4365</v>
      </c>
      <c r="AN1998" t="s">
        <v>4365</v>
      </c>
      <c r="AO1998" t="s">
        <v>4365</v>
      </c>
      <c r="AP1998" t="s">
        <v>4365</v>
      </c>
      <c r="AQ1998" t="s">
        <v>4365</v>
      </c>
      <c r="AR1998" t="s">
        <v>4365</v>
      </c>
      <c r="AS1998" t="s">
        <v>4365</v>
      </c>
      <c r="BC1998" s="3" t="str" cm="1">
        <f t="array" ref="BC1998">LEFT(BB1998,MIN(FIND({0,1,2,3,4,5,6,7,8,9},BB1998&amp;"0123456789"))-1)</f>
        <v/>
      </c>
      <c r="BY1998" t="s">
        <v>10163</v>
      </c>
      <c r="CT1998" t="str">
        <f t="shared" si="459"/>
        <v>Health Care</v>
      </c>
      <c r="CU1998" t="str">
        <f t="shared" si="460"/>
        <v/>
      </c>
      <c r="CV1998" t="str">
        <f t="shared" si="461"/>
        <v/>
      </c>
      <c r="CW1998" t="str">
        <f t="shared" si="462"/>
        <v/>
      </c>
      <c r="CX1998" t="str">
        <f t="shared" si="463"/>
        <v/>
      </c>
      <c r="CY1998" t="str">
        <f t="shared" si="464"/>
        <v/>
      </c>
      <c r="CZ1998" t="str">
        <f t="shared" si="465"/>
        <v/>
      </c>
      <c r="DA1998" t="str">
        <f t="shared" si="466"/>
        <v/>
      </c>
      <c r="DB1998" t="str">
        <f t="shared" si="467"/>
        <v/>
      </c>
      <c r="DC1998" t="str">
        <f t="shared" si="468"/>
        <v/>
      </c>
    </row>
    <row r="1999" spans="1:107" x14ac:dyDescent="0.2">
      <c r="A1999">
        <v>1996</v>
      </c>
      <c r="B1999" t="s">
        <v>1989</v>
      </c>
      <c r="C1999" t="s">
        <v>4164</v>
      </c>
      <c r="D1999" t="s">
        <v>5957</v>
      </c>
      <c r="E1999" t="s">
        <v>6065</v>
      </c>
      <c r="F1999" t="s">
        <v>8062</v>
      </c>
      <c r="G1999" t="s">
        <v>8362</v>
      </c>
      <c r="H1999" t="s">
        <v>8552</v>
      </c>
      <c r="I1999" t="s">
        <v>8557</v>
      </c>
      <c r="J1999" t="s">
        <v>10057</v>
      </c>
      <c r="K1999" t="s">
        <v>10119</v>
      </c>
      <c r="L1999" t="s">
        <v>10148</v>
      </c>
      <c r="M1999" t="s">
        <v>12624</v>
      </c>
      <c r="N1999" t="s">
        <v>12768</v>
      </c>
      <c r="O1999" t="s">
        <v>13308</v>
      </c>
      <c r="P1999" t="s">
        <v>13351</v>
      </c>
      <c r="Q1999">
        <v>1</v>
      </c>
      <c r="R1999" t="s">
        <v>13357</v>
      </c>
      <c r="S1999" t="s">
        <v>8306</v>
      </c>
      <c r="T1999" t="s">
        <v>13831</v>
      </c>
      <c r="U1999" s="3" t="str" cm="1">
        <f t="array" ref="U1999">LEFT(T1999,MIN(FIND({0,1,2,3,4,5,6,7,8,9},T1999&amp;"0123456789"))-1)</f>
        <v>$</v>
      </c>
      <c r="V1999" t="s">
        <v>13357</v>
      </c>
      <c r="W1999" t="s">
        <v>13831</v>
      </c>
      <c r="X1999" s="3" t="str" cm="1">
        <f t="array" ref="X1999">LEFT(W1999,MIN(FIND({0,1,2,3,4,5,6,7,8,9},W1999&amp;"0123456789"))-1)</f>
        <v>$</v>
      </c>
      <c r="Y1999" t="s">
        <v>13357</v>
      </c>
      <c r="Z1999" t="s">
        <v>13831</v>
      </c>
      <c r="AA1999" s="3" cm="1">
        <f t="array" ref="AA1999">_xlfn.XLOOKUP(LEFT(Z1999,MIN(FIND({0,1,2,3,4,5,6,7,8,9},Z1999&amp;"0123456789"))-1), $BB$4:$BB$23, $BC$4:$BC$23)*_xlfn.NUMBERVALUE(TRIM(REPLACE(Z1999,1,MIN(FIND({0,1,2,3,4,5,6,7,8,9},Z1999&amp;"0123456789"))-1,"")), ".", ",")</f>
        <v>1000000</v>
      </c>
      <c r="AB1999" t="s">
        <v>13831</v>
      </c>
      <c r="AC1999" s="3" cm="1">
        <f t="array" ref="AC1999">_xlfn.XLOOKUP(LEFT(AB1999,MIN(FIND({0,1,2,3,4,5,6,7,8,9},AB1999&amp;"0123456789"))-1), $BB$4:$BB$23, $BC$4:$BC$23)*_xlfn.NUMBERVALUE(TRIM(REPLACE(AB1999,1,MIN(FIND({0,1,2,3,4,5,6,7,8,9},AB1999&amp;"0123456789"))-1,"")), ".", ",")</f>
        <v>1000000</v>
      </c>
      <c r="AD1999" t="s">
        <v>4365</v>
      </c>
      <c r="AE1999" t="s">
        <v>4365</v>
      </c>
      <c r="AF1999" t="s">
        <v>4365</v>
      </c>
      <c r="AG1999" t="s">
        <v>4365</v>
      </c>
      <c r="AH1999" t="s">
        <v>4365</v>
      </c>
      <c r="AI1999" t="s">
        <v>4365</v>
      </c>
      <c r="AJ1999" t="s">
        <v>4365</v>
      </c>
      <c r="AK1999" t="s">
        <v>4365</v>
      </c>
      <c r="AL1999" t="s">
        <v>4365</v>
      </c>
      <c r="AM1999" t="s">
        <v>4365</v>
      </c>
      <c r="AN1999" t="s">
        <v>4365</v>
      </c>
      <c r="AO1999" t="s">
        <v>4365</v>
      </c>
      <c r="AP1999" t="s">
        <v>4365</v>
      </c>
      <c r="AQ1999" t="s">
        <v>4365</v>
      </c>
      <c r="AR1999" t="s">
        <v>4365</v>
      </c>
      <c r="AS1999" t="s">
        <v>14825</v>
      </c>
      <c r="BC1999" s="3" t="str" cm="1">
        <f t="array" ref="BC1999">LEFT(BB1999,MIN(FIND({0,1,2,3,4,5,6,7,8,9},BB1999&amp;"0123456789"))-1)</f>
        <v/>
      </c>
      <c r="BY1999" t="s">
        <v>11348</v>
      </c>
      <c r="BZ1999" t="s">
        <v>25432</v>
      </c>
      <c r="CT1999" t="str">
        <f t="shared" si="459"/>
        <v>FinTech</v>
      </c>
      <c r="CU1999" t="str">
        <f t="shared" si="460"/>
        <v>Payments</v>
      </c>
      <c r="CV1999" t="str">
        <f t="shared" si="461"/>
        <v/>
      </c>
      <c r="CW1999" t="str">
        <f t="shared" si="462"/>
        <v/>
      </c>
      <c r="CX1999" t="str">
        <f t="shared" si="463"/>
        <v/>
      </c>
      <c r="CY1999" t="str">
        <f t="shared" si="464"/>
        <v/>
      </c>
      <c r="CZ1999" t="str">
        <f t="shared" si="465"/>
        <v/>
      </c>
      <c r="DA1999" t="str">
        <f t="shared" si="466"/>
        <v/>
      </c>
      <c r="DB1999" t="str">
        <f t="shared" si="467"/>
        <v/>
      </c>
      <c r="DC1999" t="str">
        <f t="shared" si="468"/>
        <v/>
      </c>
    </row>
    <row r="2000" spans="1:107" x14ac:dyDescent="0.2">
      <c r="A2000">
        <v>1997</v>
      </c>
      <c r="B2000" t="s">
        <v>1990</v>
      </c>
      <c r="C2000" t="s">
        <v>4165</v>
      </c>
      <c r="D2000" t="s">
        <v>5958</v>
      </c>
      <c r="E2000" t="s">
        <v>6065</v>
      </c>
      <c r="F2000" t="s">
        <v>8063</v>
      </c>
      <c r="G2000" t="s">
        <v>8245</v>
      </c>
      <c r="H2000" t="s">
        <v>8552</v>
      </c>
      <c r="I2000" t="s">
        <v>4365</v>
      </c>
      <c r="J2000" t="s">
        <v>4365</v>
      </c>
      <c r="K2000" t="s">
        <v>10121</v>
      </c>
      <c r="L2000" t="s">
        <v>11028</v>
      </c>
      <c r="M2000" t="s">
        <v>12625</v>
      </c>
      <c r="N2000" t="s">
        <v>13229</v>
      </c>
      <c r="O2000" t="s">
        <v>13322</v>
      </c>
      <c r="P2000" t="s">
        <v>13349</v>
      </c>
      <c r="Q2000">
        <v>1</v>
      </c>
      <c r="R2000" t="s">
        <v>13357</v>
      </c>
      <c r="S2000" t="s">
        <v>13706</v>
      </c>
      <c r="T2000" t="s">
        <v>14167</v>
      </c>
      <c r="U2000" s="3" t="str" cm="1">
        <f t="array" ref="U2000">LEFT(T2000,MIN(FIND({0,1,2,3,4,5,6,7,8,9},T2000&amp;"0123456789"))-1)</f>
        <v>$</v>
      </c>
      <c r="V2000" t="s">
        <v>13357</v>
      </c>
      <c r="W2000" t="s">
        <v>14167</v>
      </c>
      <c r="X2000" s="3" t="str" cm="1">
        <f t="array" ref="X2000">LEFT(W2000,MIN(FIND({0,1,2,3,4,5,6,7,8,9},W2000&amp;"0123456789"))-1)</f>
        <v>$</v>
      </c>
      <c r="Y2000" t="s">
        <v>13357</v>
      </c>
      <c r="Z2000" t="s">
        <v>14167</v>
      </c>
      <c r="AA2000" s="3" cm="1">
        <f t="array" ref="AA2000">_xlfn.XLOOKUP(LEFT(Z2000,MIN(FIND({0,1,2,3,4,5,6,7,8,9},Z2000&amp;"0123456789"))-1), $BB$4:$BB$23, $BC$4:$BC$23)*_xlfn.NUMBERVALUE(TRIM(REPLACE(Z2000,1,MIN(FIND({0,1,2,3,4,5,6,7,8,9},Z2000&amp;"0123456789"))-1,"")), ".", ",")</f>
        <v>1050000</v>
      </c>
      <c r="AB2000" t="s">
        <v>14167</v>
      </c>
      <c r="AC2000" s="3" cm="1">
        <f t="array" ref="AC2000">_xlfn.XLOOKUP(LEFT(AB2000,MIN(FIND({0,1,2,3,4,5,6,7,8,9},AB2000&amp;"0123456789"))-1), $BB$4:$BB$23, $BC$4:$BC$23)*_xlfn.NUMBERVALUE(TRIM(REPLACE(AB2000,1,MIN(FIND({0,1,2,3,4,5,6,7,8,9},AB2000&amp;"0123456789"))-1,"")), ".", ",")</f>
        <v>1050000</v>
      </c>
      <c r="AD2000" t="s">
        <v>4365</v>
      </c>
      <c r="AE2000" t="s">
        <v>4365</v>
      </c>
      <c r="AF2000" t="s">
        <v>4365</v>
      </c>
      <c r="AG2000" t="s">
        <v>4365</v>
      </c>
      <c r="AH2000" t="s">
        <v>4365</v>
      </c>
      <c r="AI2000" t="s">
        <v>4365</v>
      </c>
      <c r="AJ2000" t="s">
        <v>4365</v>
      </c>
      <c r="AK2000" t="s">
        <v>4365</v>
      </c>
      <c r="AL2000" t="s">
        <v>4365</v>
      </c>
      <c r="AM2000" t="s">
        <v>4365</v>
      </c>
      <c r="AN2000" t="s">
        <v>4365</v>
      </c>
      <c r="AO2000" t="s">
        <v>4365</v>
      </c>
      <c r="AP2000" t="s">
        <v>4365</v>
      </c>
      <c r="AQ2000" t="s">
        <v>4365</v>
      </c>
      <c r="AR2000" t="s">
        <v>4365</v>
      </c>
      <c r="AS2000" t="s">
        <v>14819</v>
      </c>
      <c r="BC2000" s="3" t="str" cm="1">
        <f t="array" ref="BC2000">LEFT(BB2000,MIN(FIND({0,1,2,3,4,5,6,7,8,9},BB2000&amp;"0123456789"))-1)</f>
        <v/>
      </c>
      <c r="BY2000" t="s">
        <v>12465</v>
      </c>
      <c r="BZ2000" t="s">
        <v>25982</v>
      </c>
      <c r="CT2000" t="str">
        <f t="shared" si="459"/>
        <v>Cannabis</v>
      </c>
      <c r="CU2000" t="str">
        <f t="shared" si="460"/>
        <v>Commercial</v>
      </c>
      <c r="CV2000" t="str">
        <f t="shared" si="461"/>
        <v/>
      </c>
      <c r="CW2000" t="str">
        <f t="shared" si="462"/>
        <v/>
      </c>
      <c r="CX2000" t="str">
        <f t="shared" si="463"/>
        <v/>
      </c>
      <c r="CY2000" t="str">
        <f t="shared" si="464"/>
        <v/>
      </c>
      <c r="CZ2000" t="str">
        <f t="shared" si="465"/>
        <v/>
      </c>
      <c r="DA2000" t="str">
        <f t="shared" si="466"/>
        <v/>
      </c>
      <c r="DB2000" t="str">
        <f t="shared" si="467"/>
        <v/>
      </c>
      <c r="DC2000" t="str">
        <f t="shared" si="468"/>
        <v/>
      </c>
    </row>
    <row r="2001" spans="1:107" x14ac:dyDescent="0.2">
      <c r="A2001">
        <v>1998</v>
      </c>
      <c r="B2001" t="s">
        <v>1991</v>
      </c>
      <c r="C2001" t="s">
        <v>4166</v>
      </c>
      <c r="D2001" t="s">
        <v>5959</v>
      </c>
      <c r="E2001" t="s">
        <v>6065</v>
      </c>
      <c r="F2001" t="s">
        <v>8064</v>
      </c>
      <c r="G2001" t="s">
        <v>8248</v>
      </c>
      <c r="H2001" t="s">
        <v>8552</v>
      </c>
      <c r="I2001" t="s">
        <v>4365</v>
      </c>
      <c r="J2001" t="s">
        <v>4365</v>
      </c>
      <c r="K2001" t="s">
        <v>10119</v>
      </c>
      <c r="L2001" t="s">
        <v>10187</v>
      </c>
      <c r="M2001" t="s">
        <v>12139</v>
      </c>
      <c r="N2001" t="s">
        <v>12932</v>
      </c>
      <c r="O2001" t="s">
        <v>13340</v>
      </c>
      <c r="P2001" t="s">
        <v>4365</v>
      </c>
      <c r="Q2001">
        <v>1</v>
      </c>
      <c r="R2001" t="s">
        <v>13357</v>
      </c>
      <c r="S2001" t="s">
        <v>8497</v>
      </c>
      <c r="T2001" t="s">
        <v>13831</v>
      </c>
      <c r="U2001" s="3" t="str" cm="1">
        <f t="array" ref="U2001">LEFT(T2001,MIN(FIND({0,1,2,3,4,5,6,7,8,9},T2001&amp;"0123456789"))-1)</f>
        <v>$</v>
      </c>
      <c r="V2001" t="s">
        <v>13357</v>
      </c>
      <c r="W2001" t="s">
        <v>13831</v>
      </c>
      <c r="X2001" s="3" t="str" cm="1">
        <f t="array" ref="X2001">LEFT(W2001,MIN(FIND({0,1,2,3,4,5,6,7,8,9},W2001&amp;"0123456789"))-1)</f>
        <v>$</v>
      </c>
      <c r="Y2001" t="s">
        <v>13357</v>
      </c>
      <c r="Z2001" t="s">
        <v>13831</v>
      </c>
      <c r="AA2001" s="3" cm="1">
        <f t="array" ref="AA2001">_xlfn.XLOOKUP(LEFT(Z2001,MIN(FIND({0,1,2,3,4,5,6,7,8,9},Z2001&amp;"0123456789"))-1), $BB$4:$BB$23, $BC$4:$BC$23)*_xlfn.NUMBERVALUE(TRIM(REPLACE(Z2001,1,MIN(FIND({0,1,2,3,4,5,6,7,8,9},Z2001&amp;"0123456789"))-1,"")), ".", ",")</f>
        <v>1000000</v>
      </c>
      <c r="AB2001" t="s">
        <v>13831</v>
      </c>
      <c r="AC2001" s="3" cm="1">
        <f t="array" ref="AC2001">_xlfn.XLOOKUP(LEFT(AB2001,MIN(FIND({0,1,2,3,4,5,6,7,8,9},AB2001&amp;"0123456789"))-1), $BB$4:$BB$23, $BC$4:$BC$23)*_xlfn.NUMBERVALUE(TRIM(REPLACE(AB2001,1,MIN(FIND({0,1,2,3,4,5,6,7,8,9},AB2001&amp;"0123456789"))-1,"")), ".", ",")</f>
        <v>1000000</v>
      </c>
      <c r="AD2001" t="s">
        <v>4365</v>
      </c>
      <c r="AE2001" t="s">
        <v>4365</v>
      </c>
      <c r="AF2001" t="s">
        <v>4365</v>
      </c>
      <c r="AG2001" t="s">
        <v>4365</v>
      </c>
      <c r="AH2001" t="s">
        <v>4365</v>
      </c>
      <c r="AI2001" t="s">
        <v>4365</v>
      </c>
      <c r="AJ2001" t="s">
        <v>4365</v>
      </c>
      <c r="AK2001" t="s">
        <v>4365</v>
      </c>
      <c r="AL2001" t="s">
        <v>4365</v>
      </c>
      <c r="AM2001" t="s">
        <v>4365</v>
      </c>
      <c r="AN2001" t="s">
        <v>4365</v>
      </c>
      <c r="AO2001" t="s">
        <v>4365</v>
      </c>
      <c r="AP2001" t="s">
        <v>4365</v>
      </c>
      <c r="AQ2001" t="s">
        <v>4365</v>
      </c>
      <c r="AR2001" t="s">
        <v>4365</v>
      </c>
      <c r="AS2001" t="s">
        <v>14831</v>
      </c>
      <c r="BC2001" s="3" t="str" cm="1">
        <f t="array" ref="BC2001">LEFT(BB2001,MIN(FIND({0,1,2,3,4,5,6,7,8,9},BB2001&amp;"0123456789"))-1)</f>
        <v/>
      </c>
      <c r="BY2001" t="s">
        <v>10285</v>
      </c>
      <c r="BZ2001" t="s">
        <v>25622</v>
      </c>
      <c r="CA2001" t="s">
        <v>25488</v>
      </c>
      <c r="CT2001" t="str">
        <f t="shared" si="459"/>
        <v>Food and Beverage</v>
      </c>
      <c r="CU2001" t="str">
        <f t="shared" si="460"/>
        <v>Food Processing</v>
      </c>
      <c r="CV2001" t="str">
        <f t="shared" si="461"/>
        <v>Nutrition</v>
      </c>
      <c r="CW2001" t="str">
        <f t="shared" si="462"/>
        <v/>
      </c>
      <c r="CX2001" t="str">
        <f t="shared" si="463"/>
        <v/>
      </c>
      <c r="CY2001" t="str">
        <f t="shared" si="464"/>
        <v/>
      </c>
      <c r="CZ2001" t="str">
        <f t="shared" si="465"/>
        <v/>
      </c>
      <c r="DA2001" t="str">
        <f t="shared" si="466"/>
        <v/>
      </c>
      <c r="DB2001" t="str">
        <f t="shared" si="467"/>
        <v/>
      </c>
      <c r="DC2001" t="str">
        <f t="shared" si="468"/>
        <v/>
      </c>
    </row>
    <row r="2002" spans="1:107" x14ac:dyDescent="0.2">
      <c r="A2002">
        <v>1999</v>
      </c>
      <c r="B2002" t="s">
        <v>1992</v>
      </c>
      <c r="C2002" t="s">
        <v>4167</v>
      </c>
      <c r="D2002" t="s">
        <v>5960</v>
      </c>
      <c r="E2002" t="s">
        <v>6065</v>
      </c>
      <c r="F2002" t="s">
        <v>8065</v>
      </c>
      <c r="G2002" t="s">
        <v>8266</v>
      </c>
      <c r="H2002" t="s">
        <v>8552</v>
      </c>
      <c r="I2002" t="s">
        <v>8554</v>
      </c>
      <c r="J2002" t="s">
        <v>10058</v>
      </c>
      <c r="K2002" t="s">
        <v>10119</v>
      </c>
      <c r="L2002" t="s">
        <v>10980</v>
      </c>
      <c r="M2002" t="s">
        <v>12542</v>
      </c>
      <c r="N2002" t="s">
        <v>12736</v>
      </c>
      <c r="O2002" t="s">
        <v>13305</v>
      </c>
      <c r="P2002" t="s">
        <v>13351</v>
      </c>
      <c r="Q2002">
        <v>3</v>
      </c>
      <c r="R2002" t="s">
        <v>13358</v>
      </c>
      <c r="S2002" t="s">
        <v>13443</v>
      </c>
      <c r="T2002" t="s">
        <v>13796</v>
      </c>
      <c r="U2002" s="3" t="str" cm="1">
        <f t="array" ref="U2002">LEFT(T2002,MIN(FIND({0,1,2,3,4,5,6,7,8,9},T2002&amp;"0123456789"))-1)</f>
        <v>$</v>
      </c>
      <c r="V2002" t="s">
        <v>14414</v>
      </c>
      <c r="W2002" t="s">
        <v>13796</v>
      </c>
      <c r="X2002" s="3" t="str" cm="1">
        <f t="array" ref="X2002">LEFT(W2002,MIN(FIND({0,1,2,3,4,5,6,7,8,9},W2002&amp;"0123456789"))-1)</f>
        <v>$</v>
      </c>
      <c r="Y2002" t="s">
        <v>14414</v>
      </c>
      <c r="Z2002" t="s">
        <v>14771</v>
      </c>
      <c r="AA2002" s="3" cm="1">
        <f t="array" ref="AA2002">_xlfn.XLOOKUP(LEFT(Z2002,MIN(FIND({0,1,2,3,4,5,6,7,8,9},Z2002&amp;"0123456789"))-1), $BB$4:$BB$23, $BC$4:$BC$23)*_xlfn.NUMBERVALUE(TRIM(REPLACE(Z2002,1,MIN(FIND({0,1,2,3,4,5,6,7,8,9},Z2002&amp;"0123456789"))-1,"")), ".", ",")</f>
        <v>15650000</v>
      </c>
      <c r="AB2002" t="s">
        <v>14771</v>
      </c>
      <c r="AC2002" s="3" cm="1">
        <f t="array" ref="AC2002">_xlfn.XLOOKUP(LEFT(AB2002,MIN(FIND({0,1,2,3,4,5,6,7,8,9},AB2002&amp;"0123456789"))-1), $BB$4:$BB$23, $BC$4:$BC$23)*_xlfn.NUMBERVALUE(TRIM(REPLACE(AB2002,1,MIN(FIND({0,1,2,3,4,5,6,7,8,9},AB2002&amp;"0123456789"))-1,"")), ".", ",")</f>
        <v>15650000</v>
      </c>
      <c r="AD2002" t="s">
        <v>8554</v>
      </c>
      <c r="AE2002" t="s">
        <v>14823</v>
      </c>
      <c r="AF2002" t="s">
        <v>16371</v>
      </c>
      <c r="AG2002" t="s">
        <v>4365</v>
      </c>
      <c r="AH2002" t="s">
        <v>4365</v>
      </c>
      <c r="AI2002" t="s">
        <v>4365</v>
      </c>
      <c r="AJ2002" t="s">
        <v>4365</v>
      </c>
      <c r="AK2002" t="s">
        <v>4365</v>
      </c>
      <c r="AL2002" t="s">
        <v>4365</v>
      </c>
      <c r="AM2002" t="s">
        <v>4365</v>
      </c>
      <c r="AN2002" t="s">
        <v>4365</v>
      </c>
      <c r="AO2002" t="s">
        <v>4365</v>
      </c>
      <c r="AP2002" t="s">
        <v>4365</v>
      </c>
      <c r="AQ2002" t="s">
        <v>4365</v>
      </c>
      <c r="AR2002" t="s">
        <v>4365</v>
      </c>
      <c r="AS2002" t="s">
        <v>8556</v>
      </c>
      <c r="BC2002" s="3" t="str" cm="1">
        <f t="array" ref="BC2002">LEFT(BB2002,MIN(FIND({0,1,2,3,4,5,6,7,8,9},BB2002&amp;"0123456789"))-1)</f>
        <v/>
      </c>
      <c r="BY2002" t="s">
        <v>10285</v>
      </c>
      <c r="BZ2002" t="s">
        <v>25622</v>
      </c>
      <c r="CA2002" t="s">
        <v>25456</v>
      </c>
      <c r="CT2002" t="str">
        <f t="shared" si="459"/>
        <v>Food and Beverage</v>
      </c>
      <c r="CU2002" t="str">
        <f t="shared" si="460"/>
        <v>Food Processing</v>
      </c>
      <c r="CV2002" t="str">
        <f t="shared" si="461"/>
        <v>Manufacturing</v>
      </c>
      <c r="CW2002" t="str">
        <f t="shared" si="462"/>
        <v/>
      </c>
      <c r="CX2002" t="str">
        <f t="shared" si="463"/>
        <v/>
      </c>
      <c r="CY2002" t="str">
        <f t="shared" si="464"/>
        <v/>
      </c>
      <c r="CZ2002" t="str">
        <f t="shared" si="465"/>
        <v/>
      </c>
      <c r="DA2002" t="str">
        <f t="shared" si="466"/>
        <v/>
      </c>
      <c r="DB2002" t="str">
        <f t="shared" si="467"/>
        <v/>
      </c>
      <c r="DC2002" t="str">
        <f t="shared" si="468"/>
        <v/>
      </c>
    </row>
    <row r="2003" spans="1:107" x14ac:dyDescent="0.2">
      <c r="A2003">
        <v>2000</v>
      </c>
      <c r="B2003" t="s">
        <v>1993</v>
      </c>
      <c r="C2003" t="s">
        <v>4168</v>
      </c>
      <c r="D2003" t="s">
        <v>4365</v>
      </c>
      <c r="E2003" t="s">
        <v>6065</v>
      </c>
      <c r="F2003" t="s">
        <v>8066</v>
      </c>
      <c r="G2003" t="s">
        <v>8248</v>
      </c>
      <c r="H2003" t="s">
        <v>8552</v>
      </c>
      <c r="I2003" t="s">
        <v>8555</v>
      </c>
      <c r="J2003" t="s">
        <v>10059</v>
      </c>
      <c r="K2003" t="s">
        <v>10121</v>
      </c>
      <c r="L2003" t="s">
        <v>10331</v>
      </c>
      <c r="M2003" t="s">
        <v>11807</v>
      </c>
      <c r="N2003" t="s">
        <v>12743</v>
      </c>
      <c r="O2003" t="s">
        <v>13311</v>
      </c>
      <c r="P2003" t="s">
        <v>4365</v>
      </c>
      <c r="Q2003">
        <v>1</v>
      </c>
      <c r="R2003" t="s">
        <v>4365</v>
      </c>
      <c r="S2003" t="s">
        <v>13400</v>
      </c>
      <c r="T2003" t="s">
        <v>13766</v>
      </c>
      <c r="U2003" s="3" t="str" cm="1">
        <f t="array" ref="U2003">LEFT(T2003,MIN(FIND({0,1,2,3,4,5,6,7,8,9},T2003&amp;"0123456789"))-1)</f>
        <v>$</v>
      </c>
      <c r="V2003" t="s">
        <v>14415</v>
      </c>
      <c r="W2003" t="s">
        <v>13766</v>
      </c>
      <c r="X2003" s="3" t="str" cm="1">
        <f t="array" ref="X2003">LEFT(W2003,MIN(FIND({0,1,2,3,4,5,6,7,8,9},W2003&amp;"0123456789"))-1)</f>
        <v>$</v>
      </c>
      <c r="Y2003" t="s">
        <v>14415</v>
      </c>
      <c r="Z2003" t="s">
        <v>13766</v>
      </c>
      <c r="AA2003" s="3" cm="1">
        <f t="array" ref="AA2003">_xlfn.XLOOKUP(LEFT(Z2003,MIN(FIND({0,1,2,3,4,5,6,7,8,9},Z2003&amp;"0123456789"))-1), $BB$4:$BB$23, $BC$4:$BC$23)*_xlfn.NUMBERVALUE(TRIM(REPLACE(Z2003,1,MIN(FIND({0,1,2,3,4,5,6,7,8,9},Z2003&amp;"0123456789"))-1,"")), ".", ",")</f>
        <v>7500000</v>
      </c>
      <c r="AB2003" t="s">
        <v>13766</v>
      </c>
      <c r="AC2003" s="3" cm="1">
        <f t="array" ref="AC2003">_xlfn.XLOOKUP(LEFT(AB2003,MIN(FIND({0,1,2,3,4,5,6,7,8,9},AB2003&amp;"0123456789"))-1), $BB$4:$BB$23, $BC$4:$BC$23)*_xlfn.NUMBERVALUE(TRIM(REPLACE(AB2003,1,MIN(FIND({0,1,2,3,4,5,6,7,8,9},AB2003&amp;"0123456789"))-1,"")), ".", ",")</f>
        <v>7500000</v>
      </c>
      <c r="AD2003" t="s">
        <v>4365</v>
      </c>
      <c r="AE2003" t="s">
        <v>4365</v>
      </c>
      <c r="AF2003" t="s">
        <v>4365</v>
      </c>
      <c r="AG2003" t="s">
        <v>4365</v>
      </c>
      <c r="AH2003" t="s">
        <v>4365</v>
      </c>
      <c r="AI2003" t="s">
        <v>4365</v>
      </c>
      <c r="AJ2003" t="s">
        <v>4365</v>
      </c>
      <c r="AK2003" t="s">
        <v>4365</v>
      </c>
      <c r="AL2003" t="s">
        <v>4365</v>
      </c>
      <c r="AM2003" t="s">
        <v>4365</v>
      </c>
      <c r="AN2003" t="s">
        <v>4365</v>
      </c>
      <c r="AO2003" t="s">
        <v>4365</v>
      </c>
      <c r="AP2003" t="s">
        <v>4365</v>
      </c>
      <c r="AQ2003" t="s">
        <v>4365</v>
      </c>
      <c r="AR2003" t="s">
        <v>4365</v>
      </c>
      <c r="AS2003" t="s">
        <v>14831</v>
      </c>
      <c r="BC2003" s="3" t="str" cm="1">
        <f t="array" ref="BC2003">LEFT(BB2003,MIN(FIND({0,1,2,3,4,5,6,7,8,9},BB2003&amp;"0123456789"))-1)</f>
        <v/>
      </c>
      <c r="BY2003" t="s">
        <v>25667</v>
      </c>
      <c r="BZ2003" t="s">
        <v>25404</v>
      </c>
      <c r="CT2003" t="str">
        <f t="shared" si="459"/>
        <v>Information Services</v>
      </c>
      <c r="CU2003" t="str">
        <f t="shared" si="460"/>
        <v>Information Technology</v>
      </c>
      <c r="CV2003" t="str">
        <f t="shared" si="461"/>
        <v/>
      </c>
      <c r="CW2003" t="str">
        <f t="shared" si="462"/>
        <v/>
      </c>
      <c r="CX2003" t="str">
        <f t="shared" si="463"/>
        <v/>
      </c>
      <c r="CY2003" t="str">
        <f t="shared" si="464"/>
        <v/>
      </c>
      <c r="CZ2003" t="str">
        <f t="shared" si="465"/>
        <v/>
      </c>
      <c r="DA2003" t="str">
        <f t="shared" si="466"/>
        <v/>
      </c>
      <c r="DB2003" t="str">
        <f t="shared" si="467"/>
        <v/>
      </c>
      <c r="DC2003" t="str">
        <f t="shared" si="468"/>
        <v/>
      </c>
    </row>
    <row r="2004" spans="1:107" x14ac:dyDescent="0.2">
      <c r="A2004">
        <v>2001</v>
      </c>
      <c r="B2004" t="s">
        <v>1994</v>
      </c>
      <c r="C2004" t="s">
        <v>4169</v>
      </c>
      <c r="D2004" t="s">
        <v>5961</v>
      </c>
      <c r="E2004" t="s">
        <v>6065</v>
      </c>
      <c r="F2004" t="s">
        <v>8067</v>
      </c>
      <c r="G2004" t="s">
        <v>8245</v>
      </c>
      <c r="H2004" t="s">
        <v>8552</v>
      </c>
      <c r="I2004" t="s">
        <v>4365</v>
      </c>
      <c r="J2004" t="s">
        <v>4365</v>
      </c>
      <c r="K2004" t="s">
        <v>10121</v>
      </c>
      <c r="L2004" t="s">
        <v>10251</v>
      </c>
      <c r="M2004" t="s">
        <v>12626</v>
      </c>
      <c r="N2004" t="s">
        <v>13230</v>
      </c>
      <c r="O2004" t="s">
        <v>13319</v>
      </c>
      <c r="P2004" t="s">
        <v>4365</v>
      </c>
      <c r="Q2004">
        <v>1</v>
      </c>
      <c r="R2004" t="s">
        <v>13358</v>
      </c>
      <c r="S2004" t="s">
        <v>13707</v>
      </c>
      <c r="T2004" t="s">
        <v>14370</v>
      </c>
      <c r="U2004" s="3" t="str" cm="1">
        <f t="array" ref="U2004">LEFT(T2004,MIN(FIND({0,1,2,3,4,5,6,7,8,9},T2004&amp;"0123456789"))-1)</f>
        <v>CN¥</v>
      </c>
      <c r="V2004" t="s">
        <v>14414</v>
      </c>
      <c r="W2004" t="s">
        <v>14370</v>
      </c>
      <c r="X2004" s="3" t="str" cm="1">
        <f t="array" ref="X2004">LEFT(W2004,MIN(FIND({0,1,2,3,4,5,6,7,8,9},W2004&amp;"0123456789"))-1)</f>
        <v>CN¥</v>
      </c>
      <c r="Y2004" t="s">
        <v>14414</v>
      </c>
      <c r="Z2004" t="s">
        <v>14370</v>
      </c>
      <c r="AA2004" s="3" cm="1">
        <f t="array" ref="AA2004">_xlfn.XLOOKUP(LEFT(Z2004,MIN(FIND({0,1,2,3,4,5,6,7,8,9},Z2004&amp;"0123456789"))-1), $BB$4:$BB$23, $BC$4:$BC$23)*_xlfn.NUMBERVALUE(TRIM(REPLACE(Z2004,1,MIN(FIND({0,1,2,3,4,5,6,7,8,9},Z2004&amp;"0123456789"))-1,"")), ".", ",")</f>
        <v>42000000</v>
      </c>
      <c r="AB2004" t="s">
        <v>14370</v>
      </c>
      <c r="AC2004" s="3" cm="1">
        <f t="array" ref="AC2004">_xlfn.XLOOKUP(LEFT(AB2004,MIN(FIND({0,1,2,3,4,5,6,7,8,9},AB2004&amp;"0123456789"))-1), $BB$4:$BB$23, $BC$4:$BC$23)*_xlfn.NUMBERVALUE(TRIM(REPLACE(AB2004,1,MIN(FIND({0,1,2,3,4,5,6,7,8,9},AB2004&amp;"0123456789"))-1,"")), ".", ",")</f>
        <v>42000000</v>
      </c>
      <c r="AD2004" t="s">
        <v>8555</v>
      </c>
      <c r="AE2004" t="s">
        <v>8557</v>
      </c>
      <c r="AF2004" t="s">
        <v>16372</v>
      </c>
      <c r="AG2004" t="s">
        <v>4365</v>
      </c>
      <c r="AH2004" t="s">
        <v>4365</v>
      </c>
      <c r="AI2004" t="s">
        <v>4365</v>
      </c>
      <c r="AJ2004" t="s">
        <v>4365</v>
      </c>
      <c r="AK2004" t="s">
        <v>4365</v>
      </c>
      <c r="AL2004" t="s">
        <v>4365</v>
      </c>
      <c r="AM2004" t="s">
        <v>4365</v>
      </c>
      <c r="AN2004" t="s">
        <v>4365</v>
      </c>
      <c r="AO2004" t="s">
        <v>4365</v>
      </c>
      <c r="AP2004" t="s">
        <v>4365</v>
      </c>
      <c r="AQ2004" t="s">
        <v>4365</v>
      </c>
      <c r="AR2004" t="s">
        <v>4365</v>
      </c>
      <c r="AS2004" t="s">
        <v>4365</v>
      </c>
      <c r="BC2004" s="3" t="str" cm="1">
        <f t="array" ref="BC2004">LEFT(BB2004,MIN(FIND({0,1,2,3,4,5,6,7,8,9},BB2004&amp;"0123456789"))-1)</f>
        <v/>
      </c>
      <c r="BY2004" t="s">
        <v>12200</v>
      </c>
      <c r="BZ2004" t="s">
        <v>25436</v>
      </c>
      <c r="CT2004" t="str">
        <f t="shared" si="459"/>
        <v>Payments</v>
      </c>
      <c r="CU2004" t="str">
        <f t="shared" si="460"/>
        <v>Transportation</v>
      </c>
      <c r="CV2004" t="str">
        <f t="shared" si="461"/>
        <v/>
      </c>
      <c r="CW2004" t="str">
        <f t="shared" si="462"/>
        <v/>
      </c>
      <c r="CX2004" t="str">
        <f t="shared" si="463"/>
        <v/>
      </c>
      <c r="CY2004" t="str">
        <f t="shared" si="464"/>
        <v/>
      </c>
      <c r="CZ2004" t="str">
        <f t="shared" si="465"/>
        <v/>
      </c>
      <c r="DA2004" t="str">
        <f t="shared" si="466"/>
        <v/>
      </c>
      <c r="DB2004" t="str">
        <f t="shared" si="467"/>
        <v/>
      </c>
      <c r="DC2004" t="str">
        <f t="shared" si="468"/>
        <v/>
      </c>
    </row>
    <row r="2005" spans="1:107" x14ac:dyDescent="0.2">
      <c r="A2005">
        <v>2002</v>
      </c>
      <c r="B2005" t="s">
        <v>1995</v>
      </c>
      <c r="C2005" t="s">
        <v>4170</v>
      </c>
      <c r="D2005" t="s">
        <v>5962</v>
      </c>
      <c r="E2005" t="s">
        <v>6065</v>
      </c>
      <c r="F2005" t="s">
        <v>8068</v>
      </c>
      <c r="G2005" t="s">
        <v>8245</v>
      </c>
      <c r="H2005" t="s">
        <v>8552</v>
      </c>
      <c r="I2005" t="s">
        <v>8555</v>
      </c>
      <c r="J2005" t="s">
        <v>10060</v>
      </c>
      <c r="K2005" t="s">
        <v>10121</v>
      </c>
      <c r="L2005" t="s">
        <v>10789</v>
      </c>
      <c r="M2005" t="s">
        <v>12627</v>
      </c>
      <c r="N2005" t="s">
        <v>13231</v>
      </c>
      <c r="O2005" t="s">
        <v>13318</v>
      </c>
      <c r="P2005" t="s">
        <v>4365</v>
      </c>
      <c r="Q2005">
        <v>1</v>
      </c>
      <c r="R2005" t="s">
        <v>13357</v>
      </c>
      <c r="S2005" t="s">
        <v>8513</v>
      </c>
      <c r="T2005" t="s">
        <v>13831</v>
      </c>
      <c r="U2005" s="3" t="str" cm="1">
        <f t="array" ref="U2005">LEFT(T2005,MIN(FIND({0,1,2,3,4,5,6,7,8,9},T2005&amp;"0123456789"))-1)</f>
        <v>$</v>
      </c>
      <c r="V2005" t="s">
        <v>13357</v>
      </c>
      <c r="W2005" t="s">
        <v>13831</v>
      </c>
      <c r="X2005" s="3" t="str" cm="1">
        <f t="array" ref="X2005">LEFT(W2005,MIN(FIND({0,1,2,3,4,5,6,7,8,9},W2005&amp;"0123456789"))-1)</f>
        <v>$</v>
      </c>
      <c r="Y2005" t="s">
        <v>13357</v>
      </c>
      <c r="Z2005" t="s">
        <v>13831</v>
      </c>
      <c r="AA2005" s="3" cm="1">
        <f t="array" ref="AA2005">_xlfn.XLOOKUP(LEFT(Z2005,MIN(FIND({0,1,2,3,4,5,6,7,8,9},Z2005&amp;"0123456789"))-1), $BB$4:$BB$23, $BC$4:$BC$23)*_xlfn.NUMBERVALUE(TRIM(REPLACE(Z2005,1,MIN(FIND({0,1,2,3,4,5,6,7,8,9},Z2005&amp;"0123456789"))-1,"")), ".", ",")</f>
        <v>1000000</v>
      </c>
      <c r="AB2005" t="s">
        <v>13831</v>
      </c>
      <c r="AC2005" s="3" cm="1">
        <f t="array" ref="AC2005">_xlfn.XLOOKUP(LEFT(AB2005,MIN(FIND({0,1,2,3,4,5,6,7,8,9},AB2005&amp;"0123456789"))-1), $BB$4:$BB$23, $BC$4:$BC$23)*_xlfn.NUMBERVALUE(TRIM(REPLACE(AB2005,1,MIN(FIND({0,1,2,3,4,5,6,7,8,9},AB2005&amp;"0123456789"))-1,"")), ".", ",")</f>
        <v>1000000</v>
      </c>
      <c r="AD2005" t="s">
        <v>4365</v>
      </c>
      <c r="AE2005" t="s">
        <v>4365</v>
      </c>
      <c r="AF2005" t="s">
        <v>4365</v>
      </c>
      <c r="AG2005" t="s">
        <v>4365</v>
      </c>
      <c r="AH2005" t="s">
        <v>4365</v>
      </c>
      <c r="AI2005" t="s">
        <v>4365</v>
      </c>
      <c r="AJ2005" t="s">
        <v>4365</v>
      </c>
      <c r="AK2005" t="s">
        <v>4365</v>
      </c>
      <c r="AL2005" t="s">
        <v>4365</v>
      </c>
      <c r="AM2005" t="s">
        <v>4365</v>
      </c>
      <c r="AN2005" t="s">
        <v>4365</v>
      </c>
      <c r="AO2005" t="s">
        <v>4365</v>
      </c>
      <c r="AP2005" t="s">
        <v>4365</v>
      </c>
      <c r="AQ2005" t="s">
        <v>4365</v>
      </c>
      <c r="AR2005" t="s">
        <v>4365</v>
      </c>
      <c r="AS2005" t="s">
        <v>14829</v>
      </c>
      <c r="BC2005" s="3" t="str" cm="1">
        <f t="array" ref="BC2005">LEFT(BB2005,MIN(FIND({0,1,2,3,4,5,6,7,8,9},BB2005&amp;"0123456789"))-1)</f>
        <v/>
      </c>
      <c r="BY2005" t="s">
        <v>25736</v>
      </c>
      <c r="BZ2005" t="s">
        <v>25456</v>
      </c>
      <c r="CT2005" t="str">
        <f t="shared" si="459"/>
        <v>Building Material</v>
      </c>
      <c r="CU2005" t="str">
        <f t="shared" si="460"/>
        <v>Manufacturing</v>
      </c>
      <c r="CV2005" t="str">
        <f t="shared" si="461"/>
        <v/>
      </c>
      <c r="CW2005" t="str">
        <f t="shared" si="462"/>
        <v/>
      </c>
      <c r="CX2005" t="str">
        <f t="shared" si="463"/>
        <v/>
      </c>
      <c r="CY2005" t="str">
        <f t="shared" si="464"/>
        <v/>
      </c>
      <c r="CZ2005" t="str">
        <f t="shared" si="465"/>
        <v/>
      </c>
      <c r="DA2005" t="str">
        <f t="shared" si="466"/>
        <v/>
      </c>
      <c r="DB2005" t="str">
        <f t="shared" si="467"/>
        <v/>
      </c>
      <c r="DC2005" t="str">
        <f t="shared" si="468"/>
        <v/>
      </c>
    </row>
    <row r="2006" spans="1:107" x14ac:dyDescent="0.2">
      <c r="A2006">
        <v>2003</v>
      </c>
      <c r="B2006" t="s">
        <v>1996</v>
      </c>
      <c r="C2006" t="s">
        <v>4171</v>
      </c>
      <c r="D2006" t="s">
        <v>5963</v>
      </c>
      <c r="E2006" t="s">
        <v>6065</v>
      </c>
      <c r="F2006" t="s">
        <v>8069</v>
      </c>
      <c r="G2006" t="s">
        <v>8245</v>
      </c>
      <c r="H2006" t="s">
        <v>8552</v>
      </c>
      <c r="I2006" t="s">
        <v>4365</v>
      </c>
      <c r="J2006" t="s">
        <v>4365</v>
      </c>
      <c r="K2006" t="s">
        <v>10121</v>
      </c>
      <c r="L2006" t="s">
        <v>10216</v>
      </c>
      <c r="M2006" t="s">
        <v>12628</v>
      </c>
      <c r="N2006" t="s">
        <v>12743</v>
      </c>
      <c r="O2006" t="s">
        <v>13311</v>
      </c>
      <c r="P2006" t="s">
        <v>13351</v>
      </c>
      <c r="Q2006">
        <v>1</v>
      </c>
      <c r="R2006" t="s">
        <v>13358</v>
      </c>
      <c r="S2006" t="s">
        <v>13708</v>
      </c>
      <c r="T2006" t="s">
        <v>13746</v>
      </c>
      <c r="U2006" s="3" t="str" cm="1">
        <f t="array" ref="U2006">LEFT(T2006,MIN(FIND({0,1,2,3,4,5,6,7,8,9},T2006&amp;"0123456789"))-1)</f>
        <v>$</v>
      </c>
      <c r="V2006" t="s">
        <v>14414</v>
      </c>
      <c r="W2006" t="s">
        <v>13746</v>
      </c>
      <c r="X2006" s="3" t="str" cm="1">
        <f t="array" ref="X2006">LEFT(W2006,MIN(FIND({0,1,2,3,4,5,6,7,8,9},W2006&amp;"0123456789"))-1)</f>
        <v>$</v>
      </c>
      <c r="Y2006" t="s">
        <v>14414</v>
      </c>
      <c r="Z2006" t="s">
        <v>13746</v>
      </c>
      <c r="AA2006" s="3" cm="1">
        <f t="array" ref="AA2006">_xlfn.XLOOKUP(LEFT(Z2006,MIN(FIND({0,1,2,3,4,5,6,7,8,9},Z2006&amp;"0123456789"))-1), $BB$4:$BB$23, $BC$4:$BC$23)*_xlfn.NUMBERVALUE(TRIM(REPLACE(Z2006,1,MIN(FIND({0,1,2,3,4,5,6,7,8,9},Z2006&amp;"0123456789"))-1,"")), ".", ",")</f>
        <v>3600000</v>
      </c>
      <c r="AB2006" t="s">
        <v>13746</v>
      </c>
      <c r="AC2006" s="3" cm="1">
        <f t="array" ref="AC2006">_xlfn.XLOOKUP(LEFT(AB2006,MIN(FIND({0,1,2,3,4,5,6,7,8,9},AB2006&amp;"0123456789"))-1), $BB$4:$BB$23, $BC$4:$BC$23)*_xlfn.NUMBERVALUE(TRIM(REPLACE(AB2006,1,MIN(FIND({0,1,2,3,4,5,6,7,8,9},AB2006&amp;"0123456789"))-1,"")), ".", ",")</f>
        <v>3600000</v>
      </c>
      <c r="AD2006" t="s">
        <v>8555</v>
      </c>
      <c r="AE2006" t="s">
        <v>8555</v>
      </c>
      <c r="AF2006" t="s">
        <v>16373</v>
      </c>
      <c r="AG2006" t="s">
        <v>4365</v>
      </c>
      <c r="AH2006" t="s">
        <v>4365</v>
      </c>
      <c r="AI2006" t="s">
        <v>4365</v>
      </c>
      <c r="AJ2006" t="s">
        <v>4365</v>
      </c>
      <c r="AK2006" t="s">
        <v>4365</v>
      </c>
      <c r="AL2006" t="s">
        <v>4365</v>
      </c>
      <c r="AM2006" t="s">
        <v>4365</v>
      </c>
      <c r="AN2006" t="s">
        <v>4365</v>
      </c>
      <c r="AO2006" t="s">
        <v>4365</v>
      </c>
      <c r="AP2006" t="s">
        <v>4365</v>
      </c>
      <c r="AQ2006" t="s">
        <v>4365</v>
      </c>
      <c r="AR2006" t="s">
        <v>4365</v>
      </c>
      <c r="AS2006" t="s">
        <v>19120</v>
      </c>
      <c r="BC2006" s="3" t="str" cm="1">
        <f t="array" ref="BC2006">LEFT(BB2006,MIN(FIND({0,1,2,3,4,5,6,7,8,9},BB2006&amp;"0123456789"))-1)</f>
        <v/>
      </c>
      <c r="BY2006" t="s">
        <v>25457</v>
      </c>
      <c r="BZ2006" t="s">
        <v>26019</v>
      </c>
      <c r="CA2006" t="s">
        <v>25936</v>
      </c>
      <c r="CB2006" t="s">
        <v>25590</v>
      </c>
      <c r="CT2006" t="str">
        <f t="shared" si="459"/>
        <v>Ad Network</v>
      </c>
      <c r="CU2006" t="str">
        <f t="shared" si="460"/>
        <v>Advertising</v>
      </c>
      <c r="CV2006" t="str">
        <f t="shared" si="461"/>
        <v>Advertising Platforms</v>
      </c>
      <c r="CW2006" t="str">
        <f t="shared" si="462"/>
        <v>Marketing</v>
      </c>
      <c r="CX2006" t="str">
        <f t="shared" si="463"/>
        <v/>
      </c>
      <c r="CY2006" t="str">
        <f t="shared" si="464"/>
        <v/>
      </c>
      <c r="CZ2006" t="str">
        <f t="shared" si="465"/>
        <v/>
      </c>
      <c r="DA2006" t="str">
        <f t="shared" si="466"/>
        <v/>
      </c>
      <c r="DB2006" t="str">
        <f t="shared" si="467"/>
        <v/>
      </c>
      <c r="DC2006" t="str">
        <f t="shared" si="468"/>
        <v/>
      </c>
    </row>
    <row r="2007" spans="1:107" x14ac:dyDescent="0.2">
      <c r="A2007">
        <v>2004</v>
      </c>
      <c r="B2007" t="s">
        <v>1997</v>
      </c>
      <c r="C2007" t="s">
        <v>4172</v>
      </c>
      <c r="D2007" t="s">
        <v>4172</v>
      </c>
      <c r="E2007" t="s">
        <v>6065</v>
      </c>
      <c r="F2007" t="s">
        <v>8070</v>
      </c>
      <c r="G2007" t="s">
        <v>8245</v>
      </c>
      <c r="H2007" t="s">
        <v>8552</v>
      </c>
      <c r="I2007" t="s">
        <v>8555</v>
      </c>
      <c r="J2007" t="s">
        <v>10061</v>
      </c>
      <c r="K2007" t="s">
        <v>10121</v>
      </c>
      <c r="L2007" t="s">
        <v>10788</v>
      </c>
      <c r="M2007" t="s">
        <v>12629</v>
      </c>
      <c r="N2007" t="s">
        <v>12867</v>
      </c>
      <c r="O2007" t="s">
        <v>13338</v>
      </c>
      <c r="P2007" t="s">
        <v>4365</v>
      </c>
      <c r="Q2007">
        <v>1</v>
      </c>
      <c r="R2007" t="s">
        <v>13357</v>
      </c>
      <c r="S2007" t="s">
        <v>13709</v>
      </c>
      <c r="T2007" t="s">
        <v>13831</v>
      </c>
      <c r="U2007" s="3" t="str" cm="1">
        <f t="array" ref="U2007">LEFT(T2007,MIN(FIND({0,1,2,3,4,5,6,7,8,9},T2007&amp;"0123456789"))-1)</f>
        <v>$</v>
      </c>
      <c r="V2007" t="s">
        <v>13357</v>
      </c>
      <c r="W2007" t="s">
        <v>13831</v>
      </c>
      <c r="X2007" s="3" t="str" cm="1">
        <f t="array" ref="X2007">LEFT(W2007,MIN(FIND({0,1,2,3,4,5,6,7,8,9},W2007&amp;"0123456789"))-1)</f>
        <v>$</v>
      </c>
      <c r="Y2007" t="s">
        <v>13357</v>
      </c>
      <c r="Z2007" t="s">
        <v>13831</v>
      </c>
      <c r="AA2007" s="3" cm="1">
        <f t="array" ref="AA2007">_xlfn.XLOOKUP(LEFT(Z2007,MIN(FIND({0,1,2,3,4,5,6,7,8,9},Z2007&amp;"0123456789"))-1), $BB$4:$BB$23, $BC$4:$BC$23)*_xlfn.NUMBERVALUE(TRIM(REPLACE(Z2007,1,MIN(FIND({0,1,2,3,4,5,6,7,8,9},Z2007&amp;"0123456789"))-1,"")), ".", ",")</f>
        <v>1000000</v>
      </c>
      <c r="AB2007" t="s">
        <v>13831</v>
      </c>
      <c r="AC2007" s="3" cm="1">
        <f t="array" ref="AC2007">_xlfn.XLOOKUP(LEFT(AB2007,MIN(FIND({0,1,2,3,4,5,6,7,8,9},AB2007&amp;"0123456789"))-1), $BB$4:$BB$23, $BC$4:$BC$23)*_xlfn.NUMBERVALUE(TRIM(REPLACE(AB2007,1,MIN(FIND({0,1,2,3,4,5,6,7,8,9},AB2007&amp;"0123456789"))-1,"")), ".", ",")</f>
        <v>1000000</v>
      </c>
      <c r="AD2007" t="s">
        <v>4365</v>
      </c>
      <c r="AE2007" t="s">
        <v>4365</v>
      </c>
      <c r="AF2007" t="s">
        <v>4365</v>
      </c>
      <c r="AG2007" t="s">
        <v>4365</v>
      </c>
      <c r="AH2007" t="s">
        <v>4365</v>
      </c>
      <c r="AI2007" t="s">
        <v>4365</v>
      </c>
      <c r="AJ2007" t="s">
        <v>4365</v>
      </c>
      <c r="AK2007" t="s">
        <v>4365</v>
      </c>
      <c r="AL2007" t="s">
        <v>4365</v>
      </c>
      <c r="AM2007" t="s">
        <v>4365</v>
      </c>
      <c r="AN2007" t="s">
        <v>4365</v>
      </c>
      <c r="AO2007" t="s">
        <v>4365</v>
      </c>
      <c r="AP2007" t="s">
        <v>4365</v>
      </c>
      <c r="AQ2007" t="s">
        <v>4365</v>
      </c>
      <c r="AR2007" t="s">
        <v>4365</v>
      </c>
      <c r="AS2007" t="s">
        <v>14830</v>
      </c>
      <c r="BC2007" s="3" t="str" cm="1">
        <f t="array" ref="BC2007">LEFT(BB2007,MIN(FIND({0,1,2,3,4,5,6,7,8,9},BB2007&amp;"0123456789"))-1)</f>
        <v/>
      </c>
      <c r="BY2007" t="s">
        <v>12211</v>
      </c>
      <c r="BZ2007" t="s">
        <v>25616</v>
      </c>
      <c r="CT2007" t="str">
        <f t="shared" si="459"/>
        <v>Hospitality</v>
      </c>
      <c r="CU2007" t="str">
        <f t="shared" si="460"/>
        <v>Hotel</v>
      </c>
      <c r="CV2007" t="str">
        <f t="shared" si="461"/>
        <v/>
      </c>
      <c r="CW2007" t="str">
        <f t="shared" si="462"/>
        <v/>
      </c>
      <c r="CX2007" t="str">
        <f t="shared" si="463"/>
        <v/>
      </c>
      <c r="CY2007" t="str">
        <f t="shared" si="464"/>
        <v/>
      </c>
      <c r="CZ2007" t="str">
        <f t="shared" si="465"/>
        <v/>
      </c>
      <c r="DA2007" t="str">
        <f t="shared" si="466"/>
        <v/>
      </c>
      <c r="DB2007" t="str">
        <f t="shared" si="467"/>
        <v/>
      </c>
      <c r="DC2007" t="str">
        <f t="shared" si="468"/>
        <v/>
      </c>
    </row>
    <row r="2008" spans="1:107" x14ac:dyDescent="0.2">
      <c r="A2008">
        <v>2005</v>
      </c>
      <c r="B2008" t="s">
        <v>1998</v>
      </c>
      <c r="C2008" t="s">
        <v>4173</v>
      </c>
      <c r="D2008" t="s">
        <v>5964</v>
      </c>
      <c r="E2008" t="s">
        <v>6065</v>
      </c>
      <c r="F2008" t="s">
        <v>8071</v>
      </c>
      <c r="G2008" t="s">
        <v>8518</v>
      </c>
      <c r="H2008" t="s">
        <v>8552</v>
      </c>
      <c r="I2008" t="s">
        <v>8555</v>
      </c>
      <c r="J2008" t="s">
        <v>10062</v>
      </c>
      <c r="K2008" t="s">
        <v>10119</v>
      </c>
      <c r="L2008" t="s">
        <v>10288</v>
      </c>
      <c r="M2008" t="s">
        <v>11734</v>
      </c>
      <c r="N2008" t="s">
        <v>13232</v>
      </c>
      <c r="O2008" t="s">
        <v>13319</v>
      </c>
      <c r="P2008" t="s">
        <v>4365</v>
      </c>
      <c r="Q2008">
        <v>1</v>
      </c>
      <c r="R2008" t="s">
        <v>4365</v>
      </c>
      <c r="S2008" t="s">
        <v>8407</v>
      </c>
      <c r="T2008" t="s">
        <v>13813</v>
      </c>
      <c r="U2008" s="3" t="str" cm="1">
        <f t="array" ref="U2008">LEFT(T2008,MIN(FIND({0,1,2,3,4,5,6,7,8,9},T2008&amp;"0123456789"))-1)</f>
        <v>$</v>
      </c>
      <c r="V2008" t="s">
        <v>14418</v>
      </c>
      <c r="W2008" t="s">
        <v>13813</v>
      </c>
      <c r="X2008" s="3" t="str" cm="1">
        <f t="array" ref="X2008">LEFT(W2008,MIN(FIND({0,1,2,3,4,5,6,7,8,9},W2008&amp;"0123456789"))-1)</f>
        <v>$</v>
      </c>
      <c r="Y2008" t="s">
        <v>14418</v>
      </c>
      <c r="Z2008" t="s">
        <v>13813</v>
      </c>
      <c r="AA2008" s="3" cm="1">
        <f t="array" ref="AA2008">_xlfn.XLOOKUP(LEFT(Z2008,MIN(FIND({0,1,2,3,4,5,6,7,8,9},Z2008&amp;"0123456789"))-1), $BB$4:$BB$23, $BC$4:$BC$23)*_xlfn.NUMBERVALUE(TRIM(REPLACE(Z2008,1,MIN(FIND({0,1,2,3,4,5,6,7,8,9},Z2008&amp;"0123456789"))-1,"")), ".", ",")</f>
        <v>2000000</v>
      </c>
      <c r="AB2008" t="s">
        <v>13813</v>
      </c>
      <c r="AC2008" s="3" cm="1">
        <f t="array" ref="AC2008">_xlfn.XLOOKUP(LEFT(AB2008,MIN(FIND({0,1,2,3,4,5,6,7,8,9},AB2008&amp;"0123456789"))-1), $BB$4:$BB$23, $BC$4:$BC$23)*_xlfn.NUMBERVALUE(TRIM(REPLACE(AB2008,1,MIN(FIND({0,1,2,3,4,5,6,7,8,9},AB2008&amp;"0123456789"))-1,"")), ".", ",")</f>
        <v>2000000</v>
      </c>
      <c r="AD2008" t="s">
        <v>8554</v>
      </c>
      <c r="AE2008" t="s">
        <v>8554</v>
      </c>
      <c r="AF2008" t="s">
        <v>16374</v>
      </c>
      <c r="AG2008" t="s">
        <v>4365</v>
      </c>
      <c r="AH2008" t="s">
        <v>4365</v>
      </c>
      <c r="AI2008" t="s">
        <v>4365</v>
      </c>
      <c r="AJ2008" t="s">
        <v>4365</v>
      </c>
      <c r="AK2008" t="s">
        <v>4365</v>
      </c>
      <c r="AL2008" t="s">
        <v>4365</v>
      </c>
      <c r="AM2008" t="s">
        <v>4365</v>
      </c>
      <c r="AN2008" t="s">
        <v>4365</v>
      </c>
      <c r="AO2008" t="s">
        <v>4365</v>
      </c>
      <c r="AP2008" t="s">
        <v>4365</v>
      </c>
      <c r="AQ2008" t="s">
        <v>4365</v>
      </c>
      <c r="AR2008" t="s">
        <v>4365</v>
      </c>
      <c r="AS2008" t="s">
        <v>19174</v>
      </c>
      <c r="BC2008" s="3" t="str" cm="1">
        <f t="array" ref="BC2008">LEFT(BB2008,MIN(FIND({0,1,2,3,4,5,6,7,8,9},BB2008&amp;"0123456789"))-1)</f>
        <v/>
      </c>
      <c r="BY2008" t="s">
        <v>25632</v>
      </c>
      <c r="BZ2008" t="s">
        <v>25408</v>
      </c>
      <c r="CT2008" t="str">
        <f t="shared" si="459"/>
        <v>Computer</v>
      </c>
      <c r="CU2008" t="str">
        <f t="shared" si="460"/>
        <v>Software</v>
      </c>
      <c r="CV2008" t="str">
        <f t="shared" si="461"/>
        <v/>
      </c>
      <c r="CW2008" t="str">
        <f t="shared" si="462"/>
        <v/>
      </c>
      <c r="CX2008" t="str">
        <f t="shared" si="463"/>
        <v/>
      </c>
      <c r="CY2008" t="str">
        <f t="shared" si="464"/>
        <v/>
      </c>
      <c r="CZ2008" t="str">
        <f t="shared" si="465"/>
        <v/>
      </c>
      <c r="DA2008" t="str">
        <f t="shared" si="466"/>
        <v/>
      </c>
      <c r="DB2008" t="str">
        <f t="shared" si="467"/>
        <v/>
      </c>
      <c r="DC2008" t="str">
        <f t="shared" si="468"/>
        <v/>
      </c>
    </row>
    <row r="2009" spans="1:107" x14ac:dyDescent="0.2">
      <c r="A2009">
        <v>2006</v>
      </c>
      <c r="B2009" t="s">
        <v>1999</v>
      </c>
      <c r="C2009" t="s">
        <v>4174</v>
      </c>
      <c r="D2009" t="s">
        <v>5965</v>
      </c>
      <c r="E2009" t="s">
        <v>6065</v>
      </c>
      <c r="F2009" t="s">
        <v>8072</v>
      </c>
      <c r="G2009" t="s">
        <v>8401</v>
      </c>
      <c r="H2009" t="s">
        <v>8552</v>
      </c>
      <c r="I2009" t="s">
        <v>8555</v>
      </c>
      <c r="J2009" t="s">
        <v>10063</v>
      </c>
      <c r="K2009" t="s">
        <v>10121</v>
      </c>
      <c r="L2009" t="s">
        <v>10978</v>
      </c>
      <c r="M2009" t="s">
        <v>12630</v>
      </c>
      <c r="N2009" t="s">
        <v>13233</v>
      </c>
      <c r="O2009" t="s">
        <v>13309</v>
      </c>
      <c r="P2009" t="s">
        <v>4365</v>
      </c>
      <c r="Q2009">
        <v>1</v>
      </c>
      <c r="R2009" t="s">
        <v>13362</v>
      </c>
      <c r="S2009" t="s">
        <v>8253</v>
      </c>
      <c r="T2009" t="s">
        <v>13752</v>
      </c>
      <c r="U2009" s="3" t="str" cm="1">
        <f t="array" ref="U2009">LEFT(T2009,MIN(FIND({0,1,2,3,4,5,6,7,8,9},T2009&amp;"0123456789"))-1)</f>
        <v>$</v>
      </c>
      <c r="V2009" t="s">
        <v>13362</v>
      </c>
      <c r="W2009" t="s">
        <v>13752</v>
      </c>
      <c r="X2009" s="3" t="str" cm="1">
        <f t="array" ref="X2009">LEFT(W2009,MIN(FIND({0,1,2,3,4,5,6,7,8,9},W2009&amp;"0123456789"))-1)</f>
        <v>$</v>
      </c>
      <c r="Y2009" t="s">
        <v>13362</v>
      </c>
      <c r="Z2009" t="s">
        <v>13752</v>
      </c>
      <c r="AA2009" s="3" cm="1">
        <f t="array" ref="AA2009">_xlfn.XLOOKUP(LEFT(Z2009,MIN(FIND({0,1,2,3,4,5,6,7,8,9},Z2009&amp;"0123456789"))-1), $BB$4:$BB$23, $BC$4:$BC$23)*_xlfn.NUMBERVALUE(TRIM(REPLACE(Z2009,1,MIN(FIND({0,1,2,3,4,5,6,7,8,9},Z2009&amp;"0123456789"))-1,"")), ".", ",")</f>
        <v>1200000</v>
      </c>
      <c r="AB2009" t="s">
        <v>13752</v>
      </c>
      <c r="AC2009" s="3" cm="1">
        <f t="array" ref="AC2009">_xlfn.XLOOKUP(LEFT(AB2009,MIN(FIND({0,1,2,3,4,5,6,7,8,9},AB2009&amp;"0123456789"))-1), $BB$4:$BB$23, $BC$4:$BC$23)*_xlfn.NUMBERVALUE(TRIM(REPLACE(AB2009,1,MIN(FIND({0,1,2,3,4,5,6,7,8,9},AB2009&amp;"0123456789"))-1,"")), ".", ",")</f>
        <v>1200000</v>
      </c>
      <c r="AD2009" t="s">
        <v>4365</v>
      </c>
      <c r="AE2009" t="s">
        <v>8555</v>
      </c>
      <c r="AF2009" t="s">
        <v>10063</v>
      </c>
      <c r="AG2009" t="s">
        <v>4365</v>
      </c>
      <c r="AH2009" t="s">
        <v>4365</v>
      </c>
      <c r="AI2009" t="s">
        <v>4365</v>
      </c>
      <c r="AJ2009" t="s">
        <v>4365</v>
      </c>
      <c r="AK2009" t="s">
        <v>4365</v>
      </c>
      <c r="AL2009" t="s">
        <v>4365</v>
      </c>
      <c r="AM2009" t="s">
        <v>4365</v>
      </c>
      <c r="AN2009" t="s">
        <v>4365</v>
      </c>
      <c r="AO2009" t="s">
        <v>4365</v>
      </c>
      <c r="AP2009" t="s">
        <v>4365</v>
      </c>
      <c r="AQ2009" t="s">
        <v>4365</v>
      </c>
      <c r="AR2009" t="s">
        <v>4365</v>
      </c>
      <c r="AS2009" t="s">
        <v>4365</v>
      </c>
      <c r="BC2009" s="3" t="str" cm="1">
        <f t="array" ref="BC2009">LEFT(BB2009,MIN(FIND({0,1,2,3,4,5,6,7,8,9},BB2009&amp;"0123456789"))-1)</f>
        <v/>
      </c>
      <c r="BY2009" t="s">
        <v>10904</v>
      </c>
      <c r="BZ2009" t="s">
        <v>25732</v>
      </c>
      <c r="CA2009" t="s">
        <v>25523</v>
      </c>
      <c r="CT2009" t="str">
        <f t="shared" si="459"/>
        <v>Energy</v>
      </c>
      <c r="CU2009" t="str">
        <f t="shared" si="460"/>
        <v>Oil and Gas</v>
      </c>
      <c r="CV2009" t="str">
        <f t="shared" si="461"/>
        <v>Power Grid</v>
      </c>
      <c r="CW2009" t="str">
        <f t="shared" si="462"/>
        <v/>
      </c>
      <c r="CX2009" t="str">
        <f t="shared" si="463"/>
        <v/>
      </c>
      <c r="CY2009" t="str">
        <f t="shared" si="464"/>
        <v/>
      </c>
      <c r="CZ2009" t="str">
        <f t="shared" si="465"/>
        <v/>
      </c>
      <c r="DA2009" t="str">
        <f t="shared" si="466"/>
        <v/>
      </c>
      <c r="DB2009" t="str">
        <f t="shared" si="467"/>
        <v/>
      </c>
      <c r="DC2009" t="str">
        <f t="shared" si="468"/>
        <v/>
      </c>
    </row>
    <row r="2010" spans="1:107" x14ac:dyDescent="0.2">
      <c r="A2010">
        <v>2007</v>
      </c>
      <c r="B2010" t="s">
        <v>2000</v>
      </c>
      <c r="C2010" t="s">
        <v>4175</v>
      </c>
      <c r="D2010" t="s">
        <v>4365</v>
      </c>
      <c r="E2010" t="s">
        <v>6065</v>
      </c>
      <c r="F2010" t="s">
        <v>8073</v>
      </c>
      <c r="G2010" t="s">
        <v>8451</v>
      </c>
      <c r="H2010" t="s">
        <v>8552</v>
      </c>
      <c r="I2010" t="s">
        <v>4365</v>
      </c>
      <c r="J2010" t="s">
        <v>4365</v>
      </c>
      <c r="K2010" t="s">
        <v>4365</v>
      </c>
      <c r="L2010" t="s">
        <v>10980</v>
      </c>
      <c r="M2010" t="s">
        <v>12542</v>
      </c>
      <c r="N2010" t="s">
        <v>12935</v>
      </c>
      <c r="O2010" t="s">
        <v>13319</v>
      </c>
      <c r="P2010" t="s">
        <v>4365</v>
      </c>
      <c r="Q2010">
        <v>1</v>
      </c>
      <c r="R2010" t="s">
        <v>13357</v>
      </c>
      <c r="S2010" t="s">
        <v>13432</v>
      </c>
      <c r="T2010" t="s">
        <v>14080</v>
      </c>
      <c r="U2010" s="3" t="str" cm="1">
        <f t="array" ref="U2010">LEFT(T2010,MIN(FIND({0,1,2,3,4,5,6,7,8,9},T2010&amp;"0123456789"))-1)</f>
        <v>CN¥</v>
      </c>
      <c r="V2010" t="s">
        <v>14417</v>
      </c>
      <c r="W2010" t="s">
        <v>14080</v>
      </c>
      <c r="X2010" s="3" t="str" cm="1">
        <f t="array" ref="X2010">LEFT(W2010,MIN(FIND({0,1,2,3,4,5,6,7,8,9},W2010&amp;"0123456789"))-1)</f>
        <v>CN¥</v>
      </c>
      <c r="Y2010" t="s">
        <v>14417</v>
      </c>
      <c r="Z2010" t="s">
        <v>14080</v>
      </c>
      <c r="AA2010" s="3" cm="1">
        <f t="array" ref="AA2010">_xlfn.XLOOKUP(LEFT(Z2010,MIN(FIND({0,1,2,3,4,5,6,7,8,9},Z2010&amp;"0123456789"))-1), $BB$4:$BB$23, $BC$4:$BC$23)*_xlfn.NUMBERVALUE(TRIM(REPLACE(Z2010,1,MIN(FIND({0,1,2,3,4,5,6,7,8,9},Z2010&amp;"0123456789"))-1,"")), ".", ",")</f>
        <v>3000000</v>
      </c>
      <c r="AB2010" t="s">
        <v>14080</v>
      </c>
      <c r="AC2010" s="3" cm="1">
        <f t="array" ref="AC2010">_xlfn.XLOOKUP(LEFT(AB2010,MIN(FIND({0,1,2,3,4,5,6,7,8,9},AB2010&amp;"0123456789"))-1), $BB$4:$BB$23, $BC$4:$BC$23)*_xlfn.NUMBERVALUE(TRIM(REPLACE(AB2010,1,MIN(FIND({0,1,2,3,4,5,6,7,8,9},AB2010&amp;"0123456789"))-1,"")), ".", ",")</f>
        <v>3000000</v>
      </c>
      <c r="AD2010" t="s">
        <v>4365</v>
      </c>
      <c r="AE2010" t="s">
        <v>8555</v>
      </c>
      <c r="AF2010" t="s">
        <v>16375</v>
      </c>
      <c r="AG2010" t="s">
        <v>4365</v>
      </c>
      <c r="AH2010" t="s">
        <v>4365</v>
      </c>
      <c r="AI2010" t="s">
        <v>4365</v>
      </c>
      <c r="AJ2010" t="s">
        <v>4365</v>
      </c>
      <c r="AK2010" t="s">
        <v>4365</v>
      </c>
      <c r="AL2010" t="s">
        <v>4365</v>
      </c>
      <c r="AM2010" t="s">
        <v>4365</v>
      </c>
      <c r="AN2010" t="s">
        <v>4365</v>
      </c>
      <c r="AO2010" t="s">
        <v>4365</v>
      </c>
      <c r="AP2010" t="s">
        <v>4365</v>
      </c>
      <c r="AQ2010" t="s">
        <v>4365</v>
      </c>
      <c r="AR2010" t="s">
        <v>4365</v>
      </c>
      <c r="AS2010" t="s">
        <v>8558</v>
      </c>
      <c r="BC2010" s="3" t="str" cm="1">
        <f t="array" ref="BC2010">LEFT(BB2010,MIN(FIND({0,1,2,3,4,5,6,7,8,9},BB2010&amp;"0123456789"))-1)</f>
        <v/>
      </c>
      <c r="BY2010" t="s">
        <v>10285</v>
      </c>
      <c r="BZ2010" t="s">
        <v>25622</v>
      </c>
      <c r="CA2010" t="s">
        <v>25456</v>
      </c>
      <c r="CT2010" t="str">
        <f t="shared" si="459"/>
        <v>Food and Beverage</v>
      </c>
      <c r="CU2010" t="str">
        <f t="shared" si="460"/>
        <v>Food Processing</v>
      </c>
      <c r="CV2010" t="str">
        <f t="shared" si="461"/>
        <v>Manufacturing</v>
      </c>
      <c r="CW2010" t="str">
        <f t="shared" si="462"/>
        <v/>
      </c>
      <c r="CX2010" t="str">
        <f t="shared" si="463"/>
        <v/>
      </c>
      <c r="CY2010" t="str">
        <f t="shared" si="464"/>
        <v/>
      </c>
      <c r="CZ2010" t="str">
        <f t="shared" si="465"/>
        <v/>
      </c>
      <c r="DA2010" t="str">
        <f t="shared" si="466"/>
        <v/>
      </c>
      <c r="DB2010" t="str">
        <f t="shared" si="467"/>
        <v/>
      </c>
      <c r="DC2010" t="str">
        <f t="shared" si="468"/>
        <v/>
      </c>
    </row>
    <row r="2011" spans="1:107" x14ac:dyDescent="0.2">
      <c r="A2011">
        <v>2008</v>
      </c>
      <c r="B2011" t="s">
        <v>2001</v>
      </c>
      <c r="C2011" t="s">
        <v>4176</v>
      </c>
      <c r="D2011" t="s">
        <v>5966</v>
      </c>
      <c r="E2011" t="s">
        <v>6065</v>
      </c>
      <c r="F2011" t="s">
        <v>8074</v>
      </c>
      <c r="G2011" t="s">
        <v>8245</v>
      </c>
      <c r="H2011" t="s">
        <v>8552</v>
      </c>
      <c r="I2011" t="s">
        <v>4365</v>
      </c>
      <c r="J2011" t="s">
        <v>4365</v>
      </c>
      <c r="K2011" t="s">
        <v>10120</v>
      </c>
      <c r="L2011" t="s">
        <v>10202</v>
      </c>
      <c r="M2011" t="s">
        <v>12284</v>
      </c>
      <c r="N2011" t="s">
        <v>13234</v>
      </c>
      <c r="O2011" t="s">
        <v>13319</v>
      </c>
      <c r="P2011" t="s">
        <v>4365</v>
      </c>
      <c r="Q2011">
        <v>1</v>
      </c>
      <c r="R2011" t="s">
        <v>13357</v>
      </c>
      <c r="S2011" t="s">
        <v>8268</v>
      </c>
      <c r="T2011" t="s">
        <v>14333</v>
      </c>
      <c r="U2011" s="3" t="str" cm="1">
        <f t="array" ref="U2011">LEFT(T2011,MIN(FIND({0,1,2,3,4,5,6,7,8,9},T2011&amp;"0123456789"))-1)</f>
        <v>CN¥</v>
      </c>
      <c r="V2011" t="s">
        <v>14417</v>
      </c>
      <c r="W2011" t="s">
        <v>14333</v>
      </c>
      <c r="X2011" s="3" t="str" cm="1">
        <f t="array" ref="X2011">LEFT(W2011,MIN(FIND({0,1,2,3,4,5,6,7,8,9},W2011&amp;"0123456789"))-1)</f>
        <v>CN¥</v>
      </c>
      <c r="Y2011" t="s">
        <v>14417</v>
      </c>
      <c r="Z2011" t="s">
        <v>14333</v>
      </c>
      <c r="AA2011" s="3" cm="1">
        <f t="array" ref="AA2011">_xlfn.XLOOKUP(LEFT(Z2011,MIN(FIND({0,1,2,3,4,5,6,7,8,9},Z2011&amp;"0123456789"))-1), $BB$4:$BB$23, $BC$4:$BC$23)*_xlfn.NUMBERVALUE(TRIM(REPLACE(Z2011,1,MIN(FIND({0,1,2,3,4,5,6,7,8,9},Z2011&amp;"0123456789"))-1,"")), ".", ",")</f>
        <v>1500000</v>
      </c>
      <c r="AB2011" t="s">
        <v>14333</v>
      </c>
      <c r="AC2011" s="3" cm="1">
        <f t="array" ref="AC2011">_xlfn.XLOOKUP(LEFT(AB2011,MIN(FIND({0,1,2,3,4,5,6,7,8,9},AB2011&amp;"0123456789"))-1), $BB$4:$BB$23, $BC$4:$BC$23)*_xlfn.NUMBERVALUE(TRIM(REPLACE(AB2011,1,MIN(FIND({0,1,2,3,4,5,6,7,8,9},AB2011&amp;"0123456789"))-1,"")), ".", ",")</f>
        <v>1500000</v>
      </c>
      <c r="AD2011" t="s">
        <v>8555</v>
      </c>
      <c r="AE2011" t="s">
        <v>8555</v>
      </c>
      <c r="AF2011" t="s">
        <v>16376</v>
      </c>
      <c r="AG2011" t="s">
        <v>4365</v>
      </c>
      <c r="AH2011" t="s">
        <v>4365</v>
      </c>
      <c r="AI2011" t="s">
        <v>4365</v>
      </c>
      <c r="AJ2011" t="s">
        <v>4365</v>
      </c>
      <c r="AK2011" t="s">
        <v>4365</v>
      </c>
      <c r="AL2011" t="s">
        <v>4365</v>
      </c>
      <c r="AM2011" t="s">
        <v>4365</v>
      </c>
      <c r="AN2011" t="s">
        <v>4365</v>
      </c>
      <c r="AO2011" t="s">
        <v>4365</v>
      </c>
      <c r="AP2011" t="s">
        <v>4365</v>
      </c>
      <c r="AQ2011" t="s">
        <v>4365</v>
      </c>
      <c r="AR2011" t="s">
        <v>4365</v>
      </c>
      <c r="AS2011" t="s">
        <v>8558</v>
      </c>
      <c r="BC2011" s="3" t="str" cm="1">
        <f t="array" ref="BC2011">LEFT(BB2011,MIN(FIND({0,1,2,3,4,5,6,7,8,9},BB2011&amp;"0123456789"))-1)</f>
        <v/>
      </c>
      <c r="BY2011" t="s">
        <v>11267</v>
      </c>
      <c r="BZ2011" t="s">
        <v>25444</v>
      </c>
      <c r="CA2011" t="s">
        <v>25425</v>
      </c>
      <c r="CT2011" t="str">
        <f t="shared" si="459"/>
        <v>Artificial Intelligence</v>
      </c>
      <c r="CU2011" t="str">
        <f t="shared" si="460"/>
        <v>Machine Learning</v>
      </c>
      <c r="CV2011" t="str">
        <f t="shared" si="461"/>
        <v>Robotics</v>
      </c>
      <c r="CW2011" t="str">
        <f t="shared" si="462"/>
        <v/>
      </c>
      <c r="CX2011" t="str">
        <f t="shared" si="463"/>
        <v/>
      </c>
      <c r="CY2011" t="str">
        <f t="shared" si="464"/>
        <v/>
      </c>
      <c r="CZ2011" t="str">
        <f t="shared" si="465"/>
        <v/>
      </c>
      <c r="DA2011" t="str">
        <f t="shared" si="466"/>
        <v/>
      </c>
      <c r="DB2011" t="str">
        <f t="shared" si="467"/>
        <v/>
      </c>
      <c r="DC2011" t="str">
        <f t="shared" si="468"/>
        <v/>
      </c>
    </row>
    <row r="2012" spans="1:107" x14ac:dyDescent="0.2">
      <c r="A2012">
        <v>2009</v>
      </c>
      <c r="B2012" t="s">
        <v>2002</v>
      </c>
      <c r="C2012" t="s">
        <v>4177</v>
      </c>
      <c r="D2012" t="s">
        <v>5967</v>
      </c>
      <c r="E2012" t="s">
        <v>6065</v>
      </c>
      <c r="F2012" t="s">
        <v>8075</v>
      </c>
      <c r="G2012" t="s">
        <v>8245</v>
      </c>
      <c r="H2012" t="s">
        <v>8552</v>
      </c>
      <c r="I2012" t="s">
        <v>4365</v>
      </c>
      <c r="J2012" t="s">
        <v>4365</v>
      </c>
      <c r="K2012" t="s">
        <v>10121</v>
      </c>
      <c r="L2012" t="s">
        <v>11029</v>
      </c>
      <c r="M2012" t="s">
        <v>12631</v>
      </c>
      <c r="N2012" t="s">
        <v>13235</v>
      </c>
      <c r="O2012" t="s">
        <v>13311</v>
      </c>
      <c r="P2012" t="s">
        <v>4365</v>
      </c>
      <c r="Q2012">
        <v>1</v>
      </c>
      <c r="R2012" t="s">
        <v>13357</v>
      </c>
      <c r="S2012" t="s">
        <v>8436</v>
      </c>
      <c r="T2012" t="s">
        <v>13813</v>
      </c>
      <c r="U2012" s="3" t="str" cm="1">
        <f t="array" ref="U2012">LEFT(T2012,MIN(FIND({0,1,2,3,4,5,6,7,8,9},T2012&amp;"0123456789"))-1)</f>
        <v>$</v>
      </c>
      <c r="V2012" t="s">
        <v>13357</v>
      </c>
      <c r="W2012" t="s">
        <v>13813</v>
      </c>
      <c r="X2012" s="3" t="str" cm="1">
        <f t="array" ref="X2012">LEFT(W2012,MIN(FIND({0,1,2,3,4,5,6,7,8,9},W2012&amp;"0123456789"))-1)</f>
        <v>$</v>
      </c>
      <c r="Y2012" t="s">
        <v>13357</v>
      </c>
      <c r="Z2012" t="s">
        <v>13813</v>
      </c>
      <c r="AA2012" s="3" cm="1">
        <f t="array" ref="AA2012">_xlfn.XLOOKUP(LEFT(Z2012,MIN(FIND({0,1,2,3,4,5,6,7,8,9},Z2012&amp;"0123456789"))-1), $BB$4:$BB$23, $BC$4:$BC$23)*_xlfn.NUMBERVALUE(TRIM(REPLACE(Z2012,1,MIN(FIND({0,1,2,3,4,5,6,7,8,9},Z2012&amp;"0123456789"))-1,"")), ".", ",")</f>
        <v>2000000</v>
      </c>
      <c r="AB2012" t="s">
        <v>13813</v>
      </c>
      <c r="AC2012" s="3" cm="1">
        <f t="array" ref="AC2012">_xlfn.XLOOKUP(LEFT(AB2012,MIN(FIND({0,1,2,3,4,5,6,7,8,9},AB2012&amp;"0123456789"))-1), $BB$4:$BB$23, $BC$4:$BC$23)*_xlfn.NUMBERVALUE(TRIM(REPLACE(AB2012,1,MIN(FIND({0,1,2,3,4,5,6,7,8,9},AB2012&amp;"0123456789"))-1,"")), ".", ",")</f>
        <v>2000000</v>
      </c>
      <c r="AD2012" t="s">
        <v>4365</v>
      </c>
      <c r="AE2012" t="s">
        <v>4365</v>
      </c>
      <c r="AF2012" t="s">
        <v>4365</v>
      </c>
      <c r="AG2012" t="s">
        <v>17481</v>
      </c>
      <c r="AH2012" t="s">
        <v>18071</v>
      </c>
      <c r="AI2012" t="s">
        <v>19059</v>
      </c>
      <c r="AJ2012" t="s">
        <v>17037</v>
      </c>
      <c r="AK2012" t="s">
        <v>4365</v>
      </c>
      <c r="AL2012" t="s">
        <v>20261</v>
      </c>
      <c r="AM2012" t="s">
        <v>21102</v>
      </c>
      <c r="AN2012" t="s">
        <v>21679</v>
      </c>
      <c r="AO2012" t="s">
        <v>22282</v>
      </c>
      <c r="AP2012" t="s">
        <v>23500</v>
      </c>
      <c r="AQ2012" t="s">
        <v>24512</v>
      </c>
      <c r="AR2012" t="s">
        <v>25306</v>
      </c>
      <c r="AS2012" t="s">
        <v>14821</v>
      </c>
      <c r="BC2012" s="3" t="str" cm="1">
        <f t="array" ref="BC2012">LEFT(BB2012,MIN(FIND({0,1,2,3,4,5,6,7,8,9},BB2012&amp;"0123456789"))-1)</f>
        <v/>
      </c>
      <c r="BY2012" t="s">
        <v>26020</v>
      </c>
      <c r="BZ2012" t="s">
        <v>25414</v>
      </c>
      <c r="CA2012" t="s">
        <v>25725</v>
      </c>
      <c r="CT2012" t="str">
        <f t="shared" si="459"/>
        <v>Cooking</v>
      </c>
      <c r="CU2012" t="str">
        <f t="shared" si="460"/>
        <v>Internet</v>
      </c>
      <c r="CV2012" t="str">
        <f t="shared" si="461"/>
        <v>Training</v>
      </c>
      <c r="CW2012" t="str">
        <f t="shared" si="462"/>
        <v/>
      </c>
      <c r="CX2012" t="str">
        <f t="shared" si="463"/>
        <v/>
      </c>
      <c r="CY2012" t="str">
        <f t="shared" si="464"/>
        <v/>
      </c>
      <c r="CZ2012" t="str">
        <f t="shared" si="465"/>
        <v/>
      </c>
      <c r="DA2012" t="str">
        <f t="shared" si="466"/>
        <v/>
      </c>
      <c r="DB2012" t="str">
        <f t="shared" si="467"/>
        <v/>
      </c>
      <c r="DC2012" t="str">
        <f t="shared" si="468"/>
        <v/>
      </c>
    </row>
    <row r="2013" spans="1:107" x14ac:dyDescent="0.2">
      <c r="A2013">
        <v>2010</v>
      </c>
      <c r="B2013" t="s">
        <v>2003</v>
      </c>
      <c r="C2013" t="s">
        <v>4178</v>
      </c>
      <c r="D2013" t="s">
        <v>5968</v>
      </c>
      <c r="E2013" t="s">
        <v>6065</v>
      </c>
      <c r="F2013" t="s">
        <v>8076</v>
      </c>
      <c r="G2013" t="s">
        <v>8245</v>
      </c>
      <c r="H2013" t="s">
        <v>8552</v>
      </c>
      <c r="I2013" t="s">
        <v>4365</v>
      </c>
      <c r="J2013" t="s">
        <v>4365</v>
      </c>
      <c r="K2013" t="s">
        <v>4365</v>
      </c>
      <c r="L2013" t="s">
        <v>11030</v>
      </c>
      <c r="M2013" t="s">
        <v>12632</v>
      </c>
      <c r="N2013" t="s">
        <v>13236</v>
      </c>
      <c r="O2013" t="s">
        <v>13325</v>
      </c>
      <c r="P2013" t="s">
        <v>4365</v>
      </c>
      <c r="Q2013">
        <v>1</v>
      </c>
      <c r="R2013" t="s">
        <v>13357</v>
      </c>
      <c r="S2013" t="s">
        <v>13572</v>
      </c>
      <c r="T2013" t="s">
        <v>14219</v>
      </c>
      <c r="U2013" s="3" t="str" cm="1">
        <f t="array" ref="U2013">LEFT(T2013,MIN(FIND({0,1,2,3,4,5,6,7,8,9},T2013&amp;"0123456789"))-1)</f>
        <v>$</v>
      </c>
      <c r="V2013" t="s">
        <v>13357</v>
      </c>
      <c r="W2013" t="s">
        <v>14219</v>
      </c>
      <c r="X2013" s="3" t="str" cm="1">
        <f t="array" ref="X2013">LEFT(W2013,MIN(FIND({0,1,2,3,4,5,6,7,8,9},W2013&amp;"0123456789"))-1)</f>
        <v>$</v>
      </c>
      <c r="Y2013" t="s">
        <v>13357</v>
      </c>
      <c r="Z2013" t="s">
        <v>14219</v>
      </c>
      <c r="AA2013" s="3" cm="1">
        <f t="array" ref="AA2013">_xlfn.XLOOKUP(LEFT(Z2013,MIN(FIND({0,1,2,3,4,5,6,7,8,9},Z2013&amp;"0123456789"))-1), $BB$4:$BB$23, $BC$4:$BC$23)*_xlfn.NUMBERVALUE(TRIM(REPLACE(Z2013,1,MIN(FIND({0,1,2,3,4,5,6,7,8,9},Z2013&amp;"0123456789"))-1,"")), ".", ",")</f>
        <v>1075000</v>
      </c>
      <c r="AB2013" t="s">
        <v>14219</v>
      </c>
      <c r="AC2013" s="3" cm="1">
        <f t="array" ref="AC2013">_xlfn.XLOOKUP(LEFT(AB2013,MIN(FIND({0,1,2,3,4,5,6,7,8,9},AB2013&amp;"0123456789"))-1), $BB$4:$BB$23, $BC$4:$BC$23)*_xlfn.NUMBERVALUE(TRIM(REPLACE(AB2013,1,MIN(FIND({0,1,2,3,4,5,6,7,8,9},AB2013&amp;"0123456789"))-1,"")), ".", ",")</f>
        <v>1075000</v>
      </c>
      <c r="AD2013" t="s">
        <v>4365</v>
      </c>
      <c r="AE2013" t="s">
        <v>4365</v>
      </c>
      <c r="AF2013" t="s">
        <v>4365</v>
      </c>
      <c r="AG2013" t="s">
        <v>4365</v>
      </c>
      <c r="AH2013" t="s">
        <v>4365</v>
      </c>
      <c r="AI2013" t="s">
        <v>4365</v>
      </c>
      <c r="AJ2013" t="s">
        <v>4365</v>
      </c>
      <c r="AK2013" t="s">
        <v>4365</v>
      </c>
      <c r="AL2013" t="s">
        <v>4365</v>
      </c>
      <c r="AM2013" t="s">
        <v>4365</v>
      </c>
      <c r="AN2013" t="s">
        <v>4365</v>
      </c>
      <c r="AO2013" t="s">
        <v>4365</v>
      </c>
      <c r="AP2013" t="s">
        <v>4365</v>
      </c>
      <c r="AQ2013" t="s">
        <v>4365</v>
      </c>
      <c r="AR2013" t="s">
        <v>4365</v>
      </c>
      <c r="AS2013" t="s">
        <v>4365</v>
      </c>
      <c r="BC2013" s="3" t="str" cm="1">
        <f t="array" ref="BC2013">LEFT(BB2013,MIN(FIND({0,1,2,3,4,5,6,7,8,9},BB2013&amp;"0123456789"))-1)</f>
        <v/>
      </c>
      <c r="BY2013" t="s">
        <v>25764</v>
      </c>
      <c r="BZ2013" t="s">
        <v>25823</v>
      </c>
      <c r="CA2013" t="s">
        <v>25789</v>
      </c>
      <c r="CB2013" t="s">
        <v>25725</v>
      </c>
      <c r="CT2013" t="str">
        <f t="shared" si="459"/>
        <v>Animal Feed</v>
      </c>
      <c r="CU2013" t="str">
        <f t="shared" si="460"/>
        <v>Leisure</v>
      </c>
      <c r="CV2013" t="str">
        <f t="shared" si="461"/>
        <v>Pet</v>
      </c>
      <c r="CW2013" t="str">
        <f t="shared" si="462"/>
        <v>Training</v>
      </c>
      <c r="CX2013" t="str">
        <f t="shared" si="463"/>
        <v/>
      </c>
      <c r="CY2013" t="str">
        <f t="shared" si="464"/>
        <v/>
      </c>
      <c r="CZ2013" t="str">
        <f t="shared" si="465"/>
        <v/>
      </c>
      <c r="DA2013" t="str">
        <f t="shared" si="466"/>
        <v/>
      </c>
      <c r="DB2013" t="str">
        <f t="shared" si="467"/>
        <v/>
      </c>
      <c r="DC2013" t="str">
        <f t="shared" si="468"/>
        <v/>
      </c>
    </row>
    <row r="2014" spans="1:107" x14ac:dyDescent="0.2">
      <c r="A2014">
        <v>2011</v>
      </c>
      <c r="B2014" t="s">
        <v>2004</v>
      </c>
      <c r="C2014" t="s">
        <v>4179</v>
      </c>
      <c r="D2014" t="s">
        <v>4179</v>
      </c>
      <c r="E2014" t="s">
        <v>6065</v>
      </c>
      <c r="F2014" t="s">
        <v>8077</v>
      </c>
      <c r="G2014" t="s">
        <v>8323</v>
      </c>
      <c r="H2014" t="s">
        <v>8552</v>
      </c>
      <c r="I2014" t="s">
        <v>4365</v>
      </c>
      <c r="J2014" t="s">
        <v>4365</v>
      </c>
      <c r="K2014" t="s">
        <v>10121</v>
      </c>
      <c r="L2014" t="s">
        <v>11031</v>
      </c>
      <c r="M2014" t="s">
        <v>12633</v>
      </c>
      <c r="N2014" t="s">
        <v>13237</v>
      </c>
      <c r="O2014" t="s">
        <v>13319</v>
      </c>
      <c r="P2014" t="s">
        <v>4365</v>
      </c>
      <c r="Q2014">
        <v>1</v>
      </c>
      <c r="R2014" t="s">
        <v>4365</v>
      </c>
      <c r="S2014" t="s">
        <v>8288</v>
      </c>
      <c r="T2014" t="s">
        <v>14371</v>
      </c>
      <c r="U2014" s="3" t="str" cm="1">
        <f t="array" ref="U2014">LEFT(T2014,MIN(FIND({0,1,2,3,4,5,6,7,8,9},T2014&amp;"0123456789"))-1)</f>
        <v>¥</v>
      </c>
      <c r="V2014" t="s">
        <v>14418</v>
      </c>
      <c r="W2014" t="s">
        <v>14371</v>
      </c>
      <c r="X2014" s="3" t="str" cm="1">
        <f t="array" ref="X2014">LEFT(W2014,MIN(FIND({0,1,2,3,4,5,6,7,8,9},W2014&amp;"0123456789"))-1)</f>
        <v>¥</v>
      </c>
      <c r="Y2014" t="s">
        <v>14418</v>
      </c>
      <c r="Z2014" t="s">
        <v>14371</v>
      </c>
      <c r="AA2014" s="3" cm="1">
        <f t="array" ref="AA2014">_xlfn.XLOOKUP(LEFT(Z2014,MIN(FIND({0,1,2,3,4,5,6,7,8,9},Z2014&amp;"0123456789"))-1), $BB$4:$BB$23, $BC$4:$BC$23)*_xlfn.NUMBERVALUE(TRIM(REPLACE(Z2014,1,MIN(FIND({0,1,2,3,4,5,6,7,8,9},Z2014&amp;"0123456789"))-1,"")), ".", ",")</f>
        <v>3391500</v>
      </c>
      <c r="AB2014" t="s">
        <v>14371</v>
      </c>
      <c r="AC2014" s="3" cm="1">
        <f t="array" ref="AC2014">_xlfn.XLOOKUP(LEFT(AB2014,MIN(FIND({0,1,2,3,4,5,6,7,8,9},AB2014&amp;"0123456789"))-1), $BB$4:$BB$23, $BC$4:$BC$23)*_xlfn.NUMBERVALUE(TRIM(REPLACE(AB2014,1,MIN(FIND({0,1,2,3,4,5,6,7,8,9},AB2014&amp;"0123456789"))-1,"")), ".", ",")</f>
        <v>3391500</v>
      </c>
      <c r="AD2014" t="s">
        <v>4365</v>
      </c>
      <c r="AE2014" t="s">
        <v>8557</v>
      </c>
      <c r="AF2014" t="s">
        <v>16377</v>
      </c>
      <c r="AG2014" t="s">
        <v>4365</v>
      </c>
      <c r="AH2014" t="s">
        <v>4365</v>
      </c>
      <c r="AI2014" t="s">
        <v>4365</v>
      </c>
      <c r="AJ2014" t="s">
        <v>4365</v>
      </c>
      <c r="AK2014" t="s">
        <v>4365</v>
      </c>
      <c r="AL2014" t="s">
        <v>4365</v>
      </c>
      <c r="AM2014" t="s">
        <v>4365</v>
      </c>
      <c r="AN2014" t="s">
        <v>4365</v>
      </c>
      <c r="AO2014" t="s">
        <v>4365</v>
      </c>
      <c r="AP2014" t="s">
        <v>4365</v>
      </c>
      <c r="AQ2014" t="s">
        <v>4365</v>
      </c>
      <c r="AR2014" t="s">
        <v>4365</v>
      </c>
      <c r="AS2014" t="s">
        <v>14826</v>
      </c>
      <c r="BC2014" s="3" t="str" cm="1">
        <f t="array" ref="BC2014">LEFT(BB2014,MIN(FIND({0,1,2,3,4,5,6,7,8,9},BB2014&amp;"0123456789"))-1)</f>
        <v/>
      </c>
      <c r="BY2014" t="s">
        <v>12544</v>
      </c>
      <c r="BZ2014" t="s">
        <v>25832</v>
      </c>
      <c r="CT2014" t="str">
        <f t="shared" si="459"/>
        <v>Agriculture</v>
      </c>
      <c r="CU2014" t="str">
        <f t="shared" si="460"/>
        <v>Legal</v>
      </c>
      <c r="CV2014" t="str">
        <f t="shared" si="461"/>
        <v/>
      </c>
      <c r="CW2014" t="str">
        <f t="shared" si="462"/>
        <v/>
      </c>
      <c r="CX2014" t="str">
        <f t="shared" si="463"/>
        <v/>
      </c>
      <c r="CY2014" t="str">
        <f t="shared" si="464"/>
        <v/>
      </c>
      <c r="CZ2014" t="str">
        <f t="shared" si="465"/>
        <v/>
      </c>
      <c r="DA2014" t="str">
        <f t="shared" si="466"/>
        <v/>
      </c>
      <c r="DB2014" t="str">
        <f t="shared" si="467"/>
        <v/>
      </c>
      <c r="DC2014" t="str">
        <f t="shared" si="468"/>
        <v/>
      </c>
    </row>
    <row r="2015" spans="1:107" x14ac:dyDescent="0.2">
      <c r="A2015">
        <v>2012</v>
      </c>
      <c r="B2015" t="s">
        <v>2005</v>
      </c>
      <c r="C2015" t="s">
        <v>4180</v>
      </c>
      <c r="D2015" t="s">
        <v>4365</v>
      </c>
      <c r="E2015" t="s">
        <v>6065</v>
      </c>
      <c r="F2015" t="s">
        <v>8078</v>
      </c>
      <c r="G2015" t="s">
        <v>8421</v>
      </c>
      <c r="H2015" t="s">
        <v>8552</v>
      </c>
      <c r="I2015" t="s">
        <v>4365</v>
      </c>
      <c r="J2015" t="s">
        <v>4365</v>
      </c>
      <c r="K2015" t="s">
        <v>10121</v>
      </c>
      <c r="L2015" t="s">
        <v>11032</v>
      </c>
      <c r="M2015" t="s">
        <v>12634</v>
      </c>
      <c r="N2015" t="s">
        <v>12761</v>
      </c>
      <c r="O2015" t="s">
        <v>13319</v>
      </c>
      <c r="P2015" t="s">
        <v>4365</v>
      </c>
      <c r="Q2015">
        <v>1</v>
      </c>
      <c r="R2015" t="s">
        <v>13357</v>
      </c>
      <c r="S2015" t="s">
        <v>13563</v>
      </c>
      <c r="T2015" t="s">
        <v>14333</v>
      </c>
      <c r="U2015" s="3" t="str" cm="1">
        <f t="array" ref="U2015">LEFT(T2015,MIN(FIND({0,1,2,3,4,5,6,7,8,9},T2015&amp;"0123456789"))-1)</f>
        <v>CN¥</v>
      </c>
      <c r="V2015" t="s">
        <v>14417</v>
      </c>
      <c r="W2015" t="s">
        <v>14333</v>
      </c>
      <c r="X2015" s="3" t="str" cm="1">
        <f t="array" ref="X2015">LEFT(W2015,MIN(FIND({0,1,2,3,4,5,6,7,8,9},W2015&amp;"0123456789"))-1)</f>
        <v>CN¥</v>
      </c>
      <c r="Y2015" t="s">
        <v>14417</v>
      </c>
      <c r="Z2015" t="s">
        <v>14333</v>
      </c>
      <c r="AA2015" s="3" cm="1">
        <f t="array" ref="AA2015">_xlfn.XLOOKUP(LEFT(Z2015,MIN(FIND({0,1,2,3,4,5,6,7,8,9},Z2015&amp;"0123456789"))-1), $BB$4:$BB$23, $BC$4:$BC$23)*_xlfn.NUMBERVALUE(TRIM(REPLACE(Z2015,1,MIN(FIND({0,1,2,3,4,5,6,7,8,9},Z2015&amp;"0123456789"))-1,"")), ".", ",")</f>
        <v>1500000</v>
      </c>
      <c r="AB2015" t="s">
        <v>14333</v>
      </c>
      <c r="AC2015" s="3" cm="1">
        <f t="array" ref="AC2015">_xlfn.XLOOKUP(LEFT(AB2015,MIN(FIND({0,1,2,3,4,5,6,7,8,9},AB2015&amp;"0123456789"))-1), $BB$4:$BB$23, $BC$4:$BC$23)*_xlfn.NUMBERVALUE(TRIM(REPLACE(AB2015,1,MIN(FIND({0,1,2,3,4,5,6,7,8,9},AB2015&amp;"0123456789"))-1,"")), ".", ",")</f>
        <v>1500000</v>
      </c>
      <c r="AD2015" t="s">
        <v>4365</v>
      </c>
      <c r="AE2015" t="s">
        <v>8555</v>
      </c>
      <c r="AF2015" t="s">
        <v>16378</v>
      </c>
      <c r="AG2015" t="s">
        <v>17061</v>
      </c>
      <c r="AH2015" t="s">
        <v>4365</v>
      </c>
      <c r="AI2015" t="s">
        <v>4365</v>
      </c>
      <c r="AJ2015" t="s">
        <v>19404</v>
      </c>
      <c r="AK2015" t="s">
        <v>4365</v>
      </c>
      <c r="AL2015" t="s">
        <v>8556</v>
      </c>
      <c r="AM2015" t="s">
        <v>4365</v>
      </c>
      <c r="AN2015" t="s">
        <v>18794</v>
      </c>
      <c r="AO2015" t="s">
        <v>4365</v>
      </c>
      <c r="AP2015" t="s">
        <v>23501</v>
      </c>
      <c r="AQ2015" t="s">
        <v>4365</v>
      </c>
      <c r="AR2015" t="s">
        <v>4365</v>
      </c>
      <c r="AS2015" t="s">
        <v>14819</v>
      </c>
      <c r="BC2015" s="3" t="str" cm="1">
        <f t="array" ref="BC2015">LEFT(BB2015,MIN(FIND({0,1,2,3,4,5,6,7,8,9},BB2015&amp;"0123456789"))-1)</f>
        <v/>
      </c>
      <c r="BY2015" t="s">
        <v>26021</v>
      </c>
      <c r="BZ2015" t="s">
        <v>25934</v>
      </c>
      <c r="CA2015" t="s">
        <v>25725</v>
      </c>
      <c r="CT2015" t="str">
        <f t="shared" si="459"/>
        <v>Advice</v>
      </c>
      <c r="CU2015" t="str">
        <f t="shared" si="460"/>
        <v>Corporate Training</v>
      </c>
      <c r="CV2015" t="str">
        <f t="shared" si="461"/>
        <v>Training</v>
      </c>
      <c r="CW2015" t="str">
        <f t="shared" si="462"/>
        <v/>
      </c>
      <c r="CX2015" t="str">
        <f t="shared" si="463"/>
        <v/>
      </c>
      <c r="CY2015" t="str">
        <f t="shared" si="464"/>
        <v/>
      </c>
      <c r="CZ2015" t="str">
        <f t="shared" si="465"/>
        <v/>
      </c>
      <c r="DA2015" t="str">
        <f t="shared" si="466"/>
        <v/>
      </c>
      <c r="DB2015" t="str">
        <f t="shared" si="467"/>
        <v/>
      </c>
      <c r="DC2015" t="str">
        <f t="shared" si="468"/>
        <v/>
      </c>
    </row>
    <row r="2016" spans="1:107" x14ac:dyDescent="0.2">
      <c r="A2016">
        <v>2013</v>
      </c>
      <c r="B2016" t="s">
        <v>2006</v>
      </c>
      <c r="C2016" t="s">
        <v>4181</v>
      </c>
      <c r="D2016" t="s">
        <v>5969</v>
      </c>
      <c r="E2016" t="s">
        <v>4365</v>
      </c>
      <c r="F2016" t="s">
        <v>8079</v>
      </c>
      <c r="G2016" t="s">
        <v>8245</v>
      </c>
      <c r="H2016" t="s">
        <v>8552</v>
      </c>
      <c r="I2016" t="s">
        <v>4365</v>
      </c>
      <c r="J2016" t="s">
        <v>4365</v>
      </c>
      <c r="K2016" t="s">
        <v>10119</v>
      </c>
      <c r="L2016" t="s">
        <v>11033</v>
      </c>
      <c r="M2016" t="s">
        <v>12635</v>
      </c>
      <c r="N2016" t="s">
        <v>12923</v>
      </c>
      <c r="O2016" t="s">
        <v>13327</v>
      </c>
      <c r="P2016" t="s">
        <v>4365</v>
      </c>
      <c r="Q2016">
        <v>1</v>
      </c>
      <c r="R2016" t="s">
        <v>13358</v>
      </c>
      <c r="S2016" t="s">
        <v>8497</v>
      </c>
      <c r="T2016" t="s">
        <v>13733</v>
      </c>
      <c r="U2016" s="3" t="str" cm="1">
        <f t="array" ref="U2016">LEFT(T2016,MIN(FIND({0,1,2,3,4,5,6,7,8,9},T2016&amp;"0123456789"))-1)</f>
        <v>$</v>
      </c>
      <c r="V2016" t="s">
        <v>14416</v>
      </c>
      <c r="W2016" t="s">
        <v>13733</v>
      </c>
      <c r="X2016" s="3" t="str" cm="1">
        <f t="array" ref="X2016">LEFT(W2016,MIN(FIND({0,1,2,3,4,5,6,7,8,9},W2016&amp;"0123456789"))-1)</f>
        <v>$</v>
      </c>
      <c r="Y2016" t="s">
        <v>14416</v>
      </c>
      <c r="Z2016" t="s">
        <v>13733</v>
      </c>
      <c r="AA2016" s="3" cm="1">
        <f t="array" ref="AA2016">_xlfn.XLOOKUP(LEFT(Z2016,MIN(FIND({0,1,2,3,4,5,6,7,8,9},Z2016&amp;"0123456789"))-1), $BB$4:$BB$23, $BC$4:$BC$23)*_xlfn.NUMBERVALUE(TRIM(REPLACE(Z2016,1,MIN(FIND({0,1,2,3,4,5,6,7,8,9},Z2016&amp;"0123456789"))-1,"")), ".", ",")</f>
        <v>25000000</v>
      </c>
      <c r="AB2016" t="s">
        <v>13733</v>
      </c>
      <c r="AC2016" s="3" cm="1">
        <f t="array" ref="AC2016">_xlfn.XLOOKUP(LEFT(AB2016,MIN(FIND({0,1,2,3,4,5,6,7,8,9},AB2016&amp;"0123456789"))-1), $BB$4:$BB$23, $BC$4:$BC$23)*_xlfn.NUMBERVALUE(TRIM(REPLACE(AB2016,1,MIN(FIND({0,1,2,3,4,5,6,7,8,9},AB2016&amp;"0123456789"))-1,"")), ".", ",")</f>
        <v>25000000</v>
      </c>
      <c r="AD2016" t="s">
        <v>4365</v>
      </c>
      <c r="AE2016" t="s">
        <v>4365</v>
      </c>
      <c r="AF2016" t="s">
        <v>4365</v>
      </c>
      <c r="AG2016" t="s">
        <v>4365</v>
      </c>
      <c r="AH2016" t="s">
        <v>4365</v>
      </c>
      <c r="AI2016" t="s">
        <v>4365</v>
      </c>
      <c r="AJ2016" t="s">
        <v>4365</v>
      </c>
      <c r="AK2016" t="s">
        <v>4365</v>
      </c>
      <c r="AL2016" t="s">
        <v>4365</v>
      </c>
      <c r="AM2016" t="s">
        <v>4365</v>
      </c>
      <c r="AN2016" t="s">
        <v>4365</v>
      </c>
      <c r="AO2016" t="s">
        <v>4365</v>
      </c>
      <c r="AP2016" t="s">
        <v>4365</v>
      </c>
      <c r="AQ2016" t="s">
        <v>4365</v>
      </c>
      <c r="AR2016" t="s">
        <v>4365</v>
      </c>
      <c r="AS2016" t="s">
        <v>4365</v>
      </c>
      <c r="BC2016" s="3" t="str" cm="1">
        <f t="array" ref="BC2016">LEFT(BB2016,MIN(FIND({0,1,2,3,4,5,6,7,8,9},BB2016&amp;"0123456789"))-1)</f>
        <v/>
      </c>
      <c r="BY2016" t="s">
        <v>25790</v>
      </c>
      <c r="BZ2016" t="s">
        <v>25675</v>
      </c>
      <c r="CA2016" t="s">
        <v>25461</v>
      </c>
      <c r="CB2016" t="s">
        <v>25700</v>
      </c>
      <c r="CC2016" t="s">
        <v>25521</v>
      </c>
      <c r="CD2016" t="s">
        <v>25965</v>
      </c>
      <c r="CT2016" t="str">
        <f t="shared" si="459"/>
        <v>Broadcasting</v>
      </c>
      <c r="CU2016" t="str">
        <f t="shared" si="460"/>
        <v>Content</v>
      </c>
      <c r="CV2016" t="str">
        <f t="shared" si="461"/>
        <v>Information Services</v>
      </c>
      <c r="CW2016" t="str">
        <f t="shared" si="462"/>
        <v>Infrastructure</v>
      </c>
      <c r="CX2016" t="str">
        <f t="shared" si="463"/>
        <v>Media and Entertainment</v>
      </c>
      <c r="CY2016" t="str">
        <f t="shared" si="464"/>
        <v>TV</v>
      </c>
      <c r="CZ2016" t="str">
        <f t="shared" si="465"/>
        <v/>
      </c>
      <c r="DA2016" t="str">
        <f t="shared" si="466"/>
        <v/>
      </c>
      <c r="DB2016" t="str">
        <f t="shared" si="467"/>
        <v/>
      </c>
      <c r="DC2016" t="str">
        <f t="shared" si="468"/>
        <v/>
      </c>
    </row>
    <row r="2017" spans="1:107" x14ac:dyDescent="0.2">
      <c r="A2017">
        <v>2014</v>
      </c>
      <c r="B2017" t="s">
        <v>2007</v>
      </c>
      <c r="C2017" t="s">
        <v>4182</v>
      </c>
      <c r="D2017" t="s">
        <v>5970</v>
      </c>
      <c r="E2017" t="s">
        <v>6065</v>
      </c>
      <c r="F2017" t="s">
        <v>8080</v>
      </c>
      <c r="G2017" t="s">
        <v>8245</v>
      </c>
      <c r="H2017" t="s">
        <v>8552</v>
      </c>
      <c r="I2017" t="s">
        <v>8555</v>
      </c>
      <c r="J2017" t="s">
        <v>10064</v>
      </c>
      <c r="K2017" t="s">
        <v>10121</v>
      </c>
      <c r="L2017" t="s">
        <v>10362</v>
      </c>
      <c r="M2017" t="s">
        <v>12636</v>
      </c>
      <c r="N2017" t="s">
        <v>13238</v>
      </c>
      <c r="O2017" t="s">
        <v>13318</v>
      </c>
      <c r="P2017" t="s">
        <v>4365</v>
      </c>
      <c r="Q2017">
        <v>1</v>
      </c>
      <c r="R2017" t="s">
        <v>4365</v>
      </c>
      <c r="S2017" t="s">
        <v>8483</v>
      </c>
      <c r="T2017" t="s">
        <v>14372</v>
      </c>
      <c r="U2017" s="3" t="str" cm="1">
        <f t="array" ref="U2017">LEFT(T2017,MIN(FIND({0,1,2,3,4,5,6,7,8,9},T2017&amp;"0123456789"))-1)</f>
        <v>$</v>
      </c>
      <c r="V2017" t="s">
        <v>14415</v>
      </c>
      <c r="W2017" t="s">
        <v>14372</v>
      </c>
      <c r="X2017" s="3" t="str" cm="1">
        <f t="array" ref="X2017">LEFT(W2017,MIN(FIND({0,1,2,3,4,5,6,7,8,9},W2017&amp;"0123456789"))-1)</f>
        <v>$</v>
      </c>
      <c r="Y2017" t="s">
        <v>14415</v>
      </c>
      <c r="Z2017" t="s">
        <v>14372</v>
      </c>
      <c r="AA2017" s="3" cm="1">
        <f t="array" ref="AA2017">_xlfn.XLOOKUP(LEFT(Z2017,MIN(FIND({0,1,2,3,4,5,6,7,8,9},Z2017&amp;"0123456789"))-1), $BB$4:$BB$23, $BC$4:$BC$23)*_xlfn.NUMBERVALUE(TRIM(REPLACE(Z2017,1,MIN(FIND({0,1,2,3,4,5,6,7,8,9},Z2017&amp;"0123456789"))-1,"")), ".", ",")</f>
        <v>3225200</v>
      </c>
      <c r="AB2017" t="s">
        <v>14372</v>
      </c>
      <c r="AC2017" s="3" cm="1">
        <f t="array" ref="AC2017">_xlfn.XLOOKUP(LEFT(AB2017,MIN(FIND({0,1,2,3,4,5,6,7,8,9},AB2017&amp;"0123456789"))-1), $BB$4:$BB$23, $BC$4:$BC$23)*_xlfn.NUMBERVALUE(TRIM(REPLACE(AB2017,1,MIN(FIND({0,1,2,3,4,5,6,7,8,9},AB2017&amp;"0123456789"))-1,"")), ".", ",")</f>
        <v>3225200</v>
      </c>
      <c r="AD2017" t="s">
        <v>4365</v>
      </c>
      <c r="AE2017" t="s">
        <v>4365</v>
      </c>
      <c r="AF2017" t="s">
        <v>4365</v>
      </c>
      <c r="AG2017" t="s">
        <v>16818</v>
      </c>
      <c r="AH2017" t="s">
        <v>4365</v>
      </c>
      <c r="AI2017" t="s">
        <v>4365</v>
      </c>
      <c r="AJ2017" t="s">
        <v>8563</v>
      </c>
      <c r="AK2017" t="s">
        <v>4365</v>
      </c>
      <c r="AL2017" t="s">
        <v>8555</v>
      </c>
      <c r="AM2017" t="s">
        <v>4365</v>
      </c>
      <c r="AN2017" t="s">
        <v>18372</v>
      </c>
      <c r="AO2017" t="s">
        <v>4365</v>
      </c>
      <c r="AP2017" t="s">
        <v>23502</v>
      </c>
      <c r="AQ2017" t="s">
        <v>4365</v>
      </c>
      <c r="AR2017" t="s">
        <v>4365</v>
      </c>
      <c r="AS2017" t="s">
        <v>19149</v>
      </c>
      <c r="BC2017" s="3" t="str" cm="1">
        <f t="array" ref="BC2017">LEFT(BB2017,MIN(FIND({0,1,2,3,4,5,6,7,8,9},BB2017&amp;"0123456789"))-1)</f>
        <v/>
      </c>
      <c r="BY2017" t="s">
        <v>12544</v>
      </c>
      <c r="BZ2017" t="s">
        <v>25798</v>
      </c>
      <c r="CT2017" t="str">
        <f t="shared" si="459"/>
        <v>Agriculture</v>
      </c>
      <c r="CU2017" t="str">
        <f t="shared" si="460"/>
        <v>Farming</v>
      </c>
      <c r="CV2017" t="str">
        <f t="shared" si="461"/>
        <v/>
      </c>
      <c r="CW2017" t="str">
        <f t="shared" si="462"/>
        <v/>
      </c>
      <c r="CX2017" t="str">
        <f t="shared" si="463"/>
        <v/>
      </c>
      <c r="CY2017" t="str">
        <f t="shared" si="464"/>
        <v/>
      </c>
      <c r="CZ2017" t="str">
        <f t="shared" si="465"/>
        <v/>
      </c>
      <c r="DA2017" t="str">
        <f t="shared" si="466"/>
        <v/>
      </c>
      <c r="DB2017" t="str">
        <f t="shared" si="467"/>
        <v/>
      </c>
      <c r="DC2017" t="str">
        <f t="shared" si="468"/>
        <v/>
      </c>
    </row>
    <row r="2018" spans="1:107" x14ac:dyDescent="0.2">
      <c r="A2018">
        <v>2015</v>
      </c>
      <c r="B2018" t="s">
        <v>2008</v>
      </c>
      <c r="C2018" t="s">
        <v>4183</v>
      </c>
      <c r="D2018" t="s">
        <v>5971</v>
      </c>
      <c r="E2018" t="s">
        <v>6065</v>
      </c>
      <c r="F2018" t="s">
        <v>8081</v>
      </c>
      <c r="G2018" t="s">
        <v>8245</v>
      </c>
      <c r="H2018" t="s">
        <v>8552</v>
      </c>
      <c r="I2018" t="s">
        <v>8554</v>
      </c>
      <c r="J2018" t="s">
        <v>10065</v>
      </c>
      <c r="K2018" t="s">
        <v>10121</v>
      </c>
      <c r="L2018" t="s">
        <v>10430</v>
      </c>
      <c r="M2018" t="s">
        <v>12637</v>
      </c>
      <c r="N2018" t="s">
        <v>12741</v>
      </c>
      <c r="O2018" t="s">
        <v>13310</v>
      </c>
      <c r="P2018" t="s">
        <v>4365</v>
      </c>
      <c r="Q2018">
        <v>1</v>
      </c>
      <c r="R2018" t="s">
        <v>13357</v>
      </c>
      <c r="S2018" t="s">
        <v>8533</v>
      </c>
      <c r="T2018" t="s">
        <v>13831</v>
      </c>
      <c r="U2018" s="3" t="str" cm="1">
        <f t="array" ref="U2018">LEFT(T2018,MIN(FIND({0,1,2,3,4,5,6,7,8,9},T2018&amp;"0123456789"))-1)</f>
        <v>$</v>
      </c>
      <c r="V2018" t="s">
        <v>13357</v>
      </c>
      <c r="W2018" t="s">
        <v>13831</v>
      </c>
      <c r="X2018" s="3" t="str" cm="1">
        <f t="array" ref="X2018">LEFT(W2018,MIN(FIND({0,1,2,3,4,5,6,7,8,9},W2018&amp;"0123456789"))-1)</f>
        <v>$</v>
      </c>
      <c r="Y2018" t="s">
        <v>13357</v>
      </c>
      <c r="Z2018" t="s">
        <v>13831</v>
      </c>
      <c r="AA2018" s="3" cm="1">
        <f t="array" ref="AA2018">_xlfn.XLOOKUP(LEFT(Z2018,MIN(FIND({0,1,2,3,4,5,6,7,8,9},Z2018&amp;"0123456789"))-1), $BB$4:$BB$23, $BC$4:$BC$23)*_xlfn.NUMBERVALUE(TRIM(REPLACE(Z2018,1,MIN(FIND({0,1,2,3,4,5,6,7,8,9},Z2018&amp;"0123456789"))-1,"")), ".", ",")</f>
        <v>1000000</v>
      </c>
      <c r="AB2018" t="s">
        <v>13831</v>
      </c>
      <c r="AC2018" s="3" cm="1">
        <f t="array" ref="AC2018">_xlfn.XLOOKUP(LEFT(AB2018,MIN(FIND({0,1,2,3,4,5,6,7,8,9},AB2018&amp;"0123456789"))-1), $BB$4:$BB$23, $BC$4:$BC$23)*_xlfn.NUMBERVALUE(TRIM(REPLACE(AB2018,1,MIN(FIND({0,1,2,3,4,5,6,7,8,9},AB2018&amp;"0123456789"))-1,"")), ".", ",")</f>
        <v>1000000</v>
      </c>
      <c r="AD2018" t="s">
        <v>4365</v>
      </c>
      <c r="AE2018" t="s">
        <v>4365</v>
      </c>
      <c r="AF2018" t="s">
        <v>4365</v>
      </c>
      <c r="AG2018" t="s">
        <v>4365</v>
      </c>
      <c r="AH2018" t="s">
        <v>4365</v>
      </c>
      <c r="AI2018" t="s">
        <v>4365</v>
      </c>
      <c r="AJ2018" t="s">
        <v>4365</v>
      </c>
      <c r="AK2018" t="s">
        <v>4365</v>
      </c>
      <c r="AL2018" t="s">
        <v>4365</v>
      </c>
      <c r="AM2018" t="s">
        <v>4365</v>
      </c>
      <c r="AN2018" t="s">
        <v>4365</v>
      </c>
      <c r="AO2018" t="s">
        <v>4365</v>
      </c>
      <c r="AP2018" t="s">
        <v>4365</v>
      </c>
      <c r="AQ2018" t="s">
        <v>4365</v>
      </c>
      <c r="AR2018" t="s">
        <v>4365</v>
      </c>
      <c r="AS2018" t="s">
        <v>14825</v>
      </c>
      <c r="BC2018" s="3" t="str" cm="1">
        <f t="array" ref="BC2018">LEFT(BB2018,MIN(FIND({0,1,2,3,4,5,6,7,8,9},BB2018&amp;"0123456789"))-1)</f>
        <v/>
      </c>
      <c r="BY2018" t="s">
        <v>10331</v>
      </c>
      <c r="BZ2018" t="s">
        <v>25728</v>
      </c>
      <c r="CA2018" t="s">
        <v>25729</v>
      </c>
      <c r="CT2018" t="str">
        <f t="shared" si="459"/>
        <v>Information Technology</v>
      </c>
      <c r="CU2018" t="str">
        <f t="shared" si="460"/>
        <v>Music</v>
      </c>
      <c r="CV2018" t="str">
        <f t="shared" si="461"/>
        <v>Music Streaming</v>
      </c>
      <c r="CW2018" t="str">
        <f t="shared" si="462"/>
        <v/>
      </c>
      <c r="CX2018" t="str">
        <f t="shared" si="463"/>
        <v/>
      </c>
      <c r="CY2018" t="str">
        <f t="shared" si="464"/>
        <v/>
      </c>
      <c r="CZ2018" t="str">
        <f t="shared" si="465"/>
        <v/>
      </c>
      <c r="DA2018" t="str">
        <f t="shared" si="466"/>
        <v/>
      </c>
      <c r="DB2018" t="str">
        <f t="shared" si="467"/>
        <v/>
      </c>
      <c r="DC2018" t="str">
        <f t="shared" si="468"/>
        <v/>
      </c>
    </row>
    <row r="2019" spans="1:107" x14ac:dyDescent="0.2">
      <c r="A2019">
        <v>2016</v>
      </c>
      <c r="B2019" t="s">
        <v>2009</v>
      </c>
      <c r="C2019" t="s">
        <v>4184</v>
      </c>
      <c r="D2019" t="s">
        <v>4184</v>
      </c>
      <c r="E2019" t="s">
        <v>6065</v>
      </c>
      <c r="F2019" t="s">
        <v>8082</v>
      </c>
      <c r="G2019" t="s">
        <v>8245</v>
      </c>
      <c r="H2019" t="s">
        <v>8552</v>
      </c>
      <c r="I2019" t="s">
        <v>4365</v>
      </c>
      <c r="J2019" t="s">
        <v>4365</v>
      </c>
      <c r="K2019" t="s">
        <v>10121</v>
      </c>
      <c r="L2019" t="s">
        <v>11034</v>
      </c>
      <c r="M2019" t="s">
        <v>12638</v>
      </c>
      <c r="N2019" t="s">
        <v>12761</v>
      </c>
      <c r="O2019" t="s">
        <v>13319</v>
      </c>
      <c r="P2019" t="s">
        <v>13351</v>
      </c>
      <c r="Q2019">
        <v>2</v>
      </c>
      <c r="R2019" t="s">
        <v>13358</v>
      </c>
      <c r="S2019" t="s">
        <v>13710</v>
      </c>
      <c r="T2019" t="s">
        <v>13733</v>
      </c>
      <c r="U2019" s="3" t="str" cm="1">
        <f t="array" ref="U2019">LEFT(T2019,MIN(FIND({0,1,2,3,4,5,6,7,8,9},T2019&amp;"0123456789"))-1)</f>
        <v>$</v>
      </c>
      <c r="V2019" t="s">
        <v>14416</v>
      </c>
      <c r="W2019" t="s">
        <v>13733</v>
      </c>
      <c r="X2019" s="3" t="str" cm="1">
        <f t="array" ref="X2019">LEFT(W2019,MIN(FIND({0,1,2,3,4,5,6,7,8,9},W2019&amp;"0123456789"))-1)</f>
        <v>$</v>
      </c>
      <c r="Y2019" t="s">
        <v>14416</v>
      </c>
      <c r="Z2019" t="s">
        <v>13763</v>
      </c>
      <c r="AA2019" s="3" cm="1">
        <f t="array" ref="AA2019">_xlfn.XLOOKUP(LEFT(Z2019,MIN(FIND({0,1,2,3,4,5,6,7,8,9},Z2019&amp;"0123456789"))-1), $BB$4:$BB$23, $BC$4:$BC$23)*_xlfn.NUMBERVALUE(TRIM(REPLACE(Z2019,1,MIN(FIND({0,1,2,3,4,5,6,7,8,9},Z2019&amp;"0123456789"))-1,"")), ".", ",")</f>
        <v>30000000</v>
      </c>
      <c r="AB2019" t="s">
        <v>13763</v>
      </c>
      <c r="AC2019" s="3" cm="1">
        <f t="array" ref="AC2019">_xlfn.XLOOKUP(LEFT(AB2019,MIN(FIND({0,1,2,3,4,5,6,7,8,9},AB2019&amp;"0123456789"))-1), $BB$4:$BB$23, $BC$4:$BC$23)*_xlfn.NUMBERVALUE(TRIM(REPLACE(AB2019,1,MIN(FIND({0,1,2,3,4,5,6,7,8,9},AB2019&amp;"0123456789"))-1,"")), ".", ",")</f>
        <v>30000000</v>
      </c>
      <c r="AD2019" t="s">
        <v>8555</v>
      </c>
      <c r="AE2019" t="s">
        <v>8554</v>
      </c>
      <c r="AF2019" t="s">
        <v>16379</v>
      </c>
      <c r="AG2019" t="s">
        <v>4365</v>
      </c>
      <c r="AH2019" t="s">
        <v>4365</v>
      </c>
      <c r="AI2019" t="s">
        <v>4365</v>
      </c>
      <c r="AJ2019" t="s">
        <v>4365</v>
      </c>
      <c r="AK2019" t="s">
        <v>4365</v>
      </c>
      <c r="AL2019" t="s">
        <v>4365</v>
      </c>
      <c r="AM2019" t="s">
        <v>4365</v>
      </c>
      <c r="AN2019" t="s">
        <v>4365</v>
      </c>
      <c r="AO2019" t="s">
        <v>4365</v>
      </c>
      <c r="AP2019" t="s">
        <v>4365</v>
      </c>
      <c r="AQ2019" t="s">
        <v>4365</v>
      </c>
      <c r="AR2019" t="s">
        <v>4365</v>
      </c>
      <c r="AS2019" t="s">
        <v>8554</v>
      </c>
      <c r="BC2019" s="3" t="str" cm="1">
        <f t="array" ref="BC2019">LEFT(BB2019,MIN(FIND({0,1,2,3,4,5,6,7,8,9},BB2019&amp;"0123456789"))-1)</f>
        <v/>
      </c>
      <c r="BY2019" t="s">
        <v>11581</v>
      </c>
      <c r="BZ2019" t="s">
        <v>25433</v>
      </c>
      <c r="CA2019" t="s">
        <v>25726</v>
      </c>
      <c r="CT2019" t="str">
        <f t="shared" si="459"/>
        <v>Internet</v>
      </c>
      <c r="CU2019" t="str">
        <f t="shared" si="460"/>
        <v>Recruiting</v>
      </c>
      <c r="CV2019" t="str">
        <f t="shared" si="461"/>
        <v>Social Impact</v>
      </c>
      <c r="CW2019" t="str">
        <f t="shared" si="462"/>
        <v/>
      </c>
      <c r="CX2019" t="str">
        <f t="shared" si="463"/>
        <v/>
      </c>
      <c r="CY2019" t="str">
        <f t="shared" si="464"/>
        <v/>
      </c>
      <c r="CZ2019" t="str">
        <f t="shared" si="465"/>
        <v/>
      </c>
      <c r="DA2019" t="str">
        <f t="shared" si="466"/>
        <v/>
      </c>
      <c r="DB2019" t="str">
        <f t="shared" si="467"/>
        <v/>
      </c>
      <c r="DC2019" t="str">
        <f t="shared" si="468"/>
        <v/>
      </c>
    </row>
    <row r="2020" spans="1:107" x14ac:dyDescent="0.2">
      <c r="A2020">
        <v>2017</v>
      </c>
      <c r="B2020" t="s">
        <v>2010</v>
      </c>
      <c r="C2020" t="s">
        <v>4185</v>
      </c>
      <c r="D2020" t="s">
        <v>5972</v>
      </c>
      <c r="E2020" t="s">
        <v>6065</v>
      </c>
      <c r="F2020" t="s">
        <v>8083</v>
      </c>
      <c r="G2020" t="s">
        <v>8246</v>
      </c>
      <c r="H2020" t="s">
        <v>8552</v>
      </c>
      <c r="I2020" t="s">
        <v>4365</v>
      </c>
      <c r="J2020" t="s">
        <v>4365</v>
      </c>
      <c r="K2020" t="s">
        <v>10119</v>
      </c>
      <c r="L2020" t="s">
        <v>11035</v>
      </c>
      <c r="M2020" t="s">
        <v>12639</v>
      </c>
      <c r="N2020" t="s">
        <v>12929</v>
      </c>
      <c r="O2020" t="s">
        <v>4365</v>
      </c>
      <c r="P2020" t="s">
        <v>4365</v>
      </c>
      <c r="Q2020">
        <v>1</v>
      </c>
      <c r="R2020" t="s">
        <v>13358</v>
      </c>
      <c r="S2020" t="s">
        <v>13693</v>
      </c>
      <c r="T2020" t="s">
        <v>13831</v>
      </c>
      <c r="U2020" s="3" t="str" cm="1">
        <f t="array" ref="U2020">LEFT(T2020,MIN(FIND({0,1,2,3,4,5,6,7,8,9},T2020&amp;"0123456789"))-1)</f>
        <v>$</v>
      </c>
      <c r="V2020" t="s">
        <v>14414</v>
      </c>
      <c r="W2020" t="s">
        <v>13831</v>
      </c>
      <c r="X2020" s="3" t="str" cm="1">
        <f t="array" ref="X2020">LEFT(W2020,MIN(FIND({0,1,2,3,4,5,6,7,8,9},W2020&amp;"0123456789"))-1)</f>
        <v>$</v>
      </c>
      <c r="Y2020" t="s">
        <v>14414</v>
      </c>
      <c r="Z2020" t="s">
        <v>13831</v>
      </c>
      <c r="AA2020" s="3" cm="1">
        <f t="array" ref="AA2020">_xlfn.XLOOKUP(LEFT(Z2020,MIN(FIND({0,1,2,3,4,5,6,7,8,9},Z2020&amp;"0123456789"))-1), $BB$4:$BB$23, $BC$4:$BC$23)*_xlfn.NUMBERVALUE(TRIM(REPLACE(Z2020,1,MIN(FIND({0,1,2,3,4,5,6,7,8,9},Z2020&amp;"0123456789"))-1,"")), ".", ",")</f>
        <v>1000000</v>
      </c>
      <c r="AB2020" t="s">
        <v>13831</v>
      </c>
      <c r="AC2020" s="3" cm="1">
        <f t="array" ref="AC2020">_xlfn.XLOOKUP(LEFT(AB2020,MIN(FIND({0,1,2,3,4,5,6,7,8,9},AB2020&amp;"0123456789"))-1), $BB$4:$BB$23, $BC$4:$BC$23)*_xlfn.NUMBERVALUE(TRIM(REPLACE(AB2020,1,MIN(FIND({0,1,2,3,4,5,6,7,8,9},AB2020&amp;"0123456789"))-1,"")), ".", ",")</f>
        <v>1000000</v>
      </c>
      <c r="AD2020" t="s">
        <v>4365</v>
      </c>
      <c r="AE2020" t="s">
        <v>4365</v>
      </c>
      <c r="AF2020" t="s">
        <v>4365</v>
      </c>
      <c r="AG2020" t="s">
        <v>4365</v>
      </c>
      <c r="AH2020" t="s">
        <v>4365</v>
      </c>
      <c r="AI2020" t="s">
        <v>4365</v>
      </c>
      <c r="AJ2020" t="s">
        <v>4365</v>
      </c>
      <c r="AK2020" t="s">
        <v>4365</v>
      </c>
      <c r="AL2020" t="s">
        <v>4365</v>
      </c>
      <c r="AM2020" t="s">
        <v>4365</v>
      </c>
      <c r="AN2020" t="s">
        <v>4365</v>
      </c>
      <c r="AO2020" t="s">
        <v>4365</v>
      </c>
      <c r="AP2020" t="s">
        <v>4365</v>
      </c>
      <c r="AQ2020" t="s">
        <v>4365</v>
      </c>
      <c r="AR2020" t="s">
        <v>4365</v>
      </c>
      <c r="AS2020" t="s">
        <v>4365</v>
      </c>
      <c r="BC2020" s="3" t="str" cm="1">
        <f t="array" ref="BC2020">LEFT(BB2020,MIN(FIND({0,1,2,3,4,5,6,7,8,9},BB2020&amp;"0123456789"))-1)</f>
        <v/>
      </c>
      <c r="BY2020" t="s">
        <v>25419</v>
      </c>
      <c r="BZ2020" t="s">
        <v>25556</v>
      </c>
      <c r="CA2020" t="s">
        <v>25546</v>
      </c>
      <c r="CT2020" t="str">
        <f t="shared" si="459"/>
        <v>Apps</v>
      </c>
      <c r="CU2020" t="str">
        <f t="shared" si="460"/>
        <v>E-Learning</v>
      </c>
      <c r="CV2020" t="str">
        <f t="shared" si="461"/>
        <v>Video Chat</v>
      </c>
      <c r="CW2020" t="str">
        <f t="shared" si="462"/>
        <v/>
      </c>
      <c r="CX2020" t="str">
        <f t="shared" si="463"/>
        <v/>
      </c>
      <c r="CY2020" t="str">
        <f t="shared" si="464"/>
        <v/>
      </c>
      <c r="CZ2020" t="str">
        <f t="shared" si="465"/>
        <v/>
      </c>
      <c r="DA2020" t="str">
        <f t="shared" si="466"/>
        <v/>
      </c>
      <c r="DB2020" t="str">
        <f t="shared" si="467"/>
        <v/>
      </c>
      <c r="DC2020" t="str">
        <f t="shared" si="468"/>
        <v/>
      </c>
    </row>
    <row r="2021" spans="1:107" x14ac:dyDescent="0.2">
      <c r="A2021">
        <v>2018</v>
      </c>
      <c r="B2021" t="s">
        <v>2011</v>
      </c>
      <c r="C2021" t="s">
        <v>4186</v>
      </c>
      <c r="D2021" t="s">
        <v>5973</v>
      </c>
      <c r="E2021" t="s">
        <v>6065</v>
      </c>
      <c r="F2021" t="s">
        <v>8084</v>
      </c>
      <c r="G2021" t="s">
        <v>8244</v>
      </c>
      <c r="H2021" t="s">
        <v>8552</v>
      </c>
      <c r="I2021" t="s">
        <v>8555</v>
      </c>
      <c r="J2021" t="s">
        <v>10066</v>
      </c>
      <c r="K2021" t="s">
        <v>10119</v>
      </c>
      <c r="L2021" t="s">
        <v>10378</v>
      </c>
      <c r="M2021" t="s">
        <v>12640</v>
      </c>
      <c r="N2021" t="s">
        <v>13239</v>
      </c>
      <c r="O2021" t="s">
        <v>13345</v>
      </c>
      <c r="P2021" t="s">
        <v>4365</v>
      </c>
      <c r="Q2021">
        <v>1</v>
      </c>
      <c r="R2021" t="s">
        <v>13357</v>
      </c>
      <c r="S2021" t="s">
        <v>8255</v>
      </c>
      <c r="T2021" t="s">
        <v>13957</v>
      </c>
      <c r="U2021" s="3" t="str" cm="1">
        <f t="array" ref="U2021">LEFT(T2021,MIN(FIND({0,1,2,3,4,5,6,7,8,9},T2021&amp;"0123456789"))-1)</f>
        <v>$</v>
      </c>
      <c r="V2021" t="s">
        <v>13357</v>
      </c>
      <c r="W2021" t="s">
        <v>13957</v>
      </c>
      <c r="X2021" s="3" t="str" cm="1">
        <f t="array" ref="X2021">LEFT(W2021,MIN(FIND({0,1,2,3,4,5,6,7,8,9},W2021&amp;"0123456789"))-1)</f>
        <v>$</v>
      </c>
      <c r="Y2021" t="s">
        <v>13357</v>
      </c>
      <c r="Z2021" t="s">
        <v>13957</v>
      </c>
      <c r="AA2021" s="3" cm="1">
        <f t="array" ref="AA2021">_xlfn.XLOOKUP(LEFT(Z2021,MIN(FIND({0,1,2,3,4,5,6,7,8,9},Z2021&amp;"0123456789"))-1), $BB$4:$BB$23, $BC$4:$BC$23)*_xlfn.NUMBERVALUE(TRIM(REPLACE(Z2021,1,MIN(FIND({0,1,2,3,4,5,6,7,8,9},Z2021&amp;"0123456789"))-1,"")), ".", ",")</f>
        <v>1300000</v>
      </c>
      <c r="AB2021" t="s">
        <v>13957</v>
      </c>
      <c r="AC2021" s="3" cm="1">
        <f t="array" ref="AC2021">_xlfn.XLOOKUP(LEFT(AB2021,MIN(FIND({0,1,2,3,4,5,6,7,8,9},AB2021&amp;"0123456789"))-1), $BB$4:$BB$23, $BC$4:$BC$23)*_xlfn.NUMBERVALUE(TRIM(REPLACE(AB2021,1,MIN(FIND({0,1,2,3,4,5,6,7,8,9},AB2021&amp;"0123456789"))-1,"")), ".", ",")</f>
        <v>1300000</v>
      </c>
      <c r="AD2021" t="s">
        <v>8555</v>
      </c>
      <c r="AE2021" t="s">
        <v>8555</v>
      </c>
      <c r="AF2021" t="s">
        <v>16380</v>
      </c>
      <c r="AG2021" t="s">
        <v>17482</v>
      </c>
      <c r="AH2021" t="s">
        <v>18072</v>
      </c>
      <c r="AI2021" t="s">
        <v>18719</v>
      </c>
      <c r="AJ2021" t="s">
        <v>19191</v>
      </c>
      <c r="AK2021" t="s">
        <v>20084</v>
      </c>
      <c r="AL2021" t="s">
        <v>20121</v>
      </c>
      <c r="AM2021" t="s">
        <v>21103</v>
      </c>
      <c r="AN2021" t="s">
        <v>21680</v>
      </c>
      <c r="AO2021" t="s">
        <v>22283</v>
      </c>
      <c r="AP2021" t="s">
        <v>23503</v>
      </c>
      <c r="AQ2021" t="s">
        <v>24513</v>
      </c>
      <c r="AR2021" t="s">
        <v>25307</v>
      </c>
      <c r="AS2021" t="s">
        <v>19323</v>
      </c>
      <c r="BC2021" s="3" t="str" cm="1">
        <f t="array" ref="BC2021">LEFT(BB2021,MIN(FIND({0,1,2,3,4,5,6,7,8,9},BB2021&amp;"0123456789"))-1)</f>
        <v/>
      </c>
      <c r="BY2021" t="s">
        <v>12640</v>
      </c>
      <c r="CT2021" t="str">
        <f t="shared" si="459"/>
        <v>Photography</v>
      </c>
      <c r="CU2021" t="str">
        <f t="shared" si="460"/>
        <v/>
      </c>
      <c r="CV2021" t="str">
        <f t="shared" si="461"/>
        <v/>
      </c>
      <c r="CW2021" t="str">
        <f t="shared" si="462"/>
        <v/>
      </c>
      <c r="CX2021" t="str">
        <f t="shared" si="463"/>
        <v/>
      </c>
      <c r="CY2021" t="str">
        <f t="shared" si="464"/>
        <v/>
      </c>
      <c r="CZ2021" t="str">
        <f t="shared" si="465"/>
        <v/>
      </c>
      <c r="DA2021" t="str">
        <f t="shared" si="466"/>
        <v/>
      </c>
      <c r="DB2021" t="str">
        <f t="shared" si="467"/>
        <v/>
      </c>
      <c r="DC2021" t="str">
        <f t="shared" si="468"/>
        <v/>
      </c>
    </row>
    <row r="2022" spans="1:107" x14ac:dyDescent="0.2">
      <c r="A2022">
        <v>2019</v>
      </c>
      <c r="B2022" t="s">
        <v>2012</v>
      </c>
      <c r="C2022" t="s">
        <v>4187</v>
      </c>
      <c r="D2022" t="s">
        <v>5974</v>
      </c>
      <c r="E2022" t="s">
        <v>6065</v>
      </c>
      <c r="F2022" t="s">
        <v>8085</v>
      </c>
      <c r="G2022" t="s">
        <v>8245</v>
      </c>
      <c r="H2022" t="s">
        <v>8552</v>
      </c>
      <c r="I2022" t="s">
        <v>4365</v>
      </c>
      <c r="J2022" t="s">
        <v>4365</v>
      </c>
      <c r="K2022" t="s">
        <v>10119</v>
      </c>
      <c r="L2022" t="s">
        <v>10857</v>
      </c>
      <c r="M2022" t="s">
        <v>12641</v>
      </c>
      <c r="N2022" t="s">
        <v>12791</v>
      </c>
      <c r="O2022" t="s">
        <v>4365</v>
      </c>
      <c r="P2022" t="s">
        <v>4365</v>
      </c>
      <c r="Q2022">
        <v>1</v>
      </c>
      <c r="R2022" t="s">
        <v>13357</v>
      </c>
      <c r="S2022" t="s">
        <v>8397</v>
      </c>
      <c r="T2022" t="s">
        <v>14373</v>
      </c>
      <c r="U2022" s="3" t="str" cm="1">
        <f t="array" ref="U2022">LEFT(T2022,MIN(FIND({0,1,2,3,4,5,6,7,8,9},T2022&amp;"0123456789"))-1)</f>
        <v>$</v>
      </c>
      <c r="V2022" t="s">
        <v>13357</v>
      </c>
      <c r="W2022" t="s">
        <v>14373</v>
      </c>
      <c r="X2022" s="3" t="str" cm="1">
        <f t="array" ref="X2022">LEFT(W2022,MIN(FIND({0,1,2,3,4,5,6,7,8,9},W2022&amp;"0123456789"))-1)</f>
        <v>$</v>
      </c>
      <c r="Y2022" t="s">
        <v>13357</v>
      </c>
      <c r="Z2022" t="s">
        <v>14373</v>
      </c>
      <c r="AA2022" s="3" cm="1">
        <f t="array" ref="AA2022">_xlfn.XLOOKUP(LEFT(Z2022,MIN(FIND({0,1,2,3,4,5,6,7,8,9},Z2022&amp;"0123456789"))-1), $BB$4:$BB$23, $BC$4:$BC$23)*_xlfn.NUMBERVALUE(TRIM(REPLACE(Z2022,1,MIN(FIND({0,1,2,3,4,5,6,7,8,9},Z2022&amp;"0123456789"))-1,"")), ".", ",")</f>
        <v>3923048</v>
      </c>
      <c r="AB2022" t="s">
        <v>14373</v>
      </c>
      <c r="AC2022" s="3" cm="1">
        <f t="array" ref="AC2022">_xlfn.XLOOKUP(LEFT(AB2022,MIN(FIND({0,1,2,3,4,5,6,7,8,9},AB2022&amp;"0123456789"))-1), $BB$4:$BB$23, $BC$4:$BC$23)*_xlfn.NUMBERVALUE(TRIM(REPLACE(AB2022,1,MIN(FIND({0,1,2,3,4,5,6,7,8,9},AB2022&amp;"0123456789"))-1,"")), ".", ",")</f>
        <v>3923048</v>
      </c>
      <c r="AD2022" t="s">
        <v>4365</v>
      </c>
      <c r="AE2022" t="s">
        <v>4365</v>
      </c>
      <c r="AF2022" t="s">
        <v>4365</v>
      </c>
      <c r="AG2022" t="s">
        <v>17483</v>
      </c>
      <c r="AH2022" t="s">
        <v>18073</v>
      </c>
      <c r="AI2022" t="s">
        <v>19060</v>
      </c>
      <c r="AJ2022" t="s">
        <v>8563</v>
      </c>
      <c r="AK2022" t="s">
        <v>18794</v>
      </c>
      <c r="AL2022" t="s">
        <v>8555</v>
      </c>
      <c r="AM2022" t="s">
        <v>18794</v>
      </c>
      <c r="AN2022" t="s">
        <v>18372</v>
      </c>
      <c r="AO2022" t="s">
        <v>18794</v>
      </c>
      <c r="AP2022" t="s">
        <v>23504</v>
      </c>
      <c r="AQ2022" t="s">
        <v>24514</v>
      </c>
      <c r="AR2022" t="s">
        <v>25308</v>
      </c>
      <c r="AS2022" t="s">
        <v>14822</v>
      </c>
      <c r="BC2022" s="3" t="str" cm="1">
        <f t="array" ref="BC2022">LEFT(BB2022,MIN(FIND({0,1,2,3,4,5,6,7,8,9},BB2022&amp;"0123456789"))-1)</f>
        <v/>
      </c>
      <c r="BY2022" t="s">
        <v>12515</v>
      </c>
      <c r="BZ2022" t="s">
        <v>26022</v>
      </c>
      <c r="CA2022" t="s">
        <v>26023</v>
      </c>
      <c r="CT2022" t="str">
        <f t="shared" si="459"/>
        <v>Mining</v>
      </c>
      <c r="CU2022" t="str">
        <f t="shared" si="460"/>
        <v>Mining Technology</v>
      </c>
      <c r="CV2022" t="str">
        <f t="shared" si="461"/>
        <v>Precious Metals</v>
      </c>
      <c r="CW2022" t="str">
        <f t="shared" si="462"/>
        <v/>
      </c>
      <c r="CX2022" t="str">
        <f t="shared" si="463"/>
        <v/>
      </c>
      <c r="CY2022" t="str">
        <f t="shared" si="464"/>
        <v/>
      </c>
      <c r="CZ2022" t="str">
        <f t="shared" si="465"/>
        <v/>
      </c>
      <c r="DA2022" t="str">
        <f t="shared" si="466"/>
        <v/>
      </c>
      <c r="DB2022" t="str">
        <f t="shared" si="467"/>
        <v/>
      </c>
      <c r="DC2022" t="str">
        <f t="shared" si="468"/>
        <v/>
      </c>
    </row>
    <row r="2023" spans="1:107" x14ac:dyDescent="0.2">
      <c r="A2023">
        <v>2020</v>
      </c>
      <c r="B2023" t="s">
        <v>2013</v>
      </c>
      <c r="C2023" t="s">
        <v>4188</v>
      </c>
      <c r="D2023" t="s">
        <v>5975</v>
      </c>
      <c r="E2023" t="s">
        <v>6065</v>
      </c>
      <c r="F2023" t="s">
        <v>8086</v>
      </c>
      <c r="G2023" t="s">
        <v>8266</v>
      </c>
      <c r="H2023" t="s">
        <v>8552</v>
      </c>
      <c r="I2023" t="s">
        <v>8554</v>
      </c>
      <c r="J2023" t="s">
        <v>10067</v>
      </c>
      <c r="K2023" t="s">
        <v>10121</v>
      </c>
      <c r="L2023" t="s">
        <v>11036</v>
      </c>
      <c r="M2023" t="s">
        <v>12642</v>
      </c>
      <c r="N2023" t="s">
        <v>12736</v>
      </c>
      <c r="O2023" t="s">
        <v>13305</v>
      </c>
      <c r="P2023" t="s">
        <v>4365</v>
      </c>
      <c r="Q2023">
        <v>1</v>
      </c>
      <c r="R2023" t="s">
        <v>13359</v>
      </c>
      <c r="S2023" t="s">
        <v>13711</v>
      </c>
      <c r="T2023" t="s">
        <v>13830</v>
      </c>
      <c r="U2023" s="3" t="str" cm="1">
        <f t="array" ref="U2023">LEFT(T2023,MIN(FIND({0,1,2,3,4,5,6,7,8,9},T2023&amp;"0123456789"))-1)</f>
        <v>$</v>
      </c>
      <c r="V2023" t="s">
        <v>13357</v>
      </c>
      <c r="W2023" t="s">
        <v>13830</v>
      </c>
      <c r="X2023" s="3" t="str" cm="1">
        <f t="array" ref="X2023">LEFT(W2023,MIN(FIND({0,1,2,3,4,5,6,7,8,9},W2023&amp;"0123456789"))-1)</f>
        <v>$</v>
      </c>
      <c r="Y2023" t="s">
        <v>13357</v>
      </c>
      <c r="Z2023" t="s">
        <v>13830</v>
      </c>
      <c r="AA2023" s="3" cm="1">
        <f t="array" ref="AA2023">_xlfn.XLOOKUP(LEFT(Z2023,MIN(FIND({0,1,2,3,4,5,6,7,8,9},Z2023&amp;"0123456789"))-1), $BB$4:$BB$23, $BC$4:$BC$23)*_xlfn.NUMBERVALUE(TRIM(REPLACE(Z2023,1,MIN(FIND({0,1,2,3,4,5,6,7,8,9},Z2023&amp;"0123456789"))-1,"")), ".", ",")</f>
        <v>3200000</v>
      </c>
      <c r="AB2023" t="s">
        <v>13830</v>
      </c>
      <c r="AC2023" s="3" cm="1">
        <f t="array" ref="AC2023">_xlfn.XLOOKUP(LEFT(AB2023,MIN(FIND({0,1,2,3,4,5,6,7,8,9},AB2023&amp;"0123456789"))-1), $BB$4:$BB$23, $BC$4:$BC$23)*_xlfn.NUMBERVALUE(TRIM(REPLACE(AB2023,1,MIN(FIND({0,1,2,3,4,5,6,7,8,9},AB2023&amp;"0123456789"))-1,"")), ".", ",")</f>
        <v>3200000</v>
      </c>
      <c r="AD2023" t="s">
        <v>4365</v>
      </c>
      <c r="AE2023" t="s">
        <v>14823</v>
      </c>
      <c r="AF2023" t="s">
        <v>16381</v>
      </c>
      <c r="AG2023" t="s">
        <v>4365</v>
      </c>
      <c r="AH2023" t="s">
        <v>4365</v>
      </c>
      <c r="AI2023" t="s">
        <v>4365</v>
      </c>
      <c r="AJ2023" t="s">
        <v>4365</v>
      </c>
      <c r="AK2023" t="s">
        <v>4365</v>
      </c>
      <c r="AL2023" t="s">
        <v>4365</v>
      </c>
      <c r="AM2023" t="s">
        <v>4365</v>
      </c>
      <c r="AN2023" t="s">
        <v>4365</v>
      </c>
      <c r="AO2023" t="s">
        <v>4365</v>
      </c>
      <c r="AP2023" t="s">
        <v>4365</v>
      </c>
      <c r="AQ2023" t="s">
        <v>4365</v>
      </c>
      <c r="AR2023" t="s">
        <v>4365</v>
      </c>
      <c r="AS2023" t="s">
        <v>14822</v>
      </c>
      <c r="BC2023" s="3" t="str" cm="1">
        <f t="array" ref="BC2023">LEFT(BB2023,MIN(FIND({0,1,2,3,4,5,6,7,8,9},BB2023&amp;"0123456789"))-1)</f>
        <v/>
      </c>
      <c r="BY2023" t="s">
        <v>11706</v>
      </c>
      <c r="BZ2023" t="s">
        <v>25868</v>
      </c>
      <c r="CA2023" t="s">
        <v>25414</v>
      </c>
      <c r="CB2023" t="s">
        <v>25408</v>
      </c>
      <c r="CT2023" t="str">
        <f t="shared" si="459"/>
        <v>E-Commerce</v>
      </c>
      <c r="CU2023" t="str">
        <f t="shared" si="460"/>
        <v>Home Services</v>
      </c>
      <c r="CV2023" t="str">
        <f t="shared" si="461"/>
        <v>Internet</v>
      </c>
      <c r="CW2023" t="str">
        <f t="shared" si="462"/>
        <v>Software</v>
      </c>
      <c r="CX2023" t="str">
        <f t="shared" si="463"/>
        <v/>
      </c>
      <c r="CY2023" t="str">
        <f t="shared" si="464"/>
        <v/>
      </c>
      <c r="CZ2023" t="str">
        <f t="shared" si="465"/>
        <v/>
      </c>
      <c r="DA2023" t="str">
        <f t="shared" si="466"/>
        <v/>
      </c>
      <c r="DB2023" t="str">
        <f t="shared" si="467"/>
        <v/>
      </c>
      <c r="DC2023" t="str">
        <f t="shared" si="468"/>
        <v/>
      </c>
    </row>
    <row r="2024" spans="1:107" x14ac:dyDescent="0.2">
      <c r="A2024">
        <v>2021</v>
      </c>
      <c r="B2024" t="s">
        <v>2014</v>
      </c>
      <c r="C2024" t="s">
        <v>4189</v>
      </c>
      <c r="D2024" t="s">
        <v>5976</v>
      </c>
      <c r="E2024" t="s">
        <v>6065</v>
      </c>
      <c r="F2024" t="s">
        <v>8087</v>
      </c>
      <c r="G2024" t="s">
        <v>8245</v>
      </c>
      <c r="H2024" t="s">
        <v>8552</v>
      </c>
      <c r="I2024" t="s">
        <v>8555</v>
      </c>
      <c r="J2024" t="s">
        <v>10068</v>
      </c>
      <c r="K2024" t="s">
        <v>10121</v>
      </c>
      <c r="L2024" t="s">
        <v>11037</v>
      </c>
      <c r="M2024" t="s">
        <v>12643</v>
      </c>
      <c r="N2024" t="s">
        <v>13240</v>
      </c>
      <c r="O2024" t="s">
        <v>13317</v>
      </c>
      <c r="P2024" t="s">
        <v>4365</v>
      </c>
      <c r="Q2024">
        <v>2</v>
      </c>
      <c r="R2024" t="s">
        <v>13357</v>
      </c>
      <c r="S2024" t="s">
        <v>13613</v>
      </c>
      <c r="T2024" t="s">
        <v>13926</v>
      </c>
      <c r="U2024" s="3" t="str" cm="1">
        <f t="array" ref="U2024">LEFT(T2024,MIN(FIND({0,1,2,3,4,5,6,7,8,9},T2024&amp;"0123456789"))-1)</f>
        <v>$</v>
      </c>
      <c r="V2024" t="s">
        <v>13357</v>
      </c>
      <c r="W2024" t="s">
        <v>13926</v>
      </c>
      <c r="X2024" s="3" t="str" cm="1">
        <f t="array" ref="X2024">LEFT(W2024,MIN(FIND({0,1,2,3,4,5,6,7,8,9},W2024&amp;"0123456789"))-1)</f>
        <v>$</v>
      </c>
      <c r="Y2024" t="s">
        <v>13357</v>
      </c>
      <c r="Z2024" t="s">
        <v>14088</v>
      </c>
      <c r="AA2024" s="3" cm="1">
        <f t="array" ref="AA2024">_xlfn.XLOOKUP(LEFT(Z2024,MIN(FIND({0,1,2,3,4,5,6,7,8,9},Z2024&amp;"0123456789"))-1), $BB$4:$BB$23, $BC$4:$BC$23)*_xlfn.NUMBERVALUE(TRIM(REPLACE(Z2024,1,MIN(FIND({0,1,2,3,4,5,6,7,8,9},Z2024&amp;"0123456789"))-1,"")), ".", ",")</f>
        <v>1550000</v>
      </c>
      <c r="AB2024" t="s">
        <v>14088</v>
      </c>
      <c r="AC2024" s="3" cm="1">
        <f t="array" ref="AC2024">_xlfn.XLOOKUP(LEFT(AB2024,MIN(FIND({0,1,2,3,4,5,6,7,8,9},AB2024&amp;"0123456789"))-1), $BB$4:$BB$23, $BC$4:$BC$23)*_xlfn.NUMBERVALUE(TRIM(REPLACE(AB2024,1,MIN(FIND({0,1,2,3,4,5,6,7,8,9},AB2024&amp;"0123456789"))-1,"")), ".", ",")</f>
        <v>1550000</v>
      </c>
      <c r="AD2024" t="s">
        <v>4365</v>
      </c>
      <c r="AE2024" t="s">
        <v>4365</v>
      </c>
      <c r="AF2024" t="s">
        <v>4365</v>
      </c>
      <c r="AG2024" t="s">
        <v>4365</v>
      </c>
      <c r="AH2024" t="s">
        <v>4365</v>
      </c>
      <c r="AI2024" t="s">
        <v>4365</v>
      </c>
      <c r="AJ2024" t="s">
        <v>4365</v>
      </c>
      <c r="AK2024" t="s">
        <v>4365</v>
      </c>
      <c r="AL2024" t="s">
        <v>4365</v>
      </c>
      <c r="AM2024" t="s">
        <v>4365</v>
      </c>
      <c r="AN2024" t="s">
        <v>4365</v>
      </c>
      <c r="AO2024" t="s">
        <v>4365</v>
      </c>
      <c r="AP2024" t="s">
        <v>4365</v>
      </c>
      <c r="AQ2024" t="s">
        <v>4365</v>
      </c>
      <c r="AR2024" t="s">
        <v>4365</v>
      </c>
      <c r="AS2024" t="s">
        <v>14829</v>
      </c>
      <c r="BC2024" s="3" t="str" cm="1">
        <f t="array" ref="BC2024">LEFT(BB2024,MIN(FIND({0,1,2,3,4,5,6,7,8,9},BB2024&amp;"0123456789"))-1)</f>
        <v/>
      </c>
      <c r="BY2024" t="s">
        <v>12465</v>
      </c>
      <c r="BZ2024" t="s">
        <v>25818</v>
      </c>
      <c r="CA2024" t="s">
        <v>25537</v>
      </c>
      <c r="CT2024" t="str">
        <f t="shared" si="459"/>
        <v>Cannabis</v>
      </c>
      <c r="CU2024" t="str">
        <f t="shared" si="460"/>
        <v>Organic</v>
      </c>
      <c r="CV2024" t="str">
        <f t="shared" si="461"/>
        <v>Pharmaceutical</v>
      </c>
      <c r="CW2024" t="str">
        <f t="shared" si="462"/>
        <v/>
      </c>
      <c r="CX2024" t="str">
        <f t="shared" si="463"/>
        <v/>
      </c>
      <c r="CY2024" t="str">
        <f t="shared" si="464"/>
        <v/>
      </c>
      <c r="CZ2024" t="str">
        <f t="shared" si="465"/>
        <v/>
      </c>
      <c r="DA2024" t="str">
        <f t="shared" si="466"/>
        <v/>
      </c>
      <c r="DB2024" t="str">
        <f t="shared" si="467"/>
        <v/>
      </c>
      <c r="DC2024" t="str">
        <f t="shared" si="468"/>
        <v/>
      </c>
    </row>
    <row r="2025" spans="1:107" x14ac:dyDescent="0.2">
      <c r="A2025">
        <v>2022</v>
      </c>
      <c r="B2025" t="s">
        <v>2015</v>
      </c>
      <c r="C2025" t="s">
        <v>4190</v>
      </c>
      <c r="D2025" t="s">
        <v>4365</v>
      </c>
      <c r="E2025" t="s">
        <v>6065</v>
      </c>
      <c r="F2025" t="s">
        <v>8088</v>
      </c>
      <c r="G2025" t="s">
        <v>8245</v>
      </c>
      <c r="H2025" t="s">
        <v>8552</v>
      </c>
      <c r="I2025" t="s">
        <v>4365</v>
      </c>
      <c r="J2025" t="s">
        <v>4365</v>
      </c>
      <c r="K2025" t="s">
        <v>10121</v>
      </c>
      <c r="L2025" t="s">
        <v>10127</v>
      </c>
      <c r="M2025" t="s">
        <v>12644</v>
      </c>
      <c r="N2025" t="s">
        <v>12759</v>
      </c>
      <c r="O2025" t="s">
        <v>13320</v>
      </c>
      <c r="P2025" t="s">
        <v>4365</v>
      </c>
      <c r="Q2025">
        <v>1</v>
      </c>
      <c r="R2025" t="s">
        <v>13358</v>
      </c>
      <c r="S2025" t="s">
        <v>8501</v>
      </c>
      <c r="T2025" t="s">
        <v>13733</v>
      </c>
      <c r="U2025" s="3" t="str" cm="1">
        <f t="array" ref="U2025">LEFT(T2025,MIN(FIND({0,1,2,3,4,5,6,7,8,9},T2025&amp;"0123456789"))-1)</f>
        <v>$</v>
      </c>
      <c r="V2025" t="s">
        <v>14414</v>
      </c>
      <c r="W2025" t="s">
        <v>13733</v>
      </c>
      <c r="X2025" s="3" t="str" cm="1">
        <f t="array" ref="X2025">LEFT(W2025,MIN(FIND({0,1,2,3,4,5,6,7,8,9},W2025&amp;"0123456789"))-1)</f>
        <v>$</v>
      </c>
      <c r="Y2025" t="s">
        <v>14414</v>
      </c>
      <c r="Z2025" t="s">
        <v>13733</v>
      </c>
      <c r="AA2025" s="3" cm="1">
        <f t="array" ref="AA2025">_xlfn.XLOOKUP(LEFT(Z2025,MIN(FIND({0,1,2,3,4,5,6,7,8,9},Z2025&amp;"0123456789"))-1), $BB$4:$BB$23, $BC$4:$BC$23)*_xlfn.NUMBERVALUE(TRIM(REPLACE(Z2025,1,MIN(FIND({0,1,2,3,4,5,6,7,8,9},Z2025&amp;"0123456789"))-1,"")), ".", ",")</f>
        <v>25000000</v>
      </c>
      <c r="AB2025" t="s">
        <v>13733</v>
      </c>
      <c r="AC2025" s="3" cm="1">
        <f t="array" ref="AC2025">_xlfn.XLOOKUP(LEFT(AB2025,MIN(FIND({0,1,2,3,4,5,6,7,8,9},AB2025&amp;"0123456789"))-1), $BB$4:$BB$23, $BC$4:$BC$23)*_xlfn.NUMBERVALUE(TRIM(REPLACE(AB2025,1,MIN(FIND({0,1,2,3,4,5,6,7,8,9},AB2025&amp;"0123456789"))-1,"")), ".", ",")</f>
        <v>25000000</v>
      </c>
      <c r="AD2025" t="s">
        <v>8555</v>
      </c>
      <c r="AE2025" t="s">
        <v>8555</v>
      </c>
      <c r="AF2025" t="s">
        <v>16382</v>
      </c>
      <c r="AG2025" t="s">
        <v>4365</v>
      </c>
      <c r="AH2025" t="s">
        <v>4365</v>
      </c>
      <c r="AI2025" t="s">
        <v>4365</v>
      </c>
      <c r="AJ2025" t="s">
        <v>4365</v>
      </c>
      <c r="AK2025" t="s">
        <v>4365</v>
      </c>
      <c r="AL2025" t="s">
        <v>4365</v>
      </c>
      <c r="AM2025" t="s">
        <v>4365</v>
      </c>
      <c r="AN2025" t="s">
        <v>4365</v>
      </c>
      <c r="AO2025" t="s">
        <v>4365</v>
      </c>
      <c r="AP2025" t="s">
        <v>4365</v>
      </c>
      <c r="AQ2025" t="s">
        <v>4365</v>
      </c>
      <c r="AR2025" t="s">
        <v>4365</v>
      </c>
      <c r="AS2025" t="s">
        <v>4365</v>
      </c>
      <c r="BC2025" s="3" t="str" cm="1">
        <f t="array" ref="BC2025">LEFT(BB2025,MIN(FIND({0,1,2,3,4,5,6,7,8,9},BB2025&amp;"0123456789"))-1)</f>
        <v/>
      </c>
      <c r="BY2025" t="s">
        <v>12644</v>
      </c>
      <c r="CT2025" t="str">
        <f t="shared" si="459"/>
        <v>Autonomous Vehicles</v>
      </c>
      <c r="CU2025" t="str">
        <f t="shared" si="460"/>
        <v/>
      </c>
      <c r="CV2025" t="str">
        <f t="shared" si="461"/>
        <v/>
      </c>
      <c r="CW2025" t="str">
        <f t="shared" si="462"/>
        <v/>
      </c>
      <c r="CX2025" t="str">
        <f t="shared" si="463"/>
        <v/>
      </c>
      <c r="CY2025" t="str">
        <f t="shared" si="464"/>
        <v/>
      </c>
      <c r="CZ2025" t="str">
        <f t="shared" si="465"/>
        <v/>
      </c>
      <c r="DA2025" t="str">
        <f t="shared" si="466"/>
        <v/>
      </c>
      <c r="DB2025" t="str">
        <f t="shared" si="467"/>
        <v/>
      </c>
      <c r="DC2025" t="str">
        <f t="shared" si="468"/>
        <v/>
      </c>
    </row>
    <row r="2026" spans="1:107" x14ac:dyDescent="0.2">
      <c r="A2026">
        <v>2023</v>
      </c>
      <c r="B2026" t="s">
        <v>2016</v>
      </c>
      <c r="C2026" t="s">
        <v>4191</v>
      </c>
      <c r="D2026" t="s">
        <v>5977</v>
      </c>
      <c r="E2026" t="s">
        <v>6065</v>
      </c>
      <c r="F2026" t="s">
        <v>8089</v>
      </c>
      <c r="G2026" t="s">
        <v>8246</v>
      </c>
      <c r="H2026" t="s">
        <v>8552</v>
      </c>
      <c r="I2026" t="s">
        <v>4365</v>
      </c>
      <c r="J2026" t="s">
        <v>4365</v>
      </c>
      <c r="K2026" t="s">
        <v>10121</v>
      </c>
      <c r="L2026" t="s">
        <v>11038</v>
      </c>
      <c r="M2026" t="s">
        <v>12645</v>
      </c>
      <c r="N2026" t="s">
        <v>13241</v>
      </c>
      <c r="O2026" t="s">
        <v>13306</v>
      </c>
      <c r="P2026" t="s">
        <v>4365</v>
      </c>
      <c r="Q2026">
        <v>1</v>
      </c>
      <c r="R2026" t="s">
        <v>4365</v>
      </c>
      <c r="S2026" t="s">
        <v>13373</v>
      </c>
      <c r="T2026" t="s">
        <v>14019</v>
      </c>
      <c r="U2026" s="3" t="str" cm="1">
        <f t="array" ref="U2026">LEFT(T2026,MIN(FIND({0,1,2,3,4,5,6,7,8,9},T2026&amp;"0123456789"))-1)</f>
        <v>$</v>
      </c>
      <c r="V2026" t="s">
        <v>14415</v>
      </c>
      <c r="W2026" t="s">
        <v>14019</v>
      </c>
      <c r="X2026" s="3" t="str" cm="1">
        <f t="array" ref="X2026">LEFT(W2026,MIN(FIND({0,1,2,3,4,5,6,7,8,9},W2026&amp;"0123456789"))-1)</f>
        <v>$</v>
      </c>
      <c r="Y2026" t="s">
        <v>14415</v>
      </c>
      <c r="Z2026" t="s">
        <v>14019</v>
      </c>
      <c r="AA2026" s="3" cm="1">
        <f t="array" ref="AA2026">_xlfn.XLOOKUP(LEFT(Z2026,MIN(FIND({0,1,2,3,4,5,6,7,8,9},Z2026&amp;"0123456789"))-1), $BB$4:$BB$23, $BC$4:$BC$23)*_xlfn.NUMBERVALUE(TRIM(REPLACE(Z2026,1,MIN(FIND({0,1,2,3,4,5,6,7,8,9},Z2026&amp;"0123456789"))-1,"")), ".", ",")</f>
        <v>1320000</v>
      </c>
      <c r="AB2026" t="s">
        <v>14019</v>
      </c>
      <c r="AC2026" s="3" cm="1">
        <f t="array" ref="AC2026">_xlfn.XLOOKUP(LEFT(AB2026,MIN(FIND({0,1,2,3,4,5,6,7,8,9},AB2026&amp;"0123456789"))-1), $BB$4:$BB$23, $BC$4:$BC$23)*_xlfn.NUMBERVALUE(TRIM(REPLACE(AB2026,1,MIN(FIND({0,1,2,3,4,5,6,7,8,9},AB2026&amp;"0123456789"))-1,"")), ".", ",")</f>
        <v>1320000</v>
      </c>
      <c r="AD2026" t="s">
        <v>4365</v>
      </c>
      <c r="AE2026" t="s">
        <v>4365</v>
      </c>
      <c r="AF2026" t="s">
        <v>4365</v>
      </c>
      <c r="AG2026" t="s">
        <v>16978</v>
      </c>
      <c r="AH2026" t="s">
        <v>4365</v>
      </c>
      <c r="AI2026" t="s">
        <v>4365</v>
      </c>
      <c r="AJ2026" t="s">
        <v>14830</v>
      </c>
      <c r="AK2026" t="s">
        <v>4365</v>
      </c>
      <c r="AL2026" t="s">
        <v>8554</v>
      </c>
      <c r="AM2026" t="s">
        <v>4365</v>
      </c>
      <c r="AN2026" t="s">
        <v>18794</v>
      </c>
      <c r="AO2026" t="s">
        <v>4365</v>
      </c>
      <c r="AP2026" t="s">
        <v>23505</v>
      </c>
      <c r="AQ2026" t="s">
        <v>4365</v>
      </c>
      <c r="AR2026" t="s">
        <v>4365</v>
      </c>
      <c r="AS2026" t="s">
        <v>14822</v>
      </c>
      <c r="BC2026" s="3" t="str" cm="1">
        <f t="array" ref="BC2026">LEFT(BB2026,MIN(FIND({0,1,2,3,4,5,6,7,8,9},BB2026&amp;"0123456789"))-1)</f>
        <v/>
      </c>
      <c r="BY2026" t="s">
        <v>25539</v>
      </c>
      <c r="BZ2026" t="s">
        <v>25917</v>
      </c>
      <c r="CA2026" t="s">
        <v>25555</v>
      </c>
      <c r="CB2026" t="s">
        <v>25717</v>
      </c>
      <c r="CC2026" t="s">
        <v>25519</v>
      </c>
      <c r="CT2026" t="str">
        <f t="shared" si="459"/>
        <v>Brand Marketing</v>
      </c>
      <c r="CU2026" t="str">
        <f t="shared" si="460"/>
        <v>Creative Agency</v>
      </c>
      <c r="CV2026" t="str">
        <f t="shared" si="461"/>
        <v>Product Design</v>
      </c>
      <c r="CW2026" t="str">
        <f t="shared" si="462"/>
        <v>UX Design</v>
      </c>
      <c r="CX2026" t="str">
        <f t="shared" si="463"/>
        <v>Web Development</v>
      </c>
      <c r="CY2026" t="str">
        <f t="shared" si="464"/>
        <v/>
      </c>
      <c r="CZ2026" t="str">
        <f t="shared" si="465"/>
        <v/>
      </c>
      <c r="DA2026" t="str">
        <f t="shared" si="466"/>
        <v/>
      </c>
      <c r="DB2026" t="str">
        <f t="shared" si="467"/>
        <v/>
      </c>
      <c r="DC2026" t="str">
        <f t="shared" si="468"/>
        <v/>
      </c>
    </row>
    <row r="2027" spans="1:107" x14ac:dyDescent="0.2">
      <c r="A2027">
        <v>2024</v>
      </c>
      <c r="B2027" t="s">
        <v>2017</v>
      </c>
      <c r="C2027" t="s">
        <v>4192</v>
      </c>
      <c r="D2027" t="s">
        <v>4365</v>
      </c>
      <c r="E2027" t="s">
        <v>6065</v>
      </c>
      <c r="F2027" t="s">
        <v>8090</v>
      </c>
      <c r="G2027" t="s">
        <v>8386</v>
      </c>
      <c r="H2027" t="s">
        <v>8552</v>
      </c>
      <c r="I2027" t="s">
        <v>4365</v>
      </c>
      <c r="J2027" t="s">
        <v>4365</v>
      </c>
      <c r="K2027" t="s">
        <v>10119</v>
      </c>
      <c r="L2027" t="s">
        <v>10898</v>
      </c>
      <c r="M2027" t="s">
        <v>10898</v>
      </c>
      <c r="N2027" t="s">
        <v>13242</v>
      </c>
      <c r="O2027" t="s">
        <v>13319</v>
      </c>
      <c r="P2027" t="s">
        <v>4365</v>
      </c>
      <c r="Q2027">
        <v>1</v>
      </c>
      <c r="R2027" t="s">
        <v>4365</v>
      </c>
      <c r="S2027" t="s">
        <v>13615</v>
      </c>
      <c r="T2027" t="s">
        <v>14342</v>
      </c>
      <c r="U2027" s="3" t="str" cm="1">
        <f t="array" ref="U2027">LEFT(T2027,MIN(FIND({0,1,2,3,4,5,6,7,8,9},T2027&amp;"0123456789"))-1)</f>
        <v>CN¥</v>
      </c>
      <c r="V2027" t="s">
        <v>14425</v>
      </c>
      <c r="W2027" t="s">
        <v>14342</v>
      </c>
      <c r="X2027" s="3" t="str" cm="1">
        <f t="array" ref="X2027">LEFT(W2027,MIN(FIND({0,1,2,3,4,5,6,7,8,9},W2027&amp;"0123456789"))-1)</f>
        <v>CN¥</v>
      </c>
      <c r="Y2027" t="s">
        <v>14425</v>
      </c>
      <c r="Z2027" t="s">
        <v>14342</v>
      </c>
      <c r="AA2027" s="3" cm="1">
        <f t="array" ref="AA2027">_xlfn.XLOOKUP(LEFT(Z2027,MIN(FIND({0,1,2,3,4,5,6,7,8,9},Z2027&amp;"0123456789"))-1), $BB$4:$BB$23, $BC$4:$BC$23)*_xlfn.NUMBERVALUE(TRIM(REPLACE(Z2027,1,MIN(FIND({0,1,2,3,4,5,6,7,8,9},Z2027&amp;"0123456789"))-1,"")), ".", ",")</f>
        <v>7500000</v>
      </c>
      <c r="AB2027" t="s">
        <v>14342</v>
      </c>
      <c r="AC2027" s="3" cm="1">
        <f t="array" ref="AC2027">_xlfn.XLOOKUP(LEFT(AB2027,MIN(FIND({0,1,2,3,4,5,6,7,8,9},AB2027&amp;"0123456789"))-1), $BB$4:$BB$23, $BC$4:$BC$23)*_xlfn.NUMBERVALUE(TRIM(REPLACE(AB2027,1,MIN(FIND({0,1,2,3,4,5,6,7,8,9},AB2027&amp;"0123456789"))-1,"")), ".", ",")</f>
        <v>7500000</v>
      </c>
      <c r="AD2027" t="s">
        <v>8555</v>
      </c>
      <c r="AE2027" t="s">
        <v>8555</v>
      </c>
      <c r="AF2027" t="s">
        <v>16383</v>
      </c>
      <c r="AG2027" t="s">
        <v>4365</v>
      </c>
      <c r="AH2027" t="s">
        <v>4365</v>
      </c>
      <c r="AI2027" t="s">
        <v>4365</v>
      </c>
      <c r="AJ2027" t="s">
        <v>4365</v>
      </c>
      <c r="AK2027" t="s">
        <v>4365</v>
      </c>
      <c r="AL2027" t="s">
        <v>4365</v>
      </c>
      <c r="AM2027" t="s">
        <v>4365</v>
      </c>
      <c r="AN2027" t="s">
        <v>4365</v>
      </c>
      <c r="AO2027" t="s">
        <v>4365</v>
      </c>
      <c r="AP2027" t="s">
        <v>4365</v>
      </c>
      <c r="AQ2027" t="s">
        <v>4365</v>
      </c>
      <c r="AR2027" t="s">
        <v>4365</v>
      </c>
      <c r="AS2027" t="s">
        <v>14824</v>
      </c>
      <c r="BC2027" s="3" t="str" cm="1">
        <f t="array" ref="BC2027">LEFT(BB2027,MIN(FIND({0,1,2,3,4,5,6,7,8,9},BB2027&amp;"0123456789"))-1)</f>
        <v/>
      </c>
      <c r="BY2027" t="s">
        <v>10587</v>
      </c>
      <c r="BZ2027" t="s">
        <v>25521</v>
      </c>
      <c r="CA2027" t="s">
        <v>25532</v>
      </c>
      <c r="CT2027" t="str">
        <f t="shared" si="459"/>
        <v>Gaming</v>
      </c>
      <c r="CU2027" t="str">
        <f t="shared" si="460"/>
        <v>Media and Entertainment</v>
      </c>
      <c r="CV2027" t="str">
        <f t="shared" si="461"/>
        <v>Mobile</v>
      </c>
      <c r="CW2027" t="str">
        <f t="shared" si="462"/>
        <v/>
      </c>
      <c r="CX2027" t="str">
        <f t="shared" si="463"/>
        <v/>
      </c>
      <c r="CY2027" t="str">
        <f t="shared" si="464"/>
        <v/>
      </c>
      <c r="CZ2027" t="str">
        <f t="shared" si="465"/>
        <v/>
      </c>
      <c r="DA2027" t="str">
        <f t="shared" si="466"/>
        <v/>
      </c>
      <c r="DB2027" t="str">
        <f t="shared" si="467"/>
        <v/>
      </c>
      <c r="DC2027" t="str">
        <f t="shared" si="468"/>
        <v/>
      </c>
    </row>
    <row r="2028" spans="1:107" x14ac:dyDescent="0.2">
      <c r="A2028">
        <v>2025</v>
      </c>
      <c r="B2028" t="s">
        <v>2018</v>
      </c>
      <c r="C2028" t="s">
        <v>4193</v>
      </c>
      <c r="D2028" t="s">
        <v>5978</v>
      </c>
      <c r="E2028" t="s">
        <v>6065</v>
      </c>
      <c r="F2028" t="s">
        <v>8091</v>
      </c>
      <c r="G2028" t="s">
        <v>8245</v>
      </c>
      <c r="H2028" t="s">
        <v>8552</v>
      </c>
      <c r="I2028" t="s">
        <v>4365</v>
      </c>
      <c r="J2028" t="s">
        <v>4365</v>
      </c>
      <c r="K2028" t="s">
        <v>10121</v>
      </c>
      <c r="L2028" t="s">
        <v>10234</v>
      </c>
      <c r="M2028" t="s">
        <v>12646</v>
      </c>
      <c r="N2028" t="s">
        <v>12750</v>
      </c>
      <c r="O2028" t="s">
        <v>13317</v>
      </c>
      <c r="P2028" t="s">
        <v>4365</v>
      </c>
      <c r="Q2028">
        <v>1</v>
      </c>
      <c r="R2028" t="s">
        <v>4365</v>
      </c>
      <c r="S2028" t="s">
        <v>13679</v>
      </c>
      <c r="T2028" t="s">
        <v>13767</v>
      </c>
      <c r="U2028" s="3" t="str" cm="1">
        <f t="array" ref="U2028">LEFT(T2028,MIN(FIND({0,1,2,3,4,5,6,7,8,9},T2028&amp;"0123456789"))-1)</f>
        <v>$</v>
      </c>
      <c r="V2028" t="s">
        <v>14415</v>
      </c>
      <c r="W2028" t="s">
        <v>13767</v>
      </c>
      <c r="X2028" s="3" t="str" cm="1">
        <f t="array" ref="X2028">LEFT(W2028,MIN(FIND({0,1,2,3,4,5,6,7,8,9},W2028&amp;"0123456789"))-1)</f>
        <v>$</v>
      </c>
      <c r="Y2028" t="s">
        <v>14415</v>
      </c>
      <c r="Z2028" t="s">
        <v>13767</v>
      </c>
      <c r="AA2028" s="3" cm="1">
        <f t="array" ref="AA2028">_xlfn.XLOOKUP(LEFT(Z2028,MIN(FIND({0,1,2,3,4,5,6,7,8,9},Z2028&amp;"0123456789"))-1), $BB$4:$BB$23, $BC$4:$BC$23)*_xlfn.NUMBERVALUE(TRIM(REPLACE(Z2028,1,MIN(FIND({0,1,2,3,4,5,6,7,8,9},Z2028&amp;"0123456789"))-1,"")), ".", ",")</f>
        <v>2600000</v>
      </c>
      <c r="AB2028" t="s">
        <v>13767</v>
      </c>
      <c r="AC2028" s="3" cm="1">
        <f t="array" ref="AC2028">_xlfn.XLOOKUP(LEFT(AB2028,MIN(FIND({0,1,2,3,4,5,6,7,8,9},AB2028&amp;"0123456789"))-1), $BB$4:$BB$23, $BC$4:$BC$23)*_xlfn.NUMBERVALUE(TRIM(REPLACE(AB2028,1,MIN(FIND({0,1,2,3,4,5,6,7,8,9},AB2028&amp;"0123456789"))-1,"")), ".", ",")</f>
        <v>2600000</v>
      </c>
      <c r="AD2028" t="s">
        <v>8555</v>
      </c>
      <c r="AE2028" t="s">
        <v>8555</v>
      </c>
      <c r="AF2028" t="s">
        <v>16384</v>
      </c>
      <c r="AG2028" t="s">
        <v>17484</v>
      </c>
      <c r="AH2028" t="s">
        <v>4365</v>
      </c>
      <c r="AI2028" t="s">
        <v>4365</v>
      </c>
      <c r="AJ2028" t="s">
        <v>8563</v>
      </c>
      <c r="AK2028" t="s">
        <v>4365</v>
      </c>
      <c r="AL2028" t="s">
        <v>8555</v>
      </c>
      <c r="AM2028" t="s">
        <v>4365</v>
      </c>
      <c r="AN2028" t="s">
        <v>18372</v>
      </c>
      <c r="AO2028" t="s">
        <v>4365</v>
      </c>
      <c r="AP2028" t="s">
        <v>23506</v>
      </c>
      <c r="AQ2028" t="s">
        <v>4365</v>
      </c>
      <c r="AR2028" t="s">
        <v>4365</v>
      </c>
      <c r="AS2028" t="s">
        <v>19184</v>
      </c>
      <c r="BC2028" s="3" t="str" cm="1">
        <f t="array" ref="BC2028">LEFT(BB2028,MIN(FIND({0,1,2,3,4,5,6,7,8,9},BB2028&amp;"0123456789"))-1)</f>
        <v/>
      </c>
      <c r="BY2028" t="s">
        <v>12646</v>
      </c>
      <c r="CT2028" t="str">
        <f t="shared" si="459"/>
        <v>Chemical</v>
      </c>
      <c r="CU2028" t="str">
        <f t="shared" si="460"/>
        <v/>
      </c>
      <c r="CV2028" t="str">
        <f t="shared" si="461"/>
        <v/>
      </c>
      <c r="CW2028" t="str">
        <f t="shared" si="462"/>
        <v/>
      </c>
      <c r="CX2028" t="str">
        <f t="shared" si="463"/>
        <v/>
      </c>
      <c r="CY2028" t="str">
        <f t="shared" si="464"/>
        <v/>
      </c>
      <c r="CZ2028" t="str">
        <f t="shared" si="465"/>
        <v/>
      </c>
      <c r="DA2028" t="str">
        <f t="shared" si="466"/>
        <v/>
      </c>
      <c r="DB2028" t="str">
        <f t="shared" si="467"/>
        <v/>
      </c>
      <c r="DC2028" t="str">
        <f t="shared" si="468"/>
        <v/>
      </c>
    </row>
    <row r="2029" spans="1:107" x14ac:dyDescent="0.2">
      <c r="A2029">
        <v>2026</v>
      </c>
      <c r="B2029" t="s">
        <v>2019</v>
      </c>
      <c r="C2029" t="s">
        <v>4194</v>
      </c>
      <c r="D2029" t="s">
        <v>5979</v>
      </c>
      <c r="E2029" t="s">
        <v>6065</v>
      </c>
      <c r="F2029" t="s">
        <v>8092</v>
      </c>
      <c r="G2029" t="s">
        <v>8245</v>
      </c>
      <c r="H2029" t="s">
        <v>8552</v>
      </c>
      <c r="I2029" t="s">
        <v>4365</v>
      </c>
      <c r="J2029" t="s">
        <v>4365</v>
      </c>
      <c r="K2029" t="s">
        <v>10125</v>
      </c>
      <c r="L2029" t="s">
        <v>10597</v>
      </c>
      <c r="M2029" t="s">
        <v>12647</v>
      </c>
      <c r="N2029" t="s">
        <v>12761</v>
      </c>
      <c r="O2029" t="s">
        <v>13319</v>
      </c>
      <c r="P2029" t="s">
        <v>4365</v>
      </c>
      <c r="Q2029">
        <v>1</v>
      </c>
      <c r="R2029" t="s">
        <v>13357</v>
      </c>
      <c r="S2029" t="s">
        <v>13649</v>
      </c>
      <c r="T2029" t="s">
        <v>14080</v>
      </c>
      <c r="U2029" s="3" t="str" cm="1">
        <f t="array" ref="U2029">LEFT(T2029,MIN(FIND({0,1,2,3,4,5,6,7,8,9},T2029&amp;"0123456789"))-1)</f>
        <v>CN¥</v>
      </c>
      <c r="V2029" t="s">
        <v>13357</v>
      </c>
      <c r="W2029" t="s">
        <v>14080</v>
      </c>
      <c r="X2029" s="3" t="str" cm="1">
        <f t="array" ref="X2029">LEFT(W2029,MIN(FIND({0,1,2,3,4,5,6,7,8,9},W2029&amp;"0123456789"))-1)</f>
        <v>CN¥</v>
      </c>
      <c r="Y2029" t="s">
        <v>13357</v>
      </c>
      <c r="Z2029" t="s">
        <v>14080</v>
      </c>
      <c r="AA2029" s="3" cm="1">
        <f t="array" ref="AA2029">_xlfn.XLOOKUP(LEFT(Z2029,MIN(FIND({0,1,2,3,4,5,6,7,8,9},Z2029&amp;"0123456789"))-1), $BB$4:$BB$23, $BC$4:$BC$23)*_xlfn.NUMBERVALUE(TRIM(REPLACE(Z2029,1,MIN(FIND({0,1,2,3,4,5,6,7,8,9},Z2029&amp;"0123456789"))-1,"")), ".", ",")</f>
        <v>3000000</v>
      </c>
      <c r="AB2029" t="s">
        <v>14080</v>
      </c>
      <c r="AC2029" s="3" cm="1">
        <f t="array" ref="AC2029">_xlfn.XLOOKUP(LEFT(AB2029,MIN(FIND({0,1,2,3,4,5,6,7,8,9},AB2029&amp;"0123456789"))-1), $BB$4:$BB$23, $BC$4:$BC$23)*_xlfn.NUMBERVALUE(TRIM(REPLACE(AB2029,1,MIN(FIND({0,1,2,3,4,5,6,7,8,9},AB2029&amp;"0123456789"))-1,"")), ".", ",")</f>
        <v>3000000</v>
      </c>
      <c r="AD2029" t="s">
        <v>8555</v>
      </c>
      <c r="AE2029" t="s">
        <v>8555</v>
      </c>
      <c r="AF2029" t="s">
        <v>16385</v>
      </c>
      <c r="AG2029" t="s">
        <v>4365</v>
      </c>
      <c r="AH2029" t="s">
        <v>4365</v>
      </c>
      <c r="AI2029" t="s">
        <v>4365</v>
      </c>
      <c r="AJ2029" t="s">
        <v>4365</v>
      </c>
      <c r="AK2029" t="s">
        <v>4365</v>
      </c>
      <c r="AL2029" t="s">
        <v>4365</v>
      </c>
      <c r="AM2029" t="s">
        <v>4365</v>
      </c>
      <c r="AN2029" t="s">
        <v>4365</v>
      </c>
      <c r="AO2029" t="s">
        <v>4365</v>
      </c>
      <c r="AP2029" t="s">
        <v>4365</v>
      </c>
      <c r="AQ2029" t="s">
        <v>4365</v>
      </c>
      <c r="AR2029" t="s">
        <v>4365</v>
      </c>
      <c r="AS2029" t="s">
        <v>14830</v>
      </c>
      <c r="BC2029" s="3" t="str" cm="1">
        <f t="array" ref="BC2029">LEFT(BB2029,MIN(FIND({0,1,2,3,4,5,6,7,8,9},BB2029&amp;"0123456789"))-1)</f>
        <v/>
      </c>
      <c r="BY2029" t="s">
        <v>25898</v>
      </c>
      <c r="BZ2029" t="s">
        <v>25484</v>
      </c>
      <c r="CT2029" t="str">
        <f t="shared" si="459"/>
        <v>Enterprise</v>
      </c>
      <c r="CU2029" t="str">
        <f t="shared" si="460"/>
        <v>Internet of Things</v>
      </c>
      <c r="CV2029" t="str">
        <f t="shared" si="461"/>
        <v/>
      </c>
      <c r="CW2029" t="str">
        <f t="shared" si="462"/>
        <v/>
      </c>
      <c r="CX2029" t="str">
        <f t="shared" si="463"/>
        <v/>
      </c>
      <c r="CY2029" t="str">
        <f t="shared" si="464"/>
        <v/>
      </c>
      <c r="CZ2029" t="str">
        <f t="shared" si="465"/>
        <v/>
      </c>
      <c r="DA2029" t="str">
        <f t="shared" si="466"/>
        <v/>
      </c>
      <c r="DB2029" t="str">
        <f t="shared" si="467"/>
        <v/>
      </c>
      <c r="DC2029" t="str">
        <f t="shared" si="468"/>
        <v/>
      </c>
    </row>
    <row r="2030" spans="1:107" x14ac:dyDescent="0.2">
      <c r="A2030">
        <v>2027</v>
      </c>
      <c r="B2030" t="s">
        <v>2020</v>
      </c>
      <c r="C2030" t="s">
        <v>4195</v>
      </c>
      <c r="D2030" t="s">
        <v>4365</v>
      </c>
      <c r="E2030" t="s">
        <v>6065</v>
      </c>
      <c r="F2030" t="s">
        <v>8093</v>
      </c>
      <c r="G2030" t="s">
        <v>8245</v>
      </c>
      <c r="H2030" t="s">
        <v>8552</v>
      </c>
      <c r="I2030" t="s">
        <v>4365</v>
      </c>
      <c r="J2030" t="s">
        <v>4365</v>
      </c>
      <c r="K2030" t="s">
        <v>10122</v>
      </c>
      <c r="L2030" t="s">
        <v>10431</v>
      </c>
      <c r="M2030" t="s">
        <v>10431</v>
      </c>
      <c r="N2030" t="s">
        <v>13243</v>
      </c>
      <c r="O2030" t="s">
        <v>13319</v>
      </c>
      <c r="P2030" t="s">
        <v>4365</v>
      </c>
      <c r="Q2030">
        <v>1</v>
      </c>
      <c r="R2030" t="s">
        <v>13358</v>
      </c>
      <c r="S2030" t="s">
        <v>8379</v>
      </c>
      <c r="T2030" t="s">
        <v>14374</v>
      </c>
      <c r="U2030" s="3" t="str" cm="1">
        <f t="array" ref="U2030">LEFT(T2030,MIN(FIND({0,1,2,3,4,5,6,7,8,9},T2030&amp;"0123456789"))-1)</f>
        <v>CN¥</v>
      </c>
      <c r="V2030" t="s">
        <v>14414</v>
      </c>
      <c r="W2030" t="s">
        <v>14374</v>
      </c>
      <c r="X2030" s="3" t="str" cm="1">
        <f t="array" ref="X2030">LEFT(W2030,MIN(FIND({0,1,2,3,4,5,6,7,8,9},W2030&amp;"0123456789"))-1)</f>
        <v>CN¥</v>
      </c>
      <c r="Y2030" t="s">
        <v>14414</v>
      </c>
      <c r="Z2030" t="s">
        <v>14374</v>
      </c>
      <c r="AA2030" s="3" cm="1">
        <f t="array" ref="AA2030">_xlfn.XLOOKUP(LEFT(Z2030,MIN(FIND({0,1,2,3,4,5,6,7,8,9},Z2030&amp;"0123456789"))-1), $BB$4:$BB$23, $BC$4:$BC$23)*_xlfn.NUMBERVALUE(TRIM(REPLACE(Z2030,1,MIN(FIND({0,1,2,3,4,5,6,7,8,9},Z2030&amp;"0123456789"))-1,"")), ".", ",")</f>
        <v>15000000</v>
      </c>
      <c r="AB2030" t="s">
        <v>14374</v>
      </c>
      <c r="AC2030" s="3" cm="1">
        <f t="array" ref="AC2030">_xlfn.XLOOKUP(LEFT(AB2030,MIN(FIND({0,1,2,3,4,5,6,7,8,9},AB2030&amp;"0123456789"))-1), $BB$4:$BB$23, $BC$4:$BC$23)*_xlfn.NUMBERVALUE(TRIM(REPLACE(AB2030,1,MIN(FIND({0,1,2,3,4,5,6,7,8,9},AB2030&amp;"0123456789"))-1,"")), ".", ",")</f>
        <v>15000000</v>
      </c>
      <c r="AD2030" t="s">
        <v>8555</v>
      </c>
      <c r="AE2030" t="s">
        <v>8555</v>
      </c>
      <c r="AF2030" t="s">
        <v>16386</v>
      </c>
      <c r="AG2030" t="s">
        <v>4365</v>
      </c>
      <c r="AH2030" t="s">
        <v>4365</v>
      </c>
      <c r="AI2030" t="s">
        <v>4365</v>
      </c>
      <c r="AJ2030" t="s">
        <v>4365</v>
      </c>
      <c r="AK2030" t="s">
        <v>4365</v>
      </c>
      <c r="AL2030" t="s">
        <v>4365</v>
      </c>
      <c r="AM2030" t="s">
        <v>4365</v>
      </c>
      <c r="AN2030" t="s">
        <v>4365</v>
      </c>
      <c r="AO2030" t="s">
        <v>4365</v>
      </c>
      <c r="AP2030" t="s">
        <v>4365</v>
      </c>
      <c r="AQ2030" t="s">
        <v>4365</v>
      </c>
      <c r="AR2030" t="s">
        <v>4365</v>
      </c>
      <c r="AS2030" t="s">
        <v>4365</v>
      </c>
      <c r="BC2030" s="3" t="str" cm="1">
        <f t="array" ref="BC2030">LEFT(BB2030,MIN(FIND({0,1,2,3,4,5,6,7,8,9},BB2030&amp;"0123456789"))-1)</f>
        <v/>
      </c>
      <c r="BY2030" t="s">
        <v>10431</v>
      </c>
      <c r="CT2030" t="str">
        <f t="shared" si="459"/>
        <v>Education</v>
      </c>
      <c r="CU2030" t="str">
        <f t="shared" si="460"/>
        <v/>
      </c>
      <c r="CV2030" t="str">
        <f t="shared" si="461"/>
        <v/>
      </c>
      <c r="CW2030" t="str">
        <f t="shared" si="462"/>
        <v/>
      </c>
      <c r="CX2030" t="str">
        <f t="shared" si="463"/>
        <v/>
      </c>
      <c r="CY2030" t="str">
        <f t="shared" si="464"/>
        <v/>
      </c>
      <c r="CZ2030" t="str">
        <f t="shared" si="465"/>
        <v/>
      </c>
      <c r="DA2030" t="str">
        <f t="shared" si="466"/>
        <v/>
      </c>
      <c r="DB2030" t="str">
        <f t="shared" si="467"/>
        <v/>
      </c>
      <c r="DC2030" t="str">
        <f t="shared" si="468"/>
        <v/>
      </c>
    </row>
    <row r="2031" spans="1:107" x14ac:dyDescent="0.2">
      <c r="A2031">
        <v>2028</v>
      </c>
      <c r="B2031" t="s">
        <v>2021</v>
      </c>
      <c r="C2031" t="s">
        <v>4196</v>
      </c>
      <c r="D2031" t="s">
        <v>5980</v>
      </c>
      <c r="E2031" t="s">
        <v>6065</v>
      </c>
      <c r="F2031" t="s">
        <v>8094</v>
      </c>
      <c r="G2031" t="s">
        <v>8245</v>
      </c>
      <c r="H2031" t="s">
        <v>8552</v>
      </c>
      <c r="I2031" t="s">
        <v>4365</v>
      </c>
      <c r="J2031" t="s">
        <v>4365</v>
      </c>
      <c r="K2031" t="s">
        <v>10121</v>
      </c>
      <c r="L2031" t="s">
        <v>10356</v>
      </c>
      <c r="M2031" t="s">
        <v>12648</v>
      </c>
      <c r="N2031" t="s">
        <v>13244</v>
      </c>
      <c r="O2031" t="s">
        <v>13306</v>
      </c>
      <c r="P2031" t="s">
        <v>4365</v>
      </c>
      <c r="Q2031">
        <v>2</v>
      </c>
      <c r="R2031" t="s">
        <v>13358</v>
      </c>
      <c r="S2031" t="s">
        <v>13712</v>
      </c>
      <c r="T2031" t="s">
        <v>14016</v>
      </c>
      <c r="U2031" s="3" t="str" cm="1">
        <f t="array" ref="U2031">LEFT(T2031,MIN(FIND({0,1,2,3,4,5,6,7,8,9},T2031&amp;"0123456789"))-1)</f>
        <v>€</v>
      </c>
      <c r="V2031" t="s">
        <v>14416</v>
      </c>
      <c r="W2031" t="s">
        <v>14016</v>
      </c>
      <c r="X2031" s="3" t="str" cm="1">
        <f t="array" ref="X2031">LEFT(W2031,MIN(FIND({0,1,2,3,4,5,6,7,8,9},W2031&amp;"0123456789"))-1)</f>
        <v>€</v>
      </c>
      <c r="Y2031" t="s">
        <v>14416</v>
      </c>
      <c r="Z2031" t="s">
        <v>14013</v>
      </c>
      <c r="AA2031" s="3" cm="1">
        <f t="array" ref="AA2031">_xlfn.XLOOKUP(LEFT(Z2031,MIN(FIND({0,1,2,3,4,5,6,7,8,9},Z2031&amp;"0123456789"))-1), $BB$4:$BB$23, $BC$4:$BC$23)*_xlfn.NUMBERVALUE(TRIM(REPLACE(Z2031,1,MIN(FIND({0,1,2,3,4,5,6,7,8,9},Z2031&amp;"0123456789"))-1,"")), ".", ",")</f>
        <v>3600000</v>
      </c>
      <c r="AB2031" t="s">
        <v>14013</v>
      </c>
      <c r="AC2031" s="3" cm="1">
        <f t="array" ref="AC2031">_xlfn.XLOOKUP(LEFT(AB2031,MIN(FIND({0,1,2,3,4,5,6,7,8,9},AB2031&amp;"0123456789"))-1), $BB$4:$BB$23, $BC$4:$BC$23)*_xlfn.NUMBERVALUE(TRIM(REPLACE(AB2031,1,MIN(FIND({0,1,2,3,4,5,6,7,8,9},AB2031&amp;"0123456789"))-1,"")), ".", ",")</f>
        <v>3600000</v>
      </c>
      <c r="AD2031" t="s">
        <v>4365</v>
      </c>
      <c r="AE2031" t="s">
        <v>8555</v>
      </c>
      <c r="AF2031" t="s">
        <v>16387</v>
      </c>
      <c r="AG2031" t="s">
        <v>4365</v>
      </c>
      <c r="AH2031" t="s">
        <v>4365</v>
      </c>
      <c r="AI2031" t="s">
        <v>4365</v>
      </c>
      <c r="AJ2031" t="s">
        <v>4365</v>
      </c>
      <c r="AK2031" t="s">
        <v>4365</v>
      </c>
      <c r="AL2031" t="s">
        <v>4365</v>
      </c>
      <c r="AM2031" t="s">
        <v>4365</v>
      </c>
      <c r="AN2031" t="s">
        <v>4365</v>
      </c>
      <c r="AO2031" t="s">
        <v>4365</v>
      </c>
      <c r="AP2031" t="s">
        <v>4365</v>
      </c>
      <c r="AQ2031" t="s">
        <v>4365</v>
      </c>
      <c r="AR2031" t="s">
        <v>4365</v>
      </c>
      <c r="AS2031" t="s">
        <v>14832</v>
      </c>
      <c r="BC2031" s="3" t="str" cm="1">
        <f t="array" ref="BC2031">LEFT(BB2031,MIN(FIND({0,1,2,3,4,5,6,7,8,9},BB2031&amp;"0123456789"))-1)</f>
        <v/>
      </c>
      <c r="BY2031" t="s">
        <v>12648</v>
      </c>
      <c r="CT2031" t="str">
        <f t="shared" si="459"/>
        <v>Commercial Real Estate</v>
      </c>
      <c r="CU2031" t="str">
        <f t="shared" si="460"/>
        <v/>
      </c>
      <c r="CV2031" t="str">
        <f t="shared" si="461"/>
        <v/>
      </c>
      <c r="CW2031" t="str">
        <f t="shared" si="462"/>
        <v/>
      </c>
      <c r="CX2031" t="str">
        <f t="shared" si="463"/>
        <v/>
      </c>
      <c r="CY2031" t="str">
        <f t="shared" si="464"/>
        <v/>
      </c>
      <c r="CZ2031" t="str">
        <f t="shared" si="465"/>
        <v/>
      </c>
      <c r="DA2031" t="str">
        <f t="shared" si="466"/>
        <v/>
      </c>
      <c r="DB2031" t="str">
        <f t="shared" si="467"/>
        <v/>
      </c>
      <c r="DC2031" t="str">
        <f t="shared" si="468"/>
        <v/>
      </c>
    </row>
    <row r="2032" spans="1:107" x14ac:dyDescent="0.2">
      <c r="A2032">
        <v>2029</v>
      </c>
      <c r="B2032" t="s">
        <v>2022</v>
      </c>
      <c r="C2032" t="s">
        <v>4197</v>
      </c>
      <c r="D2032" t="s">
        <v>5981</v>
      </c>
      <c r="E2032" t="s">
        <v>6065</v>
      </c>
      <c r="F2032" t="s">
        <v>8095</v>
      </c>
      <c r="G2032" t="s">
        <v>8245</v>
      </c>
      <c r="H2032" t="s">
        <v>8552</v>
      </c>
      <c r="I2032" t="s">
        <v>4365</v>
      </c>
      <c r="J2032" t="s">
        <v>4365</v>
      </c>
      <c r="K2032" t="s">
        <v>10121</v>
      </c>
      <c r="L2032" t="s">
        <v>10326</v>
      </c>
      <c r="M2032" t="s">
        <v>12649</v>
      </c>
      <c r="N2032" t="s">
        <v>13245</v>
      </c>
      <c r="O2032" t="s">
        <v>13348</v>
      </c>
      <c r="P2032" t="s">
        <v>4365</v>
      </c>
      <c r="Q2032">
        <v>1</v>
      </c>
      <c r="R2032" t="s">
        <v>4365</v>
      </c>
      <c r="S2032" t="s">
        <v>13427</v>
      </c>
      <c r="T2032" t="s">
        <v>13766</v>
      </c>
      <c r="U2032" s="3" t="str" cm="1">
        <f t="array" ref="U2032">LEFT(T2032,MIN(FIND({0,1,2,3,4,5,6,7,8,9},T2032&amp;"0123456789"))-1)</f>
        <v>$</v>
      </c>
      <c r="V2032" t="s">
        <v>14415</v>
      </c>
      <c r="W2032" t="s">
        <v>13766</v>
      </c>
      <c r="X2032" s="3" t="str" cm="1">
        <f t="array" ref="X2032">LEFT(W2032,MIN(FIND({0,1,2,3,4,5,6,7,8,9},W2032&amp;"0123456789"))-1)</f>
        <v>$</v>
      </c>
      <c r="Y2032" t="s">
        <v>14415</v>
      </c>
      <c r="Z2032" t="s">
        <v>13766</v>
      </c>
      <c r="AA2032" s="3" cm="1">
        <f t="array" ref="AA2032">_xlfn.XLOOKUP(LEFT(Z2032,MIN(FIND({0,1,2,3,4,5,6,7,8,9},Z2032&amp;"0123456789"))-1), $BB$4:$BB$23, $BC$4:$BC$23)*_xlfn.NUMBERVALUE(TRIM(REPLACE(Z2032,1,MIN(FIND({0,1,2,3,4,5,6,7,8,9},Z2032&amp;"0123456789"))-1,"")), ".", ",")</f>
        <v>7500000</v>
      </c>
      <c r="AB2032" t="s">
        <v>13766</v>
      </c>
      <c r="AC2032" s="3" cm="1">
        <f t="array" ref="AC2032">_xlfn.XLOOKUP(LEFT(AB2032,MIN(FIND({0,1,2,3,4,5,6,7,8,9},AB2032&amp;"0123456789"))-1), $BB$4:$BB$23, $BC$4:$BC$23)*_xlfn.NUMBERVALUE(TRIM(REPLACE(AB2032,1,MIN(FIND({0,1,2,3,4,5,6,7,8,9},AB2032&amp;"0123456789"))-1,"")), ".", ",")</f>
        <v>7500000</v>
      </c>
      <c r="AD2032" t="s">
        <v>4365</v>
      </c>
      <c r="AE2032" t="s">
        <v>4365</v>
      </c>
      <c r="AF2032" t="s">
        <v>4365</v>
      </c>
      <c r="AG2032" t="s">
        <v>4365</v>
      </c>
      <c r="AH2032" t="s">
        <v>4365</v>
      </c>
      <c r="AI2032" t="s">
        <v>4365</v>
      </c>
      <c r="AJ2032" t="s">
        <v>4365</v>
      </c>
      <c r="AK2032" t="s">
        <v>4365</v>
      </c>
      <c r="AL2032" t="s">
        <v>4365</v>
      </c>
      <c r="AM2032" t="s">
        <v>4365</v>
      </c>
      <c r="AN2032" t="s">
        <v>4365</v>
      </c>
      <c r="AO2032" t="s">
        <v>4365</v>
      </c>
      <c r="AP2032" t="s">
        <v>4365</v>
      </c>
      <c r="AQ2032" t="s">
        <v>4365</v>
      </c>
      <c r="AR2032" t="s">
        <v>4365</v>
      </c>
      <c r="AS2032" t="s">
        <v>14828</v>
      </c>
      <c r="BC2032" s="3" t="str" cm="1">
        <f t="array" ref="BC2032">LEFT(BB2032,MIN(FIND({0,1,2,3,4,5,6,7,8,9},BB2032&amp;"0123456789"))-1)</f>
        <v/>
      </c>
      <c r="BY2032" t="s">
        <v>12694</v>
      </c>
      <c r="BZ2032" t="s">
        <v>25404</v>
      </c>
      <c r="CA2032" t="s">
        <v>25408</v>
      </c>
      <c r="CT2032" t="str">
        <f t="shared" si="459"/>
        <v>Consulting</v>
      </c>
      <c r="CU2032" t="str">
        <f t="shared" si="460"/>
        <v>Information Technology</v>
      </c>
      <c r="CV2032" t="str">
        <f t="shared" si="461"/>
        <v>Software</v>
      </c>
      <c r="CW2032" t="str">
        <f t="shared" si="462"/>
        <v/>
      </c>
      <c r="CX2032" t="str">
        <f t="shared" si="463"/>
        <v/>
      </c>
      <c r="CY2032" t="str">
        <f t="shared" si="464"/>
        <v/>
      </c>
      <c r="CZ2032" t="str">
        <f t="shared" si="465"/>
        <v/>
      </c>
      <c r="DA2032" t="str">
        <f t="shared" si="466"/>
        <v/>
      </c>
      <c r="DB2032" t="str">
        <f t="shared" si="467"/>
        <v/>
      </c>
      <c r="DC2032" t="str">
        <f t="shared" si="468"/>
        <v/>
      </c>
    </row>
    <row r="2033" spans="1:107" x14ac:dyDescent="0.2">
      <c r="A2033">
        <v>2030</v>
      </c>
      <c r="B2033" t="s">
        <v>2023</v>
      </c>
      <c r="C2033" t="s">
        <v>4198</v>
      </c>
      <c r="D2033" t="s">
        <v>5982</v>
      </c>
      <c r="E2033" t="s">
        <v>4365</v>
      </c>
      <c r="F2033" t="s">
        <v>8096</v>
      </c>
      <c r="G2033" t="s">
        <v>8245</v>
      </c>
      <c r="H2033" t="s">
        <v>8552</v>
      </c>
      <c r="I2033" t="s">
        <v>8555</v>
      </c>
      <c r="J2033" t="s">
        <v>10069</v>
      </c>
      <c r="K2033" t="s">
        <v>4365</v>
      </c>
      <c r="L2033" t="s">
        <v>11039</v>
      </c>
      <c r="M2033" t="s">
        <v>12650</v>
      </c>
      <c r="N2033" t="s">
        <v>13212</v>
      </c>
      <c r="O2033" t="s">
        <v>13319</v>
      </c>
      <c r="P2033" t="s">
        <v>4365</v>
      </c>
      <c r="Q2033">
        <v>2</v>
      </c>
      <c r="R2033" t="s">
        <v>13358</v>
      </c>
      <c r="S2033" t="s">
        <v>8434</v>
      </c>
      <c r="T2033" t="s">
        <v>14375</v>
      </c>
      <c r="U2033" s="3" t="str" cm="1">
        <f t="array" ref="U2033">LEFT(T2033,MIN(FIND({0,1,2,3,4,5,6,7,8,9},T2033&amp;"0123456789"))-1)</f>
        <v>CN¥</v>
      </c>
      <c r="V2033" t="s">
        <v>14414</v>
      </c>
      <c r="W2033" t="s">
        <v>14375</v>
      </c>
      <c r="X2033" s="3" t="str" cm="1">
        <f t="array" ref="X2033">LEFT(W2033,MIN(FIND({0,1,2,3,4,5,6,7,8,9},W2033&amp;"0123456789"))-1)</f>
        <v>CN¥</v>
      </c>
      <c r="Y2033" t="s">
        <v>14414</v>
      </c>
      <c r="Z2033" t="s">
        <v>14772</v>
      </c>
      <c r="AA2033" s="3" cm="1">
        <f t="array" ref="AA2033">_xlfn.XLOOKUP(LEFT(Z2033,MIN(FIND({0,1,2,3,4,5,6,7,8,9},Z2033&amp;"0123456789"))-1), $BB$4:$BB$23, $BC$4:$BC$23)*_xlfn.NUMBERVALUE(TRIM(REPLACE(Z2033,1,MIN(FIND({0,1,2,3,4,5,6,7,8,9},Z2033&amp;"0123456789"))-1,"")), ".", ",")</f>
        <v>90000000</v>
      </c>
      <c r="AB2033" t="s">
        <v>14772</v>
      </c>
      <c r="AC2033" s="3" cm="1">
        <f t="array" ref="AC2033">_xlfn.XLOOKUP(LEFT(AB2033,MIN(FIND({0,1,2,3,4,5,6,7,8,9},AB2033&amp;"0123456789"))-1), $BB$4:$BB$23, $BC$4:$BC$23)*_xlfn.NUMBERVALUE(TRIM(REPLACE(AB2033,1,MIN(FIND({0,1,2,3,4,5,6,7,8,9},AB2033&amp;"0123456789"))-1,"")), ".", ",")</f>
        <v>90000000</v>
      </c>
      <c r="AD2033" t="s">
        <v>8554</v>
      </c>
      <c r="AE2033" t="s">
        <v>8557</v>
      </c>
      <c r="AF2033" t="s">
        <v>16388</v>
      </c>
      <c r="AG2033" t="s">
        <v>4365</v>
      </c>
      <c r="AH2033" t="s">
        <v>4365</v>
      </c>
      <c r="AI2033" t="s">
        <v>4365</v>
      </c>
      <c r="AJ2033" t="s">
        <v>4365</v>
      </c>
      <c r="AK2033" t="s">
        <v>4365</v>
      </c>
      <c r="AL2033" t="s">
        <v>4365</v>
      </c>
      <c r="AM2033" t="s">
        <v>4365</v>
      </c>
      <c r="AN2033" t="s">
        <v>4365</v>
      </c>
      <c r="AO2033" t="s">
        <v>4365</v>
      </c>
      <c r="AP2033" t="s">
        <v>4365</v>
      </c>
      <c r="AQ2033" t="s">
        <v>4365</v>
      </c>
      <c r="AR2033" t="s">
        <v>4365</v>
      </c>
      <c r="AS2033" t="s">
        <v>14825</v>
      </c>
      <c r="BC2033" s="3" t="str" cm="1">
        <f t="array" ref="BC2033">LEFT(BB2033,MIN(FIND({0,1,2,3,4,5,6,7,8,9},BB2033&amp;"0123456789"))-1)</f>
        <v/>
      </c>
      <c r="BY2033" t="s">
        <v>25979</v>
      </c>
      <c r="BZ2033" t="s">
        <v>25734</v>
      </c>
      <c r="CA2033" t="s">
        <v>25776</v>
      </c>
      <c r="CB2033" t="s">
        <v>25699</v>
      </c>
      <c r="CC2033" t="s">
        <v>25481</v>
      </c>
      <c r="CT2033" t="str">
        <f t="shared" si="459"/>
        <v>Coworking</v>
      </c>
      <c r="CU2033" t="str">
        <f t="shared" si="460"/>
        <v>Professional Services</v>
      </c>
      <c r="CV2033" t="str">
        <f t="shared" si="461"/>
        <v>Project Management</v>
      </c>
      <c r="CW2033" t="str">
        <f t="shared" si="462"/>
        <v>Property Management</v>
      </c>
      <c r="CX2033" t="str">
        <f t="shared" si="463"/>
        <v>Rental</v>
      </c>
      <c r="CY2033" t="str">
        <f t="shared" si="464"/>
        <v/>
      </c>
      <c r="CZ2033" t="str">
        <f t="shared" si="465"/>
        <v/>
      </c>
      <c r="DA2033" t="str">
        <f t="shared" si="466"/>
        <v/>
      </c>
      <c r="DB2033" t="str">
        <f t="shared" si="467"/>
        <v/>
      </c>
      <c r="DC2033" t="str">
        <f t="shared" si="468"/>
        <v/>
      </c>
    </row>
    <row r="2034" spans="1:107" x14ac:dyDescent="0.2">
      <c r="A2034">
        <v>2031</v>
      </c>
      <c r="B2034" t="s">
        <v>2024</v>
      </c>
      <c r="C2034" t="s">
        <v>4199</v>
      </c>
      <c r="D2034" t="s">
        <v>4199</v>
      </c>
      <c r="E2034" t="s">
        <v>6065</v>
      </c>
      <c r="F2034" t="s">
        <v>8097</v>
      </c>
      <c r="G2034" t="s">
        <v>8245</v>
      </c>
      <c r="H2034" t="s">
        <v>8552</v>
      </c>
      <c r="I2034" t="s">
        <v>4365</v>
      </c>
      <c r="J2034" t="s">
        <v>4365</v>
      </c>
      <c r="K2034" t="s">
        <v>10121</v>
      </c>
      <c r="L2034" t="s">
        <v>11040</v>
      </c>
      <c r="M2034" t="s">
        <v>12651</v>
      </c>
      <c r="N2034" t="s">
        <v>13246</v>
      </c>
      <c r="O2034" t="s">
        <v>13325</v>
      </c>
      <c r="P2034" t="s">
        <v>4365</v>
      </c>
      <c r="Q2034">
        <v>1</v>
      </c>
      <c r="R2034" t="s">
        <v>4365</v>
      </c>
      <c r="S2034" t="s">
        <v>8373</v>
      </c>
      <c r="T2034" t="s">
        <v>14376</v>
      </c>
      <c r="U2034" s="3" t="str" cm="1">
        <f t="array" ref="U2034">LEFT(T2034,MIN(FIND({0,1,2,3,4,5,6,7,8,9},T2034&amp;"0123456789"))-1)</f>
        <v>$</v>
      </c>
      <c r="V2034" t="s">
        <v>14415</v>
      </c>
      <c r="W2034" t="s">
        <v>14376</v>
      </c>
      <c r="X2034" s="3" t="str" cm="1">
        <f t="array" ref="X2034">LEFT(W2034,MIN(FIND({0,1,2,3,4,5,6,7,8,9},W2034&amp;"0123456789"))-1)</f>
        <v>$</v>
      </c>
      <c r="Y2034" t="s">
        <v>14415</v>
      </c>
      <c r="Z2034" t="s">
        <v>14376</v>
      </c>
      <c r="AA2034" s="3" cm="1">
        <f t="array" ref="AA2034">_xlfn.XLOOKUP(LEFT(Z2034,MIN(FIND({0,1,2,3,4,5,6,7,8,9},Z2034&amp;"0123456789"))-1), $BB$4:$BB$23, $BC$4:$BC$23)*_xlfn.NUMBERVALUE(TRIM(REPLACE(Z2034,1,MIN(FIND({0,1,2,3,4,5,6,7,8,9},Z2034&amp;"0123456789"))-1,"")), ".", ",")</f>
        <v>2410000</v>
      </c>
      <c r="AB2034" t="s">
        <v>14376</v>
      </c>
      <c r="AC2034" s="3" cm="1">
        <f t="array" ref="AC2034">_xlfn.XLOOKUP(LEFT(AB2034,MIN(FIND({0,1,2,3,4,5,6,7,8,9},AB2034&amp;"0123456789"))-1), $BB$4:$BB$23, $BC$4:$BC$23)*_xlfn.NUMBERVALUE(TRIM(REPLACE(AB2034,1,MIN(FIND({0,1,2,3,4,5,6,7,8,9},AB2034&amp;"0123456789"))-1,"")), ".", ",")</f>
        <v>2410000</v>
      </c>
      <c r="AD2034" t="s">
        <v>4365</v>
      </c>
      <c r="AE2034" t="s">
        <v>4365</v>
      </c>
      <c r="AF2034" t="s">
        <v>4365</v>
      </c>
      <c r="AG2034" t="s">
        <v>4365</v>
      </c>
      <c r="AH2034" t="s">
        <v>4365</v>
      </c>
      <c r="AI2034" t="s">
        <v>4365</v>
      </c>
      <c r="AJ2034" t="s">
        <v>4365</v>
      </c>
      <c r="AK2034" t="s">
        <v>4365</v>
      </c>
      <c r="AL2034" t="s">
        <v>4365</v>
      </c>
      <c r="AM2034" t="s">
        <v>4365</v>
      </c>
      <c r="AN2034" t="s">
        <v>4365</v>
      </c>
      <c r="AO2034" t="s">
        <v>4365</v>
      </c>
      <c r="AP2034" t="s">
        <v>4365</v>
      </c>
      <c r="AQ2034" t="s">
        <v>4365</v>
      </c>
      <c r="AR2034" t="s">
        <v>4365</v>
      </c>
      <c r="AS2034" t="s">
        <v>14835</v>
      </c>
      <c r="BC2034" s="3" t="str" cm="1">
        <f t="array" ref="BC2034">LEFT(BB2034,MIN(FIND({0,1,2,3,4,5,6,7,8,9},BB2034&amp;"0123456789"))-1)</f>
        <v/>
      </c>
      <c r="BY2034" t="s">
        <v>10901</v>
      </c>
      <c r="BZ2034" t="s">
        <v>25811</v>
      </c>
      <c r="CT2034" t="str">
        <f t="shared" si="459"/>
        <v>Manufacturing</v>
      </c>
      <c r="CU2034" t="str">
        <f t="shared" si="460"/>
        <v>Mining</v>
      </c>
      <c r="CV2034" t="str">
        <f t="shared" si="461"/>
        <v/>
      </c>
      <c r="CW2034" t="str">
        <f t="shared" si="462"/>
        <v/>
      </c>
      <c r="CX2034" t="str">
        <f t="shared" si="463"/>
        <v/>
      </c>
      <c r="CY2034" t="str">
        <f t="shared" si="464"/>
        <v/>
      </c>
      <c r="CZ2034" t="str">
        <f t="shared" si="465"/>
        <v/>
      </c>
      <c r="DA2034" t="str">
        <f t="shared" si="466"/>
        <v/>
      </c>
      <c r="DB2034" t="str">
        <f t="shared" si="467"/>
        <v/>
      </c>
      <c r="DC2034" t="str">
        <f t="shared" si="468"/>
        <v/>
      </c>
    </row>
    <row r="2035" spans="1:107" x14ac:dyDescent="0.2">
      <c r="A2035">
        <v>2032</v>
      </c>
      <c r="B2035" t="s">
        <v>2025</v>
      </c>
      <c r="C2035" t="s">
        <v>4200</v>
      </c>
      <c r="D2035" t="s">
        <v>5983</v>
      </c>
      <c r="E2035" t="s">
        <v>6065</v>
      </c>
      <c r="F2035" t="s">
        <v>8098</v>
      </c>
      <c r="G2035" t="s">
        <v>8516</v>
      </c>
      <c r="H2035" t="s">
        <v>8552</v>
      </c>
      <c r="I2035" t="s">
        <v>8555</v>
      </c>
      <c r="J2035" t="s">
        <v>10070</v>
      </c>
      <c r="K2035" t="s">
        <v>10119</v>
      </c>
      <c r="L2035" t="s">
        <v>11041</v>
      </c>
      <c r="M2035" t="s">
        <v>12652</v>
      </c>
      <c r="N2035" t="s">
        <v>12736</v>
      </c>
      <c r="O2035" t="s">
        <v>13305</v>
      </c>
      <c r="P2035" t="s">
        <v>4365</v>
      </c>
      <c r="Q2035">
        <v>3</v>
      </c>
      <c r="R2035" t="s">
        <v>13357</v>
      </c>
      <c r="S2035" t="s">
        <v>13545</v>
      </c>
      <c r="T2035" t="s">
        <v>13794</v>
      </c>
      <c r="U2035" s="3" t="str" cm="1">
        <f t="array" ref="U2035">LEFT(T2035,MIN(FIND({0,1,2,3,4,5,6,7,8,9},T2035&amp;"0123456789"))-1)</f>
        <v>$</v>
      </c>
      <c r="V2035" t="s">
        <v>13357</v>
      </c>
      <c r="W2035" t="s">
        <v>13794</v>
      </c>
      <c r="X2035" s="3" t="str" cm="1">
        <f t="array" ref="X2035">LEFT(W2035,MIN(FIND({0,1,2,3,4,5,6,7,8,9},W2035&amp;"0123456789"))-1)</f>
        <v>$</v>
      </c>
      <c r="Y2035" t="s">
        <v>13357</v>
      </c>
      <c r="Z2035" t="s">
        <v>14773</v>
      </c>
      <c r="AA2035" s="3" cm="1">
        <f t="array" ref="AA2035">_xlfn.XLOOKUP(LEFT(Z2035,MIN(FIND({0,1,2,3,4,5,6,7,8,9},Z2035&amp;"0123456789"))-1), $BB$4:$BB$23, $BC$4:$BC$23)*_xlfn.NUMBERVALUE(TRIM(REPLACE(Z2035,1,MIN(FIND({0,1,2,3,4,5,6,7,8,9},Z2035&amp;"0123456789"))-1,"")), ".", ",")</f>
        <v>5650000</v>
      </c>
      <c r="AB2035" t="s">
        <v>14773</v>
      </c>
      <c r="AC2035" s="3" cm="1">
        <f t="array" ref="AC2035">_xlfn.XLOOKUP(LEFT(AB2035,MIN(FIND({0,1,2,3,4,5,6,7,8,9},AB2035&amp;"0123456789"))-1), $BB$4:$BB$23, $BC$4:$BC$23)*_xlfn.NUMBERVALUE(TRIM(REPLACE(AB2035,1,MIN(FIND({0,1,2,3,4,5,6,7,8,9},AB2035&amp;"0123456789"))-1,"")), ".", ",")</f>
        <v>5650000</v>
      </c>
      <c r="AD2035" t="s">
        <v>8555</v>
      </c>
      <c r="AE2035" t="s">
        <v>14819</v>
      </c>
      <c r="AF2035" t="s">
        <v>16389</v>
      </c>
      <c r="AG2035" t="s">
        <v>17033</v>
      </c>
      <c r="AH2035" t="s">
        <v>4365</v>
      </c>
      <c r="AI2035" t="s">
        <v>19061</v>
      </c>
      <c r="AJ2035" t="s">
        <v>8563</v>
      </c>
      <c r="AK2035" t="s">
        <v>4365</v>
      </c>
      <c r="AL2035" t="s">
        <v>8555</v>
      </c>
      <c r="AM2035" t="s">
        <v>18794</v>
      </c>
      <c r="AN2035" t="s">
        <v>18372</v>
      </c>
      <c r="AO2035" t="s">
        <v>18794</v>
      </c>
      <c r="AP2035" t="s">
        <v>23507</v>
      </c>
      <c r="AQ2035" t="s">
        <v>24515</v>
      </c>
      <c r="AR2035" t="s">
        <v>18917</v>
      </c>
      <c r="AS2035" t="s">
        <v>14827</v>
      </c>
      <c r="BC2035" s="3" t="str" cm="1">
        <f t="array" ref="BC2035">LEFT(BB2035,MIN(FIND({0,1,2,3,4,5,6,7,8,9},BB2035&amp;"0123456789"))-1)</f>
        <v/>
      </c>
      <c r="BY2035" t="s">
        <v>25467</v>
      </c>
      <c r="BZ2035" t="s">
        <v>25421</v>
      </c>
      <c r="CA2035" t="s">
        <v>25428</v>
      </c>
      <c r="CB2035" t="s">
        <v>25450</v>
      </c>
      <c r="CC2035" t="s">
        <v>25687</v>
      </c>
      <c r="CD2035" t="s">
        <v>25404</v>
      </c>
      <c r="CE2035" t="s">
        <v>25537</v>
      </c>
      <c r="CT2035" t="str">
        <f t="shared" si="459"/>
        <v>Delivery</v>
      </c>
      <c r="CU2035" t="str">
        <f t="shared" si="460"/>
        <v>E-Commerce</v>
      </c>
      <c r="CV2035" t="str">
        <f t="shared" si="461"/>
        <v>Health Care</v>
      </c>
      <c r="CW2035" t="str">
        <f t="shared" si="462"/>
        <v>Health Insurance</v>
      </c>
      <c r="CX2035" t="str">
        <f t="shared" si="463"/>
        <v>Hospital</v>
      </c>
      <c r="CY2035" t="str">
        <f t="shared" si="464"/>
        <v>Information Technology</v>
      </c>
      <c r="CZ2035" t="str">
        <f t="shared" si="465"/>
        <v>Pharmaceutical</v>
      </c>
      <c r="DA2035" t="str">
        <f t="shared" si="466"/>
        <v/>
      </c>
      <c r="DB2035" t="str">
        <f t="shared" si="467"/>
        <v/>
      </c>
      <c r="DC2035" t="str">
        <f t="shared" si="468"/>
        <v/>
      </c>
    </row>
    <row r="2036" spans="1:107" x14ac:dyDescent="0.2">
      <c r="A2036">
        <v>2033</v>
      </c>
      <c r="B2036" t="s">
        <v>2026</v>
      </c>
      <c r="C2036" t="s">
        <v>4201</v>
      </c>
      <c r="D2036" t="s">
        <v>5984</v>
      </c>
      <c r="E2036" t="s">
        <v>6065</v>
      </c>
      <c r="F2036" t="s">
        <v>8099</v>
      </c>
      <c r="G2036" t="s">
        <v>8245</v>
      </c>
      <c r="H2036" t="s">
        <v>8552</v>
      </c>
      <c r="I2036" t="s">
        <v>4365</v>
      </c>
      <c r="J2036" t="s">
        <v>4365</v>
      </c>
      <c r="K2036" t="s">
        <v>10121</v>
      </c>
      <c r="L2036" t="s">
        <v>10163</v>
      </c>
      <c r="M2036" t="s">
        <v>12178</v>
      </c>
      <c r="N2036" t="s">
        <v>12855</v>
      </c>
      <c r="O2036" t="s">
        <v>13319</v>
      </c>
      <c r="P2036" t="s">
        <v>4365</v>
      </c>
      <c r="Q2036">
        <v>1</v>
      </c>
      <c r="R2036" t="s">
        <v>13358</v>
      </c>
      <c r="S2036" t="s">
        <v>8364</v>
      </c>
      <c r="T2036" t="s">
        <v>13791</v>
      </c>
      <c r="U2036" s="3" t="str" cm="1">
        <f t="array" ref="U2036">LEFT(T2036,MIN(FIND({0,1,2,3,4,5,6,7,8,9},T2036&amp;"0123456789"))-1)</f>
        <v>$</v>
      </c>
      <c r="V2036" t="s">
        <v>14414</v>
      </c>
      <c r="W2036" t="s">
        <v>13791</v>
      </c>
      <c r="X2036" s="3" t="str" cm="1">
        <f t="array" ref="X2036">LEFT(W2036,MIN(FIND({0,1,2,3,4,5,6,7,8,9},W2036&amp;"0123456789"))-1)</f>
        <v>$</v>
      </c>
      <c r="Y2036" t="s">
        <v>14414</v>
      </c>
      <c r="Z2036" t="s">
        <v>13791</v>
      </c>
      <c r="AA2036" s="3" cm="1">
        <f t="array" ref="AA2036">_xlfn.XLOOKUP(LEFT(Z2036,MIN(FIND({0,1,2,3,4,5,6,7,8,9},Z2036&amp;"0123456789"))-1), $BB$4:$BB$23, $BC$4:$BC$23)*_xlfn.NUMBERVALUE(TRIM(REPLACE(Z2036,1,MIN(FIND({0,1,2,3,4,5,6,7,8,9},Z2036&amp;"0123456789"))-1,"")), ".", ",")</f>
        <v>15000000</v>
      </c>
      <c r="AB2036" t="s">
        <v>13791</v>
      </c>
      <c r="AC2036" s="3" cm="1">
        <f t="array" ref="AC2036">_xlfn.XLOOKUP(LEFT(AB2036,MIN(FIND({0,1,2,3,4,5,6,7,8,9},AB2036&amp;"0123456789"))-1), $BB$4:$BB$23, $BC$4:$BC$23)*_xlfn.NUMBERVALUE(TRIM(REPLACE(AB2036,1,MIN(FIND({0,1,2,3,4,5,6,7,8,9},AB2036&amp;"0123456789"))-1,"")), ".", ",")</f>
        <v>15000000</v>
      </c>
      <c r="AD2036" t="s">
        <v>8555</v>
      </c>
      <c r="AE2036" t="s">
        <v>8557</v>
      </c>
      <c r="AF2036" t="s">
        <v>16390</v>
      </c>
      <c r="AG2036" t="s">
        <v>4365</v>
      </c>
      <c r="AH2036" t="s">
        <v>4365</v>
      </c>
      <c r="AI2036" t="s">
        <v>4365</v>
      </c>
      <c r="AJ2036" t="s">
        <v>4365</v>
      </c>
      <c r="AK2036" t="s">
        <v>4365</v>
      </c>
      <c r="AL2036" t="s">
        <v>4365</v>
      </c>
      <c r="AM2036" t="s">
        <v>4365</v>
      </c>
      <c r="AN2036" t="s">
        <v>4365</v>
      </c>
      <c r="AO2036" t="s">
        <v>4365</v>
      </c>
      <c r="AP2036" t="s">
        <v>4365</v>
      </c>
      <c r="AQ2036" t="s">
        <v>4365</v>
      </c>
      <c r="AR2036" t="s">
        <v>4365</v>
      </c>
      <c r="AS2036" t="s">
        <v>4365</v>
      </c>
      <c r="BC2036" s="3" t="str" cm="1">
        <f t="array" ref="BC2036">LEFT(BB2036,MIN(FIND({0,1,2,3,4,5,6,7,8,9},BB2036&amp;"0123456789"))-1)</f>
        <v/>
      </c>
      <c r="BY2036" t="s">
        <v>10163</v>
      </c>
      <c r="BZ2036" t="s">
        <v>25537</v>
      </c>
      <c r="CT2036" t="str">
        <f t="shared" si="459"/>
        <v>Health Care</v>
      </c>
      <c r="CU2036" t="str">
        <f t="shared" si="460"/>
        <v>Pharmaceutical</v>
      </c>
      <c r="CV2036" t="str">
        <f t="shared" si="461"/>
        <v/>
      </c>
      <c r="CW2036" t="str">
        <f t="shared" si="462"/>
        <v/>
      </c>
      <c r="CX2036" t="str">
        <f t="shared" si="463"/>
        <v/>
      </c>
      <c r="CY2036" t="str">
        <f t="shared" si="464"/>
        <v/>
      </c>
      <c r="CZ2036" t="str">
        <f t="shared" si="465"/>
        <v/>
      </c>
      <c r="DA2036" t="str">
        <f t="shared" si="466"/>
        <v/>
      </c>
      <c r="DB2036" t="str">
        <f t="shared" si="467"/>
        <v/>
      </c>
      <c r="DC2036" t="str">
        <f t="shared" si="468"/>
        <v/>
      </c>
    </row>
    <row r="2037" spans="1:107" x14ac:dyDescent="0.2">
      <c r="A2037">
        <v>2034</v>
      </c>
      <c r="B2037" t="s">
        <v>2027</v>
      </c>
      <c r="C2037" t="s">
        <v>4202</v>
      </c>
      <c r="D2037" t="s">
        <v>5985</v>
      </c>
      <c r="E2037" t="s">
        <v>6065</v>
      </c>
      <c r="F2037" t="s">
        <v>8100</v>
      </c>
      <c r="G2037" t="s">
        <v>8245</v>
      </c>
      <c r="H2037" t="s">
        <v>8552</v>
      </c>
      <c r="I2037" t="s">
        <v>8557</v>
      </c>
      <c r="J2037" t="s">
        <v>10071</v>
      </c>
      <c r="K2037" t="s">
        <v>10119</v>
      </c>
      <c r="L2037" t="s">
        <v>10486</v>
      </c>
      <c r="M2037" t="s">
        <v>12653</v>
      </c>
      <c r="N2037" t="s">
        <v>13247</v>
      </c>
      <c r="O2037" t="s">
        <v>13324</v>
      </c>
      <c r="P2037" t="s">
        <v>4365</v>
      </c>
      <c r="Q2037">
        <v>1</v>
      </c>
      <c r="R2037" t="s">
        <v>13357</v>
      </c>
      <c r="S2037" t="s">
        <v>13501</v>
      </c>
      <c r="T2037" t="s">
        <v>14377</v>
      </c>
      <c r="U2037" s="3" t="str" cm="1">
        <f t="array" ref="U2037">LEFT(T2037,MIN(FIND({0,1,2,3,4,5,6,7,8,9},T2037&amp;"0123456789"))-1)</f>
        <v>$</v>
      </c>
      <c r="V2037" t="s">
        <v>13357</v>
      </c>
      <c r="W2037" t="s">
        <v>14377</v>
      </c>
      <c r="X2037" s="3" t="str" cm="1">
        <f t="array" ref="X2037">LEFT(W2037,MIN(FIND({0,1,2,3,4,5,6,7,8,9},W2037&amp;"0123456789"))-1)</f>
        <v>$</v>
      </c>
      <c r="Y2037" t="s">
        <v>13357</v>
      </c>
      <c r="Z2037" t="s">
        <v>14377</v>
      </c>
      <c r="AA2037" s="3" cm="1">
        <f t="array" ref="AA2037">_xlfn.XLOOKUP(LEFT(Z2037,MIN(FIND({0,1,2,3,4,5,6,7,8,9},Z2037&amp;"0123456789"))-1), $BB$4:$BB$23, $BC$4:$BC$23)*_xlfn.NUMBERVALUE(TRIM(REPLACE(Z2037,1,MIN(FIND({0,1,2,3,4,5,6,7,8,9},Z2037&amp;"0123456789"))-1,"")), ".", ",")</f>
        <v>1340000</v>
      </c>
      <c r="AB2037" t="s">
        <v>14377</v>
      </c>
      <c r="AC2037" s="3" cm="1">
        <f t="array" ref="AC2037">_xlfn.XLOOKUP(LEFT(AB2037,MIN(FIND({0,1,2,3,4,5,6,7,8,9},AB2037&amp;"0123456789"))-1), $BB$4:$BB$23, $BC$4:$BC$23)*_xlfn.NUMBERVALUE(TRIM(REPLACE(AB2037,1,MIN(FIND({0,1,2,3,4,5,6,7,8,9},AB2037&amp;"0123456789"))-1,"")), ".", ",")</f>
        <v>1340000</v>
      </c>
      <c r="AD2037" t="s">
        <v>4365</v>
      </c>
      <c r="AE2037" t="s">
        <v>4365</v>
      </c>
      <c r="AF2037" t="s">
        <v>4365</v>
      </c>
      <c r="AG2037" t="s">
        <v>4365</v>
      </c>
      <c r="AH2037" t="s">
        <v>4365</v>
      </c>
      <c r="AI2037" t="s">
        <v>4365</v>
      </c>
      <c r="AJ2037" t="s">
        <v>4365</v>
      </c>
      <c r="AK2037" t="s">
        <v>4365</v>
      </c>
      <c r="AL2037" t="s">
        <v>4365</v>
      </c>
      <c r="AM2037" t="s">
        <v>4365</v>
      </c>
      <c r="AN2037" t="s">
        <v>4365</v>
      </c>
      <c r="AO2037" t="s">
        <v>4365</v>
      </c>
      <c r="AP2037" t="s">
        <v>4365</v>
      </c>
      <c r="AQ2037" t="s">
        <v>4365</v>
      </c>
      <c r="AR2037" t="s">
        <v>4365</v>
      </c>
      <c r="AS2037" t="s">
        <v>19177</v>
      </c>
      <c r="BC2037" s="3" t="str" cm="1">
        <f t="array" ref="BC2037">LEFT(BB2037,MIN(FIND({0,1,2,3,4,5,6,7,8,9},BB2037&amp;"0123456789"))-1)</f>
        <v/>
      </c>
      <c r="BY2037" t="s">
        <v>12544</v>
      </c>
      <c r="BZ2037" t="s">
        <v>25980</v>
      </c>
      <c r="CA2037" t="s">
        <v>25798</v>
      </c>
      <c r="CT2037" t="str">
        <f t="shared" si="459"/>
        <v>Agriculture</v>
      </c>
      <c r="CU2037" t="str">
        <f t="shared" si="460"/>
        <v>Alternative Medicine</v>
      </c>
      <c r="CV2037" t="str">
        <f t="shared" si="461"/>
        <v>Farming</v>
      </c>
      <c r="CW2037" t="str">
        <f t="shared" si="462"/>
        <v/>
      </c>
      <c r="CX2037" t="str">
        <f t="shared" si="463"/>
        <v/>
      </c>
      <c r="CY2037" t="str">
        <f t="shared" si="464"/>
        <v/>
      </c>
      <c r="CZ2037" t="str">
        <f t="shared" si="465"/>
        <v/>
      </c>
      <c r="DA2037" t="str">
        <f t="shared" si="466"/>
        <v/>
      </c>
      <c r="DB2037" t="str">
        <f t="shared" si="467"/>
        <v/>
      </c>
      <c r="DC2037" t="str">
        <f t="shared" si="468"/>
        <v/>
      </c>
    </row>
    <row r="2038" spans="1:107" x14ac:dyDescent="0.2">
      <c r="A2038">
        <v>2035</v>
      </c>
      <c r="B2038" t="s">
        <v>2028</v>
      </c>
      <c r="C2038" t="s">
        <v>4203</v>
      </c>
      <c r="D2038" t="s">
        <v>4365</v>
      </c>
      <c r="E2038" t="s">
        <v>6065</v>
      </c>
      <c r="F2038" t="s">
        <v>8101</v>
      </c>
      <c r="G2038" t="s">
        <v>8328</v>
      </c>
      <c r="H2038" t="s">
        <v>8552</v>
      </c>
      <c r="I2038" t="s">
        <v>8557</v>
      </c>
      <c r="J2038" t="s">
        <v>10072</v>
      </c>
      <c r="K2038" t="s">
        <v>10118</v>
      </c>
      <c r="L2038" t="s">
        <v>11042</v>
      </c>
      <c r="M2038" t="s">
        <v>12654</v>
      </c>
      <c r="N2038" t="s">
        <v>12876</v>
      </c>
      <c r="O2038" t="s">
        <v>13336</v>
      </c>
      <c r="P2038" t="s">
        <v>4365</v>
      </c>
      <c r="Q2038">
        <v>1</v>
      </c>
      <c r="R2038" t="s">
        <v>13362</v>
      </c>
      <c r="S2038" t="s">
        <v>8328</v>
      </c>
      <c r="T2038" t="s">
        <v>13791</v>
      </c>
      <c r="U2038" s="3" t="str" cm="1">
        <f t="array" ref="U2038">LEFT(T2038,MIN(FIND({0,1,2,3,4,5,6,7,8,9},T2038&amp;"0123456789"))-1)</f>
        <v>$</v>
      </c>
      <c r="V2038" t="s">
        <v>13362</v>
      </c>
      <c r="W2038" t="s">
        <v>13791</v>
      </c>
      <c r="X2038" s="3" t="str" cm="1">
        <f t="array" ref="X2038">LEFT(W2038,MIN(FIND({0,1,2,3,4,5,6,7,8,9},W2038&amp;"0123456789"))-1)</f>
        <v>$</v>
      </c>
      <c r="Y2038" t="s">
        <v>13362</v>
      </c>
      <c r="Z2038" t="s">
        <v>13791</v>
      </c>
      <c r="AA2038" s="3" cm="1">
        <f t="array" ref="AA2038">_xlfn.XLOOKUP(LEFT(Z2038,MIN(FIND({0,1,2,3,4,5,6,7,8,9},Z2038&amp;"0123456789"))-1), $BB$4:$BB$23, $BC$4:$BC$23)*_xlfn.NUMBERVALUE(TRIM(REPLACE(Z2038,1,MIN(FIND({0,1,2,3,4,5,6,7,8,9},Z2038&amp;"0123456789"))-1,"")), ".", ",")</f>
        <v>15000000</v>
      </c>
      <c r="AB2038" t="s">
        <v>13791</v>
      </c>
      <c r="AC2038" s="3" cm="1">
        <f t="array" ref="AC2038">_xlfn.XLOOKUP(LEFT(AB2038,MIN(FIND({0,1,2,3,4,5,6,7,8,9},AB2038&amp;"0123456789"))-1), $BB$4:$BB$23, $BC$4:$BC$23)*_xlfn.NUMBERVALUE(TRIM(REPLACE(AB2038,1,MIN(FIND({0,1,2,3,4,5,6,7,8,9},AB2038&amp;"0123456789"))-1,"")), ".", ",")</f>
        <v>15000000</v>
      </c>
      <c r="AD2038" t="s">
        <v>4365</v>
      </c>
      <c r="AE2038" t="s">
        <v>4365</v>
      </c>
      <c r="AF2038" t="s">
        <v>4365</v>
      </c>
      <c r="AG2038" t="s">
        <v>4365</v>
      </c>
      <c r="AH2038" t="s">
        <v>4365</v>
      </c>
      <c r="AI2038" t="s">
        <v>4365</v>
      </c>
      <c r="AJ2038" t="s">
        <v>4365</v>
      </c>
      <c r="AK2038" t="s">
        <v>4365</v>
      </c>
      <c r="AL2038" t="s">
        <v>4365</v>
      </c>
      <c r="AM2038" t="s">
        <v>4365</v>
      </c>
      <c r="AN2038" t="s">
        <v>4365</v>
      </c>
      <c r="AO2038" t="s">
        <v>4365</v>
      </c>
      <c r="AP2038" t="s">
        <v>4365</v>
      </c>
      <c r="AQ2038" t="s">
        <v>4365</v>
      </c>
      <c r="AR2038" t="s">
        <v>4365</v>
      </c>
      <c r="AS2038" t="s">
        <v>4365</v>
      </c>
      <c r="BC2038" s="3" t="str" cm="1">
        <f t="array" ref="BC2038">LEFT(BB2038,MIN(FIND({0,1,2,3,4,5,6,7,8,9},BB2038&amp;"0123456789"))-1)</f>
        <v/>
      </c>
      <c r="BY2038" t="s">
        <v>11267</v>
      </c>
      <c r="BZ2038" t="s">
        <v>25690</v>
      </c>
      <c r="CA2038" t="s">
        <v>25571</v>
      </c>
      <c r="CT2038" t="str">
        <f t="shared" si="459"/>
        <v>Artificial Intelligence</v>
      </c>
      <c r="CU2038" t="str">
        <f t="shared" si="460"/>
        <v>Blockchain</v>
      </c>
      <c r="CV2038" t="str">
        <f t="shared" si="461"/>
        <v>Cryptocurrency</v>
      </c>
      <c r="CW2038" t="str">
        <f t="shared" si="462"/>
        <v/>
      </c>
      <c r="CX2038" t="str">
        <f t="shared" si="463"/>
        <v/>
      </c>
      <c r="CY2038" t="str">
        <f t="shared" si="464"/>
        <v/>
      </c>
      <c r="CZ2038" t="str">
        <f t="shared" si="465"/>
        <v/>
      </c>
      <c r="DA2038" t="str">
        <f t="shared" si="466"/>
        <v/>
      </c>
      <c r="DB2038" t="str">
        <f t="shared" si="467"/>
        <v/>
      </c>
      <c r="DC2038" t="str">
        <f t="shared" si="468"/>
        <v/>
      </c>
    </row>
    <row r="2039" spans="1:107" x14ac:dyDescent="0.2">
      <c r="A2039">
        <v>2036</v>
      </c>
      <c r="B2039" t="s">
        <v>2029</v>
      </c>
      <c r="C2039" t="s">
        <v>4204</v>
      </c>
      <c r="D2039" t="s">
        <v>4365</v>
      </c>
      <c r="E2039" t="s">
        <v>4365</v>
      </c>
      <c r="F2039" t="s">
        <v>8102</v>
      </c>
      <c r="G2039" t="s">
        <v>8245</v>
      </c>
      <c r="H2039" t="s">
        <v>8552</v>
      </c>
      <c r="I2039" t="s">
        <v>8555</v>
      </c>
      <c r="J2039" t="s">
        <v>10073</v>
      </c>
      <c r="K2039" t="s">
        <v>4365</v>
      </c>
      <c r="L2039" t="s">
        <v>10163</v>
      </c>
      <c r="M2039" t="s">
        <v>11735</v>
      </c>
      <c r="N2039" t="s">
        <v>13248</v>
      </c>
      <c r="O2039" t="s">
        <v>13334</v>
      </c>
      <c r="P2039" t="s">
        <v>4365</v>
      </c>
      <c r="Q2039">
        <v>1</v>
      </c>
      <c r="R2039" t="s">
        <v>13362</v>
      </c>
      <c r="S2039" t="s">
        <v>8532</v>
      </c>
      <c r="T2039" t="s">
        <v>13745</v>
      </c>
      <c r="U2039" s="3" t="str" cm="1">
        <f t="array" ref="U2039">LEFT(T2039,MIN(FIND({0,1,2,3,4,5,6,7,8,9},T2039&amp;"0123456789"))-1)</f>
        <v>$</v>
      </c>
      <c r="V2039" t="s">
        <v>13362</v>
      </c>
      <c r="W2039" t="s">
        <v>13745</v>
      </c>
      <c r="X2039" s="3" t="str" cm="1">
        <f t="array" ref="X2039">LEFT(W2039,MIN(FIND({0,1,2,3,4,5,6,7,8,9},W2039&amp;"0123456789"))-1)</f>
        <v>$</v>
      </c>
      <c r="Y2039" t="s">
        <v>13362</v>
      </c>
      <c r="Z2039" t="s">
        <v>13745</v>
      </c>
      <c r="AA2039" s="3" cm="1">
        <f t="array" ref="AA2039">_xlfn.XLOOKUP(LEFT(Z2039,MIN(FIND({0,1,2,3,4,5,6,7,8,9},Z2039&amp;"0123456789"))-1), $BB$4:$BB$23, $BC$4:$BC$23)*_xlfn.NUMBERVALUE(TRIM(REPLACE(Z2039,1,MIN(FIND({0,1,2,3,4,5,6,7,8,9},Z2039&amp;"0123456789"))-1,"")), ".", ",")</f>
        <v>2100000</v>
      </c>
      <c r="AB2039" t="s">
        <v>13745</v>
      </c>
      <c r="AC2039" s="3" cm="1">
        <f t="array" ref="AC2039">_xlfn.XLOOKUP(LEFT(AB2039,MIN(FIND({0,1,2,3,4,5,6,7,8,9},AB2039&amp;"0123456789"))-1), $BB$4:$BB$23, $BC$4:$BC$23)*_xlfn.NUMBERVALUE(TRIM(REPLACE(AB2039,1,MIN(FIND({0,1,2,3,4,5,6,7,8,9},AB2039&amp;"0123456789"))-1,"")), ".", ",")</f>
        <v>2100000</v>
      </c>
      <c r="AD2039" t="s">
        <v>4365</v>
      </c>
      <c r="AE2039" t="s">
        <v>4365</v>
      </c>
      <c r="AF2039" t="s">
        <v>4365</v>
      </c>
      <c r="AG2039" t="s">
        <v>4365</v>
      </c>
      <c r="AH2039" t="s">
        <v>4365</v>
      </c>
      <c r="AI2039" t="s">
        <v>4365</v>
      </c>
      <c r="AJ2039" t="s">
        <v>4365</v>
      </c>
      <c r="AK2039" t="s">
        <v>4365</v>
      </c>
      <c r="AL2039" t="s">
        <v>4365</v>
      </c>
      <c r="AM2039" t="s">
        <v>4365</v>
      </c>
      <c r="AN2039" t="s">
        <v>4365</v>
      </c>
      <c r="AO2039" t="s">
        <v>4365</v>
      </c>
      <c r="AP2039" t="s">
        <v>4365</v>
      </c>
      <c r="AQ2039" t="s">
        <v>4365</v>
      </c>
      <c r="AR2039" t="s">
        <v>4365</v>
      </c>
      <c r="AS2039" t="s">
        <v>4365</v>
      </c>
      <c r="BC2039" s="3" t="str" cm="1">
        <f t="array" ref="BC2039">LEFT(BB2039,MIN(FIND({0,1,2,3,4,5,6,7,8,9},BB2039&amp;"0123456789"))-1)</f>
        <v/>
      </c>
      <c r="BY2039" t="s">
        <v>10163</v>
      </c>
      <c r="BZ2039" t="s">
        <v>25418</v>
      </c>
      <c r="CT2039" t="str">
        <f t="shared" si="459"/>
        <v>Health Care</v>
      </c>
      <c r="CU2039" t="str">
        <f t="shared" si="460"/>
        <v>Medical</v>
      </c>
      <c r="CV2039" t="str">
        <f t="shared" si="461"/>
        <v/>
      </c>
      <c r="CW2039" t="str">
        <f t="shared" si="462"/>
        <v/>
      </c>
      <c r="CX2039" t="str">
        <f t="shared" si="463"/>
        <v/>
      </c>
      <c r="CY2039" t="str">
        <f t="shared" si="464"/>
        <v/>
      </c>
      <c r="CZ2039" t="str">
        <f t="shared" si="465"/>
        <v/>
      </c>
      <c r="DA2039" t="str">
        <f t="shared" si="466"/>
        <v/>
      </c>
      <c r="DB2039" t="str">
        <f t="shared" si="467"/>
        <v/>
      </c>
      <c r="DC2039" t="str">
        <f t="shared" si="468"/>
        <v/>
      </c>
    </row>
    <row r="2040" spans="1:107" x14ac:dyDescent="0.2">
      <c r="A2040">
        <v>2037</v>
      </c>
      <c r="B2040" t="s">
        <v>2030</v>
      </c>
      <c r="C2040" t="s">
        <v>4205</v>
      </c>
      <c r="D2040" t="s">
        <v>5986</v>
      </c>
      <c r="E2040" t="s">
        <v>6065</v>
      </c>
      <c r="F2040" t="s">
        <v>8103</v>
      </c>
      <c r="G2040" t="s">
        <v>8266</v>
      </c>
      <c r="H2040" t="s">
        <v>8552</v>
      </c>
      <c r="I2040" t="s">
        <v>4365</v>
      </c>
      <c r="J2040" t="s">
        <v>4365</v>
      </c>
      <c r="K2040" t="s">
        <v>10121</v>
      </c>
      <c r="L2040" t="s">
        <v>10539</v>
      </c>
      <c r="M2040" t="s">
        <v>12049</v>
      </c>
      <c r="N2040" t="s">
        <v>13249</v>
      </c>
      <c r="O2040" t="s">
        <v>4365</v>
      </c>
      <c r="P2040" t="s">
        <v>4365</v>
      </c>
      <c r="Q2040">
        <v>1</v>
      </c>
      <c r="R2040" t="s">
        <v>13357</v>
      </c>
      <c r="S2040" t="s">
        <v>13713</v>
      </c>
      <c r="T2040" t="s">
        <v>13831</v>
      </c>
      <c r="U2040" s="3" t="str" cm="1">
        <f t="array" ref="U2040">LEFT(T2040,MIN(FIND({0,1,2,3,4,5,6,7,8,9},T2040&amp;"0123456789"))-1)</f>
        <v>$</v>
      </c>
      <c r="V2040" t="s">
        <v>14422</v>
      </c>
      <c r="W2040" t="s">
        <v>13831</v>
      </c>
      <c r="X2040" s="3" t="str" cm="1">
        <f t="array" ref="X2040">LEFT(W2040,MIN(FIND({0,1,2,3,4,5,6,7,8,9},W2040&amp;"0123456789"))-1)</f>
        <v>$</v>
      </c>
      <c r="Y2040" t="s">
        <v>14422</v>
      </c>
      <c r="Z2040" t="s">
        <v>13831</v>
      </c>
      <c r="AA2040" s="3" cm="1">
        <f t="array" ref="AA2040">_xlfn.XLOOKUP(LEFT(Z2040,MIN(FIND({0,1,2,3,4,5,6,7,8,9},Z2040&amp;"0123456789"))-1), $BB$4:$BB$23, $BC$4:$BC$23)*_xlfn.NUMBERVALUE(TRIM(REPLACE(Z2040,1,MIN(FIND({0,1,2,3,4,5,6,7,8,9},Z2040&amp;"0123456789"))-1,"")), ".", ",")</f>
        <v>1000000</v>
      </c>
      <c r="AB2040" t="s">
        <v>13831</v>
      </c>
      <c r="AC2040" s="3" cm="1">
        <f t="array" ref="AC2040">_xlfn.XLOOKUP(LEFT(AB2040,MIN(FIND({0,1,2,3,4,5,6,7,8,9},AB2040&amp;"0123456789"))-1), $BB$4:$BB$23, $BC$4:$BC$23)*_xlfn.NUMBERVALUE(TRIM(REPLACE(AB2040,1,MIN(FIND({0,1,2,3,4,5,6,7,8,9},AB2040&amp;"0123456789"))-1,"")), ".", ",")</f>
        <v>1000000</v>
      </c>
      <c r="AD2040" t="s">
        <v>4365</v>
      </c>
      <c r="AE2040" t="s">
        <v>8555</v>
      </c>
      <c r="AF2040" t="s">
        <v>16391</v>
      </c>
      <c r="AG2040" t="s">
        <v>4365</v>
      </c>
      <c r="AH2040" t="s">
        <v>4365</v>
      </c>
      <c r="AI2040" t="s">
        <v>4365</v>
      </c>
      <c r="AJ2040" t="s">
        <v>4365</v>
      </c>
      <c r="AK2040" t="s">
        <v>4365</v>
      </c>
      <c r="AL2040" t="s">
        <v>4365</v>
      </c>
      <c r="AM2040" t="s">
        <v>4365</v>
      </c>
      <c r="AN2040" t="s">
        <v>4365</v>
      </c>
      <c r="AO2040" t="s">
        <v>4365</v>
      </c>
      <c r="AP2040" t="s">
        <v>4365</v>
      </c>
      <c r="AQ2040" t="s">
        <v>4365</v>
      </c>
      <c r="AR2040" t="s">
        <v>4365</v>
      </c>
      <c r="AS2040" t="s">
        <v>14827</v>
      </c>
      <c r="BC2040" s="3" t="str" cm="1">
        <f t="array" ref="BC2040">LEFT(BB2040,MIN(FIND({0,1,2,3,4,5,6,7,8,9},BB2040&amp;"0123456789"))-1)</f>
        <v/>
      </c>
      <c r="BY2040" t="s">
        <v>12049</v>
      </c>
      <c r="CT2040" t="str">
        <f t="shared" si="459"/>
        <v>Cryptocurrency</v>
      </c>
      <c r="CU2040" t="str">
        <f t="shared" si="460"/>
        <v/>
      </c>
      <c r="CV2040" t="str">
        <f t="shared" si="461"/>
        <v/>
      </c>
      <c r="CW2040" t="str">
        <f t="shared" si="462"/>
        <v/>
      </c>
      <c r="CX2040" t="str">
        <f t="shared" si="463"/>
        <v/>
      </c>
      <c r="CY2040" t="str">
        <f t="shared" si="464"/>
        <v/>
      </c>
      <c r="CZ2040" t="str">
        <f t="shared" si="465"/>
        <v/>
      </c>
      <c r="DA2040" t="str">
        <f t="shared" si="466"/>
        <v/>
      </c>
      <c r="DB2040" t="str">
        <f t="shared" si="467"/>
        <v/>
      </c>
      <c r="DC2040" t="str">
        <f t="shared" si="468"/>
        <v/>
      </c>
    </row>
    <row r="2041" spans="1:107" x14ac:dyDescent="0.2">
      <c r="A2041">
        <v>2038</v>
      </c>
      <c r="B2041" t="s">
        <v>2031</v>
      </c>
      <c r="C2041" t="s">
        <v>4206</v>
      </c>
      <c r="D2041" t="s">
        <v>4365</v>
      </c>
      <c r="E2041" t="s">
        <v>6065</v>
      </c>
      <c r="F2041" t="s">
        <v>8104</v>
      </c>
      <c r="G2041" t="s">
        <v>8530</v>
      </c>
      <c r="H2041" t="s">
        <v>8552</v>
      </c>
      <c r="I2041" t="s">
        <v>4365</v>
      </c>
      <c r="J2041" t="s">
        <v>4365</v>
      </c>
      <c r="K2041" t="s">
        <v>10122</v>
      </c>
      <c r="L2041" t="s">
        <v>10419</v>
      </c>
      <c r="M2041" t="s">
        <v>12655</v>
      </c>
      <c r="N2041" t="s">
        <v>13250</v>
      </c>
      <c r="O2041" t="s">
        <v>13319</v>
      </c>
      <c r="P2041" t="s">
        <v>4365</v>
      </c>
      <c r="Q2041">
        <v>1</v>
      </c>
      <c r="R2041" t="s">
        <v>13357</v>
      </c>
      <c r="S2041" t="s">
        <v>13640</v>
      </c>
      <c r="T2041" t="s">
        <v>14080</v>
      </c>
      <c r="U2041" s="3" t="str" cm="1">
        <f t="array" ref="U2041">LEFT(T2041,MIN(FIND({0,1,2,3,4,5,6,7,8,9},T2041&amp;"0123456789"))-1)</f>
        <v>CN¥</v>
      </c>
      <c r="V2041" t="s">
        <v>13357</v>
      </c>
      <c r="W2041" t="s">
        <v>14080</v>
      </c>
      <c r="X2041" s="3" t="str" cm="1">
        <f t="array" ref="X2041">LEFT(W2041,MIN(FIND({0,1,2,3,4,5,6,7,8,9},W2041&amp;"0123456789"))-1)</f>
        <v>CN¥</v>
      </c>
      <c r="Y2041" t="s">
        <v>13357</v>
      </c>
      <c r="Z2041" t="s">
        <v>14080</v>
      </c>
      <c r="AA2041" s="3" cm="1">
        <f t="array" ref="AA2041">_xlfn.XLOOKUP(LEFT(Z2041,MIN(FIND({0,1,2,3,4,5,6,7,8,9},Z2041&amp;"0123456789"))-1), $BB$4:$BB$23, $BC$4:$BC$23)*_xlfn.NUMBERVALUE(TRIM(REPLACE(Z2041,1,MIN(FIND({0,1,2,3,4,5,6,7,8,9},Z2041&amp;"0123456789"))-1,"")), ".", ",")</f>
        <v>3000000</v>
      </c>
      <c r="AB2041" t="s">
        <v>14080</v>
      </c>
      <c r="AC2041" s="3" cm="1">
        <f t="array" ref="AC2041">_xlfn.XLOOKUP(LEFT(AB2041,MIN(FIND({0,1,2,3,4,5,6,7,8,9},AB2041&amp;"0123456789"))-1), $BB$4:$BB$23, $BC$4:$BC$23)*_xlfn.NUMBERVALUE(TRIM(REPLACE(AB2041,1,MIN(FIND({0,1,2,3,4,5,6,7,8,9},AB2041&amp;"0123456789"))-1,"")), ".", ",")</f>
        <v>3000000</v>
      </c>
      <c r="AD2041" t="s">
        <v>4365</v>
      </c>
      <c r="AE2041" t="s">
        <v>8555</v>
      </c>
      <c r="AF2041" t="s">
        <v>16392</v>
      </c>
      <c r="AG2041" t="s">
        <v>4365</v>
      </c>
      <c r="AH2041" t="s">
        <v>4365</v>
      </c>
      <c r="AI2041" t="s">
        <v>4365</v>
      </c>
      <c r="AJ2041" t="s">
        <v>4365</v>
      </c>
      <c r="AK2041" t="s">
        <v>4365</v>
      </c>
      <c r="AL2041" t="s">
        <v>4365</v>
      </c>
      <c r="AM2041" t="s">
        <v>4365</v>
      </c>
      <c r="AN2041" t="s">
        <v>4365</v>
      </c>
      <c r="AO2041" t="s">
        <v>4365</v>
      </c>
      <c r="AP2041" t="s">
        <v>4365</v>
      </c>
      <c r="AQ2041" t="s">
        <v>4365</v>
      </c>
      <c r="AR2041" t="s">
        <v>4365</v>
      </c>
      <c r="AS2041" t="s">
        <v>14825</v>
      </c>
      <c r="BC2041" s="3" t="str" cm="1">
        <f t="array" ref="BC2041">LEFT(BB2041,MIN(FIND({0,1,2,3,4,5,6,7,8,9},BB2041&amp;"0123456789"))-1)</f>
        <v/>
      </c>
      <c r="BY2041" t="s">
        <v>11783</v>
      </c>
      <c r="BZ2041" t="s">
        <v>25509</v>
      </c>
      <c r="CA2041" t="s">
        <v>25414</v>
      </c>
      <c r="CT2041" t="str">
        <f t="shared" si="459"/>
        <v>EdTech</v>
      </c>
      <c r="CU2041" t="str">
        <f t="shared" si="460"/>
        <v>Education</v>
      </c>
      <c r="CV2041" t="str">
        <f t="shared" si="461"/>
        <v>Internet</v>
      </c>
      <c r="CW2041" t="str">
        <f t="shared" si="462"/>
        <v/>
      </c>
      <c r="CX2041" t="str">
        <f t="shared" si="463"/>
        <v/>
      </c>
      <c r="CY2041" t="str">
        <f t="shared" si="464"/>
        <v/>
      </c>
      <c r="CZ2041" t="str">
        <f t="shared" si="465"/>
        <v/>
      </c>
      <c r="DA2041" t="str">
        <f t="shared" si="466"/>
        <v/>
      </c>
      <c r="DB2041" t="str">
        <f t="shared" si="467"/>
        <v/>
      </c>
      <c r="DC2041" t="str">
        <f t="shared" si="468"/>
        <v/>
      </c>
    </row>
    <row r="2042" spans="1:107" x14ac:dyDescent="0.2">
      <c r="A2042">
        <v>2039</v>
      </c>
      <c r="B2042" t="s">
        <v>2032</v>
      </c>
      <c r="C2042" t="s">
        <v>4207</v>
      </c>
      <c r="D2042" t="s">
        <v>4365</v>
      </c>
      <c r="E2042" t="s">
        <v>6065</v>
      </c>
      <c r="F2042" t="s">
        <v>8105</v>
      </c>
      <c r="G2042" t="s">
        <v>8248</v>
      </c>
      <c r="H2042" t="s">
        <v>8552</v>
      </c>
      <c r="I2042" t="s">
        <v>4365</v>
      </c>
      <c r="J2042" t="s">
        <v>4365</v>
      </c>
      <c r="K2042" t="s">
        <v>10121</v>
      </c>
      <c r="L2042" t="s">
        <v>11043</v>
      </c>
      <c r="M2042" t="s">
        <v>11043</v>
      </c>
      <c r="N2042" t="s">
        <v>13251</v>
      </c>
      <c r="O2042" t="s">
        <v>13324</v>
      </c>
      <c r="P2042" t="s">
        <v>4365</v>
      </c>
      <c r="Q2042">
        <v>1</v>
      </c>
      <c r="R2042" t="s">
        <v>13357</v>
      </c>
      <c r="S2042" t="s">
        <v>8511</v>
      </c>
      <c r="T2042" t="s">
        <v>13831</v>
      </c>
      <c r="U2042" s="3" t="str" cm="1">
        <f t="array" ref="U2042">LEFT(T2042,MIN(FIND({0,1,2,3,4,5,6,7,8,9},T2042&amp;"0123456789"))-1)</f>
        <v>$</v>
      </c>
      <c r="V2042" t="s">
        <v>13357</v>
      </c>
      <c r="W2042" t="s">
        <v>13831</v>
      </c>
      <c r="X2042" s="3" t="str" cm="1">
        <f t="array" ref="X2042">LEFT(W2042,MIN(FIND({0,1,2,3,4,5,6,7,8,9},W2042&amp;"0123456789"))-1)</f>
        <v>$</v>
      </c>
      <c r="Y2042" t="s">
        <v>13357</v>
      </c>
      <c r="Z2042" t="s">
        <v>13831</v>
      </c>
      <c r="AA2042" s="3" cm="1">
        <f t="array" ref="AA2042">_xlfn.XLOOKUP(LEFT(Z2042,MIN(FIND({0,1,2,3,4,5,6,7,8,9},Z2042&amp;"0123456789"))-1), $BB$4:$BB$23, $BC$4:$BC$23)*_xlfn.NUMBERVALUE(TRIM(REPLACE(Z2042,1,MIN(FIND({0,1,2,3,4,5,6,7,8,9},Z2042&amp;"0123456789"))-1,"")), ".", ",")</f>
        <v>1000000</v>
      </c>
      <c r="AB2042" t="s">
        <v>13831</v>
      </c>
      <c r="AC2042" s="3" cm="1">
        <f t="array" ref="AC2042">_xlfn.XLOOKUP(LEFT(AB2042,MIN(FIND({0,1,2,3,4,5,6,7,8,9},AB2042&amp;"0123456789"))-1), $BB$4:$BB$23, $BC$4:$BC$23)*_xlfn.NUMBERVALUE(TRIM(REPLACE(AB2042,1,MIN(FIND({0,1,2,3,4,5,6,7,8,9},AB2042&amp;"0123456789"))-1,"")), ".", ",")</f>
        <v>1000000</v>
      </c>
      <c r="AD2042" t="s">
        <v>4365</v>
      </c>
      <c r="AE2042" t="s">
        <v>4365</v>
      </c>
      <c r="AF2042" t="s">
        <v>4365</v>
      </c>
      <c r="AG2042" t="s">
        <v>4365</v>
      </c>
      <c r="AH2042" t="s">
        <v>4365</v>
      </c>
      <c r="AI2042" t="s">
        <v>4365</v>
      </c>
      <c r="AJ2042" t="s">
        <v>4365</v>
      </c>
      <c r="AK2042" t="s">
        <v>4365</v>
      </c>
      <c r="AL2042" t="s">
        <v>4365</v>
      </c>
      <c r="AM2042" t="s">
        <v>4365</v>
      </c>
      <c r="AN2042" t="s">
        <v>4365</v>
      </c>
      <c r="AO2042" t="s">
        <v>4365</v>
      </c>
      <c r="AP2042" t="s">
        <v>4365</v>
      </c>
      <c r="AQ2042" t="s">
        <v>4365</v>
      </c>
      <c r="AR2042" t="s">
        <v>4365</v>
      </c>
      <c r="AS2042" t="s">
        <v>4365</v>
      </c>
      <c r="BC2042" s="3" t="str" cm="1">
        <f t="array" ref="BC2042">LEFT(BB2042,MIN(FIND({0,1,2,3,4,5,6,7,8,9},BB2042&amp;"0123456789"))-1)</f>
        <v/>
      </c>
      <c r="BY2042" t="s">
        <v>10331</v>
      </c>
      <c r="BZ2042" t="s">
        <v>25456</v>
      </c>
      <c r="CT2042" t="str">
        <f t="shared" si="459"/>
        <v>Information Technology</v>
      </c>
      <c r="CU2042" t="str">
        <f t="shared" si="460"/>
        <v>Manufacturing</v>
      </c>
      <c r="CV2042" t="str">
        <f t="shared" si="461"/>
        <v/>
      </c>
      <c r="CW2042" t="str">
        <f t="shared" si="462"/>
        <v/>
      </c>
      <c r="CX2042" t="str">
        <f t="shared" si="463"/>
        <v/>
      </c>
      <c r="CY2042" t="str">
        <f t="shared" si="464"/>
        <v/>
      </c>
      <c r="CZ2042" t="str">
        <f t="shared" si="465"/>
        <v/>
      </c>
      <c r="DA2042" t="str">
        <f t="shared" si="466"/>
        <v/>
      </c>
      <c r="DB2042" t="str">
        <f t="shared" si="467"/>
        <v/>
      </c>
      <c r="DC2042" t="str">
        <f t="shared" si="468"/>
        <v/>
      </c>
    </row>
    <row r="2043" spans="1:107" x14ac:dyDescent="0.2">
      <c r="A2043">
        <v>2040</v>
      </c>
      <c r="B2043" t="s">
        <v>2033</v>
      </c>
      <c r="C2043" t="s">
        <v>4208</v>
      </c>
      <c r="D2043" t="s">
        <v>4365</v>
      </c>
      <c r="E2043" t="s">
        <v>4365</v>
      </c>
      <c r="F2043" t="s">
        <v>8106</v>
      </c>
      <c r="G2043" t="s">
        <v>8248</v>
      </c>
      <c r="H2043" t="s">
        <v>8552</v>
      </c>
      <c r="I2043" t="s">
        <v>4365</v>
      </c>
      <c r="J2043" t="s">
        <v>4365</v>
      </c>
      <c r="K2043" t="s">
        <v>10121</v>
      </c>
      <c r="L2043" t="s">
        <v>10163</v>
      </c>
      <c r="M2043" t="s">
        <v>10163</v>
      </c>
      <c r="N2043" t="s">
        <v>13252</v>
      </c>
      <c r="O2043" t="s">
        <v>13348</v>
      </c>
      <c r="P2043" t="s">
        <v>4365</v>
      </c>
      <c r="Q2043">
        <v>1</v>
      </c>
      <c r="R2043" t="s">
        <v>4365</v>
      </c>
      <c r="S2043" t="s">
        <v>13598</v>
      </c>
      <c r="T2043" t="s">
        <v>13766</v>
      </c>
      <c r="U2043" s="3" t="str" cm="1">
        <f t="array" ref="U2043">LEFT(T2043,MIN(FIND({0,1,2,3,4,5,6,7,8,9},T2043&amp;"0123456789"))-1)</f>
        <v>$</v>
      </c>
      <c r="V2043" t="s">
        <v>14415</v>
      </c>
      <c r="W2043" t="s">
        <v>13766</v>
      </c>
      <c r="X2043" s="3" t="str" cm="1">
        <f t="array" ref="X2043">LEFT(W2043,MIN(FIND({0,1,2,3,4,5,6,7,8,9},W2043&amp;"0123456789"))-1)</f>
        <v>$</v>
      </c>
      <c r="Y2043" t="s">
        <v>14415</v>
      </c>
      <c r="Z2043" t="s">
        <v>13766</v>
      </c>
      <c r="AA2043" s="3" cm="1">
        <f t="array" ref="AA2043">_xlfn.XLOOKUP(LEFT(Z2043,MIN(FIND({0,1,2,3,4,5,6,7,8,9},Z2043&amp;"0123456789"))-1), $BB$4:$BB$23, $BC$4:$BC$23)*_xlfn.NUMBERVALUE(TRIM(REPLACE(Z2043,1,MIN(FIND({0,1,2,3,4,5,6,7,8,9},Z2043&amp;"0123456789"))-1,"")), ".", ",")</f>
        <v>7500000</v>
      </c>
      <c r="AB2043" t="s">
        <v>13766</v>
      </c>
      <c r="AC2043" s="3" cm="1">
        <f t="array" ref="AC2043">_xlfn.XLOOKUP(LEFT(AB2043,MIN(FIND({0,1,2,3,4,5,6,7,8,9},AB2043&amp;"0123456789"))-1), $BB$4:$BB$23, $BC$4:$BC$23)*_xlfn.NUMBERVALUE(TRIM(REPLACE(AB2043,1,MIN(FIND({0,1,2,3,4,5,6,7,8,9},AB2043&amp;"0123456789"))-1,"")), ".", ",")</f>
        <v>7500000</v>
      </c>
      <c r="AD2043" t="s">
        <v>4365</v>
      </c>
      <c r="AE2043" t="s">
        <v>4365</v>
      </c>
      <c r="AF2043" t="s">
        <v>4365</v>
      </c>
      <c r="AG2043" t="s">
        <v>4365</v>
      </c>
      <c r="AH2043" t="s">
        <v>4365</v>
      </c>
      <c r="AI2043" t="s">
        <v>4365</v>
      </c>
      <c r="AJ2043" t="s">
        <v>4365</v>
      </c>
      <c r="AK2043" t="s">
        <v>4365</v>
      </c>
      <c r="AL2043" t="s">
        <v>4365</v>
      </c>
      <c r="AM2043" t="s">
        <v>4365</v>
      </c>
      <c r="AN2043" t="s">
        <v>4365</v>
      </c>
      <c r="AO2043" t="s">
        <v>4365</v>
      </c>
      <c r="AP2043" t="s">
        <v>4365</v>
      </c>
      <c r="AQ2043" t="s">
        <v>4365</v>
      </c>
      <c r="AR2043" t="s">
        <v>4365</v>
      </c>
      <c r="AS2043" t="s">
        <v>14820</v>
      </c>
      <c r="BC2043" s="3" t="str" cm="1">
        <f t="array" ref="BC2043">LEFT(BB2043,MIN(FIND({0,1,2,3,4,5,6,7,8,9},BB2043&amp;"0123456789"))-1)</f>
        <v/>
      </c>
      <c r="BY2043" t="s">
        <v>10163</v>
      </c>
      <c r="CT2043" t="str">
        <f t="shared" si="459"/>
        <v>Health Care</v>
      </c>
      <c r="CU2043" t="str">
        <f t="shared" si="460"/>
        <v/>
      </c>
      <c r="CV2043" t="str">
        <f t="shared" si="461"/>
        <v/>
      </c>
      <c r="CW2043" t="str">
        <f t="shared" si="462"/>
        <v/>
      </c>
      <c r="CX2043" t="str">
        <f t="shared" si="463"/>
        <v/>
      </c>
      <c r="CY2043" t="str">
        <f t="shared" si="464"/>
        <v/>
      </c>
      <c r="CZ2043" t="str">
        <f t="shared" si="465"/>
        <v/>
      </c>
      <c r="DA2043" t="str">
        <f t="shared" si="466"/>
        <v/>
      </c>
      <c r="DB2043" t="str">
        <f t="shared" si="467"/>
        <v/>
      </c>
      <c r="DC2043" t="str">
        <f t="shared" si="468"/>
        <v/>
      </c>
    </row>
    <row r="2044" spans="1:107" x14ac:dyDescent="0.2">
      <c r="A2044">
        <v>2041</v>
      </c>
      <c r="B2044" t="s">
        <v>2034</v>
      </c>
      <c r="C2044" t="s">
        <v>4209</v>
      </c>
      <c r="D2044" t="s">
        <v>5987</v>
      </c>
      <c r="E2044" t="s">
        <v>6065</v>
      </c>
      <c r="F2044" t="s">
        <v>8107</v>
      </c>
      <c r="G2044" t="s">
        <v>8245</v>
      </c>
      <c r="H2044" t="s">
        <v>8552</v>
      </c>
      <c r="I2044" t="s">
        <v>8555</v>
      </c>
      <c r="J2044" t="s">
        <v>10074</v>
      </c>
      <c r="K2044" t="s">
        <v>10119</v>
      </c>
      <c r="L2044" t="s">
        <v>10952</v>
      </c>
      <c r="M2044" t="s">
        <v>12656</v>
      </c>
      <c r="N2044" t="s">
        <v>13253</v>
      </c>
      <c r="O2044" t="s">
        <v>13317</v>
      </c>
      <c r="P2044" t="s">
        <v>4365</v>
      </c>
      <c r="Q2044">
        <v>1</v>
      </c>
      <c r="R2044" t="s">
        <v>4365</v>
      </c>
      <c r="S2044" t="s">
        <v>8319</v>
      </c>
      <c r="T2044" t="s">
        <v>14378</v>
      </c>
      <c r="U2044" s="3" t="str" cm="1">
        <f t="array" ref="U2044">LEFT(T2044,MIN(FIND({0,1,2,3,4,5,6,7,8,9},T2044&amp;"0123456789"))-1)</f>
        <v>$</v>
      </c>
      <c r="V2044" t="s">
        <v>14415</v>
      </c>
      <c r="W2044" t="s">
        <v>14378</v>
      </c>
      <c r="X2044" s="3" t="str" cm="1">
        <f t="array" ref="X2044">LEFT(W2044,MIN(FIND({0,1,2,3,4,5,6,7,8,9},W2044&amp;"0123456789"))-1)</f>
        <v>$</v>
      </c>
      <c r="Y2044" t="s">
        <v>14415</v>
      </c>
      <c r="Z2044" t="s">
        <v>14378</v>
      </c>
      <c r="AA2044" s="3" cm="1">
        <f t="array" ref="AA2044">_xlfn.XLOOKUP(LEFT(Z2044,MIN(FIND({0,1,2,3,4,5,6,7,8,9},Z2044&amp;"0123456789"))-1), $BB$4:$BB$23, $BC$4:$BC$23)*_xlfn.NUMBERVALUE(TRIM(REPLACE(Z2044,1,MIN(FIND({0,1,2,3,4,5,6,7,8,9},Z2044&amp;"0123456789"))-1,"")), ".", ",")</f>
        <v>1140000</v>
      </c>
      <c r="AB2044" t="s">
        <v>14378</v>
      </c>
      <c r="AC2044" s="3" cm="1">
        <f t="array" ref="AC2044">_xlfn.XLOOKUP(LEFT(AB2044,MIN(FIND({0,1,2,3,4,5,6,7,8,9},AB2044&amp;"0123456789"))-1), $BB$4:$BB$23, $BC$4:$BC$23)*_xlfn.NUMBERVALUE(TRIM(REPLACE(AB2044,1,MIN(FIND({0,1,2,3,4,5,6,7,8,9},AB2044&amp;"0123456789"))-1,"")), ".", ",")</f>
        <v>1140000</v>
      </c>
      <c r="AD2044" t="s">
        <v>4365</v>
      </c>
      <c r="AE2044" t="s">
        <v>4365</v>
      </c>
      <c r="AF2044" t="s">
        <v>4365</v>
      </c>
      <c r="AG2044" t="s">
        <v>4365</v>
      </c>
      <c r="AH2044" t="s">
        <v>4365</v>
      </c>
      <c r="AI2044" t="s">
        <v>4365</v>
      </c>
      <c r="AJ2044" t="s">
        <v>4365</v>
      </c>
      <c r="AK2044" t="s">
        <v>4365</v>
      </c>
      <c r="AL2044" t="s">
        <v>4365</v>
      </c>
      <c r="AM2044" t="s">
        <v>4365</v>
      </c>
      <c r="AN2044" t="s">
        <v>4365</v>
      </c>
      <c r="AO2044" t="s">
        <v>4365</v>
      </c>
      <c r="AP2044" t="s">
        <v>4365</v>
      </c>
      <c r="AQ2044" t="s">
        <v>4365</v>
      </c>
      <c r="AR2044" t="s">
        <v>4365</v>
      </c>
      <c r="AS2044" t="s">
        <v>19072</v>
      </c>
      <c r="BC2044" s="3" t="str" cm="1">
        <f t="array" ref="BC2044">LEFT(BB2044,MIN(FIND({0,1,2,3,4,5,6,7,8,9},BB2044&amp;"0123456789"))-1)</f>
        <v/>
      </c>
      <c r="BY2044" t="s">
        <v>12465</v>
      </c>
      <c r="BZ2044" t="s">
        <v>25428</v>
      </c>
      <c r="CA2044" t="s">
        <v>25471</v>
      </c>
      <c r="CT2044" t="str">
        <f t="shared" si="459"/>
        <v>Cannabis</v>
      </c>
      <c r="CU2044" t="str">
        <f t="shared" si="460"/>
        <v>Health Care</v>
      </c>
      <c r="CV2044" t="str">
        <f t="shared" si="461"/>
        <v>Personal Health</v>
      </c>
      <c r="CW2044" t="str">
        <f t="shared" si="462"/>
        <v/>
      </c>
      <c r="CX2044" t="str">
        <f t="shared" si="463"/>
        <v/>
      </c>
      <c r="CY2044" t="str">
        <f t="shared" si="464"/>
        <v/>
      </c>
      <c r="CZ2044" t="str">
        <f t="shared" si="465"/>
        <v/>
      </c>
      <c r="DA2044" t="str">
        <f t="shared" si="466"/>
        <v/>
      </c>
      <c r="DB2044" t="str">
        <f t="shared" si="467"/>
        <v/>
      </c>
      <c r="DC2044" t="str">
        <f t="shared" si="468"/>
        <v/>
      </c>
    </row>
    <row r="2045" spans="1:107" x14ac:dyDescent="0.2">
      <c r="A2045">
        <v>2042</v>
      </c>
      <c r="B2045" t="s">
        <v>2035</v>
      </c>
      <c r="C2045" t="s">
        <v>4210</v>
      </c>
      <c r="D2045" t="s">
        <v>5988</v>
      </c>
      <c r="E2045" t="s">
        <v>6065</v>
      </c>
      <c r="F2045" t="s">
        <v>8108</v>
      </c>
      <c r="G2045" t="s">
        <v>8319</v>
      </c>
      <c r="H2045" t="s">
        <v>8552</v>
      </c>
      <c r="I2045" t="s">
        <v>4365</v>
      </c>
      <c r="J2045" t="s">
        <v>4365</v>
      </c>
      <c r="K2045" t="s">
        <v>10121</v>
      </c>
      <c r="L2045" t="s">
        <v>10416</v>
      </c>
      <c r="M2045" t="s">
        <v>12657</v>
      </c>
      <c r="N2045" t="s">
        <v>12741</v>
      </c>
      <c r="O2045" t="s">
        <v>13310</v>
      </c>
      <c r="P2045" t="s">
        <v>4365</v>
      </c>
      <c r="Q2045">
        <v>1</v>
      </c>
      <c r="R2045" t="s">
        <v>13357</v>
      </c>
      <c r="S2045" t="s">
        <v>8251</v>
      </c>
      <c r="T2045" t="s">
        <v>13831</v>
      </c>
      <c r="U2045" s="3" t="str" cm="1">
        <f t="array" ref="U2045">LEFT(T2045,MIN(FIND({0,1,2,3,4,5,6,7,8,9},T2045&amp;"0123456789"))-1)</f>
        <v>$</v>
      </c>
      <c r="V2045" t="s">
        <v>14422</v>
      </c>
      <c r="W2045" t="s">
        <v>13831</v>
      </c>
      <c r="X2045" s="3" t="str" cm="1">
        <f t="array" ref="X2045">LEFT(W2045,MIN(FIND({0,1,2,3,4,5,6,7,8,9},W2045&amp;"0123456789"))-1)</f>
        <v>$</v>
      </c>
      <c r="Y2045" t="s">
        <v>14422</v>
      </c>
      <c r="Z2045" t="s">
        <v>13831</v>
      </c>
      <c r="AA2045" s="3" cm="1">
        <f t="array" ref="AA2045">_xlfn.XLOOKUP(LEFT(Z2045,MIN(FIND({0,1,2,3,4,5,6,7,8,9},Z2045&amp;"0123456789"))-1), $BB$4:$BB$23, $BC$4:$BC$23)*_xlfn.NUMBERVALUE(TRIM(REPLACE(Z2045,1,MIN(FIND({0,1,2,3,4,5,6,7,8,9},Z2045&amp;"0123456789"))-1,"")), ".", ",")</f>
        <v>1000000</v>
      </c>
      <c r="AB2045" t="s">
        <v>13831</v>
      </c>
      <c r="AC2045" s="3" cm="1">
        <f t="array" ref="AC2045">_xlfn.XLOOKUP(LEFT(AB2045,MIN(FIND({0,1,2,3,4,5,6,7,8,9},AB2045&amp;"0123456789"))-1), $BB$4:$BB$23, $BC$4:$BC$23)*_xlfn.NUMBERVALUE(TRIM(REPLACE(AB2045,1,MIN(FIND({0,1,2,3,4,5,6,7,8,9},AB2045&amp;"0123456789"))-1,"")), ".", ",")</f>
        <v>1000000</v>
      </c>
      <c r="AD2045" t="s">
        <v>4365</v>
      </c>
      <c r="AE2045" t="s">
        <v>4365</v>
      </c>
      <c r="AF2045" t="s">
        <v>4365</v>
      </c>
      <c r="AG2045" t="s">
        <v>17485</v>
      </c>
      <c r="AH2045" t="s">
        <v>4365</v>
      </c>
      <c r="AI2045" t="s">
        <v>4365</v>
      </c>
      <c r="AJ2045" t="s">
        <v>19405</v>
      </c>
      <c r="AK2045" t="s">
        <v>4365</v>
      </c>
      <c r="AL2045" t="s">
        <v>14824</v>
      </c>
      <c r="AM2045" t="s">
        <v>4365</v>
      </c>
      <c r="AN2045" t="s">
        <v>18794</v>
      </c>
      <c r="AO2045" t="s">
        <v>4365</v>
      </c>
      <c r="AP2045" t="s">
        <v>23508</v>
      </c>
      <c r="AQ2045" t="s">
        <v>4365</v>
      </c>
      <c r="AR2045" t="s">
        <v>4365</v>
      </c>
      <c r="AS2045" t="s">
        <v>19331</v>
      </c>
      <c r="BC2045" s="3" t="str" cm="1">
        <f t="array" ref="BC2045">LEFT(BB2045,MIN(FIND({0,1,2,3,4,5,6,7,8,9},BB2045&amp;"0123456789"))-1)</f>
        <v/>
      </c>
      <c r="BY2045" t="s">
        <v>12657</v>
      </c>
      <c r="CT2045" t="str">
        <f t="shared" si="459"/>
        <v>Fitness</v>
      </c>
      <c r="CU2045" t="str">
        <f t="shared" si="460"/>
        <v/>
      </c>
      <c r="CV2045" t="str">
        <f t="shared" si="461"/>
        <v/>
      </c>
      <c r="CW2045" t="str">
        <f t="shared" si="462"/>
        <v/>
      </c>
      <c r="CX2045" t="str">
        <f t="shared" si="463"/>
        <v/>
      </c>
      <c r="CY2045" t="str">
        <f t="shared" si="464"/>
        <v/>
      </c>
      <c r="CZ2045" t="str">
        <f t="shared" si="465"/>
        <v/>
      </c>
      <c r="DA2045" t="str">
        <f t="shared" si="466"/>
        <v/>
      </c>
      <c r="DB2045" t="str">
        <f t="shared" si="467"/>
        <v/>
      </c>
      <c r="DC2045" t="str">
        <f t="shared" si="468"/>
        <v/>
      </c>
    </row>
    <row r="2046" spans="1:107" x14ac:dyDescent="0.2">
      <c r="A2046">
        <v>2043</v>
      </c>
      <c r="B2046" t="s">
        <v>2036</v>
      </c>
      <c r="C2046" t="s">
        <v>4211</v>
      </c>
      <c r="D2046" t="s">
        <v>5989</v>
      </c>
      <c r="E2046" t="s">
        <v>6065</v>
      </c>
      <c r="F2046" t="s">
        <v>8109</v>
      </c>
      <c r="G2046" t="s">
        <v>8245</v>
      </c>
      <c r="H2046" t="s">
        <v>8552</v>
      </c>
      <c r="I2046" t="s">
        <v>8555</v>
      </c>
      <c r="J2046" t="s">
        <v>10075</v>
      </c>
      <c r="K2046" t="s">
        <v>10121</v>
      </c>
      <c r="L2046" t="s">
        <v>11044</v>
      </c>
      <c r="M2046" t="s">
        <v>12658</v>
      </c>
      <c r="N2046" t="s">
        <v>13254</v>
      </c>
      <c r="O2046" t="s">
        <v>13332</v>
      </c>
      <c r="P2046" t="s">
        <v>13349</v>
      </c>
      <c r="Q2046">
        <v>1</v>
      </c>
      <c r="R2046" t="s">
        <v>13357</v>
      </c>
      <c r="S2046" t="s">
        <v>13584</v>
      </c>
      <c r="T2046" t="s">
        <v>13813</v>
      </c>
      <c r="U2046" s="3" t="str" cm="1">
        <f t="array" ref="U2046">LEFT(T2046,MIN(FIND({0,1,2,3,4,5,6,7,8,9},T2046&amp;"0123456789"))-1)</f>
        <v>$</v>
      </c>
      <c r="V2046" t="s">
        <v>13357</v>
      </c>
      <c r="W2046" t="s">
        <v>13813</v>
      </c>
      <c r="X2046" s="3" t="str" cm="1">
        <f t="array" ref="X2046">LEFT(W2046,MIN(FIND({0,1,2,3,4,5,6,7,8,9},W2046&amp;"0123456789"))-1)</f>
        <v>$</v>
      </c>
      <c r="Y2046" t="s">
        <v>13357</v>
      </c>
      <c r="Z2046" t="s">
        <v>13813</v>
      </c>
      <c r="AA2046" s="3" cm="1">
        <f t="array" ref="AA2046">_xlfn.XLOOKUP(LEFT(Z2046,MIN(FIND({0,1,2,3,4,5,6,7,8,9},Z2046&amp;"0123456789"))-1), $BB$4:$BB$23, $BC$4:$BC$23)*_xlfn.NUMBERVALUE(TRIM(REPLACE(Z2046,1,MIN(FIND({0,1,2,3,4,5,6,7,8,9},Z2046&amp;"0123456789"))-1,"")), ".", ",")</f>
        <v>2000000</v>
      </c>
      <c r="AB2046" t="s">
        <v>13813</v>
      </c>
      <c r="AC2046" s="3" cm="1">
        <f t="array" ref="AC2046">_xlfn.XLOOKUP(LEFT(AB2046,MIN(FIND({0,1,2,3,4,5,6,7,8,9},AB2046&amp;"0123456789"))-1), $BB$4:$BB$23, $BC$4:$BC$23)*_xlfn.NUMBERVALUE(TRIM(REPLACE(AB2046,1,MIN(FIND({0,1,2,3,4,5,6,7,8,9},AB2046&amp;"0123456789"))-1,"")), ".", ",")</f>
        <v>2000000</v>
      </c>
      <c r="AD2046" t="s">
        <v>8557</v>
      </c>
      <c r="AE2046" t="s">
        <v>8557</v>
      </c>
      <c r="AF2046" t="s">
        <v>16393</v>
      </c>
      <c r="AG2046" t="s">
        <v>4365</v>
      </c>
      <c r="AH2046" t="s">
        <v>4365</v>
      </c>
      <c r="AI2046" t="s">
        <v>4365</v>
      </c>
      <c r="AJ2046" t="s">
        <v>4365</v>
      </c>
      <c r="AK2046" t="s">
        <v>4365</v>
      </c>
      <c r="AL2046" t="s">
        <v>4365</v>
      </c>
      <c r="AM2046" t="s">
        <v>4365</v>
      </c>
      <c r="AN2046" t="s">
        <v>4365</v>
      </c>
      <c r="AO2046" t="s">
        <v>4365</v>
      </c>
      <c r="AP2046" t="s">
        <v>4365</v>
      </c>
      <c r="AQ2046" t="s">
        <v>4365</v>
      </c>
      <c r="AR2046" t="s">
        <v>4365</v>
      </c>
      <c r="AS2046" t="s">
        <v>14834</v>
      </c>
      <c r="BC2046" s="3" t="str" cm="1">
        <f t="array" ref="BC2046">LEFT(BB2046,MIN(FIND({0,1,2,3,4,5,6,7,8,9},BB2046&amp;"0123456789"))-1)</f>
        <v/>
      </c>
      <c r="BY2046" t="s">
        <v>25898</v>
      </c>
      <c r="BZ2046" t="s">
        <v>25625</v>
      </c>
      <c r="CT2046" t="str">
        <f t="shared" si="459"/>
        <v>Enterprise</v>
      </c>
      <c r="CU2046" t="str">
        <f t="shared" si="460"/>
        <v>Events</v>
      </c>
      <c r="CV2046" t="str">
        <f t="shared" si="461"/>
        <v/>
      </c>
      <c r="CW2046" t="str">
        <f t="shared" si="462"/>
        <v/>
      </c>
      <c r="CX2046" t="str">
        <f t="shared" si="463"/>
        <v/>
      </c>
      <c r="CY2046" t="str">
        <f t="shared" si="464"/>
        <v/>
      </c>
      <c r="CZ2046" t="str">
        <f t="shared" si="465"/>
        <v/>
      </c>
      <c r="DA2046" t="str">
        <f t="shared" si="466"/>
        <v/>
      </c>
      <c r="DB2046" t="str">
        <f t="shared" si="467"/>
        <v/>
      </c>
      <c r="DC2046" t="str">
        <f t="shared" si="468"/>
        <v/>
      </c>
    </row>
    <row r="2047" spans="1:107" x14ac:dyDescent="0.2">
      <c r="A2047">
        <v>2044</v>
      </c>
      <c r="B2047" t="s">
        <v>2037</v>
      </c>
      <c r="C2047" t="s">
        <v>4212</v>
      </c>
      <c r="D2047" t="s">
        <v>5990</v>
      </c>
      <c r="E2047" t="s">
        <v>6065</v>
      </c>
      <c r="F2047" t="s">
        <v>8110</v>
      </c>
      <c r="G2047" t="s">
        <v>8320</v>
      </c>
      <c r="H2047" t="s">
        <v>8552</v>
      </c>
      <c r="I2047" t="s">
        <v>8554</v>
      </c>
      <c r="J2047" t="s">
        <v>10076</v>
      </c>
      <c r="K2047" t="s">
        <v>10119</v>
      </c>
      <c r="L2047" t="s">
        <v>11045</v>
      </c>
      <c r="M2047" t="s">
        <v>12659</v>
      </c>
      <c r="N2047" t="s">
        <v>13141</v>
      </c>
      <c r="O2047" t="s">
        <v>13316</v>
      </c>
      <c r="P2047" t="s">
        <v>4365</v>
      </c>
      <c r="Q2047">
        <v>1</v>
      </c>
      <c r="R2047" t="s">
        <v>13357</v>
      </c>
      <c r="S2047" t="s">
        <v>8306</v>
      </c>
      <c r="T2047" t="s">
        <v>13884</v>
      </c>
      <c r="U2047" s="3" t="str" cm="1">
        <f t="array" ref="U2047">LEFT(T2047,MIN(FIND({0,1,2,3,4,5,6,7,8,9},T2047&amp;"0123456789"))-1)</f>
        <v>$</v>
      </c>
      <c r="V2047" t="s">
        <v>13357</v>
      </c>
      <c r="W2047" t="s">
        <v>13884</v>
      </c>
      <c r="X2047" s="3" t="str" cm="1">
        <f t="array" ref="X2047">LEFT(W2047,MIN(FIND({0,1,2,3,4,5,6,7,8,9},W2047&amp;"0123456789"))-1)</f>
        <v>$</v>
      </c>
      <c r="Y2047" t="s">
        <v>13357</v>
      </c>
      <c r="Z2047" t="s">
        <v>13884</v>
      </c>
      <c r="AA2047" s="3" cm="1">
        <f t="array" ref="AA2047">_xlfn.XLOOKUP(LEFT(Z2047,MIN(FIND({0,1,2,3,4,5,6,7,8,9},Z2047&amp;"0123456789"))-1), $BB$4:$BB$23, $BC$4:$BC$23)*_xlfn.NUMBERVALUE(TRIM(REPLACE(Z2047,1,MIN(FIND({0,1,2,3,4,5,6,7,8,9},Z2047&amp;"0123456789"))-1,"")), ".", ",")</f>
        <v>1800000</v>
      </c>
      <c r="AB2047" t="s">
        <v>13884</v>
      </c>
      <c r="AC2047" s="3" cm="1">
        <f t="array" ref="AC2047">_xlfn.XLOOKUP(LEFT(AB2047,MIN(FIND({0,1,2,3,4,5,6,7,8,9},AB2047&amp;"0123456789"))-1), $BB$4:$BB$23, $BC$4:$BC$23)*_xlfn.NUMBERVALUE(TRIM(REPLACE(AB2047,1,MIN(FIND({0,1,2,3,4,5,6,7,8,9},AB2047&amp;"0123456789"))-1,"")), ".", ",")</f>
        <v>1800000</v>
      </c>
      <c r="AD2047" t="s">
        <v>4365</v>
      </c>
      <c r="AE2047" t="s">
        <v>4365</v>
      </c>
      <c r="AF2047" t="s">
        <v>4365</v>
      </c>
      <c r="AG2047" t="s">
        <v>4365</v>
      </c>
      <c r="AH2047" t="s">
        <v>4365</v>
      </c>
      <c r="AI2047" t="s">
        <v>4365</v>
      </c>
      <c r="AJ2047" t="s">
        <v>4365</v>
      </c>
      <c r="AK2047" t="s">
        <v>4365</v>
      </c>
      <c r="AL2047" t="s">
        <v>4365</v>
      </c>
      <c r="AM2047" t="s">
        <v>4365</v>
      </c>
      <c r="AN2047" t="s">
        <v>4365</v>
      </c>
      <c r="AO2047" t="s">
        <v>4365</v>
      </c>
      <c r="AP2047" t="s">
        <v>4365</v>
      </c>
      <c r="AQ2047" t="s">
        <v>4365</v>
      </c>
      <c r="AR2047" t="s">
        <v>4365</v>
      </c>
      <c r="AS2047" t="s">
        <v>4365</v>
      </c>
      <c r="BC2047" s="3" t="str" cm="1">
        <f t="array" ref="BC2047">LEFT(BB2047,MIN(FIND({0,1,2,3,4,5,6,7,8,9},BB2047&amp;"0123456789"))-1)</f>
        <v/>
      </c>
      <c r="BY2047" t="s">
        <v>11706</v>
      </c>
      <c r="BZ2047" t="s">
        <v>25468</v>
      </c>
      <c r="CA2047" t="s">
        <v>25453</v>
      </c>
      <c r="CB2047" t="s">
        <v>25411</v>
      </c>
      <c r="CC2047" t="s">
        <v>25493</v>
      </c>
      <c r="CD2047" t="s">
        <v>26024</v>
      </c>
      <c r="CT2047" t="str">
        <f t="shared" si="459"/>
        <v>E-Commerce</v>
      </c>
      <c r="CU2047" t="str">
        <f t="shared" si="460"/>
        <v>Food and Beverage</v>
      </c>
      <c r="CV2047" t="str">
        <f t="shared" si="461"/>
        <v>Food Delivery</v>
      </c>
      <c r="CW2047" t="str">
        <f t="shared" si="462"/>
        <v>Real Estate</v>
      </c>
      <c r="CX2047" t="str">
        <f t="shared" si="463"/>
        <v>Restaurants</v>
      </c>
      <c r="CY2047" t="str">
        <f t="shared" si="464"/>
        <v>Virtual Goods</v>
      </c>
      <c r="CZ2047" t="str">
        <f t="shared" si="465"/>
        <v/>
      </c>
      <c r="DA2047" t="str">
        <f t="shared" si="466"/>
        <v/>
      </c>
      <c r="DB2047" t="str">
        <f t="shared" si="467"/>
        <v/>
      </c>
      <c r="DC2047" t="str">
        <f t="shared" si="468"/>
        <v/>
      </c>
    </row>
    <row r="2048" spans="1:107" x14ac:dyDescent="0.2">
      <c r="A2048">
        <v>2045</v>
      </c>
      <c r="B2048" t="s">
        <v>2038</v>
      </c>
      <c r="C2048" t="s">
        <v>4213</v>
      </c>
      <c r="D2048" t="s">
        <v>4365</v>
      </c>
      <c r="E2048" t="s">
        <v>6065</v>
      </c>
      <c r="F2048" t="s">
        <v>8111</v>
      </c>
      <c r="G2048" t="s">
        <v>8538</v>
      </c>
      <c r="H2048" t="s">
        <v>8552</v>
      </c>
      <c r="I2048" t="s">
        <v>4365</v>
      </c>
      <c r="J2048" t="s">
        <v>4365</v>
      </c>
      <c r="K2048" t="s">
        <v>4365</v>
      </c>
      <c r="L2048" t="s">
        <v>11046</v>
      </c>
      <c r="M2048" t="s">
        <v>12660</v>
      </c>
      <c r="N2048" t="s">
        <v>13255</v>
      </c>
      <c r="O2048" t="s">
        <v>13319</v>
      </c>
      <c r="P2048" t="s">
        <v>4365</v>
      </c>
      <c r="Q2048">
        <v>1</v>
      </c>
      <c r="R2048" t="s">
        <v>13357</v>
      </c>
      <c r="S2048" t="s">
        <v>13577</v>
      </c>
      <c r="T2048" t="s">
        <v>13729</v>
      </c>
      <c r="U2048" s="3" t="str" cm="1">
        <f t="array" ref="U2048">LEFT(T2048,MIN(FIND({0,1,2,3,4,5,6,7,8,9},T2048&amp;"0123456789"))-1)</f>
        <v>$</v>
      </c>
      <c r="V2048" t="s">
        <v>14417</v>
      </c>
      <c r="W2048" t="s">
        <v>13729</v>
      </c>
      <c r="X2048" s="3" t="str" cm="1">
        <f t="array" ref="X2048">LEFT(W2048,MIN(FIND({0,1,2,3,4,5,6,7,8,9},W2048&amp;"0123456789"))-1)</f>
        <v>$</v>
      </c>
      <c r="Y2048" t="s">
        <v>14417</v>
      </c>
      <c r="Z2048" t="s">
        <v>13729</v>
      </c>
      <c r="AA2048" s="3" cm="1">
        <f t="array" ref="AA2048">_xlfn.XLOOKUP(LEFT(Z2048,MIN(FIND({0,1,2,3,4,5,6,7,8,9},Z2048&amp;"0123456789"))-1), $BB$4:$BB$23, $BC$4:$BC$23)*_xlfn.NUMBERVALUE(TRIM(REPLACE(Z2048,1,MIN(FIND({0,1,2,3,4,5,6,7,8,9},Z2048&amp;"0123456789"))-1,"")), ".", ",")</f>
        <v>20000000</v>
      </c>
      <c r="AB2048" t="s">
        <v>13729</v>
      </c>
      <c r="AC2048" s="3" cm="1">
        <f t="array" ref="AC2048">_xlfn.XLOOKUP(LEFT(AB2048,MIN(FIND({0,1,2,3,4,5,6,7,8,9},AB2048&amp;"0123456789"))-1), $BB$4:$BB$23, $BC$4:$BC$23)*_xlfn.NUMBERVALUE(TRIM(REPLACE(AB2048,1,MIN(FIND({0,1,2,3,4,5,6,7,8,9},AB2048&amp;"0123456789"))-1,"")), ".", ",")</f>
        <v>20000000</v>
      </c>
      <c r="AD2048" t="s">
        <v>8555</v>
      </c>
      <c r="AE2048" t="s">
        <v>8555</v>
      </c>
      <c r="AF2048" t="s">
        <v>16394</v>
      </c>
      <c r="AG2048" t="s">
        <v>4365</v>
      </c>
      <c r="AH2048" t="s">
        <v>4365</v>
      </c>
      <c r="AI2048" t="s">
        <v>4365</v>
      </c>
      <c r="AJ2048" t="s">
        <v>4365</v>
      </c>
      <c r="AK2048" t="s">
        <v>4365</v>
      </c>
      <c r="AL2048" t="s">
        <v>4365</v>
      </c>
      <c r="AM2048" t="s">
        <v>4365</v>
      </c>
      <c r="AN2048" t="s">
        <v>4365</v>
      </c>
      <c r="AO2048" t="s">
        <v>4365</v>
      </c>
      <c r="AP2048" t="s">
        <v>4365</v>
      </c>
      <c r="AQ2048" t="s">
        <v>4365</v>
      </c>
      <c r="AR2048" t="s">
        <v>4365</v>
      </c>
      <c r="AS2048" t="s">
        <v>14823</v>
      </c>
      <c r="BC2048" s="3" t="str" cm="1">
        <f t="array" ref="BC2048">LEFT(BB2048,MIN(FIND({0,1,2,3,4,5,6,7,8,9},BB2048&amp;"0123456789"))-1)</f>
        <v/>
      </c>
      <c r="BY2048" t="s">
        <v>12544</v>
      </c>
      <c r="BZ2048" t="s">
        <v>25461</v>
      </c>
      <c r="CA2048" t="s">
        <v>25404</v>
      </c>
      <c r="CT2048" t="str">
        <f t="shared" si="459"/>
        <v>Agriculture</v>
      </c>
      <c r="CU2048" t="str">
        <f t="shared" si="460"/>
        <v>Information Services</v>
      </c>
      <c r="CV2048" t="str">
        <f t="shared" si="461"/>
        <v>Information Technology</v>
      </c>
      <c r="CW2048" t="str">
        <f t="shared" si="462"/>
        <v/>
      </c>
      <c r="CX2048" t="str">
        <f t="shared" si="463"/>
        <v/>
      </c>
      <c r="CY2048" t="str">
        <f t="shared" si="464"/>
        <v/>
      </c>
      <c r="CZ2048" t="str">
        <f t="shared" si="465"/>
        <v/>
      </c>
      <c r="DA2048" t="str">
        <f t="shared" si="466"/>
        <v/>
      </c>
      <c r="DB2048" t="str">
        <f t="shared" si="467"/>
        <v/>
      </c>
      <c r="DC2048" t="str">
        <f t="shared" si="468"/>
        <v/>
      </c>
    </row>
    <row r="2049" spans="1:107" x14ac:dyDescent="0.2">
      <c r="A2049">
        <v>2046</v>
      </c>
      <c r="B2049" t="s">
        <v>2039</v>
      </c>
      <c r="C2049" t="s">
        <v>4214</v>
      </c>
      <c r="D2049" t="s">
        <v>4365</v>
      </c>
      <c r="E2049" t="s">
        <v>6065</v>
      </c>
      <c r="F2049" t="s">
        <v>8112</v>
      </c>
      <c r="G2049" t="s">
        <v>8471</v>
      </c>
      <c r="H2049" t="s">
        <v>8552</v>
      </c>
      <c r="I2049" t="s">
        <v>4365</v>
      </c>
      <c r="J2049" t="s">
        <v>4365</v>
      </c>
      <c r="K2049" t="s">
        <v>10121</v>
      </c>
      <c r="L2049" t="s">
        <v>10163</v>
      </c>
      <c r="M2049" t="s">
        <v>12661</v>
      </c>
      <c r="N2049" t="s">
        <v>13256</v>
      </c>
      <c r="O2049" t="s">
        <v>13336</v>
      </c>
      <c r="P2049" t="s">
        <v>4365</v>
      </c>
      <c r="Q2049">
        <v>1</v>
      </c>
      <c r="R2049" t="s">
        <v>13360</v>
      </c>
      <c r="S2049" t="s">
        <v>8489</v>
      </c>
      <c r="T2049" t="s">
        <v>14379</v>
      </c>
      <c r="U2049" s="3" t="str" cm="1">
        <f t="array" ref="U2049">LEFT(T2049,MIN(FIND({0,1,2,3,4,5,6,7,8,9},T2049&amp;"0123456789"))-1)</f>
        <v>$</v>
      </c>
      <c r="V2049" t="s">
        <v>14421</v>
      </c>
      <c r="W2049" t="s">
        <v>14379</v>
      </c>
      <c r="X2049" s="3" t="str" cm="1">
        <f t="array" ref="X2049">LEFT(W2049,MIN(FIND({0,1,2,3,4,5,6,7,8,9},W2049&amp;"0123456789"))-1)</f>
        <v>$</v>
      </c>
      <c r="Y2049" t="s">
        <v>14421</v>
      </c>
      <c r="Z2049" t="s">
        <v>14379</v>
      </c>
      <c r="AA2049" s="3" cm="1">
        <f t="array" ref="AA2049">_xlfn.XLOOKUP(LEFT(Z2049,MIN(FIND({0,1,2,3,4,5,6,7,8,9},Z2049&amp;"0123456789"))-1), $BB$4:$BB$23, $BC$4:$BC$23)*_xlfn.NUMBERVALUE(TRIM(REPLACE(Z2049,1,MIN(FIND({0,1,2,3,4,5,6,7,8,9},Z2049&amp;"0123456789"))-1,"")), ".", ",")</f>
        <v>4341373</v>
      </c>
      <c r="AB2049" t="s">
        <v>14379</v>
      </c>
      <c r="AC2049" s="3" cm="1">
        <f t="array" ref="AC2049">_xlfn.XLOOKUP(LEFT(AB2049,MIN(FIND({0,1,2,3,4,5,6,7,8,9},AB2049&amp;"0123456789"))-1), $BB$4:$BB$23, $BC$4:$BC$23)*_xlfn.NUMBERVALUE(TRIM(REPLACE(AB2049,1,MIN(FIND({0,1,2,3,4,5,6,7,8,9},AB2049&amp;"0123456789"))-1,"")), ".", ",")</f>
        <v>4341373</v>
      </c>
      <c r="AD2049" t="s">
        <v>4365</v>
      </c>
      <c r="AE2049" t="s">
        <v>4365</v>
      </c>
      <c r="AF2049" t="s">
        <v>4365</v>
      </c>
      <c r="AG2049" t="s">
        <v>4365</v>
      </c>
      <c r="AH2049" t="s">
        <v>4365</v>
      </c>
      <c r="AI2049" t="s">
        <v>4365</v>
      </c>
      <c r="AJ2049" t="s">
        <v>4365</v>
      </c>
      <c r="AK2049" t="s">
        <v>4365</v>
      </c>
      <c r="AL2049" t="s">
        <v>4365</v>
      </c>
      <c r="AM2049" t="s">
        <v>4365</v>
      </c>
      <c r="AN2049" t="s">
        <v>4365</v>
      </c>
      <c r="AO2049" t="s">
        <v>4365</v>
      </c>
      <c r="AP2049" t="s">
        <v>4365</v>
      </c>
      <c r="AQ2049" t="s">
        <v>4365</v>
      </c>
      <c r="AR2049" t="s">
        <v>4365</v>
      </c>
      <c r="AS2049" t="s">
        <v>14820</v>
      </c>
      <c r="BC2049" s="3" t="str" cm="1">
        <f t="array" ref="BC2049">LEFT(BB2049,MIN(FIND({0,1,2,3,4,5,6,7,8,9},BB2049&amp;"0123456789"))-1)</f>
        <v/>
      </c>
      <c r="BY2049" t="s">
        <v>10163</v>
      </c>
      <c r="BZ2049" t="s">
        <v>25534</v>
      </c>
      <c r="CT2049" t="str">
        <f t="shared" si="459"/>
        <v>Health Care</v>
      </c>
      <c r="CU2049" t="str">
        <f t="shared" si="460"/>
        <v>Health Diagnostics</v>
      </c>
      <c r="CV2049" t="str">
        <f t="shared" si="461"/>
        <v/>
      </c>
      <c r="CW2049" t="str">
        <f t="shared" si="462"/>
        <v/>
      </c>
      <c r="CX2049" t="str">
        <f t="shared" si="463"/>
        <v/>
      </c>
      <c r="CY2049" t="str">
        <f t="shared" si="464"/>
        <v/>
      </c>
      <c r="CZ2049" t="str">
        <f t="shared" si="465"/>
        <v/>
      </c>
      <c r="DA2049" t="str">
        <f t="shared" si="466"/>
        <v/>
      </c>
      <c r="DB2049" t="str">
        <f t="shared" si="467"/>
        <v/>
      </c>
      <c r="DC2049" t="str">
        <f t="shared" si="468"/>
        <v/>
      </c>
    </row>
    <row r="2050" spans="1:107" x14ac:dyDescent="0.2">
      <c r="A2050">
        <v>2047</v>
      </c>
      <c r="B2050" t="s">
        <v>2040</v>
      </c>
      <c r="C2050" t="s">
        <v>4215</v>
      </c>
      <c r="D2050" t="s">
        <v>5991</v>
      </c>
      <c r="E2050" t="s">
        <v>6065</v>
      </c>
      <c r="F2050" t="s">
        <v>8113</v>
      </c>
      <c r="G2050" t="s">
        <v>8539</v>
      </c>
      <c r="H2050" t="s">
        <v>8552</v>
      </c>
      <c r="I2050" t="s">
        <v>8554</v>
      </c>
      <c r="J2050" t="s">
        <v>10077</v>
      </c>
      <c r="K2050" t="s">
        <v>10119</v>
      </c>
      <c r="L2050" t="s">
        <v>10751</v>
      </c>
      <c r="M2050" t="s">
        <v>12662</v>
      </c>
      <c r="N2050" t="s">
        <v>12944</v>
      </c>
      <c r="O2050" t="s">
        <v>13319</v>
      </c>
      <c r="P2050" t="s">
        <v>13349</v>
      </c>
      <c r="Q2050">
        <v>1</v>
      </c>
      <c r="R2050" t="s">
        <v>13357</v>
      </c>
      <c r="S2050" t="s">
        <v>13403</v>
      </c>
      <c r="T2050" t="s">
        <v>13740</v>
      </c>
      <c r="U2050" s="3" t="str" cm="1">
        <f t="array" ref="U2050">LEFT(T2050,MIN(FIND({0,1,2,3,4,5,6,7,8,9},T2050&amp;"0123456789"))-1)</f>
        <v>$</v>
      </c>
      <c r="V2050" t="s">
        <v>13357</v>
      </c>
      <c r="W2050" t="s">
        <v>13740</v>
      </c>
      <c r="X2050" s="3" t="str" cm="1">
        <f t="array" ref="X2050">LEFT(W2050,MIN(FIND({0,1,2,3,4,5,6,7,8,9},W2050&amp;"0123456789"))-1)</f>
        <v>$</v>
      </c>
      <c r="Y2050" t="s">
        <v>13357</v>
      </c>
      <c r="Z2050" t="s">
        <v>13740</v>
      </c>
      <c r="AA2050" s="3" cm="1">
        <f t="array" ref="AA2050">_xlfn.XLOOKUP(LEFT(Z2050,MIN(FIND({0,1,2,3,4,5,6,7,8,9},Z2050&amp;"0123456789"))-1), $BB$4:$BB$23, $BC$4:$BC$23)*_xlfn.NUMBERVALUE(TRIM(REPLACE(Z2050,1,MIN(FIND({0,1,2,3,4,5,6,7,8,9},Z2050&amp;"0123456789"))-1,"")), ".", ",")</f>
        <v>3000000</v>
      </c>
      <c r="AB2050" t="s">
        <v>13740</v>
      </c>
      <c r="AC2050" s="3" cm="1">
        <f t="array" ref="AC2050">_xlfn.XLOOKUP(LEFT(AB2050,MIN(FIND({0,1,2,3,4,5,6,7,8,9},AB2050&amp;"0123456789"))-1), $BB$4:$BB$23, $BC$4:$BC$23)*_xlfn.NUMBERVALUE(TRIM(REPLACE(AB2050,1,MIN(FIND({0,1,2,3,4,5,6,7,8,9},AB2050&amp;"0123456789"))-1,"")), ".", ",")</f>
        <v>3000000</v>
      </c>
      <c r="AD2050" t="s">
        <v>8555</v>
      </c>
      <c r="AE2050" t="s">
        <v>8555</v>
      </c>
      <c r="AF2050" t="s">
        <v>16395</v>
      </c>
      <c r="AG2050" t="s">
        <v>17486</v>
      </c>
      <c r="AH2050" t="s">
        <v>4365</v>
      </c>
      <c r="AI2050" t="s">
        <v>4365</v>
      </c>
      <c r="AJ2050" t="s">
        <v>8563</v>
      </c>
      <c r="AK2050" t="s">
        <v>4365</v>
      </c>
      <c r="AL2050" t="s">
        <v>8555</v>
      </c>
      <c r="AM2050" t="s">
        <v>4365</v>
      </c>
      <c r="AN2050" t="s">
        <v>18372</v>
      </c>
      <c r="AO2050" t="s">
        <v>4365</v>
      </c>
      <c r="AP2050" t="s">
        <v>23509</v>
      </c>
      <c r="AQ2050" t="s">
        <v>4365</v>
      </c>
      <c r="AR2050" t="s">
        <v>4365</v>
      </c>
      <c r="AS2050" t="s">
        <v>14826</v>
      </c>
      <c r="BC2050" s="3" t="str" cm="1">
        <f t="array" ref="BC2050">LEFT(BB2050,MIN(FIND({0,1,2,3,4,5,6,7,8,9},BB2050&amp;"0123456789"))-1)</f>
        <v/>
      </c>
      <c r="BY2050" t="s">
        <v>12134</v>
      </c>
      <c r="BZ2050" t="s">
        <v>25592</v>
      </c>
      <c r="CA2050" t="s">
        <v>25429</v>
      </c>
      <c r="CB2050" t="s">
        <v>25430</v>
      </c>
      <c r="CT2050" t="str">
        <f t="shared" si="459"/>
        <v>Blockchain</v>
      </c>
      <c r="CU2050" t="str">
        <f t="shared" si="460"/>
        <v>Developer APIs</v>
      </c>
      <c r="CV2050" t="str">
        <f t="shared" si="461"/>
        <v>Financial Services</v>
      </c>
      <c r="CW2050" t="str">
        <f t="shared" si="462"/>
        <v>FinTech</v>
      </c>
      <c r="CX2050" t="str">
        <f t="shared" si="463"/>
        <v/>
      </c>
      <c r="CY2050" t="str">
        <f t="shared" si="464"/>
        <v/>
      </c>
      <c r="CZ2050" t="str">
        <f t="shared" si="465"/>
        <v/>
      </c>
      <c r="DA2050" t="str">
        <f t="shared" si="466"/>
        <v/>
      </c>
      <c r="DB2050" t="str">
        <f t="shared" si="467"/>
        <v/>
      </c>
      <c r="DC2050" t="str">
        <f t="shared" si="468"/>
        <v/>
      </c>
    </row>
    <row r="2051" spans="1:107" x14ac:dyDescent="0.2">
      <c r="A2051">
        <v>2048</v>
      </c>
      <c r="B2051" t="s">
        <v>2041</v>
      </c>
      <c r="C2051" t="s">
        <v>4216</v>
      </c>
      <c r="D2051" t="s">
        <v>5992</v>
      </c>
      <c r="E2051" t="s">
        <v>6065</v>
      </c>
      <c r="F2051" t="s">
        <v>8114</v>
      </c>
      <c r="G2051" t="s">
        <v>8245</v>
      </c>
      <c r="H2051" t="s">
        <v>8552</v>
      </c>
      <c r="I2051" t="s">
        <v>4365</v>
      </c>
      <c r="J2051" t="s">
        <v>4365</v>
      </c>
      <c r="K2051" t="s">
        <v>4365</v>
      </c>
      <c r="L2051" t="s">
        <v>10526</v>
      </c>
      <c r="M2051" t="s">
        <v>12663</v>
      </c>
      <c r="N2051" t="s">
        <v>12761</v>
      </c>
      <c r="O2051" t="s">
        <v>13319</v>
      </c>
      <c r="P2051" t="s">
        <v>4365</v>
      </c>
      <c r="Q2051">
        <v>1</v>
      </c>
      <c r="R2051" t="s">
        <v>13357</v>
      </c>
      <c r="S2051" t="s">
        <v>13714</v>
      </c>
      <c r="T2051" t="s">
        <v>14333</v>
      </c>
      <c r="U2051" s="3" t="str" cm="1">
        <f t="array" ref="U2051">LEFT(T2051,MIN(FIND({0,1,2,3,4,5,6,7,8,9},T2051&amp;"0123456789"))-1)</f>
        <v>CN¥</v>
      </c>
      <c r="V2051" t="s">
        <v>14417</v>
      </c>
      <c r="W2051" t="s">
        <v>14333</v>
      </c>
      <c r="X2051" s="3" t="str" cm="1">
        <f t="array" ref="X2051">LEFT(W2051,MIN(FIND({0,1,2,3,4,5,6,7,8,9},W2051&amp;"0123456789"))-1)</f>
        <v>CN¥</v>
      </c>
      <c r="Y2051" t="s">
        <v>14417</v>
      </c>
      <c r="Z2051" t="s">
        <v>14333</v>
      </c>
      <c r="AA2051" s="3" cm="1">
        <f t="array" ref="AA2051">_xlfn.XLOOKUP(LEFT(Z2051,MIN(FIND({0,1,2,3,4,5,6,7,8,9},Z2051&amp;"0123456789"))-1), $BB$4:$BB$23, $BC$4:$BC$23)*_xlfn.NUMBERVALUE(TRIM(REPLACE(Z2051,1,MIN(FIND({0,1,2,3,4,5,6,7,8,9},Z2051&amp;"0123456789"))-1,"")), ".", ",")</f>
        <v>1500000</v>
      </c>
      <c r="AB2051" t="s">
        <v>14333</v>
      </c>
      <c r="AC2051" s="3" cm="1">
        <f t="array" ref="AC2051">_xlfn.XLOOKUP(LEFT(AB2051,MIN(FIND({0,1,2,3,4,5,6,7,8,9},AB2051&amp;"0123456789"))-1), $BB$4:$BB$23, $BC$4:$BC$23)*_xlfn.NUMBERVALUE(TRIM(REPLACE(AB2051,1,MIN(FIND({0,1,2,3,4,5,6,7,8,9},AB2051&amp;"0123456789"))-1,"")), ".", ",")</f>
        <v>1500000</v>
      </c>
      <c r="AD2051" t="s">
        <v>8555</v>
      </c>
      <c r="AE2051" t="s">
        <v>8556</v>
      </c>
      <c r="AF2051" t="s">
        <v>16396</v>
      </c>
      <c r="AG2051" t="s">
        <v>4365</v>
      </c>
      <c r="AH2051" t="s">
        <v>4365</v>
      </c>
      <c r="AI2051" t="s">
        <v>4365</v>
      </c>
      <c r="AJ2051" t="s">
        <v>4365</v>
      </c>
      <c r="AK2051" t="s">
        <v>4365</v>
      </c>
      <c r="AL2051" t="s">
        <v>4365</v>
      </c>
      <c r="AM2051" t="s">
        <v>4365</v>
      </c>
      <c r="AN2051" t="s">
        <v>4365</v>
      </c>
      <c r="AO2051" t="s">
        <v>4365</v>
      </c>
      <c r="AP2051" t="s">
        <v>4365</v>
      </c>
      <c r="AQ2051" t="s">
        <v>4365</v>
      </c>
      <c r="AR2051" t="s">
        <v>4365</v>
      </c>
      <c r="AS2051" t="s">
        <v>4365</v>
      </c>
      <c r="BC2051" s="3" t="str" cm="1">
        <f t="array" ref="BC2051">LEFT(BB2051,MIN(FIND({0,1,2,3,4,5,6,7,8,9},BB2051&amp;"0123456789"))-1)</f>
        <v/>
      </c>
      <c r="BY2051" t="s">
        <v>12134</v>
      </c>
      <c r="BZ2051" t="s">
        <v>25571</v>
      </c>
      <c r="CA2051" t="s">
        <v>25404</v>
      </c>
      <c r="CT2051" t="str">
        <f t="shared" si="459"/>
        <v>Blockchain</v>
      </c>
      <c r="CU2051" t="str">
        <f t="shared" si="460"/>
        <v>Cryptocurrency</v>
      </c>
      <c r="CV2051" t="str">
        <f t="shared" si="461"/>
        <v>Information Technology</v>
      </c>
      <c r="CW2051" t="str">
        <f t="shared" si="462"/>
        <v/>
      </c>
      <c r="CX2051" t="str">
        <f t="shared" si="463"/>
        <v/>
      </c>
      <c r="CY2051" t="str">
        <f t="shared" si="464"/>
        <v/>
      </c>
      <c r="CZ2051" t="str">
        <f t="shared" si="465"/>
        <v/>
      </c>
      <c r="DA2051" t="str">
        <f t="shared" si="466"/>
        <v/>
      </c>
      <c r="DB2051" t="str">
        <f t="shared" si="467"/>
        <v/>
      </c>
      <c r="DC2051" t="str">
        <f t="shared" si="468"/>
        <v/>
      </c>
    </row>
    <row r="2052" spans="1:107" x14ac:dyDescent="0.2">
      <c r="A2052">
        <v>2049</v>
      </c>
      <c r="B2052" t="s">
        <v>2042</v>
      </c>
      <c r="C2052" t="s">
        <v>4217</v>
      </c>
      <c r="D2052" t="s">
        <v>5993</v>
      </c>
      <c r="E2052" t="s">
        <v>6065</v>
      </c>
      <c r="F2052" t="s">
        <v>8115</v>
      </c>
      <c r="G2052" t="s">
        <v>8306</v>
      </c>
      <c r="H2052" t="s">
        <v>8552</v>
      </c>
      <c r="I2052" t="s">
        <v>4365</v>
      </c>
      <c r="J2052" t="s">
        <v>4365</v>
      </c>
      <c r="K2052" t="s">
        <v>10121</v>
      </c>
      <c r="L2052" t="s">
        <v>10133</v>
      </c>
      <c r="M2052" t="s">
        <v>10133</v>
      </c>
      <c r="N2052" t="s">
        <v>12792</v>
      </c>
      <c r="O2052" t="s">
        <v>13328</v>
      </c>
      <c r="P2052" t="s">
        <v>4365</v>
      </c>
      <c r="Q2052">
        <v>1</v>
      </c>
      <c r="R2052" t="s">
        <v>13357</v>
      </c>
      <c r="S2052" t="s">
        <v>13715</v>
      </c>
      <c r="T2052" t="s">
        <v>13831</v>
      </c>
      <c r="U2052" s="3" t="str" cm="1">
        <f t="array" ref="U2052">LEFT(T2052,MIN(FIND({0,1,2,3,4,5,6,7,8,9},T2052&amp;"0123456789"))-1)</f>
        <v>$</v>
      </c>
      <c r="V2052" t="s">
        <v>13357</v>
      </c>
      <c r="W2052" t="s">
        <v>13831</v>
      </c>
      <c r="X2052" s="3" t="str" cm="1">
        <f t="array" ref="X2052">LEFT(W2052,MIN(FIND({0,1,2,3,4,5,6,7,8,9},W2052&amp;"0123456789"))-1)</f>
        <v>$</v>
      </c>
      <c r="Y2052" t="s">
        <v>13357</v>
      </c>
      <c r="Z2052" t="s">
        <v>13831</v>
      </c>
      <c r="AA2052" s="3" cm="1">
        <f t="array" ref="AA2052">_xlfn.XLOOKUP(LEFT(Z2052,MIN(FIND({0,1,2,3,4,5,6,7,8,9},Z2052&amp;"0123456789"))-1), $BB$4:$BB$23, $BC$4:$BC$23)*_xlfn.NUMBERVALUE(TRIM(REPLACE(Z2052,1,MIN(FIND({0,1,2,3,4,5,6,7,8,9},Z2052&amp;"0123456789"))-1,"")), ".", ",")</f>
        <v>1000000</v>
      </c>
      <c r="AB2052" t="s">
        <v>13831</v>
      </c>
      <c r="AC2052" s="3" cm="1">
        <f t="array" ref="AC2052">_xlfn.XLOOKUP(LEFT(AB2052,MIN(FIND({0,1,2,3,4,5,6,7,8,9},AB2052&amp;"0123456789"))-1), $BB$4:$BB$23, $BC$4:$BC$23)*_xlfn.NUMBERVALUE(TRIM(REPLACE(AB2052,1,MIN(FIND({0,1,2,3,4,5,6,7,8,9},AB2052&amp;"0123456789"))-1,"")), ".", ",")</f>
        <v>1000000</v>
      </c>
      <c r="AD2052" t="s">
        <v>4365</v>
      </c>
      <c r="AE2052" t="s">
        <v>4365</v>
      </c>
      <c r="AF2052" t="s">
        <v>4365</v>
      </c>
      <c r="AG2052" t="s">
        <v>4365</v>
      </c>
      <c r="AH2052" t="s">
        <v>4365</v>
      </c>
      <c r="AI2052" t="s">
        <v>4365</v>
      </c>
      <c r="AJ2052" t="s">
        <v>4365</v>
      </c>
      <c r="AK2052" t="s">
        <v>4365</v>
      </c>
      <c r="AL2052" t="s">
        <v>4365</v>
      </c>
      <c r="AM2052" t="s">
        <v>4365</v>
      </c>
      <c r="AN2052" t="s">
        <v>4365</v>
      </c>
      <c r="AO2052" t="s">
        <v>4365</v>
      </c>
      <c r="AP2052" t="s">
        <v>4365</v>
      </c>
      <c r="AQ2052" t="s">
        <v>4365</v>
      </c>
      <c r="AR2052" t="s">
        <v>4365</v>
      </c>
      <c r="AS2052" t="s">
        <v>14835</v>
      </c>
      <c r="BC2052" s="3" t="str" cm="1">
        <f t="array" ref="BC2052">LEFT(BB2052,MIN(FIND({0,1,2,3,4,5,6,7,8,9},BB2052&amp;"0123456789"))-1)</f>
        <v/>
      </c>
      <c r="BY2052" t="s">
        <v>10331</v>
      </c>
      <c r="BZ2052" t="s">
        <v>25408</v>
      </c>
      <c r="CT2052" t="str">
        <f t="shared" si="459"/>
        <v>Information Technology</v>
      </c>
      <c r="CU2052" t="str">
        <f t="shared" si="460"/>
        <v>Software</v>
      </c>
      <c r="CV2052" t="str">
        <f t="shared" si="461"/>
        <v/>
      </c>
      <c r="CW2052" t="str">
        <f t="shared" si="462"/>
        <v/>
      </c>
      <c r="CX2052" t="str">
        <f t="shared" si="463"/>
        <v/>
      </c>
      <c r="CY2052" t="str">
        <f t="shared" si="464"/>
        <v/>
      </c>
      <c r="CZ2052" t="str">
        <f t="shared" si="465"/>
        <v/>
      </c>
      <c r="DA2052" t="str">
        <f t="shared" si="466"/>
        <v/>
      </c>
      <c r="DB2052" t="str">
        <f t="shared" si="467"/>
        <v/>
      </c>
      <c r="DC2052" t="str">
        <f t="shared" si="468"/>
        <v/>
      </c>
    </row>
    <row r="2053" spans="1:107" x14ac:dyDescent="0.2">
      <c r="A2053">
        <v>2050</v>
      </c>
      <c r="B2053" t="s">
        <v>2043</v>
      </c>
      <c r="C2053" t="s">
        <v>4218</v>
      </c>
      <c r="D2053" t="s">
        <v>4218</v>
      </c>
      <c r="E2053" t="s">
        <v>6065</v>
      </c>
      <c r="F2053" t="s">
        <v>8116</v>
      </c>
      <c r="G2053" t="s">
        <v>8255</v>
      </c>
      <c r="H2053" t="s">
        <v>8552</v>
      </c>
      <c r="I2053" t="s">
        <v>4365</v>
      </c>
      <c r="J2053" t="s">
        <v>4365</v>
      </c>
      <c r="K2053" t="s">
        <v>10120</v>
      </c>
      <c r="L2053" t="s">
        <v>10431</v>
      </c>
      <c r="M2053" t="s">
        <v>12664</v>
      </c>
      <c r="N2053" t="s">
        <v>13257</v>
      </c>
      <c r="O2053" t="s">
        <v>13319</v>
      </c>
      <c r="P2053" t="s">
        <v>4365</v>
      </c>
      <c r="Q2053">
        <v>1</v>
      </c>
      <c r="R2053" t="s">
        <v>13357</v>
      </c>
      <c r="S2053" t="s">
        <v>8413</v>
      </c>
      <c r="T2053" t="s">
        <v>14380</v>
      </c>
      <c r="U2053" s="3" t="str" cm="1">
        <f t="array" ref="U2053">LEFT(T2053,MIN(FIND({0,1,2,3,4,5,6,7,8,9},T2053&amp;"0123456789"))-1)</f>
        <v>¥</v>
      </c>
      <c r="V2053" t="s">
        <v>13357</v>
      </c>
      <c r="W2053" t="s">
        <v>14380</v>
      </c>
      <c r="X2053" s="3" t="str" cm="1">
        <f t="array" ref="X2053">LEFT(W2053,MIN(FIND({0,1,2,3,4,5,6,7,8,9},W2053&amp;"0123456789"))-1)</f>
        <v>¥</v>
      </c>
      <c r="Y2053" t="s">
        <v>13357</v>
      </c>
      <c r="Z2053" t="s">
        <v>14380</v>
      </c>
      <c r="AA2053" s="3" cm="1">
        <f t="array" ref="AA2053">_xlfn.XLOOKUP(LEFT(Z2053,MIN(FIND({0,1,2,3,4,5,6,7,8,9},Z2053&amp;"0123456789"))-1), $BB$4:$BB$23, $BC$4:$BC$23)*_xlfn.NUMBERVALUE(TRIM(REPLACE(Z2053,1,MIN(FIND({0,1,2,3,4,5,6,7,8,9},Z2053&amp;"0123456789"))-1,"")), ".", ",")</f>
        <v>95000000</v>
      </c>
      <c r="AB2053" t="s">
        <v>14380</v>
      </c>
      <c r="AC2053" s="3" cm="1">
        <f t="array" ref="AC2053">_xlfn.XLOOKUP(LEFT(AB2053,MIN(FIND({0,1,2,3,4,5,6,7,8,9},AB2053&amp;"0123456789"))-1), $BB$4:$BB$23, $BC$4:$BC$23)*_xlfn.NUMBERVALUE(TRIM(REPLACE(AB2053,1,MIN(FIND({0,1,2,3,4,5,6,7,8,9},AB2053&amp;"0123456789"))-1,"")), ".", ",")</f>
        <v>95000000</v>
      </c>
      <c r="AD2053" t="s">
        <v>4365</v>
      </c>
      <c r="AE2053" t="s">
        <v>8557</v>
      </c>
      <c r="AF2053" t="s">
        <v>16397</v>
      </c>
      <c r="AG2053" t="s">
        <v>4365</v>
      </c>
      <c r="AH2053" t="s">
        <v>4365</v>
      </c>
      <c r="AI2053" t="s">
        <v>4365</v>
      </c>
      <c r="AJ2053" t="s">
        <v>4365</v>
      </c>
      <c r="AK2053" t="s">
        <v>4365</v>
      </c>
      <c r="AL2053" t="s">
        <v>4365</v>
      </c>
      <c r="AM2053" t="s">
        <v>4365</v>
      </c>
      <c r="AN2053" t="s">
        <v>4365</v>
      </c>
      <c r="AO2053" t="s">
        <v>4365</v>
      </c>
      <c r="AP2053" t="s">
        <v>4365</v>
      </c>
      <c r="AQ2053" t="s">
        <v>4365</v>
      </c>
      <c r="AR2053" t="s">
        <v>4365</v>
      </c>
      <c r="AS2053" t="s">
        <v>4365</v>
      </c>
      <c r="BC2053" s="3" t="str" cm="1">
        <f t="array" ref="BC2053">LEFT(BB2053,MIN(FIND({0,1,2,3,4,5,6,7,8,9},BB2053&amp;"0123456789"))-1)</f>
        <v/>
      </c>
      <c r="BY2053" t="s">
        <v>10431</v>
      </c>
      <c r="BZ2053" t="s">
        <v>26025</v>
      </c>
      <c r="CT2053" t="str">
        <f t="shared" ref="CT2053:CT2116" si="469">TRIM(BY2053)</f>
        <v>Education</v>
      </c>
      <c r="CU2053" t="str">
        <f t="shared" ref="CU2053:CU2116" si="470">TRIM(BZ2053)</f>
        <v>Language Learning</v>
      </c>
      <c r="CV2053" t="str">
        <f t="shared" ref="CV2053:CV2116" si="471">TRIM(CA2053)</f>
        <v/>
      </c>
      <c r="CW2053" t="str">
        <f t="shared" ref="CW2053:CW2116" si="472">TRIM(CB2053)</f>
        <v/>
      </c>
      <c r="CX2053" t="str">
        <f t="shared" ref="CX2053:CX2116" si="473">TRIM(CC2053)</f>
        <v/>
      </c>
      <c r="CY2053" t="str">
        <f t="shared" ref="CY2053:CY2116" si="474">TRIM(CD2053)</f>
        <v/>
      </c>
      <c r="CZ2053" t="str">
        <f t="shared" ref="CZ2053:CZ2116" si="475">TRIM(CE2053)</f>
        <v/>
      </c>
      <c r="DA2053" t="str">
        <f t="shared" ref="DA2053:DA2116" si="476">TRIM(CF2053)</f>
        <v/>
      </c>
      <c r="DB2053" t="str">
        <f t="shared" ref="DB2053:DB2116" si="477">TRIM(CG2053)</f>
        <v/>
      </c>
      <c r="DC2053" t="str">
        <f t="shared" ref="DC2053:DC2116" si="478">TRIM(CH2053)</f>
        <v/>
      </c>
    </row>
    <row r="2054" spans="1:107" x14ac:dyDescent="0.2">
      <c r="A2054">
        <v>2051</v>
      </c>
      <c r="B2054" t="s">
        <v>2044</v>
      </c>
      <c r="C2054" t="s">
        <v>4219</v>
      </c>
      <c r="D2054" t="s">
        <v>5994</v>
      </c>
      <c r="E2054" t="s">
        <v>6065</v>
      </c>
      <c r="F2054" t="s">
        <v>8117</v>
      </c>
      <c r="G2054" t="s">
        <v>8245</v>
      </c>
      <c r="H2054" t="s">
        <v>8552</v>
      </c>
      <c r="I2054" t="s">
        <v>4365</v>
      </c>
      <c r="J2054" t="s">
        <v>4365</v>
      </c>
      <c r="K2054" t="s">
        <v>10120</v>
      </c>
      <c r="L2054" t="s">
        <v>11047</v>
      </c>
      <c r="M2054" t="s">
        <v>11047</v>
      </c>
      <c r="N2054" t="s">
        <v>12924</v>
      </c>
      <c r="O2054" t="s">
        <v>13319</v>
      </c>
      <c r="P2054" t="s">
        <v>4365</v>
      </c>
      <c r="Q2054">
        <v>1</v>
      </c>
      <c r="R2054" t="s">
        <v>13358</v>
      </c>
      <c r="S2054" t="s">
        <v>8304</v>
      </c>
      <c r="T2054" t="s">
        <v>14381</v>
      </c>
      <c r="U2054" s="3" t="str" cm="1">
        <f t="array" ref="U2054">LEFT(T2054,MIN(FIND({0,1,2,3,4,5,6,7,8,9},T2054&amp;"0123456789"))-1)</f>
        <v>CN¥</v>
      </c>
      <c r="V2054" t="s">
        <v>14414</v>
      </c>
      <c r="W2054" t="s">
        <v>14381</v>
      </c>
      <c r="X2054" s="3" t="str" cm="1">
        <f t="array" ref="X2054">LEFT(W2054,MIN(FIND({0,1,2,3,4,5,6,7,8,9},W2054&amp;"0123456789"))-1)</f>
        <v>CN¥</v>
      </c>
      <c r="Y2054" t="s">
        <v>14414</v>
      </c>
      <c r="Z2054" t="s">
        <v>14381</v>
      </c>
      <c r="AA2054" s="3" cm="1">
        <f t="array" ref="AA2054">_xlfn.XLOOKUP(LEFT(Z2054,MIN(FIND({0,1,2,3,4,5,6,7,8,9},Z2054&amp;"0123456789"))-1), $BB$4:$BB$23, $BC$4:$BC$23)*_xlfn.NUMBERVALUE(TRIM(REPLACE(Z2054,1,MIN(FIND({0,1,2,3,4,5,6,7,8,9},Z2054&amp;"0123456789"))-1,"")), ".", ",")</f>
        <v>5400000</v>
      </c>
      <c r="AB2054" t="s">
        <v>14381</v>
      </c>
      <c r="AC2054" s="3" cm="1">
        <f t="array" ref="AC2054">_xlfn.XLOOKUP(LEFT(AB2054,MIN(FIND({0,1,2,3,4,5,6,7,8,9},AB2054&amp;"0123456789"))-1), $BB$4:$BB$23, $BC$4:$BC$23)*_xlfn.NUMBERVALUE(TRIM(REPLACE(AB2054,1,MIN(FIND({0,1,2,3,4,5,6,7,8,9},AB2054&amp;"0123456789"))-1,"")), ".", ",")</f>
        <v>5400000</v>
      </c>
      <c r="AD2054" t="s">
        <v>8555</v>
      </c>
      <c r="AE2054" t="s">
        <v>8555</v>
      </c>
      <c r="AF2054" t="s">
        <v>16398</v>
      </c>
      <c r="AG2054" t="s">
        <v>4365</v>
      </c>
      <c r="AH2054" t="s">
        <v>4365</v>
      </c>
      <c r="AI2054" t="s">
        <v>4365</v>
      </c>
      <c r="AJ2054" t="s">
        <v>4365</v>
      </c>
      <c r="AK2054" t="s">
        <v>4365</v>
      </c>
      <c r="AL2054" t="s">
        <v>4365</v>
      </c>
      <c r="AM2054" t="s">
        <v>4365</v>
      </c>
      <c r="AN2054" t="s">
        <v>4365</v>
      </c>
      <c r="AO2054" t="s">
        <v>4365</v>
      </c>
      <c r="AP2054" t="s">
        <v>4365</v>
      </c>
      <c r="AQ2054" t="s">
        <v>4365</v>
      </c>
      <c r="AR2054" t="s">
        <v>4365</v>
      </c>
      <c r="AS2054" t="s">
        <v>8557</v>
      </c>
      <c r="BC2054" s="3" t="str" cm="1">
        <f t="array" ref="BC2054">LEFT(BB2054,MIN(FIND({0,1,2,3,4,5,6,7,8,9},BB2054&amp;"0123456789"))-1)</f>
        <v/>
      </c>
      <c r="BY2054" t="s">
        <v>11083</v>
      </c>
      <c r="BZ2054" t="s">
        <v>25456</v>
      </c>
      <c r="CT2054" t="str">
        <f t="shared" si="469"/>
        <v>Hardware</v>
      </c>
      <c r="CU2054" t="str">
        <f t="shared" si="470"/>
        <v>Manufacturing</v>
      </c>
      <c r="CV2054" t="str">
        <f t="shared" si="471"/>
        <v/>
      </c>
      <c r="CW2054" t="str">
        <f t="shared" si="472"/>
        <v/>
      </c>
      <c r="CX2054" t="str">
        <f t="shared" si="473"/>
        <v/>
      </c>
      <c r="CY2054" t="str">
        <f t="shared" si="474"/>
        <v/>
      </c>
      <c r="CZ2054" t="str">
        <f t="shared" si="475"/>
        <v/>
      </c>
      <c r="DA2054" t="str">
        <f t="shared" si="476"/>
        <v/>
      </c>
      <c r="DB2054" t="str">
        <f t="shared" si="477"/>
        <v/>
      </c>
      <c r="DC2054" t="str">
        <f t="shared" si="478"/>
        <v/>
      </c>
    </row>
    <row r="2055" spans="1:107" x14ac:dyDescent="0.2">
      <c r="A2055">
        <v>2052</v>
      </c>
      <c r="B2055" t="s">
        <v>2045</v>
      </c>
      <c r="C2055" t="s">
        <v>4220</v>
      </c>
      <c r="D2055" t="s">
        <v>5995</v>
      </c>
      <c r="E2055" t="s">
        <v>6065</v>
      </c>
      <c r="F2055" t="s">
        <v>8118</v>
      </c>
      <c r="G2055" t="s">
        <v>8245</v>
      </c>
      <c r="H2055" t="s">
        <v>8552</v>
      </c>
      <c r="I2055" t="s">
        <v>8555</v>
      </c>
      <c r="J2055" t="s">
        <v>10078</v>
      </c>
      <c r="K2055" t="s">
        <v>10119</v>
      </c>
      <c r="L2055" t="s">
        <v>10156</v>
      </c>
      <c r="M2055" t="s">
        <v>12027</v>
      </c>
      <c r="N2055" t="s">
        <v>12982</v>
      </c>
      <c r="O2055" t="s">
        <v>13344</v>
      </c>
      <c r="P2055" t="s">
        <v>4365</v>
      </c>
      <c r="Q2055">
        <v>1</v>
      </c>
      <c r="R2055" t="s">
        <v>13357</v>
      </c>
      <c r="S2055" t="s">
        <v>8353</v>
      </c>
      <c r="T2055" t="s">
        <v>14031</v>
      </c>
      <c r="U2055" s="3" t="str" cm="1">
        <f t="array" ref="U2055">LEFT(T2055,MIN(FIND({0,1,2,3,4,5,6,7,8,9},T2055&amp;"0123456789"))-1)</f>
        <v>$</v>
      </c>
      <c r="V2055" t="s">
        <v>13357</v>
      </c>
      <c r="W2055" t="s">
        <v>14031</v>
      </c>
      <c r="X2055" s="3" t="str" cm="1">
        <f t="array" ref="X2055">LEFT(W2055,MIN(FIND({0,1,2,3,4,5,6,7,8,9},W2055&amp;"0123456789"))-1)</f>
        <v>$</v>
      </c>
      <c r="Y2055" t="s">
        <v>13357</v>
      </c>
      <c r="Z2055" t="s">
        <v>14031</v>
      </c>
      <c r="AA2055" s="3" cm="1">
        <f t="array" ref="AA2055">_xlfn.XLOOKUP(LEFT(Z2055,MIN(FIND({0,1,2,3,4,5,6,7,8,9},Z2055&amp;"0123456789"))-1), $BB$4:$BB$23, $BC$4:$BC$23)*_xlfn.NUMBERVALUE(TRIM(REPLACE(Z2055,1,MIN(FIND({0,1,2,3,4,5,6,7,8,9},Z2055&amp;"0123456789"))-1,"")), ".", ",")</f>
        <v>1150000</v>
      </c>
      <c r="AB2055" t="s">
        <v>14031</v>
      </c>
      <c r="AC2055" s="3" cm="1">
        <f t="array" ref="AC2055">_xlfn.XLOOKUP(LEFT(AB2055,MIN(FIND({0,1,2,3,4,5,6,7,8,9},AB2055&amp;"0123456789"))-1), $BB$4:$BB$23, $BC$4:$BC$23)*_xlfn.NUMBERVALUE(TRIM(REPLACE(AB2055,1,MIN(FIND({0,1,2,3,4,5,6,7,8,9},AB2055&amp;"0123456789"))-1,"")), ".", ",")</f>
        <v>1150000</v>
      </c>
      <c r="AD2055" t="s">
        <v>4365</v>
      </c>
      <c r="AE2055" t="s">
        <v>4365</v>
      </c>
      <c r="AF2055" t="s">
        <v>4365</v>
      </c>
      <c r="AG2055" t="s">
        <v>4365</v>
      </c>
      <c r="AH2055" t="s">
        <v>4365</v>
      </c>
      <c r="AI2055" t="s">
        <v>4365</v>
      </c>
      <c r="AJ2055" t="s">
        <v>4365</v>
      </c>
      <c r="AK2055" t="s">
        <v>4365</v>
      </c>
      <c r="AL2055" t="s">
        <v>4365</v>
      </c>
      <c r="AM2055" t="s">
        <v>4365</v>
      </c>
      <c r="AN2055" t="s">
        <v>4365</v>
      </c>
      <c r="AO2055" t="s">
        <v>4365</v>
      </c>
      <c r="AP2055" t="s">
        <v>4365</v>
      </c>
      <c r="AQ2055" t="s">
        <v>4365</v>
      </c>
      <c r="AR2055" t="s">
        <v>4365</v>
      </c>
      <c r="AS2055" t="s">
        <v>4365</v>
      </c>
      <c r="BC2055" s="3" t="str" cm="1">
        <f t="array" ref="BC2055">LEFT(BB2055,MIN(FIND({0,1,2,3,4,5,6,7,8,9},BB2055&amp;"0123456789"))-1)</f>
        <v/>
      </c>
      <c r="BY2055" t="s">
        <v>10143</v>
      </c>
      <c r="BZ2055" t="s">
        <v>25430</v>
      </c>
      <c r="CA2055" t="s">
        <v>25408</v>
      </c>
      <c r="CT2055" t="str">
        <f t="shared" si="469"/>
        <v>Financial Services</v>
      </c>
      <c r="CU2055" t="str">
        <f t="shared" si="470"/>
        <v>FinTech</v>
      </c>
      <c r="CV2055" t="str">
        <f t="shared" si="471"/>
        <v>Software</v>
      </c>
      <c r="CW2055" t="str">
        <f t="shared" si="472"/>
        <v/>
      </c>
      <c r="CX2055" t="str">
        <f t="shared" si="473"/>
        <v/>
      </c>
      <c r="CY2055" t="str">
        <f t="shared" si="474"/>
        <v/>
      </c>
      <c r="CZ2055" t="str">
        <f t="shared" si="475"/>
        <v/>
      </c>
      <c r="DA2055" t="str">
        <f t="shared" si="476"/>
        <v/>
      </c>
      <c r="DB2055" t="str">
        <f t="shared" si="477"/>
        <v/>
      </c>
      <c r="DC2055" t="str">
        <f t="shared" si="478"/>
        <v/>
      </c>
    </row>
    <row r="2056" spans="1:107" x14ac:dyDescent="0.2">
      <c r="A2056">
        <v>2053</v>
      </c>
      <c r="B2056" t="s">
        <v>2046</v>
      </c>
      <c r="C2056" t="s">
        <v>4221</v>
      </c>
      <c r="D2056" t="s">
        <v>5996</v>
      </c>
      <c r="E2056" t="s">
        <v>6065</v>
      </c>
      <c r="F2056" t="s">
        <v>8119</v>
      </c>
      <c r="G2056" t="s">
        <v>8248</v>
      </c>
      <c r="H2056" t="s">
        <v>8552</v>
      </c>
      <c r="I2056" t="s">
        <v>4365</v>
      </c>
      <c r="J2056" t="s">
        <v>4365</v>
      </c>
      <c r="K2056" t="s">
        <v>10121</v>
      </c>
      <c r="L2056" t="s">
        <v>11048</v>
      </c>
      <c r="M2056" t="s">
        <v>12665</v>
      </c>
      <c r="N2056" t="s">
        <v>12743</v>
      </c>
      <c r="O2056" t="s">
        <v>13311</v>
      </c>
      <c r="P2056" t="s">
        <v>4365</v>
      </c>
      <c r="Q2056">
        <v>1</v>
      </c>
      <c r="R2056" t="s">
        <v>4365</v>
      </c>
      <c r="S2056" t="s">
        <v>13400</v>
      </c>
      <c r="T2056" t="s">
        <v>13766</v>
      </c>
      <c r="U2056" s="3" t="str" cm="1">
        <f t="array" ref="U2056">LEFT(T2056,MIN(FIND({0,1,2,3,4,5,6,7,8,9},T2056&amp;"0123456789"))-1)</f>
        <v>$</v>
      </c>
      <c r="V2056" t="s">
        <v>14415</v>
      </c>
      <c r="W2056" t="s">
        <v>13766</v>
      </c>
      <c r="X2056" s="3" t="str" cm="1">
        <f t="array" ref="X2056">LEFT(W2056,MIN(FIND({0,1,2,3,4,5,6,7,8,9},W2056&amp;"0123456789"))-1)</f>
        <v>$</v>
      </c>
      <c r="Y2056" t="s">
        <v>14415</v>
      </c>
      <c r="Z2056" t="s">
        <v>13766</v>
      </c>
      <c r="AA2056" s="3" cm="1">
        <f t="array" ref="AA2056">_xlfn.XLOOKUP(LEFT(Z2056,MIN(FIND({0,1,2,3,4,5,6,7,8,9},Z2056&amp;"0123456789"))-1), $BB$4:$BB$23, $BC$4:$BC$23)*_xlfn.NUMBERVALUE(TRIM(REPLACE(Z2056,1,MIN(FIND({0,1,2,3,4,5,6,7,8,9},Z2056&amp;"0123456789"))-1,"")), ".", ",")</f>
        <v>7500000</v>
      </c>
      <c r="AB2056" t="s">
        <v>13766</v>
      </c>
      <c r="AC2056" s="3" cm="1">
        <f t="array" ref="AC2056">_xlfn.XLOOKUP(LEFT(AB2056,MIN(FIND({0,1,2,3,4,5,6,7,8,9},AB2056&amp;"0123456789"))-1), $BB$4:$BB$23, $BC$4:$BC$23)*_xlfn.NUMBERVALUE(TRIM(REPLACE(AB2056,1,MIN(FIND({0,1,2,3,4,5,6,7,8,9},AB2056&amp;"0123456789"))-1,"")), ".", ",")</f>
        <v>7500000</v>
      </c>
      <c r="AD2056" t="s">
        <v>4365</v>
      </c>
      <c r="AE2056" t="s">
        <v>4365</v>
      </c>
      <c r="AF2056" t="s">
        <v>4365</v>
      </c>
      <c r="AG2056" t="s">
        <v>4365</v>
      </c>
      <c r="AH2056" t="s">
        <v>4365</v>
      </c>
      <c r="AI2056" t="s">
        <v>4365</v>
      </c>
      <c r="AJ2056" t="s">
        <v>4365</v>
      </c>
      <c r="AK2056" t="s">
        <v>4365</v>
      </c>
      <c r="AL2056" t="s">
        <v>4365</v>
      </c>
      <c r="AM2056" t="s">
        <v>4365</v>
      </c>
      <c r="AN2056" t="s">
        <v>4365</v>
      </c>
      <c r="AO2056" t="s">
        <v>4365</v>
      </c>
      <c r="AP2056" t="s">
        <v>4365</v>
      </c>
      <c r="AQ2056" t="s">
        <v>4365</v>
      </c>
      <c r="AR2056" t="s">
        <v>4365</v>
      </c>
      <c r="AS2056" t="s">
        <v>14828</v>
      </c>
      <c r="BC2056" s="3" t="str" cm="1">
        <f t="array" ref="BC2056">LEFT(BB2056,MIN(FIND({0,1,2,3,4,5,6,7,8,9},BB2056&amp;"0123456789"))-1)</f>
        <v/>
      </c>
      <c r="BY2056" t="s">
        <v>11928</v>
      </c>
      <c r="BZ2056" t="s">
        <v>26024</v>
      </c>
      <c r="CT2056" t="str">
        <f t="shared" si="469"/>
        <v>Pharmaceutical</v>
      </c>
      <c r="CU2056" t="str">
        <f t="shared" si="470"/>
        <v>Virtual Goods</v>
      </c>
      <c r="CV2056" t="str">
        <f t="shared" si="471"/>
        <v/>
      </c>
      <c r="CW2056" t="str">
        <f t="shared" si="472"/>
        <v/>
      </c>
      <c r="CX2056" t="str">
        <f t="shared" si="473"/>
        <v/>
      </c>
      <c r="CY2056" t="str">
        <f t="shared" si="474"/>
        <v/>
      </c>
      <c r="CZ2056" t="str">
        <f t="shared" si="475"/>
        <v/>
      </c>
      <c r="DA2056" t="str">
        <f t="shared" si="476"/>
        <v/>
      </c>
      <c r="DB2056" t="str">
        <f t="shared" si="477"/>
        <v/>
      </c>
      <c r="DC2056" t="str">
        <f t="shared" si="478"/>
        <v/>
      </c>
    </row>
    <row r="2057" spans="1:107" x14ac:dyDescent="0.2">
      <c r="A2057">
        <v>2054</v>
      </c>
      <c r="B2057" t="s">
        <v>2047</v>
      </c>
      <c r="C2057" t="s">
        <v>4222</v>
      </c>
      <c r="D2057" t="s">
        <v>4365</v>
      </c>
      <c r="E2057" t="s">
        <v>4365</v>
      </c>
      <c r="F2057" t="s">
        <v>8120</v>
      </c>
      <c r="G2057" t="s">
        <v>8245</v>
      </c>
      <c r="H2057" t="s">
        <v>8552</v>
      </c>
      <c r="I2057" t="s">
        <v>4365</v>
      </c>
      <c r="J2057" t="s">
        <v>4365</v>
      </c>
      <c r="K2057" t="s">
        <v>10119</v>
      </c>
      <c r="L2057" t="s">
        <v>10143</v>
      </c>
      <c r="M2057" t="s">
        <v>11348</v>
      </c>
      <c r="N2057" t="s">
        <v>13258</v>
      </c>
      <c r="O2057" t="s">
        <v>13317</v>
      </c>
      <c r="P2057" t="s">
        <v>4365</v>
      </c>
      <c r="Q2057">
        <v>1</v>
      </c>
      <c r="R2057" t="s">
        <v>13357</v>
      </c>
      <c r="S2057" t="s">
        <v>8497</v>
      </c>
      <c r="T2057" t="s">
        <v>14382</v>
      </c>
      <c r="U2057" s="3" t="str" cm="1">
        <f t="array" ref="U2057">LEFT(T2057,MIN(FIND({0,1,2,3,4,5,6,7,8,9},T2057&amp;"0123456789"))-1)</f>
        <v>$</v>
      </c>
      <c r="V2057" t="s">
        <v>13357</v>
      </c>
      <c r="W2057" t="s">
        <v>14382</v>
      </c>
      <c r="X2057" s="3" t="str" cm="1">
        <f t="array" ref="X2057">LEFT(W2057,MIN(FIND({0,1,2,3,4,5,6,7,8,9},W2057&amp;"0123456789"))-1)</f>
        <v>$</v>
      </c>
      <c r="Y2057" t="s">
        <v>13357</v>
      </c>
      <c r="Z2057" t="s">
        <v>14382</v>
      </c>
      <c r="AA2057" s="3" cm="1">
        <f t="array" ref="AA2057">_xlfn.XLOOKUP(LEFT(Z2057,MIN(FIND({0,1,2,3,4,5,6,7,8,9},Z2057&amp;"0123456789"))-1), $BB$4:$BB$23, $BC$4:$BC$23)*_xlfn.NUMBERVALUE(TRIM(REPLACE(Z2057,1,MIN(FIND({0,1,2,3,4,5,6,7,8,9},Z2057&amp;"0123456789"))-1,"")), ".", ",")</f>
        <v>1432345</v>
      </c>
      <c r="AB2057" t="s">
        <v>14382</v>
      </c>
      <c r="AC2057" s="3" cm="1">
        <f t="array" ref="AC2057">_xlfn.XLOOKUP(LEFT(AB2057,MIN(FIND({0,1,2,3,4,5,6,7,8,9},AB2057&amp;"0123456789"))-1), $BB$4:$BB$23, $BC$4:$BC$23)*_xlfn.NUMBERVALUE(TRIM(REPLACE(AB2057,1,MIN(FIND({0,1,2,3,4,5,6,7,8,9},AB2057&amp;"0123456789"))-1,"")), ".", ",")</f>
        <v>1432345</v>
      </c>
      <c r="AD2057" t="s">
        <v>4365</v>
      </c>
      <c r="AE2057" t="s">
        <v>4365</v>
      </c>
      <c r="AF2057" t="s">
        <v>4365</v>
      </c>
      <c r="AG2057" t="s">
        <v>4365</v>
      </c>
      <c r="AH2057" t="s">
        <v>4365</v>
      </c>
      <c r="AI2057" t="s">
        <v>4365</v>
      </c>
      <c r="AJ2057" t="s">
        <v>4365</v>
      </c>
      <c r="AK2057" t="s">
        <v>4365</v>
      </c>
      <c r="AL2057" t="s">
        <v>4365</v>
      </c>
      <c r="AM2057" t="s">
        <v>4365</v>
      </c>
      <c r="AN2057" t="s">
        <v>4365</v>
      </c>
      <c r="AO2057" t="s">
        <v>4365</v>
      </c>
      <c r="AP2057" t="s">
        <v>4365</v>
      </c>
      <c r="AQ2057" t="s">
        <v>4365</v>
      </c>
      <c r="AR2057" t="s">
        <v>4365</v>
      </c>
      <c r="AS2057" t="s">
        <v>4365</v>
      </c>
      <c r="BC2057" s="3" t="str" cm="1">
        <f t="array" ref="BC2057">LEFT(BB2057,MIN(FIND({0,1,2,3,4,5,6,7,8,9},BB2057&amp;"0123456789"))-1)</f>
        <v/>
      </c>
      <c r="BY2057" t="s">
        <v>11348</v>
      </c>
      <c r="CT2057" t="str">
        <f t="shared" si="469"/>
        <v>FinTech</v>
      </c>
      <c r="CU2057" t="str">
        <f t="shared" si="470"/>
        <v/>
      </c>
      <c r="CV2057" t="str">
        <f t="shared" si="471"/>
        <v/>
      </c>
      <c r="CW2057" t="str">
        <f t="shared" si="472"/>
        <v/>
      </c>
      <c r="CX2057" t="str">
        <f t="shared" si="473"/>
        <v/>
      </c>
      <c r="CY2057" t="str">
        <f t="shared" si="474"/>
        <v/>
      </c>
      <c r="CZ2057" t="str">
        <f t="shared" si="475"/>
        <v/>
      </c>
      <c r="DA2057" t="str">
        <f t="shared" si="476"/>
        <v/>
      </c>
      <c r="DB2057" t="str">
        <f t="shared" si="477"/>
        <v/>
      </c>
      <c r="DC2057" t="str">
        <f t="shared" si="478"/>
        <v/>
      </c>
    </row>
    <row r="2058" spans="1:107" x14ac:dyDescent="0.2">
      <c r="A2058">
        <v>2055</v>
      </c>
      <c r="B2058" t="s">
        <v>2048</v>
      </c>
      <c r="C2058" t="s">
        <v>4223</v>
      </c>
      <c r="D2058" t="s">
        <v>5997</v>
      </c>
      <c r="E2058" t="s">
        <v>6065</v>
      </c>
      <c r="F2058" t="s">
        <v>8121</v>
      </c>
      <c r="G2058" t="s">
        <v>8245</v>
      </c>
      <c r="H2058" t="s">
        <v>8552</v>
      </c>
      <c r="I2058" t="s">
        <v>4365</v>
      </c>
      <c r="J2058" t="s">
        <v>4365</v>
      </c>
      <c r="K2058" t="s">
        <v>10120</v>
      </c>
      <c r="L2058" t="s">
        <v>11049</v>
      </c>
      <c r="M2058" t="s">
        <v>12666</v>
      </c>
      <c r="N2058" t="s">
        <v>13014</v>
      </c>
      <c r="O2058" t="s">
        <v>13338</v>
      </c>
      <c r="P2058" t="s">
        <v>4365</v>
      </c>
      <c r="Q2058">
        <v>1</v>
      </c>
      <c r="R2058" t="s">
        <v>4365</v>
      </c>
      <c r="S2058" t="s">
        <v>13695</v>
      </c>
      <c r="T2058" t="s">
        <v>13898</v>
      </c>
      <c r="U2058" s="3" t="str" cm="1">
        <f t="array" ref="U2058">LEFT(T2058,MIN(FIND({0,1,2,3,4,5,6,7,8,9},T2058&amp;"0123456789"))-1)</f>
        <v>$</v>
      </c>
      <c r="V2058" t="s">
        <v>14415</v>
      </c>
      <c r="W2058" t="s">
        <v>13898</v>
      </c>
      <c r="X2058" s="3" t="str" cm="1">
        <f t="array" ref="X2058">LEFT(W2058,MIN(FIND({0,1,2,3,4,5,6,7,8,9},W2058&amp;"0123456789"))-1)</f>
        <v>$</v>
      </c>
      <c r="Y2058" t="s">
        <v>14415</v>
      </c>
      <c r="Z2058" t="s">
        <v>13898</v>
      </c>
      <c r="AA2058" s="3" cm="1">
        <f t="array" ref="AA2058">_xlfn.XLOOKUP(LEFT(Z2058,MIN(FIND({0,1,2,3,4,5,6,7,8,9},Z2058&amp;"0123456789"))-1), $BB$4:$BB$23, $BC$4:$BC$23)*_xlfn.NUMBERVALUE(TRIM(REPLACE(Z2058,1,MIN(FIND({0,1,2,3,4,5,6,7,8,9},Z2058&amp;"0123456789"))-1,"")), ".", ",")</f>
        <v>5200000</v>
      </c>
      <c r="AB2058" t="s">
        <v>13898</v>
      </c>
      <c r="AC2058" s="3" cm="1">
        <f t="array" ref="AC2058">_xlfn.XLOOKUP(LEFT(AB2058,MIN(FIND({0,1,2,3,4,5,6,7,8,9},AB2058&amp;"0123456789"))-1), $BB$4:$BB$23, $BC$4:$BC$23)*_xlfn.NUMBERVALUE(TRIM(REPLACE(AB2058,1,MIN(FIND({0,1,2,3,4,5,6,7,8,9},AB2058&amp;"0123456789"))-1,"")), ".", ",")</f>
        <v>5200000</v>
      </c>
      <c r="AD2058" t="s">
        <v>4365</v>
      </c>
      <c r="AE2058" t="s">
        <v>4365</v>
      </c>
      <c r="AF2058" t="s">
        <v>4365</v>
      </c>
      <c r="AG2058" t="s">
        <v>4365</v>
      </c>
      <c r="AH2058" t="s">
        <v>4365</v>
      </c>
      <c r="AI2058" t="s">
        <v>4365</v>
      </c>
      <c r="AJ2058" t="s">
        <v>4365</v>
      </c>
      <c r="AK2058" t="s">
        <v>4365</v>
      </c>
      <c r="AL2058" t="s">
        <v>4365</v>
      </c>
      <c r="AM2058" t="s">
        <v>4365</v>
      </c>
      <c r="AN2058" t="s">
        <v>4365</v>
      </c>
      <c r="AO2058" t="s">
        <v>4365</v>
      </c>
      <c r="AP2058" t="s">
        <v>4365</v>
      </c>
      <c r="AQ2058" t="s">
        <v>4365</v>
      </c>
      <c r="AR2058" t="s">
        <v>4365</v>
      </c>
      <c r="AS2058" t="s">
        <v>14819</v>
      </c>
      <c r="BC2058" s="3" t="str" cm="1">
        <f t="array" ref="BC2058">LEFT(BB2058,MIN(FIND({0,1,2,3,4,5,6,7,8,9},BB2058&amp;"0123456789"))-1)</f>
        <v/>
      </c>
      <c r="BY2058" t="s">
        <v>11788</v>
      </c>
      <c r="BZ2058" t="s">
        <v>25521</v>
      </c>
      <c r="CA2058" t="s">
        <v>25470</v>
      </c>
      <c r="CT2058" t="str">
        <f t="shared" si="469"/>
        <v>Communities</v>
      </c>
      <c r="CU2058" t="str">
        <f t="shared" si="470"/>
        <v>Media and Entertainment</v>
      </c>
      <c r="CV2058" t="str">
        <f t="shared" si="471"/>
        <v>Social</v>
      </c>
      <c r="CW2058" t="str">
        <f t="shared" si="472"/>
        <v/>
      </c>
      <c r="CX2058" t="str">
        <f t="shared" si="473"/>
        <v/>
      </c>
      <c r="CY2058" t="str">
        <f t="shared" si="474"/>
        <v/>
      </c>
      <c r="CZ2058" t="str">
        <f t="shared" si="475"/>
        <v/>
      </c>
      <c r="DA2058" t="str">
        <f t="shared" si="476"/>
        <v/>
      </c>
      <c r="DB2058" t="str">
        <f t="shared" si="477"/>
        <v/>
      </c>
      <c r="DC2058" t="str">
        <f t="shared" si="478"/>
        <v/>
      </c>
    </row>
    <row r="2059" spans="1:107" x14ac:dyDescent="0.2">
      <c r="A2059">
        <v>2056</v>
      </c>
      <c r="B2059" t="s">
        <v>2049</v>
      </c>
      <c r="C2059" t="s">
        <v>4224</v>
      </c>
      <c r="D2059" t="s">
        <v>5998</v>
      </c>
      <c r="E2059" t="s">
        <v>6065</v>
      </c>
      <c r="F2059" t="s">
        <v>8122</v>
      </c>
      <c r="G2059" t="s">
        <v>8245</v>
      </c>
      <c r="H2059" t="s">
        <v>8552</v>
      </c>
      <c r="I2059" t="s">
        <v>4365</v>
      </c>
      <c r="J2059" t="s">
        <v>4365</v>
      </c>
      <c r="K2059" t="s">
        <v>10121</v>
      </c>
      <c r="L2059" t="s">
        <v>10391</v>
      </c>
      <c r="M2059" t="s">
        <v>12667</v>
      </c>
      <c r="N2059" t="s">
        <v>13259</v>
      </c>
      <c r="O2059" t="s">
        <v>13317</v>
      </c>
      <c r="P2059" t="s">
        <v>4365</v>
      </c>
      <c r="Q2059">
        <v>1</v>
      </c>
      <c r="R2059" t="s">
        <v>4365</v>
      </c>
      <c r="S2059" t="s">
        <v>8399</v>
      </c>
      <c r="T2059" t="s">
        <v>14383</v>
      </c>
      <c r="U2059" s="3" t="str" cm="1">
        <f t="array" ref="U2059">LEFT(T2059,MIN(FIND({0,1,2,3,4,5,6,7,8,9},T2059&amp;"0123456789"))-1)</f>
        <v>$</v>
      </c>
      <c r="V2059" t="s">
        <v>14424</v>
      </c>
      <c r="W2059" t="s">
        <v>14383</v>
      </c>
      <c r="X2059" s="3" t="str" cm="1">
        <f t="array" ref="X2059">LEFT(W2059,MIN(FIND({0,1,2,3,4,5,6,7,8,9},W2059&amp;"0123456789"))-1)</f>
        <v>$</v>
      </c>
      <c r="Y2059" t="s">
        <v>14424</v>
      </c>
      <c r="Z2059" t="s">
        <v>14383</v>
      </c>
      <c r="AA2059" s="3" cm="1">
        <f t="array" ref="AA2059">_xlfn.XLOOKUP(LEFT(Z2059,MIN(FIND({0,1,2,3,4,5,6,7,8,9},Z2059&amp;"0123456789"))-1), $BB$4:$BB$23, $BC$4:$BC$23)*_xlfn.NUMBERVALUE(TRIM(REPLACE(Z2059,1,MIN(FIND({0,1,2,3,4,5,6,7,8,9},Z2059&amp;"0123456789"))-1,"")), ".", ",")</f>
        <v>1065967</v>
      </c>
      <c r="AB2059" t="s">
        <v>14383</v>
      </c>
      <c r="AC2059" s="3" cm="1">
        <f t="array" ref="AC2059">_xlfn.XLOOKUP(LEFT(AB2059,MIN(FIND({0,1,2,3,4,5,6,7,8,9},AB2059&amp;"0123456789"))-1), $BB$4:$BB$23, $BC$4:$BC$23)*_xlfn.NUMBERVALUE(TRIM(REPLACE(AB2059,1,MIN(FIND({0,1,2,3,4,5,6,7,8,9},AB2059&amp;"0123456789"))-1,"")), ".", ",")</f>
        <v>1065967</v>
      </c>
      <c r="AD2059" t="s">
        <v>4365</v>
      </c>
      <c r="AE2059" t="s">
        <v>8555</v>
      </c>
      <c r="AF2059" t="s">
        <v>16399</v>
      </c>
      <c r="AG2059" t="s">
        <v>4365</v>
      </c>
      <c r="AH2059" t="s">
        <v>4365</v>
      </c>
      <c r="AI2059" t="s">
        <v>4365</v>
      </c>
      <c r="AJ2059" t="s">
        <v>4365</v>
      </c>
      <c r="AK2059" t="s">
        <v>4365</v>
      </c>
      <c r="AL2059" t="s">
        <v>4365</v>
      </c>
      <c r="AM2059" t="s">
        <v>4365</v>
      </c>
      <c r="AN2059" t="s">
        <v>4365</v>
      </c>
      <c r="AO2059" t="s">
        <v>4365</v>
      </c>
      <c r="AP2059" t="s">
        <v>4365</v>
      </c>
      <c r="AQ2059" t="s">
        <v>4365</v>
      </c>
      <c r="AR2059" t="s">
        <v>4365</v>
      </c>
      <c r="AS2059" t="s">
        <v>19206</v>
      </c>
      <c r="BC2059" s="3" t="str" cm="1">
        <f t="array" ref="BC2059">LEFT(BB2059,MIN(FIND({0,1,2,3,4,5,6,7,8,9},BB2059&amp;"0123456789"))-1)</f>
        <v/>
      </c>
      <c r="BY2059" t="s">
        <v>11538</v>
      </c>
      <c r="BZ2059" t="s">
        <v>25654</v>
      </c>
      <c r="CA2059" t="s">
        <v>25521</v>
      </c>
      <c r="CT2059" t="str">
        <f t="shared" si="469"/>
        <v>Digital Entertainment</v>
      </c>
      <c r="CU2059" t="str">
        <f t="shared" si="470"/>
        <v>Digital Media</v>
      </c>
      <c r="CV2059" t="str">
        <f t="shared" si="471"/>
        <v>Media and Entertainment</v>
      </c>
      <c r="CW2059" t="str">
        <f t="shared" si="472"/>
        <v/>
      </c>
      <c r="CX2059" t="str">
        <f t="shared" si="473"/>
        <v/>
      </c>
      <c r="CY2059" t="str">
        <f t="shared" si="474"/>
        <v/>
      </c>
      <c r="CZ2059" t="str">
        <f t="shared" si="475"/>
        <v/>
      </c>
      <c r="DA2059" t="str">
        <f t="shared" si="476"/>
        <v/>
      </c>
      <c r="DB2059" t="str">
        <f t="shared" si="477"/>
        <v/>
      </c>
      <c r="DC2059" t="str">
        <f t="shared" si="478"/>
        <v/>
      </c>
    </row>
    <row r="2060" spans="1:107" x14ac:dyDescent="0.2">
      <c r="A2060">
        <v>2057</v>
      </c>
      <c r="B2060" t="s">
        <v>2050</v>
      </c>
      <c r="C2060" t="s">
        <v>4225</v>
      </c>
      <c r="D2060" t="s">
        <v>4365</v>
      </c>
      <c r="E2060" t="s">
        <v>6065</v>
      </c>
      <c r="F2060" t="s">
        <v>8123</v>
      </c>
      <c r="G2060" t="s">
        <v>8310</v>
      </c>
      <c r="H2060" t="s">
        <v>8552</v>
      </c>
      <c r="I2060" t="s">
        <v>4365</v>
      </c>
      <c r="J2060" t="s">
        <v>4365</v>
      </c>
      <c r="K2060" t="s">
        <v>10121</v>
      </c>
      <c r="L2060" t="s">
        <v>10901</v>
      </c>
      <c r="M2060" t="s">
        <v>10901</v>
      </c>
      <c r="N2060" t="s">
        <v>12935</v>
      </c>
      <c r="O2060" t="s">
        <v>13319</v>
      </c>
      <c r="P2060" t="s">
        <v>4365</v>
      </c>
      <c r="Q2060">
        <v>1</v>
      </c>
      <c r="R2060" t="s">
        <v>13358</v>
      </c>
      <c r="S2060" t="s">
        <v>8253</v>
      </c>
      <c r="T2060" t="s">
        <v>14384</v>
      </c>
      <c r="U2060" s="3" t="str" cm="1">
        <f t="array" ref="U2060">LEFT(T2060,MIN(FIND({0,1,2,3,4,5,6,7,8,9},T2060&amp;"0123456789"))-1)</f>
        <v>CN¥</v>
      </c>
      <c r="V2060" t="s">
        <v>14414</v>
      </c>
      <c r="W2060" t="s">
        <v>14384</v>
      </c>
      <c r="X2060" s="3" t="str" cm="1">
        <f t="array" ref="X2060">LEFT(W2060,MIN(FIND({0,1,2,3,4,5,6,7,8,9},W2060&amp;"0123456789"))-1)</f>
        <v>CN¥</v>
      </c>
      <c r="Y2060" t="s">
        <v>14414</v>
      </c>
      <c r="Z2060" t="s">
        <v>14384</v>
      </c>
      <c r="AA2060" s="3" cm="1">
        <f t="array" ref="AA2060">_xlfn.XLOOKUP(LEFT(Z2060,MIN(FIND({0,1,2,3,4,5,6,7,8,9},Z2060&amp;"0123456789"))-1), $BB$4:$BB$23, $BC$4:$BC$23)*_xlfn.NUMBERVALUE(TRIM(REPLACE(Z2060,1,MIN(FIND({0,1,2,3,4,5,6,7,8,9},Z2060&amp;"0123456789"))-1,"")), ".", ",")</f>
        <v>17883000</v>
      </c>
      <c r="AB2060" t="s">
        <v>14384</v>
      </c>
      <c r="AC2060" s="3" cm="1">
        <f t="array" ref="AC2060">_xlfn.XLOOKUP(LEFT(AB2060,MIN(FIND({0,1,2,3,4,5,6,7,8,9},AB2060&amp;"0123456789"))-1), $BB$4:$BB$23, $BC$4:$BC$23)*_xlfn.NUMBERVALUE(TRIM(REPLACE(AB2060,1,MIN(FIND({0,1,2,3,4,5,6,7,8,9},AB2060&amp;"0123456789"))-1,"")), ".", ",")</f>
        <v>17883000</v>
      </c>
      <c r="AD2060" t="s">
        <v>4365</v>
      </c>
      <c r="AE2060" t="s">
        <v>8555</v>
      </c>
      <c r="AF2060" t="s">
        <v>16177</v>
      </c>
      <c r="AG2060" t="s">
        <v>4365</v>
      </c>
      <c r="AH2060" t="s">
        <v>4365</v>
      </c>
      <c r="AI2060" t="s">
        <v>4365</v>
      </c>
      <c r="AJ2060" t="s">
        <v>4365</v>
      </c>
      <c r="AK2060" t="s">
        <v>4365</v>
      </c>
      <c r="AL2060" t="s">
        <v>4365</v>
      </c>
      <c r="AM2060" t="s">
        <v>4365</v>
      </c>
      <c r="AN2060" t="s">
        <v>4365</v>
      </c>
      <c r="AO2060" t="s">
        <v>4365</v>
      </c>
      <c r="AP2060" t="s">
        <v>4365</v>
      </c>
      <c r="AQ2060" t="s">
        <v>4365</v>
      </c>
      <c r="AR2060" t="s">
        <v>4365</v>
      </c>
      <c r="AS2060" t="s">
        <v>4365</v>
      </c>
      <c r="BC2060" s="3" t="str" cm="1">
        <f t="array" ref="BC2060">LEFT(BB2060,MIN(FIND({0,1,2,3,4,5,6,7,8,9},BB2060&amp;"0123456789"))-1)</f>
        <v/>
      </c>
      <c r="BY2060" t="s">
        <v>10901</v>
      </c>
      <c r="CT2060" t="str">
        <f t="shared" si="469"/>
        <v>Manufacturing</v>
      </c>
      <c r="CU2060" t="str">
        <f t="shared" si="470"/>
        <v/>
      </c>
      <c r="CV2060" t="str">
        <f t="shared" si="471"/>
        <v/>
      </c>
      <c r="CW2060" t="str">
        <f t="shared" si="472"/>
        <v/>
      </c>
      <c r="CX2060" t="str">
        <f t="shared" si="473"/>
        <v/>
      </c>
      <c r="CY2060" t="str">
        <f t="shared" si="474"/>
        <v/>
      </c>
      <c r="CZ2060" t="str">
        <f t="shared" si="475"/>
        <v/>
      </c>
      <c r="DA2060" t="str">
        <f t="shared" si="476"/>
        <v/>
      </c>
      <c r="DB2060" t="str">
        <f t="shared" si="477"/>
        <v/>
      </c>
      <c r="DC2060" t="str">
        <f t="shared" si="478"/>
        <v/>
      </c>
    </row>
    <row r="2061" spans="1:107" x14ac:dyDescent="0.2">
      <c r="A2061">
        <v>2058</v>
      </c>
      <c r="B2061" t="s">
        <v>2051</v>
      </c>
      <c r="C2061" t="s">
        <v>4226</v>
      </c>
      <c r="D2061" t="s">
        <v>4365</v>
      </c>
      <c r="E2061" t="s">
        <v>6065</v>
      </c>
      <c r="F2061" t="s">
        <v>8124</v>
      </c>
      <c r="G2061" t="s">
        <v>8245</v>
      </c>
      <c r="H2061" t="s">
        <v>8552</v>
      </c>
      <c r="I2061" t="s">
        <v>8554</v>
      </c>
      <c r="J2061" t="s">
        <v>10079</v>
      </c>
      <c r="K2061" t="s">
        <v>10119</v>
      </c>
      <c r="L2061" t="s">
        <v>11050</v>
      </c>
      <c r="M2061" t="s">
        <v>12668</v>
      </c>
      <c r="N2061" t="s">
        <v>12743</v>
      </c>
      <c r="O2061" t="s">
        <v>13311</v>
      </c>
      <c r="P2061" t="s">
        <v>4365</v>
      </c>
      <c r="Q2061">
        <v>1</v>
      </c>
      <c r="R2061" t="s">
        <v>13357</v>
      </c>
      <c r="S2061" t="s">
        <v>13545</v>
      </c>
      <c r="T2061" t="s">
        <v>13831</v>
      </c>
      <c r="U2061" s="3" t="str" cm="1">
        <f t="array" ref="U2061">LEFT(T2061,MIN(FIND({0,1,2,3,4,5,6,7,8,9},T2061&amp;"0123456789"))-1)</f>
        <v>$</v>
      </c>
      <c r="V2061" t="s">
        <v>13357</v>
      </c>
      <c r="W2061" t="s">
        <v>13831</v>
      </c>
      <c r="X2061" s="3" t="str" cm="1">
        <f t="array" ref="X2061">LEFT(W2061,MIN(FIND({0,1,2,3,4,5,6,7,8,9},W2061&amp;"0123456789"))-1)</f>
        <v>$</v>
      </c>
      <c r="Y2061" t="s">
        <v>13357</v>
      </c>
      <c r="Z2061" t="s">
        <v>13831</v>
      </c>
      <c r="AA2061" s="3" cm="1">
        <f t="array" ref="AA2061">_xlfn.XLOOKUP(LEFT(Z2061,MIN(FIND({0,1,2,3,4,5,6,7,8,9},Z2061&amp;"0123456789"))-1), $BB$4:$BB$23, $BC$4:$BC$23)*_xlfn.NUMBERVALUE(TRIM(REPLACE(Z2061,1,MIN(FIND({0,1,2,3,4,5,6,7,8,9},Z2061&amp;"0123456789"))-1,"")), ".", ",")</f>
        <v>1000000</v>
      </c>
      <c r="AB2061" t="s">
        <v>13831</v>
      </c>
      <c r="AC2061" s="3" cm="1">
        <f t="array" ref="AC2061">_xlfn.XLOOKUP(LEFT(AB2061,MIN(FIND({0,1,2,3,4,5,6,7,8,9},AB2061&amp;"0123456789"))-1), $BB$4:$BB$23, $BC$4:$BC$23)*_xlfn.NUMBERVALUE(TRIM(REPLACE(AB2061,1,MIN(FIND({0,1,2,3,4,5,6,7,8,9},AB2061&amp;"0123456789"))-1,"")), ".", ",")</f>
        <v>1000000</v>
      </c>
      <c r="AD2061" t="s">
        <v>8555</v>
      </c>
      <c r="AE2061" t="s">
        <v>8555</v>
      </c>
      <c r="AF2061" t="s">
        <v>15694</v>
      </c>
      <c r="AG2061" t="s">
        <v>17487</v>
      </c>
      <c r="AH2061" t="s">
        <v>18074</v>
      </c>
      <c r="AI2061" t="s">
        <v>19062</v>
      </c>
      <c r="AJ2061" t="s">
        <v>14821</v>
      </c>
      <c r="AK2061" t="s">
        <v>20085</v>
      </c>
      <c r="AL2061" t="s">
        <v>20114</v>
      </c>
      <c r="AM2061" t="s">
        <v>21104</v>
      </c>
      <c r="AN2061" t="s">
        <v>21681</v>
      </c>
      <c r="AO2061" t="s">
        <v>22284</v>
      </c>
      <c r="AP2061" t="s">
        <v>23510</v>
      </c>
      <c r="AQ2061" t="s">
        <v>24516</v>
      </c>
      <c r="AR2061" t="s">
        <v>22255</v>
      </c>
      <c r="AS2061" t="s">
        <v>25318</v>
      </c>
      <c r="BC2061" s="3" t="str" cm="1">
        <f t="array" ref="BC2061">LEFT(BB2061,MIN(FIND({0,1,2,3,4,5,6,7,8,9},BB2061&amp;"0123456789"))-1)</f>
        <v/>
      </c>
      <c r="BY2061" t="s">
        <v>25752</v>
      </c>
      <c r="BZ2061" t="s">
        <v>25421</v>
      </c>
      <c r="CA2061" t="s">
        <v>26026</v>
      </c>
      <c r="CB2061" t="s">
        <v>25612</v>
      </c>
      <c r="CC2061" t="s">
        <v>25709</v>
      </c>
      <c r="CT2061" t="str">
        <f t="shared" si="469"/>
        <v>3D Technology</v>
      </c>
      <c r="CU2061" t="str">
        <f t="shared" si="470"/>
        <v>E-Commerce</v>
      </c>
      <c r="CV2061" t="str">
        <f t="shared" si="471"/>
        <v>Furniture</v>
      </c>
      <c r="CW2061" t="str">
        <f t="shared" si="472"/>
        <v>Home Decor</v>
      </c>
      <c r="CX2061" t="str">
        <f t="shared" si="473"/>
        <v>Interior Design</v>
      </c>
      <c r="CY2061" t="str">
        <f t="shared" si="474"/>
        <v/>
      </c>
      <c r="CZ2061" t="str">
        <f t="shared" si="475"/>
        <v/>
      </c>
      <c r="DA2061" t="str">
        <f t="shared" si="476"/>
        <v/>
      </c>
      <c r="DB2061" t="str">
        <f t="shared" si="477"/>
        <v/>
      </c>
      <c r="DC2061" t="str">
        <f t="shared" si="478"/>
        <v/>
      </c>
    </row>
    <row r="2062" spans="1:107" x14ac:dyDescent="0.2">
      <c r="A2062">
        <v>2059</v>
      </c>
      <c r="B2062" t="s">
        <v>2052</v>
      </c>
      <c r="C2062" t="s">
        <v>4227</v>
      </c>
      <c r="D2062" t="s">
        <v>5999</v>
      </c>
      <c r="E2062" t="s">
        <v>6065</v>
      </c>
      <c r="F2062" t="s">
        <v>8125</v>
      </c>
      <c r="G2062" t="s">
        <v>8245</v>
      </c>
      <c r="H2062" t="s">
        <v>8552</v>
      </c>
      <c r="I2062" t="s">
        <v>4365</v>
      </c>
      <c r="J2062" t="s">
        <v>4365</v>
      </c>
      <c r="K2062" t="s">
        <v>10121</v>
      </c>
      <c r="L2062" t="s">
        <v>10286</v>
      </c>
      <c r="M2062" t="s">
        <v>12669</v>
      </c>
      <c r="N2062" t="s">
        <v>12761</v>
      </c>
      <c r="O2062" t="s">
        <v>13319</v>
      </c>
      <c r="P2062" t="s">
        <v>4365</v>
      </c>
      <c r="Q2062">
        <v>1</v>
      </c>
      <c r="R2062" t="s">
        <v>13357</v>
      </c>
      <c r="S2062" t="s">
        <v>13487</v>
      </c>
      <c r="T2062" t="s">
        <v>14385</v>
      </c>
      <c r="U2062" s="3" t="str" cm="1">
        <f t="array" ref="U2062">LEFT(T2062,MIN(FIND({0,1,2,3,4,5,6,7,8,9},T2062&amp;"0123456789"))-1)</f>
        <v>CN¥</v>
      </c>
      <c r="V2062" t="s">
        <v>14417</v>
      </c>
      <c r="W2062" t="s">
        <v>14385</v>
      </c>
      <c r="X2062" s="3" t="str" cm="1">
        <f t="array" ref="X2062">LEFT(W2062,MIN(FIND({0,1,2,3,4,5,6,7,8,9},W2062&amp;"0123456789"))-1)</f>
        <v>CN¥</v>
      </c>
      <c r="Y2062" t="s">
        <v>14417</v>
      </c>
      <c r="Z2062" t="s">
        <v>14385</v>
      </c>
      <c r="AA2062" s="3" cm="1">
        <f t="array" ref="AA2062">_xlfn.XLOOKUP(LEFT(Z2062,MIN(FIND({0,1,2,3,4,5,6,7,8,9},Z2062&amp;"0123456789"))-1), $BB$4:$BB$23, $BC$4:$BC$23)*_xlfn.NUMBERVALUE(TRIM(REPLACE(Z2062,1,MIN(FIND({0,1,2,3,4,5,6,7,8,9},Z2062&amp;"0123456789"))-1,"")), ".", ",")</f>
        <v>1800000</v>
      </c>
      <c r="AB2062" t="s">
        <v>14385</v>
      </c>
      <c r="AC2062" s="3" cm="1">
        <f t="array" ref="AC2062">_xlfn.XLOOKUP(LEFT(AB2062,MIN(FIND({0,1,2,3,4,5,6,7,8,9},AB2062&amp;"0123456789"))-1), $BB$4:$BB$23, $BC$4:$BC$23)*_xlfn.NUMBERVALUE(TRIM(REPLACE(AB2062,1,MIN(FIND({0,1,2,3,4,5,6,7,8,9},AB2062&amp;"0123456789"))-1,"")), ".", ",")</f>
        <v>1800000</v>
      </c>
      <c r="AD2062" t="s">
        <v>8554</v>
      </c>
      <c r="AE2062" t="s">
        <v>8554</v>
      </c>
      <c r="AF2062" t="s">
        <v>16400</v>
      </c>
      <c r="AG2062" t="s">
        <v>4365</v>
      </c>
      <c r="AH2062" t="s">
        <v>4365</v>
      </c>
      <c r="AI2062" t="s">
        <v>4365</v>
      </c>
      <c r="AJ2062" t="s">
        <v>4365</v>
      </c>
      <c r="AK2062" t="s">
        <v>4365</v>
      </c>
      <c r="AL2062" t="s">
        <v>4365</v>
      </c>
      <c r="AM2062" t="s">
        <v>4365</v>
      </c>
      <c r="AN2062" t="s">
        <v>4365</v>
      </c>
      <c r="AO2062" t="s">
        <v>4365</v>
      </c>
      <c r="AP2062" t="s">
        <v>4365</v>
      </c>
      <c r="AQ2062" t="s">
        <v>4365</v>
      </c>
      <c r="AR2062" t="s">
        <v>4365</v>
      </c>
      <c r="AS2062" t="s">
        <v>4365</v>
      </c>
      <c r="BC2062" s="3" t="str" cm="1">
        <f t="array" ref="BC2062">LEFT(BB2062,MIN(FIND({0,1,2,3,4,5,6,7,8,9},BB2062&amp;"0123456789"))-1)</f>
        <v/>
      </c>
      <c r="BY2062" t="s">
        <v>11993</v>
      </c>
      <c r="BZ2062" t="s">
        <v>25429</v>
      </c>
      <c r="CT2062" t="str">
        <f t="shared" si="469"/>
        <v>Automotive</v>
      </c>
      <c r="CU2062" t="str">
        <f t="shared" si="470"/>
        <v>Financial Services</v>
      </c>
      <c r="CV2062" t="str">
        <f t="shared" si="471"/>
        <v/>
      </c>
      <c r="CW2062" t="str">
        <f t="shared" si="472"/>
        <v/>
      </c>
      <c r="CX2062" t="str">
        <f t="shared" si="473"/>
        <v/>
      </c>
      <c r="CY2062" t="str">
        <f t="shared" si="474"/>
        <v/>
      </c>
      <c r="CZ2062" t="str">
        <f t="shared" si="475"/>
        <v/>
      </c>
      <c r="DA2062" t="str">
        <f t="shared" si="476"/>
        <v/>
      </c>
      <c r="DB2062" t="str">
        <f t="shared" si="477"/>
        <v/>
      </c>
      <c r="DC2062" t="str">
        <f t="shared" si="478"/>
        <v/>
      </c>
    </row>
    <row r="2063" spans="1:107" x14ac:dyDescent="0.2">
      <c r="A2063">
        <v>2060</v>
      </c>
      <c r="B2063" t="s">
        <v>2053</v>
      </c>
      <c r="C2063" t="s">
        <v>4228</v>
      </c>
      <c r="D2063" t="s">
        <v>6000</v>
      </c>
      <c r="E2063" t="s">
        <v>6065</v>
      </c>
      <c r="F2063" t="s">
        <v>8126</v>
      </c>
      <c r="G2063" t="s">
        <v>8534</v>
      </c>
      <c r="H2063" t="s">
        <v>8552</v>
      </c>
      <c r="I2063" t="s">
        <v>8554</v>
      </c>
      <c r="J2063" t="s">
        <v>8869</v>
      </c>
      <c r="K2063" t="s">
        <v>10118</v>
      </c>
      <c r="L2063" t="s">
        <v>10835</v>
      </c>
      <c r="M2063" t="s">
        <v>12254</v>
      </c>
      <c r="N2063" t="s">
        <v>12777</v>
      </c>
      <c r="O2063" t="s">
        <v>13319</v>
      </c>
      <c r="P2063" t="s">
        <v>4365</v>
      </c>
      <c r="Q2063">
        <v>1</v>
      </c>
      <c r="R2063" t="s">
        <v>13357</v>
      </c>
      <c r="S2063" t="s">
        <v>8350</v>
      </c>
      <c r="T2063" t="s">
        <v>13968</v>
      </c>
      <c r="U2063" s="3" t="str" cm="1">
        <f t="array" ref="U2063">LEFT(T2063,MIN(FIND({0,1,2,3,4,5,6,7,8,9},T2063&amp;"0123456789"))-1)</f>
        <v>$</v>
      </c>
      <c r="V2063" t="s">
        <v>13357</v>
      </c>
      <c r="W2063" t="s">
        <v>13968</v>
      </c>
      <c r="X2063" s="3" t="str" cm="1">
        <f t="array" ref="X2063">LEFT(W2063,MIN(FIND({0,1,2,3,4,5,6,7,8,9},W2063&amp;"0123456789"))-1)</f>
        <v>$</v>
      </c>
      <c r="Y2063" t="s">
        <v>13357</v>
      </c>
      <c r="Z2063" t="s">
        <v>13968</v>
      </c>
      <c r="AA2063" s="3" cm="1">
        <f t="array" ref="AA2063">_xlfn.XLOOKUP(LEFT(Z2063,MIN(FIND({0,1,2,3,4,5,6,7,8,9},Z2063&amp;"0123456789"))-1), $BB$4:$BB$23, $BC$4:$BC$23)*_xlfn.NUMBERVALUE(TRIM(REPLACE(Z2063,1,MIN(FIND({0,1,2,3,4,5,6,7,8,9},Z2063&amp;"0123456789"))-1,"")), ".", ",")</f>
        <v>13500000</v>
      </c>
      <c r="AB2063" t="s">
        <v>13968</v>
      </c>
      <c r="AC2063" s="3" cm="1">
        <f t="array" ref="AC2063">_xlfn.XLOOKUP(LEFT(AB2063,MIN(FIND({0,1,2,3,4,5,6,7,8,9},AB2063&amp;"0123456789"))-1), $BB$4:$BB$23, $BC$4:$BC$23)*_xlfn.NUMBERVALUE(TRIM(REPLACE(AB2063,1,MIN(FIND({0,1,2,3,4,5,6,7,8,9},AB2063&amp;"0123456789"))-1,"")), ".", ",")</f>
        <v>13500000</v>
      </c>
      <c r="AD2063" t="s">
        <v>4365</v>
      </c>
      <c r="AE2063" t="s">
        <v>8555</v>
      </c>
      <c r="AF2063" t="s">
        <v>15277</v>
      </c>
      <c r="AG2063" t="s">
        <v>4365</v>
      </c>
      <c r="AH2063" t="s">
        <v>4365</v>
      </c>
      <c r="AI2063" t="s">
        <v>4365</v>
      </c>
      <c r="AJ2063" t="s">
        <v>4365</v>
      </c>
      <c r="AK2063" t="s">
        <v>4365</v>
      </c>
      <c r="AL2063" t="s">
        <v>4365</v>
      </c>
      <c r="AM2063" t="s">
        <v>4365</v>
      </c>
      <c r="AN2063" t="s">
        <v>4365</v>
      </c>
      <c r="AO2063" t="s">
        <v>4365</v>
      </c>
      <c r="AP2063" t="s">
        <v>4365</v>
      </c>
      <c r="AQ2063" t="s">
        <v>4365</v>
      </c>
      <c r="AR2063" t="s">
        <v>4365</v>
      </c>
      <c r="AS2063" t="s">
        <v>4365</v>
      </c>
      <c r="BC2063" s="3" t="str" cm="1">
        <f t="array" ref="BC2063">LEFT(BB2063,MIN(FIND({0,1,2,3,4,5,6,7,8,9},BB2063&amp;"0123456789"))-1)</f>
        <v/>
      </c>
      <c r="BY2063" t="s">
        <v>10143</v>
      </c>
      <c r="BZ2063" t="s">
        <v>25430</v>
      </c>
      <c r="CA2063" t="s">
        <v>25414</v>
      </c>
      <c r="CT2063" t="str">
        <f t="shared" si="469"/>
        <v>Financial Services</v>
      </c>
      <c r="CU2063" t="str">
        <f t="shared" si="470"/>
        <v>FinTech</v>
      </c>
      <c r="CV2063" t="str">
        <f t="shared" si="471"/>
        <v>Internet</v>
      </c>
      <c r="CW2063" t="str">
        <f t="shared" si="472"/>
        <v/>
      </c>
      <c r="CX2063" t="str">
        <f t="shared" si="473"/>
        <v/>
      </c>
      <c r="CY2063" t="str">
        <f t="shared" si="474"/>
        <v/>
      </c>
      <c r="CZ2063" t="str">
        <f t="shared" si="475"/>
        <v/>
      </c>
      <c r="DA2063" t="str">
        <f t="shared" si="476"/>
        <v/>
      </c>
      <c r="DB2063" t="str">
        <f t="shared" si="477"/>
        <v/>
      </c>
      <c r="DC2063" t="str">
        <f t="shared" si="478"/>
        <v/>
      </c>
    </row>
    <row r="2064" spans="1:107" x14ac:dyDescent="0.2">
      <c r="A2064">
        <v>2061</v>
      </c>
      <c r="B2064" t="s">
        <v>2054</v>
      </c>
      <c r="C2064" t="s">
        <v>4229</v>
      </c>
      <c r="D2064" t="s">
        <v>6001</v>
      </c>
      <c r="E2064" t="s">
        <v>6065</v>
      </c>
      <c r="F2064" t="s">
        <v>8127</v>
      </c>
      <c r="G2064" t="s">
        <v>8245</v>
      </c>
      <c r="H2064" t="s">
        <v>8552</v>
      </c>
      <c r="I2064" t="s">
        <v>4365</v>
      </c>
      <c r="J2064" t="s">
        <v>4365</v>
      </c>
      <c r="K2064" t="s">
        <v>4365</v>
      </c>
      <c r="L2064" t="s">
        <v>10129</v>
      </c>
      <c r="M2064" t="s">
        <v>12096</v>
      </c>
      <c r="N2064" t="s">
        <v>12790</v>
      </c>
      <c r="O2064" t="s">
        <v>13310</v>
      </c>
      <c r="P2064" t="s">
        <v>4365</v>
      </c>
      <c r="Q2064">
        <v>1</v>
      </c>
      <c r="R2064" t="s">
        <v>4365</v>
      </c>
      <c r="S2064" t="s">
        <v>13558</v>
      </c>
      <c r="T2064" t="s">
        <v>13810</v>
      </c>
      <c r="U2064" s="3" t="str" cm="1">
        <f t="array" ref="U2064">LEFT(T2064,MIN(FIND({0,1,2,3,4,5,6,7,8,9},T2064&amp;"0123456789"))-1)</f>
        <v>$</v>
      </c>
      <c r="V2064" t="s">
        <v>14415</v>
      </c>
      <c r="W2064" t="s">
        <v>13810</v>
      </c>
      <c r="X2064" s="3" t="str" cm="1">
        <f t="array" ref="X2064">LEFT(W2064,MIN(FIND({0,1,2,3,4,5,6,7,8,9},W2064&amp;"0123456789"))-1)</f>
        <v>$</v>
      </c>
      <c r="Y2064" t="s">
        <v>14415</v>
      </c>
      <c r="Z2064" t="s">
        <v>13810</v>
      </c>
      <c r="AA2064" s="3" cm="1">
        <f t="array" ref="AA2064">_xlfn.XLOOKUP(LEFT(Z2064,MIN(FIND({0,1,2,3,4,5,6,7,8,9},Z2064&amp;"0123456789"))-1), $BB$4:$BB$23, $BC$4:$BC$23)*_xlfn.NUMBERVALUE(TRIM(REPLACE(Z2064,1,MIN(FIND({0,1,2,3,4,5,6,7,8,9},Z2064&amp;"0123456789"))-1,"")), ".", ",")</f>
        <v>1500000</v>
      </c>
      <c r="AB2064" t="s">
        <v>13810</v>
      </c>
      <c r="AC2064" s="3" cm="1">
        <f t="array" ref="AC2064">_xlfn.XLOOKUP(LEFT(AB2064,MIN(FIND({0,1,2,3,4,5,6,7,8,9},AB2064&amp;"0123456789"))-1), $BB$4:$BB$23, $BC$4:$BC$23)*_xlfn.NUMBERVALUE(TRIM(REPLACE(AB2064,1,MIN(FIND({0,1,2,3,4,5,6,7,8,9},AB2064&amp;"0123456789"))-1,"")), ".", ",")</f>
        <v>1500000</v>
      </c>
      <c r="AD2064" t="s">
        <v>4365</v>
      </c>
      <c r="AE2064" t="s">
        <v>4365</v>
      </c>
      <c r="AF2064" t="s">
        <v>4365</v>
      </c>
      <c r="AG2064" t="s">
        <v>4365</v>
      </c>
      <c r="AH2064" t="s">
        <v>4365</v>
      </c>
      <c r="AI2064" t="s">
        <v>4365</v>
      </c>
      <c r="AJ2064" t="s">
        <v>4365</v>
      </c>
      <c r="AK2064" t="s">
        <v>4365</v>
      </c>
      <c r="AL2064" t="s">
        <v>4365</v>
      </c>
      <c r="AM2064" t="s">
        <v>4365</v>
      </c>
      <c r="AN2064" t="s">
        <v>4365</v>
      </c>
      <c r="AO2064" t="s">
        <v>4365</v>
      </c>
      <c r="AP2064" t="s">
        <v>4365</v>
      </c>
      <c r="AQ2064" t="s">
        <v>4365</v>
      </c>
      <c r="AR2064" t="s">
        <v>4365</v>
      </c>
      <c r="AS2064" t="s">
        <v>14825</v>
      </c>
      <c r="BC2064" s="3" t="str" cm="1">
        <f t="array" ref="BC2064">LEFT(BB2064,MIN(FIND({0,1,2,3,4,5,6,7,8,9},BB2064&amp;"0123456789"))-1)</f>
        <v/>
      </c>
      <c r="BY2064" t="s">
        <v>11273</v>
      </c>
      <c r="BZ2064" t="s">
        <v>25411</v>
      </c>
      <c r="CA2064" t="s">
        <v>25647</v>
      </c>
      <c r="CT2064" t="str">
        <f t="shared" si="469"/>
        <v>Finance</v>
      </c>
      <c r="CU2064" t="str">
        <f t="shared" si="470"/>
        <v>Real Estate</v>
      </c>
      <c r="CV2064" t="str">
        <f t="shared" si="471"/>
        <v>Real Estate Investment</v>
      </c>
      <c r="CW2064" t="str">
        <f t="shared" si="472"/>
        <v/>
      </c>
      <c r="CX2064" t="str">
        <f t="shared" si="473"/>
        <v/>
      </c>
      <c r="CY2064" t="str">
        <f t="shared" si="474"/>
        <v/>
      </c>
      <c r="CZ2064" t="str">
        <f t="shared" si="475"/>
        <v/>
      </c>
      <c r="DA2064" t="str">
        <f t="shared" si="476"/>
        <v/>
      </c>
      <c r="DB2064" t="str">
        <f t="shared" si="477"/>
        <v/>
      </c>
      <c r="DC2064" t="str">
        <f t="shared" si="478"/>
        <v/>
      </c>
    </row>
    <row r="2065" spans="1:107" x14ac:dyDescent="0.2">
      <c r="A2065">
        <v>2062</v>
      </c>
      <c r="B2065" t="s">
        <v>2055</v>
      </c>
      <c r="C2065" t="s">
        <v>4230</v>
      </c>
      <c r="D2065" t="s">
        <v>6002</v>
      </c>
      <c r="E2065" t="s">
        <v>6065</v>
      </c>
      <c r="F2065" t="s">
        <v>8128</v>
      </c>
      <c r="G2065" t="s">
        <v>8246</v>
      </c>
      <c r="H2065" t="s">
        <v>8552</v>
      </c>
      <c r="I2065" t="s">
        <v>8555</v>
      </c>
      <c r="J2065" t="s">
        <v>10080</v>
      </c>
      <c r="K2065" t="s">
        <v>10121</v>
      </c>
      <c r="L2065" t="s">
        <v>10324</v>
      </c>
      <c r="M2065" t="s">
        <v>12670</v>
      </c>
      <c r="N2065" t="s">
        <v>13260</v>
      </c>
      <c r="O2065" t="s">
        <v>13330</v>
      </c>
      <c r="P2065" t="s">
        <v>13349</v>
      </c>
      <c r="Q2065">
        <v>1</v>
      </c>
      <c r="R2065" t="s">
        <v>4365</v>
      </c>
      <c r="S2065" t="s">
        <v>8328</v>
      </c>
      <c r="T2065" t="s">
        <v>14386</v>
      </c>
      <c r="U2065" s="3" t="str" cm="1">
        <f t="array" ref="U2065">LEFT(T2065,MIN(FIND({0,1,2,3,4,5,6,7,8,9},T2065&amp;"0123456789"))-1)</f>
        <v>$</v>
      </c>
      <c r="V2065" t="s">
        <v>14415</v>
      </c>
      <c r="W2065" t="s">
        <v>14386</v>
      </c>
      <c r="X2065" s="3" t="str" cm="1">
        <f t="array" ref="X2065">LEFT(W2065,MIN(FIND({0,1,2,3,4,5,6,7,8,9},W2065&amp;"0123456789"))-1)</f>
        <v>$</v>
      </c>
      <c r="Y2065" t="s">
        <v>14415</v>
      </c>
      <c r="Z2065" t="s">
        <v>14386</v>
      </c>
      <c r="AA2065" s="3" cm="1">
        <f t="array" ref="AA2065">_xlfn.XLOOKUP(LEFT(Z2065,MIN(FIND({0,1,2,3,4,5,6,7,8,9},Z2065&amp;"0123456789"))-1), $BB$4:$BB$23, $BC$4:$BC$23)*_xlfn.NUMBERVALUE(TRIM(REPLACE(Z2065,1,MIN(FIND({0,1,2,3,4,5,6,7,8,9},Z2065&amp;"0123456789"))-1,"")), ".", ",")</f>
        <v>4050000</v>
      </c>
      <c r="AB2065" t="s">
        <v>14386</v>
      </c>
      <c r="AC2065" s="3" cm="1">
        <f t="array" ref="AC2065">_xlfn.XLOOKUP(LEFT(AB2065,MIN(FIND({0,1,2,3,4,5,6,7,8,9},AB2065&amp;"0123456789"))-1), $BB$4:$BB$23, $BC$4:$BC$23)*_xlfn.NUMBERVALUE(TRIM(REPLACE(AB2065,1,MIN(FIND({0,1,2,3,4,5,6,7,8,9},AB2065&amp;"0123456789"))-1,"")), ".", ",")</f>
        <v>4050000</v>
      </c>
      <c r="AD2065" t="s">
        <v>4365</v>
      </c>
      <c r="AE2065" t="s">
        <v>4365</v>
      </c>
      <c r="AF2065" t="s">
        <v>4365</v>
      </c>
      <c r="AG2065" t="s">
        <v>17488</v>
      </c>
      <c r="AH2065" t="s">
        <v>18075</v>
      </c>
      <c r="AI2065" t="s">
        <v>19063</v>
      </c>
      <c r="AJ2065" t="s">
        <v>19263</v>
      </c>
      <c r="AK2065" t="s">
        <v>20086</v>
      </c>
      <c r="AL2065" t="s">
        <v>20172</v>
      </c>
      <c r="AM2065" t="s">
        <v>21105</v>
      </c>
      <c r="AN2065" t="s">
        <v>21682</v>
      </c>
      <c r="AO2065" t="s">
        <v>22285</v>
      </c>
      <c r="AP2065" t="s">
        <v>23511</v>
      </c>
      <c r="AQ2065" t="s">
        <v>24517</v>
      </c>
      <c r="AR2065" t="s">
        <v>25309</v>
      </c>
      <c r="AS2065" t="s">
        <v>19069</v>
      </c>
      <c r="BC2065" s="3" t="str" cm="1">
        <f t="array" ref="BC2065">LEFT(BB2065,MIN(FIND({0,1,2,3,4,5,6,7,8,9},BB2065&amp;"0123456789"))-1)</f>
        <v/>
      </c>
      <c r="BY2065" t="s">
        <v>12706</v>
      </c>
      <c r="BZ2065" t="s">
        <v>25699</v>
      </c>
      <c r="CA2065" t="s">
        <v>25850</v>
      </c>
      <c r="CT2065" t="str">
        <f t="shared" si="469"/>
        <v>Commercial</v>
      </c>
      <c r="CU2065" t="str">
        <f t="shared" si="470"/>
        <v>Property Management</v>
      </c>
      <c r="CV2065" t="str">
        <f t="shared" si="471"/>
        <v>Self-Storage</v>
      </c>
      <c r="CW2065" t="str">
        <f t="shared" si="472"/>
        <v/>
      </c>
      <c r="CX2065" t="str">
        <f t="shared" si="473"/>
        <v/>
      </c>
      <c r="CY2065" t="str">
        <f t="shared" si="474"/>
        <v/>
      </c>
      <c r="CZ2065" t="str">
        <f t="shared" si="475"/>
        <v/>
      </c>
      <c r="DA2065" t="str">
        <f t="shared" si="476"/>
        <v/>
      </c>
      <c r="DB2065" t="str">
        <f t="shared" si="477"/>
        <v/>
      </c>
      <c r="DC2065" t="str">
        <f t="shared" si="478"/>
        <v/>
      </c>
    </row>
    <row r="2066" spans="1:107" x14ac:dyDescent="0.2">
      <c r="A2066">
        <v>2063</v>
      </c>
      <c r="B2066" t="s">
        <v>2056</v>
      </c>
      <c r="C2066" t="s">
        <v>4231</v>
      </c>
      <c r="D2066" t="s">
        <v>6003</v>
      </c>
      <c r="E2066" t="s">
        <v>4365</v>
      </c>
      <c r="F2066" t="s">
        <v>8129</v>
      </c>
      <c r="G2066" t="s">
        <v>8246</v>
      </c>
      <c r="H2066" t="s">
        <v>8552</v>
      </c>
      <c r="I2066" t="s">
        <v>4365</v>
      </c>
      <c r="J2066" t="s">
        <v>4365</v>
      </c>
      <c r="K2066" t="s">
        <v>10121</v>
      </c>
      <c r="L2066" t="s">
        <v>10362</v>
      </c>
      <c r="M2066" t="s">
        <v>12544</v>
      </c>
      <c r="N2066" t="s">
        <v>13261</v>
      </c>
      <c r="O2066" t="s">
        <v>13326</v>
      </c>
      <c r="P2066" t="s">
        <v>4365</v>
      </c>
      <c r="Q2066">
        <v>1</v>
      </c>
      <c r="R2066" t="s">
        <v>4365</v>
      </c>
      <c r="S2066" t="s">
        <v>8372</v>
      </c>
      <c r="T2066" t="s">
        <v>13729</v>
      </c>
      <c r="U2066" s="3" t="str" cm="1">
        <f t="array" ref="U2066">LEFT(T2066,MIN(FIND({0,1,2,3,4,5,6,7,8,9},T2066&amp;"0123456789"))-1)</f>
        <v>$</v>
      </c>
      <c r="V2066" t="s">
        <v>14415</v>
      </c>
      <c r="W2066" t="s">
        <v>13729</v>
      </c>
      <c r="X2066" s="3" t="str" cm="1">
        <f t="array" ref="X2066">LEFT(W2066,MIN(FIND({0,1,2,3,4,5,6,7,8,9},W2066&amp;"0123456789"))-1)</f>
        <v>$</v>
      </c>
      <c r="Y2066" t="s">
        <v>14415</v>
      </c>
      <c r="Z2066" t="s">
        <v>13729</v>
      </c>
      <c r="AA2066" s="3" cm="1">
        <f t="array" ref="AA2066">_xlfn.XLOOKUP(LEFT(Z2066,MIN(FIND({0,1,2,3,4,5,6,7,8,9},Z2066&amp;"0123456789"))-1), $BB$4:$BB$23, $BC$4:$BC$23)*_xlfn.NUMBERVALUE(TRIM(REPLACE(Z2066,1,MIN(FIND({0,1,2,3,4,5,6,7,8,9},Z2066&amp;"0123456789"))-1,"")), ".", ",")</f>
        <v>20000000</v>
      </c>
      <c r="AB2066" t="s">
        <v>13729</v>
      </c>
      <c r="AC2066" s="3" cm="1">
        <f t="array" ref="AC2066">_xlfn.XLOOKUP(LEFT(AB2066,MIN(FIND({0,1,2,3,4,5,6,7,8,9},AB2066&amp;"0123456789"))-1), $BB$4:$BB$23, $BC$4:$BC$23)*_xlfn.NUMBERVALUE(TRIM(REPLACE(AB2066,1,MIN(FIND({0,1,2,3,4,5,6,7,8,9},AB2066&amp;"0123456789"))-1,"")), ".", ",")</f>
        <v>20000000</v>
      </c>
      <c r="AD2066" t="s">
        <v>4365</v>
      </c>
      <c r="AE2066" t="s">
        <v>8555</v>
      </c>
      <c r="AF2066" t="s">
        <v>16301</v>
      </c>
      <c r="AG2066" t="s">
        <v>4365</v>
      </c>
      <c r="AH2066" t="s">
        <v>4365</v>
      </c>
      <c r="AI2066" t="s">
        <v>4365</v>
      </c>
      <c r="AJ2066" t="s">
        <v>4365</v>
      </c>
      <c r="AK2066" t="s">
        <v>4365</v>
      </c>
      <c r="AL2066" t="s">
        <v>4365</v>
      </c>
      <c r="AM2066" t="s">
        <v>4365</v>
      </c>
      <c r="AN2066" t="s">
        <v>4365</v>
      </c>
      <c r="AO2066" t="s">
        <v>4365</v>
      </c>
      <c r="AP2066" t="s">
        <v>4365</v>
      </c>
      <c r="AQ2066" t="s">
        <v>4365</v>
      </c>
      <c r="AR2066" t="s">
        <v>4365</v>
      </c>
      <c r="AS2066" t="s">
        <v>8561</v>
      </c>
      <c r="BC2066" s="3" t="str" cm="1">
        <f t="array" ref="BC2066">LEFT(BB2066,MIN(FIND({0,1,2,3,4,5,6,7,8,9},BB2066&amp;"0123456789"))-1)</f>
        <v/>
      </c>
      <c r="BY2066" t="s">
        <v>12544</v>
      </c>
      <c r="CT2066" t="str">
        <f t="shared" si="469"/>
        <v>Agriculture</v>
      </c>
      <c r="CU2066" t="str">
        <f t="shared" si="470"/>
        <v/>
      </c>
      <c r="CV2066" t="str">
        <f t="shared" si="471"/>
        <v/>
      </c>
      <c r="CW2066" t="str">
        <f t="shared" si="472"/>
        <v/>
      </c>
      <c r="CX2066" t="str">
        <f t="shared" si="473"/>
        <v/>
      </c>
      <c r="CY2066" t="str">
        <f t="shared" si="474"/>
        <v/>
      </c>
      <c r="CZ2066" t="str">
        <f t="shared" si="475"/>
        <v/>
      </c>
      <c r="DA2066" t="str">
        <f t="shared" si="476"/>
        <v/>
      </c>
      <c r="DB2066" t="str">
        <f t="shared" si="477"/>
        <v/>
      </c>
      <c r="DC2066" t="str">
        <f t="shared" si="478"/>
        <v/>
      </c>
    </row>
    <row r="2067" spans="1:107" x14ac:dyDescent="0.2">
      <c r="A2067">
        <v>2064</v>
      </c>
      <c r="B2067" t="s">
        <v>2057</v>
      </c>
      <c r="C2067" t="s">
        <v>4232</v>
      </c>
      <c r="D2067" t="s">
        <v>4365</v>
      </c>
      <c r="E2067" t="s">
        <v>4365</v>
      </c>
      <c r="F2067" t="s">
        <v>8130</v>
      </c>
      <c r="G2067" t="s">
        <v>8494</v>
      </c>
      <c r="H2067" t="s">
        <v>8552</v>
      </c>
      <c r="I2067" t="s">
        <v>4365</v>
      </c>
      <c r="J2067" t="s">
        <v>4365</v>
      </c>
      <c r="K2067" t="s">
        <v>4365</v>
      </c>
      <c r="L2067" t="s">
        <v>10163</v>
      </c>
      <c r="M2067" t="s">
        <v>10163</v>
      </c>
      <c r="N2067" t="s">
        <v>12736</v>
      </c>
      <c r="O2067" t="s">
        <v>13305</v>
      </c>
      <c r="P2067" t="s">
        <v>4365</v>
      </c>
      <c r="Q2067">
        <v>1</v>
      </c>
      <c r="R2067" t="s">
        <v>13357</v>
      </c>
      <c r="S2067" t="s">
        <v>8494</v>
      </c>
      <c r="T2067" t="s">
        <v>13760</v>
      </c>
      <c r="U2067" s="3" t="str" cm="1">
        <f t="array" ref="U2067">LEFT(T2067,MIN(FIND({0,1,2,3,4,5,6,7,8,9},T2067&amp;"0123456789"))-1)</f>
        <v>$</v>
      </c>
      <c r="V2067" t="s">
        <v>13357</v>
      </c>
      <c r="W2067" t="s">
        <v>13760</v>
      </c>
      <c r="X2067" s="3" t="str" cm="1">
        <f t="array" ref="X2067">LEFT(W2067,MIN(FIND({0,1,2,3,4,5,6,7,8,9},W2067&amp;"0123456789"))-1)</f>
        <v>$</v>
      </c>
      <c r="Y2067" t="s">
        <v>13357</v>
      </c>
      <c r="Z2067" t="s">
        <v>13760</v>
      </c>
      <c r="AA2067" s="3" cm="1">
        <f t="array" ref="AA2067">_xlfn.XLOOKUP(LEFT(Z2067,MIN(FIND({0,1,2,3,4,5,6,7,8,9},Z2067&amp;"0123456789"))-1), $BB$4:$BB$23, $BC$4:$BC$23)*_xlfn.NUMBERVALUE(TRIM(REPLACE(Z2067,1,MIN(FIND({0,1,2,3,4,5,6,7,8,9},Z2067&amp;"0123456789"))-1,"")), ".", ",")</f>
        <v>5000000</v>
      </c>
      <c r="AB2067" t="s">
        <v>13760</v>
      </c>
      <c r="AC2067" s="3" cm="1">
        <f t="array" ref="AC2067">_xlfn.XLOOKUP(LEFT(AB2067,MIN(FIND({0,1,2,3,4,5,6,7,8,9},AB2067&amp;"0123456789"))-1), $BB$4:$BB$23, $BC$4:$BC$23)*_xlfn.NUMBERVALUE(TRIM(REPLACE(AB2067,1,MIN(FIND({0,1,2,3,4,5,6,7,8,9},AB2067&amp;"0123456789"))-1,"")), ".", ",")</f>
        <v>5000000</v>
      </c>
      <c r="AD2067" t="s">
        <v>4365</v>
      </c>
      <c r="AE2067" t="s">
        <v>4365</v>
      </c>
      <c r="AF2067" t="s">
        <v>4365</v>
      </c>
      <c r="AG2067" t="s">
        <v>4365</v>
      </c>
      <c r="AH2067" t="s">
        <v>4365</v>
      </c>
      <c r="AI2067" t="s">
        <v>4365</v>
      </c>
      <c r="AJ2067" t="s">
        <v>4365</v>
      </c>
      <c r="AK2067" t="s">
        <v>4365</v>
      </c>
      <c r="AL2067" t="s">
        <v>4365</v>
      </c>
      <c r="AM2067" t="s">
        <v>4365</v>
      </c>
      <c r="AN2067" t="s">
        <v>4365</v>
      </c>
      <c r="AO2067" t="s">
        <v>4365</v>
      </c>
      <c r="AP2067" t="s">
        <v>4365</v>
      </c>
      <c r="AQ2067" t="s">
        <v>4365</v>
      </c>
      <c r="AR2067" t="s">
        <v>4365</v>
      </c>
      <c r="AS2067" t="s">
        <v>4365</v>
      </c>
      <c r="BC2067" s="3" t="str" cm="1">
        <f t="array" ref="BC2067">LEFT(BB2067,MIN(FIND({0,1,2,3,4,5,6,7,8,9},BB2067&amp;"0123456789"))-1)</f>
        <v/>
      </c>
      <c r="BY2067" t="s">
        <v>10163</v>
      </c>
      <c r="CT2067" t="str">
        <f t="shared" si="469"/>
        <v>Health Care</v>
      </c>
      <c r="CU2067" t="str">
        <f t="shared" si="470"/>
        <v/>
      </c>
      <c r="CV2067" t="str">
        <f t="shared" si="471"/>
        <v/>
      </c>
      <c r="CW2067" t="str">
        <f t="shared" si="472"/>
        <v/>
      </c>
      <c r="CX2067" t="str">
        <f t="shared" si="473"/>
        <v/>
      </c>
      <c r="CY2067" t="str">
        <f t="shared" si="474"/>
        <v/>
      </c>
      <c r="CZ2067" t="str">
        <f t="shared" si="475"/>
        <v/>
      </c>
      <c r="DA2067" t="str">
        <f t="shared" si="476"/>
        <v/>
      </c>
      <c r="DB2067" t="str">
        <f t="shared" si="477"/>
        <v/>
      </c>
      <c r="DC2067" t="str">
        <f t="shared" si="478"/>
        <v/>
      </c>
    </row>
    <row r="2068" spans="1:107" x14ac:dyDescent="0.2">
      <c r="A2068">
        <v>2065</v>
      </c>
      <c r="B2068" t="s">
        <v>2058</v>
      </c>
      <c r="C2068" t="s">
        <v>4233</v>
      </c>
      <c r="D2068" t="s">
        <v>6004</v>
      </c>
      <c r="E2068" t="s">
        <v>6065</v>
      </c>
      <c r="F2068" t="s">
        <v>8131</v>
      </c>
      <c r="G2068" t="s">
        <v>8245</v>
      </c>
      <c r="H2068" t="s">
        <v>8552</v>
      </c>
      <c r="I2068" t="s">
        <v>8554</v>
      </c>
      <c r="J2068" t="s">
        <v>10081</v>
      </c>
      <c r="K2068" t="s">
        <v>10119</v>
      </c>
      <c r="L2068" t="s">
        <v>10362</v>
      </c>
      <c r="M2068" t="s">
        <v>12636</v>
      </c>
      <c r="N2068" t="s">
        <v>13262</v>
      </c>
      <c r="O2068" t="s">
        <v>13309</v>
      </c>
      <c r="P2068" t="s">
        <v>4365</v>
      </c>
      <c r="Q2068">
        <v>1</v>
      </c>
      <c r="R2068" t="s">
        <v>13357</v>
      </c>
      <c r="S2068" t="s">
        <v>8551</v>
      </c>
      <c r="T2068" t="s">
        <v>14387</v>
      </c>
      <c r="U2068" s="3" t="str" cm="1">
        <f t="array" ref="U2068">LEFT(T2068,MIN(FIND({0,1,2,3,4,5,6,7,8,9},T2068&amp;"0123456789"))-1)</f>
        <v>$</v>
      </c>
      <c r="V2068" t="s">
        <v>13357</v>
      </c>
      <c r="W2068" t="s">
        <v>14387</v>
      </c>
      <c r="X2068" s="3" t="str" cm="1">
        <f t="array" ref="X2068">LEFT(W2068,MIN(FIND({0,1,2,3,4,5,6,7,8,9},W2068&amp;"0123456789"))-1)</f>
        <v>$</v>
      </c>
      <c r="Y2068" t="s">
        <v>13357</v>
      </c>
      <c r="Z2068" t="s">
        <v>14387</v>
      </c>
      <c r="AA2068" s="3" cm="1">
        <f t="array" ref="AA2068">_xlfn.XLOOKUP(LEFT(Z2068,MIN(FIND({0,1,2,3,4,5,6,7,8,9},Z2068&amp;"0123456789"))-1), $BB$4:$BB$23, $BC$4:$BC$23)*_xlfn.NUMBERVALUE(TRIM(REPLACE(Z2068,1,MIN(FIND({0,1,2,3,4,5,6,7,8,9},Z2068&amp;"0123456789"))-1,"")), ".", ",")</f>
        <v>1653345</v>
      </c>
      <c r="AB2068" t="s">
        <v>14387</v>
      </c>
      <c r="AC2068" s="3" cm="1">
        <f t="array" ref="AC2068">_xlfn.XLOOKUP(LEFT(AB2068,MIN(FIND({0,1,2,3,4,5,6,7,8,9},AB2068&amp;"0123456789"))-1), $BB$4:$BB$23, $BC$4:$BC$23)*_xlfn.NUMBERVALUE(TRIM(REPLACE(AB2068,1,MIN(FIND({0,1,2,3,4,5,6,7,8,9},AB2068&amp;"0123456789"))-1,"")), ".", ",")</f>
        <v>1653345</v>
      </c>
      <c r="AD2068" t="s">
        <v>4365</v>
      </c>
      <c r="AE2068" t="s">
        <v>4365</v>
      </c>
      <c r="AF2068" t="s">
        <v>4365</v>
      </c>
      <c r="AG2068" t="s">
        <v>4365</v>
      </c>
      <c r="AH2068" t="s">
        <v>4365</v>
      </c>
      <c r="AI2068" t="s">
        <v>4365</v>
      </c>
      <c r="AJ2068" t="s">
        <v>4365</v>
      </c>
      <c r="AK2068" t="s">
        <v>4365</v>
      </c>
      <c r="AL2068" t="s">
        <v>4365</v>
      </c>
      <c r="AM2068" t="s">
        <v>4365</v>
      </c>
      <c r="AN2068" t="s">
        <v>4365</v>
      </c>
      <c r="AO2068" t="s">
        <v>4365</v>
      </c>
      <c r="AP2068" t="s">
        <v>4365</v>
      </c>
      <c r="AQ2068" t="s">
        <v>4365</v>
      </c>
      <c r="AR2068" t="s">
        <v>4365</v>
      </c>
      <c r="AS2068" t="s">
        <v>4365</v>
      </c>
      <c r="BC2068" s="3" t="str" cm="1">
        <f t="array" ref="BC2068">LEFT(BB2068,MIN(FIND({0,1,2,3,4,5,6,7,8,9},BB2068&amp;"0123456789"))-1)</f>
        <v/>
      </c>
      <c r="BY2068" t="s">
        <v>12544</v>
      </c>
      <c r="BZ2068" t="s">
        <v>25798</v>
      </c>
      <c r="CT2068" t="str">
        <f t="shared" si="469"/>
        <v>Agriculture</v>
      </c>
      <c r="CU2068" t="str">
        <f t="shared" si="470"/>
        <v>Farming</v>
      </c>
      <c r="CV2068" t="str">
        <f t="shared" si="471"/>
        <v/>
      </c>
      <c r="CW2068" t="str">
        <f t="shared" si="472"/>
        <v/>
      </c>
      <c r="CX2068" t="str">
        <f t="shared" si="473"/>
        <v/>
      </c>
      <c r="CY2068" t="str">
        <f t="shared" si="474"/>
        <v/>
      </c>
      <c r="CZ2068" t="str">
        <f t="shared" si="475"/>
        <v/>
      </c>
      <c r="DA2068" t="str">
        <f t="shared" si="476"/>
        <v/>
      </c>
      <c r="DB2068" t="str">
        <f t="shared" si="477"/>
        <v/>
      </c>
      <c r="DC2068" t="str">
        <f t="shared" si="478"/>
        <v/>
      </c>
    </row>
    <row r="2069" spans="1:107" x14ac:dyDescent="0.2">
      <c r="A2069">
        <v>2066</v>
      </c>
      <c r="B2069" t="s">
        <v>2059</v>
      </c>
      <c r="C2069" t="s">
        <v>4234</v>
      </c>
      <c r="D2069" t="s">
        <v>4365</v>
      </c>
      <c r="E2069" t="s">
        <v>6065</v>
      </c>
      <c r="F2069" t="s">
        <v>8132</v>
      </c>
      <c r="G2069" t="s">
        <v>8302</v>
      </c>
      <c r="H2069" t="s">
        <v>8552</v>
      </c>
      <c r="I2069" t="s">
        <v>4365</v>
      </c>
      <c r="J2069" t="s">
        <v>4365</v>
      </c>
      <c r="K2069" t="s">
        <v>10119</v>
      </c>
      <c r="L2069" t="s">
        <v>11051</v>
      </c>
      <c r="M2069" t="s">
        <v>12671</v>
      </c>
      <c r="N2069" t="s">
        <v>13179</v>
      </c>
      <c r="O2069" t="s">
        <v>13319</v>
      </c>
      <c r="P2069" t="s">
        <v>4365</v>
      </c>
      <c r="Q2069">
        <v>2</v>
      </c>
      <c r="R2069" t="s">
        <v>13357</v>
      </c>
      <c r="S2069" t="s">
        <v>13716</v>
      </c>
      <c r="T2069" t="s">
        <v>14388</v>
      </c>
      <c r="U2069" s="3" t="str" cm="1">
        <f t="array" ref="U2069">LEFT(T2069,MIN(FIND({0,1,2,3,4,5,6,7,8,9},T2069&amp;"0123456789"))-1)</f>
        <v>CN¥</v>
      </c>
      <c r="V2069" t="s">
        <v>14417</v>
      </c>
      <c r="W2069" t="s">
        <v>14388</v>
      </c>
      <c r="X2069" s="3" t="str" cm="1">
        <f t="array" ref="X2069">LEFT(W2069,MIN(FIND({0,1,2,3,4,5,6,7,8,9},W2069&amp;"0123456789"))-1)</f>
        <v>CN¥</v>
      </c>
      <c r="Y2069" t="s">
        <v>14417</v>
      </c>
      <c r="Z2069" t="s">
        <v>14774</v>
      </c>
      <c r="AA2069" s="3" cm="1">
        <f t="array" ref="AA2069">_xlfn.XLOOKUP(LEFT(Z2069,MIN(FIND({0,1,2,3,4,5,6,7,8,9},Z2069&amp;"0123456789"))-1), $BB$4:$BB$23, $BC$4:$BC$23)*_xlfn.NUMBERVALUE(TRIM(REPLACE(Z2069,1,MIN(FIND({0,1,2,3,4,5,6,7,8,9},Z2069&amp;"0123456789"))-1,"")), ".", ",")</f>
        <v>7950000</v>
      </c>
      <c r="AB2069" t="s">
        <v>14774</v>
      </c>
      <c r="AC2069" s="3" cm="1">
        <f t="array" ref="AC2069">_xlfn.XLOOKUP(LEFT(AB2069,MIN(FIND({0,1,2,3,4,5,6,7,8,9},AB2069&amp;"0123456789"))-1), $BB$4:$BB$23, $BC$4:$BC$23)*_xlfn.NUMBERVALUE(TRIM(REPLACE(AB2069,1,MIN(FIND({0,1,2,3,4,5,6,7,8,9},AB2069&amp;"0123456789"))-1,"")), ".", ",")</f>
        <v>7950000</v>
      </c>
      <c r="AD2069" t="s">
        <v>4365</v>
      </c>
      <c r="AE2069" t="s">
        <v>8554</v>
      </c>
      <c r="AF2069" t="s">
        <v>16401</v>
      </c>
      <c r="AG2069" t="s">
        <v>17489</v>
      </c>
      <c r="AH2069" t="s">
        <v>18076</v>
      </c>
      <c r="AI2069" t="s">
        <v>19064</v>
      </c>
      <c r="AJ2069" t="s">
        <v>19406</v>
      </c>
      <c r="AK2069" t="s">
        <v>20087</v>
      </c>
      <c r="AL2069" t="s">
        <v>20380</v>
      </c>
      <c r="AM2069" t="s">
        <v>21106</v>
      </c>
      <c r="AN2069" t="s">
        <v>21683</v>
      </c>
      <c r="AO2069" t="s">
        <v>22286</v>
      </c>
      <c r="AP2069" t="s">
        <v>23512</v>
      </c>
      <c r="AQ2069" t="s">
        <v>24518</v>
      </c>
      <c r="AR2069" t="s">
        <v>25310</v>
      </c>
      <c r="AS2069" t="s">
        <v>14826</v>
      </c>
      <c r="BC2069" s="3" t="str" cm="1">
        <f t="array" ref="BC2069">LEFT(BB2069,MIN(FIND({0,1,2,3,4,5,6,7,8,9},BB2069&amp;"0123456789"))-1)</f>
        <v/>
      </c>
      <c r="BY2069" t="s">
        <v>10667</v>
      </c>
      <c r="BZ2069" t="s">
        <v>25433</v>
      </c>
      <c r="CT2069" t="str">
        <f t="shared" si="469"/>
        <v>Mobile</v>
      </c>
      <c r="CU2069" t="str">
        <f t="shared" si="470"/>
        <v>Recruiting</v>
      </c>
      <c r="CV2069" t="str">
        <f t="shared" si="471"/>
        <v/>
      </c>
      <c r="CW2069" t="str">
        <f t="shared" si="472"/>
        <v/>
      </c>
      <c r="CX2069" t="str">
        <f t="shared" si="473"/>
        <v/>
      </c>
      <c r="CY2069" t="str">
        <f t="shared" si="474"/>
        <v/>
      </c>
      <c r="CZ2069" t="str">
        <f t="shared" si="475"/>
        <v/>
      </c>
      <c r="DA2069" t="str">
        <f t="shared" si="476"/>
        <v/>
      </c>
      <c r="DB2069" t="str">
        <f t="shared" si="477"/>
        <v/>
      </c>
      <c r="DC2069" t="str">
        <f t="shared" si="478"/>
        <v/>
      </c>
    </row>
    <row r="2070" spans="1:107" x14ac:dyDescent="0.2">
      <c r="A2070">
        <v>2067</v>
      </c>
      <c r="B2070" t="s">
        <v>2060</v>
      </c>
      <c r="C2070" t="s">
        <v>4235</v>
      </c>
      <c r="D2070" t="s">
        <v>6005</v>
      </c>
      <c r="E2070" t="s">
        <v>6065</v>
      </c>
      <c r="F2070" t="s">
        <v>8133</v>
      </c>
      <c r="G2070" t="s">
        <v>8316</v>
      </c>
      <c r="H2070" t="s">
        <v>8552</v>
      </c>
      <c r="I2070" t="s">
        <v>8555</v>
      </c>
      <c r="J2070" t="s">
        <v>10082</v>
      </c>
      <c r="K2070" t="s">
        <v>4365</v>
      </c>
      <c r="L2070" t="s">
        <v>10274</v>
      </c>
      <c r="M2070" t="s">
        <v>12672</v>
      </c>
      <c r="N2070" t="s">
        <v>12855</v>
      </c>
      <c r="O2070" t="s">
        <v>13319</v>
      </c>
      <c r="P2070" t="s">
        <v>4365</v>
      </c>
      <c r="Q2070">
        <v>2</v>
      </c>
      <c r="R2070" t="s">
        <v>13357</v>
      </c>
      <c r="S2070" t="s">
        <v>8522</v>
      </c>
      <c r="T2070" t="s">
        <v>13788</v>
      </c>
      <c r="U2070" s="3" t="str" cm="1">
        <f t="array" ref="U2070">LEFT(T2070,MIN(FIND({0,1,2,3,4,5,6,7,8,9},T2070&amp;"0123456789"))-1)</f>
        <v>$</v>
      </c>
      <c r="V2070" t="s">
        <v>13357</v>
      </c>
      <c r="W2070" t="s">
        <v>13788</v>
      </c>
      <c r="X2070" s="3" t="str" cm="1">
        <f t="array" ref="X2070">LEFT(W2070,MIN(FIND({0,1,2,3,4,5,6,7,8,9},W2070&amp;"0123456789"))-1)</f>
        <v>$</v>
      </c>
      <c r="Y2070" t="s">
        <v>13357</v>
      </c>
      <c r="Z2070" t="s">
        <v>13759</v>
      </c>
      <c r="AA2070" s="3" cm="1">
        <f t="array" ref="AA2070">_xlfn.XLOOKUP(LEFT(Z2070,MIN(FIND({0,1,2,3,4,5,6,7,8,9},Z2070&amp;"0123456789"))-1), $BB$4:$BB$23, $BC$4:$BC$23)*_xlfn.NUMBERVALUE(TRIM(REPLACE(Z2070,1,MIN(FIND({0,1,2,3,4,5,6,7,8,9},Z2070&amp;"0123456789"))-1,"")), ".", ",")</f>
        <v>9000000</v>
      </c>
      <c r="AB2070" t="s">
        <v>13759</v>
      </c>
      <c r="AC2070" s="3" cm="1">
        <f t="array" ref="AC2070">_xlfn.XLOOKUP(LEFT(AB2070,MIN(FIND({0,1,2,3,4,5,6,7,8,9},AB2070&amp;"0123456789"))-1), $BB$4:$BB$23, $BC$4:$BC$23)*_xlfn.NUMBERVALUE(TRIM(REPLACE(AB2070,1,MIN(FIND({0,1,2,3,4,5,6,7,8,9},AB2070&amp;"0123456789"))-1,"")), ".", ",")</f>
        <v>9000000</v>
      </c>
      <c r="AD2070" t="s">
        <v>4365</v>
      </c>
      <c r="AE2070" t="s">
        <v>4365</v>
      </c>
      <c r="AF2070" t="s">
        <v>4365</v>
      </c>
      <c r="AG2070" t="s">
        <v>4365</v>
      </c>
      <c r="AH2070" t="s">
        <v>4365</v>
      </c>
      <c r="AI2070" t="s">
        <v>4365</v>
      </c>
      <c r="AJ2070" t="s">
        <v>4365</v>
      </c>
      <c r="AK2070" t="s">
        <v>4365</v>
      </c>
      <c r="AL2070" t="s">
        <v>4365</v>
      </c>
      <c r="AM2070" t="s">
        <v>4365</v>
      </c>
      <c r="AN2070" t="s">
        <v>4365</v>
      </c>
      <c r="AO2070" t="s">
        <v>4365</v>
      </c>
      <c r="AP2070" t="s">
        <v>4365</v>
      </c>
      <c r="AQ2070" t="s">
        <v>4365</v>
      </c>
      <c r="AR2070" t="s">
        <v>4365</v>
      </c>
      <c r="AS2070" t="s">
        <v>4365</v>
      </c>
      <c r="BC2070" s="3" t="str" cm="1">
        <f t="array" ref="BC2070">LEFT(BB2070,MIN(FIND({0,1,2,3,4,5,6,7,8,9},BB2070&amp;"0123456789"))-1)</f>
        <v/>
      </c>
      <c r="BY2070" t="s">
        <v>11267</v>
      </c>
      <c r="BZ2070" t="s">
        <v>25421</v>
      </c>
      <c r="CA2070" t="s">
        <v>25408</v>
      </c>
      <c r="CT2070" t="str">
        <f t="shared" si="469"/>
        <v>Artificial Intelligence</v>
      </c>
      <c r="CU2070" t="str">
        <f t="shared" si="470"/>
        <v>E-Commerce</v>
      </c>
      <c r="CV2070" t="str">
        <f t="shared" si="471"/>
        <v>Software</v>
      </c>
      <c r="CW2070" t="str">
        <f t="shared" si="472"/>
        <v/>
      </c>
      <c r="CX2070" t="str">
        <f t="shared" si="473"/>
        <v/>
      </c>
      <c r="CY2070" t="str">
        <f t="shared" si="474"/>
        <v/>
      </c>
      <c r="CZ2070" t="str">
        <f t="shared" si="475"/>
        <v/>
      </c>
      <c r="DA2070" t="str">
        <f t="shared" si="476"/>
        <v/>
      </c>
      <c r="DB2070" t="str">
        <f t="shared" si="477"/>
        <v/>
      </c>
      <c r="DC2070" t="str">
        <f t="shared" si="478"/>
        <v/>
      </c>
    </row>
    <row r="2071" spans="1:107" x14ac:dyDescent="0.2">
      <c r="A2071">
        <v>2068</v>
      </c>
      <c r="B2071" t="s">
        <v>2061</v>
      </c>
      <c r="C2071" t="s">
        <v>4236</v>
      </c>
      <c r="D2071" t="s">
        <v>4365</v>
      </c>
      <c r="E2071" t="s">
        <v>6065</v>
      </c>
      <c r="F2071" t="s">
        <v>8134</v>
      </c>
      <c r="G2071" t="s">
        <v>8306</v>
      </c>
      <c r="H2071" t="s">
        <v>8552</v>
      </c>
      <c r="I2071" t="s">
        <v>4365</v>
      </c>
      <c r="J2071" t="s">
        <v>4365</v>
      </c>
      <c r="K2071" t="s">
        <v>10119</v>
      </c>
      <c r="L2071" t="s">
        <v>11052</v>
      </c>
      <c r="M2071" t="s">
        <v>12673</v>
      </c>
      <c r="N2071" t="s">
        <v>12924</v>
      </c>
      <c r="O2071" t="s">
        <v>13319</v>
      </c>
      <c r="P2071" t="s">
        <v>4365</v>
      </c>
      <c r="Q2071">
        <v>1</v>
      </c>
      <c r="R2071" t="s">
        <v>4365</v>
      </c>
      <c r="S2071" t="s">
        <v>13608</v>
      </c>
      <c r="T2071" t="s">
        <v>14342</v>
      </c>
      <c r="U2071" s="3" t="str" cm="1">
        <f t="array" ref="U2071">LEFT(T2071,MIN(FIND({0,1,2,3,4,5,6,7,8,9},T2071&amp;"0123456789"))-1)</f>
        <v>CN¥</v>
      </c>
      <c r="V2071" t="s">
        <v>14425</v>
      </c>
      <c r="W2071" t="s">
        <v>14342</v>
      </c>
      <c r="X2071" s="3" t="str" cm="1">
        <f t="array" ref="X2071">LEFT(W2071,MIN(FIND({0,1,2,3,4,5,6,7,8,9},W2071&amp;"0123456789"))-1)</f>
        <v>CN¥</v>
      </c>
      <c r="Y2071" t="s">
        <v>14425</v>
      </c>
      <c r="Z2071" t="s">
        <v>14342</v>
      </c>
      <c r="AA2071" s="3" cm="1">
        <f t="array" ref="AA2071">_xlfn.XLOOKUP(LEFT(Z2071,MIN(FIND({0,1,2,3,4,5,6,7,8,9},Z2071&amp;"0123456789"))-1), $BB$4:$BB$23, $BC$4:$BC$23)*_xlfn.NUMBERVALUE(TRIM(REPLACE(Z2071,1,MIN(FIND({0,1,2,3,4,5,6,7,8,9},Z2071&amp;"0123456789"))-1,"")), ".", ",")</f>
        <v>7500000</v>
      </c>
      <c r="AB2071" t="s">
        <v>14342</v>
      </c>
      <c r="AC2071" s="3" cm="1">
        <f t="array" ref="AC2071">_xlfn.XLOOKUP(LEFT(AB2071,MIN(FIND({0,1,2,3,4,5,6,7,8,9},AB2071&amp;"0123456789"))-1), $BB$4:$BB$23, $BC$4:$BC$23)*_xlfn.NUMBERVALUE(TRIM(REPLACE(AB2071,1,MIN(FIND({0,1,2,3,4,5,6,7,8,9},AB2071&amp;"0123456789"))-1,"")), ".", ",")</f>
        <v>7500000</v>
      </c>
      <c r="AD2071" t="s">
        <v>8555</v>
      </c>
      <c r="AE2071" t="s">
        <v>8555</v>
      </c>
      <c r="AF2071" t="s">
        <v>16402</v>
      </c>
      <c r="AG2071" t="s">
        <v>4365</v>
      </c>
      <c r="AH2071" t="s">
        <v>4365</v>
      </c>
      <c r="AI2071" t="s">
        <v>4365</v>
      </c>
      <c r="AJ2071" t="s">
        <v>4365</v>
      </c>
      <c r="AK2071" t="s">
        <v>4365</v>
      </c>
      <c r="AL2071" t="s">
        <v>4365</v>
      </c>
      <c r="AM2071" t="s">
        <v>4365</v>
      </c>
      <c r="AN2071" t="s">
        <v>4365</v>
      </c>
      <c r="AO2071" t="s">
        <v>4365</v>
      </c>
      <c r="AP2071" t="s">
        <v>4365</v>
      </c>
      <c r="AQ2071" t="s">
        <v>4365</v>
      </c>
      <c r="AR2071" t="s">
        <v>4365</v>
      </c>
      <c r="AS2071" t="s">
        <v>14819</v>
      </c>
      <c r="BC2071" s="3" t="str" cm="1">
        <f t="array" ref="BC2071">LEFT(BB2071,MIN(FIND({0,1,2,3,4,5,6,7,8,9},BB2071&amp;"0123456789"))-1)</f>
        <v/>
      </c>
      <c r="BY2071" t="s">
        <v>10221</v>
      </c>
      <c r="BZ2071" t="s">
        <v>25792</v>
      </c>
      <c r="CA2071" t="s">
        <v>25445</v>
      </c>
      <c r="CT2071" t="str">
        <f t="shared" si="469"/>
        <v>Consumer Goods</v>
      </c>
      <c r="CU2071" t="str">
        <f t="shared" si="470"/>
        <v>Customer Service</v>
      </c>
      <c r="CV2071" t="str">
        <f t="shared" si="471"/>
        <v>Electronics</v>
      </c>
      <c r="CW2071" t="str">
        <f t="shared" si="472"/>
        <v/>
      </c>
      <c r="CX2071" t="str">
        <f t="shared" si="473"/>
        <v/>
      </c>
      <c r="CY2071" t="str">
        <f t="shared" si="474"/>
        <v/>
      </c>
      <c r="CZ2071" t="str">
        <f t="shared" si="475"/>
        <v/>
      </c>
      <c r="DA2071" t="str">
        <f t="shared" si="476"/>
        <v/>
      </c>
      <c r="DB2071" t="str">
        <f t="shared" si="477"/>
        <v/>
      </c>
      <c r="DC2071" t="str">
        <f t="shared" si="478"/>
        <v/>
      </c>
    </row>
    <row r="2072" spans="1:107" x14ac:dyDescent="0.2">
      <c r="A2072">
        <v>2069</v>
      </c>
      <c r="B2072" t="s">
        <v>2062</v>
      </c>
      <c r="C2072" t="s">
        <v>4237</v>
      </c>
      <c r="D2072" t="s">
        <v>4237</v>
      </c>
      <c r="E2072" t="s">
        <v>6065</v>
      </c>
      <c r="F2072" t="s">
        <v>8135</v>
      </c>
      <c r="G2072" t="s">
        <v>8245</v>
      </c>
      <c r="H2072" t="s">
        <v>8552</v>
      </c>
      <c r="I2072" t="s">
        <v>4365</v>
      </c>
      <c r="J2072" t="s">
        <v>4365</v>
      </c>
      <c r="K2072" t="s">
        <v>10121</v>
      </c>
      <c r="L2072" t="s">
        <v>10127</v>
      </c>
      <c r="M2072" t="s">
        <v>12674</v>
      </c>
      <c r="N2072" t="s">
        <v>13156</v>
      </c>
      <c r="O2072" t="s">
        <v>13319</v>
      </c>
      <c r="P2072" t="s">
        <v>4365</v>
      </c>
      <c r="Q2072">
        <v>1</v>
      </c>
      <c r="R2072" t="s">
        <v>4365</v>
      </c>
      <c r="S2072" t="s">
        <v>13688</v>
      </c>
      <c r="T2072" t="s">
        <v>14342</v>
      </c>
      <c r="U2072" s="3" t="str" cm="1">
        <f t="array" ref="U2072">LEFT(T2072,MIN(FIND({0,1,2,3,4,5,6,7,8,9},T2072&amp;"0123456789"))-1)</f>
        <v>CN¥</v>
      </c>
      <c r="V2072" t="s">
        <v>14415</v>
      </c>
      <c r="W2072" t="s">
        <v>14342</v>
      </c>
      <c r="X2072" s="3" t="str" cm="1">
        <f t="array" ref="X2072">LEFT(W2072,MIN(FIND({0,1,2,3,4,5,6,7,8,9},W2072&amp;"0123456789"))-1)</f>
        <v>CN¥</v>
      </c>
      <c r="Y2072" t="s">
        <v>14415</v>
      </c>
      <c r="Z2072" t="s">
        <v>14342</v>
      </c>
      <c r="AA2072" s="3" cm="1">
        <f t="array" ref="AA2072">_xlfn.XLOOKUP(LEFT(Z2072,MIN(FIND({0,1,2,3,4,5,6,7,8,9},Z2072&amp;"0123456789"))-1), $BB$4:$BB$23, $BC$4:$BC$23)*_xlfn.NUMBERVALUE(TRIM(REPLACE(Z2072,1,MIN(FIND({0,1,2,3,4,5,6,7,8,9},Z2072&amp;"0123456789"))-1,"")), ".", ",")</f>
        <v>7500000</v>
      </c>
      <c r="AB2072" t="s">
        <v>14342</v>
      </c>
      <c r="AC2072" s="3" cm="1">
        <f t="array" ref="AC2072">_xlfn.XLOOKUP(LEFT(AB2072,MIN(FIND({0,1,2,3,4,5,6,7,8,9},AB2072&amp;"0123456789"))-1), $BB$4:$BB$23, $BC$4:$BC$23)*_xlfn.NUMBERVALUE(TRIM(REPLACE(AB2072,1,MIN(FIND({0,1,2,3,4,5,6,7,8,9},AB2072&amp;"0123456789"))-1,"")), ".", ",")</f>
        <v>7500000</v>
      </c>
      <c r="AD2072" t="s">
        <v>4365</v>
      </c>
      <c r="AE2072" t="s">
        <v>8554</v>
      </c>
      <c r="AF2072" t="s">
        <v>16403</v>
      </c>
      <c r="AG2072" t="s">
        <v>17061</v>
      </c>
      <c r="AH2072" t="s">
        <v>4365</v>
      </c>
      <c r="AI2072" t="s">
        <v>4365</v>
      </c>
      <c r="AJ2072" t="s">
        <v>8563</v>
      </c>
      <c r="AK2072" t="s">
        <v>4365</v>
      </c>
      <c r="AL2072" t="s">
        <v>8555</v>
      </c>
      <c r="AM2072" t="s">
        <v>4365</v>
      </c>
      <c r="AN2072" t="s">
        <v>18372</v>
      </c>
      <c r="AO2072" t="s">
        <v>4365</v>
      </c>
      <c r="AP2072" t="s">
        <v>23513</v>
      </c>
      <c r="AQ2072" t="s">
        <v>4365</v>
      </c>
      <c r="AR2072" t="s">
        <v>4365</v>
      </c>
      <c r="AS2072" t="s">
        <v>8556</v>
      </c>
      <c r="BC2072" s="3" t="str" cm="1">
        <f t="array" ref="BC2072">LEFT(BB2072,MIN(FIND({0,1,2,3,4,5,6,7,8,9},BB2072&amp;"0123456789"))-1)</f>
        <v/>
      </c>
      <c r="BY2072" t="s">
        <v>11993</v>
      </c>
      <c r="BZ2072" t="s">
        <v>25610</v>
      </c>
      <c r="CA2072" t="s">
        <v>25436</v>
      </c>
      <c r="CT2072" t="str">
        <f t="shared" si="469"/>
        <v>Automotive</v>
      </c>
      <c r="CU2072" t="str">
        <f t="shared" si="470"/>
        <v>Ride Sharing</v>
      </c>
      <c r="CV2072" t="str">
        <f t="shared" si="471"/>
        <v>Transportation</v>
      </c>
      <c r="CW2072" t="str">
        <f t="shared" si="472"/>
        <v/>
      </c>
      <c r="CX2072" t="str">
        <f t="shared" si="473"/>
        <v/>
      </c>
      <c r="CY2072" t="str">
        <f t="shared" si="474"/>
        <v/>
      </c>
      <c r="CZ2072" t="str">
        <f t="shared" si="475"/>
        <v/>
      </c>
      <c r="DA2072" t="str">
        <f t="shared" si="476"/>
        <v/>
      </c>
      <c r="DB2072" t="str">
        <f t="shared" si="477"/>
        <v/>
      </c>
      <c r="DC2072" t="str">
        <f t="shared" si="478"/>
        <v/>
      </c>
    </row>
    <row r="2073" spans="1:107" x14ac:dyDescent="0.2">
      <c r="A2073">
        <v>2070</v>
      </c>
      <c r="B2073" t="s">
        <v>1337</v>
      </c>
      <c r="C2073" t="s">
        <v>4238</v>
      </c>
      <c r="D2073" t="s">
        <v>6006</v>
      </c>
      <c r="E2073" t="s">
        <v>6065</v>
      </c>
      <c r="F2073" t="s">
        <v>8136</v>
      </c>
      <c r="G2073" t="s">
        <v>8248</v>
      </c>
      <c r="H2073" t="s">
        <v>8552</v>
      </c>
      <c r="I2073" t="s">
        <v>8554</v>
      </c>
      <c r="J2073" t="s">
        <v>10083</v>
      </c>
      <c r="K2073" t="s">
        <v>10121</v>
      </c>
      <c r="L2073" t="s">
        <v>11053</v>
      </c>
      <c r="M2073" t="s">
        <v>12675</v>
      </c>
      <c r="N2073" t="s">
        <v>12784</v>
      </c>
      <c r="O2073" t="s">
        <v>13327</v>
      </c>
      <c r="P2073" t="s">
        <v>4365</v>
      </c>
      <c r="Q2073">
        <v>1</v>
      </c>
      <c r="R2073" t="s">
        <v>13357</v>
      </c>
      <c r="S2073" t="s">
        <v>8457</v>
      </c>
      <c r="T2073" t="s">
        <v>13752</v>
      </c>
      <c r="U2073" s="3" t="str" cm="1">
        <f t="array" ref="U2073">LEFT(T2073,MIN(FIND({0,1,2,3,4,5,6,7,8,9},T2073&amp;"0123456789"))-1)</f>
        <v>$</v>
      </c>
      <c r="V2073" t="s">
        <v>14422</v>
      </c>
      <c r="W2073" t="s">
        <v>13752</v>
      </c>
      <c r="X2073" s="3" t="str" cm="1">
        <f t="array" ref="X2073">LEFT(W2073,MIN(FIND({0,1,2,3,4,5,6,7,8,9},W2073&amp;"0123456789"))-1)</f>
        <v>$</v>
      </c>
      <c r="Y2073" t="s">
        <v>14422</v>
      </c>
      <c r="Z2073" t="s">
        <v>13752</v>
      </c>
      <c r="AA2073" s="3" cm="1">
        <f t="array" ref="AA2073">_xlfn.XLOOKUP(LEFT(Z2073,MIN(FIND({0,1,2,3,4,5,6,7,8,9},Z2073&amp;"0123456789"))-1), $BB$4:$BB$23, $BC$4:$BC$23)*_xlfn.NUMBERVALUE(TRIM(REPLACE(Z2073,1,MIN(FIND({0,1,2,3,4,5,6,7,8,9},Z2073&amp;"0123456789"))-1,"")), ".", ",")</f>
        <v>1200000</v>
      </c>
      <c r="AB2073" t="s">
        <v>13752</v>
      </c>
      <c r="AC2073" s="3" cm="1">
        <f t="array" ref="AC2073">_xlfn.XLOOKUP(LEFT(AB2073,MIN(FIND({0,1,2,3,4,5,6,7,8,9},AB2073&amp;"0123456789"))-1), $BB$4:$BB$23, $BC$4:$BC$23)*_xlfn.NUMBERVALUE(TRIM(REPLACE(AB2073,1,MIN(FIND({0,1,2,3,4,5,6,7,8,9},AB2073&amp;"0123456789"))-1,"")), ".", ",")</f>
        <v>1200000</v>
      </c>
      <c r="AD2073" t="s">
        <v>4365</v>
      </c>
      <c r="AE2073" t="s">
        <v>8555</v>
      </c>
      <c r="AF2073" t="s">
        <v>16404</v>
      </c>
      <c r="AG2073" t="s">
        <v>4365</v>
      </c>
      <c r="AH2073" t="s">
        <v>4365</v>
      </c>
      <c r="AI2073" t="s">
        <v>4365</v>
      </c>
      <c r="AJ2073" t="s">
        <v>4365</v>
      </c>
      <c r="AK2073" t="s">
        <v>4365</v>
      </c>
      <c r="AL2073" t="s">
        <v>4365</v>
      </c>
      <c r="AM2073" t="s">
        <v>4365</v>
      </c>
      <c r="AN2073" t="s">
        <v>4365</v>
      </c>
      <c r="AO2073" t="s">
        <v>4365</v>
      </c>
      <c r="AP2073" t="s">
        <v>4365</v>
      </c>
      <c r="AQ2073" t="s">
        <v>4365</v>
      </c>
      <c r="AR2073" t="s">
        <v>4365</v>
      </c>
      <c r="AS2073" t="s">
        <v>25315</v>
      </c>
      <c r="BC2073" s="3" t="str" cm="1">
        <f t="array" ref="BC2073">LEFT(BB2073,MIN(FIND({0,1,2,3,4,5,6,7,8,9},BB2073&amp;"0123456789"))-1)</f>
        <v/>
      </c>
      <c r="BY2073" t="s">
        <v>10331</v>
      </c>
      <c r="BZ2073" t="s">
        <v>25414</v>
      </c>
      <c r="CA2073" t="s">
        <v>25699</v>
      </c>
      <c r="CB2073" t="s">
        <v>25411</v>
      </c>
      <c r="CT2073" t="str">
        <f t="shared" si="469"/>
        <v>Information Technology</v>
      </c>
      <c r="CU2073" t="str">
        <f t="shared" si="470"/>
        <v>Internet</v>
      </c>
      <c r="CV2073" t="str">
        <f t="shared" si="471"/>
        <v>Property Management</v>
      </c>
      <c r="CW2073" t="str">
        <f t="shared" si="472"/>
        <v>Real Estate</v>
      </c>
      <c r="CX2073" t="str">
        <f t="shared" si="473"/>
        <v/>
      </c>
      <c r="CY2073" t="str">
        <f t="shared" si="474"/>
        <v/>
      </c>
      <c r="CZ2073" t="str">
        <f t="shared" si="475"/>
        <v/>
      </c>
      <c r="DA2073" t="str">
        <f t="shared" si="476"/>
        <v/>
      </c>
      <c r="DB2073" t="str">
        <f t="shared" si="477"/>
        <v/>
      </c>
      <c r="DC2073" t="str">
        <f t="shared" si="478"/>
        <v/>
      </c>
    </row>
    <row r="2074" spans="1:107" x14ac:dyDescent="0.2">
      <c r="A2074">
        <v>2071</v>
      </c>
      <c r="B2074" t="s">
        <v>2063</v>
      </c>
      <c r="C2074" t="s">
        <v>4239</v>
      </c>
      <c r="D2074" t="s">
        <v>4365</v>
      </c>
      <c r="E2074" t="s">
        <v>6065</v>
      </c>
      <c r="F2074" t="s">
        <v>8137</v>
      </c>
      <c r="G2074" t="s">
        <v>8245</v>
      </c>
      <c r="H2074" t="s">
        <v>8552</v>
      </c>
      <c r="I2074" t="s">
        <v>8557</v>
      </c>
      <c r="J2074" t="s">
        <v>10084</v>
      </c>
      <c r="K2074" t="s">
        <v>10119</v>
      </c>
      <c r="L2074" t="s">
        <v>10288</v>
      </c>
      <c r="M2074" t="s">
        <v>11734</v>
      </c>
      <c r="N2074" t="s">
        <v>12738</v>
      </c>
      <c r="O2074" t="s">
        <v>13307</v>
      </c>
      <c r="P2074" t="s">
        <v>13351</v>
      </c>
      <c r="Q2074">
        <v>1</v>
      </c>
      <c r="R2074" t="s">
        <v>13357</v>
      </c>
      <c r="S2074" t="s">
        <v>13498</v>
      </c>
      <c r="T2074" t="s">
        <v>13862</v>
      </c>
      <c r="U2074" s="3" t="str" cm="1">
        <f t="array" ref="U2074">LEFT(T2074,MIN(FIND({0,1,2,3,4,5,6,7,8,9},T2074&amp;"0123456789"))-1)</f>
        <v>$</v>
      </c>
      <c r="V2074" t="s">
        <v>13357</v>
      </c>
      <c r="W2074" t="s">
        <v>13862</v>
      </c>
      <c r="X2074" s="3" t="str" cm="1">
        <f t="array" ref="X2074">LEFT(W2074,MIN(FIND({0,1,2,3,4,5,6,7,8,9},W2074&amp;"0123456789"))-1)</f>
        <v>$</v>
      </c>
      <c r="Y2074" t="s">
        <v>13357</v>
      </c>
      <c r="Z2074" t="s">
        <v>13862</v>
      </c>
      <c r="AA2074" s="3" cm="1">
        <f t="array" ref="AA2074">_xlfn.XLOOKUP(LEFT(Z2074,MIN(FIND({0,1,2,3,4,5,6,7,8,9},Z2074&amp;"0123456789"))-1), $BB$4:$BB$23, $BC$4:$BC$23)*_xlfn.NUMBERVALUE(TRIM(REPLACE(Z2074,1,MIN(FIND({0,1,2,3,4,5,6,7,8,9},Z2074&amp;"0123456789"))-1,"")), ".", ",")</f>
        <v>2700000</v>
      </c>
      <c r="AB2074" t="s">
        <v>13862</v>
      </c>
      <c r="AC2074" s="3" cm="1">
        <f t="array" ref="AC2074">_xlfn.XLOOKUP(LEFT(AB2074,MIN(FIND({0,1,2,3,4,5,6,7,8,9},AB2074&amp;"0123456789"))-1), $BB$4:$BB$23, $BC$4:$BC$23)*_xlfn.NUMBERVALUE(TRIM(REPLACE(AB2074,1,MIN(FIND({0,1,2,3,4,5,6,7,8,9},AB2074&amp;"0123456789"))-1,"")), ".", ",")</f>
        <v>2700000</v>
      </c>
      <c r="AD2074" t="s">
        <v>8555</v>
      </c>
      <c r="AE2074" t="s">
        <v>8556</v>
      </c>
      <c r="AF2074" t="s">
        <v>16405</v>
      </c>
      <c r="AG2074" t="s">
        <v>4365</v>
      </c>
      <c r="AH2074" t="s">
        <v>4365</v>
      </c>
      <c r="AI2074" t="s">
        <v>4365</v>
      </c>
      <c r="AJ2074" t="s">
        <v>4365</v>
      </c>
      <c r="AK2074" t="s">
        <v>4365</v>
      </c>
      <c r="AL2074" t="s">
        <v>4365</v>
      </c>
      <c r="AM2074" t="s">
        <v>4365</v>
      </c>
      <c r="AN2074" t="s">
        <v>4365</v>
      </c>
      <c r="AO2074" t="s">
        <v>4365</v>
      </c>
      <c r="AP2074" t="s">
        <v>4365</v>
      </c>
      <c r="AQ2074" t="s">
        <v>4365</v>
      </c>
      <c r="AR2074" t="s">
        <v>4365</v>
      </c>
      <c r="AS2074" t="s">
        <v>8562</v>
      </c>
      <c r="BC2074" s="3" t="str" cm="1">
        <f t="array" ref="BC2074">LEFT(BB2074,MIN(FIND({0,1,2,3,4,5,6,7,8,9},BB2074&amp;"0123456789"))-1)</f>
        <v/>
      </c>
      <c r="BY2074" t="s">
        <v>25632</v>
      </c>
      <c r="BZ2074" t="s">
        <v>25408</v>
      </c>
      <c r="CT2074" t="str">
        <f t="shared" si="469"/>
        <v>Computer</v>
      </c>
      <c r="CU2074" t="str">
        <f t="shared" si="470"/>
        <v>Software</v>
      </c>
      <c r="CV2074" t="str">
        <f t="shared" si="471"/>
        <v/>
      </c>
      <c r="CW2074" t="str">
        <f t="shared" si="472"/>
        <v/>
      </c>
      <c r="CX2074" t="str">
        <f t="shared" si="473"/>
        <v/>
      </c>
      <c r="CY2074" t="str">
        <f t="shared" si="474"/>
        <v/>
      </c>
      <c r="CZ2074" t="str">
        <f t="shared" si="475"/>
        <v/>
      </c>
      <c r="DA2074" t="str">
        <f t="shared" si="476"/>
        <v/>
      </c>
      <c r="DB2074" t="str">
        <f t="shared" si="477"/>
        <v/>
      </c>
      <c r="DC2074" t="str">
        <f t="shared" si="478"/>
        <v/>
      </c>
    </row>
    <row r="2075" spans="1:107" x14ac:dyDescent="0.2">
      <c r="A2075">
        <v>2072</v>
      </c>
      <c r="B2075" t="s">
        <v>2064</v>
      </c>
      <c r="C2075" t="s">
        <v>4240</v>
      </c>
      <c r="D2075" t="s">
        <v>6007</v>
      </c>
      <c r="E2075" t="s">
        <v>4365</v>
      </c>
      <c r="F2075" t="s">
        <v>8138</v>
      </c>
      <c r="G2075" t="s">
        <v>8258</v>
      </c>
      <c r="H2075" t="s">
        <v>8552</v>
      </c>
      <c r="I2075" t="s">
        <v>4365</v>
      </c>
      <c r="J2075" t="s">
        <v>4365</v>
      </c>
      <c r="K2075" t="s">
        <v>10119</v>
      </c>
      <c r="L2075" t="s">
        <v>10362</v>
      </c>
      <c r="M2075" t="s">
        <v>12676</v>
      </c>
      <c r="N2075" t="s">
        <v>13263</v>
      </c>
      <c r="O2075" t="s">
        <v>13318</v>
      </c>
      <c r="P2075" t="s">
        <v>4365</v>
      </c>
      <c r="Q2075">
        <v>1</v>
      </c>
      <c r="R2075" t="s">
        <v>13362</v>
      </c>
      <c r="S2075" t="s">
        <v>8275</v>
      </c>
      <c r="T2075" t="s">
        <v>13729</v>
      </c>
      <c r="U2075" s="3" t="str" cm="1">
        <f t="array" ref="U2075">LEFT(T2075,MIN(FIND({0,1,2,3,4,5,6,7,8,9},T2075&amp;"0123456789"))-1)</f>
        <v>$</v>
      </c>
      <c r="V2075" t="s">
        <v>13362</v>
      </c>
      <c r="W2075" t="s">
        <v>13729</v>
      </c>
      <c r="X2075" s="3" t="str" cm="1">
        <f t="array" ref="X2075">LEFT(W2075,MIN(FIND({0,1,2,3,4,5,6,7,8,9},W2075&amp;"0123456789"))-1)</f>
        <v>$</v>
      </c>
      <c r="Y2075" t="s">
        <v>13362</v>
      </c>
      <c r="Z2075" t="s">
        <v>13729</v>
      </c>
      <c r="AA2075" s="3" cm="1">
        <f t="array" ref="AA2075">_xlfn.XLOOKUP(LEFT(Z2075,MIN(FIND({0,1,2,3,4,5,6,7,8,9},Z2075&amp;"0123456789"))-1), $BB$4:$BB$23, $BC$4:$BC$23)*_xlfn.NUMBERVALUE(TRIM(REPLACE(Z2075,1,MIN(FIND({0,1,2,3,4,5,6,7,8,9},Z2075&amp;"0123456789"))-1,"")), ".", ",")</f>
        <v>20000000</v>
      </c>
      <c r="AB2075" t="s">
        <v>13729</v>
      </c>
      <c r="AC2075" s="3" cm="1">
        <f t="array" ref="AC2075">_xlfn.XLOOKUP(LEFT(AB2075,MIN(FIND({0,1,2,3,4,5,6,7,8,9},AB2075&amp;"0123456789"))-1), $BB$4:$BB$23, $BC$4:$BC$23)*_xlfn.NUMBERVALUE(TRIM(REPLACE(AB2075,1,MIN(FIND({0,1,2,3,4,5,6,7,8,9},AB2075&amp;"0123456789"))-1,"")), ".", ",")</f>
        <v>20000000</v>
      </c>
      <c r="AD2075" t="s">
        <v>4365</v>
      </c>
      <c r="AE2075" t="s">
        <v>8555</v>
      </c>
      <c r="AF2075" t="s">
        <v>16406</v>
      </c>
      <c r="AG2075" t="s">
        <v>4365</v>
      </c>
      <c r="AH2075" t="s">
        <v>4365</v>
      </c>
      <c r="AI2075" t="s">
        <v>4365</v>
      </c>
      <c r="AJ2075" t="s">
        <v>4365</v>
      </c>
      <c r="AK2075" t="s">
        <v>4365</v>
      </c>
      <c r="AL2075" t="s">
        <v>4365</v>
      </c>
      <c r="AM2075" t="s">
        <v>4365</v>
      </c>
      <c r="AN2075" t="s">
        <v>4365</v>
      </c>
      <c r="AO2075" t="s">
        <v>4365</v>
      </c>
      <c r="AP2075" t="s">
        <v>4365</v>
      </c>
      <c r="AQ2075" t="s">
        <v>4365</v>
      </c>
      <c r="AR2075" t="s">
        <v>4365</v>
      </c>
      <c r="AS2075" t="s">
        <v>14823</v>
      </c>
      <c r="BC2075" s="3" t="str" cm="1">
        <f t="array" ref="BC2075">LEFT(BB2075,MIN(FIND({0,1,2,3,4,5,6,7,8,9},BB2075&amp;"0123456789"))-1)</f>
        <v/>
      </c>
      <c r="BY2075" t="s">
        <v>12544</v>
      </c>
      <c r="BZ2075" t="s">
        <v>25650</v>
      </c>
      <c r="CT2075" t="str">
        <f t="shared" si="469"/>
        <v>Agriculture</v>
      </c>
      <c r="CU2075" t="str">
        <f t="shared" si="470"/>
        <v>AgTech</v>
      </c>
      <c r="CV2075" t="str">
        <f t="shared" si="471"/>
        <v/>
      </c>
      <c r="CW2075" t="str">
        <f t="shared" si="472"/>
        <v/>
      </c>
      <c r="CX2075" t="str">
        <f t="shared" si="473"/>
        <v/>
      </c>
      <c r="CY2075" t="str">
        <f t="shared" si="474"/>
        <v/>
      </c>
      <c r="CZ2075" t="str">
        <f t="shared" si="475"/>
        <v/>
      </c>
      <c r="DA2075" t="str">
        <f t="shared" si="476"/>
        <v/>
      </c>
      <c r="DB2075" t="str">
        <f t="shared" si="477"/>
        <v/>
      </c>
      <c r="DC2075" t="str">
        <f t="shared" si="478"/>
        <v/>
      </c>
    </row>
    <row r="2076" spans="1:107" x14ac:dyDescent="0.2">
      <c r="A2076">
        <v>2073</v>
      </c>
      <c r="B2076" t="s">
        <v>2065</v>
      </c>
      <c r="C2076" t="s">
        <v>4241</v>
      </c>
      <c r="D2076" t="s">
        <v>4365</v>
      </c>
      <c r="E2076" t="s">
        <v>6065</v>
      </c>
      <c r="F2076" t="s">
        <v>8139</v>
      </c>
      <c r="G2076" t="s">
        <v>8540</v>
      </c>
      <c r="H2076" t="s">
        <v>8552</v>
      </c>
      <c r="I2076" t="s">
        <v>4365</v>
      </c>
      <c r="J2076" t="s">
        <v>4365</v>
      </c>
      <c r="K2076" t="s">
        <v>10121</v>
      </c>
      <c r="L2076" t="s">
        <v>10356</v>
      </c>
      <c r="M2076" t="s">
        <v>12677</v>
      </c>
      <c r="N2076" t="s">
        <v>13264</v>
      </c>
      <c r="O2076" t="s">
        <v>4365</v>
      </c>
      <c r="P2076" t="s">
        <v>4365</v>
      </c>
      <c r="Q2076">
        <v>1</v>
      </c>
      <c r="R2076" t="s">
        <v>13357</v>
      </c>
      <c r="S2076" t="s">
        <v>8540</v>
      </c>
      <c r="T2076" t="s">
        <v>14389</v>
      </c>
      <c r="U2076" s="3" t="str" cm="1">
        <f t="array" ref="U2076">LEFT(T2076,MIN(FIND({0,1,2,3,4,5,6,7,8,9},T2076&amp;"0123456789"))-1)</f>
        <v>$</v>
      </c>
      <c r="V2076" t="s">
        <v>13357</v>
      </c>
      <c r="W2076" t="s">
        <v>14389</v>
      </c>
      <c r="X2076" s="3" t="str" cm="1">
        <f t="array" ref="X2076">LEFT(W2076,MIN(FIND({0,1,2,3,4,5,6,7,8,9},W2076&amp;"0123456789"))-1)</f>
        <v>$</v>
      </c>
      <c r="Y2076" t="s">
        <v>13357</v>
      </c>
      <c r="Z2076" t="s">
        <v>14389</v>
      </c>
      <c r="AA2076" s="3" cm="1">
        <f t="array" ref="AA2076">_xlfn.XLOOKUP(LEFT(Z2076,MIN(FIND({0,1,2,3,4,5,6,7,8,9},Z2076&amp;"0123456789"))-1), $BB$4:$BB$23, $BC$4:$BC$23)*_xlfn.NUMBERVALUE(TRIM(REPLACE(Z2076,1,MIN(FIND({0,1,2,3,4,5,6,7,8,9},Z2076&amp;"0123456789"))-1,"")), ".", ",")</f>
        <v>1475000</v>
      </c>
      <c r="AB2076" t="s">
        <v>14389</v>
      </c>
      <c r="AC2076" s="3" cm="1">
        <f t="array" ref="AC2076">_xlfn.XLOOKUP(LEFT(AB2076,MIN(FIND({0,1,2,3,4,5,6,7,8,9},AB2076&amp;"0123456789"))-1), $BB$4:$BB$23, $BC$4:$BC$23)*_xlfn.NUMBERVALUE(TRIM(REPLACE(AB2076,1,MIN(FIND({0,1,2,3,4,5,6,7,8,9},AB2076&amp;"0123456789"))-1,"")), ".", ",")</f>
        <v>1475000</v>
      </c>
      <c r="AD2076" t="s">
        <v>4365</v>
      </c>
      <c r="AE2076" t="s">
        <v>8554</v>
      </c>
      <c r="AF2076" t="s">
        <v>16407</v>
      </c>
      <c r="AG2076" t="s">
        <v>4365</v>
      </c>
      <c r="AH2076" t="s">
        <v>4365</v>
      </c>
      <c r="AI2076" t="s">
        <v>4365</v>
      </c>
      <c r="AJ2076" t="s">
        <v>4365</v>
      </c>
      <c r="AK2076" t="s">
        <v>4365</v>
      </c>
      <c r="AL2076" t="s">
        <v>4365</v>
      </c>
      <c r="AM2076" t="s">
        <v>4365</v>
      </c>
      <c r="AN2076" t="s">
        <v>4365</v>
      </c>
      <c r="AO2076" t="s">
        <v>4365</v>
      </c>
      <c r="AP2076" t="s">
        <v>4365</v>
      </c>
      <c r="AQ2076" t="s">
        <v>4365</v>
      </c>
      <c r="AR2076" t="s">
        <v>4365</v>
      </c>
      <c r="AS2076" t="s">
        <v>14827</v>
      </c>
      <c r="BC2076" s="3" t="str" cm="1">
        <f t="array" ref="BC2076">LEFT(BB2076,MIN(FIND({0,1,2,3,4,5,6,7,8,9},BB2076&amp;"0123456789"))-1)</f>
        <v/>
      </c>
      <c r="BY2076" t="s">
        <v>12677</v>
      </c>
      <c r="CT2076" t="str">
        <f t="shared" si="469"/>
        <v>Construction</v>
      </c>
      <c r="CU2076" t="str">
        <f t="shared" si="470"/>
        <v/>
      </c>
      <c r="CV2076" t="str">
        <f t="shared" si="471"/>
        <v/>
      </c>
      <c r="CW2076" t="str">
        <f t="shared" si="472"/>
        <v/>
      </c>
      <c r="CX2076" t="str">
        <f t="shared" si="473"/>
        <v/>
      </c>
      <c r="CY2076" t="str">
        <f t="shared" si="474"/>
        <v/>
      </c>
      <c r="CZ2076" t="str">
        <f t="shared" si="475"/>
        <v/>
      </c>
      <c r="DA2076" t="str">
        <f t="shared" si="476"/>
        <v/>
      </c>
      <c r="DB2076" t="str">
        <f t="shared" si="477"/>
        <v/>
      </c>
      <c r="DC2076" t="str">
        <f t="shared" si="478"/>
        <v/>
      </c>
    </row>
    <row r="2077" spans="1:107" x14ac:dyDescent="0.2">
      <c r="A2077">
        <v>2074</v>
      </c>
      <c r="B2077" t="s">
        <v>2066</v>
      </c>
      <c r="C2077" t="s">
        <v>4242</v>
      </c>
      <c r="D2077" t="s">
        <v>4365</v>
      </c>
      <c r="E2077" t="s">
        <v>6065</v>
      </c>
      <c r="F2077" t="s">
        <v>8140</v>
      </c>
      <c r="G2077" t="s">
        <v>8245</v>
      </c>
      <c r="H2077" t="s">
        <v>8552</v>
      </c>
      <c r="I2077" t="s">
        <v>4365</v>
      </c>
      <c r="J2077" t="s">
        <v>4365</v>
      </c>
      <c r="K2077" t="s">
        <v>4365</v>
      </c>
      <c r="L2077" t="s">
        <v>10904</v>
      </c>
      <c r="M2077" t="s">
        <v>10904</v>
      </c>
      <c r="N2077" t="s">
        <v>13265</v>
      </c>
      <c r="O2077" t="s">
        <v>13309</v>
      </c>
      <c r="P2077" t="s">
        <v>4365</v>
      </c>
      <c r="Q2077">
        <v>1</v>
      </c>
      <c r="R2077" t="s">
        <v>13357</v>
      </c>
      <c r="S2077" t="s">
        <v>13447</v>
      </c>
      <c r="T2077" t="s">
        <v>14390</v>
      </c>
      <c r="U2077" s="3" t="str" cm="1">
        <f t="array" ref="U2077">LEFT(T2077,MIN(FIND({0,1,2,3,4,5,6,7,8,9},T2077&amp;"0123456789"))-1)</f>
        <v>$</v>
      </c>
      <c r="V2077" t="s">
        <v>13357</v>
      </c>
      <c r="W2077" t="s">
        <v>14390</v>
      </c>
      <c r="X2077" s="3" t="str" cm="1">
        <f t="array" ref="X2077">LEFT(W2077,MIN(FIND({0,1,2,3,4,5,6,7,8,9},W2077&amp;"0123456789"))-1)</f>
        <v>$</v>
      </c>
      <c r="Y2077" t="s">
        <v>13357</v>
      </c>
      <c r="Z2077" t="s">
        <v>14390</v>
      </c>
      <c r="AA2077" s="3" cm="1">
        <f t="array" ref="AA2077">_xlfn.XLOOKUP(LEFT(Z2077,MIN(FIND({0,1,2,3,4,5,6,7,8,9},Z2077&amp;"0123456789"))-1), $BB$4:$BB$23, $BC$4:$BC$23)*_xlfn.NUMBERVALUE(TRIM(REPLACE(Z2077,1,MIN(FIND({0,1,2,3,4,5,6,7,8,9},Z2077&amp;"0123456789"))-1,"")), ".", ",")</f>
        <v>1060120</v>
      </c>
      <c r="AB2077" t="s">
        <v>14390</v>
      </c>
      <c r="AC2077" s="3" cm="1">
        <f t="array" ref="AC2077">_xlfn.XLOOKUP(LEFT(AB2077,MIN(FIND({0,1,2,3,4,5,6,7,8,9},AB2077&amp;"0123456789"))-1), $BB$4:$BB$23, $BC$4:$BC$23)*_xlfn.NUMBERVALUE(TRIM(REPLACE(AB2077,1,MIN(FIND({0,1,2,3,4,5,6,7,8,9},AB2077&amp;"0123456789"))-1,"")), ".", ",")</f>
        <v>1060120</v>
      </c>
      <c r="AD2077" t="s">
        <v>4365</v>
      </c>
      <c r="AE2077" t="s">
        <v>4365</v>
      </c>
      <c r="AF2077" t="s">
        <v>4365</v>
      </c>
      <c r="AG2077" t="s">
        <v>4365</v>
      </c>
      <c r="AH2077" t="s">
        <v>4365</v>
      </c>
      <c r="AI2077" t="s">
        <v>4365</v>
      </c>
      <c r="AJ2077" t="s">
        <v>4365</v>
      </c>
      <c r="AK2077" t="s">
        <v>4365</v>
      </c>
      <c r="AL2077" t="s">
        <v>4365</v>
      </c>
      <c r="AM2077" t="s">
        <v>4365</v>
      </c>
      <c r="AN2077" t="s">
        <v>4365</v>
      </c>
      <c r="AO2077" t="s">
        <v>4365</v>
      </c>
      <c r="AP2077" t="s">
        <v>4365</v>
      </c>
      <c r="AQ2077" t="s">
        <v>4365</v>
      </c>
      <c r="AR2077" t="s">
        <v>4365</v>
      </c>
      <c r="AS2077" t="s">
        <v>4365</v>
      </c>
      <c r="BC2077" s="3" t="str" cm="1">
        <f t="array" ref="BC2077">LEFT(BB2077,MIN(FIND({0,1,2,3,4,5,6,7,8,9},BB2077&amp;"0123456789"))-1)</f>
        <v/>
      </c>
      <c r="BY2077" t="s">
        <v>10904</v>
      </c>
      <c r="CT2077" t="str">
        <f t="shared" si="469"/>
        <v>Energy</v>
      </c>
      <c r="CU2077" t="str">
        <f t="shared" si="470"/>
        <v/>
      </c>
      <c r="CV2077" t="str">
        <f t="shared" si="471"/>
        <v/>
      </c>
      <c r="CW2077" t="str">
        <f t="shared" si="472"/>
        <v/>
      </c>
      <c r="CX2077" t="str">
        <f t="shared" si="473"/>
        <v/>
      </c>
      <c r="CY2077" t="str">
        <f t="shared" si="474"/>
        <v/>
      </c>
      <c r="CZ2077" t="str">
        <f t="shared" si="475"/>
        <v/>
      </c>
      <c r="DA2077" t="str">
        <f t="shared" si="476"/>
        <v/>
      </c>
      <c r="DB2077" t="str">
        <f t="shared" si="477"/>
        <v/>
      </c>
      <c r="DC2077" t="str">
        <f t="shared" si="478"/>
        <v/>
      </c>
    </row>
    <row r="2078" spans="1:107" x14ac:dyDescent="0.2">
      <c r="A2078">
        <v>2075</v>
      </c>
      <c r="B2078" t="s">
        <v>2067</v>
      </c>
      <c r="C2078" t="s">
        <v>4243</v>
      </c>
      <c r="D2078" t="s">
        <v>4365</v>
      </c>
      <c r="E2078" t="s">
        <v>6065</v>
      </c>
      <c r="F2078" t="s">
        <v>8141</v>
      </c>
      <c r="G2078" t="s">
        <v>8266</v>
      </c>
      <c r="H2078" t="s">
        <v>8552</v>
      </c>
      <c r="I2078" t="s">
        <v>4365</v>
      </c>
      <c r="J2078" t="s">
        <v>4365</v>
      </c>
      <c r="K2078" t="s">
        <v>10121</v>
      </c>
      <c r="L2078" t="s">
        <v>11054</v>
      </c>
      <c r="M2078" t="s">
        <v>12678</v>
      </c>
      <c r="N2078" t="s">
        <v>13212</v>
      </c>
      <c r="O2078" t="s">
        <v>13319</v>
      </c>
      <c r="P2078" t="s">
        <v>4365</v>
      </c>
      <c r="Q2078">
        <v>1</v>
      </c>
      <c r="R2078" t="s">
        <v>13357</v>
      </c>
      <c r="S2078" t="s">
        <v>8335</v>
      </c>
      <c r="T2078" t="s">
        <v>13733</v>
      </c>
      <c r="U2078" s="3" t="str" cm="1">
        <f t="array" ref="U2078">LEFT(T2078,MIN(FIND({0,1,2,3,4,5,6,7,8,9},T2078&amp;"0123456789"))-1)</f>
        <v>$</v>
      </c>
      <c r="V2078" t="s">
        <v>14417</v>
      </c>
      <c r="W2078" t="s">
        <v>13733</v>
      </c>
      <c r="X2078" s="3" t="str" cm="1">
        <f t="array" ref="X2078">LEFT(W2078,MIN(FIND({0,1,2,3,4,5,6,7,8,9},W2078&amp;"0123456789"))-1)</f>
        <v>$</v>
      </c>
      <c r="Y2078" t="s">
        <v>14417</v>
      </c>
      <c r="Z2078" t="s">
        <v>13733</v>
      </c>
      <c r="AA2078" s="3" cm="1">
        <f t="array" ref="AA2078">_xlfn.XLOOKUP(LEFT(Z2078,MIN(FIND({0,1,2,3,4,5,6,7,8,9},Z2078&amp;"0123456789"))-1), $BB$4:$BB$23, $BC$4:$BC$23)*_xlfn.NUMBERVALUE(TRIM(REPLACE(Z2078,1,MIN(FIND({0,1,2,3,4,5,6,7,8,9},Z2078&amp;"0123456789"))-1,"")), ".", ",")</f>
        <v>25000000</v>
      </c>
      <c r="AB2078" t="s">
        <v>13733</v>
      </c>
      <c r="AC2078" s="3" cm="1">
        <f t="array" ref="AC2078">_xlfn.XLOOKUP(LEFT(AB2078,MIN(FIND({0,1,2,3,4,5,6,7,8,9},AB2078&amp;"0123456789"))-1), $BB$4:$BB$23, $BC$4:$BC$23)*_xlfn.NUMBERVALUE(TRIM(REPLACE(AB2078,1,MIN(FIND({0,1,2,3,4,5,6,7,8,9},AB2078&amp;"0123456789"))-1,"")), ".", ",")</f>
        <v>25000000</v>
      </c>
      <c r="AD2078" t="s">
        <v>4365</v>
      </c>
      <c r="AE2078" t="s">
        <v>4365</v>
      </c>
      <c r="AF2078" t="s">
        <v>4365</v>
      </c>
      <c r="AG2078" t="s">
        <v>4365</v>
      </c>
      <c r="AH2078" t="s">
        <v>4365</v>
      </c>
      <c r="AI2078" t="s">
        <v>4365</v>
      </c>
      <c r="AJ2078" t="s">
        <v>4365</v>
      </c>
      <c r="AK2078" t="s">
        <v>4365</v>
      </c>
      <c r="AL2078" t="s">
        <v>4365</v>
      </c>
      <c r="AM2078" t="s">
        <v>4365</v>
      </c>
      <c r="AN2078" t="s">
        <v>4365</v>
      </c>
      <c r="AO2078" t="s">
        <v>4365</v>
      </c>
      <c r="AP2078" t="s">
        <v>4365</v>
      </c>
      <c r="AQ2078" t="s">
        <v>4365</v>
      </c>
      <c r="AR2078" t="s">
        <v>4365</v>
      </c>
      <c r="AS2078" t="s">
        <v>8557</v>
      </c>
      <c r="BC2078" s="3" t="str" cm="1">
        <f t="array" ref="BC2078">LEFT(BB2078,MIN(FIND({0,1,2,3,4,5,6,7,8,9},BB2078&amp;"0123456789"))-1)</f>
        <v/>
      </c>
      <c r="BY2078" t="s">
        <v>11706</v>
      </c>
      <c r="BZ2078" t="s">
        <v>25445</v>
      </c>
      <c r="CA2078" t="s">
        <v>25456</v>
      </c>
      <c r="CT2078" t="str">
        <f t="shared" si="469"/>
        <v>E-Commerce</v>
      </c>
      <c r="CU2078" t="str">
        <f t="shared" si="470"/>
        <v>Electronics</v>
      </c>
      <c r="CV2078" t="str">
        <f t="shared" si="471"/>
        <v>Manufacturing</v>
      </c>
      <c r="CW2078" t="str">
        <f t="shared" si="472"/>
        <v/>
      </c>
      <c r="CX2078" t="str">
        <f t="shared" si="473"/>
        <v/>
      </c>
      <c r="CY2078" t="str">
        <f t="shared" si="474"/>
        <v/>
      </c>
      <c r="CZ2078" t="str">
        <f t="shared" si="475"/>
        <v/>
      </c>
      <c r="DA2078" t="str">
        <f t="shared" si="476"/>
        <v/>
      </c>
      <c r="DB2078" t="str">
        <f t="shared" si="477"/>
        <v/>
      </c>
      <c r="DC2078" t="str">
        <f t="shared" si="478"/>
        <v/>
      </c>
    </row>
    <row r="2079" spans="1:107" x14ac:dyDescent="0.2">
      <c r="A2079">
        <v>2076</v>
      </c>
      <c r="B2079" t="s">
        <v>2068</v>
      </c>
      <c r="C2079" t="s">
        <v>4244</v>
      </c>
      <c r="D2079" t="s">
        <v>6008</v>
      </c>
      <c r="E2079" t="s">
        <v>6065</v>
      </c>
      <c r="F2079" t="s">
        <v>8142</v>
      </c>
      <c r="G2079" t="s">
        <v>8329</v>
      </c>
      <c r="H2079" t="s">
        <v>8552</v>
      </c>
      <c r="I2079" t="s">
        <v>4365</v>
      </c>
      <c r="J2079" t="s">
        <v>4365</v>
      </c>
      <c r="K2079" t="s">
        <v>10121</v>
      </c>
      <c r="L2079" t="s">
        <v>10582</v>
      </c>
      <c r="M2079" t="s">
        <v>12679</v>
      </c>
      <c r="N2079" t="s">
        <v>13067</v>
      </c>
      <c r="O2079" t="s">
        <v>13306</v>
      </c>
      <c r="P2079" t="s">
        <v>4365</v>
      </c>
      <c r="Q2079">
        <v>1</v>
      </c>
      <c r="R2079" t="s">
        <v>13359</v>
      </c>
      <c r="S2079" t="s">
        <v>8263</v>
      </c>
      <c r="T2079" t="s">
        <v>13831</v>
      </c>
      <c r="U2079" s="3" t="str" cm="1">
        <f t="array" ref="U2079">LEFT(T2079,MIN(FIND({0,1,2,3,4,5,6,7,8,9},T2079&amp;"0123456789"))-1)</f>
        <v>$</v>
      </c>
      <c r="V2079" t="s">
        <v>13357</v>
      </c>
      <c r="W2079" t="s">
        <v>13831</v>
      </c>
      <c r="X2079" s="3" t="str" cm="1">
        <f t="array" ref="X2079">LEFT(W2079,MIN(FIND({0,1,2,3,4,5,6,7,8,9},W2079&amp;"0123456789"))-1)</f>
        <v>$</v>
      </c>
      <c r="Y2079" t="s">
        <v>13357</v>
      </c>
      <c r="Z2079" t="s">
        <v>13831</v>
      </c>
      <c r="AA2079" s="3" cm="1">
        <f t="array" ref="AA2079">_xlfn.XLOOKUP(LEFT(Z2079,MIN(FIND({0,1,2,3,4,5,6,7,8,9},Z2079&amp;"0123456789"))-1), $BB$4:$BB$23, $BC$4:$BC$23)*_xlfn.NUMBERVALUE(TRIM(REPLACE(Z2079,1,MIN(FIND({0,1,2,3,4,5,6,7,8,9},Z2079&amp;"0123456789"))-1,"")), ".", ",")</f>
        <v>1000000</v>
      </c>
      <c r="AB2079" t="s">
        <v>13831</v>
      </c>
      <c r="AC2079" s="3" cm="1">
        <f t="array" ref="AC2079">_xlfn.XLOOKUP(LEFT(AB2079,MIN(FIND({0,1,2,3,4,5,6,7,8,9},AB2079&amp;"0123456789"))-1), $BB$4:$BB$23, $BC$4:$BC$23)*_xlfn.NUMBERVALUE(TRIM(REPLACE(AB2079,1,MIN(FIND({0,1,2,3,4,5,6,7,8,9},AB2079&amp;"0123456789"))-1,"")), ".", ",")</f>
        <v>1000000</v>
      </c>
      <c r="AD2079" t="s">
        <v>8555</v>
      </c>
      <c r="AE2079" t="s">
        <v>8555</v>
      </c>
      <c r="AF2079" t="s">
        <v>16408</v>
      </c>
      <c r="AG2079" t="s">
        <v>4365</v>
      </c>
      <c r="AH2079" t="s">
        <v>4365</v>
      </c>
      <c r="AI2079" t="s">
        <v>4365</v>
      </c>
      <c r="AJ2079" t="s">
        <v>4365</v>
      </c>
      <c r="AK2079" t="s">
        <v>4365</v>
      </c>
      <c r="AL2079" t="s">
        <v>4365</v>
      </c>
      <c r="AM2079" t="s">
        <v>4365</v>
      </c>
      <c r="AN2079" t="s">
        <v>4365</v>
      </c>
      <c r="AO2079" t="s">
        <v>4365</v>
      </c>
      <c r="AP2079" t="s">
        <v>4365</v>
      </c>
      <c r="AQ2079" t="s">
        <v>4365</v>
      </c>
      <c r="AR2079" t="s">
        <v>4365</v>
      </c>
      <c r="AS2079" t="s">
        <v>8554</v>
      </c>
      <c r="BC2079" s="3" t="str" cm="1">
        <f t="array" ref="BC2079">LEFT(BB2079,MIN(FIND({0,1,2,3,4,5,6,7,8,9},BB2079&amp;"0123456789"))-1)</f>
        <v/>
      </c>
      <c r="BY2079" t="s">
        <v>11581</v>
      </c>
      <c r="BZ2079" t="s">
        <v>25743</v>
      </c>
      <c r="CT2079" t="str">
        <f t="shared" si="469"/>
        <v>Internet</v>
      </c>
      <c r="CU2079" t="str">
        <f t="shared" si="470"/>
        <v>Podcast</v>
      </c>
      <c r="CV2079" t="str">
        <f t="shared" si="471"/>
        <v/>
      </c>
      <c r="CW2079" t="str">
        <f t="shared" si="472"/>
        <v/>
      </c>
      <c r="CX2079" t="str">
        <f t="shared" si="473"/>
        <v/>
      </c>
      <c r="CY2079" t="str">
        <f t="shared" si="474"/>
        <v/>
      </c>
      <c r="CZ2079" t="str">
        <f t="shared" si="475"/>
        <v/>
      </c>
      <c r="DA2079" t="str">
        <f t="shared" si="476"/>
        <v/>
      </c>
      <c r="DB2079" t="str">
        <f t="shared" si="477"/>
        <v/>
      </c>
      <c r="DC2079" t="str">
        <f t="shared" si="478"/>
        <v/>
      </c>
    </row>
    <row r="2080" spans="1:107" x14ac:dyDescent="0.2">
      <c r="A2080">
        <v>2077</v>
      </c>
      <c r="B2080" t="s">
        <v>2069</v>
      </c>
      <c r="C2080" t="s">
        <v>4245</v>
      </c>
      <c r="D2080" t="s">
        <v>6009</v>
      </c>
      <c r="E2080" t="s">
        <v>6065</v>
      </c>
      <c r="F2080" t="s">
        <v>8143</v>
      </c>
      <c r="G2080" t="s">
        <v>8245</v>
      </c>
      <c r="H2080" t="s">
        <v>8552</v>
      </c>
      <c r="I2080" t="s">
        <v>8555</v>
      </c>
      <c r="J2080" t="s">
        <v>10085</v>
      </c>
      <c r="K2080" t="s">
        <v>10119</v>
      </c>
      <c r="L2080" t="s">
        <v>10758</v>
      </c>
      <c r="M2080" t="s">
        <v>12680</v>
      </c>
      <c r="N2080" t="s">
        <v>12850</v>
      </c>
      <c r="O2080" t="s">
        <v>13314</v>
      </c>
      <c r="P2080" t="s">
        <v>4365</v>
      </c>
      <c r="Q2080">
        <v>1</v>
      </c>
      <c r="R2080" t="s">
        <v>4365</v>
      </c>
      <c r="S2080" t="s">
        <v>8288</v>
      </c>
      <c r="T2080" t="s">
        <v>13752</v>
      </c>
      <c r="U2080" s="3" t="str" cm="1">
        <f t="array" ref="U2080">LEFT(T2080,MIN(FIND({0,1,2,3,4,5,6,7,8,9},T2080&amp;"0123456789"))-1)</f>
        <v>$</v>
      </c>
      <c r="V2080" t="s">
        <v>14415</v>
      </c>
      <c r="W2080" t="s">
        <v>13752</v>
      </c>
      <c r="X2080" s="3" t="str" cm="1">
        <f t="array" ref="X2080">LEFT(W2080,MIN(FIND({0,1,2,3,4,5,6,7,8,9},W2080&amp;"0123456789"))-1)</f>
        <v>$</v>
      </c>
      <c r="Y2080" t="s">
        <v>14415</v>
      </c>
      <c r="Z2080" t="s">
        <v>13752</v>
      </c>
      <c r="AA2080" s="3" cm="1">
        <f t="array" ref="AA2080">_xlfn.XLOOKUP(LEFT(Z2080,MIN(FIND({0,1,2,3,4,5,6,7,8,9},Z2080&amp;"0123456789"))-1), $BB$4:$BB$23, $BC$4:$BC$23)*_xlfn.NUMBERVALUE(TRIM(REPLACE(Z2080,1,MIN(FIND({0,1,2,3,4,5,6,7,8,9},Z2080&amp;"0123456789"))-1,"")), ".", ",")</f>
        <v>1200000</v>
      </c>
      <c r="AB2080" t="s">
        <v>13752</v>
      </c>
      <c r="AC2080" s="3" cm="1">
        <f t="array" ref="AC2080">_xlfn.XLOOKUP(LEFT(AB2080,MIN(FIND({0,1,2,3,4,5,6,7,8,9},AB2080&amp;"0123456789"))-1), $BB$4:$BB$23, $BC$4:$BC$23)*_xlfn.NUMBERVALUE(TRIM(REPLACE(AB2080,1,MIN(FIND({0,1,2,3,4,5,6,7,8,9},AB2080&amp;"0123456789"))-1,"")), ".", ",")</f>
        <v>1200000</v>
      </c>
      <c r="AD2080" t="s">
        <v>4365</v>
      </c>
      <c r="AE2080" t="s">
        <v>4365</v>
      </c>
      <c r="AF2080" t="s">
        <v>4365</v>
      </c>
      <c r="AG2080" t="s">
        <v>4365</v>
      </c>
      <c r="AH2080" t="s">
        <v>4365</v>
      </c>
      <c r="AI2080" t="s">
        <v>4365</v>
      </c>
      <c r="AJ2080" t="s">
        <v>4365</v>
      </c>
      <c r="AK2080" t="s">
        <v>4365</v>
      </c>
      <c r="AL2080" t="s">
        <v>4365</v>
      </c>
      <c r="AM2080" t="s">
        <v>4365</v>
      </c>
      <c r="AN2080" t="s">
        <v>4365</v>
      </c>
      <c r="AO2080" t="s">
        <v>4365</v>
      </c>
      <c r="AP2080" t="s">
        <v>4365</v>
      </c>
      <c r="AQ2080" t="s">
        <v>4365</v>
      </c>
      <c r="AR2080" t="s">
        <v>4365</v>
      </c>
      <c r="AS2080" t="s">
        <v>4365</v>
      </c>
      <c r="BC2080" s="3" t="str" cm="1">
        <f t="array" ref="BC2080">LEFT(BB2080,MIN(FIND({0,1,2,3,4,5,6,7,8,9},BB2080&amp;"0123456789"))-1)</f>
        <v/>
      </c>
      <c r="BY2080" t="s">
        <v>10331</v>
      </c>
      <c r="BZ2080" t="s">
        <v>25418</v>
      </c>
      <c r="CA2080" t="s">
        <v>25535</v>
      </c>
      <c r="CB2080" t="s">
        <v>25408</v>
      </c>
      <c r="CT2080" t="str">
        <f t="shared" si="469"/>
        <v>Information Technology</v>
      </c>
      <c r="CU2080" t="str">
        <f t="shared" si="470"/>
        <v>Medical</v>
      </c>
      <c r="CV2080" t="str">
        <f t="shared" si="471"/>
        <v>Medical Device</v>
      </c>
      <c r="CW2080" t="str">
        <f t="shared" si="472"/>
        <v>Software</v>
      </c>
      <c r="CX2080" t="str">
        <f t="shared" si="473"/>
        <v/>
      </c>
      <c r="CY2080" t="str">
        <f t="shared" si="474"/>
        <v/>
      </c>
      <c r="CZ2080" t="str">
        <f t="shared" si="475"/>
        <v/>
      </c>
      <c r="DA2080" t="str">
        <f t="shared" si="476"/>
        <v/>
      </c>
      <c r="DB2080" t="str">
        <f t="shared" si="477"/>
        <v/>
      </c>
      <c r="DC2080" t="str">
        <f t="shared" si="478"/>
        <v/>
      </c>
    </row>
    <row r="2081" spans="1:107" x14ac:dyDescent="0.2">
      <c r="A2081">
        <v>2078</v>
      </c>
      <c r="B2081" t="s">
        <v>2070</v>
      </c>
      <c r="C2081" t="s">
        <v>3721</v>
      </c>
      <c r="D2081" t="s">
        <v>6010</v>
      </c>
      <c r="E2081" t="s">
        <v>6065</v>
      </c>
      <c r="F2081" t="s">
        <v>8144</v>
      </c>
      <c r="G2081" t="s">
        <v>8245</v>
      </c>
      <c r="H2081" t="s">
        <v>8552</v>
      </c>
      <c r="I2081" t="s">
        <v>4365</v>
      </c>
      <c r="J2081" t="s">
        <v>4365</v>
      </c>
      <c r="K2081" t="s">
        <v>10119</v>
      </c>
      <c r="L2081" t="s">
        <v>10243</v>
      </c>
      <c r="M2081" t="s">
        <v>12195</v>
      </c>
      <c r="N2081" t="s">
        <v>12759</v>
      </c>
      <c r="O2081" t="s">
        <v>13320</v>
      </c>
      <c r="P2081" t="s">
        <v>4365</v>
      </c>
      <c r="Q2081">
        <v>1</v>
      </c>
      <c r="R2081" t="s">
        <v>13357</v>
      </c>
      <c r="S2081" t="s">
        <v>8257</v>
      </c>
      <c r="T2081" t="s">
        <v>14391</v>
      </c>
      <c r="U2081" s="3" t="str" cm="1">
        <f t="array" ref="U2081">LEFT(T2081,MIN(FIND({0,1,2,3,4,5,6,7,8,9},T2081&amp;"0123456789"))-1)</f>
        <v>$</v>
      </c>
      <c r="V2081" t="s">
        <v>13357</v>
      </c>
      <c r="W2081" t="s">
        <v>14391</v>
      </c>
      <c r="X2081" s="3" t="str" cm="1">
        <f t="array" ref="X2081">LEFT(W2081,MIN(FIND({0,1,2,3,4,5,6,7,8,9},W2081&amp;"0123456789"))-1)</f>
        <v>$</v>
      </c>
      <c r="Y2081" t="s">
        <v>13357</v>
      </c>
      <c r="Z2081" t="s">
        <v>14391</v>
      </c>
      <c r="AA2081" s="3" cm="1">
        <f t="array" ref="AA2081">_xlfn.XLOOKUP(LEFT(Z2081,MIN(FIND({0,1,2,3,4,5,6,7,8,9},Z2081&amp;"0123456789"))-1), $BB$4:$BB$23, $BC$4:$BC$23)*_xlfn.NUMBERVALUE(TRIM(REPLACE(Z2081,1,MIN(FIND({0,1,2,3,4,5,6,7,8,9},Z2081&amp;"0123456789"))-1,"")), ".", ",")</f>
        <v>3021345</v>
      </c>
      <c r="AB2081" t="s">
        <v>14391</v>
      </c>
      <c r="AC2081" s="3" cm="1">
        <f t="array" ref="AC2081">_xlfn.XLOOKUP(LEFT(AB2081,MIN(FIND({0,1,2,3,4,5,6,7,8,9},AB2081&amp;"0123456789"))-1), $BB$4:$BB$23, $BC$4:$BC$23)*_xlfn.NUMBERVALUE(TRIM(REPLACE(AB2081,1,MIN(FIND({0,1,2,3,4,5,6,7,8,9},AB2081&amp;"0123456789"))-1,"")), ".", ",")</f>
        <v>3021345</v>
      </c>
      <c r="AD2081" t="s">
        <v>4365</v>
      </c>
      <c r="AE2081" t="s">
        <v>4365</v>
      </c>
      <c r="AF2081" t="s">
        <v>4365</v>
      </c>
      <c r="AG2081" t="s">
        <v>4365</v>
      </c>
      <c r="AH2081" t="s">
        <v>4365</v>
      </c>
      <c r="AI2081" t="s">
        <v>4365</v>
      </c>
      <c r="AJ2081" t="s">
        <v>4365</v>
      </c>
      <c r="AK2081" t="s">
        <v>4365</v>
      </c>
      <c r="AL2081" t="s">
        <v>4365</v>
      </c>
      <c r="AM2081" t="s">
        <v>4365</v>
      </c>
      <c r="AN2081" t="s">
        <v>4365</v>
      </c>
      <c r="AO2081" t="s">
        <v>4365</v>
      </c>
      <c r="AP2081" t="s">
        <v>4365</v>
      </c>
      <c r="AQ2081" t="s">
        <v>4365</v>
      </c>
      <c r="AR2081" t="s">
        <v>4365</v>
      </c>
      <c r="AS2081" t="s">
        <v>4365</v>
      </c>
      <c r="BC2081" s="3" t="str" cm="1">
        <f t="array" ref="BC2081">LEFT(BB2081,MIN(FIND({0,1,2,3,4,5,6,7,8,9},BB2081&amp;"0123456789"))-1)</f>
        <v/>
      </c>
      <c r="BY2081" t="s">
        <v>11267</v>
      </c>
      <c r="BZ2081" t="s">
        <v>25444</v>
      </c>
      <c r="CA2081" t="s">
        <v>25437</v>
      </c>
      <c r="CT2081" t="str">
        <f t="shared" si="469"/>
        <v>Artificial Intelligence</v>
      </c>
      <c r="CU2081" t="str">
        <f t="shared" si="470"/>
        <v>Machine Learning</v>
      </c>
      <c r="CV2081" t="str">
        <f t="shared" si="471"/>
        <v>SaaS</v>
      </c>
      <c r="CW2081" t="str">
        <f t="shared" si="472"/>
        <v/>
      </c>
      <c r="CX2081" t="str">
        <f t="shared" si="473"/>
        <v/>
      </c>
      <c r="CY2081" t="str">
        <f t="shared" si="474"/>
        <v/>
      </c>
      <c r="CZ2081" t="str">
        <f t="shared" si="475"/>
        <v/>
      </c>
      <c r="DA2081" t="str">
        <f t="shared" si="476"/>
        <v/>
      </c>
      <c r="DB2081" t="str">
        <f t="shared" si="477"/>
        <v/>
      </c>
      <c r="DC2081" t="str">
        <f t="shared" si="478"/>
        <v/>
      </c>
    </row>
    <row r="2082" spans="1:107" x14ac:dyDescent="0.2">
      <c r="A2082">
        <v>2079</v>
      </c>
      <c r="B2082" t="s">
        <v>2071</v>
      </c>
      <c r="C2082" t="s">
        <v>4246</v>
      </c>
      <c r="D2082" t="s">
        <v>4365</v>
      </c>
      <c r="E2082" t="s">
        <v>6065</v>
      </c>
      <c r="F2082" t="s">
        <v>8145</v>
      </c>
      <c r="G2082" t="s">
        <v>8248</v>
      </c>
      <c r="H2082" t="s">
        <v>8553</v>
      </c>
      <c r="I2082" t="s">
        <v>4365</v>
      </c>
      <c r="J2082" t="s">
        <v>4365</v>
      </c>
      <c r="K2082" t="s">
        <v>10121</v>
      </c>
      <c r="L2082" t="s">
        <v>10331</v>
      </c>
      <c r="M2082" t="s">
        <v>12681</v>
      </c>
      <c r="N2082" t="s">
        <v>13266</v>
      </c>
      <c r="O2082" t="s">
        <v>13311</v>
      </c>
      <c r="P2082" t="s">
        <v>4365</v>
      </c>
      <c r="Q2082">
        <v>1</v>
      </c>
      <c r="R2082" t="s">
        <v>4365</v>
      </c>
      <c r="S2082" t="s">
        <v>13400</v>
      </c>
      <c r="T2082" t="s">
        <v>13766</v>
      </c>
      <c r="U2082" s="3" t="str" cm="1">
        <f t="array" ref="U2082">LEFT(T2082,MIN(FIND({0,1,2,3,4,5,6,7,8,9},T2082&amp;"0123456789"))-1)</f>
        <v>$</v>
      </c>
      <c r="V2082" t="s">
        <v>14415</v>
      </c>
      <c r="W2082" t="s">
        <v>13766</v>
      </c>
      <c r="X2082" s="3" t="str" cm="1">
        <f t="array" ref="X2082">LEFT(W2082,MIN(FIND({0,1,2,3,4,5,6,7,8,9},W2082&amp;"0123456789"))-1)</f>
        <v>$</v>
      </c>
      <c r="Y2082" t="s">
        <v>14415</v>
      </c>
      <c r="Z2082" t="s">
        <v>13766</v>
      </c>
      <c r="AA2082" s="3" cm="1">
        <f t="array" ref="AA2082">_xlfn.XLOOKUP(LEFT(Z2082,MIN(FIND({0,1,2,3,4,5,6,7,8,9},Z2082&amp;"0123456789"))-1), $BB$4:$BB$23, $BC$4:$BC$23)*_xlfn.NUMBERVALUE(TRIM(REPLACE(Z2082,1,MIN(FIND({0,1,2,3,4,5,6,7,8,9},Z2082&amp;"0123456789"))-1,"")), ".", ",")</f>
        <v>7500000</v>
      </c>
      <c r="AB2082" t="s">
        <v>13766</v>
      </c>
      <c r="AC2082" s="3" cm="1">
        <f t="array" ref="AC2082">_xlfn.XLOOKUP(LEFT(AB2082,MIN(FIND({0,1,2,3,4,5,6,7,8,9},AB2082&amp;"0123456789"))-1), $BB$4:$BB$23, $BC$4:$BC$23)*_xlfn.NUMBERVALUE(TRIM(REPLACE(AB2082,1,MIN(FIND({0,1,2,3,4,5,6,7,8,9},AB2082&amp;"0123456789"))-1,"")), ".", ",")</f>
        <v>7500000</v>
      </c>
      <c r="AD2082" t="s">
        <v>4365</v>
      </c>
      <c r="AE2082" t="s">
        <v>4365</v>
      </c>
      <c r="AF2082" t="s">
        <v>4365</v>
      </c>
      <c r="AG2082" t="s">
        <v>4365</v>
      </c>
      <c r="AH2082" t="s">
        <v>4365</v>
      </c>
      <c r="AI2082" t="s">
        <v>4365</v>
      </c>
      <c r="AJ2082" t="s">
        <v>4365</v>
      </c>
      <c r="AK2082" t="s">
        <v>4365</v>
      </c>
      <c r="AL2082" t="s">
        <v>4365</v>
      </c>
      <c r="AM2082" t="s">
        <v>4365</v>
      </c>
      <c r="AN2082" t="s">
        <v>4365</v>
      </c>
      <c r="AO2082" t="s">
        <v>4365</v>
      </c>
      <c r="AP2082" t="s">
        <v>4365</v>
      </c>
      <c r="AQ2082" t="s">
        <v>4365</v>
      </c>
      <c r="AR2082" t="s">
        <v>4365</v>
      </c>
      <c r="AS2082" t="s">
        <v>4365</v>
      </c>
      <c r="BC2082" s="3" t="str" cm="1">
        <f t="array" ref="BC2082">LEFT(BB2082,MIN(FIND({0,1,2,3,4,5,6,7,8,9},BB2082&amp;"0123456789"))-1)</f>
        <v/>
      </c>
      <c r="BY2082" t="s">
        <v>10331</v>
      </c>
      <c r="BZ2082" t="s">
        <v>26027</v>
      </c>
      <c r="CT2082" t="str">
        <f t="shared" si="469"/>
        <v>Information Technology</v>
      </c>
      <c r="CU2082" t="str">
        <f t="shared" si="470"/>
        <v>IT Management</v>
      </c>
      <c r="CV2082" t="str">
        <f t="shared" si="471"/>
        <v/>
      </c>
      <c r="CW2082" t="str">
        <f t="shared" si="472"/>
        <v/>
      </c>
      <c r="CX2082" t="str">
        <f t="shared" si="473"/>
        <v/>
      </c>
      <c r="CY2082" t="str">
        <f t="shared" si="474"/>
        <v/>
      </c>
      <c r="CZ2082" t="str">
        <f t="shared" si="475"/>
        <v/>
      </c>
      <c r="DA2082" t="str">
        <f t="shared" si="476"/>
        <v/>
      </c>
      <c r="DB2082" t="str">
        <f t="shared" si="477"/>
        <v/>
      </c>
      <c r="DC2082" t="str">
        <f t="shared" si="478"/>
        <v/>
      </c>
    </row>
    <row r="2083" spans="1:107" x14ac:dyDescent="0.2">
      <c r="A2083">
        <v>2080</v>
      </c>
      <c r="B2083" t="s">
        <v>2072</v>
      </c>
      <c r="C2083" t="s">
        <v>4247</v>
      </c>
      <c r="D2083" t="s">
        <v>4365</v>
      </c>
      <c r="E2083" t="s">
        <v>6065</v>
      </c>
      <c r="F2083" t="s">
        <v>8146</v>
      </c>
      <c r="G2083" t="s">
        <v>8302</v>
      </c>
      <c r="H2083" t="s">
        <v>8552</v>
      </c>
      <c r="I2083" t="s">
        <v>8555</v>
      </c>
      <c r="J2083" t="s">
        <v>10086</v>
      </c>
      <c r="K2083" t="s">
        <v>10121</v>
      </c>
      <c r="L2083" t="s">
        <v>11055</v>
      </c>
      <c r="M2083" t="s">
        <v>12682</v>
      </c>
      <c r="N2083" t="s">
        <v>13267</v>
      </c>
      <c r="O2083" t="s">
        <v>13319</v>
      </c>
      <c r="P2083" t="s">
        <v>13349</v>
      </c>
      <c r="Q2083">
        <v>1</v>
      </c>
      <c r="R2083" t="s">
        <v>13357</v>
      </c>
      <c r="S2083" t="s">
        <v>8271</v>
      </c>
      <c r="T2083" t="s">
        <v>13782</v>
      </c>
      <c r="U2083" s="3" t="str" cm="1">
        <f t="array" ref="U2083">LEFT(T2083,MIN(FIND({0,1,2,3,4,5,6,7,8,9},T2083&amp;"0123456789"))-1)</f>
        <v>$</v>
      </c>
      <c r="V2083" t="s">
        <v>13357</v>
      </c>
      <c r="W2083" t="s">
        <v>13782</v>
      </c>
      <c r="X2083" s="3" t="str" cm="1">
        <f t="array" ref="X2083">LEFT(W2083,MIN(FIND({0,1,2,3,4,5,6,7,8,9},W2083&amp;"0123456789"))-1)</f>
        <v>$</v>
      </c>
      <c r="Y2083" t="s">
        <v>13357</v>
      </c>
      <c r="Z2083" t="s">
        <v>13782</v>
      </c>
      <c r="AA2083" s="3" cm="1">
        <f t="array" ref="AA2083">_xlfn.XLOOKUP(LEFT(Z2083,MIN(FIND({0,1,2,3,4,5,6,7,8,9},Z2083&amp;"0123456789"))-1), $BB$4:$BB$23, $BC$4:$BC$23)*_xlfn.NUMBERVALUE(TRIM(REPLACE(Z2083,1,MIN(FIND({0,1,2,3,4,5,6,7,8,9},Z2083&amp;"0123456789"))-1,"")), ".", ",")</f>
        <v>1250000</v>
      </c>
      <c r="AB2083" t="s">
        <v>13782</v>
      </c>
      <c r="AC2083" s="3" cm="1">
        <f t="array" ref="AC2083">_xlfn.XLOOKUP(LEFT(AB2083,MIN(FIND({0,1,2,3,4,5,6,7,8,9},AB2083&amp;"0123456789"))-1), $BB$4:$BB$23, $BC$4:$BC$23)*_xlfn.NUMBERVALUE(TRIM(REPLACE(AB2083,1,MIN(FIND({0,1,2,3,4,5,6,7,8,9},AB2083&amp;"0123456789"))-1,"")), ".", ",")</f>
        <v>1250000</v>
      </c>
      <c r="AD2083" t="s">
        <v>4365</v>
      </c>
      <c r="AE2083" t="s">
        <v>4365</v>
      </c>
      <c r="AF2083" t="s">
        <v>4365</v>
      </c>
      <c r="AG2083" t="s">
        <v>17253</v>
      </c>
      <c r="AH2083" t="s">
        <v>4365</v>
      </c>
      <c r="AI2083" t="s">
        <v>4365</v>
      </c>
      <c r="AJ2083" t="s">
        <v>8563</v>
      </c>
      <c r="AK2083" t="s">
        <v>4365</v>
      </c>
      <c r="AL2083" t="s">
        <v>8555</v>
      </c>
      <c r="AM2083" t="s">
        <v>4365</v>
      </c>
      <c r="AN2083" t="s">
        <v>18372</v>
      </c>
      <c r="AO2083" t="s">
        <v>4365</v>
      </c>
      <c r="AP2083" t="s">
        <v>23514</v>
      </c>
      <c r="AQ2083" t="s">
        <v>4365</v>
      </c>
      <c r="AR2083" t="s">
        <v>4365</v>
      </c>
      <c r="AS2083" t="s">
        <v>14824</v>
      </c>
      <c r="BC2083" s="3" t="str" cm="1">
        <f t="array" ref="BC2083">LEFT(BB2083,MIN(FIND({0,1,2,3,4,5,6,7,8,9},BB2083&amp;"0123456789"))-1)</f>
        <v/>
      </c>
      <c r="BY2083" t="s">
        <v>25833</v>
      </c>
      <c r="BZ2083" t="s">
        <v>25522</v>
      </c>
      <c r="CT2083" t="str">
        <f t="shared" si="469"/>
        <v>E-Commerce Platforms</v>
      </c>
      <c r="CU2083" t="str">
        <f t="shared" si="470"/>
        <v>Travel</v>
      </c>
      <c r="CV2083" t="str">
        <f t="shared" si="471"/>
        <v/>
      </c>
      <c r="CW2083" t="str">
        <f t="shared" si="472"/>
        <v/>
      </c>
      <c r="CX2083" t="str">
        <f t="shared" si="473"/>
        <v/>
      </c>
      <c r="CY2083" t="str">
        <f t="shared" si="474"/>
        <v/>
      </c>
      <c r="CZ2083" t="str">
        <f t="shared" si="475"/>
        <v/>
      </c>
      <c r="DA2083" t="str">
        <f t="shared" si="476"/>
        <v/>
      </c>
      <c r="DB2083" t="str">
        <f t="shared" si="477"/>
        <v/>
      </c>
      <c r="DC2083" t="str">
        <f t="shared" si="478"/>
        <v/>
      </c>
    </row>
    <row r="2084" spans="1:107" x14ac:dyDescent="0.2">
      <c r="A2084">
        <v>2081</v>
      </c>
      <c r="B2084" t="s">
        <v>2073</v>
      </c>
      <c r="C2084" t="s">
        <v>4248</v>
      </c>
      <c r="D2084" t="s">
        <v>6011</v>
      </c>
      <c r="E2084" t="s">
        <v>6065</v>
      </c>
      <c r="F2084" t="s">
        <v>8147</v>
      </c>
      <c r="G2084" t="s">
        <v>8245</v>
      </c>
      <c r="H2084" t="s">
        <v>8552</v>
      </c>
      <c r="I2084" t="s">
        <v>4365</v>
      </c>
      <c r="J2084" t="s">
        <v>4365</v>
      </c>
      <c r="K2084" t="s">
        <v>10119</v>
      </c>
      <c r="L2084" t="s">
        <v>10444</v>
      </c>
      <c r="M2084" t="s">
        <v>12683</v>
      </c>
      <c r="N2084" t="s">
        <v>13268</v>
      </c>
      <c r="O2084" t="s">
        <v>13319</v>
      </c>
      <c r="P2084" t="s">
        <v>4365</v>
      </c>
      <c r="Q2084">
        <v>2</v>
      </c>
      <c r="R2084" t="s">
        <v>13357</v>
      </c>
      <c r="S2084" t="s">
        <v>13704</v>
      </c>
      <c r="T2084" t="s">
        <v>14023</v>
      </c>
      <c r="U2084" s="3" t="str" cm="1">
        <f t="array" ref="U2084">LEFT(T2084,MIN(FIND({0,1,2,3,4,5,6,7,8,9},T2084&amp;"0123456789"))-1)</f>
        <v>$</v>
      </c>
      <c r="V2084" t="s">
        <v>13357</v>
      </c>
      <c r="W2084" t="s">
        <v>14023</v>
      </c>
      <c r="X2084" s="3" t="str" cm="1">
        <f t="array" ref="X2084">LEFT(W2084,MIN(FIND({0,1,2,3,4,5,6,7,8,9},W2084&amp;"0123456789"))-1)</f>
        <v>$</v>
      </c>
      <c r="Y2084" t="s">
        <v>13357</v>
      </c>
      <c r="Z2084" t="s">
        <v>13745</v>
      </c>
      <c r="AA2084" s="3" cm="1">
        <f t="array" ref="AA2084">_xlfn.XLOOKUP(LEFT(Z2084,MIN(FIND({0,1,2,3,4,5,6,7,8,9},Z2084&amp;"0123456789"))-1), $BB$4:$BB$23, $BC$4:$BC$23)*_xlfn.NUMBERVALUE(TRIM(REPLACE(Z2084,1,MIN(FIND({0,1,2,3,4,5,6,7,8,9},Z2084&amp;"0123456789"))-1,"")), ".", ",")</f>
        <v>2100000</v>
      </c>
      <c r="AB2084" t="s">
        <v>13745</v>
      </c>
      <c r="AC2084" s="3" cm="1">
        <f t="array" ref="AC2084">_xlfn.XLOOKUP(LEFT(AB2084,MIN(FIND({0,1,2,3,4,5,6,7,8,9},AB2084&amp;"0123456789"))-1), $BB$4:$BB$23, $BC$4:$BC$23)*_xlfn.NUMBERVALUE(TRIM(REPLACE(AB2084,1,MIN(FIND({0,1,2,3,4,5,6,7,8,9},AB2084&amp;"0123456789"))-1,"")), ".", ",")</f>
        <v>2100000</v>
      </c>
      <c r="AD2084" t="s">
        <v>4365</v>
      </c>
      <c r="AE2084" t="s">
        <v>8557</v>
      </c>
      <c r="AF2084" t="s">
        <v>16409</v>
      </c>
      <c r="AG2084" t="s">
        <v>4365</v>
      </c>
      <c r="AH2084" t="s">
        <v>4365</v>
      </c>
      <c r="AI2084" t="s">
        <v>4365</v>
      </c>
      <c r="AJ2084" t="s">
        <v>4365</v>
      </c>
      <c r="AK2084" t="s">
        <v>4365</v>
      </c>
      <c r="AL2084" t="s">
        <v>4365</v>
      </c>
      <c r="AM2084" t="s">
        <v>4365</v>
      </c>
      <c r="AN2084" t="s">
        <v>4365</v>
      </c>
      <c r="AO2084" t="s">
        <v>4365</v>
      </c>
      <c r="AP2084" t="s">
        <v>4365</v>
      </c>
      <c r="AQ2084" t="s">
        <v>4365</v>
      </c>
      <c r="AR2084" t="s">
        <v>4365</v>
      </c>
      <c r="AS2084" t="s">
        <v>14831</v>
      </c>
      <c r="BC2084" s="3" t="str" cm="1">
        <f t="array" ref="BC2084">LEFT(BB2084,MIN(FIND({0,1,2,3,4,5,6,7,8,9},BB2084&amp;"0123456789"))-1)</f>
        <v/>
      </c>
      <c r="BY2084" t="s">
        <v>26028</v>
      </c>
      <c r="BZ2084" t="s">
        <v>25421</v>
      </c>
      <c r="CT2084" t="str">
        <f t="shared" si="469"/>
        <v>Coffee</v>
      </c>
      <c r="CU2084" t="str">
        <f t="shared" si="470"/>
        <v>E-Commerce</v>
      </c>
      <c r="CV2084" t="str">
        <f t="shared" si="471"/>
        <v/>
      </c>
      <c r="CW2084" t="str">
        <f t="shared" si="472"/>
        <v/>
      </c>
      <c r="CX2084" t="str">
        <f t="shared" si="473"/>
        <v/>
      </c>
      <c r="CY2084" t="str">
        <f t="shared" si="474"/>
        <v/>
      </c>
      <c r="CZ2084" t="str">
        <f t="shared" si="475"/>
        <v/>
      </c>
      <c r="DA2084" t="str">
        <f t="shared" si="476"/>
        <v/>
      </c>
      <c r="DB2084" t="str">
        <f t="shared" si="477"/>
        <v/>
      </c>
      <c r="DC2084" t="str">
        <f t="shared" si="478"/>
        <v/>
      </c>
    </row>
    <row r="2085" spans="1:107" x14ac:dyDescent="0.2">
      <c r="A2085">
        <v>2082</v>
      </c>
      <c r="B2085" t="s">
        <v>2074</v>
      </c>
      <c r="C2085" t="s">
        <v>4249</v>
      </c>
      <c r="D2085" t="s">
        <v>6012</v>
      </c>
      <c r="E2085" t="s">
        <v>6065</v>
      </c>
      <c r="F2085" t="s">
        <v>8148</v>
      </c>
      <c r="G2085" t="s">
        <v>8245</v>
      </c>
      <c r="H2085" t="s">
        <v>8552</v>
      </c>
      <c r="I2085" t="s">
        <v>8554</v>
      </c>
      <c r="J2085" t="s">
        <v>10087</v>
      </c>
      <c r="K2085" t="s">
        <v>10121</v>
      </c>
      <c r="L2085" t="s">
        <v>11056</v>
      </c>
      <c r="M2085" t="s">
        <v>12684</v>
      </c>
      <c r="N2085" t="s">
        <v>12792</v>
      </c>
      <c r="O2085" t="s">
        <v>13328</v>
      </c>
      <c r="P2085" t="s">
        <v>4365</v>
      </c>
      <c r="Q2085">
        <v>1</v>
      </c>
      <c r="R2085" t="s">
        <v>4365</v>
      </c>
      <c r="S2085" t="s">
        <v>8308</v>
      </c>
      <c r="T2085" t="s">
        <v>14392</v>
      </c>
      <c r="U2085" s="3" t="str" cm="1">
        <f t="array" ref="U2085">LEFT(T2085,MIN(FIND({0,1,2,3,4,5,6,7,8,9},T2085&amp;"0123456789"))-1)</f>
        <v>$</v>
      </c>
      <c r="V2085" t="s">
        <v>14415</v>
      </c>
      <c r="W2085" t="s">
        <v>14392</v>
      </c>
      <c r="X2085" s="3" t="str" cm="1">
        <f t="array" ref="X2085">LEFT(W2085,MIN(FIND({0,1,2,3,4,5,6,7,8,9},W2085&amp;"0123456789"))-1)</f>
        <v>$</v>
      </c>
      <c r="Y2085" t="s">
        <v>14415</v>
      </c>
      <c r="Z2085" t="s">
        <v>14392</v>
      </c>
      <c r="AA2085" s="3" cm="1">
        <f t="array" ref="AA2085">_xlfn.XLOOKUP(LEFT(Z2085,MIN(FIND({0,1,2,3,4,5,6,7,8,9},Z2085&amp;"0123456789"))-1), $BB$4:$BB$23, $BC$4:$BC$23)*_xlfn.NUMBERVALUE(TRIM(REPLACE(Z2085,1,MIN(FIND({0,1,2,3,4,5,6,7,8,9},Z2085&amp;"0123456789"))-1,"")), ".", ",")</f>
        <v>1092499</v>
      </c>
      <c r="AB2085" t="s">
        <v>14392</v>
      </c>
      <c r="AC2085" s="3" cm="1">
        <f t="array" ref="AC2085">_xlfn.XLOOKUP(LEFT(AB2085,MIN(FIND({0,1,2,3,4,5,6,7,8,9},AB2085&amp;"0123456789"))-1), $BB$4:$BB$23, $BC$4:$BC$23)*_xlfn.NUMBERVALUE(TRIM(REPLACE(AB2085,1,MIN(FIND({0,1,2,3,4,5,6,7,8,9},AB2085&amp;"0123456789"))-1,"")), ".", ",")</f>
        <v>1092499</v>
      </c>
      <c r="AD2085" t="s">
        <v>4365</v>
      </c>
      <c r="AE2085" t="s">
        <v>4365</v>
      </c>
      <c r="AF2085" t="s">
        <v>4365</v>
      </c>
      <c r="AG2085" t="s">
        <v>4365</v>
      </c>
      <c r="AH2085" t="s">
        <v>4365</v>
      </c>
      <c r="AI2085" t="s">
        <v>4365</v>
      </c>
      <c r="AJ2085" t="s">
        <v>4365</v>
      </c>
      <c r="AK2085" t="s">
        <v>4365</v>
      </c>
      <c r="AL2085" t="s">
        <v>4365</v>
      </c>
      <c r="AM2085" t="s">
        <v>4365</v>
      </c>
      <c r="AN2085" t="s">
        <v>4365</v>
      </c>
      <c r="AO2085" t="s">
        <v>4365</v>
      </c>
      <c r="AP2085" t="s">
        <v>4365</v>
      </c>
      <c r="AQ2085" t="s">
        <v>4365</v>
      </c>
      <c r="AR2085" t="s">
        <v>4365</v>
      </c>
      <c r="AS2085" t="s">
        <v>14821</v>
      </c>
      <c r="BC2085" s="3" t="str" cm="1">
        <f t="array" ref="BC2085">LEFT(BB2085,MIN(FIND({0,1,2,3,4,5,6,7,8,9},BB2085&amp;"0123456789"))-1)</f>
        <v/>
      </c>
      <c r="BY2085" t="s">
        <v>25946</v>
      </c>
      <c r="BZ2085" t="s">
        <v>25637</v>
      </c>
      <c r="CA2085" t="s">
        <v>26029</v>
      </c>
      <c r="CT2085" t="str">
        <f t="shared" si="469"/>
        <v>Leisure</v>
      </c>
      <c r="CU2085" t="str">
        <f t="shared" si="470"/>
        <v>Lifestyle</v>
      </c>
      <c r="CV2085" t="str">
        <f t="shared" si="471"/>
        <v>Recreation</v>
      </c>
      <c r="CW2085" t="str">
        <f t="shared" si="472"/>
        <v/>
      </c>
      <c r="CX2085" t="str">
        <f t="shared" si="473"/>
        <v/>
      </c>
      <c r="CY2085" t="str">
        <f t="shared" si="474"/>
        <v/>
      </c>
      <c r="CZ2085" t="str">
        <f t="shared" si="475"/>
        <v/>
      </c>
      <c r="DA2085" t="str">
        <f t="shared" si="476"/>
        <v/>
      </c>
      <c r="DB2085" t="str">
        <f t="shared" si="477"/>
        <v/>
      </c>
      <c r="DC2085" t="str">
        <f t="shared" si="478"/>
        <v/>
      </c>
    </row>
    <row r="2086" spans="1:107" x14ac:dyDescent="0.2">
      <c r="A2086">
        <v>2083</v>
      </c>
      <c r="B2086" t="s">
        <v>2075</v>
      </c>
      <c r="C2086" t="s">
        <v>4250</v>
      </c>
      <c r="D2086" t="s">
        <v>6013</v>
      </c>
      <c r="E2086" t="s">
        <v>6065</v>
      </c>
      <c r="F2086" t="s">
        <v>8149</v>
      </c>
      <c r="G2086" t="s">
        <v>8482</v>
      </c>
      <c r="H2086" t="s">
        <v>8552</v>
      </c>
      <c r="I2086" t="s">
        <v>4365</v>
      </c>
      <c r="J2086" t="s">
        <v>4365</v>
      </c>
      <c r="K2086" t="s">
        <v>10121</v>
      </c>
      <c r="L2086" t="s">
        <v>10216</v>
      </c>
      <c r="M2086" t="s">
        <v>11181</v>
      </c>
      <c r="N2086" t="s">
        <v>13269</v>
      </c>
      <c r="O2086" t="s">
        <v>13319</v>
      </c>
      <c r="P2086" t="s">
        <v>4365</v>
      </c>
      <c r="Q2086">
        <v>1</v>
      </c>
      <c r="R2086" t="s">
        <v>13357</v>
      </c>
      <c r="S2086" t="s">
        <v>8482</v>
      </c>
      <c r="T2086" t="s">
        <v>13831</v>
      </c>
      <c r="U2086" s="3" t="str" cm="1">
        <f t="array" ref="U2086">LEFT(T2086,MIN(FIND({0,1,2,3,4,5,6,7,8,9},T2086&amp;"0123456789"))-1)</f>
        <v>$</v>
      </c>
      <c r="V2086" t="s">
        <v>14417</v>
      </c>
      <c r="W2086" t="s">
        <v>13831</v>
      </c>
      <c r="X2086" s="3" t="str" cm="1">
        <f t="array" ref="X2086">LEFT(W2086,MIN(FIND({0,1,2,3,4,5,6,7,8,9},W2086&amp;"0123456789"))-1)</f>
        <v>$</v>
      </c>
      <c r="Y2086" t="s">
        <v>14417</v>
      </c>
      <c r="Z2086" t="s">
        <v>13831</v>
      </c>
      <c r="AA2086" s="3" cm="1">
        <f t="array" ref="AA2086">_xlfn.XLOOKUP(LEFT(Z2086,MIN(FIND({0,1,2,3,4,5,6,7,8,9},Z2086&amp;"0123456789"))-1), $BB$4:$BB$23, $BC$4:$BC$23)*_xlfn.NUMBERVALUE(TRIM(REPLACE(Z2086,1,MIN(FIND({0,1,2,3,4,5,6,7,8,9},Z2086&amp;"0123456789"))-1,"")), ".", ",")</f>
        <v>1000000</v>
      </c>
      <c r="AB2086" t="s">
        <v>13831</v>
      </c>
      <c r="AC2086" s="3" cm="1">
        <f t="array" ref="AC2086">_xlfn.XLOOKUP(LEFT(AB2086,MIN(FIND({0,1,2,3,4,5,6,7,8,9},AB2086&amp;"0123456789"))-1), $BB$4:$BB$23, $BC$4:$BC$23)*_xlfn.NUMBERVALUE(TRIM(REPLACE(AB2086,1,MIN(FIND({0,1,2,3,4,5,6,7,8,9},AB2086&amp;"0123456789"))-1,"")), ".", ",")</f>
        <v>1000000</v>
      </c>
      <c r="AD2086" t="s">
        <v>4365</v>
      </c>
      <c r="AE2086" t="s">
        <v>4365</v>
      </c>
      <c r="AF2086" t="s">
        <v>4365</v>
      </c>
      <c r="AG2086" t="s">
        <v>4365</v>
      </c>
      <c r="AH2086" t="s">
        <v>4365</v>
      </c>
      <c r="AI2086" t="s">
        <v>4365</v>
      </c>
      <c r="AJ2086" t="s">
        <v>4365</v>
      </c>
      <c r="AK2086" t="s">
        <v>4365</v>
      </c>
      <c r="AL2086" t="s">
        <v>4365</v>
      </c>
      <c r="AM2086" t="s">
        <v>4365</v>
      </c>
      <c r="AN2086" t="s">
        <v>4365</v>
      </c>
      <c r="AO2086" t="s">
        <v>4365</v>
      </c>
      <c r="AP2086" t="s">
        <v>4365</v>
      </c>
      <c r="AQ2086" t="s">
        <v>4365</v>
      </c>
      <c r="AR2086" t="s">
        <v>4365</v>
      </c>
      <c r="AS2086" t="s">
        <v>8561</v>
      </c>
      <c r="BC2086" s="3" t="str" cm="1">
        <f t="array" ref="BC2086">LEFT(BB2086,MIN(FIND({0,1,2,3,4,5,6,7,8,9},BB2086&amp;"0123456789"))-1)</f>
        <v/>
      </c>
      <c r="BY2086" t="s">
        <v>11181</v>
      </c>
      <c r="CT2086" t="str">
        <f t="shared" si="469"/>
        <v>Advertising</v>
      </c>
      <c r="CU2086" t="str">
        <f t="shared" si="470"/>
        <v/>
      </c>
      <c r="CV2086" t="str">
        <f t="shared" si="471"/>
        <v/>
      </c>
      <c r="CW2086" t="str">
        <f t="shared" si="472"/>
        <v/>
      </c>
      <c r="CX2086" t="str">
        <f t="shared" si="473"/>
        <v/>
      </c>
      <c r="CY2086" t="str">
        <f t="shared" si="474"/>
        <v/>
      </c>
      <c r="CZ2086" t="str">
        <f t="shared" si="475"/>
        <v/>
      </c>
      <c r="DA2086" t="str">
        <f t="shared" si="476"/>
        <v/>
      </c>
      <c r="DB2086" t="str">
        <f t="shared" si="477"/>
        <v/>
      </c>
      <c r="DC2086" t="str">
        <f t="shared" si="478"/>
        <v/>
      </c>
    </row>
    <row r="2087" spans="1:107" x14ac:dyDescent="0.2">
      <c r="A2087">
        <v>2084</v>
      </c>
      <c r="B2087" t="s">
        <v>2076</v>
      </c>
      <c r="C2087" t="s">
        <v>4251</v>
      </c>
      <c r="D2087" t="s">
        <v>6014</v>
      </c>
      <c r="E2087" t="s">
        <v>6065</v>
      </c>
      <c r="F2087" t="s">
        <v>8150</v>
      </c>
      <c r="G2087" t="s">
        <v>8465</v>
      </c>
      <c r="H2087" t="s">
        <v>8553</v>
      </c>
      <c r="I2087" t="s">
        <v>4365</v>
      </c>
      <c r="J2087" t="s">
        <v>4365</v>
      </c>
      <c r="K2087" t="s">
        <v>10121</v>
      </c>
      <c r="L2087" t="s">
        <v>10331</v>
      </c>
      <c r="M2087" t="s">
        <v>10331</v>
      </c>
      <c r="N2087" t="s">
        <v>12991</v>
      </c>
      <c r="O2087" t="s">
        <v>13343</v>
      </c>
      <c r="P2087" t="s">
        <v>4365</v>
      </c>
      <c r="Q2087">
        <v>1</v>
      </c>
      <c r="R2087" t="s">
        <v>13357</v>
      </c>
      <c r="S2087" t="s">
        <v>13717</v>
      </c>
      <c r="T2087" t="s">
        <v>13791</v>
      </c>
      <c r="U2087" s="3" t="str" cm="1">
        <f t="array" ref="U2087">LEFT(T2087,MIN(FIND({0,1,2,3,4,5,6,7,8,9},T2087&amp;"0123456789"))-1)</f>
        <v>$</v>
      </c>
      <c r="V2087" t="s">
        <v>13357</v>
      </c>
      <c r="W2087" t="s">
        <v>13791</v>
      </c>
      <c r="X2087" s="3" t="str" cm="1">
        <f t="array" ref="X2087">LEFT(W2087,MIN(FIND({0,1,2,3,4,5,6,7,8,9},W2087&amp;"0123456789"))-1)</f>
        <v>$</v>
      </c>
      <c r="Y2087" t="s">
        <v>13357</v>
      </c>
      <c r="Z2087" t="s">
        <v>13791</v>
      </c>
      <c r="AA2087" s="3" cm="1">
        <f t="array" ref="AA2087">_xlfn.XLOOKUP(LEFT(Z2087,MIN(FIND({0,1,2,3,4,5,6,7,8,9},Z2087&amp;"0123456789"))-1), $BB$4:$BB$23, $BC$4:$BC$23)*_xlfn.NUMBERVALUE(TRIM(REPLACE(Z2087,1,MIN(FIND({0,1,2,3,4,5,6,7,8,9},Z2087&amp;"0123456789"))-1,"")), ".", ",")</f>
        <v>15000000</v>
      </c>
      <c r="AB2087" t="s">
        <v>13791</v>
      </c>
      <c r="AC2087" s="3" cm="1">
        <f t="array" ref="AC2087">_xlfn.XLOOKUP(LEFT(AB2087,MIN(FIND({0,1,2,3,4,5,6,7,8,9},AB2087&amp;"0123456789"))-1), $BB$4:$BB$23, $BC$4:$BC$23)*_xlfn.NUMBERVALUE(TRIM(REPLACE(AB2087,1,MIN(FIND({0,1,2,3,4,5,6,7,8,9},AB2087&amp;"0123456789"))-1,"")), ".", ",")</f>
        <v>15000000</v>
      </c>
      <c r="AD2087" t="s">
        <v>8555</v>
      </c>
      <c r="AE2087" t="s">
        <v>8555</v>
      </c>
      <c r="AF2087" t="s">
        <v>16410</v>
      </c>
      <c r="AG2087" t="s">
        <v>4365</v>
      </c>
      <c r="AH2087" t="s">
        <v>4365</v>
      </c>
      <c r="AI2087" t="s">
        <v>4365</v>
      </c>
      <c r="AJ2087" t="s">
        <v>4365</v>
      </c>
      <c r="AK2087" t="s">
        <v>4365</v>
      </c>
      <c r="AL2087" t="s">
        <v>4365</v>
      </c>
      <c r="AM2087" t="s">
        <v>4365</v>
      </c>
      <c r="AN2087" t="s">
        <v>4365</v>
      </c>
      <c r="AO2087" t="s">
        <v>4365</v>
      </c>
      <c r="AP2087" t="s">
        <v>4365</v>
      </c>
      <c r="AQ2087" t="s">
        <v>4365</v>
      </c>
      <c r="AR2087" t="s">
        <v>4365</v>
      </c>
      <c r="AS2087" t="s">
        <v>4365</v>
      </c>
      <c r="BC2087" s="3" t="str" cm="1">
        <f t="array" ref="BC2087">LEFT(BB2087,MIN(FIND({0,1,2,3,4,5,6,7,8,9},BB2087&amp;"0123456789"))-1)</f>
        <v/>
      </c>
      <c r="BY2087" t="s">
        <v>10331</v>
      </c>
      <c r="CT2087" t="str">
        <f t="shared" si="469"/>
        <v>Information Technology</v>
      </c>
      <c r="CU2087" t="str">
        <f t="shared" si="470"/>
        <v/>
      </c>
      <c r="CV2087" t="str">
        <f t="shared" si="471"/>
        <v/>
      </c>
      <c r="CW2087" t="str">
        <f t="shared" si="472"/>
        <v/>
      </c>
      <c r="CX2087" t="str">
        <f t="shared" si="473"/>
        <v/>
      </c>
      <c r="CY2087" t="str">
        <f t="shared" si="474"/>
        <v/>
      </c>
      <c r="CZ2087" t="str">
        <f t="shared" si="475"/>
        <v/>
      </c>
      <c r="DA2087" t="str">
        <f t="shared" si="476"/>
        <v/>
      </c>
      <c r="DB2087" t="str">
        <f t="shared" si="477"/>
        <v/>
      </c>
      <c r="DC2087" t="str">
        <f t="shared" si="478"/>
        <v/>
      </c>
    </row>
    <row r="2088" spans="1:107" x14ac:dyDescent="0.2">
      <c r="A2088">
        <v>2085</v>
      </c>
      <c r="B2088" t="s">
        <v>2077</v>
      </c>
      <c r="C2088" t="s">
        <v>4252</v>
      </c>
      <c r="D2088" t="s">
        <v>6015</v>
      </c>
      <c r="E2088" t="s">
        <v>6065</v>
      </c>
      <c r="F2088" t="s">
        <v>8151</v>
      </c>
      <c r="G2088" t="s">
        <v>8541</v>
      </c>
      <c r="H2088" t="s">
        <v>8552</v>
      </c>
      <c r="I2088" t="s">
        <v>8557</v>
      </c>
      <c r="J2088" t="s">
        <v>10088</v>
      </c>
      <c r="K2088" t="s">
        <v>10121</v>
      </c>
      <c r="L2088" t="s">
        <v>10306</v>
      </c>
      <c r="M2088" t="s">
        <v>12685</v>
      </c>
      <c r="N2088" t="s">
        <v>13070</v>
      </c>
      <c r="O2088" t="s">
        <v>4365</v>
      </c>
      <c r="P2088" t="s">
        <v>4365</v>
      </c>
      <c r="Q2088">
        <v>1</v>
      </c>
      <c r="R2088" t="s">
        <v>13357</v>
      </c>
      <c r="S2088" t="s">
        <v>13428</v>
      </c>
      <c r="T2088" t="s">
        <v>13752</v>
      </c>
      <c r="U2088" s="3" t="str" cm="1">
        <f t="array" ref="U2088">LEFT(T2088,MIN(FIND({0,1,2,3,4,5,6,7,8,9},T2088&amp;"0123456789"))-1)</f>
        <v>$</v>
      </c>
      <c r="V2088" t="s">
        <v>14422</v>
      </c>
      <c r="W2088" t="s">
        <v>13752</v>
      </c>
      <c r="X2088" s="3" t="str" cm="1">
        <f t="array" ref="X2088">LEFT(W2088,MIN(FIND({0,1,2,3,4,5,6,7,8,9},W2088&amp;"0123456789"))-1)</f>
        <v>$</v>
      </c>
      <c r="Y2088" t="s">
        <v>14422</v>
      </c>
      <c r="Z2088" t="s">
        <v>13752</v>
      </c>
      <c r="AA2088" s="3" cm="1">
        <f t="array" ref="AA2088">_xlfn.XLOOKUP(LEFT(Z2088,MIN(FIND({0,1,2,3,4,5,6,7,8,9},Z2088&amp;"0123456789"))-1), $BB$4:$BB$23, $BC$4:$BC$23)*_xlfn.NUMBERVALUE(TRIM(REPLACE(Z2088,1,MIN(FIND({0,1,2,3,4,5,6,7,8,9},Z2088&amp;"0123456789"))-1,"")), ".", ",")</f>
        <v>1200000</v>
      </c>
      <c r="AB2088" t="s">
        <v>13752</v>
      </c>
      <c r="AC2088" s="3" cm="1">
        <f t="array" ref="AC2088">_xlfn.XLOOKUP(LEFT(AB2088,MIN(FIND({0,1,2,3,4,5,6,7,8,9},AB2088&amp;"0123456789"))-1), $BB$4:$BB$23, $BC$4:$BC$23)*_xlfn.NUMBERVALUE(TRIM(REPLACE(AB2088,1,MIN(FIND({0,1,2,3,4,5,6,7,8,9},AB2088&amp;"0123456789"))-1,"")), ".", ",")</f>
        <v>1200000</v>
      </c>
      <c r="AD2088" t="s">
        <v>8555</v>
      </c>
      <c r="AE2088" t="s">
        <v>8555</v>
      </c>
      <c r="AF2088" t="s">
        <v>16411</v>
      </c>
      <c r="AG2088" t="s">
        <v>4365</v>
      </c>
      <c r="AH2088" t="s">
        <v>4365</v>
      </c>
      <c r="AI2088" t="s">
        <v>4365</v>
      </c>
      <c r="AJ2088" t="s">
        <v>4365</v>
      </c>
      <c r="AK2088" t="s">
        <v>4365</v>
      </c>
      <c r="AL2088" t="s">
        <v>4365</v>
      </c>
      <c r="AM2088" t="s">
        <v>4365</v>
      </c>
      <c r="AN2088" t="s">
        <v>4365</v>
      </c>
      <c r="AO2088" t="s">
        <v>4365</v>
      </c>
      <c r="AP2088" t="s">
        <v>4365</v>
      </c>
      <c r="AQ2088" t="s">
        <v>4365</v>
      </c>
      <c r="AR2088" t="s">
        <v>4365</v>
      </c>
      <c r="AS2088" t="s">
        <v>14832</v>
      </c>
      <c r="BC2088" s="3" t="str" cm="1">
        <f t="array" ref="BC2088">LEFT(BB2088,MIN(FIND({0,1,2,3,4,5,6,7,8,9},BB2088&amp;"0123456789"))-1)</f>
        <v/>
      </c>
      <c r="BY2088" t="s">
        <v>11267</v>
      </c>
      <c r="BZ2088" t="s">
        <v>25443</v>
      </c>
      <c r="CA2088" t="s">
        <v>25430</v>
      </c>
      <c r="CB2088" t="s">
        <v>25591</v>
      </c>
      <c r="CC2088" t="s">
        <v>25444</v>
      </c>
      <c r="CT2088" t="str">
        <f t="shared" si="469"/>
        <v>Artificial Intelligence</v>
      </c>
      <c r="CU2088" t="str">
        <f t="shared" si="470"/>
        <v>Big Data</v>
      </c>
      <c r="CV2088" t="str">
        <f t="shared" si="471"/>
        <v>FinTech</v>
      </c>
      <c r="CW2088" t="str">
        <f t="shared" si="472"/>
        <v>InsurTech</v>
      </c>
      <c r="CX2088" t="str">
        <f t="shared" si="473"/>
        <v>Machine Learning</v>
      </c>
      <c r="CY2088" t="str">
        <f t="shared" si="474"/>
        <v/>
      </c>
      <c r="CZ2088" t="str">
        <f t="shared" si="475"/>
        <v/>
      </c>
      <c r="DA2088" t="str">
        <f t="shared" si="476"/>
        <v/>
      </c>
      <c r="DB2088" t="str">
        <f t="shared" si="477"/>
        <v/>
      </c>
      <c r="DC2088" t="str">
        <f t="shared" si="478"/>
        <v/>
      </c>
    </row>
    <row r="2089" spans="1:107" x14ac:dyDescent="0.2">
      <c r="A2089">
        <v>2086</v>
      </c>
      <c r="B2089" t="s">
        <v>2078</v>
      </c>
      <c r="C2089" t="s">
        <v>4253</v>
      </c>
      <c r="D2089" t="s">
        <v>6016</v>
      </c>
      <c r="E2089" t="s">
        <v>6065</v>
      </c>
      <c r="F2089" t="s">
        <v>8152</v>
      </c>
      <c r="G2089" t="s">
        <v>8245</v>
      </c>
      <c r="H2089" t="s">
        <v>8552</v>
      </c>
      <c r="I2089" t="s">
        <v>8554</v>
      </c>
      <c r="J2089" t="s">
        <v>10089</v>
      </c>
      <c r="K2089" t="s">
        <v>10121</v>
      </c>
      <c r="L2089" t="s">
        <v>10263</v>
      </c>
      <c r="M2089" t="s">
        <v>11937</v>
      </c>
      <c r="N2089" t="s">
        <v>13270</v>
      </c>
      <c r="O2089" t="s">
        <v>13309</v>
      </c>
      <c r="P2089" t="s">
        <v>4365</v>
      </c>
      <c r="Q2089">
        <v>2</v>
      </c>
      <c r="R2089" t="s">
        <v>13358</v>
      </c>
      <c r="S2089" t="s">
        <v>8406</v>
      </c>
      <c r="T2089" t="s">
        <v>13831</v>
      </c>
      <c r="U2089" s="3" t="str" cm="1">
        <f t="array" ref="U2089">LEFT(T2089,MIN(FIND({0,1,2,3,4,5,6,7,8,9},T2089&amp;"0123456789"))-1)</f>
        <v>$</v>
      </c>
      <c r="V2089" t="s">
        <v>14414</v>
      </c>
      <c r="W2089" t="s">
        <v>13831</v>
      </c>
      <c r="X2089" s="3" t="str" cm="1">
        <f t="array" ref="X2089">LEFT(W2089,MIN(FIND({0,1,2,3,4,5,6,7,8,9},W2089&amp;"0123456789"))-1)</f>
        <v>$</v>
      </c>
      <c r="Y2089" t="s">
        <v>14414</v>
      </c>
      <c r="Z2089" t="s">
        <v>13831</v>
      </c>
      <c r="AA2089" s="3" cm="1">
        <f t="array" ref="AA2089">_xlfn.XLOOKUP(LEFT(Z2089,MIN(FIND({0,1,2,3,4,5,6,7,8,9},Z2089&amp;"0123456789"))-1), $BB$4:$BB$23, $BC$4:$BC$23)*_xlfn.NUMBERVALUE(TRIM(REPLACE(Z2089,1,MIN(FIND({0,1,2,3,4,5,6,7,8,9},Z2089&amp;"0123456789"))-1,"")), ".", ",")</f>
        <v>1000000</v>
      </c>
      <c r="AB2089" t="s">
        <v>13831</v>
      </c>
      <c r="AC2089" s="3" cm="1">
        <f t="array" ref="AC2089">_xlfn.XLOOKUP(LEFT(AB2089,MIN(FIND({0,1,2,3,4,5,6,7,8,9},AB2089&amp;"0123456789"))-1), $BB$4:$BB$23, $BC$4:$BC$23)*_xlfn.NUMBERVALUE(TRIM(REPLACE(AB2089,1,MIN(FIND({0,1,2,3,4,5,6,7,8,9},AB2089&amp;"0123456789"))-1,"")), ".", ",")</f>
        <v>1000000</v>
      </c>
      <c r="AD2089" t="s">
        <v>4365</v>
      </c>
      <c r="AE2089" t="s">
        <v>8556</v>
      </c>
      <c r="AF2089" t="s">
        <v>16412</v>
      </c>
      <c r="AG2089" t="s">
        <v>4365</v>
      </c>
      <c r="AH2089" t="s">
        <v>4365</v>
      </c>
      <c r="AI2089" t="s">
        <v>4365</v>
      </c>
      <c r="AJ2089" t="s">
        <v>4365</v>
      </c>
      <c r="AK2089" t="s">
        <v>4365</v>
      </c>
      <c r="AL2089" t="s">
        <v>4365</v>
      </c>
      <c r="AM2089" t="s">
        <v>4365</v>
      </c>
      <c r="AN2089" t="s">
        <v>4365</v>
      </c>
      <c r="AO2089" t="s">
        <v>4365</v>
      </c>
      <c r="AP2089" t="s">
        <v>4365</v>
      </c>
      <c r="AQ2089" t="s">
        <v>4365</v>
      </c>
      <c r="AR2089" t="s">
        <v>4365</v>
      </c>
      <c r="AS2089" t="s">
        <v>4365</v>
      </c>
      <c r="BC2089" s="3" t="str" cm="1">
        <f t="array" ref="BC2089">LEFT(BB2089,MIN(FIND({0,1,2,3,4,5,6,7,8,9},BB2089&amp;"0123456789"))-1)</f>
        <v/>
      </c>
      <c r="BY2089" t="s">
        <v>11267</v>
      </c>
      <c r="BZ2089" t="s">
        <v>25404</v>
      </c>
      <c r="CA2089" t="s">
        <v>25408</v>
      </c>
      <c r="CT2089" t="str">
        <f t="shared" si="469"/>
        <v>Artificial Intelligence</v>
      </c>
      <c r="CU2089" t="str">
        <f t="shared" si="470"/>
        <v>Information Technology</v>
      </c>
      <c r="CV2089" t="str">
        <f t="shared" si="471"/>
        <v>Software</v>
      </c>
      <c r="CW2089" t="str">
        <f t="shared" si="472"/>
        <v/>
      </c>
      <c r="CX2089" t="str">
        <f t="shared" si="473"/>
        <v/>
      </c>
      <c r="CY2089" t="str">
        <f t="shared" si="474"/>
        <v/>
      </c>
      <c r="CZ2089" t="str">
        <f t="shared" si="475"/>
        <v/>
      </c>
      <c r="DA2089" t="str">
        <f t="shared" si="476"/>
        <v/>
      </c>
      <c r="DB2089" t="str">
        <f t="shared" si="477"/>
        <v/>
      </c>
      <c r="DC2089" t="str">
        <f t="shared" si="478"/>
        <v/>
      </c>
    </row>
    <row r="2090" spans="1:107" x14ac:dyDescent="0.2">
      <c r="A2090">
        <v>2087</v>
      </c>
      <c r="B2090" t="s">
        <v>2079</v>
      </c>
      <c r="C2090" t="s">
        <v>4254</v>
      </c>
      <c r="D2090" t="s">
        <v>6017</v>
      </c>
      <c r="E2090" t="s">
        <v>6065</v>
      </c>
      <c r="F2090" t="s">
        <v>8153</v>
      </c>
      <c r="G2090" t="s">
        <v>8245</v>
      </c>
      <c r="H2090" t="s">
        <v>8552</v>
      </c>
      <c r="I2090" t="s">
        <v>4365</v>
      </c>
      <c r="J2090" t="s">
        <v>4365</v>
      </c>
      <c r="K2090" t="s">
        <v>10121</v>
      </c>
      <c r="L2090" t="s">
        <v>10685</v>
      </c>
      <c r="M2090" t="s">
        <v>12686</v>
      </c>
      <c r="N2090" t="s">
        <v>12870</v>
      </c>
      <c r="O2090" t="s">
        <v>13325</v>
      </c>
      <c r="P2090" t="s">
        <v>4365</v>
      </c>
      <c r="Q2090">
        <v>1</v>
      </c>
      <c r="R2090" t="s">
        <v>4365</v>
      </c>
      <c r="S2090" t="s">
        <v>8263</v>
      </c>
      <c r="T2090" t="s">
        <v>14327</v>
      </c>
      <c r="U2090" s="3" t="str" cm="1">
        <f t="array" ref="U2090">LEFT(T2090,MIN(FIND({0,1,2,3,4,5,6,7,8,9},T2090&amp;"0123456789"))-1)</f>
        <v>$</v>
      </c>
      <c r="V2090" t="s">
        <v>14415</v>
      </c>
      <c r="W2090" t="s">
        <v>14327</v>
      </c>
      <c r="X2090" s="3" t="str" cm="1">
        <f t="array" ref="X2090">LEFT(W2090,MIN(FIND({0,1,2,3,4,5,6,7,8,9},W2090&amp;"0123456789"))-1)</f>
        <v>$</v>
      </c>
      <c r="Y2090" t="s">
        <v>14415</v>
      </c>
      <c r="Z2090" t="s">
        <v>14327</v>
      </c>
      <c r="AA2090" s="3" cm="1">
        <f t="array" ref="AA2090">_xlfn.XLOOKUP(LEFT(Z2090,MIN(FIND({0,1,2,3,4,5,6,7,8,9},Z2090&amp;"0123456789"))-1), $BB$4:$BB$23, $BC$4:$BC$23)*_xlfn.NUMBERVALUE(TRIM(REPLACE(Z2090,1,MIN(FIND({0,1,2,3,4,5,6,7,8,9},Z2090&amp;"0123456789"))-1,"")), ".", ",")</f>
        <v>1325000</v>
      </c>
      <c r="AB2090" t="s">
        <v>14327</v>
      </c>
      <c r="AC2090" s="3" cm="1">
        <f t="array" ref="AC2090">_xlfn.XLOOKUP(LEFT(AB2090,MIN(FIND({0,1,2,3,4,5,6,7,8,9},AB2090&amp;"0123456789"))-1), $BB$4:$BB$23, $BC$4:$BC$23)*_xlfn.NUMBERVALUE(TRIM(REPLACE(AB2090,1,MIN(FIND({0,1,2,3,4,5,6,7,8,9},AB2090&amp;"0123456789"))-1,"")), ".", ",")</f>
        <v>1325000</v>
      </c>
      <c r="AD2090" t="s">
        <v>4365</v>
      </c>
      <c r="AE2090" t="s">
        <v>4365</v>
      </c>
      <c r="AF2090" t="s">
        <v>4365</v>
      </c>
      <c r="AG2090" t="s">
        <v>4365</v>
      </c>
      <c r="AH2090" t="s">
        <v>4365</v>
      </c>
      <c r="AI2090" t="s">
        <v>4365</v>
      </c>
      <c r="AJ2090" t="s">
        <v>4365</v>
      </c>
      <c r="AK2090" t="s">
        <v>4365</v>
      </c>
      <c r="AL2090" t="s">
        <v>4365</v>
      </c>
      <c r="AM2090" t="s">
        <v>4365</v>
      </c>
      <c r="AN2090" t="s">
        <v>4365</v>
      </c>
      <c r="AO2090" t="s">
        <v>4365</v>
      </c>
      <c r="AP2090" t="s">
        <v>4365</v>
      </c>
      <c r="AQ2090" t="s">
        <v>4365</v>
      </c>
      <c r="AR2090" t="s">
        <v>4365</v>
      </c>
      <c r="AS2090" t="s">
        <v>19090</v>
      </c>
      <c r="BC2090" s="3" t="str" cm="1">
        <f t="array" ref="BC2090">LEFT(BB2090,MIN(FIND({0,1,2,3,4,5,6,7,8,9},BB2090&amp;"0123456789"))-1)</f>
        <v/>
      </c>
      <c r="BY2090" t="s">
        <v>26021</v>
      </c>
      <c r="BZ2090" t="s">
        <v>25429</v>
      </c>
      <c r="CA2090" t="s">
        <v>25633</v>
      </c>
      <c r="CT2090" t="str">
        <f t="shared" si="469"/>
        <v>Advice</v>
      </c>
      <c r="CU2090" t="str">
        <f t="shared" si="470"/>
        <v>Financial Services</v>
      </c>
      <c r="CV2090" t="str">
        <f t="shared" si="471"/>
        <v>Wealth Management</v>
      </c>
      <c r="CW2090" t="str">
        <f t="shared" si="472"/>
        <v/>
      </c>
      <c r="CX2090" t="str">
        <f t="shared" si="473"/>
        <v/>
      </c>
      <c r="CY2090" t="str">
        <f t="shared" si="474"/>
        <v/>
      </c>
      <c r="CZ2090" t="str">
        <f t="shared" si="475"/>
        <v/>
      </c>
      <c r="DA2090" t="str">
        <f t="shared" si="476"/>
        <v/>
      </c>
      <c r="DB2090" t="str">
        <f t="shared" si="477"/>
        <v/>
      </c>
      <c r="DC2090" t="str">
        <f t="shared" si="478"/>
        <v/>
      </c>
    </row>
    <row r="2091" spans="1:107" x14ac:dyDescent="0.2">
      <c r="A2091">
        <v>2088</v>
      </c>
      <c r="B2091" t="s">
        <v>2080</v>
      </c>
      <c r="C2091" t="s">
        <v>4255</v>
      </c>
      <c r="D2091" t="s">
        <v>4255</v>
      </c>
      <c r="E2091" t="s">
        <v>6065</v>
      </c>
      <c r="F2091" t="s">
        <v>8154</v>
      </c>
      <c r="G2091" t="s">
        <v>8245</v>
      </c>
      <c r="H2091" t="s">
        <v>8553</v>
      </c>
      <c r="I2091" t="s">
        <v>8555</v>
      </c>
      <c r="J2091" t="s">
        <v>9203</v>
      </c>
      <c r="K2091" t="s">
        <v>4365</v>
      </c>
      <c r="L2091" t="s">
        <v>11057</v>
      </c>
      <c r="M2091" t="s">
        <v>12687</v>
      </c>
      <c r="N2091" t="s">
        <v>13271</v>
      </c>
      <c r="O2091" t="s">
        <v>13322</v>
      </c>
      <c r="P2091" t="s">
        <v>4365</v>
      </c>
      <c r="Q2091">
        <v>1</v>
      </c>
      <c r="R2091" t="s">
        <v>4365</v>
      </c>
      <c r="S2091" t="s">
        <v>13624</v>
      </c>
      <c r="T2091" t="s">
        <v>14393</v>
      </c>
      <c r="U2091" s="3" t="str" cm="1">
        <f t="array" ref="U2091">LEFT(T2091,MIN(FIND({0,1,2,3,4,5,6,7,8,9},T2091&amp;"0123456789"))-1)</f>
        <v>$</v>
      </c>
      <c r="V2091" t="s">
        <v>14415</v>
      </c>
      <c r="W2091" t="s">
        <v>14393</v>
      </c>
      <c r="X2091" s="3" t="str" cm="1">
        <f t="array" ref="X2091">LEFT(W2091,MIN(FIND({0,1,2,3,4,5,6,7,8,9},W2091&amp;"0123456789"))-1)</f>
        <v>$</v>
      </c>
      <c r="Y2091" t="s">
        <v>14415</v>
      </c>
      <c r="Z2091" t="s">
        <v>14393</v>
      </c>
      <c r="AA2091" s="3" cm="1">
        <f t="array" ref="AA2091">_xlfn.XLOOKUP(LEFT(Z2091,MIN(FIND({0,1,2,3,4,5,6,7,8,9},Z2091&amp;"0123456789"))-1), $BB$4:$BB$23, $BC$4:$BC$23)*_xlfn.NUMBERVALUE(TRIM(REPLACE(Z2091,1,MIN(FIND({0,1,2,3,4,5,6,7,8,9},Z2091&amp;"0123456789"))-1,"")), ".", ",")</f>
        <v>6656231</v>
      </c>
      <c r="AB2091" t="s">
        <v>14393</v>
      </c>
      <c r="AC2091" s="3" cm="1">
        <f t="array" ref="AC2091">_xlfn.XLOOKUP(LEFT(AB2091,MIN(FIND({0,1,2,3,4,5,6,7,8,9},AB2091&amp;"0123456789"))-1), $BB$4:$BB$23, $BC$4:$BC$23)*_xlfn.NUMBERVALUE(TRIM(REPLACE(AB2091,1,MIN(FIND({0,1,2,3,4,5,6,7,8,9},AB2091&amp;"0123456789"))-1,"")), ".", ",")</f>
        <v>6656231</v>
      </c>
      <c r="AD2091" t="s">
        <v>4365</v>
      </c>
      <c r="AE2091" t="s">
        <v>4365</v>
      </c>
      <c r="AF2091" t="s">
        <v>4365</v>
      </c>
      <c r="AG2091" t="s">
        <v>4365</v>
      </c>
      <c r="AH2091" t="s">
        <v>4365</v>
      </c>
      <c r="AI2091" t="s">
        <v>4365</v>
      </c>
      <c r="AJ2091" t="s">
        <v>4365</v>
      </c>
      <c r="AK2091" t="s">
        <v>4365</v>
      </c>
      <c r="AL2091" t="s">
        <v>4365</v>
      </c>
      <c r="AM2091" t="s">
        <v>4365</v>
      </c>
      <c r="AN2091" t="s">
        <v>4365</v>
      </c>
      <c r="AO2091" t="s">
        <v>4365</v>
      </c>
      <c r="AP2091" t="s">
        <v>4365</v>
      </c>
      <c r="AQ2091" t="s">
        <v>4365</v>
      </c>
      <c r="AR2091" t="s">
        <v>4365</v>
      </c>
      <c r="AS2091" t="s">
        <v>4365</v>
      </c>
      <c r="BC2091" s="3" t="str" cm="1">
        <f t="array" ref="BC2091">LEFT(BB2091,MIN(FIND({0,1,2,3,4,5,6,7,8,9},BB2091&amp;"0123456789"))-1)</f>
        <v/>
      </c>
      <c r="BY2091" t="s">
        <v>25984</v>
      </c>
      <c r="BZ2091" t="s">
        <v>25522</v>
      </c>
      <c r="CT2091" t="str">
        <f t="shared" si="469"/>
        <v>Assistive Technology</v>
      </c>
      <c r="CU2091" t="str">
        <f t="shared" si="470"/>
        <v>Travel</v>
      </c>
      <c r="CV2091" t="str">
        <f t="shared" si="471"/>
        <v/>
      </c>
      <c r="CW2091" t="str">
        <f t="shared" si="472"/>
        <v/>
      </c>
      <c r="CX2091" t="str">
        <f t="shared" si="473"/>
        <v/>
      </c>
      <c r="CY2091" t="str">
        <f t="shared" si="474"/>
        <v/>
      </c>
      <c r="CZ2091" t="str">
        <f t="shared" si="475"/>
        <v/>
      </c>
      <c r="DA2091" t="str">
        <f t="shared" si="476"/>
        <v/>
      </c>
      <c r="DB2091" t="str">
        <f t="shared" si="477"/>
        <v/>
      </c>
      <c r="DC2091" t="str">
        <f t="shared" si="478"/>
        <v/>
      </c>
    </row>
    <row r="2092" spans="1:107" x14ac:dyDescent="0.2">
      <c r="A2092">
        <v>2089</v>
      </c>
      <c r="B2092" t="s">
        <v>2081</v>
      </c>
      <c r="C2092" t="s">
        <v>4256</v>
      </c>
      <c r="D2092" t="s">
        <v>6018</v>
      </c>
      <c r="E2092" t="s">
        <v>6065</v>
      </c>
      <c r="F2092" t="s">
        <v>8155</v>
      </c>
      <c r="G2092" t="s">
        <v>8450</v>
      </c>
      <c r="H2092" t="s">
        <v>8552</v>
      </c>
      <c r="I2092" t="s">
        <v>8555</v>
      </c>
      <c r="J2092" t="s">
        <v>10090</v>
      </c>
      <c r="K2092" t="s">
        <v>10118</v>
      </c>
      <c r="L2092" t="s">
        <v>11058</v>
      </c>
      <c r="M2092" t="s">
        <v>12688</v>
      </c>
      <c r="N2092" t="s">
        <v>13272</v>
      </c>
      <c r="O2092" t="s">
        <v>13319</v>
      </c>
      <c r="P2092" t="s">
        <v>4365</v>
      </c>
      <c r="Q2092">
        <v>2</v>
      </c>
      <c r="R2092" t="s">
        <v>13357</v>
      </c>
      <c r="S2092" t="s">
        <v>13718</v>
      </c>
      <c r="T2092" t="s">
        <v>13831</v>
      </c>
      <c r="U2092" s="3" t="str" cm="1">
        <f t="array" ref="U2092">LEFT(T2092,MIN(FIND({0,1,2,3,4,5,6,7,8,9},T2092&amp;"0123456789"))-1)</f>
        <v>$</v>
      </c>
      <c r="V2092" t="s">
        <v>13357</v>
      </c>
      <c r="W2092" t="s">
        <v>13831</v>
      </c>
      <c r="X2092" s="3" t="str" cm="1">
        <f t="array" ref="X2092">LEFT(W2092,MIN(FIND({0,1,2,3,4,5,6,7,8,9},W2092&amp;"0123456789"))-1)</f>
        <v>$</v>
      </c>
      <c r="Y2092" t="s">
        <v>13357</v>
      </c>
      <c r="Z2092" t="s">
        <v>13813</v>
      </c>
      <c r="AA2092" s="3" cm="1">
        <f t="array" ref="AA2092">_xlfn.XLOOKUP(LEFT(Z2092,MIN(FIND({0,1,2,3,4,5,6,7,8,9},Z2092&amp;"0123456789"))-1), $BB$4:$BB$23, $BC$4:$BC$23)*_xlfn.NUMBERVALUE(TRIM(REPLACE(Z2092,1,MIN(FIND({0,1,2,3,4,5,6,7,8,9},Z2092&amp;"0123456789"))-1,"")), ".", ",")</f>
        <v>2000000</v>
      </c>
      <c r="AB2092" t="s">
        <v>13813</v>
      </c>
      <c r="AC2092" s="3" cm="1">
        <f t="array" ref="AC2092">_xlfn.XLOOKUP(LEFT(AB2092,MIN(FIND({0,1,2,3,4,5,6,7,8,9},AB2092&amp;"0123456789"))-1), $BB$4:$BB$23, $BC$4:$BC$23)*_xlfn.NUMBERVALUE(TRIM(REPLACE(AB2092,1,MIN(FIND({0,1,2,3,4,5,6,7,8,9},AB2092&amp;"0123456789"))-1,"")), ".", ",")</f>
        <v>2000000</v>
      </c>
      <c r="AD2092" t="s">
        <v>4365</v>
      </c>
      <c r="AE2092" t="s">
        <v>8554</v>
      </c>
      <c r="AF2092" t="s">
        <v>16413</v>
      </c>
      <c r="AG2092" t="s">
        <v>17490</v>
      </c>
      <c r="AH2092" t="s">
        <v>4365</v>
      </c>
      <c r="AI2092" t="s">
        <v>4365</v>
      </c>
      <c r="AJ2092" t="s">
        <v>8563</v>
      </c>
      <c r="AK2092" t="s">
        <v>4365</v>
      </c>
      <c r="AL2092" t="s">
        <v>8555</v>
      </c>
      <c r="AM2092" t="s">
        <v>4365</v>
      </c>
      <c r="AN2092" t="s">
        <v>18372</v>
      </c>
      <c r="AO2092" t="s">
        <v>4365</v>
      </c>
      <c r="AP2092" t="s">
        <v>23515</v>
      </c>
      <c r="AQ2092" t="s">
        <v>4365</v>
      </c>
      <c r="AR2092" t="s">
        <v>4365</v>
      </c>
      <c r="AS2092" t="s">
        <v>14827</v>
      </c>
      <c r="BC2092" s="3" t="str" cm="1">
        <f t="array" ref="BC2092">LEFT(BB2092,MIN(FIND({0,1,2,3,4,5,6,7,8,9},BB2092&amp;"0123456789"))-1)</f>
        <v/>
      </c>
      <c r="BY2092" t="s">
        <v>25419</v>
      </c>
      <c r="BZ2092" t="s">
        <v>25654</v>
      </c>
      <c r="CA2092" t="s">
        <v>25404</v>
      </c>
      <c r="CB2092" t="s">
        <v>25814</v>
      </c>
      <c r="CC2092" t="s">
        <v>25865</v>
      </c>
      <c r="CT2092" t="str">
        <f t="shared" si="469"/>
        <v>Apps</v>
      </c>
      <c r="CU2092" t="str">
        <f t="shared" si="470"/>
        <v>Digital Media</v>
      </c>
      <c r="CV2092" t="str">
        <f t="shared" si="471"/>
        <v>Information Technology</v>
      </c>
      <c r="CW2092" t="str">
        <f t="shared" si="472"/>
        <v>News</v>
      </c>
      <c r="CX2092" t="str">
        <f t="shared" si="473"/>
        <v>Publishing</v>
      </c>
      <c r="CY2092" t="str">
        <f t="shared" si="474"/>
        <v/>
      </c>
      <c r="CZ2092" t="str">
        <f t="shared" si="475"/>
        <v/>
      </c>
      <c r="DA2092" t="str">
        <f t="shared" si="476"/>
        <v/>
      </c>
      <c r="DB2092" t="str">
        <f t="shared" si="477"/>
        <v/>
      </c>
      <c r="DC2092" t="str">
        <f t="shared" si="478"/>
        <v/>
      </c>
    </row>
    <row r="2093" spans="1:107" x14ac:dyDescent="0.2">
      <c r="A2093">
        <v>2090</v>
      </c>
      <c r="B2093" t="s">
        <v>2082</v>
      </c>
      <c r="C2093" t="s">
        <v>4257</v>
      </c>
      <c r="D2093" t="s">
        <v>4365</v>
      </c>
      <c r="E2093" t="s">
        <v>6065</v>
      </c>
      <c r="F2093" t="s">
        <v>8156</v>
      </c>
      <c r="G2093" t="s">
        <v>8320</v>
      </c>
      <c r="H2093" t="s">
        <v>8552</v>
      </c>
      <c r="I2093" t="s">
        <v>4365</v>
      </c>
      <c r="J2093" t="s">
        <v>4365</v>
      </c>
      <c r="K2093" t="s">
        <v>10118</v>
      </c>
      <c r="L2093" t="s">
        <v>10535</v>
      </c>
      <c r="M2093" t="s">
        <v>12689</v>
      </c>
      <c r="N2093" t="s">
        <v>12924</v>
      </c>
      <c r="O2093" t="s">
        <v>13319</v>
      </c>
      <c r="P2093" t="s">
        <v>4365</v>
      </c>
      <c r="Q2093">
        <v>1</v>
      </c>
      <c r="R2093" t="s">
        <v>4365</v>
      </c>
      <c r="S2093" t="s">
        <v>13672</v>
      </c>
      <c r="T2093" t="s">
        <v>14080</v>
      </c>
      <c r="U2093" s="3" t="str" cm="1">
        <f t="array" ref="U2093">LEFT(T2093,MIN(FIND({0,1,2,3,4,5,6,7,8,9},T2093&amp;"0123456789"))-1)</f>
        <v>CN¥</v>
      </c>
      <c r="V2093" t="s">
        <v>14425</v>
      </c>
      <c r="W2093" t="s">
        <v>14080</v>
      </c>
      <c r="X2093" s="3" t="str" cm="1">
        <f t="array" ref="X2093">LEFT(W2093,MIN(FIND({0,1,2,3,4,5,6,7,8,9},W2093&amp;"0123456789"))-1)</f>
        <v>CN¥</v>
      </c>
      <c r="Y2093" t="s">
        <v>14425</v>
      </c>
      <c r="Z2093" t="s">
        <v>14080</v>
      </c>
      <c r="AA2093" s="3" cm="1">
        <f t="array" ref="AA2093">_xlfn.XLOOKUP(LEFT(Z2093,MIN(FIND({0,1,2,3,4,5,6,7,8,9},Z2093&amp;"0123456789"))-1), $BB$4:$BB$23, $BC$4:$BC$23)*_xlfn.NUMBERVALUE(TRIM(REPLACE(Z2093,1,MIN(FIND({0,1,2,3,4,5,6,7,8,9},Z2093&amp;"0123456789"))-1,"")), ".", ",")</f>
        <v>3000000</v>
      </c>
      <c r="AB2093" t="s">
        <v>14080</v>
      </c>
      <c r="AC2093" s="3" cm="1">
        <f t="array" ref="AC2093">_xlfn.XLOOKUP(LEFT(AB2093,MIN(FIND({0,1,2,3,4,5,6,7,8,9},AB2093&amp;"0123456789"))-1), $BB$4:$BB$23, $BC$4:$BC$23)*_xlfn.NUMBERVALUE(TRIM(REPLACE(AB2093,1,MIN(FIND({0,1,2,3,4,5,6,7,8,9},AB2093&amp;"0123456789"))-1,"")), ".", ",")</f>
        <v>3000000</v>
      </c>
      <c r="AD2093" t="s">
        <v>4365</v>
      </c>
      <c r="AE2093" t="s">
        <v>8555</v>
      </c>
      <c r="AF2093" t="s">
        <v>16414</v>
      </c>
      <c r="AG2093" t="s">
        <v>4365</v>
      </c>
      <c r="AH2093" t="s">
        <v>4365</v>
      </c>
      <c r="AI2093" t="s">
        <v>4365</v>
      </c>
      <c r="AJ2093" t="s">
        <v>4365</v>
      </c>
      <c r="AK2093" t="s">
        <v>4365</v>
      </c>
      <c r="AL2093" t="s">
        <v>4365</v>
      </c>
      <c r="AM2093" t="s">
        <v>4365</v>
      </c>
      <c r="AN2093" t="s">
        <v>4365</v>
      </c>
      <c r="AO2093" t="s">
        <v>4365</v>
      </c>
      <c r="AP2093" t="s">
        <v>4365</v>
      </c>
      <c r="AQ2093" t="s">
        <v>4365</v>
      </c>
      <c r="AR2093" t="s">
        <v>4365</v>
      </c>
      <c r="AS2093" t="s">
        <v>14823</v>
      </c>
      <c r="BC2093" s="3" t="str" cm="1">
        <f t="array" ref="BC2093">LEFT(BB2093,MIN(FIND({0,1,2,3,4,5,6,7,8,9},BB2093&amp;"0123456789"))-1)</f>
        <v/>
      </c>
      <c r="BY2093" t="s">
        <v>11538</v>
      </c>
      <c r="BZ2093" t="s">
        <v>25955</v>
      </c>
      <c r="CA2093" t="s">
        <v>25557</v>
      </c>
      <c r="CT2093" t="str">
        <f t="shared" si="469"/>
        <v>Digital Entertainment</v>
      </c>
      <c r="CU2093" t="str">
        <f t="shared" si="470"/>
        <v>Film Production</v>
      </c>
      <c r="CV2093" t="str">
        <f t="shared" si="471"/>
        <v>Video</v>
      </c>
      <c r="CW2093" t="str">
        <f t="shared" si="472"/>
        <v/>
      </c>
      <c r="CX2093" t="str">
        <f t="shared" si="473"/>
        <v/>
      </c>
      <c r="CY2093" t="str">
        <f t="shared" si="474"/>
        <v/>
      </c>
      <c r="CZ2093" t="str">
        <f t="shared" si="475"/>
        <v/>
      </c>
      <c r="DA2093" t="str">
        <f t="shared" si="476"/>
        <v/>
      </c>
      <c r="DB2093" t="str">
        <f t="shared" si="477"/>
        <v/>
      </c>
      <c r="DC2093" t="str">
        <f t="shared" si="478"/>
        <v/>
      </c>
    </row>
    <row r="2094" spans="1:107" x14ac:dyDescent="0.2">
      <c r="A2094">
        <v>2091</v>
      </c>
      <c r="B2094" t="s">
        <v>2083</v>
      </c>
      <c r="C2094" t="s">
        <v>4258</v>
      </c>
      <c r="D2094" t="s">
        <v>6019</v>
      </c>
      <c r="E2094" t="s">
        <v>6065</v>
      </c>
      <c r="F2094" t="s">
        <v>8157</v>
      </c>
      <c r="G2094" t="s">
        <v>8515</v>
      </c>
      <c r="H2094" t="s">
        <v>8552</v>
      </c>
      <c r="I2094" t="s">
        <v>8555</v>
      </c>
      <c r="J2094" t="s">
        <v>10091</v>
      </c>
      <c r="K2094" t="s">
        <v>10119</v>
      </c>
      <c r="L2094" t="s">
        <v>10170</v>
      </c>
      <c r="M2094" t="s">
        <v>11581</v>
      </c>
      <c r="N2094" t="s">
        <v>12796</v>
      </c>
      <c r="O2094" t="s">
        <v>13326</v>
      </c>
      <c r="P2094" t="s">
        <v>4365</v>
      </c>
      <c r="Q2094">
        <v>1</v>
      </c>
      <c r="R2094" t="s">
        <v>4365</v>
      </c>
      <c r="S2094" t="s">
        <v>13535</v>
      </c>
      <c r="T2094" t="s">
        <v>13740</v>
      </c>
      <c r="U2094" s="3" t="str" cm="1">
        <f t="array" ref="U2094">LEFT(T2094,MIN(FIND({0,1,2,3,4,5,6,7,8,9},T2094&amp;"0123456789"))-1)</f>
        <v>$</v>
      </c>
      <c r="V2094" t="s">
        <v>14418</v>
      </c>
      <c r="W2094" t="s">
        <v>13740</v>
      </c>
      <c r="X2094" s="3" t="str" cm="1">
        <f t="array" ref="X2094">LEFT(W2094,MIN(FIND({0,1,2,3,4,5,6,7,8,9},W2094&amp;"0123456789"))-1)</f>
        <v>$</v>
      </c>
      <c r="Y2094" t="s">
        <v>14418</v>
      </c>
      <c r="Z2094" t="s">
        <v>13740</v>
      </c>
      <c r="AA2094" s="3" cm="1">
        <f t="array" ref="AA2094">_xlfn.XLOOKUP(LEFT(Z2094,MIN(FIND({0,1,2,3,4,5,6,7,8,9},Z2094&amp;"0123456789"))-1), $BB$4:$BB$23, $BC$4:$BC$23)*_xlfn.NUMBERVALUE(TRIM(REPLACE(Z2094,1,MIN(FIND({0,1,2,3,4,5,6,7,8,9},Z2094&amp;"0123456789"))-1,"")), ".", ",")</f>
        <v>3000000</v>
      </c>
      <c r="AB2094" t="s">
        <v>13740</v>
      </c>
      <c r="AC2094" s="3" cm="1">
        <f t="array" ref="AC2094">_xlfn.XLOOKUP(LEFT(AB2094,MIN(FIND({0,1,2,3,4,5,6,7,8,9},AB2094&amp;"0123456789"))-1), $BB$4:$BB$23, $BC$4:$BC$23)*_xlfn.NUMBERVALUE(TRIM(REPLACE(AB2094,1,MIN(FIND({0,1,2,3,4,5,6,7,8,9},AB2094&amp;"0123456789"))-1,"")), ".", ",")</f>
        <v>3000000</v>
      </c>
      <c r="AD2094" t="s">
        <v>8555</v>
      </c>
      <c r="AE2094" t="s">
        <v>8555</v>
      </c>
      <c r="AF2094" t="s">
        <v>16415</v>
      </c>
      <c r="AG2094" t="s">
        <v>4365</v>
      </c>
      <c r="AH2094" t="s">
        <v>4365</v>
      </c>
      <c r="AI2094" t="s">
        <v>4365</v>
      </c>
      <c r="AJ2094" t="s">
        <v>4365</v>
      </c>
      <c r="AK2094" t="s">
        <v>4365</v>
      </c>
      <c r="AL2094" t="s">
        <v>4365</v>
      </c>
      <c r="AM2094" t="s">
        <v>4365</v>
      </c>
      <c r="AN2094" t="s">
        <v>4365</v>
      </c>
      <c r="AO2094" t="s">
        <v>4365</v>
      </c>
      <c r="AP2094" t="s">
        <v>4365</v>
      </c>
      <c r="AQ2094" t="s">
        <v>4365</v>
      </c>
      <c r="AR2094" t="s">
        <v>4365</v>
      </c>
      <c r="AS2094" t="s">
        <v>14822</v>
      </c>
      <c r="BC2094" s="3" t="str" cm="1">
        <f t="array" ref="BC2094">LEFT(BB2094,MIN(FIND({0,1,2,3,4,5,6,7,8,9},BB2094&amp;"0123456789"))-1)</f>
        <v/>
      </c>
      <c r="BY2094" t="s">
        <v>11581</v>
      </c>
      <c r="CT2094" t="str">
        <f t="shared" si="469"/>
        <v>Internet</v>
      </c>
      <c r="CU2094" t="str">
        <f t="shared" si="470"/>
        <v/>
      </c>
      <c r="CV2094" t="str">
        <f t="shared" si="471"/>
        <v/>
      </c>
      <c r="CW2094" t="str">
        <f t="shared" si="472"/>
        <v/>
      </c>
      <c r="CX2094" t="str">
        <f t="shared" si="473"/>
        <v/>
      </c>
      <c r="CY2094" t="str">
        <f t="shared" si="474"/>
        <v/>
      </c>
      <c r="CZ2094" t="str">
        <f t="shared" si="475"/>
        <v/>
      </c>
      <c r="DA2094" t="str">
        <f t="shared" si="476"/>
        <v/>
      </c>
      <c r="DB2094" t="str">
        <f t="shared" si="477"/>
        <v/>
      </c>
      <c r="DC2094" t="str">
        <f t="shared" si="478"/>
        <v/>
      </c>
    </row>
    <row r="2095" spans="1:107" x14ac:dyDescent="0.2">
      <c r="A2095">
        <v>2092</v>
      </c>
      <c r="B2095" t="s">
        <v>2084</v>
      </c>
      <c r="C2095" t="s">
        <v>4259</v>
      </c>
      <c r="D2095" t="s">
        <v>4365</v>
      </c>
      <c r="E2095" t="s">
        <v>6065</v>
      </c>
      <c r="F2095" t="s">
        <v>8158</v>
      </c>
      <c r="G2095" t="s">
        <v>8245</v>
      </c>
      <c r="H2095" t="s">
        <v>8552</v>
      </c>
      <c r="I2095" t="s">
        <v>8554</v>
      </c>
      <c r="J2095" t="s">
        <v>10092</v>
      </c>
      <c r="K2095" t="s">
        <v>10121</v>
      </c>
      <c r="L2095" t="s">
        <v>11059</v>
      </c>
      <c r="M2095" t="s">
        <v>12690</v>
      </c>
      <c r="N2095" t="s">
        <v>12768</v>
      </c>
      <c r="O2095" t="s">
        <v>13308</v>
      </c>
      <c r="P2095" t="s">
        <v>4365</v>
      </c>
      <c r="Q2095">
        <v>2</v>
      </c>
      <c r="R2095" t="s">
        <v>13357</v>
      </c>
      <c r="S2095" t="s">
        <v>13403</v>
      </c>
      <c r="T2095" t="s">
        <v>14031</v>
      </c>
      <c r="U2095" s="3" t="str" cm="1">
        <f t="array" ref="U2095">LEFT(T2095,MIN(FIND({0,1,2,3,4,5,6,7,8,9},T2095&amp;"0123456789"))-1)</f>
        <v>$</v>
      </c>
      <c r="V2095" t="s">
        <v>13357</v>
      </c>
      <c r="W2095" t="s">
        <v>14031</v>
      </c>
      <c r="X2095" s="3" t="str" cm="1">
        <f t="array" ref="X2095">LEFT(W2095,MIN(FIND({0,1,2,3,4,5,6,7,8,9},W2095&amp;"0123456789"))-1)</f>
        <v>$</v>
      </c>
      <c r="Y2095" t="s">
        <v>13357</v>
      </c>
      <c r="Z2095" t="s">
        <v>14031</v>
      </c>
      <c r="AA2095" s="3" cm="1">
        <f t="array" ref="AA2095">_xlfn.XLOOKUP(LEFT(Z2095,MIN(FIND({0,1,2,3,4,5,6,7,8,9},Z2095&amp;"0123456789"))-1), $BB$4:$BB$23, $BC$4:$BC$23)*_xlfn.NUMBERVALUE(TRIM(REPLACE(Z2095,1,MIN(FIND({0,1,2,3,4,5,6,7,8,9},Z2095&amp;"0123456789"))-1,"")), ".", ",")</f>
        <v>1150000</v>
      </c>
      <c r="AB2095" t="s">
        <v>14031</v>
      </c>
      <c r="AC2095" s="3" cm="1">
        <f t="array" ref="AC2095">_xlfn.XLOOKUP(LEFT(AB2095,MIN(FIND({0,1,2,3,4,5,6,7,8,9},AB2095&amp;"0123456789"))-1), $BB$4:$BB$23, $BC$4:$BC$23)*_xlfn.NUMBERVALUE(TRIM(REPLACE(AB2095,1,MIN(FIND({0,1,2,3,4,5,6,7,8,9},AB2095&amp;"0123456789"))-1,"")), ".", ",")</f>
        <v>1150000</v>
      </c>
      <c r="AD2095" t="s">
        <v>8554</v>
      </c>
      <c r="AE2095" t="s">
        <v>8559</v>
      </c>
      <c r="AF2095" t="s">
        <v>16416</v>
      </c>
      <c r="AG2095" t="s">
        <v>17491</v>
      </c>
      <c r="AH2095" t="s">
        <v>4365</v>
      </c>
      <c r="AI2095" t="s">
        <v>4365</v>
      </c>
      <c r="AJ2095" t="s">
        <v>19093</v>
      </c>
      <c r="AK2095" t="s">
        <v>4365</v>
      </c>
      <c r="AL2095" t="s">
        <v>20107</v>
      </c>
      <c r="AM2095" t="s">
        <v>4365</v>
      </c>
      <c r="AN2095" t="s">
        <v>21684</v>
      </c>
      <c r="AO2095" t="s">
        <v>4365</v>
      </c>
      <c r="AP2095" t="s">
        <v>23516</v>
      </c>
      <c r="AQ2095" t="s">
        <v>4365</v>
      </c>
      <c r="AR2095" t="s">
        <v>4365</v>
      </c>
      <c r="AS2095" t="s">
        <v>8560</v>
      </c>
      <c r="BC2095" s="3" t="str" cm="1">
        <f t="array" ref="BC2095">LEFT(BB2095,MIN(FIND({0,1,2,3,4,5,6,7,8,9},BB2095&amp;"0123456789"))-1)</f>
        <v/>
      </c>
      <c r="BY2095" t="s">
        <v>12677</v>
      </c>
      <c r="BZ2095" t="s">
        <v>25431</v>
      </c>
      <c r="CA2095" t="s">
        <v>25433</v>
      </c>
      <c r="CB2095" t="s">
        <v>25628</v>
      </c>
      <c r="CT2095" t="str">
        <f t="shared" si="469"/>
        <v>Construction</v>
      </c>
      <c r="CU2095" t="str">
        <f t="shared" si="470"/>
        <v>Human Resources</v>
      </c>
      <c r="CV2095" t="str">
        <f t="shared" si="471"/>
        <v>Recruiting</v>
      </c>
      <c r="CW2095" t="str">
        <f t="shared" si="472"/>
        <v>Staffing Agency</v>
      </c>
      <c r="CX2095" t="str">
        <f t="shared" si="473"/>
        <v/>
      </c>
      <c r="CY2095" t="str">
        <f t="shared" si="474"/>
        <v/>
      </c>
      <c r="CZ2095" t="str">
        <f t="shared" si="475"/>
        <v/>
      </c>
      <c r="DA2095" t="str">
        <f t="shared" si="476"/>
        <v/>
      </c>
      <c r="DB2095" t="str">
        <f t="shared" si="477"/>
        <v/>
      </c>
      <c r="DC2095" t="str">
        <f t="shared" si="478"/>
        <v/>
      </c>
    </row>
    <row r="2096" spans="1:107" x14ac:dyDescent="0.2">
      <c r="A2096">
        <v>2093</v>
      </c>
      <c r="B2096" t="s">
        <v>2085</v>
      </c>
      <c r="C2096" t="s">
        <v>4260</v>
      </c>
      <c r="D2096" t="s">
        <v>4365</v>
      </c>
      <c r="E2096" t="s">
        <v>6065</v>
      </c>
      <c r="F2096" t="s">
        <v>8159</v>
      </c>
      <c r="G2096" t="s">
        <v>8245</v>
      </c>
      <c r="H2096" t="s">
        <v>8552</v>
      </c>
      <c r="I2096" t="s">
        <v>8555</v>
      </c>
      <c r="J2096" t="s">
        <v>10093</v>
      </c>
      <c r="K2096" t="s">
        <v>10121</v>
      </c>
      <c r="L2096" t="s">
        <v>10347</v>
      </c>
      <c r="M2096" t="s">
        <v>11929</v>
      </c>
      <c r="N2096" t="s">
        <v>12740</v>
      </c>
      <c r="O2096" t="s">
        <v>13309</v>
      </c>
      <c r="P2096" t="s">
        <v>4365</v>
      </c>
      <c r="Q2096">
        <v>1</v>
      </c>
      <c r="R2096" t="s">
        <v>13358</v>
      </c>
      <c r="S2096" t="s">
        <v>8317</v>
      </c>
      <c r="T2096" t="s">
        <v>13898</v>
      </c>
      <c r="U2096" s="3" t="str" cm="1">
        <f t="array" ref="U2096">LEFT(T2096,MIN(FIND({0,1,2,3,4,5,6,7,8,9},T2096&amp;"0123456789"))-1)</f>
        <v>$</v>
      </c>
      <c r="V2096" t="s">
        <v>14414</v>
      </c>
      <c r="W2096" t="s">
        <v>13898</v>
      </c>
      <c r="X2096" s="3" t="str" cm="1">
        <f t="array" ref="X2096">LEFT(W2096,MIN(FIND({0,1,2,3,4,5,6,7,8,9},W2096&amp;"0123456789"))-1)</f>
        <v>$</v>
      </c>
      <c r="Y2096" t="s">
        <v>14414</v>
      </c>
      <c r="Z2096" t="s">
        <v>13898</v>
      </c>
      <c r="AA2096" s="3" cm="1">
        <f t="array" ref="AA2096">_xlfn.XLOOKUP(LEFT(Z2096,MIN(FIND({0,1,2,3,4,5,6,7,8,9},Z2096&amp;"0123456789"))-1), $BB$4:$BB$23, $BC$4:$BC$23)*_xlfn.NUMBERVALUE(TRIM(REPLACE(Z2096,1,MIN(FIND({0,1,2,3,4,5,6,7,8,9},Z2096&amp;"0123456789"))-1,"")), ".", ",")</f>
        <v>5200000</v>
      </c>
      <c r="AB2096" t="s">
        <v>13898</v>
      </c>
      <c r="AC2096" s="3" cm="1">
        <f t="array" ref="AC2096">_xlfn.XLOOKUP(LEFT(AB2096,MIN(FIND({0,1,2,3,4,5,6,7,8,9},AB2096&amp;"0123456789"))-1), $BB$4:$BB$23, $BC$4:$BC$23)*_xlfn.NUMBERVALUE(TRIM(REPLACE(AB2096,1,MIN(FIND({0,1,2,3,4,5,6,7,8,9},AB2096&amp;"0123456789"))-1,"")), ".", ",")</f>
        <v>5200000</v>
      </c>
      <c r="AD2096" t="s">
        <v>8555</v>
      </c>
      <c r="AE2096" t="s">
        <v>8555</v>
      </c>
      <c r="AF2096" t="s">
        <v>16417</v>
      </c>
      <c r="AG2096" t="s">
        <v>4365</v>
      </c>
      <c r="AH2096" t="s">
        <v>4365</v>
      </c>
      <c r="AI2096" t="s">
        <v>4365</v>
      </c>
      <c r="AJ2096" t="s">
        <v>4365</v>
      </c>
      <c r="AK2096" t="s">
        <v>4365</v>
      </c>
      <c r="AL2096" t="s">
        <v>4365</v>
      </c>
      <c r="AM2096" t="s">
        <v>4365</v>
      </c>
      <c r="AN2096" t="s">
        <v>4365</v>
      </c>
      <c r="AO2096" t="s">
        <v>4365</v>
      </c>
      <c r="AP2096" t="s">
        <v>4365</v>
      </c>
      <c r="AQ2096" t="s">
        <v>4365</v>
      </c>
      <c r="AR2096" t="s">
        <v>4365</v>
      </c>
      <c r="AS2096" t="s">
        <v>4365</v>
      </c>
      <c r="BC2096" s="3" t="str" cm="1">
        <f t="array" ref="BC2096">LEFT(BB2096,MIN(FIND({0,1,2,3,4,5,6,7,8,9},BB2096&amp;"0123456789"))-1)</f>
        <v/>
      </c>
      <c r="BY2096" t="s">
        <v>11929</v>
      </c>
      <c r="CT2096" t="str">
        <f t="shared" si="469"/>
        <v>Robotics</v>
      </c>
      <c r="CU2096" t="str">
        <f t="shared" si="470"/>
        <v/>
      </c>
      <c r="CV2096" t="str">
        <f t="shared" si="471"/>
        <v/>
      </c>
      <c r="CW2096" t="str">
        <f t="shared" si="472"/>
        <v/>
      </c>
      <c r="CX2096" t="str">
        <f t="shared" si="473"/>
        <v/>
      </c>
      <c r="CY2096" t="str">
        <f t="shared" si="474"/>
        <v/>
      </c>
      <c r="CZ2096" t="str">
        <f t="shared" si="475"/>
        <v/>
      </c>
      <c r="DA2096" t="str">
        <f t="shared" si="476"/>
        <v/>
      </c>
      <c r="DB2096" t="str">
        <f t="shared" si="477"/>
        <v/>
      </c>
      <c r="DC2096" t="str">
        <f t="shared" si="478"/>
        <v/>
      </c>
    </row>
    <row r="2097" spans="1:107" x14ac:dyDescent="0.2">
      <c r="A2097">
        <v>2094</v>
      </c>
      <c r="B2097" t="s">
        <v>2086</v>
      </c>
      <c r="C2097" t="s">
        <v>4261</v>
      </c>
      <c r="D2097" t="s">
        <v>4365</v>
      </c>
      <c r="E2097" t="s">
        <v>6065</v>
      </c>
      <c r="F2097" t="s">
        <v>8160</v>
      </c>
      <c r="G2097" t="s">
        <v>8542</v>
      </c>
      <c r="H2097" t="s">
        <v>8552</v>
      </c>
      <c r="I2097" t="s">
        <v>4365</v>
      </c>
      <c r="J2097" t="s">
        <v>4365</v>
      </c>
      <c r="K2097" t="s">
        <v>4365</v>
      </c>
      <c r="L2097" t="s">
        <v>11060</v>
      </c>
      <c r="M2097" t="s">
        <v>12691</v>
      </c>
      <c r="N2097" t="s">
        <v>13273</v>
      </c>
      <c r="O2097" t="s">
        <v>13319</v>
      </c>
      <c r="P2097" t="s">
        <v>4365</v>
      </c>
      <c r="Q2097">
        <v>1</v>
      </c>
      <c r="R2097" t="s">
        <v>13357</v>
      </c>
      <c r="S2097" t="s">
        <v>13494</v>
      </c>
      <c r="T2097" t="s">
        <v>14333</v>
      </c>
      <c r="U2097" s="3" t="str" cm="1">
        <f t="array" ref="U2097">LEFT(T2097,MIN(FIND({0,1,2,3,4,5,6,7,8,9},T2097&amp;"0123456789"))-1)</f>
        <v>CN¥</v>
      </c>
      <c r="V2097" t="s">
        <v>14417</v>
      </c>
      <c r="W2097" t="s">
        <v>14333</v>
      </c>
      <c r="X2097" s="3" t="str" cm="1">
        <f t="array" ref="X2097">LEFT(W2097,MIN(FIND({0,1,2,3,4,5,6,7,8,9},W2097&amp;"0123456789"))-1)</f>
        <v>CN¥</v>
      </c>
      <c r="Y2097" t="s">
        <v>14417</v>
      </c>
      <c r="Z2097" t="s">
        <v>14333</v>
      </c>
      <c r="AA2097" s="3" cm="1">
        <f t="array" ref="AA2097">_xlfn.XLOOKUP(LEFT(Z2097,MIN(FIND({0,1,2,3,4,5,6,7,8,9},Z2097&amp;"0123456789"))-1), $BB$4:$BB$23, $BC$4:$BC$23)*_xlfn.NUMBERVALUE(TRIM(REPLACE(Z2097,1,MIN(FIND({0,1,2,3,4,5,6,7,8,9},Z2097&amp;"0123456789"))-1,"")), ".", ",")</f>
        <v>1500000</v>
      </c>
      <c r="AB2097" t="s">
        <v>14333</v>
      </c>
      <c r="AC2097" s="3" cm="1">
        <f t="array" ref="AC2097">_xlfn.XLOOKUP(LEFT(AB2097,MIN(FIND({0,1,2,3,4,5,6,7,8,9},AB2097&amp;"0123456789"))-1), $BB$4:$BB$23, $BC$4:$BC$23)*_xlfn.NUMBERVALUE(TRIM(REPLACE(AB2097,1,MIN(FIND({0,1,2,3,4,5,6,7,8,9},AB2097&amp;"0123456789"))-1,"")), ".", ",")</f>
        <v>1500000</v>
      </c>
      <c r="AD2097" t="s">
        <v>8555</v>
      </c>
      <c r="AE2097" t="s">
        <v>8555</v>
      </c>
      <c r="AF2097" t="s">
        <v>16418</v>
      </c>
      <c r="AG2097" t="s">
        <v>4365</v>
      </c>
      <c r="AH2097" t="s">
        <v>4365</v>
      </c>
      <c r="AI2097" t="s">
        <v>4365</v>
      </c>
      <c r="AJ2097" t="s">
        <v>4365</v>
      </c>
      <c r="AK2097" t="s">
        <v>4365</v>
      </c>
      <c r="AL2097" t="s">
        <v>4365</v>
      </c>
      <c r="AM2097" t="s">
        <v>4365</v>
      </c>
      <c r="AN2097" t="s">
        <v>4365</v>
      </c>
      <c r="AO2097" t="s">
        <v>4365</v>
      </c>
      <c r="AP2097" t="s">
        <v>4365</v>
      </c>
      <c r="AQ2097" t="s">
        <v>4365</v>
      </c>
      <c r="AR2097" t="s">
        <v>4365</v>
      </c>
      <c r="AS2097" t="s">
        <v>14823</v>
      </c>
      <c r="BC2097" s="3" t="str" cm="1">
        <f t="array" ref="BC2097">LEFT(BB2097,MIN(FIND({0,1,2,3,4,5,6,7,8,9},BB2097&amp;"0123456789"))-1)</f>
        <v/>
      </c>
      <c r="BY2097" t="s">
        <v>12544</v>
      </c>
      <c r="BZ2097" t="s">
        <v>25408</v>
      </c>
      <c r="CA2097" t="s">
        <v>25626</v>
      </c>
      <c r="CT2097" t="str">
        <f t="shared" si="469"/>
        <v>Agriculture</v>
      </c>
      <c r="CU2097" t="str">
        <f t="shared" si="470"/>
        <v>Software</v>
      </c>
      <c r="CV2097" t="str">
        <f t="shared" si="471"/>
        <v>Wholesale</v>
      </c>
      <c r="CW2097" t="str">
        <f t="shared" si="472"/>
        <v/>
      </c>
      <c r="CX2097" t="str">
        <f t="shared" si="473"/>
        <v/>
      </c>
      <c r="CY2097" t="str">
        <f t="shared" si="474"/>
        <v/>
      </c>
      <c r="CZ2097" t="str">
        <f t="shared" si="475"/>
        <v/>
      </c>
      <c r="DA2097" t="str">
        <f t="shared" si="476"/>
        <v/>
      </c>
      <c r="DB2097" t="str">
        <f t="shared" si="477"/>
        <v/>
      </c>
      <c r="DC2097" t="str">
        <f t="shared" si="478"/>
        <v/>
      </c>
    </row>
    <row r="2098" spans="1:107" x14ac:dyDescent="0.2">
      <c r="A2098">
        <v>2095</v>
      </c>
      <c r="B2098" t="s">
        <v>2087</v>
      </c>
      <c r="C2098" t="s">
        <v>4262</v>
      </c>
      <c r="D2098" t="s">
        <v>6020</v>
      </c>
      <c r="E2098" t="s">
        <v>6065</v>
      </c>
      <c r="F2098" t="s">
        <v>8161</v>
      </c>
      <c r="G2098" t="s">
        <v>8543</v>
      </c>
      <c r="H2098" t="s">
        <v>8552</v>
      </c>
      <c r="I2098" t="s">
        <v>8555</v>
      </c>
      <c r="J2098" t="s">
        <v>10094</v>
      </c>
      <c r="K2098" t="s">
        <v>10121</v>
      </c>
      <c r="L2098" t="s">
        <v>11061</v>
      </c>
      <c r="M2098" t="s">
        <v>12692</v>
      </c>
      <c r="N2098" t="s">
        <v>13274</v>
      </c>
      <c r="O2098" t="s">
        <v>13319</v>
      </c>
      <c r="P2098" t="s">
        <v>4365</v>
      </c>
      <c r="Q2098">
        <v>1</v>
      </c>
      <c r="R2098" t="s">
        <v>13357</v>
      </c>
      <c r="S2098" t="s">
        <v>8255</v>
      </c>
      <c r="T2098" t="s">
        <v>13831</v>
      </c>
      <c r="U2098" s="3" t="str" cm="1">
        <f t="array" ref="U2098">LEFT(T2098,MIN(FIND({0,1,2,3,4,5,6,7,8,9},T2098&amp;"0123456789"))-1)</f>
        <v>$</v>
      </c>
      <c r="V2098" t="s">
        <v>13357</v>
      </c>
      <c r="W2098" t="s">
        <v>13831</v>
      </c>
      <c r="X2098" s="3" t="str" cm="1">
        <f t="array" ref="X2098">LEFT(W2098,MIN(FIND({0,1,2,3,4,5,6,7,8,9},W2098&amp;"0123456789"))-1)</f>
        <v>$</v>
      </c>
      <c r="Y2098" t="s">
        <v>13357</v>
      </c>
      <c r="Z2098" t="s">
        <v>13831</v>
      </c>
      <c r="AA2098" s="3" cm="1">
        <f t="array" ref="AA2098">_xlfn.XLOOKUP(LEFT(Z2098,MIN(FIND({0,1,2,3,4,5,6,7,8,9},Z2098&amp;"0123456789"))-1), $BB$4:$BB$23, $BC$4:$BC$23)*_xlfn.NUMBERVALUE(TRIM(REPLACE(Z2098,1,MIN(FIND({0,1,2,3,4,5,6,7,8,9},Z2098&amp;"0123456789"))-1,"")), ".", ",")</f>
        <v>1000000</v>
      </c>
      <c r="AB2098" t="s">
        <v>13831</v>
      </c>
      <c r="AC2098" s="3" cm="1">
        <f t="array" ref="AC2098">_xlfn.XLOOKUP(LEFT(AB2098,MIN(FIND({0,1,2,3,4,5,6,7,8,9},AB2098&amp;"0123456789"))-1), $BB$4:$BB$23, $BC$4:$BC$23)*_xlfn.NUMBERVALUE(TRIM(REPLACE(AB2098,1,MIN(FIND({0,1,2,3,4,5,6,7,8,9},AB2098&amp;"0123456789"))-1,"")), ".", ",")</f>
        <v>1000000</v>
      </c>
      <c r="AD2098" t="s">
        <v>4365</v>
      </c>
      <c r="AE2098" t="s">
        <v>4365</v>
      </c>
      <c r="AF2098" t="s">
        <v>4365</v>
      </c>
      <c r="AG2098" t="s">
        <v>4365</v>
      </c>
      <c r="AH2098" t="s">
        <v>4365</v>
      </c>
      <c r="AI2098" t="s">
        <v>4365</v>
      </c>
      <c r="AJ2098" t="s">
        <v>4365</v>
      </c>
      <c r="AK2098" t="s">
        <v>4365</v>
      </c>
      <c r="AL2098" t="s">
        <v>4365</v>
      </c>
      <c r="AM2098" t="s">
        <v>4365</v>
      </c>
      <c r="AN2098" t="s">
        <v>4365</v>
      </c>
      <c r="AO2098" t="s">
        <v>4365</v>
      </c>
      <c r="AP2098" t="s">
        <v>4365</v>
      </c>
      <c r="AQ2098" t="s">
        <v>4365</v>
      </c>
      <c r="AR2098" t="s">
        <v>4365</v>
      </c>
      <c r="AS2098" t="s">
        <v>8562</v>
      </c>
      <c r="BC2098" s="3" t="str" cm="1">
        <f t="array" ref="BC2098">LEFT(BB2098,MIN(FIND({0,1,2,3,4,5,6,7,8,9},BB2098&amp;"0123456789"))-1)</f>
        <v/>
      </c>
      <c r="BY2098" t="s">
        <v>12694</v>
      </c>
      <c r="BZ2098" t="s">
        <v>25509</v>
      </c>
      <c r="CA2098" t="s">
        <v>25404</v>
      </c>
      <c r="CB2098" t="s">
        <v>25414</v>
      </c>
      <c r="CC2098" t="s">
        <v>25408</v>
      </c>
      <c r="CT2098" t="str">
        <f t="shared" si="469"/>
        <v>Consulting</v>
      </c>
      <c r="CU2098" t="str">
        <f t="shared" si="470"/>
        <v>Education</v>
      </c>
      <c r="CV2098" t="str">
        <f t="shared" si="471"/>
        <v>Information Technology</v>
      </c>
      <c r="CW2098" t="str">
        <f t="shared" si="472"/>
        <v>Internet</v>
      </c>
      <c r="CX2098" t="str">
        <f t="shared" si="473"/>
        <v>Software</v>
      </c>
      <c r="CY2098" t="str">
        <f t="shared" si="474"/>
        <v/>
      </c>
      <c r="CZ2098" t="str">
        <f t="shared" si="475"/>
        <v/>
      </c>
      <c r="DA2098" t="str">
        <f t="shared" si="476"/>
        <v/>
      </c>
      <c r="DB2098" t="str">
        <f t="shared" si="477"/>
        <v/>
      </c>
      <c r="DC2098" t="str">
        <f t="shared" si="478"/>
        <v/>
      </c>
    </row>
    <row r="2099" spans="1:107" x14ac:dyDescent="0.2">
      <c r="A2099">
        <v>2096</v>
      </c>
      <c r="B2099" t="s">
        <v>2088</v>
      </c>
      <c r="C2099" t="s">
        <v>4263</v>
      </c>
      <c r="D2099" t="s">
        <v>4365</v>
      </c>
      <c r="E2099" t="s">
        <v>6065</v>
      </c>
      <c r="F2099" t="s">
        <v>8162</v>
      </c>
      <c r="G2099" t="s">
        <v>8544</v>
      </c>
      <c r="H2099" t="s">
        <v>8552</v>
      </c>
      <c r="I2099" t="s">
        <v>8555</v>
      </c>
      <c r="J2099" t="s">
        <v>10095</v>
      </c>
      <c r="K2099" t="s">
        <v>10121</v>
      </c>
      <c r="L2099" t="s">
        <v>11062</v>
      </c>
      <c r="M2099" t="s">
        <v>12693</v>
      </c>
      <c r="N2099" t="s">
        <v>13275</v>
      </c>
      <c r="O2099" t="s">
        <v>13336</v>
      </c>
      <c r="P2099" t="s">
        <v>4365</v>
      </c>
      <c r="Q2099">
        <v>1</v>
      </c>
      <c r="R2099" t="s">
        <v>13357</v>
      </c>
      <c r="S2099" t="s">
        <v>8324</v>
      </c>
      <c r="T2099" t="s">
        <v>13760</v>
      </c>
      <c r="U2099" s="3" t="str" cm="1">
        <f t="array" ref="U2099">LEFT(T2099,MIN(FIND({0,1,2,3,4,5,6,7,8,9},T2099&amp;"0123456789"))-1)</f>
        <v>$</v>
      </c>
      <c r="V2099" t="s">
        <v>13357</v>
      </c>
      <c r="W2099" t="s">
        <v>13760</v>
      </c>
      <c r="X2099" s="3" t="str" cm="1">
        <f t="array" ref="X2099">LEFT(W2099,MIN(FIND({0,1,2,3,4,5,6,7,8,9},W2099&amp;"0123456789"))-1)</f>
        <v>$</v>
      </c>
      <c r="Y2099" t="s">
        <v>13357</v>
      </c>
      <c r="Z2099" t="s">
        <v>13760</v>
      </c>
      <c r="AA2099" s="3" cm="1">
        <f t="array" ref="AA2099">_xlfn.XLOOKUP(LEFT(Z2099,MIN(FIND({0,1,2,3,4,5,6,7,8,9},Z2099&amp;"0123456789"))-1), $BB$4:$BB$23, $BC$4:$BC$23)*_xlfn.NUMBERVALUE(TRIM(REPLACE(Z2099,1,MIN(FIND({0,1,2,3,4,5,6,7,8,9},Z2099&amp;"0123456789"))-1,"")), ".", ",")</f>
        <v>5000000</v>
      </c>
      <c r="AB2099" t="s">
        <v>13760</v>
      </c>
      <c r="AC2099" s="3" cm="1">
        <f t="array" ref="AC2099">_xlfn.XLOOKUP(LEFT(AB2099,MIN(FIND({0,1,2,3,4,5,6,7,8,9},AB2099&amp;"0123456789"))-1), $BB$4:$BB$23, $BC$4:$BC$23)*_xlfn.NUMBERVALUE(TRIM(REPLACE(AB2099,1,MIN(FIND({0,1,2,3,4,5,6,7,8,9},AB2099&amp;"0123456789"))-1,"")), ".", ",")</f>
        <v>5000000</v>
      </c>
      <c r="AD2099" t="s">
        <v>4365</v>
      </c>
      <c r="AE2099" t="s">
        <v>4365</v>
      </c>
      <c r="AF2099" t="s">
        <v>4365</v>
      </c>
      <c r="AG2099" t="s">
        <v>4365</v>
      </c>
      <c r="AH2099" t="s">
        <v>4365</v>
      </c>
      <c r="AI2099" t="s">
        <v>4365</v>
      </c>
      <c r="AJ2099" t="s">
        <v>4365</v>
      </c>
      <c r="AK2099" t="s">
        <v>4365</v>
      </c>
      <c r="AL2099" t="s">
        <v>4365</v>
      </c>
      <c r="AM2099" t="s">
        <v>4365</v>
      </c>
      <c r="AN2099" t="s">
        <v>4365</v>
      </c>
      <c r="AO2099" t="s">
        <v>4365</v>
      </c>
      <c r="AP2099" t="s">
        <v>4365</v>
      </c>
      <c r="AQ2099" t="s">
        <v>4365</v>
      </c>
      <c r="AR2099" t="s">
        <v>4365</v>
      </c>
      <c r="AS2099" t="s">
        <v>4365</v>
      </c>
      <c r="BC2099" s="3" t="str" cm="1">
        <f t="array" ref="BC2099">LEFT(BB2099,MIN(FIND({0,1,2,3,4,5,6,7,8,9},BB2099&amp;"0123456789"))-1)</f>
        <v/>
      </c>
      <c r="BY2099" t="s">
        <v>25769</v>
      </c>
      <c r="BZ2099" t="s">
        <v>25408</v>
      </c>
      <c r="CA2099" t="s">
        <v>25530</v>
      </c>
      <c r="CB2099" t="s">
        <v>25750</v>
      </c>
      <c r="CC2099" t="s">
        <v>25519</v>
      </c>
      <c r="CT2099" t="str">
        <f t="shared" si="469"/>
        <v>Mobile Apps</v>
      </c>
      <c r="CU2099" t="str">
        <f t="shared" si="470"/>
        <v>Software</v>
      </c>
      <c r="CV2099" t="str">
        <f t="shared" si="471"/>
        <v>Web Apps</v>
      </c>
      <c r="CW2099" t="str">
        <f t="shared" si="472"/>
        <v>Web Design</v>
      </c>
      <c r="CX2099" t="str">
        <f t="shared" si="473"/>
        <v>Web Development</v>
      </c>
      <c r="CY2099" t="str">
        <f t="shared" si="474"/>
        <v/>
      </c>
      <c r="CZ2099" t="str">
        <f t="shared" si="475"/>
        <v/>
      </c>
      <c r="DA2099" t="str">
        <f t="shared" si="476"/>
        <v/>
      </c>
      <c r="DB2099" t="str">
        <f t="shared" si="477"/>
        <v/>
      </c>
      <c r="DC2099" t="str">
        <f t="shared" si="478"/>
        <v/>
      </c>
    </row>
    <row r="2100" spans="1:107" x14ac:dyDescent="0.2">
      <c r="A2100">
        <v>2097</v>
      </c>
      <c r="B2100" t="s">
        <v>2089</v>
      </c>
      <c r="C2100" t="s">
        <v>4264</v>
      </c>
      <c r="D2100" t="s">
        <v>6021</v>
      </c>
      <c r="E2100" t="s">
        <v>4365</v>
      </c>
      <c r="F2100" t="s">
        <v>8163</v>
      </c>
      <c r="G2100" t="s">
        <v>8314</v>
      </c>
      <c r="H2100" t="s">
        <v>8552</v>
      </c>
      <c r="I2100" t="s">
        <v>4365</v>
      </c>
      <c r="J2100" t="s">
        <v>4365</v>
      </c>
      <c r="K2100" t="s">
        <v>4365</v>
      </c>
      <c r="L2100" t="s">
        <v>10143</v>
      </c>
      <c r="M2100" t="s">
        <v>11348</v>
      </c>
      <c r="N2100" t="s">
        <v>13276</v>
      </c>
      <c r="O2100" t="s">
        <v>13309</v>
      </c>
      <c r="P2100" t="s">
        <v>4365</v>
      </c>
      <c r="Q2100">
        <v>1</v>
      </c>
      <c r="R2100" t="s">
        <v>13362</v>
      </c>
      <c r="S2100" t="s">
        <v>13718</v>
      </c>
      <c r="T2100" t="s">
        <v>13747</v>
      </c>
      <c r="U2100" s="3" t="str" cm="1">
        <f t="array" ref="U2100">LEFT(T2100,MIN(FIND({0,1,2,3,4,5,6,7,8,9},T2100&amp;"0123456789"))-1)</f>
        <v>$</v>
      </c>
      <c r="V2100" t="s">
        <v>13362</v>
      </c>
      <c r="W2100" t="s">
        <v>13747</v>
      </c>
      <c r="X2100" s="3" t="str" cm="1">
        <f t="array" ref="X2100">LEFT(W2100,MIN(FIND({0,1,2,3,4,5,6,7,8,9},W2100&amp;"0123456789"))-1)</f>
        <v>$</v>
      </c>
      <c r="Y2100" t="s">
        <v>13362</v>
      </c>
      <c r="Z2100" t="s">
        <v>13747</v>
      </c>
      <c r="AA2100" s="3" cm="1">
        <f t="array" ref="AA2100">_xlfn.XLOOKUP(LEFT(Z2100,MIN(FIND({0,1,2,3,4,5,6,7,8,9},Z2100&amp;"0123456789"))-1), $BB$4:$BB$23, $BC$4:$BC$23)*_xlfn.NUMBERVALUE(TRIM(REPLACE(Z2100,1,MIN(FIND({0,1,2,3,4,5,6,7,8,9},Z2100&amp;"0123456789"))-1,"")), ".", ",")</f>
        <v>11000000</v>
      </c>
      <c r="AB2100" t="s">
        <v>13747</v>
      </c>
      <c r="AC2100" s="3" cm="1">
        <f t="array" ref="AC2100">_xlfn.XLOOKUP(LEFT(AB2100,MIN(FIND({0,1,2,3,4,5,6,7,8,9},AB2100&amp;"0123456789"))-1), $BB$4:$BB$23, $BC$4:$BC$23)*_xlfn.NUMBERVALUE(TRIM(REPLACE(AB2100,1,MIN(FIND({0,1,2,3,4,5,6,7,8,9},AB2100&amp;"0123456789"))-1,"")), ".", ",")</f>
        <v>11000000</v>
      </c>
      <c r="AD2100" t="s">
        <v>4365</v>
      </c>
      <c r="AE2100" t="s">
        <v>8555</v>
      </c>
      <c r="AF2100" t="s">
        <v>16419</v>
      </c>
      <c r="AG2100" t="s">
        <v>4365</v>
      </c>
      <c r="AH2100" t="s">
        <v>4365</v>
      </c>
      <c r="AI2100" t="s">
        <v>4365</v>
      </c>
      <c r="AJ2100" t="s">
        <v>4365</v>
      </c>
      <c r="AK2100" t="s">
        <v>4365</v>
      </c>
      <c r="AL2100" t="s">
        <v>4365</v>
      </c>
      <c r="AM2100" t="s">
        <v>4365</v>
      </c>
      <c r="AN2100" t="s">
        <v>4365</v>
      </c>
      <c r="AO2100" t="s">
        <v>4365</v>
      </c>
      <c r="AP2100" t="s">
        <v>4365</v>
      </c>
      <c r="AQ2100" t="s">
        <v>4365</v>
      </c>
      <c r="AR2100" t="s">
        <v>4365</v>
      </c>
      <c r="AS2100" t="s">
        <v>4365</v>
      </c>
      <c r="BC2100" s="3" t="str" cm="1">
        <f t="array" ref="BC2100">LEFT(BB2100,MIN(FIND({0,1,2,3,4,5,6,7,8,9},BB2100&amp;"0123456789"))-1)</f>
        <v/>
      </c>
      <c r="BY2100" t="s">
        <v>11348</v>
      </c>
      <c r="CT2100" t="str">
        <f t="shared" si="469"/>
        <v>FinTech</v>
      </c>
      <c r="CU2100" t="str">
        <f t="shared" si="470"/>
        <v/>
      </c>
      <c r="CV2100" t="str">
        <f t="shared" si="471"/>
        <v/>
      </c>
      <c r="CW2100" t="str">
        <f t="shared" si="472"/>
        <v/>
      </c>
      <c r="CX2100" t="str">
        <f t="shared" si="473"/>
        <v/>
      </c>
      <c r="CY2100" t="str">
        <f t="shared" si="474"/>
        <v/>
      </c>
      <c r="CZ2100" t="str">
        <f t="shared" si="475"/>
        <v/>
      </c>
      <c r="DA2100" t="str">
        <f t="shared" si="476"/>
        <v/>
      </c>
      <c r="DB2100" t="str">
        <f t="shared" si="477"/>
        <v/>
      </c>
      <c r="DC2100" t="str">
        <f t="shared" si="478"/>
        <v/>
      </c>
    </row>
    <row r="2101" spans="1:107" x14ac:dyDescent="0.2">
      <c r="A2101">
        <v>2098</v>
      </c>
      <c r="B2101" t="s">
        <v>2090</v>
      </c>
      <c r="C2101" t="s">
        <v>4265</v>
      </c>
      <c r="D2101" t="s">
        <v>6022</v>
      </c>
      <c r="E2101" t="s">
        <v>6065</v>
      </c>
      <c r="F2101" t="s">
        <v>8164</v>
      </c>
      <c r="G2101" t="s">
        <v>8269</v>
      </c>
      <c r="H2101" t="s">
        <v>8552</v>
      </c>
      <c r="I2101" t="s">
        <v>8555</v>
      </c>
      <c r="J2101" t="s">
        <v>10096</v>
      </c>
      <c r="K2101" t="s">
        <v>10121</v>
      </c>
      <c r="L2101" t="s">
        <v>10143</v>
      </c>
      <c r="M2101" t="s">
        <v>11361</v>
      </c>
      <c r="N2101" t="s">
        <v>12755</v>
      </c>
      <c r="O2101" t="s">
        <v>13319</v>
      </c>
      <c r="P2101" t="s">
        <v>4365</v>
      </c>
      <c r="Q2101">
        <v>1</v>
      </c>
      <c r="R2101" t="s">
        <v>4365</v>
      </c>
      <c r="S2101" t="s">
        <v>8273</v>
      </c>
      <c r="T2101" t="s">
        <v>13810</v>
      </c>
      <c r="U2101" s="3" t="str" cm="1">
        <f t="array" ref="U2101">LEFT(T2101,MIN(FIND({0,1,2,3,4,5,6,7,8,9},T2101&amp;"0123456789"))-1)</f>
        <v>$</v>
      </c>
      <c r="V2101" t="s">
        <v>14425</v>
      </c>
      <c r="W2101" t="s">
        <v>13810</v>
      </c>
      <c r="X2101" s="3" t="str" cm="1">
        <f t="array" ref="X2101">LEFT(W2101,MIN(FIND({0,1,2,3,4,5,6,7,8,9},W2101&amp;"0123456789"))-1)</f>
        <v>$</v>
      </c>
      <c r="Y2101" t="s">
        <v>14425</v>
      </c>
      <c r="Z2101" t="s">
        <v>13810</v>
      </c>
      <c r="AA2101" s="3" cm="1">
        <f t="array" ref="AA2101">_xlfn.XLOOKUP(LEFT(Z2101,MIN(FIND({0,1,2,3,4,5,6,7,8,9},Z2101&amp;"0123456789"))-1), $BB$4:$BB$23, $BC$4:$BC$23)*_xlfn.NUMBERVALUE(TRIM(REPLACE(Z2101,1,MIN(FIND({0,1,2,3,4,5,6,7,8,9},Z2101&amp;"0123456789"))-1,"")), ".", ",")</f>
        <v>1500000</v>
      </c>
      <c r="AB2101" t="s">
        <v>13810</v>
      </c>
      <c r="AC2101" s="3" cm="1">
        <f t="array" ref="AC2101">_xlfn.XLOOKUP(LEFT(AB2101,MIN(FIND({0,1,2,3,4,5,6,7,8,9},AB2101&amp;"0123456789"))-1), $BB$4:$BB$23, $BC$4:$BC$23)*_xlfn.NUMBERVALUE(TRIM(REPLACE(AB2101,1,MIN(FIND({0,1,2,3,4,5,6,7,8,9},AB2101&amp;"0123456789"))-1,"")), ".", ",")</f>
        <v>1500000</v>
      </c>
      <c r="AD2101" t="s">
        <v>4365</v>
      </c>
      <c r="AE2101" t="s">
        <v>4365</v>
      </c>
      <c r="AF2101" t="s">
        <v>4365</v>
      </c>
      <c r="AG2101" t="s">
        <v>4365</v>
      </c>
      <c r="AH2101" t="s">
        <v>4365</v>
      </c>
      <c r="AI2101" t="s">
        <v>4365</v>
      </c>
      <c r="AJ2101" t="s">
        <v>4365</v>
      </c>
      <c r="AK2101" t="s">
        <v>4365</v>
      </c>
      <c r="AL2101" t="s">
        <v>4365</v>
      </c>
      <c r="AM2101" t="s">
        <v>4365</v>
      </c>
      <c r="AN2101" t="s">
        <v>4365</v>
      </c>
      <c r="AO2101" t="s">
        <v>4365</v>
      </c>
      <c r="AP2101" t="s">
        <v>4365</v>
      </c>
      <c r="AQ2101" t="s">
        <v>4365</v>
      </c>
      <c r="AR2101" t="s">
        <v>4365</v>
      </c>
      <c r="AS2101" t="s">
        <v>4365</v>
      </c>
      <c r="BC2101" s="3" t="str" cm="1">
        <f t="array" ref="BC2101">LEFT(BB2101,MIN(FIND({0,1,2,3,4,5,6,7,8,9},BB2101&amp;"0123456789"))-1)</f>
        <v/>
      </c>
      <c r="BY2101" t="s">
        <v>11273</v>
      </c>
      <c r="BZ2101" t="s">
        <v>25430</v>
      </c>
      <c r="CT2101" t="str">
        <f t="shared" si="469"/>
        <v>Finance</v>
      </c>
      <c r="CU2101" t="str">
        <f t="shared" si="470"/>
        <v>FinTech</v>
      </c>
      <c r="CV2101" t="str">
        <f t="shared" si="471"/>
        <v/>
      </c>
      <c r="CW2101" t="str">
        <f t="shared" si="472"/>
        <v/>
      </c>
      <c r="CX2101" t="str">
        <f t="shared" si="473"/>
        <v/>
      </c>
      <c r="CY2101" t="str">
        <f t="shared" si="474"/>
        <v/>
      </c>
      <c r="CZ2101" t="str">
        <f t="shared" si="475"/>
        <v/>
      </c>
      <c r="DA2101" t="str">
        <f t="shared" si="476"/>
        <v/>
      </c>
      <c r="DB2101" t="str">
        <f t="shared" si="477"/>
        <v/>
      </c>
      <c r="DC2101" t="str">
        <f t="shared" si="478"/>
        <v/>
      </c>
    </row>
    <row r="2102" spans="1:107" x14ac:dyDescent="0.2">
      <c r="A2102">
        <v>2099</v>
      </c>
      <c r="B2102" t="s">
        <v>2091</v>
      </c>
      <c r="C2102" t="s">
        <v>4266</v>
      </c>
      <c r="D2102" t="s">
        <v>4365</v>
      </c>
      <c r="E2102" t="s">
        <v>6065</v>
      </c>
      <c r="F2102" t="s">
        <v>8165</v>
      </c>
      <c r="G2102" t="s">
        <v>8248</v>
      </c>
      <c r="H2102" t="s">
        <v>8552</v>
      </c>
      <c r="I2102" t="s">
        <v>8555</v>
      </c>
      <c r="J2102" t="s">
        <v>10097</v>
      </c>
      <c r="K2102" t="s">
        <v>4365</v>
      </c>
      <c r="L2102" t="s">
        <v>10345</v>
      </c>
      <c r="M2102" t="s">
        <v>12694</v>
      </c>
      <c r="N2102" t="s">
        <v>12743</v>
      </c>
      <c r="O2102" t="s">
        <v>13311</v>
      </c>
      <c r="P2102" t="s">
        <v>4365</v>
      </c>
      <c r="Q2102">
        <v>1</v>
      </c>
      <c r="R2102" t="s">
        <v>4365</v>
      </c>
      <c r="S2102" t="s">
        <v>13400</v>
      </c>
      <c r="T2102" t="s">
        <v>13766</v>
      </c>
      <c r="U2102" s="3" t="str" cm="1">
        <f t="array" ref="U2102">LEFT(T2102,MIN(FIND({0,1,2,3,4,5,6,7,8,9},T2102&amp;"0123456789"))-1)</f>
        <v>$</v>
      </c>
      <c r="V2102" t="s">
        <v>14415</v>
      </c>
      <c r="W2102" t="s">
        <v>13766</v>
      </c>
      <c r="X2102" s="3" t="str" cm="1">
        <f t="array" ref="X2102">LEFT(W2102,MIN(FIND({0,1,2,3,4,5,6,7,8,9},W2102&amp;"0123456789"))-1)</f>
        <v>$</v>
      </c>
      <c r="Y2102" t="s">
        <v>14415</v>
      </c>
      <c r="Z2102" t="s">
        <v>13766</v>
      </c>
      <c r="AA2102" s="3" cm="1">
        <f t="array" ref="AA2102">_xlfn.XLOOKUP(LEFT(Z2102,MIN(FIND({0,1,2,3,4,5,6,7,8,9},Z2102&amp;"0123456789"))-1), $BB$4:$BB$23, $BC$4:$BC$23)*_xlfn.NUMBERVALUE(TRIM(REPLACE(Z2102,1,MIN(FIND({0,1,2,3,4,5,6,7,8,9},Z2102&amp;"0123456789"))-1,"")), ".", ",")</f>
        <v>7500000</v>
      </c>
      <c r="AB2102" t="s">
        <v>13766</v>
      </c>
      <c r="AC2102" s="3" cm="1">
        <f t="array" ref="AC2102">_xlfn.XLOOKUP(LEFT(AB2102,MIN(FIND({0,1,2,3,4,5,6,7,8,9},AB2102&amp;"0123456789"))-1), $BB$4:$BB$23, $BC$4:$BC$23)*_xlfn.NUMBERVALUE(TRIM(REPLACE(AB2102,1,MIN(FIND({0,1,2,3,4,5,6,7,8,9},AB2102&amp;"0123456789"))-1,"")), ".", ",")</f>
        <v>7500000</v>
      </c>
      <c r="AD2102" t="s">
        <v>4365</v>
      </c>
      <c r="AE2102" t="s">
        <v>4365</v>
      </c>
      <c r="AF2102" t="s">
        <v>4365</v>
      </c>
      <c r="AG2102" t="s">
        <v>4365</v>
      </c>
      <c r="AH2102" t="s">
        <v>4365</v>
      </c>
      <c r="AI2102" t="s">
        <v>4365</v>
      </c>
      <c r="AJ2102" t="s">
        <v>4365</v>
      </c>
      <c r="AK2102" t="s">
        <v>4365</v>
      </c>
      <c r="AL2102" t="s">
        <v>4365</v>
      </c>
      <c r="AM2102" t="s">
        <v>4365</v>
      </c>
      <c r="AN2102" t="s">
        <v>4365</v>
      </c>
      <c r="AO2102" t="s">
        <v>4365</v>
      </c>
      <c r="AP2102" t="s">
        <v>4365</v>
      </c>
      <c r="AQ2102" t="s">
        <v>4365</v>
      </c>
      <c r="AR2102" t="s">
        <v>4365</v>
      </c>
      <c r="AS2102" t="s">
        <v>14835</v>
      </c>
      <c r="BC2102" s="3" t="str" cm="1">
        <f t="array" ref="BC2102">LEFT(BB2102,MIN(FIND({0,1,2,3,4,5,6,7,8,9},BB2102&amp;"0123456789"))-1)</f>
        <v/>
      </c>
      <c r="BY2102" t="s">
        <v>12694</v>
      </c>
      <c r="CT2102" t="str">
        <f t="shared" si="469"/>
        <v>Consulting</v>
      </c>
      <c r="CU2102" t="str">
        <f t="shared" si="470"/>
        <v/>
      </c>
      <c r="CV2102" t="str">
        <f t="shared" si="471"/>
        <v/>
      </c>
      <c r="CW2102" t="str">
        <f t="shared" si="472"/>
        <v/>
      </c>
      <c r="CX2102" t="str">
        <f t="shared" si="473"/>
        <v/>
      </c>
      <c r="CY2102" t="str">
        <f t="shared" si="474"/>
        <v/>
      </c>
      <c r="CZ2102" t="str">
        <f t="shared" si="475"/>
        <v/>
      </c>
      <c r="DA2102" t="str">
        <f t="shared" si="476"/>
        <v/>
      </c>
      <c r="DB2102" t="str">
        <f t="shared" si="477"/>
        <v/>
      </c>
      <c r="DC2102" t="str">
        <f t="shared" si="478"/>
        <v/>
      </c>
    </row>
    <row r="2103" spans="1:107" x14ac:dyDescent="0.2">
      <c r="A2103">
        <v>2100</v>
      </c>
      <c r="B2103" t="s">
        <v>2092</v>
      </c>
      <c r="C2103" t="s">
        <v>4267</v>
      </c>
      <c r="D2103" t="s">
        <v>6023</v>
      </c>
      <c r="E2103" t="s">
        <v>6065</v>
      </c>
      <c r="F2103" t="s">
        <v>8166</v>
      </c>
      <c r="G2103" t="s">
        <v>8245</v>
      </c>
      <c r="H2103" t="s">
        <v>8552</v>
      </c>
      <c r="I2103" t="s">
        <v>8555</v>
      </c>
      <c r="J2103" t="s">
        <v>10098</v>
      </c>
      <c r="K2103" t="s">
        <v>10119</v>
      </c>
      <c r="L2103" t="s">
        <v>10163</v>
      </c>
      <c r="M2103" t="s">
        <v>12408</v>
      </c>
      <c r="N2103" t="s">
        <v>12977</v>
      </c>
      <c r="O2103" t="s">
        <v>13332</v>
      </c>
      <c r="P2103" t="s">
        <v>4365</v>
      </c>
      <c r="Q2103">
        <v>1</v>
      </c>
      <c r="R2103" t="s">
        <v>13357</v>
      </c>
      <c r="S2103" t="s">
        <v>8321</v>
      </c>
      <c r="T2103" t="s">
        <v>13740</v>
      </c>
      <c r="U2103" s="3" t="str" cm="1">
        <f t="array" ref="U2103">LEFT(T2103,MIN(FIND({0,1,2,3,4,5,6,7,8,9},T2103&amp;"0123456789"))-1)</f>
        <v>$</v>
      </c>
      <c r="V2103" t="s">
        <v>13357</v>
      </c>
      <c r="W2103" t="s">
        <v>13740</v>
      </c>
      <c r="X2103" s="3" t="str" cm="1">
        <f t="array" ref="X2103">LEFT(W2103,MIN(FIND({0,1,2,3,4,5,6,7,8,9},W2103&amp;"0123456789"))-1)</f>
        <v>$</v>
      </c>
      <c r="Y2103" t="s">
        <v>13357</v>
      </c>
      <c r="Z2103" t="s">
        <v>13740</v>
      </c>
      <c r="AA2103" s="3" cm="1">
        <f t="array" ref="AA2103">_xlfn.XLOOKUP(LEFT(Z2103,MIN(FIND({0,1,2,3,4,5,6,7,8,9},Z2103&amp;"0123456789"))-1), $BB$4:$BB$23, $BC$4:$BC$23)*_xlfn.NUMBERVALUE(TRIM(REPLACE(Z2103,1,MIN(FIND({0,1,2,3,4,5,6,7,8,9},Z2103&amp;"0123456789"))-1,"")), ".", ",")</f>
        <v>3000000</v>
      </c>
      <c r="AB2103" t="s">
        <v>13740</v>
      </c>
      <c r="AC2103" s="3" cm="1">
        <f t="array" ref="AC2103">_xlfn.XLOOKUP(LEFT(AB2103,MIN(FIND({0,1,2,3,4,5,6,7,8,9},AB2103&amp;"0123456789"))-1), $BB$4:$BB$23, $BC$4:$BC$23)*_xlfn.NUMBERVALUE(TRIM(REPLACE(AB2103,1,MIN(FIND({0,1,2,3,4,5,6,7,8,9},AB2103&amp;"0123456789"))-1,"")), ".", ",")</f>
        <v>3000000</v>
      </c>
      <c r="AD2103" t="s">
        <v>4365</v>
      </c>
      <c r="AE2103" t="s">
        <v>4365</v>
      </c>
      <c r="AF2103" t="s">
        <v>4365</v>
      </c>
      <c r="AG2103" t="s">
        <v>4365</v>
      </c>
      <c r="AH2103" t="s">
        <v>4365</v>
      </c>
      <c r="AI2103" t="s">
        <v>4365</v>
      </c>
      <c r="AJ2103" t="s">
        <v>4365</v>
      </c>
      <c r="AK2103" t="s">
        <v>4365</v>
      </c>
      <c r="AL2103" t="s">
        <v>4365</v>
      </c>
      <c r="AM2103" t="s">
        <v>4365</v>
      </c>
      <c r="AN2103" t="s">
        <v>4365</v>
      </c>
      <c r="AO2103" t="s">
        <v>4365</v>
      </c>
      <c r="AP2103" t="s">
        <v>4365</v>
      </c>
      <c r="AQ2103" t="s">
        <v>4365</v>
      </c>
      <c r="AR2103" t="s">
        <v>4365</v>
      </c>
      <c r="AS2103" t="s">
        <v>4365</v>
      </c>
      <c r="BC2103" s="3" t="str" cm="1">
        <f t="array" ref="BC2103">LEFT(BB2103,MIN(FIND({0,1,2,3,4,5,6,7,8,9},BB2103&amp;"0123456789"))-1)</f>
        <v/>
      </c>
      <c r="BY2103" t="s">
        <v>12408</v>
      </c>
      <c r="CT2103" t="str">
        <f t="shared" si="469"/>
        <v>Health Diagnostics</v>
      </c>
      <c r="CU2103" t="str">
        <f t="shared" si="470"/>
        <v/>
      </c>
      <c r="CV2103" t="str">
        <f t="shared" si="471"/>
        <v/>
      </c>
      <c r="CW2103" t="str">
        <f t="shared" si="472"/>
        <v/>
      </c>
      <c r="CX2103" t="str">
        <f t="shared" si="473"/>
        <v/>
      </c>
      <c r="CY2103" t="str">
        <f t="shared" si="474"/>
        <v/>
      </c>
      <c r="CZ2103" t="str">
        <f t="shared" si="475"/>
        <v/>
      </c>
      <c r="DA2103" t="str">
        <f t="shared" si="476"/>
        <v/>
      </c>
      <c r="DB2103" t="str">
        <f t="shared" si="477"/>
        <v/>
      </c>
      <c r="DC2103" t="str">
        <f t="shared" si="478"/>
        <v/>
      </c>
    </row>
    <row r="2104" spans="1:107" x14ac:dyDescent="0.2">
      <c r="A2104">
        <v>2101</v>
      </c>
      <c r="B2104" t="s">
        <v>2093</v>
      </c>
      <c r="C2104" t="s">
        <v>4268</v>
      </c>
      <c r="D2104" t="s">
        <v>6024</v>
      </c>
      <c r="E2104" t="s">
        <v>6065</v>
      </c>
      <c r="F2104" t="s">
        <v>8167</v>
      </c>
      <c r="G2104" t="s">
        <v>8545</v>
      </c>
      <c r="H2104" t="s">
        <v>8552</v>
      </c>
      <c r="I2104" t="s">
        <v>8555</v>
      </c>
      <c r="J2104" t="s">
        <v>10099</v>
      </c>
      <c r="K2104" t="s">
        <v>10121</v>
      </c>
      <c r="L2104" t="s">
        <v>10361</v>
      </c>
      <c r="M2104" t="s">
        <v>12695</v>
      </c>
      <c r="N2104" t="s">
        <v>12738</v>
      </c>
      <c r="O2104" t="s">
        <v>13307</v>
      </c>
      <c r="P2104" t="s">
        <v>4365</v>
      </c>
      <c r="Q2104">
        <v>1</v>
      </c>
      <c r="R2104" t="s">
        <v>13357</v>
      </c>
      <c r="S2104" t="s">
        <v>8294</v>
      </c>
      <c r="T2104" t="s">
        <v>13810</v>
      </c>
      <c r="U2104" s="3" t="str" cm="1">
        <f t="array" ref="U2104">LEFT(T2104,MIN(FIND({0,1,2,3,4,5,6,7,8,9},T2104&amp;"0123456789"))-1)</f>
        <v>$</v>
      </c>
      <c r="V2104" t="s">
        <v>13357</v>
      </c>
      <c r="W2104" t="s">
        <v>13810</v>
      </c>
      <c r="X2104" s="3" t="str" cm="1">
        <f t="array" ref="X2104">LEFT(W2104,MIN(FIND({0,1,2,3,4,5,6,7,8,9},W2104&amp;"0123456789"))-1)</f>
        <v>$</v>
      </c>
      <c r="Y2104" t="s">
        <v>13357</v>
      </c>
      <c r="Z2104" t="s">
        <v>13810</v>
      </c>
      <c r="AA2104" s="3" cm="1">
        <f t="array" ref="AA2104">_xlfn.XLOOKUP(LEFT(Z2104,MIN(FIND({0,1,2,3,4,5,6,7,8,9},Z2104&amp;"0123456789"))-1), $BB$4:$BB$23, $BC$4:$BC$23)*_xlfn.NUMBERVALUE(TRIM(REPLACE(Z2104,1,MIN(FIND({0,1,2,3,4,5,6,7,8,9},Z2104&amp;"0123456789"))-1,"")), ".", ",")</f>
        <v>1500000</v>
      </c>
      <c r="AB2104" t="s">
        <v>13810</v>
      </c>
      <c r="AC2104" s="3" cm="1">
        <f t="array" ref="AC2104">_xlfn.XLOOKUP(LEFT(AB2104,MIN(FIND({0,1,2,3,4,5,6,7,8,9},AB2104&amp;"0123456789"))-1), $BB$4:$BB$23, $BC$4:$BC$23)*_xlfn.NUMBERVALUE(TRIM(REPLACE(AB2104,1,MIN(FIND({0,1,2,3,4,5,6,7,8,9},AB2104&amp;"0123456789"))-1,"")), ".", ",")</f>
        <v>1500000</v>
      </c>
      <c r="AD2104" t="s">
        <v>8555</v>
      </c>
      <c r="AE2104" t="s">
        <v>8555</v>
      </c>
      <c r="AF2104" t="s">
        <v>16420</v>
      </c>
      <c r="AG2104" t="s">
        <v>4365</v>
      </c>
      <c r="AH2104" t="s">
        <v>4365</v>
      </c>
      <c r="AI2104" t="s">
        <v>4365</v>
      </c>
      <c r="AJ2104" t="s">
        <v>4365</v>
      </c>
      <c r="AK2104" t="s">
        <v>4365</v>
      </c>
      <c r="AL2104" t="s">
        <v>4365</v>
      </c>
      <c r="AM2104" t="s">
        <v>4365</v>
      </c>
      <c r="AN2104" t="s">
        <v>4365</v>
      </c>
      <c r="AO2104" t="s">
        <v>4365</v>
      </c>
      <c r="AP2104" t="s">
        <v>4365</v>
      </c>
      <c r="AQ2104" t="s">
        <v>4365</v>
      </c>
      <c r="AR2104" t="s">
        <v>4365</v>
      </c>
      <c r="AS2104" t="s">
        <v>4365</v>
      </c>
      <c r="BC2104" s="3" t="str" cm="1">
        <f t="array" ref="BC2104">LEFT(BB2104,MIN(FIND({0,1,2,3,4,5,6,7,8,9},BB2104&amp;"0123456789"))-1)</f>
        <v/>
      </c>
      <c r="BY2104" t="s">
        <v>10163</v>
      </c>
      <c r="BZ2104" t="s">
        <v>25450</v>
      </c>
      <c r="CT2104" t="str">
        <f t="shared" si="469"/>
        <v>Health Care</v>
      </c>
      <c r="CU2104" t="str">
        <f t="shared" si="470"/>
        <v>Health Insurance</v>
      </c>
      <c r="CV2104" t="str">
        <f t="shared" si="471"/>
        <v/>
      </c>
      <c r="CW2104" t="str">
        <f t="shared" si="472"/>
        <v/>
      </c>
      <c r="CX2104" t="str">
        <f t="shared" si="473"/>
        <v/>
      </c>
      <c r="CY2104" t="str">
        <f t="shared" si="474"/>
        <v/>
      </c>
      <c r="CZ2104" t="str">
        <f t="shared" si="475"/>
        <v/>
      </c>
      <c r="DA2104" t="str">
        <f t="shared" si="476"/>
        <v/>
      </c>
      <c r="DB2104" t="str">
        <f t="shared" si="477"/>
        <v/>
      </c>
      <c r="DC2104" t="str">
        <f t="shared" si="478"/>
        <v/>
      </c>
    </row>
    <row r="2105" spans="1:107" x14ac:dyDescent="0.2">
      <c r="A2105">
        <v>2102</v>
      </c>
      <c r="B2105" t="s">
        <v>2094</v>
      </c>
      <c r="C2105" t="s">
        <v>4269</v>
      </c>
      <c r="D2105" t="s">
        <v>6025</v>
      </c>
      <c r="E2105" t="s">
        <v>6065</v>
      </c>
      <c r="F2105" t="s">
        <v>8168</v>
      </c>
      <c r="G2105" t="s">
        <v>8245</v>
      </c>
      <c r="H2105" t="s">
        <v>8552</v>
      </c>
      <c r="I2105" t="s">
        <v>4365</v>
      </c>
      <c r="J2105" t="s">
        <v>4365</v>
      </c>
      <c r="K2105" t="s">
        <v>10121</v>
      </c>
      <c r="L2105" t="s">
        <v>11063</v>
      </c>
      <c r="M2105" t="s">
        <v>12696</v>
      </c>
      <c r="N2105" t="s">
        <v>13277</v>
      </c>
      <c r="O2105" t="s">
        <v>13318</v>
      </c>
      <c r="P2105" t="s">
        <v>4365</v>
      </c>
      <c r="Q2105">
        <v>1</v>
      </c>
      <c r="R2105" t="s">
        <v>13357</v>
      </c>
      <c r="S2105" t="s">
        <v>13719</v>
      </c>
      <c r="T2105" t="s">
        <v>13813</v>
      </c>
      <c r="U2105" s="3" t="str" cm="1">
        <f t="array" ref="U2105">LEFT(T2105,MIN(FIND({0,1,2,3,4,5,6,7,8,9},T2105&amp;"0123456789"))-1)</f>
        <v>$</v>
      </c>
      <c r="V2105" t="s">
        <v>13357</v>
      </c>
      <c r="W2105" t="s">
        <v>13813</v>
      </c>
      <c r="X2105" s="3" t="str" cm="1">
        <f t="array" ref="X2105">LEFT(W2105,MIN(FIND({0,1,2,3,4,5,6,7,8,9},W2105&amp;"0123456789"))-1)</f>
        <v>$</v>
      </c>
      <c r="Y2105" t="s">
        <v>13357</v>
      </c>
      <c r="Z2105" t="s">
        <v>13813</v>
      </c>
      <c r="AA2105" s="3" cm="1">
        <f t="array" ref="AA2105">_xlfn.XLOOKUP(LEFT(Z2105,MIN(FIND({0,1,2,3,4,5,6,7,8,9},Z2105&amp;"0123456789"))-1), $BB$4:$BB$23, $BC$4:$BC$23)*_xlfn.NUMBERVALUE(TRIM(REPLACE(Z2105,1,MIN(FIND({0,1,2,3,4,5,6,7,8,9},Z2105&amp;"0123456789"))-1,"")), ".", ",")</f>
        <v>2000000</v>
      </c>
      <c r="AB2105" t="s">
        <v>13813</v>
      </c>
      <c r="AC2105" s="3" cm="1">
        <f t="array" ref="AC2105">_xlfn.XLOOKUP(LEFT(AB2105,MIN(FIND({0,1,2,3,4,5,6,7,8,9},AB2105&amp;"0123456789"))-1), $BB$4:$BB$23, $BC$4:$BC$23)*_xlfn.NUMBERVALUE(TRIM(REPLACE(AB2105,1,MIN(FIND({0,1,2,3,4,5,6,7,8,9},AB2105&amp;"0123456789"))-1,"")), ".", ",")</f>
        <v>2000000</v>
      </c>
      <c r="AD2105" t="s">
        <v>4365</v>
      </c>
      <c r="AE2105" t="s">
        <v>4365</v>
      </c>
      <c r="AF2105" t="s">
        <v>4365</v>
      </c>
      <c r="AG2105" t="s">
        <v>4365</v>
      </c>
      <c r="AH2105" t="s">
        <v>4365</v>
      </c>
      <c r="AI2105" t="s">
        <v>4365</v>
      </c>
      <c r="AJ2105" t="s">
        <v>4365</v>
      </c>
      <c r="AK2105" t="s">
        <v>4365</v>
      </c>
      <c r="AL2105" t="s">
        <v>4365</v>
      </c>
      <c r="AM2105" t="s">
        <v>4365</v>
      </c>
      <c r="AN2105" t="s">
        <v>4365</v>
      </c>
      <c r="AO2105" t="s">
        <v>4365</v>
      </c>
      <c r="AP2105" t="s">
        <v>4365</v>
      </c>
      <c r="AQ2105" t="s">
        <v>4365</v>
      </c>
      <c r="AR2105" t="s">
        <v>4365</v>
      </c>
      <c r="AS2105" t="s">
        <v>19111</v>
      </c>
      <c r="BC2105" s="3" t="str" cm="1">
        <f t="array" ref="BC2105">LEFT(BB2105,MIN(FIND({0,1,2,3,4,5,6,7,8,9},BB2105&amp;"0123456789"))-1)</f>
        <v/>
      </c>
      <c r="BY2105" t="s">
        <v>12696</v>
      </c>
      <c r="CT2105" t="str">
        <f t="shared" si="469"/>
        <v>Security</v>
      </c>
      <c r="CU2105" t="str">
        <f t="shared" si="470"/>
        <v/>
      </c>
      <c r="CV2105" t="str">
        <f t="shared" si="471"/>
        <v/>
      </c>
      <c r="CW2105" t="str">
        <f t="shared" si="472"/>
        <v/>
      </c>
      <c r="CX2105" t="str">
        <f t="shared" si="473"/>
        <v/>
      </c>
      <c r="CY2105" t="str">
        <f t="shared" si="474"/>
        <v/>
      </c>
      <c r="CZ2105" t="str">
        <f t="shared" si="475"/>
        <v/>
      </c>
      <c r="DA2105" t="str">
        <f t="shared" si="476"/>
        <v/>
      </c>
      <c r="DB2105" t="str">
        <f t="shared" si="477"/>
        <v/>
      </c>
      <c r="DC2105" t="str">
        <f t="shared" si="478"/>
        <v/>
      </c>
    </row>
    <row r="2106" spans="1:107" x14ac:dyDescent="0.2">
      <c r="A2106">
        <v>2103</v>
      </c>
      <c r="B2106" t="s">
        <v>2095</v>
      </c>
      <c r="C2106" t="s">
        <v>4270</v>
      </c>
      <c r="D2106" t="s">
        <v>4270</v>
      </c>
      <c r="E2106" t="s">
        <v>6065</v>
      </c>
      <c r="F2106" t="s">
        <v>8169</v>
      </c>
      <c r="G2106" t="s">
        <v>8245</v>
      </c>
      <c r="H2106" t="s">
        <v>8553</v>
      </c>
      <c r="I2106" t="s">
        <v>4365</v>
      </c>
      <c r="J2106" t="s">
        <v>4365</v>
      </c>
      <c r="K2106" t="s">
        <v>4365</v>
      </c>
      <c r="L2106" t="s">
        <v>10904</v>
      </c>
      <c r="M2106" t="s">
        <v>10904</v>
      </c>
      <c r="N2106" t="s">
        <v>13278</v>
      </c>
      <c r="O2106" t="s">
        <v>13315</v>
      </c>
      <c r="P2106" t="s">
        <v>4365</v>
      </c>
      <c r="Q2106">
        <v>1</v>
      </c>
      <c r="R2106" t="s">
        <v>4365</v>
      </c>
      <c r="S2106" t="s">
        <v>8253</v>
      </c>
      <c r="T2106" t="s">
        <v>14394</v>
      </c>
      <c r="U2106" s="3" t="str" cm="1">
        <f t="array" ref="U2106">LEFT(T2106,MIN(FIND({0,1,2,3,4,5,6,7,8,9},T2106&amp;"0123456789"))-1)</f>
        <v>$</v>
      </c>
      <c r="V2106" t="s">
        <v>14415</v>
      </c>
      <c r="W2106" t="s">
        <v>14394</v>
      </c>
      <c r="X2106" s="3" t="str" cm="1">
        <f t="array" ref="X2106">LEFT(W2106,MIN(FIND({0,1,2,3,4,5,6,7,8,9},W2106&amp;"0123456789"))-1)</f>
        <v>$</v>
      </c>
      <c r="Y2106" t="s">
        <v>14415</v>
      </c>
      <c r="Z2106" t="s">
        <v>14394</v>
      </c>
      <c r="AA2106" s="3" cm="1">
        <f t="array" ref="AA2106">_xlfn.XLOOKUP(LEFT(Z2106,MIN(FIND({0,1,2,3,4,5,6,7,8,9},Z2106&amp;"0123456789"))-1), $BB$4:$BB$23, $BC$4:$BC$23)*_xlfn.NUMBERVALUE(TRIM(REPLACE(Z2106,1,MIN(FIND({0,1,2,3,4,5,6,7,8,9},Z2106&amp;"0123456789"))-1,"")), ".", ",")</f>
        <v>1753000</v>
      </c>
      <c r="AB2106" t="s">
        <v>14394</v>
      </c>
      <c r="AC2106" s="3" cm="1">
        <f t="array" ref="AC2106">_xlfn.XLOOKUP(LEFT(AB2106,MIN(FIND({0,1,2,3,4,5,6,7,8,9},AB2106&amp;"0123456789"))-1), $BB$4:$BB$23, $BC$4:$BC$23)*_xlfn.NUMBERVALUE(TRIM(REPLACE(AB2106,1,MIN(FIND({0,1,2,3,4,5,6,7,8,9},AB2106&amp;"0123456789"))-1,"")), ".", ",")</f>
        <v>1753000</v>
      </c>
      <c r="AD2106" t="s">
        <v>4365</v>
      </c>
      <c r="AE2106" t="s">
        <v>4365</v>
      </c>
      <c r="AF2106" t="s">
        <v>4365</v>
      </c>
      <c r="AG2106" t="s">
        <v>4365</v>
      </c>
      <c r="AH2106" t="s">
        <v>4365</v>
      </c>
      <c r="AI2106" t="s">
        <v>4365</v>
      </c>
      <c r="AJ2106" t="s">
        <v>4365</v>
      </c>
      <c r="AK2106" t="s">
        <v>4365</v>
      </c>
      <c r="AL2106" t="s">
        <v>4365</v>
      </c>
      <c r="AM2106" t="s">
        <v>4365</v>
      </c>
      <c r="AN2106" t="s">
        <v>4365</v>
      </c>
      <c r="AO2106" t="s">
        <v>4365</v>
      </c>
      <c r="AP2106" t="s">
        <v>4365</v>
      </c>
      <c r="AQ2106" t="s">
        <v>4365</v>
      </c>
      <c r="AR2106" t="s">
        <v>4365</v>
      </c>
      <c r="AS2106" t="s">
        <v>4365</v>
      </c>
      <c r="BC2106" s="3" t="str" cm="1">
        <f t="array" ref="BC2106">LEFT(BB2106,MIN(FIND({0,1,2,3,4,5,6,7,8,9},BB2106&amp;"0123456789"))-1)</f>
        <v/>
      </c>
      <c r="BY2106" t="s">
        <v>10904</v>
      </c>
      <c r="CT2106" t="str">
        <f t="shared" si="469"/>
        <v>Energy</v>
      </c>
      <c r="CU2106" t="str">
        <f t="shared" si="470"/>
        <v/>
      </c>
      <c r="CV2106" t="str">
        <f t="shared" si="471"/>
        <v/>
      </c>
      <c r="CW2106" t="str">
        <f t="shared" si="472"/>
        <v/>
      </c>
      <c r="CX2106" t="str">
        <f t="shared" si="473"/>
        <v/>
      </c>
      <c r="CY2106" t="str">
        <f t="shared" si="474"/>
        <v/>
      </c>
      <c r="CZ2106" t="str">
        <f t="shared" si="475"/>
        <v/>
      </c>
      <c r="DA2106" t="str">
        <f t="shared" si="476"/>
        <v/>
      </c>
      <c r="DB2106" t="str">
        <f t="shared" si="477"/>
        <v/>
      </c>
      <c r="DC2106" t="str">
        <f t="shared" si="478"/>
        <v/>
      </c>
    </row>
    <row r="2107" spans="1:107" x14ac:dyDescent="0.2">
      <c r="A2107">
        <v>2104</v>
      </c>
      <c r="B2107" t="s">
        <v>2096</v>
      </c>
      <c r="C2107" t="s">
        <v>4271</v>
      </c>
      <c r="D2107" t="s">
        <v>4365</v>
      </c>
      <c r="E2107" t="s">
        <v>6065</v>
      </c>
      <c r="F2107" t="s">
        <v>8170</v>
      </c>
      <c r="G2107" t="s">
        <v>8284</v>
      </c>
      <c r="H2107" t="s">
        <v>8552</v>
      </c>
      <c r="I2107" t="s">
        <v>8555</v>
      </c>
      <c r="J2107" t="s">
        <v>10100</v>
      </c>
      <c r="K2107" t="s">
        <v>10121</v>
      </c>
      <c r="L2107" t="s">
        <v>11064</v>
      </c>
      <c r="M2107" t="s">
        <v>12697</v>
      </c>
      <c r="N2107" t="s">
        <v>12750</v>
      </c>
      <c r="O2107" t="s">
        <v>13317</v>
      </c>
      <c r="P2107" t="s">
        <v>4365</v>
      </c>
      <c r="Q2107">
        <v>1</v>
      </c>
      <c r="R2107" t="s">
        <v>13357</v>
      </c>
      <c r="S2107" t="s">
        <v>13477</v>
      </c>
      <c r="T2107" t="s">
        <v>14395</v>
      </c>
      <c r="U2107" s="3" t="str" cm="1">
        <f t="array" ref="U2107">LEFT(T2107,MIN(FIND({0,1,2,3,4,5,6,7,8,9},T2107&amp;"0123456789"))-1)</f>
        <v>$</v>
      </c>
      <c r="V2107" t="s">
        <v>13357</v>
      </c>
      <c r="W2107" t="s">
        <v>14395</v>
      </c>
      <c r="X2107" s="3" t="str" cm="1">
        <f t="array" ref="X2107">LEFT(W2107,MIN(FIND({0,1,2,3,4,5,6,7,8,9},W2107&amp;"0123456789"))-1)</f>
        <v>$</v>
      </c>
      <c r="Y2107" t="s">
        <v>13357</v>
      </c>
      <c r="Z2107" t="s">
        <v>14395</v>
      </c>
      <c r="AA2107" s="3" cm="1">
        <f t="array" ref="AA2107">_xlfn.XLOOKUP(LEFT(Z2107,MIN(FIND({0,1,2,3,4,5,6,7,8,9},Z2107&amp;"0123456789"))-1), $BB$4:$BB$23, $BC$4:$BC$23)*_xlfn.NUMBERVALUE(TRIM(REPLACE(Z2107,1,MIN(FIND({0,1,2,3,4,5,6,7,8,9},Z2107&amp;"0123456789"))-1,"")), ".", ",")</f>
        <v>1069156</v>
      </c>
      <c r="AB2107" t="s">
        <v>14395</v>
      </c>
      <c r="AC2107" s="3" cm="1">
        <f t="array" ref="AC2107">_xlfn.XLOOKUP(LEFT(AB2107,MIN(FIND({0,1,2,3,4,5,6,7,8,9},AB2107&amp;"0123456789"))-1), $BB$4:$BB$23, $BC$4:$BC$23)*_xlfn.NUMBERVALUE(TRIM(REPLACE(AB2107,1,MIN(FIND({0,1,2,3,4,5,6,7,8,9},AB2107&amp;"0123456789"))-1,"")), ".", ",")</f>
        <v>1069156</v>
      </c>
      <c r="AD2107" t="s">
        <v>4365</v>
      </c>
      <c r="AE2107" t="s">
        <v>4365</v>
      </c>
      <c r="AF2107" t="s">
        <v>4365</v>
      </c>
      <c r="AG2107" t="s">
        <v>4365</v>
      </c>
      <c r="AH2107" t="s">
        <v>4365</v>
      </c>
      <c r="AI2107" t="s">
        <v>4365</v>
      </c>
      <c r="AJ2107" t="s">
        <v>4365</v>
      </c>
      <c r="AK2107" t="s">
        <v>4365</v>
      </c>
      <c r="AL2107" t="s">
        <v>4365</v>
      </c>
      <c r="AM2107" t="s">
        <v>4365</v>
      </c>
      <c r="AN2107" t="s">
        <v>4365</v>
      </c>
      <c r="AO2107" t="s">
        <v>4365</v>
      </c>
      <c r="AP2107" t="s">
        <v>4365</v>
      </c>
      <c r="AQ2107" t="s">
        <v>4365</v>
      </c>
      <c r="AR2107" t="s">
        <v>4365</v>
      </c>
      <c r="AS2107" t="s">
        <v>4365</v>
      </c>
      <c r="BC2107" s="3" t="str" cm="1">
        <f t="array" ref="BC2107">LEFT(BB2107,MIN(FIND({0,1,2,3,4,5,6,7,8,9},BB2107&amp;"0123456789"))-1)</f>
        <v/>
      </c>
      <c r="BY2107" t="s">
        <v>26030</v>
      </c>
      <c r="BZ2107" t="s">
        <v>26031</v>
      </c>
      <c r="CT2107" t="str">
        <f t="shared" si="469"/>
        <v>Data Visualization</v>
      </c>
      <c r="CU2107" t="str">
        <f t="shared" si="470"/>
        <v>Mechanical Design</v>
      </c>
      <c r="CV2107" t="str">
        <f t="shared" si="471"/>
        <v/>
      </c>
      <c r="CW2107" t="str">
        <f t="shared" si="472"/>
        <v/>
      </c>
      <c r="CX2107" t="str">
        <f t="shared" si="473"/>
        <v/>
      </c>
      <c r="CY2107" t="str">
        <f t="shared" si="474"/>
        <v/>
      </c>
      <c r="CZ2107" t="str">
        <f t="shared" si="475"/>
        <v/>
      </c>
      <c r="DA2107" t="str">
        <f t="shared" si="476"/>
        <v/>
      </c>
      <c r="DB2107" t="str">
        <f t="shared" si="477"/>
        <v/>
      </c>
      <c r="DC2107" t="str">
        <f t="shared" si="478"/>
        <v/>
      </c>
    </row>
    <row r="2108" spans="1:107" x14ac:dyDescent="0.2">
      <c r="A2108">
        <v>2105</v>
      </c>
      <c r="B2108" t="s">
        <v>2097</v>
      </c>
      <c r="C2108" t="s">
        <v>4272</v>
      </c>
      <c r="D2108" t="s">
        <v>6026</v>
      </c>
      <c r="E2108" t="s">
        <v>6065</v>
      </c>
      <c r="F2108" t="s">
        <v>8171</v>
      </c>
      <c r="G2108" t="s">
        <v>8451</v>
      </c>
      <c r="H2108" t="s">
        <v>8552</v>
      </c>
      <c r="I2108" t="s">
        <v>8554</v>
      </c>
      <c r="J2108" t="s">
        <v>9755</v>
      </c>
      <c r="K2108" t="s">
        <v>10118</v>
      </c>
      <c r="L2108" t="s">
        <v>11065</v>
      </c>
      <c r="M2108" t="s">
        <v>12698</v>
      </c>
      <c r="N2108" t="s">
        <v>13279</v>
      </c>
      <c r="O2108" t="s">
        <v>13319</v>
      </c>
      <c r="P2108" t="s">
        <v>4365</v>
      </c>
      <c r="Q2108">
        <v>1</v>
      </c>
      <c r="R2108" t="s">
        <v>13357</v>
      </c>
      <c r="S2108" t="s">
        <v>8251</v>
      </c>
      <c r="T2108" t="s">
        <v>14396</v>
      </c>
      <c r="U2108" s="3" t="str" cm="1">
        <f t="array" ref="U2108">LEFT(T2108,MIN(FIND({0,1,2,3,4,5,6,7,8,9},T2108&amp;"0123456789"))-1)</f>
        <v>€</v>
      </c>
      <c r="V2108" t="s">
        <v>14422</v>
      </c>
      <c r="W2108" t="s">
        <v>14396</v>
      </c>
      <c r="X2108" s="3" t="str" cm="1">
        <f t="array" ref="X2108">LEFT(W2108,MIN(FIND({0,1,2,3,4,5,6,7,8,9},W2108&amp;"0123456789"))-1)</f>
        <v>€</v>
      </c>
      <c r="Y2108" t="s">
        <v>14422</v>
      </c>
      <c r="Z2108" t="s">
        <v>14396</v>
      </c>
      <c r="AA2108" s="3" cm="1">
        <f t="array" ref="AA2108">_xlfn.XLOOKUP(LEFT(Z2108,MIN(FIND({0,1,2,3,4,5,6,7,8,9},Z2108&amp;"0123456789"))-1), $BB$4:$BB$23, $BC$4:$BC$23)*_xlfn.NUMBERVALUE(TRIM(REPLACE(Z2108,1,MIN(FIND({0,1,2,3,4,5,6,7,8,9},Z2108&amp;"0123456789"))-1,"")), ".", ",")</f>
        <v>1892744.4</v>
      </c>
      <c r="AB2108" t="s">
        <v>14396</v>
      </c>
      <c r="AC2108" s="3" cm="1">
        <f t="array" ref="AC2108">_xlfn.XLOOKUP(LEFT(AB2108,MIN(FIND({0,1,2,3,4,5,6,7,8,9},AB2108&amp;"0123456789"))-1), $BB$4:$BB$23, $BC$4:$BC$23)*_xlfn.NUMBERVALUE(TRIM(REPLACE(AB2108,1,MIN(FIND({0,1,2,3,4,5,6,7,8,9},AB2108&amp;"0123456789"))-1,"")), ".", ",")</f>
        <v>1892744.4</v>
      </c>
      <c r="AD2108" t="s">
        <v>8555</v>
      </c>
      <c r="AE2108" t="s">
        <v>8555</v>
      </c>
      <c r="AF2108" t="s">
        <v>16245</v>
      </c>
      <c r="AG2108" t="s">
        <v>4365</v>
      </c>
      <c r="AH2108" t="s">
        <v>4365</v>
      </c>
      <c r="AI2108" t="s">
        <v>4365</v>
      </c>
      <c r="AJ2108" t="s">
        <v>4365</v>
      </c>
      <c r="AK2108" t="s">
        <v>4365</v>
      </c>
      <c r="AL2108" t="s">
        <v>4365</v>
      </c>
      <c r="AM2108" t="s">
        <v>4365</v>
      </c>
      <c r="AN2108" t="s">
        <v>4365</v>
      </c>
      <c r="AO2108" t="s">
        <v>4365</v>
      </c>
      <c r="AP2108" t="s">
        <v>4365</v>
      </c>
      <c r="AQ2108" t="s">
        <v>4365</v>
      </c>
      <c r="AR2108" t="s">
        <v>4365</v>
      </c>
      <c r="AS2108" t="s">
        <v>4365</v>
      </c>
      <c r="BC2108" s="3" t="str" cm="1">
        <f t="array" ref="BC2108">LEFT(BB2108,MIN(FIND({0,1,2,3,4,5,6,7,8,9},BB2108&amp;"0123456789"))-1)</f>
        <v/>
      </c>
      <c r="BY2108" t="s">
        <v>10901</v>
      </c>
      <c r="BZ2108" t="s">
        <v>25813</v>
      </c>
      <c r="CA2108" t="s">
        <v>25641</v>
      </c>
      <c r="CT2108" t="str">
        <f t="shared" si="469"/>
        <v>Manufacturing</v>
      </c>
      <c r="CU2108" t="str">
        <f t="shared" si="470"/>
        <v>Organic Food</v>
      </c>
      <c r="CV2108" t="str">
        <f t="shared" si="471"/>
        <v>Renewable Energy</v>
      </c>
      <c r="CW2108" t="str">
        <f t="shared" si="472"/>
        <v/>
      </c>
      <c r="CX2108" t="str">
        <f t="shared" si="473"/>
        <v/>
      </c>
      <c r="CY2108" t="str">
        <f t="shared" si="474"/>
        <v/>
      </c>
      <c r="CZ2108" t="str">
        <f t="shared" si="475"/>
        <v/>
      </c>
      <c r="DA2108" t="str">
        <f t="shared" si="476"/>
        <v/>
      </c>
      <c r="DB2108" t="str">
        <f t="shared" si="477"/>
        <v/>
      </c>
      <c r="DC2108" t="str">
        <f t="shared" si="478"/>
        <v/>
      </c>
    </row>
    <row r="2109" spans="1:107" x14ac:dyDescent="0.2">
      <c r="A2109">
        <v>2106</v>
      </c>
      <c r="B2109" t="s">
        <v>2098</v>
      </c>
      <c r="C2109" t="s">
        <v>4273</v>
      </c>
      <c r="D2109" t="s">
        <v>6027</v>
      </c>
      <c r="E2109" t="s">
        <v>6065</v>
      </c>
      <c r="F2109" t="s">
        <v>8172</v>
      </c>
      <c r="G2109" t="s">
        <v>8245</v>
      </c>
      <c r="H2109" t="s">
        <v>8552</v>
      </c>
      <c r="I2109" t="s">
        <v>4365</v>
      </c>
      <c r="J2109" t="s">
        <v>4365</v>
      </c>
      <c r="K2109" t="s">
        <v>10119</v>
      </c>
      <c r="L2109" t="s">
        <v>11066</v>
      </c>
      <c r="M2109" t="s">
        <v>12699</v>
      </c>
      <c r="N2109" t="s">
        <v>13280</v>
      </c>
      <c r="O2109" t="s">
        <v>13319</v>
      </c>
      <c r="P2109" t="s">
        <v>4365</v>
      </c>
      <c r="Q2109">
        <v>1</v>
      </c>
      <c r="R2109" t="s">
        <v>13357</v>
      </c>
      <c r="S2109" t="s">
        <v>8421</v>
      </c>
      <c r="T2109" t="s">
        <v>14333</v>
      </c>
      <c r="U2109" s="3" t="str" cm="1">
        <f t="array" ref="U2109">LEFT(T2109,MIN(FIND({0,1,2,3,4,5,6,7,8,9},T2109&amp;"0123456789"))-1)</f>
        <v>CN¥</v>
      </c>
      <c r="V2109" t="s">
        <v>13357</v>
      </c>
      <c r="W2109" t="s">
        <v>14333</v>
      </c>
      <c r="X2109" s="3" t="str" cm="1">
        <f t="array" ref="X2109">LEFT(W2109,MIN(FIND({0,1,2,3,4,5,6,7,8,9},W2109&amp;"0123456789"))-1)</f>
        <v>CN¥</v>
      </c>
      <c r="Y2109" t="s">
        <v>13357</v>
      </c>
      <c r="Z2109" t="s">
        <v>14333</v>
      </c>
      <c r="AA2109" s="3" cm="1">
        <f t="array" ref="AA2109">_xlfn.XLOOKUP(LEFT(Z2109,MIN(FIND({0,1,2,3,4,5,6,7,8,9},Z2109&amp;"0123456789"))-1), $BB$4:$BB$23, $BC$4:$BC$23)*_xlfn.NUMBERVALUE(TRIM(REPLACE(Z2109,1,MIN(FIND({0,1,2,3,4,5,6,7,8,9},Z2109&amp;"0123456789"))-1,"")), ".", ",")</f>
        <v>1500000</v>
      </c>
      <c r="AB2109" t="s">
        <v>14333</v>
      </c>
      <c r="AC2109" s="3" cm="1">
        <f t="array" ref="AC2109">_xlfn.XLOOKUP(LEFT(AB2109,MIN(FIND({0,1,2,3,4,5,6,7,8,9},AB2109&amp;"0123456789"))-1), $BB$4:$BB$23, $BC$4:$BC$23)*_xlfn.NUMBERVALUE(TRIM(REPLACE(AB2109,1,MIN(FIND({0,1,2,3,4,5,6,7,8,9},AB2109&amp;"0123456789"))-1,"")), ".", ",")</f>
        <v>1500000</v>
      </c>
      <c r="AD2109" t="s">
        <v>8555</v>
      </c>
      <c r="AE2109" t="s">
        <v>8555</v>
      </c>
      <c r="AF2109" t="s">
        <v>16421</v>
      </c>
      <c r="AG2109" t="s">
        <v>4365</v>
      </c>
      <c r="AH2109" t="s">
        <v>4365</v>
      </c>
      <c r="AI2109" t="s">
        <v>4365</v>
      </c>
      <c r="AJ2109" t="s">
        <v>4365</v>
      </c>
      <c r="AK2109" t="s">
        <v>4365</v>
      </c>
      <c r="AL2109" t="s">
        <v>4365</v>
      </c>
      <c r="AM2109" t="s">
        <v>4365</v>
      </c>
      <c r="AN2109" t="s">
        <v>4365</v>
      </c>
      <c r="AO2109" t="s">
        <v>4365</v>
      </c>
      <c r="AP2109" t="s">
        <v>4365</v>
      </c>
      <c r="AQ2109" t="s">
        <v>4365</v>
      </c>
      <c r="AR2109" t="s">
        <v>4365</v>
      </c>
      <c r="AS2109" t="s">
        <v>14830</v>
      </c>
      <c r="BC2109" s="3" t="str" cm="1">
        <f t="array" ref="BC2109">LEFT(BB2109,MIN(FIND({0,1,2,3,4,5,6,7,8,9},BB2109&amp;"0123456789"))-1)</f>
        <v/>
      </c>
      <c r="BY2109" t="s">
        <v>25772</v>
      </c>
      <c r="BZ2109" t="s">
        <v>25416</v>
      </c>
      <c r="CA2109" t="s">
        <v>25683</v>
      </c>
      <c r="CT2109" t="str">
        <f t="shared" si="469"/>
        <v>AgTech</v>
      </c>
      <c r="CU2109" t="str">
        <f t="shared" si="470"/>
        <v>Retail</v>
      </c>
      <c r="CV2109" t="str">
        <f t="shared" si="471"/>
        <v>Supply Chain Management</v>
      </c>
      <c r="CW2109" t="str">
        <f t="shared" si="472"/>
        <v/>
      </c>
      <c r="CX2109" t="str">
        <f t="shared" si="473"/>
        <v/>
      </c>
      <c r="CY2109" t="str">
        <f t="shared" si="474"/>
        <v/>
      </c>
      <c r="CZ2109" t="str">
        <f t="shared" si="475"/>
        <v/>
      </c>
      <c r="DA2109" t="str">
        <f t="shared" si="476"/>
        <v/>
      </c>
      <c r="DB2109" t="str">
        <f t="shared" si="477"/>
        <v/>
      </c>
      <c r="DC2109" t="str">
        <f t="shared" si="478"/>
        <v/>
      </c>
    </row>
    <row r="2110" spans="1:107" x14ac:dyDescent="0.2">
      <c r="A2110">
        <v>2107</v>
      </c>
      <c r="B2110" t="s">
        <v>2099</v>
      </c>
      <c r="C2110" t="s">
        <v>4274</v>
      </c>
      <c r="D2110" t="s">
        <v>6028</v>
      </c>
      <c r="E2110" t="s">
        <v>6065</v>
      </c>
      <c r="F2110" t="s">
        <v>8173</v>
      </c>
      <c r="G2110" t="s">
        <v>8245</v>
      </c>
      <c r="H2110" t="s">
        <v>8552</v>
      </c>
      <c r="I2110" t="s">
        <v>4365</v>
      </c>
      <c r="J2110" t="s">
        <v>4365</v>
      </c>
      <c r="K2110" t="s">
        <v>4365</v>
      </c>
      <c r="L2110" t="s">
        <v>10904</v>
      </c>
      <c r="M2110" t="s">
        <v>10904</v>
      </c>
      <c r="N2110" t="s">
        <v>13281</v>
      </c>
      <c r="O2110" t="s">
        <v>13306</v>
      </c>
      <c r="P2110" t="s">
        <v>4365</v>
      </c>
      <c r="Q2110">
        <v>1</v>
      </c>
      <c r="R2110" t="s">
        <v>4365</v>
      </c>
      <c r="S2110" t="s">
        <v>8436</v>
      </c>
      <c r="T2110" t="s">
        <v>13788</v>
      </c>
      <c r="U2110" s="3" t="str" cm="1">
        <f t="array" ref="U2110">LEFT(T2110,MIN(FIND({0,1,2,3,4,5,6,7,8,9},T2110&amp;"0123456789"))-1)</f>
        <v>$</v>
      </c>
      <c r="V2110" t="s">
        <v>14415</v>
      </c>
      <c r="W2110" t="s">
        <v>13788</v>
      </c>
      <c r="X2110" s="3" t="str" cm="1">
        <f t="array" ref="X2110">LEFT(W2110,MIN(FIND({0,1,2,3,4,5,6,7,8,9},W2110&amp;"0123456789"))-1)</f>
        <v>$</v>
      </c>
      <c r="Y2110" t="s">
        <v>14415</v>
      </c>
      <c r="Z2110" t="s">
        <v>13788</v>
      </c>
      <c r="AA2110" s="3" cm="1">
        <f t="array" ref="AA2110">_xlfn.XLOOKUP(LEFT(Z2110,MIN(FIND({0,1,2,3,4,5,6,7,8,9},Z2110&amp;"0123456789"))-1), $BB$4:$BB$23, $BC$4:$BC$23)*_xlfn.NUMBERVALUE(TRIM(REPLACE(Z2110,1,MIN(FIND({0,1,2,3,4,5,6,7,8,9},Z2110&amp;"0123456789"))-1,"")), ".", ",")</f>
        <v>8000000</v>
      </c>
      <c r="AB2110" t="s">
        <v>13788</v>
      </c>
      <c r="AC2110" s="3" cm="1">
        <f t="array" ref="AC2110">_xlfn.XLOOKUP(LEFT(AB2110,MIN(FIND({0,1,2,3,4,5,6,7,8,9},AB2110&amp;"0123456789"))-1), $BB$4:$BB$23, $BC$4:$BC$23)*_xlfn.NUMBERVALUE(TRIM(REPLACE(AB2110,1,MIN(FIND({0,1,2,3,4,5,6,7,8,9},AB2110&amp;"0123456789"))-1,"")), ".", ",")</f>
        <v>8000000</v>
      </c>
      <c r="AD2110" t="s">
        <v>8555</v>
      </c>
      <c r="AE2110" t="s">
        <v>8555</v>
      </c>
      <c r="AF2110" t="s">
        <v>16422</v>
      </c>
      <c r="AG2110" t="s">
        <v>4365</v>
      </c>
      <c r="AH2110" t="s">
        <v>4365</v>
      </c>
      <c r="AI2110" t="s">
        <v>4365</v>
      </c>
      <c r="AJ2110" t="s">
        <v>4365</v>
      </c>
      <c r="AK2110" t="s">
        <v>4365</v>
      </c>
      <c r="AL2110" t="s">
        <v>4365</v>
      </c>
      <c r="AM2110" t="s">
        <v>4365</v>
      </c>
      <c r="AN2110" t="s">
        <v>4365</v>
      </c>
      <c r="AO2110" t="s">
        <v>4365</v>
      </c>
      <c r="AP2110" t="s">
        <v>4365</v>
      </c>
      <c r="AQ2110" t="s">
        <v>4365</v>
      </c>
      <c r="AR2110" t="s">
        <v>4365</v>
      </c>
      <c r="AS2110" t="s">
        <v>4365</v>
      </c>
      <c r="BC2110" s="3" t="str" cm="1">
        <f t="array" ref="BC2110">LEFT(BB2110,MIN(FIND({0,1,2,3,4,5,6,7,8,9},BB2110&amp;"0123456789"))-1)</f>
        <v/>
      </c>
      <c r="BY2110" t="s">
        <v>10904</v>
      </c>
      <c r="CT2110" t="str">
        <f t="shared" si="469"/>
        <v>Energy</v>
      </c>
      <c r="CU2110" t="str">
        <f t="shared" si="470"/>
        <v/>
      </c>
      <c r="CV2110" t="str">
        <f t="shared" si="471"/>
        <v/>
      </c>
      <c r="CW2110" t="str">
        <f t="shared" si="472"/>
        <v/>
      </c>
      <c r="CX2110" t="str">
        <f t="shared" si="473"/>
        <v/>
      </c>
      <c r="CY2110" t="str">
        <f t="shared" si="474"/>
        <v/>
      </c>
      <c r="CZ2110" t="str">
        <f t="shared" si="475"/>
        <v/>
      </c>
      <c r="DA2110" t="str">
        <f t="shared" si="476"/>
        <v/>
      </c>
      <c r="DB2110" t="str">
        <f t="shared" si="477"/>
        <v/>
      </c>
      <c r="DC2110" t="str">
        <f t="shared" si="478"/>
        <v/>
      </c>
    </row>
    <row r="2111" spans="1:107" x14ac:dyDescent="0.2">
      <c r="A2111">
        <v>2108</v>
      </c>
      <c r="B2111" t="s">
        <v>2100</v>
      </c>
      <c r="C2111" t="s">
        <v>4275</v>
      </c>
      <c r="D2111" t="s">
        <v>4275</v>
      </c>
      <c r="E2111" t="s">
        <v>6065</v>
      </c>
      <c r="F2111" t="s">
        <v>8174</v>
      </c>
      <c r="G2111" t="s">
        <v>8245</v>
      </c>
      <c r="H2111" t="s">
        <v>8552</v>
      </c>
      <c r="I2111" t="s">
        <v>8554</v>
      </c>
      <c r="J2111" t="s">
        <v>10101</v>
      </c>
      <c r="K2111" t="s">
        <v>10121</v>
      </c>
      <c r="L2111" t="s">
        <v>10293</v>
      </c>
      <c r="M2111" t="s">
        <v>12700</v>
      </c>
      <c r="N2111" t="s">
        <v>12741</v>
      </c>
      <c r="O2111" t="s">
        <v>13310</v>
      </c>
      <c r="P2111" t="s">
        <v>4365</v>
      </c>
      <c r="Q2111">
        <v>2</v>
      </c>
      <c r="R2111" t="s">
        <v>13357</v>
      </c>
      <c r="S2111" t="s">
        <v>8391</v>
      </c>
      <c r="T2111" t="s">
        <v>13803</v>
      </c>
      <c r="U2111" s="3" t="str" cm="1">
        <f t="array" ref="U2111">LEFT(T2111,MIN(FIND({0,1,2,3,4,5,6,7,8,9},T2111&amp;"0123456789"))-1)</f>
        <v>$</v>
      </c>
      <c r="V2111" t="s">
        <v>13357</v>
      </c>
      <c r="W2111" t="s">
        <v>13803</v>
      </c>
      <c r="X2111" s="3" t="str" cm="1">
        <f t="array" ref="X2111">LEFT(W2111,MIN(FIND({0,1,2,3,4,5,6,7,8,9},W2111&amp;"0123456789"))-1)</f>
        <v>$</v>
      </c>
      <c r="Y2111" t="s">
        <v>13357</v>
      </c>
      <c r="Z2111" t="s">
        <v>13803</v>
      </c>
      <c r="AA2111" s="3" cm="1">
        <f t="array" ref="AA2111">_xlfn.XLOOKUP(LEFT(Z2111,MIN(FIND({0,1,2,3,4,5,6,7,8,9},Z2111&amp;"0123456789"))-1), $BB$4:$BB$23, $BC$4:$BC$23)*_xlfn.NUMBERVALUE(TRIM(REPLACE(Z2111,1,MIN(FIND({0,1,2,3,4,5,6,7,8,9},Z2111&amp;"0123456789"))-1,"")), ".", ",")</f>
        <v>2500000</v>
      </c>
      <c r="AB2111" t="s">
        <v>13803</v>
      </c>
      <c r="AC2111" s="3" cm="1">
        <f t="array" ref="AC2111">_xlfn.XLOOKUP(LEFT(AB2111,MIN(FIND({0,1,2,3,4,5,6,7,8,9},AB2111&amp;"0123456789"))-1), $BB$4:$BB$23, $BC$4:$BC$23)*_xlfn.NUMBERVALUE(TRIM(REPLACE(AB2111,1,MIN(FIND({0,1,2,3,4,5,6,7,8,9},AB2111&amp;"0123456789"))-1,"")), ".", ",")</f>
        <v>2500000</v>
      </c>
      <c r="AD2111" t="s">
        <v>8555</v>
      </c>
      <c r="AE2111" t="s">
        <v>14823</v>
      </c>
      <c r="AF2111" t="s">
        <v>16423</v>
      </c>
      <c r="AG2111" t="s">
        <v>4365</v>
      </c>
      <c r="AH2111" t="s">
        <v>4365</v>
      </c>
      <c r="AI2111" t="s">
        <v>4365</v>
      </c>
      <c r="AJ2111" t="s">
        <v>4365</v>
      </c>
      <c r="AK2111" t="s">
        <v>4365</v>
      </c>
      <c r="AL2111" t="s">
        <v>4365</v>
      </c>
      <c r="AM2111" t="s">
        <v>4365</v>
      </c>
      <c r="AN2111" t="s">
        <v>4365</v>
      </c>
      <c r="AO2111" t="s">
        <v>4365</v>
      </c>
      <c r="AP2111" t="s">
        <v>4365</v>
      </c>
      <c r="AQ2111" t="s">
        <v>4365</v>
      </c>
      <c r="AR2111" t="s">
        <v>4365</v>
      </c>
      <c r="AS2111" t="s">
        <v>19302</v>
      </c>
      <c r="BC2111" s="3" t="str" cm="1">
        <f t="array" ref="BC2111">LEFT(BB2111,MIN(FIND({0,1,2,3,4,5,6,7,8,9},BB2111&amp;"0123456789"))-1)</f>
        <v/>
      </c>
      <c r="BY2111" t="s">
        <v>26032</v>
      </c>
      <c r="BZ2111" t="s">
        <v>25408</v>
      </c>
      <c r="CT2111" t="str">
        <f t="shared" si="469"/>
        <v>Messaging</v>
      </c>
      <c r="CU2111" t="str">
        <f t="shared" si="470"/>
        <v>Software</v>
      </c>
      <c r="CV2111" t="str">
        <f t="shared" si="471"/>
        <v/>
      </c>
      <c r="CW2111" t="str">
        <f t="shared" si="472"/>
        <v/>
      </c>
      <c r="CX2111" t="str">
        <f t="shared" si="473"/>
        <v/>
      </c>
      <c r="CY2111" t="str">
        <f t="shared" si="474"/>
        <v/>
      </c>
      <c r="CZ2111" t="str">
        <f t="shared" si="475"/>
        <v/>
      </c>
      <c r="DA2111" t="str">
        <f t="shared" si="476"/>
        <v/>
      </c>
      <c r="DB2111" t="str">
        <f t="shared" si="477"/>
        <v/>
      </c>
      <c r="DC2111" t="str">
        <f t="shared" si="478"/>
        <v/>
      </c>
    </row>
    <row r="2112" spans="1:107" x14ac:dyDescent="0.2">
      <c r="A2112">
        <v>2109</v>
      </c>
      <c r="B2112" t="s">
        <v>2101</v>
      </c>
      <c r="C2112" t="s">
        <v>4276</v>
      </c>
      <c r="D2112" t="s">
        <v>4365</v>
      </c>
      <c r="E2112" t="s">
        <v>6065</v>
      </c>
      <c r="F2112" t="s">
        <v>8175</v>
      </c>
      <c r="G2112" t="s">
        <v>8245</v>
      </c>
      <c r="H2112" t="s">
        <v>8552</v>
      </c>
      <c r="I2112" t="s">
        <v>4365</v>
      </c>
      <c r="J2112" t="s">
        <v>4365</v>
      </c>
      <c r="K2112" t="s">
        <v>4365</v>
      </c>
      <c r="L2112" t="s">
        <v>11067</v>
      </c>
      <c r="M2112" t="s">
        <v>12701</v>
      </c>
      <c r="N2112" t="s">
        <v>13242</v>
      </c>
      <c r="O2112" t="s">
        <v>13319</v>
      </c>
      <c r="P2112" t="s">
        <v>4365</v>
      </c>
      <c r="Q2112">
        <v>1</v>
      </c>
      <c r="R2112" t="s">
        <v>13357</v>
      </c>
      <c r="S2112" t="s">
        <v>13417</v>
      </c>
      <c r="T2112" t="s">
        <v>14333</v>
      </c>
      <c r="U2112" s="3" t="str" cm="1">
        <f t="array" ref="U2112">LEFT(T2112,MIN(FIND({0,1,2,3,4,5,6,7,8,9},T2112&amp;"0123456789"))-1)</f>
        <v>CN¥</v>
      </c>
      <c r="V2112" t="s">
        <v>14417</v>
      </c>
      <c r="W2112" t="s">
        <v>14333</v>
      </c>
      <c r="X2112" s="3" t="str" cm="1">
        <f t="array" ref="X2112">LEFT(W2112,MIN(FIND({0,1,2,3,4,5,6,7,8,9},W2112&amp;"0123456789"))-1)</f>
        <v>CN¥</v>
      </c>
      <c r="Y2112" t="s">
        <v>14417</v>
      </c>
      <c r="Z2112" t="s">
        <v>14333</v>
      </c>
      <c r="AA2112" s="3" cm="1">
        <f t="array" ref="AA2112">_xlfn.XLOOKUP(LEFT(Z2112,MIN(FIND({0,1,2,3,4,5,6,7,8,9},Z2112&amp;"0123456789"))-1), $BB$4:$BB$23, $BC$4:$BC$23)*_xlfn.NUMBERVALUE(TRIM(REPLACE(Z2112,1,MIN(FIND({0,1,2,3,4,5,6,7,8,9},Z2112&amp;"0123456789"))-1,"")), ".", ",")</f>
        <v>1500000</v>
      </c>
      <c r="AB2112" t="s">
        <v>14333</v>
      </c>
      <c r="AC2112" s="3" cm="1">
        <f t="array" ref="AC2112">_xlfn.XLOOKUP(LEFT(AB2112,MIN(FIND({0,1,2,3,4,5,6,7,8,9},AB2112&amp;"0123456789"))-1), $BB$4:$BB$23, $BC$4:$BC$23)*_xlfn.NUMBERVALUE(TRIM(REPLACE(AB2112,1,MIN(FIND({0,1,2,3,4,5,6,7,8,9},AB2112&amp;"0123456789"))-1,"")), ".", ",")</f>
        <v>1500000</v>
      </c>
      <c r="AD2112" t="s">
        <v>4365</v>
      </c>
      <c r="AE2112" t="s">
        <v>8555</v>
      </c>
      <c r="AF2112" t="s">
        <v>16424</v>
      </c>
      <c r="AG2112" t="s">
        <v>4365</v>
      </c>
      <c r="AH2112" t="s">
        <v>4365</v>
      </c>
      <c r="AI2112" t="s">
        <v>4365</v>
      </c>
      <c r="AJ2112" t="s">
        <v>4365</v>
      </c>
      <c r="AK2112" t="s">
        <v>4365</v>
      </c>
      <c r="AL2112" t="s">
        <v>4365</v>
      </c>
      <c r="AM2112" t="s">
        <v>4365</v>
      </c>
      <c r="AN2112" t="s">
        <v>4365</v>
      </c>
      <c r="AO2112" t="s">
        <v>4365</v>
      </c>
      <c r="AP2112" t="s">
        <v>4365</v>
      </c>
      <c r="AQ2112" t="s">
        <v>4365</v>
      </c>
      <c r="AR2112" t="s">
        <v>4365</v>
      </c>
      <c r="AS2112" t="s">
        <v>8556</v>
      </c>
      <c r="BC2112" s="3" t="str" cm="1">
        <f t="array" ref="BC2112">LEFT(BB2112,MIN(FIND({0,1,2,3,4,5,6,7,8,9},BB2112&amp;"0123456789"))-1)</f>
        <v/>
      </c>
      <c r="BY2112" t="s">
        <v>11706</v>
      </c>
      <c r="BZ2112" t="s">
        <v>25468</v>
      </c>
      <c r="CA2112" t="s">
        <v>25408</v>
      </c>
      <c r="CT2112" t="str">
        <f t="shared" si="469"/>
        <v>E-Commerce</v>
      </c>
      <c r="CU2112" t="str">
        <f t="shared" si="470"/>
        <v>Food and Beverage</v>
      </c>
      <c r="CV2112" t="str">
        <f t="shared" si="471"/>
        <v>Software</v>
      </c>
      <c r="CW2112" t="str">
        <f t="shared" si="472"/>
        <v/>
      </c>
      <c r="CX2112" t="str">
        <f t="shared" si="473"/>
        <v/>
      </c>
      <c r="CY2112" t="str">
        <f t="shared" si="474"/>
        <v/>
      </c>
      <c r="CZ2112" t="str">
        <f t="shared" si="475"/>
        <v/>
      </c>
      <c r="DA2112" t="str">
        <f t="shared" si="476"/>
        <v/>
      </c>
      <c r="DB2112" t="str">
        <f t="shared" si="477"/>
        <v/>
      </c>
      <c r="DC2112" t="str">
        <f t="shared" si="478"/>
        <v/>
      </c>
    </row>
    <row r="2113" spans="1:107" x14ac:dyDescent="0.2">
      <c r="A2113">
        <v>2110</v>
      </c>
      <c r="B2113" t="s">
        <v>2102</v>
      </c>
      <c r="C2113" t="s">
        <v>4277</v>
      </c>
      <c r="D2113" t="s">
        <v>4277</v>
      </c>
      <c r="E2113" t="s">
        <v>6065</v>
      </c>
      <c r="F2113" t="s">
        <v>8176</v>
      </c>
      <c r="G2113" t="s">
        <v>8245</v>
      </c>
      <c r="H2113" t="s">
        <v>8553</v>
      </c>
      <c r="I2113" t="s">
        <v>4365</v>
      </c>
      <c r="J2113" t="s">
        <v>4365</v>
      </c>
      <c r="K2113" t="s">
        <v>10119</v>
      </c>
      <c r="L2113" t="s">
        <v>10901</v>
      </c>
      <c r="M2113" t="s">
        <v>10901</v>
      </c>
      <c r="N2113" t="s">
        <v>13282</v>
      </c>
      <c r="O2113" t="s">
        <v>13317</v>
      </c>
      <c r="P2113" t="s">
        <v>4365</v>
      </c>
      <c r="Q2113">
        <v>1</v>
      </c>
      <c r="R2113" t="s">
        <v>13357</v>
      </c>
      <c r="S2113" t="s">
        <v>13616</v>
      </c>
      <c r="T2113" t="s">
        <v>13946</v>
      </c>
      <c r="U2113" s="3" t="str" cm="1">
        <f t="array" ref="U2113">LEFT(T2113,MIN(FIND({0,1,2,3,4,5,6,7,8,9},T2113&amp;"0123456789"))-1)</f>
        <v>$</v>
      </c>
      <c r="V2113" t="s">
        <v>13357</v>
      </c>
      <c r="W2113" t="s">
        <v>13946</v>
      </c>
      <c r="X2113" s="3" t="str" cm="1">
        <f t="array" ref="X2113">LEFT(W2113,MIN(FIND({0,1,2,3,4,5,6,7,8,9},W2113&amp;"0123456789"))-1)</f>
        <v>$</v>
      </c>
      <c r="Y2113" t="s">
        <v>13357</v>
      </c>
      <c r="Z2113" t="s">
        <v>13946</v>
      </c>
      <c r="AA2113" s="3" cm="1">
        <f t="array" ref="AA2113">_xlfn.XLOOKUP(LEFT(Z2113,MIN(FIND({0,1,2,3,4,5,6,7,8,9},Z2113&amp;"0123456789"))-1), $BB$4:$BB$23, $BC$4:$BC$23)*_xlfn.NUMBERVALUE(TRIM(REPLACE(Z2113,1,MIN(FIND({0,1,2,3,4,5,6,7,8,9},Z2113&amp;"0123456789"))-1,"")), ".", ",")</f>
        <v>4520000</v>
      </c>
      <c r="AB2113" t="s">
        <v>13946</v>
      </c>
      <c r="AC2113" s="3" cm="1">
        <f t="array" ref="AC2113">_xlfn.XLOOKUP(LEFT(AB2113,MIN(FIND({0,1,2,3,4,5,6,7,8,9},AB2113&amp;"0123456789"))-1), $BB$4:$BB$23, $BC$4:$BC$23)*_xlfn.NUMBERVALUE(TRIM(REPLACE(AB2113,1,MIN(FIND({0,1,2,3,4,5,6,7,8,9},AB2113&amp;"0123456789"))-1,"")), ".", ",")</f>
        <v>4520000</v>
      </c>
      <c r="AD2113" t="s">
        <v>4365</v>
      </c>
      <c r="AE2113" t="s">
        <v>4365</v>
      </c>
      <c r="AF2113" t="s">
        <v>4365</v>
      </c>
      <c r="AG2113" t="s">
        <v>4365</v>
      </c>
      <c r="AH2113" t="s">
        <v>4365</v>
      </c>
      <c r="AI2113" t="s">
        <v>4365</v>
      </c>
      <c r="AJ2113" t="s">
        <v>4365</v>
      </c>
      <c r="AK2113" t="s">
        <v>4365</v>
      </c>
      <c r="AL2113" t="s">
        <v>4365</v>
      </c>
      <c r="AM2113" t="s">
        <v>4365</v>
      </c>
      <c r="AN2113" t="s">
        <v>4365</v>
      </c>
      <c r="AO2113" t="s">
        <v>4365</v>
      </c>
      <c r="AP2113" t="s">
        <v>4365</v>
      </c>
      <c r="AQ2113" t="s">
        <v>4365</v>
      </c>
      <c r="AR2113" t="s">
        <v>4365</v>
      </c>
      <c r="AS2113" t="s">
        <v>4365</v>
      </c>
      <c r="BC2113" s="3" t="str" cm="1">
        <f t="array" ref="BC2113">LEFT(BB2113,MIN(FIND({0,1,2,3,4,5,6,7,8,9},BB2113&amp;"0123456789"))-1)</f>
        <v/>
      </c>
      <c r="BY2113" t="s">
        <v>10901</v>
      </c>
      <c r="CT2113" t="str">
        <f t="shared" si="469"/>
        <v>Manufacturing</v>
      </c>
      <c r="CU2113" t="str">
        <f t="shared" si="470"/>
        <v/>
      </c>
      <c r="CV2113" t="str">
        <f t="shared" si="471"/>
        <v/>
      </c>
      <c r="CW2113" t="str">
        <f t="shared" si="472"/>
        <v/>
      </c>
      <c r="CX2113" t="str">
        <f t="shared" si="473"/>
        <v/>
      </c>
      <c r="CY2113" t="str">
        <f t="shared" si="474"/>
        <v/>
      </c>
      <c r="CZ2113" t="str">
        <f t="shared" si="475"/>
        <v/>
      </c>
      <c r="DA2113" t="str">
        <f t="shared" si="476"/>
        <v/>
      </c>
      <c r="DB2113" t="str">
        <f t="shared" si="477"/>
        <v/>
      </c>
      <c r="DC2113" t="str">
        <f t="shared" si="478"/>
        <v/>
      </c>
    </row>
    <row r="2114" spans="1:107" x14ac:dyDescent="0.2">
      <c r="A2114">
        <v>2111</v>
      </c>
      <c r="B2114" t="s">
        <v>2103</v>
      </c>
      <c r="C2114" t="s">
        <v>4278</v>
      </c>
      <c r="D2114" t="s">
        <v>4365</v>
      </c>
      <c r="E2114" t="s">
        <v>6065</v>
      </c>
      <c r="F2114" t="s">
        <v>8177</v>
      </c>
      <c r="G2114" t="s">
        <v>8245</v>
      </c>
      <c r="H2114" t="s">
        <v>8552</v>
      </c>
      <c r="I2114" t="s">
        <v>4365</v>
      </c>
      <c r="J2114" t="s">
        <v>4365</v>
      </c>
      <c r="K2114" t="s">
        <v>4365</v>
      </c>
      <c r="L2114" t="s">
        <v>11068</v>
      </c>
      <c r="M2114" t="s">
        <v>12702</v>
      </c>
      <c r="N2114" t="s">
        <v>12855</v>
      </c>
      <c r="O2114" t="s">
        <v>13319</v>
      </c>
      <c r="P2114" t="s">
        <v>4365</v>
      </c>
      <c r="Q2114">
        <v>1</v>
      </c>
      <c r="R2114" t="s">
        <v>13357</v>
      </c>
      <c r="S2114" t="s">
        <v>8301</v>
      </c>
      <c r="T2114" t="s">
        <v>14397</v>
      </c>
      <c r="U2114" s="3" t="str" cm="1">
        <f t="array" ref="U2114">LEFT(T2114,MIN(FIND({0,1,2,3,4,5,6,7,8,9},T2114&amp;"0123456789"))-1)</f>
        <v>CN¥</v>
      </c>
      <c r="V2114" t="s">
        <v>14417</v>
      </c>
      <c r="W2114" t="s">
        <v>14397</v>
      </c>
      <c r="X2114" s="3" t="str" cm="1">
        <f t="array" ref="X2114">LEFT(W2114,MIN(FIND({0,1,2,3,4,5,6,7,8,9},W2114&amp;"0123456789"))-1)</f>
        <v>CN¥</v>
      </c>
      <c r="Y2114" t="s">
        <v>14417</v>
      </c>
      <c r="Z2114" t="s">
        <v>14397</v>
      </c>
      <c r="AA2114" s="3" cm="1">
        <f t="array" ref="AA2114">_xlfn.XLOOKUP(LEFT(Z2114,MIN(FIND({0,1,2,3,4,5,6,7,8,9},Z2114&amp;"0123456789"))-1), $BB$4:$BB$23, $BC$4:$BC$23)*_xlfn.NUMBERVALUE(TRIM(REPLACE(Z2114,1,MIN(FIND({0,1,2,3,4,5,6,7,8,9},Z2114&amp;"0123456789"))-1,"")), ".", ",")</f>
        <v>3450000</v>
      </c>
      <c r="AB2114" t="s">
        <v>14397</v>
      </c>
      <c r="AC2114" s="3" cm="1">
        <f t="array" ref="AC2114">_xlfn.XLOOKUP(LEFT(AB2114,MIN(FIND({0,1,2,3,4,5,6,7,8,9},AB2114&amp;"0123456789"))-1), $BB$4:$BB$23, $BC$4:$BC$23)*_xlfn.NUMBERVALUE(TRIM(REPLACE(AB2114,1,MIN(FIND({0,1,2,3,4,5,6,7,8,9},AB2114&amp;"0123456789"))-1,"")), ".", ",")</f>
        <v>3450000</v>
      </c>
      <c r="AD2114" t="s">
        <v>4365</v>
      </c>
      <c r="AE2114" t="s">
        <v>8555</v>
      </c>
      <c r="AF2114" t="s">
        <v>16425</v>
      </c>
      <c r="AG2114" t="s">
        <v>4365</v>
      </c>
      <c r="AH2114" t="s">
        <v>4365</v>
      </c>
      <c r="AI2114" t="s">
        <v>4365</v>
      </c>
      <c r="AJ2114" t="s">
        <v>4365</v>
      </c>
      <c r="AK2114" t="s">
        <v>4365</v>
      </c>
      <c r="AL2114" t="s">
        <v>4365</v>
      </c>
      <c r="AM2114" t="s">
        <v>4365</v>
      </c>
      <c r="AN2114" t="s">
        <v>4365</v>
      </c>
      <c r="AO2114" t="s">
        <v>4365</v>
      </c>
      <c r="AP2114" t="s">
        <v>4365</v>
      </c>
      <c r="AQ2114" t="s">
        <v>4365</v>
      </c>
      <c r="AR2114" t="s">
        <v>4365</v>
      </c>
      <c r="AS2114" t="s">
        <v>14830</v>
      </c>
      <c r="BC2114" s="3" t="str" cm="1">
        <f t="array" ref="BC2114">LEFT(BB2114,MIN(FIND({0,1,2,3,4,5,6,7,8,9},BB2114&amp;"0123456789"))-1)</f>
        <v/>
      </c>
      <c r="BY2114" t="s">
        <v>10285</v>
      </c>
      <c r="BZ2114" t="s">
        <v>25425</v>
      </c>
      <c r="CA2114" t="s">
        <v>26016</v>
      </c>
      <c r="CT2114" t="str">
        <f t="shared" si="469"/>
        <v>Food and Beverage</v>
      </c>
      <c r="CU2114" t="str">
        <f t="shared" si="470"/>
        <v>Robotics</v>
      </c>
      <c r="CV2114" t="str">
        <f t="shared" si="471"/>
        <v>Tea</v>
      </c>
      <c r="CW2114" t="str">
        <f t="shared" si="472"/>
        <v/>
      </c>
      <c r="CX2114" t="str">
        <f t="shared" si="473"/>
        <v/>
      </c>
      <c r="CY2114" t="str">
        <f t="shared" si="474"/>
        <v/>
      </c>
      <c r="CZ2114" t="str">
        <f t="shared" si="475"/>
        <v/>
      </c>
      <c r="DA2114" t="str">
        <f t="shared" si="476"/>
        <v/>
      </c>
      <c r="DB2114" t="str">
        <f t="shared" si="477"/>
        <v/>
      </c>
      <c r="DC2114" t="str">
        <f t="shared" si="478"/>
        <v/>
      </c>
    </row>
    <row r="2115" spans="1:107" x14ac:dyDescent="0.2">
      <c r="A2115">
        <v>2112</v>
      </c>
      <c r="B2115" t="s">
        <v>2104</v>
      </c>
      <c r="C2115" t="s">
        <v>4279</v>
      </c>
      <c r="D2115" t="s">
        <v>6029</v>
      </c>
      <c r="E2115" t="s">
        <v>6065</v>
      </c>
      <c r="F2115" t="s">
        <v>8178</v>
      </c>
      <c r="G2115" t="s">
        <v>8245</v>
      </c>
      <c r="H2115" t="s">
        <v>8552</v>
      </c>
      <c r="I2115" t="s">
        <v>8555</v>
      </c>
      <c r="J2115" t="s">
        <v>10102</v>
      </c>
      <c r="K2115" t="s">
        <v>10119</v>
      </c>
      <c r="L2115" t="s">
        <v>11069</v>
      </c>
      <c r="M2115" t="s">
        <v>12703</v>
      </c>
      <c r="N2115" t="s">
        <v>12788</v>
      </c>
      <c r="O2115" t="s">
        <v>13316</v>
      </c>
      <c r="P2115" t="s">
        <v>4365</v>
      </c>
      <c r="Q2115">
        <v>1</v>
      </c>
      <c r="R2115" t="s">
        <v>13357</v>
      </c>
      <c r="S2115" t="s">
        <v>8301</v>
      </c>
      <c r="T2115" t="s">
        <v>13831</v>
      </c>
      <c r="U2115" s="3" t="str" cm="1">
        <f t="array" ref="U2115">LEFT(T2115,MIN(FIND({0,1,2,3,4,5,6,7,8,9},T2115&amp;"0123456789"))-1)</f>
        <v>$</v>
      </c>
      <c r="V2115" t="s">
        <v>14422</v>
      </c>
      <c r="W2115" t="s">
        <v>13831</v>
      </c>
      <c r="X2115" s="3" t="str" cm="1">
        <f t="array" ref="X2115">LEFT(W2115,MIN(FIND({0,1,2,3,4,5,6,7,8,9},W2115&amp;"0123456789"))-1)</f>
        <v>$</v>
      </c>
      <c r="Y2115" t="s">
        <v>14422</v>
      </c>
      <c r="Z2115" t="s">
        <v>13831</v>
      </c>
      <c r="AA2115" s="3" cm="1">
        <f t="array" ref="AA2115">_xlfn.XLOOKUP(LEFT(Z2115,MIN(FIND({0,1,2,3,4,5,6,7,8,9},Z2115&amp;"0123456789"))-1), $BB$4:$BB$23, $BC$4:$BC$23)*_xlfn.NUMBERVALUE(TRIM(REPLACE(Z2115,1,MIN(FIND({0,1,2,3,4,5,6,7,8,9},Z2115&amp;"0123456789"))-1,"")), ".", ",")</f>
        <v>1000000</v>
      </c>
      <c r="AB2115" t="s">
        <v>13831</v>
      </c>
      <c r="AC2115" s="3" cm="1">
        <f t="array" ref="AC2115">_xlfn.XLOOKUP(LEFT(AB2115,MIN(FIND({0,1,2,3,4,5,6,7,8,9},AB2115&amp;"0123456789"))-1), $BB$4:$BB$23, $BC$4:$BC$23)*_xlfn.NUMBERVALUE(TRIM(REPLACE(AB2115,1,MIN(FIND({0,1,2,3,4,5,6,7,8,9},AB2115&amp;"0123456789"))-1,"")), ".", ",")</f>
        <v>1000000</v>
      </c>
      <c r="AD2115" t="s">
        <v>4365</v>
      </c>
      <c r="AE2115" t="s">
        <v>4365</v>
      </c>
      <c r="AF2115" t="s">
        <v>4365</v>
      </c>
      <c r="AG2115" t="s">
        <v>4365</v>
      </c>
      <c r="AH2115" t="s">
        <v>4365</v>
      </c>
      <c r="AI2115" t="s">
        <v>4365</v>
      </c>
      <c r="AJ2115" t="s">
        <v>4365</v>
      </c>
      <c r="AK2115" t="s">
        <v>4365</v>
      </c>
      <c r="AL2115" t="s">
        <v>4365</v>
      </c>
      <c r="AM2115" t="s">
        <v>4365</v>
      </c>
      <c r="AN2115" t="s">
        <v>4365</v>
      </c>
      <c r="AO2115" t="s">
        <v>4365</v>
      </c>
      <c r="AP2115" t="s">
        <v>4365</v>
      </c>
      <c r="AQ2115" t="s">
        <v>4365</v>
      </c>
      <c r="AR2115" t="s">
        <v>4365</v>
      </c>
      <c r="AS2115" t="s">
        <v>4365</v>
      </c>
      <c r="BC2115" s="3" t="str" cm="1">
        <f t="array" ref="BC2115">LEFT(BB2115,MIN(FIND({0,1,2,3,4,5,6,7,8,9},BB2115&amp;"0123456789"))-1)</f>
        <v/>
      </c>
      <c r="BY2115" t="s">
        <v>11706</v>
      </c>
      <c r="BZ2115" t="s">
        <v>25490</v>
      </c>
      <c r="CA2115" t="s">
        <v>25612</v>
      </c>
      <c r="CB2115" t="s">
        <v>25416</v>
      </c>
      <c r="CC2115" t="s">
        <v>25517</v>
      </c>
      <c r="CT2115" t="str">
        <f t="shared" si="469"/>
        <v>E-Commerce</v>
      </c>
      <c r="CU2115" t="str">
        <f t="shared" si="470"/>
        <v>Fashion</v>
      </c>
      <c r="CV2115" t="str">
        <f t="shared" si="471"/>
        <v>Home Decor</v>
      </c>
      <c r="CW2115" t="str">
        <f t="shared" si="472"/>
        <v>Retail</v>
      </c>
      <c r="CX2115" t="str">
        <f t="shared" si="473"/>
        <v>Retail Technology</v>
      </c>
      <c r="CY2115" t="str">
        <f t="shared" si="474"/>
        <v/>
      </c>
      <c r="CZ2115" t="str">
        <f t="shared" si="475"/>
        <v/>
      </c>
      <c r="DA2115" t="str">
        <f t="shared" si="476"/>
        <v/>
      </c>
      <c r="DB2115" t="str">
        <f t="shared" si="477"/>
        <v/>
      </c>
      <c r="DC2115" t="str">
        <f t="shared" si="478"/>
        <v/>
      </c>
    </row>
    <row r="2116" spans="1:107" x14ac:dyDescent="0.2">
      <c r="A2116">
        <v>2113</v>
      </c>
      <c r="B2116" t="s">
        <v>2105</v>
      </c>
      <c r="C2116" t="s">
        <v>4280</v>
      </c>
      <c r="D2116" t="s">
        <v>6030</v>
      </c>
      <c r="E2116" t="s">
        <v>6065</v>
      </c>
      <c r="F2116" t="s">
        <v>8179</v>
      </c>
      <c r="G2116" t="s">
        <v>8245</v>
      </c>
      <c r="H2116" t="s">
        <v>8552</v>
      </c>
      <c r="I2116" t="s">
        <v>4365</v>
      </c>
      <c r="J2116" t="s">
        <v>4365</v>
      </c>
      <c r="K2116" t="s">
        <v>10119</v>
      </c>
      <c r="L2116" t="s">
        <v>10416</v>
      </c>
      <c r="M2116" t="s">
        <v>10416</v>
      </c>
      <c r="N2116" t="s">
        <v>12819</v>
      </c>
      <c r="O2116" t="s">
        <v>13333</v>
      </c>
      <c r="P2116" t="s">
        <v>4365</v>
      </c>
      <c r="Q2116">
        <v>1</v>
      </c>
      <c r="R2116" t="s">
        <v>4365</v>
      </c>
      <c r="S2116" t="s">
        <v>8328</v>
      </c>
      <c r="T2116" t="s">
        <v>13782</v>
      </c>
      <c r="U2116" s="3" t="str" cm="1">
        <f t="array" ref="U2116">LEFT(T2116,MIN(FIND({0,1,2,3,4,5,6,7,8,9},T2116&amp;"0123456789"))-1)</f>
        <v>$</v>
      </c>
      <c r="V2116" t="s">
        <v>14415</v>
      </c>
      <c r="W2116" t="s">
        <v>13782</v>
      </c>
      <c r="X2116" s="3" t="str" cm="1">
        <f t="array" ref="X2116">LEFT(W2116,MIN(FIND({0,1,2,3,4,5,6,7,8,9},W2116&amp;"0123456789"))-1)</f>
        <v>$</v>
      </c>
      <c r="Y2116" t="s">
        <v>14415</v>
      </c>
      <c r="Z2116" t="s">
        <v>13782</v>
      </c>
      <c r="AA2116" s="3" cm="1">
        <f t="array" ref="AA2116">_xlfn.XLOOKUP(LEFT(Z2116,MIN(FIND({0,1,2,3,4,5,6,7,8,9},Z2116&amp;"0123456789"))-1), $BB$4:$BB$23, $BC$4:$BC$23)*_xlfn.NUMBERVALUE(TRIM(REPLACE(Z2116,1,MIN(FIND({0,1,2,3,4,5,6,7,8,9},Z2116&amp;"0123456789"))-1,"")), ".", ",")</f>
        <v>1250000</v>
      </c>
      <c r="AB2116" t="s">
        <v>13782</v>
      </c>
      <c r="AC2116" s="3" cm="1">
        <f t="array" ref="AC2116">_xlfn.XLOOKUP(LEFT(AB2116,MIN(FIND({0,1,2,3,4,5,6,7,8,9},AB2116&amp;"0123456789"))-1), $BB$4:$BB$23, $BC$4:$BC$23)*_xlfn.NUMBERVALUE(TRIM(REPLACE(AB2116,1,MIN(FIND({0,1,2,3,4,5,6,7,8,9},AB2116&amp;"0123456789"))-1,"")), ".", ",")</f>
        <v>1250000</v>
      </c>
      <c r="AD2116" t="s">
        <v>4365</v>
      </c>
      <c r="AE2116" t="s">
        <v>4365</v>
      </c>
      <c r="AF2116" t="s">
        <v>4365</v>
      </c>
      <c r="AG2116" t="s">
        <v>17492</v>
      </c>
      <c r="AH2116" t="s">
        <v>18077</v>
      </c>
      <c r="AI2116" t="s">
        <v>19065</v>
      </c>
      <c r="AJ2116" t="s">
        <v>19407</v>
      </c>
      <c r="AK2116" t="s">
        <v>20088</v>
      </c>
      <c r="AL2116" t="s">
        <v>20112</v>
      </c>
      <c r="AM2116" t="s">
        <v>21107</v>
      </c>
      <c r="AN2116" t="s">
        <v>21685</v>
      </c>
      <c r="AO2116" t="s">
        <v>22287</v>
      </c>
      <c r="AP2116" t="s">
        <v>23517</v>
      </c>
      <c r="AQ2116" t="s">
        <v>24519</v>
      </c>
      <c r="AR2116" t="s">
        <v>25311</v>
      </c>
      <c r="AS2116" t="s">
        <v>19073</v>
      </c>
      <c r="BC2116" s="3" t="str" cm="1">
        <f t="array" ref="BC2116">LEFT(BB2116,MIN(FIND({0,1,2,3,4,5,6,7,8,9},BB2116&amp;"0123456789"))-1)</f>
        <v/>
      </c>
      <c r="BY2116" t="s">
        <v>10416</v>
      </c>
      <c r="CT2116" t="str">
        <f t="shared" si="469"/>
        <v>Sports</v>
      </c>
      <c r="CU2116" t="str">
        <f t="shared" si="470"/>
        <v/>
      </c>
      <c r="CV2116" t="str">
        <f t="shared" si="471"/>
        <v/>
      </c>
      <c r="CW2116" t="str">
        <f t="shared" si="472"/>
        <v/>
      </c>
      <c r="CX2116" t="str">
        <f t="shared" si="473"/>
        <v/>
      </c>
      <c r="CY2116" t="str">
        <f t="shared" si="474"/>
        <v/>
      </c>
      <c r="CZ2116" t="str">
        <f t="shared" si="475"/>
        <v/>
      </c>
      <c r="DA2116" t="str">
        <f t="shared" si="476"/>
        <v/>
      </c>
      <c r="DB2116" t="str">
        <f t="shared" si="477"/>
        <v/>
      </c>
      <c r="DC2116" t="str">
        <f t="shared" si="478"/>
        <v/>
      </c>
    </row>
    <row r="2117" spans="1:107" x14ac:dyDescent="0.2">
      <c r="A2117">
        <v>2114</v>
      </c>
      <c r="B2117" t="s">
        <v>2106</v>
      </c>
      <c r="C2117" t="s">
        <v>4281</v>
      </c>
      <c r="D2117" t="s">
        <v>4365</v>
      </c>
      <c r="E2117" t="s">
        <v>6065</v>
      </c>
      <c r="F2117" t="s">
        <v>8180</v>
      </c>
      <c r="G2117" t="s">
        <v>8546</v>
      </c>
      <c r="H2117" t="s">
        <v>8552</v>
      </c>
      <c r="I2117" t="s">
        <v>4365</v>
      </c>
      <c r="J2117" t="s">
        <v>4365</v>
      </c>
      <c r="K2117" t="s">
        <v>10118</v>
      </c>
      <c r="L2117" t="s">
        <v>11070</v>
      </c>
      <c r="M2117" t="s">
        <v>11070</v>
      </c>
      <c r="N2117" t="s">
        <v>12855</v>
      </c>
      <c r="O2117" t="s">
        <v>13319</v>
      </c>
      <c r="P2117" t="s">
        <v>4365</v>
      </c>
      <c r="Q2117">
        <v>1</v>
      </c>
      <c r="R2117" t="s">
        <v>13357</v>
      </c>
      <c r="S2117" t="s">
        <v>8301</v>
      </c>
      <c r="T2117" t="s">
        <v>14333</v>
      </c>
      <c r="U2117" s="3" t="str" cm="1">
        <f t="array" ref="U2117">LEFT(T2117,MIN(FIND({0,1,2,3,4,5,6,7,8,9},T2117&amp;"0123456789"))-1)</f>
        <v>CN¥</v>
      </c>
      <c r="V2117" t="s">
        <v>14417</v>
      </c>
      <c r="W2117" t="s">
        <v>14333</v>
      </c>
      <c r="X2117" s="3" t="str" cm="1">
        <f t="array" ref="X2117">LEFT(W2117,MIN(FIND({0,1,2,3,4,5,6,7,8,9},W2117&amp;"0123456789"))-1)</f>
        <v>CN¥</v>
      </c>
      <c r="Y2117" t="s">
        <v>14417</v>
      </c>
      <c r="Z2117" t="s">
        <v>14333</v>
      </c>
      <c r="AA2117" s="3" cm="1">
        <f t="array" ref="AA2117">_xlfn.XLOOKUP(LEFT(Z2117,MIN(FIND({0,1,2,3,4,5,6,7,8,9},Z2117&amp;"0123456789"))-1), $BB$4:$BB$23, $BC$4:$BC$23)*_xlfn.NUMBERVALUE(TRIM(REPLACE(Z2117,1,MIN(FIND({0,1,2,3,4,5,6,7,8,9},Z2117&amp;"0123456789"))-1,"")), ".", ",")</f>
        <v>1500000</v>
      </c>
      <c r="AB2117" t="s">
        <v>14333</v>
      </c>
      <c r="AC2117" s="3" cm="1">
        <f t="array" ref="AC2117">_xlfn.XLOOKUP(LEFT(AB2117,MIN(FIND({0,1,2,3,4,5,6,7,8,9},AB2117&amp;"0123456789"))-1), $BB$4:$BB$23, $BC$4:$BC$23)*_xlfn.NUMBERVALUE(TRIM(REPLACE(AB2117,1,MIN(FIND({0,1,2,3,4,5,6,7,8,9},AB2117&amp;"0123456789"))-1,"")), ".", ",")</f>
        <v>1500000</v>
      </c>
      <c r="AD2117" t="s">
        <v>8555</v>
      </c>
      <c r="AE2117" t="s">
        <v>8555</v>
      </c>
      <c r="AF2117" t="s">
        <v>16426</v>
      </c>
      <c r="AG2117" t="s">
        <v>4365</v>
      </c>
      <c r="AH2117" t="s">
        <v>4365</v>
      </c>
      <c r="AI2117" t="s">
        <v>4365</v>
      </c>
      <c r="AJ2117" t="s">
        <v>4365</v>
      </c>
      <c r="AK2117" t="s">
        <v>4365</v>
      </c>
      <c r="AL2117" t="s">
        <v>4365</v>
      </c>
      <c r="AM2117" t="s">
        <v>4365</v>
      </c>
      <c r="AN2117" t="s">
        <v>4365</v>
      </c>
      <c r="AO2117" t="s">
        <v>4365</v>
      </c>
      <c r="AP2117" t="s">
        <v>4365</v>
      </c>
      <c r="AQ2117" t="s">
        <v>4365</v>
      </c>
      <c r="AR2117" t="s">
        <v>4365</v>
      </c>
      <c r="AS2117" t="s">
        <v>14823</v>
      </c>
      <c r="BC2117" s="3" t="str" cm="1">
        <f t="array" ref="BC2117">LEFT(BB2117,MIN(FIND({0,1,2,3,4,5,6,7,8,9},BB2117&amp;"0123456789"))-1)</f>
        <v/>
      </c>
      <c r="BY2117" t="s">
        <v>11083</v>
      </c>
      <c r="BZ2117" t="s">
        <v>25521</v>
      </c>
      <c r="CA2117" t="s">
        <v>25557</v>
      </c>
      <c r="CT2117" t="str">
        <f t="shared" ref="CT2117:CT2180" si="479">TRIM(BY2117)</f>
        <v>Hardware</v>
      </c>
      <c r="CU2117" t="str">
        <f t="shared" ref="CU2117:CU2180" si="480">TRIM(BZ2117)</f>
        <v>Media and Entertainment</v>
      </c>
      <c r="CV2117" t="str">
        <f t="shared" ref="CV2117:CV2180" si="481">TRIM(CA2117)</f>
        <v>Video</v>
      </c>
      <c r="CW2117" t="str">
        <f t="shared" ref="CW2117:CW2180" si="482">TRIM(CB2117)</f>
        <v/>
      </c>
      <c r="CX2117" t="str">
        <f t="shared" ref="CX2117:CX2180" si="483">TRIM(CC2117)</f>
        <v/>
      </c>
      <c r="CY2117" t="str">
        <f t="shared" ref="CY2117:CY2180" si="484">TRIM(CD2117)</f>
        <v/>
      </c>
      <c r="CZ2117" t="str">
        <f t="shared" ref="CZ2117:CZ2180" si="485">TRIM(CE2117)</f>
        <v/>
      </c>
      <c r="DA2117" t="str">
        <f t="shared" ref="DA2117:DA2180" si="486">TRIM(CF2117)</f>
        <v/>
      </c>
      <c r="DB2117" t="str">
        <f t="shared" ref="DB2117:DB2180" si="487">TRIM(CG2117)</f>
        <v/>
      </c>
      <c r="DC2117" t="str">
        <f t="shared" ref="DC2117:DC2180" si="488">TRIM(CH2117)</f>
        <v/>
      </c>
    </row>
    <row r="2118" spans="1:107" x14ac:dyDescent="0.2">
      <c r="A2118">
        <v>2115</v>
      </c>
      <c r="B2118" t="s">
        <v>2107</v>
      </c>
      <c r="C2118" t="s">
        <v>4282</v>
      </c>
      <c r="D2118" t="s">
        <v>4365</v>
      </c>
      <c r="E2118" t="s">
        <v>6065</v>
      </c>
      <c r="F2118" t="s">
        <v>8181</v>
      </c>
      <c r="G2118" t="s">
        <v>8248</v>
      </c>
      <c r="H2118" t="s">
        <v>8552</v>
      </c>
      <c r="I2118" t="s">
        <v>4365</v>
      </c>
      <c r="J2118" t="s">
        <v>4365</v>
      </c>
      <c r="K2118" t="s">
        <v>4365</v>
      </c>
      <c r="L2118" t="s">
        <v>10641</v>
      </c>
      <c r="M2118" t="s">
        <v>11888</v>
      </c>
      <c r="N2118" t="s">
        <v>12761</v>
      </c>
      <c r="O2118" t="s">
        <v>13319</v>
      </c>
      <c r="P2118" t="s">
        <v>4365</v>
      </c>
      <c r="Q2118">
        <v>2</v>
      </c>
      <c r="R2118" t="s">
        <v>13357</v>
      </c>
      <c r="S2118" t="s">
        <v>13398</v>
      </c>
      <c r="T2118" t="s">
        <v>14333</v>
      </c>
      <c r="U2118" s="3" t="str" cm="1">
        <f t="array" ref="U2118">LEFT(T2118,MIN(FIND({0,1,2,3,4,5,6,7,8,9},T2118&amp;"0123456789"))-1)</f>
        <v>CN¥</v>
      </c>
      <c r="V2118" t="s">
        <v>13357</v>
      </c>
      <c r="W2118" t="s">
        <v>14333</v>
      </c>
      <c r="X2118" s="3" t="str" cm="1">
        <f t="array" ref="X2118">LEFT(W2118,MIN(FIND({0,1,2,3,4,5,6,7,8,9},W2118&amp;"0123456789"))-1)</f>
        <v>CN¥</v>
      </c>
      <c r="Y2118" t="s">
        <v>13357</v>
      </c>
      <c r="Z2118" t="s">
        <v>14333</v>
      </c>
      <c r="AA2118" s="3" cm="1">
        <f t="array" ref="AA2118">_xlfn.XLOOKUP(LEFT(Z2118,MIN(FIND({0,1,2,3,4,5,6,7,8,9},Z2118&amp;"0123456789"))-1), $BB$4:$BB$23, $BC$4:$BC$23)*_xlfn.NUMBERVALUE(TRIM(REPLACE(Z2118,1,MIN(FIND({0,1,2,3,4,5,6,7,8,9},Z2118&amp;"0123456789"))-1,"")), ".", ",")</f>
        <v>1500000</v>
      </c>
      <c r="AB2118" t="s">
        <v>14333</v>
      </c>
      <c r="AC2118" s="3" cm="1">
        <f t="array" ref="AC2118">_xlfn.XLOOKUP(LEFT(AB2118,MIN(FIND({0,1,2,3,4,5,6,7,8,9},AB2118&amp;"0123456789"))-1), $BB$4:$BB$23, $BC$4:$BC$23)*_xlfn.NUMBERVALUE(TRIM(REPLACE(AB2118,1,MIN(FIND({0,1,2,3,4,5,6,7,8,9},AB2118&amp;"0123456789"))-1,"")), ".", ",")</f>
        <v>1500000</v>
      </c>
      <c r="AD2118" t="s">
        <v>8554</v>
      </c>
      <c r="AE2118" t="s">
        <v>8557</v>
      </c>
      <c r="AF2118" t="s">
        <v>16427</v>
      </c>
      <c r="AG2118" t="s">
        <v>4365</v>
      </c>
      <c r="AH2118" t="s">
        <v>4365</v>
      </c>
      <c r="AI2118" t="s">
        <v>4365</v>
      </c>
      <c r="AJ2118" t="s">
        <v>4365</v>
      </c>
      <c r="AK2118" t="s">
        <v>4365</v>
      </c>
      <c r="AL2118" t="s">
        <v>4365</v>
      </c>
      <c r="AM2118" t="s">
        <v>4365</v>
      </c>
      <c r="AN2118" t="s">
        <v>4365</v>
      </c>
      <c r="AO2118" t="s">
        <v>4365</v>
      </c>
      <c r="AP2118" t="s">
        <v>4365</v>
      </c>
      <c r="AQ2118" t="s">
        <v>4365</v>
      </c>
      <c r="AR2118" t="s">
        <v>4365</v>
      </c>
      <c r="AS2118" t="s">
        <v>4365</v>
      </c>
      <c r="BC2118" s="3" t="str" cm="1">
        <f t="array" ref="BC2118">LEFT(BB2118,MIN(FIND({0,1,2,3,4,5,6,7,8,9},BB2118&amp;"0123456789"))-1)</f>
        <v/>
      </c>
      <c r="BY2118" t="s">
        <v>10221</v>
      </c>
      <c r="BZ2118" t="s">
        <v>25468</v>
      </c>
      <c r="CA2118" t="s">
        <v>25622</v>
      </c>
      <c r="CT2118" t="str">
        <f t="shared" si="479"/>
        <v>Consumer Goods</v>
      </c>
      <c r="CU2118" t="str">
        <f t="shared" si="480"/>
        <v>Food and Beverage</v>
      </c>
      <c r="CV2118" t="str">
        <f t="shared" si="481"/>
        <v>Food Processing</v>
      </c>
      <c r="CW2118" t="str">
        <f t="shared" si="482"/>
        <v/>
      </c>
      <c r="CX2118" t="str">
        <f t="shared" si="483"/>
        <v/>
      </c>
      <c r="CY2118" t="str">
        <f t="shared" si="484"/>
        <v/>
      </c>
      <c r="CZ2118" t="str">
        <f t="shared" si="485"/>
        <v/>
      </c>
      <c r="DA2118" t="str">
        <f t="shared" si="486"/>
        <v/>
      </c>
      <c r="DB2118" t="str">
        <f t="shared" si="487"/>
        <v/>
      </c>
      <c r="DC2118" t="str">
        <f t="shared" si="488"/>
        <v/>
      </c>
    </row>
    <row r="2119" spans="1:107" x14ac:dyDescent="0.2">
      <c r="A2119">
        <v>2116</v>
      </c>
      <c r="B2119" t="s">
        <v>2108</v>
      </c>
      <c r="C2119" t="s">
        <v>4283</v>
      </c>
      <c r="D2119" t="s">
        <v>6031</v>
      </c>
      <c r="E2119" t="s">
        <v>6065</v>
      </c>
      <c r="F2119" t="s">
        <v>8182</v>
      </c>
      <c r="G2119" t="s">
        <v>8246</v>
      </c>
      <c r="H2119" t="s">
        <v>8552</v>
      </c>
      <c r="I2119" t="s">
        <v>8554</v>
      </c>
      <c r="J2119" t="s">
        <v>10103</v>
      </c>
      <c r="K2119" t="s">
        <v>10121</v>
      </c>
      <c r="L2119" t="s">
        <v>10444</v>
      </c>
      <c r="M2119" t="s">
        <v>12704</v>
      </c>
      <c r="N2119" t="s">
        <v>12751</v>
      </c>
      <c r="O2119" t="s">
        <v>4365</v>
      </c>
      <c r="P2119" t="s">
        <v>4365</v>
      </c>
      <c r="Q2119">
        <v>1</v>
      </c>
      <c r="R2119" t="s">
        <v>13357</v>
      </c>
      <c r="S2119" t="s">
        <v>8396</v>
      </c>
      <c r="T2119" t="s">
        <v>13856</v>
      </c>
      <c r="U2119" s="3" t="str" cm="1">
        <f t="array" ref="U2119">LEFT(T2119,MIN(FIND({0,1,2,3,4,5,6,7,8,9},T2119&amp;"0123456789"))-1)</f>
        <v>£</v>
      </c>
      <c r="V2119" t="s">
        <v>13357</v>
      </c>
      <c r="W2119" t="s">
        <v>13856</v>
      </c>
      <c r="X2119" s="3" t="str" cm="1">
        <f t="array" ref="X2119">LEFT(W2119,MIN(FIND({0,1,2,3,4,5,6,7,8,9},W2119&amp;"0123456789"))-1)</f>
        <v>£</v>
      </c>
      <c r="Y2119" t="s">
        <v>13357</v>
      </c>
      <c r="Z2119" t="s">
        <v>13856</v>
      </c>
      <c r="AA2119" s="3" cm="1">
        <f t="array" ref="AA2119">_xlfn.XLOOKUP(LEFT(Z2119,MIN(FIND({0,1,2,3,4,5,6,7,8,9},Z2119&amp;"0123456789"))-1), $BB$4:$BB$23, $BC$4:$BC$23)*_xlfn.NUMBERVALUE(TRIM(REPLACE(Z2119,1,MIN(FIND({0,1,2,3,4,5,6,7,8,9},Z2119&amp;"0123456789"))-1,"")), ".", ",")</f>
        <v>1370000</v>
      </c>
      <c r="AB2119" t="s">
        <v>13856</v>
      </c>
      <c r="AC2119" s="3" cm="1">
        <f t="array" ref="AC2119">_xlfn.XLOOKUP(LEFT(AB2119,MIN(FIND({0,1,2,3,4,5,6,7,8,9},AB2119&amp;"0123456789"))-1), $BB$4:$BB$23, $BC$4:$BC$23)*_xlfn.NUMBERVALUE(TRIM(REPLACE(AB2119,1,MIN(FIND({0,1,2,3,4,5,6,7,8,9},AB2119&amp;"0123456789"))-1,"")), ".", ",")</f>
        <v>1370000</v>
      </c>
      <c r="AD2119" t="s">
        <v>8555</v>
      </c>
      <c r="AE2119" t="s">
        <v>8555</v>
      </c>
      <c r="AF2119" t="s">
        <v>16428</v>
      </c>
      <c r="AG2119" t="s">
        <v>4365</v>
      </c>
      <c r="AH2119" t="s">
        <v>4365</v>
      </c>
      <c r="AI2119" t="s">
        <v>4365</v>
      </c>
      <c r="AJ2119" t="s">
        <v>4365</v>
      </c>
      <c r="AK2119" t="s">
        <v>4365</v>
      </c>
      <c r="AL2119" t="s">
        <v>4365</v>
      </c>
      <c r="AM2119" t="s">
        <v>4365</v>
      </c>
      <c r="AN2119" t="s">
        <v>4365</v>
      </c>
      <c r="AO2119" t="s">
        <v>4365</v>
      </c>
      <c r="AP2119" t="s">
        <v>4365</v>
      </c>
      <c r="AQ2119" t="s">
        <v>4365</v>
      </c>
      <c r="AR2119" t="s">
        <v>4365</v>
      </c>
      <c r="AS2119" t="s">
        <v>4365</v>
      </c>
      <c r="BC2119" s="3" t="str" cm="1">
        <f t="array" ref="BC2119">LEFT(BB2119,MIN(FIND({0,1,2,3,4,5,6,7,8,9},BB2119&amp;"0123456789"))-1)</f>
        <v/>
      </c>
      <c r="BY2119" t="s">
        <v>11706</v>
      </c>
      <c r="BZ2119" t="s">
        <v>25468</v>
      </c>
      <c r="CT2119" t="str">
        <f t="shared" si="479"/>
        <v>E-Commerce</v>
      </c>
      <c r="CU2119" t="str">
        <f t="shared" si="480"/>
        <v>Food and Beverage</v>
      </c>
      <c r="CV2119" t="str">
        <f t="shared" si="481"/>
        <v/>
      </c>
      <c r="CW2119" t="str">
        <f t="shared" si="482"/>
        <v/>
      </c>
      <c r="CX2119" t="str">
        <f t="shared" si="483"/>
        <v/>
      </c>
      <c r="CY2119" t="str">
        <f t="shared" si="484"/>
        <v/>
      </c>
      <c r="CZ2119" t="str">
        <f t="shared" si="485"/>
        <v/>
      </c>
      <c r="DA2119" t="str">
        <f t="shared" si="486"/>
        <v/>
      </c>
      <c r="DB2119" t="str">
        <f t="shared" si="487"/>
        <v/>
      </c>
      <c r="DC2119" t="str">
        <f t="shared" si="488"/>
        <v/>
      </c>
    </row>
    <row r="2120" spans="1:107" x14ac:dyDescent="0.2">
      <c r="A2120">
        <v>2117</v>
      </c>
      <c r="B2120" t="s">
        <v>2109</v>
      </c>
      <c r="C2120" t="s">
        <v>4284</v>
      </c>
      <c r="D2120" t="s">
        <v>4365</v>
      </c>
      <c r="E2120" t="s">
        <v>6065</v>
      </c>
      <c r="F2120" t="s">
        <v>8183</v>
      </c>
      <c r="G2120" t="s">
        <v>8246</v>
      </c>
      <c r="H2120" t="s">
        <v>8552</v>
      </c>
      <c r="I2120" t="s">
        <v>8557</v>
      </c>
      <c r="J2120" t="s">
        <v>10104</v>
      </c>
      <c r="K2120" t="s">
        <v>10121</v>
      </c>
      <c r="L2120" t="s">
        <v>10403</v>
      </c>
      <c r="M2120" t="s">
        <v>11463</v>
      </c>
      <c r="N2120" t="s">
        <v>12759</v>
      </c>
      <c r="O2120" t="s">
        <v>13320</v>
      </c>
      <c r="P2120" t="s">
        <v>13349</v>
      </c>
      <c r="Q2120">
        <v>1</v>
      </c>
      <c r="R2120" t="s">
        <v>13357</v>
      </c>
      <c r="S2120" t="s">
        <v>8538</v>
      </c>
      <c r="T2120" t="s">
        <v>13831</v>
      </c>
      <c r="U2120" s="3" t="str" cm="1">
        <f t="array" ref="U2120">LEFT(T2120,MIN(FIND({0,1,2,3,4,5,6,7,8,9},T2120&amp;"0123456789"))-1)</f>
        <v>$</v>
      </c>
      <c r="V2120" t="s">
        <v>13357</v>
      </c>
      <c r="W2120" t="s">
        <v>13831</v>
      </c>
      <c r="X2120" s="3" t="str" cm="1">
        <f t="array" ref="X2120">LEFT(W2120,MIN(FIND({0,1,2,3,4,5,6,7,8,9},W2120&amp;"0123456789"))-1)</f>
        <v>$</v>
      </c>
      <c r="Y2120" t="s">
        <v>13357</v>
      </c>
      <c r="Z2120" t="s">
        <v>13831</v>
      </c>
      <c r="AA2120" s="3" cm="1">
        <f t="array" ref="AA2120">_xlfn.XLOOKUP(LEFT(Z2120,MIN(FIND({0,1,2,3,4,5,6,7,8,9},Z2120&amp;"0123456789"))-1), $BB$4:$BB$23, $BC$4:$BC$23)*_xlfn.NUMBERVALUE(TRIM(REPLACE(Z2120,1,MIN(FIND({0,1,2,3,4,5,6,7,8,9},Z2120&amp;"0123456789"))-1,"")), ".", ",")</f>
        <v>1000000</v>
      </c>
      <c r="AB2120" t="s">
        <v>13831</v>
      </c>
      <c r="AC2120" s="3" cm="1">
        <f t="array" ref="AC2120">_xlfn.XLOOKUP(LEFT(AB2120,MIN(FIND({0,1,2,3,4,5,6,7,8,9},AB2120&amp;"0123456789"))-1), $BB$4:$BB$23, $BC$4:$BC$23)*_xlfn.NUMBERVALUE(TRIM(REPLACE(AB2120,1,MIN(FIND({0,1,2,3,4,5,6,7,8,9},AB2120&amp;"0123456789"))-1,"")), ".", ",")</f>
        <v>1000000</v>
      </c>
      <c r="AD2120" t="s">
        <v>8555</v>
      </c>
      <c r="AE2120" t="s">
        <v>8555</v>
      </c>
      <c r="AF2120" t="s">
        <v>16429</v>
      </c>
      <c r="AG2120" t="s">
        <v>17493</v>
      </c>
      <c r="AH2120" t="s">
        <v>18078</v>
      </c>
      <c r="AI2120" t="s">
        <v>19066</v>
      </c>
      <c r="AJ2120" t="s">
        <v>8563</v>
      </c>
      <c r="AK2120" t="s">
        <v>20089</v>
      </c>
      <c r="AL2120" t="s">
        <v>8555</v>
      </c>
      <c r="AM2120" t="s">
        <v>21108</v>
      </c>
      <c r="AN2120" t="s">
        <v>18372</v>
      </c>
      <c r="AO2120" t="s">
        <v>22288</v>
      </c>
      <c r="AP2120" t="s">
        <v>23518</v>
      </c>
      <c r="AQ2120" t="s">
        <v>24520</v>
      </c>
      <c r="AR2120" t="s">
        <v>25312</v>
      </c>
      <c r="AS2120" t="s">
        <v>14825</v>
      </c>
      <c r="BC2120" s="3" t="str" cm="1">
        <f t="array" ref="BC2120">LEFT(BB2120,MIN(FIND({0,1,2,3,4,5,6,7,8,9},BB2120&amp;"0123456789"))-1)</f>
        <v/>
      </c>
      <c r="BY2120" t="s">
        <v>10221</v>
      </c>
      <c r="BZ2120" t="s">
        <v>25421</v>
      </c>
      <c r="CT2120" t="str">
        <f t="shared" si="479"/>
        <v>Consumer Goods</v>
      </c>
      <c r="CU2120" t="str">
        <f t="shared" si="480"/>
        <v>E-Commerce</v>
      </c>
      <c r="CV2120" t="str">
        <f t="shared" si="481"/>
        <v/>
      </c>
      <c r="CW2120" t="str">
        <f t="shared" si="482"/>
        <v/>
      </c>
      <c r="CX2120" t="str">
        <f t="shared" si="483"/>
        <v/>
      </c>
      <c r="CY2120" t="str">
        <f t="shared" si="484"/>
        <v/>
      </c>
      <c r="CZ2120" t="str">
        <f t="shared" si="485"/>
        <v/>
      </c>
      <c r="DA2120" t="str">
        <f t="shared" si="486"/>
        <v/>
      </c>
      <c r="DB2120" t="str">
        <f t="shared" si="487"/>
        <v/>
      </c>
      <c r="DC2120" t="str">
        <f t="shared" si="488"/>
        <v/>
      </c>
    </row>
    <row r="2121" spans="1:107" x14ac:dyDescent="0.2">
      <c r="A2121">
        <v>2118</v>
      </c>
      <c r="B2121" t="s">
        <v>2110</v>
      </c>
      <c r="C2121" t="s">
        <v>4285</v>
      </c>
      <c r="D2121" t="s">
        <v>6032</v>
      </c>
      <c r="E2121" t="s">
        <v>6065</v>
      </c>
      <c r="F2121" t="s">
        <v>8184</v>
      </c>
      <c r="G2121" t="s">
        <v>8245</v>
      </c>
      <c r="H2121" t="s">
        <v>8552</v>
      </c>
      <c r="I2121" t="s">
        <v>4365</v>
      </c>
      <c r="J2121" t="s">
        <v>4365</v>
      </c>
      <c r="K2121" t="s">
        <v>10119</v>
      </c>
      <c r="L2121" t="s">
        <v>10243</v>
      </c>
      <c r="M2121" t="s">
        <v>12705</v>
      </c>
      <c r="N2121" t="s">
        <v>12786</v>
      </c>
      <c r="O2121" t="s">
        <v>13319</v>
      </c>
      <c r="P2121" t="s">
        <v>4365</v>
      </c>
      <c r="Q2121">
        <v>1</v>
      </c>
      <c r="R2121" t="s">
        <v>13357</v>
      </c>
      <c r="S2121" t="s">
        <v>8355</v>
      </c>
      <c r="T2121" t="s">
        <v>13831</v>
      </c>
      <c r="U2121" s="3" t="str" cm="1">
        <f t="array" ref="U2121">LEFT(T2121,MIN(FIND({0,1,2,3,4,5,6,7,8,9},T2121&amp;"0123456789"))-1)</f>
        <v>$</v>
      </c>
      <c r="V2121" t="s">
        <v>13357</v>
      </c>
      <c r="W2121" t="s">
        <v>13831</v>
      </c>
      <c r="X2121" s="3" t="str" cm="1">
        <f t="array" ref="X2121">LEFT(W2121,MIN(FIND({0,1,2,3,4,5,6,7,8,9},W2121&amp;"0123456789"))-1)</f>
        <v>$</v>
      </c>
      <c r="Y2121" t="s">
        <v>13357</v>
      </c>
      <c r="Z2121" t="s">
        <v>13831</v>
      </c>
      <c r="AA2121" s="3" cm="1">
        <f t="array" ref="AA2121">_xlfn.XLOOKUP(LEFT(Z2121,MIN(FIND({0,1,2,3,4,5,6,7,8,9},Z2121&amp;"0123456789"))-1), $BB$4:$BB$23, $BC$4:$BC$23)*_xlfn.NUMBERVALUE(TRIM(REPLACE(Z2121,1,MIN(FIND({0,1,2,3,4,5,6,7,8,9},Z2121&amp;"0123456789"))-1,"")), ".", ",")</f>
        <v>1000000</v>
      </c>
      <c r="AB2121" t="s">
        <v>13831</v>
      </c>
      <c r="AC2121" s="3" cm="1">
        <f t="array" ref="AC2121">_xlfn.XLOOKUP(LEFT(AB2121,MIN(FIND({0,1,2,3,4,5,6,7,8,9},AB2121&amp;"0123456789"))-1), $BB$4:$BB$23, $BC$4:$BC$23)*_xlfn.NUMBERVALUE(TRIM(REPLACE(AB2121,1,MIN(FIND({0,1,2,3,4,5,6,7,8,9},AB2121&amp;"0123456789"))-1,"")), ".", ",")</f>
        <v>1000000</v>
      </c>
      <c r="AD2121" t="s">
        <v>8555</v>
      </c>
      <c r="AE2121" t="s">
        <v>8555</v>
      </c>
      <c r="AF2121" t="s">
        <v>16430</v>
      </c>
      <c r="AG2121" t="s">
        <v>4365</v>
      </c>
      <c r="AH2121" t="s">
        <v>4365</v>
      </c>
      <c r="AI2121" t="s">
        <v>4365</v>
      </c>
      <c r="AJ2121" t="s">
        <v>4365</v>
      </c>
      <c r="AK2121" t="s">
        <v>4365</v>
      </c>
      <c r="AL2121" t="s">
        <v>4365</v>
      </c>
      <c r="AM2121" t="s">
        <v>4365</v>
      </c>
      <c r="AN2121" t="s">
        <v>4365</v>
      </c>
      <c r="AO2121" t="s">
        <v>4365</v>
      </c>
      <c r="AP2121" t="s">
        <v>4365</v>
      </c>
      <c r="AQ2121" t="s">
        <v>4365</v>
      </c>
      <c r="AR2121" t="s">
        <v>4365</v>
      </c>
      <c r="AS2121" t="s">
        <v>4365</v>
      </c>
      <c r="BC2121" s="3" t="str" cm="1">
        <f t="array" ref="BC2121">LEFT(BB2121,MIN(FIND({0,1,2,3,4,5,6,7,8,9},BB2121&amp;"0123456789"))-1)</f>
        <v/>
      </c>
      <c r="BY2121" t="s">
        <v>11267</v>
      </c>
      <c r="BZ2121" t="s">
        <v>25460</v>
      </c>
      <c r="CA2121" t="s">
        <v>25444</v>
      </c>
      <c r="CB2121" t="s">
        <v>25408</v>
      </c>
      <c r="CT2121" t="str">
        <f t="shared" si="479"/>
        <v>Artificial Intelligence</v>
      </c>
      <c r="CU2121" t="str">
        <f t="shared" si="480"/>
        <v>Enterprise Software</v>
      </c>
      <c r="CV2121" t="str">
        <f t="shared" si="481"/>
        <v>Machine Learning</v>
      </c>
      <c r="CW2121" t="str">
        <f t="shared" si="482"/>
        <v>Software</v>
      </c>
      <c r="CX2121" t="str">
        <f t="shared" si="483"/>
        <v/>
      </c>
      <c r="CY2121" t="str">
        <f t="shared" si="484"/>
        <v/>
      </c>
      <c r="CZ2121" t="str">
        <f t="shared" si="485"/>
        <v/>
      </c>
      <c r="DA2121" t="str">
        <f t="shared" si="486"/>
        <v/>
      </c>
      <c r="DB2121" t="str">
        <f t="shared" si="487"/>
        <v/>
      </c>
      <c r="DC2121" t="str">
        <f t="shared" si="488"/>
        <v/>
      </c>
    </row>
    <row r="2122" spans="1:107" x14ac:dyDescent="0.2">
      <c r="A2122">
        <v>2119</v>
      </c>
      <c r="B2122" t="s">
        <v>2111</v>
      </c>
      <c r="C2122" t="s">
        <v>4286</v>
      </c>
      <c r="D2122" t="s">
        <v>4286</v>
      </c>
      <c r="E2122" t="s">
        <v>6065</v>
      </c>
      <c r="F2122" t="s">
        <v>8185</v>
      </c>
      <c r="G2122" t="s">
        <v>8245</v>
      </c>
      <c r="H2122" t="s">
        <v>8552</v>
      </c>
      <c r="I2122" t="s">
        <v>4365</v>
      </c>
      <c r="J2122" t="s">
        <v>4365</v>
      </c>
      <c r="K2122" t="s">
        <v>10121</v>
      </c>
      <c r="L2122" t="s">
        <v>10270</v>
      </c>
      <c r="M2122" t="s">
        <v>12706</v>
      </c>
      <c r="N2122" t="s">
        <v>12865</v>
      </c>
      <c r="O2122" t="s">
        <v>13309</v>
      </c>
      <c r="P2122" t="s">
        <v>4365</v>
      </c>
      <c r="Q2122">
        <v>1</v>
      </c>
      <c r="R2122" t="s">
        <v>13358</v>
      </c>
      <c r="S2122" t="s">
        <v>13643</v>
      </c>
      <c r="T2122" t="s">
        <v>14398</v>
      </c>
      <c r="U2122" s="3" t="str" cm="1">
        <f t="array" ref="U2122">LEFT(T2122,MIN(FIND({0,1,2,3,4,5,6,7,8,9},T2122&amp;"0123456789"))-1)</f>
        <v>$</v>
      </c>
      <c r="V2122" t="s">
        <v>14414</v>
      </c>
      <c r="W2122" t="s">
        <v>14398</v>
      </c>
      <c r="X2122" s="3" t="str" cm="1">
        <f t="array" ref="X2122">LEFT(W2122,MIN(FIND({0,1,2,3,4,5,6,7,8,9},W2122&amp;"0123456789"))-1)</f>
        <v>$</v>
      </c>
      <c r="Y2122" t="s">
        <v>14414</v>
      </c>
      <c r="Z2122" t="s">
        <v>14398</v>
      </c>
      <c r="AA2122" s="3" cm="1">
        <f t="array" ref="AA2122">_xlfn.XLOOKUP(LEFT(Z2122,MIN(FIND({0,1,2,3,4,5,6,7,8,9},Z2122&amp;"0123456789"))-1), $BB$4:$BB$23, $BC$4:$BC$23)*_xlfn.NUMBERVALUE(TRIM(REPLACE(Z2122,1,MIN(FIND({0,1,2,3,4,5,6,7,8,9},Z2122&amp;"0123456789"))-1,"")), ".", ",")</f>
        <v>5880000</v>
      </c>
      <c r="AB2122" t="s">
        <v>14398</v>
      </c>
      <c r="AC2122" s="3" cm="1">
        <f t="array" ref="AC2122">_xlfn.XLOOKUP(LEFT(AB2122,MIN(FIND({0,1,2,3,4,5,6,7,8,9},AB2122&amp;"0123456789"))-1), $BB$4:$BB$23, $BC$4:$BC$23)*_xlfn.NUMBERVALUE(TRIM(REPLACE(AB2122,1,MIN(FIND({0,1,2,3,4,5,6,7,8,9},AB2122&amp;"0123456789"))-1,"")), ".", ",")</f>
        <v>5880000</v>
      </c>
      <c r="AD2122" t="s">
        <v>4365</v>
      </c>
      <c r="AE2122" t="s">
        <v>4365</v>
      </c>
      <c r="AF2122" t="s">
        <v>4365</v>
      </c>
      <c r="AG2122" t="s">
        <v>4365</v>
      </c>
      <c r="AH2122" t="s">
        <v>4365</v>
      </c>
      <c r="AI2122" t="s">
        <v>4365</v>
      </c>
      <c r="AJ2122" t="s">
        <v>4365</v>
      </c>
      <c r="AK2122" t="s">
        <v>4365</v>
      </c>
      <c r="AL2122" t="s">
        <v>4365</v>
      </c>
      <c r="AM2122" t="s">
        <v>4365</v>
      </c>
      <c r="AN2122" t="s">
        <v>4365</v>
      </c>
      <c r="AO2122" t="s">
        <v>4365</v>
      </c>
      <c r="AP2122" t="s">
        <v>4365</v>
      </c>
      <c r="AQ2122" t="s">
        <v>4365</v>
      </c>
      <c r="AR2122" t="s">
        <v>4365</v>
      </c>
      <c r="AS2122" t="s">
        <v>4365</v>
      </c>
      <c r="BC2122" s="3" t="str" cm="1">
        <f t="array" ref="BC2122">LEFT(BB2122,MIN(FIND({0,1,2,3,4,5,6,7,8,9},BB2122&amp;"0123456789"))-1)</f>
        <v/>
      </c>
      <c r="BY2122" t="s">
        <v>12706</v>
      </c>
      <c r="CT2122" t="str">
        <f t="shared" si="479"/>
        <v>Commercial</v>
      </c>
      <c r="CU2122" t="str">
        <f t="shared" si="480"/>
        <v/>
      </c>
      <c r="CV2122" t="str">
        <f t="shared" si="481"/>
        <v/>
      </c>
      <c r="CW2122" t="str">
        <f t="shared" si="482"/>
        <v/>
      </c>
      <c r="CX2122" t="str">
        <f t="shared" si="483"/>
        <v/>
      </c>
      <c r="CY2122" t="str">
        <f t="shared" si="484"/>
        <v/>
      </c>
      <c r="CZ2122" t="str">
        <f t="shared" si="485"/>
        <v/>
      </c>
      <c r="DA2122" t="str">
        <f t="shared" si="486"/>
        <v/>
      </c>
      <c r="DB2122" t="str">
        <f t="shared" si="487"/>
        <v/>
      </c>
      <c r="DC2122" t="str">
        <f t="shared" si="488"/>
        <v/>
      </c>
    </row>
    <row r="2123" spans="1:107" x14ac:dyDescent="0.2">
      <c r="A2123">
        <v>2120</v>
      </c>
      <c r="B2123" t="s">
        <v>2112</v>
      </c>
      <c r="C2123" t="s">
        <v>4287</v>
      </c>
      <c r="D2123" t="s">
        <v>4365</v>
      </c>
      <c r="E2123" t="s">
        <v>6065</v>
      </c>
      <c r="F2123" t="s">
        <v>8186</v>
      </c>
      <c r="G2123" t="s">
        <v>8246</v>
      </c>
      <c r="H2123" t="s">
        <v>8552</v>
      </c>
      <c r="I2123" t="s">
        <v>4365</v>
      </c>
      <c r="J2123" t="s">
        <v>4365</v>
      </c>
      <c r="K2123" t="s">
        <v>10119</v>
      </c>
      <c r="L2123" t="s">
        <v>11071</v>
      </c>
      <c r="M2123" t="s">
        <v>12707</v>
      </c>
      <c r="N2123" t="s">
        <v>12848</v>
      </c>
      <c r="O2123" t="s">
        <v>13319</v>
      </c>
      <c r="P2123" t="s">
        <v>4365</v>
      </c>
      <c r="Q2123">
        <v>1</v>
      </c>
      <c r="R2123" t="s">
        <v>13357</v>
      </c>
      <c r="S2123" t="s">
        <v>13720</v>
      </c>
      <c r="T2123" t="s">
        <v>14399</v>
      </c>
      <c r="U2123" s="3" t="str" cm="1">
        <f t="array" ref="U2123">LEFT(T2123,MIN(FIND({0,1,2,3,4,5,6,7,8,9},T2123&amp;"0123456789"))-1)</f>
        <v>CN¥</v>
      </c>
      <c r="V2123" t="s">
        <v>14417</v>
      </c>
      <c r="W2123" t="s">
        <v>14399</v>
      </c>
      <c r="X2123" s="3" t="str" cm="1">
        <f t="array" ref="X2123">LEFT(W2123,MIN(FIND({0,1,2,3,4,5,6,7,8,9},W2123&amp;"0123456789"))-1)</f>
        <v>CN¥</v>
      </c>
      <c r="Y2123" t="s">
        <v>14417</v>
      </c>
      <c r="Z2123" t="s">
        <v>14399</v>
      </c>
      <c r="AA2123" s="3" cm="1">
        <f t="array" ref="AA2123">_xlfn.XLOOKUP(LEFT(Z2123,MIN(FIND({0,1,2,3,4,5,6,7,8,9},Z2123&amp;"0123456789"))-1), $BB$4:$BB$23, $BC$4:$BC$23)*_xlfn.NUMBERVALUE(TRIM(REPLACE(Z2123,1,MIN(FIND({0,1,2,3,4,5,6,7,8,9},Z2123&amp;"0123456789"))-1,"")), ".", ",")</f>
        <v>2670000</v>
      </c>
      <c r="AB2123" t="s">
        <v>14399</v>
      </c>
      <c r="AC2123" s="3" cm="1">
        <f t="array" ref="AC2123">_xlfn.XLOOKUP(LEFT(AB2123,MIN(FIND({0,1,2,3,4,5,6,7,8,9},AB2123&amp;"0123456789"))-1), $BB$4:$BB$23, $BC$4:$BC$23)*_xlfn.NUMBERVALUE(TRIM(REPLACE(AB2123,1,MIN(FIND({0,1,2,3,4,5,6,7,8,9},AB2123&amp;"0123456789"))-1,"")), ".", ",")</f>
        <v>2670000</v>
      </c>
      <c r="AD2123" t="s">
        <v>4365</v>
      </c>
      <c r="AE2123" t="s">
        <v>8554</v>
      </c>
      <c r="AF2123" t="s">
        <v>16431</v>
      </c>
      <c r="AG2123" t="s">
        <v>4365</v>
      </c>
      <c r="AH2123" t="s">
        <v>4365</v>
      </c>
      <c r="AI2123" t="s">
        <v>4365</v>
      </c>
      <c r="AJ2123" t="s">
        <v>4365</v>
      </c>
      <c r="AK2123" t="s">
        <v>4365</v>
      </c>
      <c r="AL2123" t="s">
        <v>4365</v>
      </c>
      <c r="AM2123" t="s">
        <v>4365</v>
      </c>
      <c r="AN2123" t="s">
        <v>4365</v>
      </c>
      <c r="AO2123" t="s">
        <v>4365</v>
      </c>
      <c r="AP2123" t="s">
        <v>4365</v>
      </c>
      <c r="AQ2123" t="s">
        <v>4365</v>
      </c>
      <c r="AR2123" t="s">
        <v>4365</v>
      </c>
      <c r="AS2123" t="s">
        <v>14830</v>
      </c>
      <c r="BC2123" s="3" t="str" cm="1">
        <f t="array" ref="BC2123">LEFT(BB2123,MIN(FIND({0,1,2,3,4,5,6,7,8,9},BB2123&amp;"0123456789"))-1)</f>
        <v/>
      </c>
      <c r="BY2123" t="s">
        <v>25667</v>
      </c>
      <c r="BZ2123" t="s">
        <v>25406</v>
      </c>
      <c r="CA2123" t="s">
        <v>25549</v>
      </c>
      <c r="CT2123" t="str">
        <f t="shared" si="479"/>
        <v>Information Services</v>
      </c>
      <c r="CU2123" t="str">
        <f t="shared" si="480"/>
        <v>Sales</v>
      </c>
      <c r="CV2123" t="str">
        <f t="shared" si="481"/>
        <v>Shopping</v>
      </c>
      <c r="CW2123" t="str">
        <f t="shared" si="482"/>
        <v/>
      </c>
      <c r="CX2123" t="str">
        <f t="shared" si="483"/>
        <v/>
      </c>
      <c r="CY2123" t="str">
        <f t="shared" si="484"/>
        <v/>
      </c>
      <c r="CZ2123" t="str">
        <f t="shared" si="485"/>
        <v/>
      </c>
      <c r="DA2123" t="str">
        <f t="shared" si="486"/>
        <v/>
      </c>
      <c r="DB2123" t="str">
        <f t="shared" si="487"/>
        <v/>
      </c>
      <c r="DC2123" t="str">
        <f t="shared" si="488"/>
        <v/>
      </c>
    </row>
    <row r="2124" spans="1:107" x14ac:dyDescent="0.2">
      <c r="A2124">
        <v>2121</v>
      </c>
      <c r="B2124" t="s">
        <v>2113</v>
      </c>
      <c r="C2124" t="s">
        <v>4288</v>
      </c>
      <c r="D2124" t="s">
        <v>4365</v>
      </c>
      <c r="E2124" t="s">
        <v>6065</v>
      </c>
      <c r="F2124" t="s">
        <v>8187</v>
      </c>
      <c r="G2124" t="s">
        <v>8248</v>
      </c>
      <c r="H2124" t="s">
        <v>8552</v>
      </c>
      <c r="I2124" t="s">
        <v>4365</v>
      </c>
      <c r="J2124" t="s">
        <v>4365</v>
      </c>
      <c r="K2124" t="s">
        <v>4365</v>
      </c>
      <c r="L2124" t="s">
        <v>10328</v>
      </c>
      <c r="M2124" t="s">
        <v>12708</v>
      </c>
      <c r="N2124" t="s">
        <v>13283</v>
      </c>
      <c r="O2124" t="s">
        <v>13319</v>
      </c>
      <c r="P2124" t="s">
        <v>4365</v>
      </c>
      <c r="Q2124">
        <v>1</v>
      </c>
      <c r="R2124" t="s">
        <v>13358</v>
      </c>
      <c r="S2124" t="s">
        <v>13400</v>
      </c>
      <c r="T2124" t="s">
        <v>14400</v>
      </c>
      <c r="U2124" s="3" t="str" cm="1">
        <f t="array" ref="U2124">LEFT(T2124,MIN(FIND({0,1,2,3,4,5,6,7,8,9},T2124&amp;"0123456789"))-1)</f>
        <v>CN¥</v>
      </c>
      <c r="V2124" t="s">
        <v>14414</v>
      </c>
      <c r="W2124" t="s">
        <v>14400</v>
      </c>
      <c r="X2124" s="3" t="str" cm="1">
        <f t="array" ref="X2124">LEFT(W2124,MIN(FIND({0,1,2,3,4,5,6,7,8,9},W2124&amp;"0123456789"))-1)</f>
        <v>CN¥</v>
      </c>
      <c r="Y2124" t="s">
        <v>14414</v>
      </c>
      <c r="Z2124" t="s">
        <v>14400</v>
      </c>
      <c r="AA2124" s="3" cm="1">
        <f t="array" ref="AA2124">_xlfn.XLOOKUP(LEFT(Z2124,MIN(FIND({0,1,2,3,4,5,6,7,8,9},Z2124&amp;"0123456789"))-1), $BB$4:$BB$23, $BC$4:$BC$23)*_xlfn.NUMBERVALUE(TRIM(REPLACE(Z2124,1,MIN(FIND({0,1,2,3,4,5,6,7,8,9},Z2124&amp;"0123456789"))-1,"")), ".", ",")</f>
        <v>12000000</v>
      </c>
      <c r="AB2124" t="s">
        <v>14400</v>
      </c>
      <c r="AC2124" s="3" cm="1">
        <f t="array" ref="AC2124">_xlfn.XLOOKUP(LEFT(AB2124,MIN(FIND({0,1,2,3,4,5,6,7,8,9},AB2124&amp;"0123456789"))-1), $BB$4:$BB$23, $BC$4:$BC$23)*_xlfn.NUMBERVALUE(TRIM(REPLACE(AB2124,1,MIN(FIND({0,1,2,3,4,5,6,7,8,9},AB2124&amp;"0123456789"))-1,"")), ".", ",")</f>
        <v>12000000</v>
      </c>
      <c r="AD2124" t="s">
        <v>8555</v>
      </c>
      <c r="AE2124" t="s">
        <v>8555</v>
      </c>
      <c r="AF2124" t="s">
        <v>16432</v>
      </c>
      <c r="AG2124" t="s">
        <v>4365</v>
      </c>
      <c r="AH2124" t="s">
        <v>4365</v>
      </c>
      <c r="AI2124" t="s">
        <v>4365</v>
      </c>
      <c r="AJ2124" t="s">
        <v>4365</v>
      </c>
      <c r="AK2124" t="s">
        <v>4365</v>
      </c>
      <c r="AL2124" t="s">
        <v>4365</v>
      </c>
      <c r="AM2124" t="s">
        <v>4365</v>
      </c>
      <c r="AN2124" t="s">
        <v>4365</v>
      </c>
      <c r="AO2124" t="s">
        <v>4365</v>
      </c>
      <c r="AP2124" t="s">
        <v>4365</v>
      </c>
      <c r="AQ2124" t="s">
        <v>4365</v>
      </c>
      <c r="AR2124" t="s">
        <v>4365</v>
      </c>
      <c r="AS2124" t="s">
        <v>4365</v>
      </c>
      <c r="BC2124" s="3" t="str" cm="1">
        <f t="array" ref="BC2124">LEFT(BB2124,MIN(FIND({0,1,2,3,4,5,6,7,8,9},BB2124&amp;"0123456789"))-1)</f>
        <v/>
      </c>
      <c r="BY2124" t="s">
        <v>25768</v>
      </c>
      <c r="BZ2124" t="s">
        <v>26033</v>
      </c>
      <c r="CA2124" t="s">
        <v>25402</v>
      </c>
      <c r="CT2124" t="str">
        <f t="shared" si="479"/>
        <v>Delivery Service</v>
      </c>
      <c r="CU2124" t="str">
        <f t="shared" si="480"/>
        <v>Fruit</v>
      </c>
      <c r="CV2124" t="str">
        <f t="shared" si="481"/>
        <v>Logistics</v>
      </c>
      <c r="CW2124" t="str">
        <f t="shared" si="482"/>
        <v/>
      </c>
      <c r="CX2124" t="str">
        <f t="shared" si="483"/>
        <v/>
      </c>
      <c r="CY2124" t="str">
        <f t="shared" si="484"/>
        <v/>
      </c>
      <c r="CZ2124" t="str">
        <f t="shared" si="485"/>
        <v/>
      </c>
      <c r="DA2124" t="str">
        <f t="shared" si="486"/>
        <v/>
      </c>
      <c r="DB2124" t="str">
        <f t="shared" si="487"/>
        <v/>
      </c>
      <c r="DC2124" t="str">
        <f t="shared" si="488"/>
        <v/>
      </c>
    </row>
    <row r="2125" spans="1:107" x14ac:dyDescent="0.2">
      <c r="A2125">
        <v>2122</v>
      </c>
      <c r="B2125" t="s">
        <v>2114</v>
      </c>
      <c r="C2125" t="s">
        <v>4289</v>
      </c>
      <c r="D2125" t="s">
        <v>4289</v>
      </c>
      <c r="E2125" t="s">
        <v>6065</v>
      </c>
      <c r="F2125" t="s">
        <v>8188</v>
      </c>
      <c r="G2125" t="s">
        <v>8248</v>
      </c>
      <c r="H2125" t="s">
        <v>8552</v>
      </c>
      <c r="I2125" t="s">
        <v>4365</v>
      </c>
      <c r="J2125" t="s">
        <v>4365</v>
      </c>
      <c r="K2125" t="s">
        <v>10119</v>
      </c>
      <c r="L2125" t="s">
        <v>10163</v>
      </c>
      <c r="M2125" t="s">
        <v>10163</v>
      </c>
      <c r="N2125" t="s">
        <v>12866</v>
      </c>
      <c r="O2125" t="s">
        <v>13311</v>
      </c>
      <c r="P2125" t="s">
        <v>4365</v>
      </c>
      <c r="Q2125">
        <v>1</v>
      </c>
      <c r="R2125" t="s">
        <v>4365</v>
      </c>
      <c r="S2125" t="s">
        <v>13469</v>
      </c>
      <c r="T2125" t="s">
        <v>13979</v>
      </c>
      <c r="U2125" s="3" t="str" cm="1">
        <f t="array" ref="U2125">LEFT(T2125,MIN(FIND({0,1,2,3,4,5,6,7,8,9},T2125&amp;"0123456789"))-1)</f>
        <v>$</v>
      </c>
      <c r="V2125" t="s">
        <v>14415</v>
      </c>
      <c r="W2125" t="s">
        <v>13979</v>
      </c>
      <c r="X2125" s="3" t="str" cm="1">
        <f t="array" ref="X2125">LEFT(W2125,MIN(FIND({0,1,2,3,4,5,6,7,8,9},W2125&amp;"0123456789"))-1)</f>
        <v>$</v>
      </c>
      <c r="Y2125" t="s">
        <v>14415</v>
      </c>
      <c r="Z2125" t="s">
        <v>13979</v>
      </c>
      <c r="AA2125" s="3" cm="1">
        <f t="array" ref="AA2125">_xlfn.XLOOKUP(LEFT(Z2125,MIN(FIND({0,1,2,3,4,5,6,7,8,9},Z2125&amp;"0123456789"))-1), $BB$4:$BB$23, $BC$4:$BC$23)*_xlfn.NUMBERVALUE(TRIM(REPLACE(Z2125,1,MIN(FIND({0,1,2,3,4,5,6,7,8,9},Z2125&amp;"0123456789"))-1,"")), ".", ",")</f>
        <v>1750000</v>
      </c>
      <c r="AB2125" t="s">
        <v>13979</v>
      </c>
      <c r="AC2125" s="3" cm="1">
        <f t="array" ref="AC2125">_xlfn.XLOOKUP(LEFT(AB2125,MIN(FIND({0,1,2,3,4,5,6,7,8,9},AB2125&amp;"0123456789"))-1), $BB$4:$BB$23, $BC$4:$BC$23)*_xlfn.NUMBERVALUE(TRIM(REPLACE(AB2125,1,MIN(FIND({0,1,2,3,4,5,6,7,8,9},AB2125&amp;"0123456789"))-1,"")), ".", ",")</f>
        <v>1750000</v>
      </c>
      <c r="AD2125" t="s">
        <v>4365</v>
      </c>
      <c r="AE2125" t="s">
        <v>4365</v>
      </c>
      <c r="AF2125" t="s">
        <v>4365</v>
      </c>
      <c r="AG2125" t="s">
        <v>4365</v>
      </c>
      <c r="AH2125" t="s">
        <v>4365</v>
      </c>
      <c r="AI2125" t="s">
        <v>4365</v>
      </c>
      <c r="AJ2125" t="s">
        <v>4365</v>
      </c>
      <c r="AK2125" t="s">
        <v>4365</v>
      </c>
      <c r="AL2125" t="s">
        <v>4365</v>
      </c>
      <c r="AM2125" t="s">
        <v>4365</v>
      </c>
      <c r="AN2125" t="s">
        <v>4365</v>
      </c>
      <c r="AO2125" t="s">
        <v>4365</v>
      </c>
      <c r="AP2125" t="s">
        <v>4365</v>
      </c>
      <c r="AQ2125" t="s">
        <v>4365</v>
      </c>
      <c r="AR2125" t="s">
        <v>4365</v>
      </c>
      <c r="AS2125" t="s">
        <v>4365</v>
      </c>
      <c r="BC2125" s="3" t="str" cm="1">
        <f t="array" ref="BC2125">LEFT(BB2125,MIN(FIND({0,1,2,3,4,5,6,7,8,9},BB2125&amp;"0123456789"))-1)</f>
        <v/>
      </c>
      <c r="BY2125" t="s">
        <v>10163</v>
      </c>
      <c r="CT2125" t="str">
        <f t="shared" si="479"/>
        <v>Health Care</v>
      </c>
      <c r="CU2125" t="str">
        <f t="shared" si="480"/>
        <v/>
      </c>
      <c r="CV2125" t="str">
        <f t="shared" si="481"/>
        <v/>
      </c>
      <c r="CW2125" t="str">
        <f t="shared" si="482"/>
        <v/>
      </c>
      <c r="CX2125" t="str">
        <f t="shared" si="483"/>
        <v/>
      </c>
      <c r="CY2125" t="str">
        <f t="shared" si="484"/>
        <v/>
      </c>
      <c r="CZ2125" t="str">
        <f t="shared" si="485"/>
        <v/>
      </c>
      <c r="DA2125" t="str">
        <f t="shared" si="486"/>
        <v/>
      </c>
      <c r="DB2125" t="str">
        <f t="shared" si="487"/>
        <v/>
      </c>
      <c r="DC2125" t="str">
        <f t="shared" si="488"/>
        <v/>
      </c>
    </row>
    <row r="2126" spans="1:107" x14ac:dyDescent="0.2">
      <c r="A2126">
        <v>2123</v>
      </c>
      <c r="B2126" t="s">
        <v>2115</v>
      </c>
      <c r="C2126" t="s">
        <v>4290</v>
      </c>
      <c r="D2126" t="s">
        <v>6033</v>
      </c>
      <c r="E2126" t="s">
        <v>6065</v>
      </c>
      <c r="F2126" t="s">
        <v>8189</v>
      </c>
      <c r="G2126" t="s">
        <v>8515</v>
      </c>
      <c r="H2126" t="s">
        <v>8552</v>
      </c>
      <c r="I2126" t="s">
        <v>8555</v>
      </c>
      <c r="J2126" t="s">
        <v>10105</v>
      </c>
      <c r="K2126" t="s">
        <v>10119</v>
      </c>
      <c r="L2126" t="s">
        <v>11072</v>
      </c>
      <c r="M2126" t="s">
        <v>12709</v>
      </c>
      <c r="N2126" t="s">
        <v>13284</v>
      </c>
      <c r="O2126" t="s">
        <v>13316</v>
      </c>
      <c r="P2126" t="s">
        <v>4365</v>
      </c>
      <c r="Q2126">
        <v>2</v>
      </c>
      <c r="R2126" t="s">
        <v>13357</v>
      </c>
      <c r="S2126" t="s">
        <v>13538</v>
      </c>
      <c r="T2126" t="s">
        <v>14169</v>
      </c>
      <c r="U2126" s="3" t="str" cm="1">
        <f t="array" ref="U2126">LEFT(T2126,MIN(FIND({0,1,2,3,4,5,6,7,8,9},T2126&amp;"0123456789"))-1)</f>
        <v>R$</v>
      </c>
      <c r="V2126" t="s">
        <v>13357</v>
      </c>
      <c r="W2126" t="s">
        <v>14169</v>
      </c>
      <c r="X2126" s="3" t="str" cm="1">
        <f t="array" ref="X2126">LEFT(W2126,MIN(FIND({0,1,2,3,4,5,6,7,8,9},W2126&amp;"0123456789"))-1)</f>
        <v>R$</v>
      </c>
      <c r="Y2126" t="s">
        <v>13357</v>
      </c>
      <c r="Z2126" t="s">
        <v>14775</v>
      </c>
      <c r="AA2126" s="3" cm="1">
        <f t="array" ref="AA2126">_xlfn.XLOOKUP(LEFT(Z2126,MIN(FIND({0,1,2,3,4,5,6,7,8,9},Z2126&amp;"0123456789"))-1), $BB$4:$BB$23, $BC$4:$BC$23)*_xlfn.NUMBERVALUE(TRIM(REPLACE(Z2126,1,MIN(FIND({0,1,2,3,4,5,6,7,8,9},Z2126&amp;"0123456789"))-1,"")), ".", ",")</f>
        <v>1143000</v>
      </c>
      <c r="AB2126" t="s">
        <v>14775</v>
      </c>
      <c r="AC2126" s="3" cm="1">
        <f t="array" ref="AC2126">_xlfn.XLOOKUP(LEFT(AB2126,MIN(FIND({0,1,2,3,4,5,6,7,8,9},AB2126&amp;"0123456789"))-1), $BB$4:$BB$23, $BC$4:$BC$23)*_xlfn.NUMBERVALUE(TRIM(REPLACE(AB2126,1,MIN(FIND({0,1,2,3,4,5,6,7,8,9},AB2126&amp;"0123456789"))-1,"")), ".", ",")</f>
        <v>1143000</v>
      </c>
      <c r="AD2126" t="s">
        <v>8555</v>
      </c>
      <c r="AE2126" t="s">
        <v>8555</v>
      </c>
      <c r="AF2126" t="s">
        <v>10105</v>
      </c>
      <c r="AG2126" t="s">
        <v>4365</v>
      </c>
      <c r="AH2126" t="s">
        <v>4365</v>
      </c>
      <c r="AI2126" t="s">
        <v>4365</v>
      </c>
      <c r="AJ2126" t="s">
        <v>4365</v>
      </c>
      <c r="AK2126" t="s">
        <v>4365</v>
      </c>
      <c r="AL2126" t="s">
        <v>4365</v>
      </c>
      <c r="AM2126" t="s">
        <v>4365</v>
      </c>
      <c r="AN2126" t="s">
        <v>4365</v>
      </c>
      <c r="AO2126" t="s">
        <v>4365</v>
      </c>
      <c r="AP2126" t="s">
        <v>4365</v>
      </c>
      <c r="AQ2126" t="s">
        <v>4365</v>
      </c>
      <c r="AR2126" t="s">
        <v>4365</v>
      </c>
      <c r="AS2126" t="s">
        <v>8562</v>
      </c>
      <c r="BC2126" s="3" t="str" cm="1">
        <f t="array" ref="BC2126">LEFT(BB2126,MIN(FIND({0,1,2,3,4,5,6,7,8,9},BB2126&amp;"0123456789"))-1)</f>
        <v/>
      </c>
      <c r="BY2126" t="s">
        <v>11993</v>
      </c>
      <c r="BZ2126" t="s">
        <v>25888</v>
      </c>
      <c r="CA2126" t="s">
        <v>25421</v>
      </c>
      <c r="CB2126" t="s">
        <v>25414</v>
      </c>
      <c r="CC2126" t="s">
        <v>25408</v>
      </c>
      <c r="CT2126" t="str">
        <f t="shared" si="479"/>
        <v>Automotive</v>
      </c>
      <c r="CU2126" t="str">
        <f t="shared" si="480"/>
        <v>Direct Sales</v>
      </c>
      <c r="CV2126" t="str">
        <f t="shared" si="481"/>
        <v>E-Commerce</v>
      </c>
      <c r="CW2126" t="str">
        <f t="shared" si="482"/>
        <v>Internet</v>
      </c>
      <c r="CX2126" t="str">
        <f t="shared" si="483"/>
        <v>Software</v>
      </c>
      <c r="CY2126" t="str">
        <f t="shared" si="484"/>
        <v/>
      </c>
      <c r="CZ2126" t="str">
        <f t="shared" si="485"/>
        <v/>
      </c>
      <c r="DA2126" t="str">
        <f t="shared" si="486"/>
        <v/>
      </c>
      <c r="DB2126" t="str">
        <f t="shared" si="487"/>
        <v/>
      </c>
      <c r="DC2126" t="str">
        <f t="shared" si="488"/>
        <v/>
      </c>
    </row>
    <row r="2127" spans="1:107" x14ac:dyDescent="0.2">
      <c r="A2127">
        <v>2124</v>
      </c>
      <c r="B2127" t="s">
        <v>2116</v>
      </c>
      <c r="C2127" t="s">
        <v>4291</v>
      </c>
      <c r="D2127" t="s">
        <v>4291</v>
      </c>
      <c r="E2127" t="s">
        <v>6065</v>
      </c>
      <c r="F2127" t="s">
        <v>8190</v>
      </c>
      <c r="G2127" t="s">
        <v>8245</v>
      </c>
      <c r="H2127" t="s">
        <v>8552</v>
      </c>
      <c r="I2127" t="s">
        <v>4365</v>
      </c>
      <c r="J2127" t="s">
        <v>4365</v>
      </c>
      <c r="K2127" t="s">
        <v>10121</v>
      </c>
      <c r="L2127" t="s">
        <v>11073</v>
      </c>
      <c r="M2127" t="s">
        <v>12710</v>
      </c>
      <c r="N2127" t="s">
        <v>13285</v>
      </c>
      <c r="O2127" t="s">
        <v>13319</v>
      </c>
      <c r="P2127" t="s">
        <v>4365</v>
      </c>
      <c r="Q2127">
        <v>1</v>
      </c>
      <c r="R2127" t="s">
        <v>13358</v>
      </c>
      <c r="S2127" t="s">
        <v>13721</v>
      </c>
      <c r="T2127" t="s">
        <v>13761</v>
      </c>
      <c r="U2127" s="3" t="str" cm="1">
        <f t="array" ref="U2127">LEFT(T2127,MIN(FIND({0,1,2,3,4,5,6,7,8,9},T2127&amp;"0123456789"))-1)</f>
        <v>$</v>
      </c>
      <c r="V2127" t="s">
        <v>14414</v>
      </c>
      <c r="W2127" t="s">
        <v>13761</v>
      </c>
      <c r="X2127" s="3" t="str" cm="1">
        <f t="array" ref="X2127">LEFT(W2127,MIN(FIND({0,1,2,3,4,5,6,7,8,9},W2127&amp;"0123456789"))-1)</f>
        <v>$</v>
      </c>
      <c r="Y2127" t="s">
        <v>14414</v>
      </c>
      <c r="Z2127" t="s">
        <v>13761</v>
      </c>
      <c r="AA2127" s="3" cm="1">
        <f t="array" ref="AA2127">_xlfn.XLOOKUP(LEFT(Z2127,MIN(FIND({0,1,2,3,4,5,6,7,8,9},Z2127&amp;"0123456789"))-1), $BB$4:$BB$23, $BC$4:$BC$23)*_xlfn.NUMBERVALUE(TRIM(REPLACE(Z2127,1,MIN(FIND({0,1,2,3,4,5,6,7,8,9},Z2127&amp;"0123456789"))-1,"")), ".", ",")</f>
        <v>4500000</v>
      </c>
      <c r="AB2127" t="s">
        <v>13761</v>
      </c>
      <c r="AC2127" s="3" cm="1">
        <f t="array" ref="AC2127">_xlfn.XLOOKUP(LEFT(AB2127,MIN(FIND({0,1,2,3,4,5,6,7,8,9},AB2127&amp;"0123456789"))-1), $BB$4:$BB$23, $BC$4:$BC$23)*_xlfn.NUMBERVALUE(TRIM(REPLACE(AB2127,1,MIN(FIND({0,1,2,3,4,5,6,7,8,9},AB2127&amp;"0123456789"))-1,"")), ".", ",")</f>
        <v>4500000</v>
      </c>
      <c r="AD2127" t="s">
        <v>8555</v>
      </c>
      <c r="AE2127" t="s">
        <v>8555</v>
      </c>
      <c r="AF2127" t="s">
        <v>16433</v>
      </c>
      <c r="AG2127" t="s">
        <v>4365</v>
      </c>
      <c r="AH2127" t="s">
        <v>4365</v>
      </c>
      <c r="AI2127" t="s">
        <v>4365</v>
      </c>
      <c r="AJ2127" t="s">
        <v>4365</v>
      </c>
      <c r="AK2127" t="s">
        <v>4365</v>
      </c>
      <c r="AL2127" t="s">
        <v>4365</v>
      </c>
      <c r="AM2127" t="s">
        <v>4365</v>
      </c>
      <c r="AN2127" t="s">
        <v>4365</v>
      </c>
      <c r="AO2127" t="s">
        <v>4365</v>
      </c>
      <c r="AP2127" t="s">
        <v>4365</v>
      </c>
      <c r="AQ2127" t="s">
        <v>4365</v>
      </c>
      <c r="AR2127" t="s">
        <v>4365</v>
      </c>
      <c r="AS2127" t="s">
        <v>4365</v>
      </c>
      <c r="BC2127" s="3" t="str" cm="1">
        <f t="array" ref="BC2127">LEFT(BB2127,MIN(FIND({0,1,2,3,4,5,6,7,8,9},BB2127&amp;"0123456789"))-1)</f>
        <v/>
      </c>
      <c r="BY2127" t="s">
        <v>11267</v>
      </c>
      <c r="BZ2127" t="s">
        <v>25792</v>
      </c>
      <c r="CT2127" t="str">
        <f t="shared" si="479"/>
        <v>Artificial Intelligence</v>
      </c>
      <c r="CU2127" t="str">
        <f t="shared" si="480"/>
        <v>Customer Service</v>
      </c>
      <c r="CV2127" t="str">
        <f t="shared" si="481"/>
        <v/>
      </c>
      <c r="CW2127" t="str">
        <f t="shared" si="482"/>
        <v/>
      </c>
      <c r="CX2127" t="str">
        <f t="shared" si="483"/>
        <v/>
      </c>
      <c r="CY2127" t="str">
        <f t="shared" si="484"/>
        <v/>
      </c>
      <c r="CZ2127" t="str">
        <f t="shared" si="485"/>
        <v/>
      </c>
      <c r="DA2127" t="str">
        <f t="shared" si="486"/>
        <v/>
      </c>
      <c r="DB2127" t="str">
        <f t="shared" si="487"/>
        <v/>
      </c>
      <c r="DC2127" t="str">
        <f t="shared" si="488"/>
        <v/>
      </c>
    </row>
    <row r="2128" spans="1:107" x14ac:dyDescent="0.2">
      <c r="A2128">
        <v>2125</v>
      </c>
      <c r="B2128" t="s">
        <v>2117</v>
      </c>
      <c r="C2128" t="s">
        <v>4292</v>
      </c>
      <c r="D2128" t="s">
        <v>6034</v>
      </c>
      <c r="E2128" t="s">
        <v>6065</v>
      </c>
      <c r="F2128" t="s">
        <v>8191</v>
      </c>
      <c r="G2128" t="s">
        <v>8245</v>
      </c>
      <c r="H2128" t="s">
        <v>8552</v>
      </c>
      <c r="I2128" t="s">
        <v>4365</v>
      </c>
      <c r="J2128" t="s">
        <v>4365</v>
      </c>
      <c r="K2128" t="s">
        <v>10119</v>
      </c>
      <c r="L2128" t="s">
        <v>10362</v>
      </c>
      <c r="M2128" t="s">
        <v>12544</v>
      </c>
      <c r="N2128" t="s">
        <v>12935</v>
      </c>
      <c r="O2128" t="s">
        <v>13319</v>
      </c>
      <c r="P2128" t="s">
        <v>4365</v>
      </c>
      <c r="Q2128">
        <v>1</v>
      </c>
      <c r="R2128" t="s">
        <v>13357</v>
      </c>
      <c r="S2128" t="s">
        <v>13681</v>
      </c>
      <c r="T2128" t="s">
        <v>14360</v>
      </c>
      <c r="U2128" s="3" t="str" cm="1">
        <f t="array" ref="U2128">LEFT(T2128,MIN(FIND({0,1,2,3,4,5,6,7,8,9},T2128&amp;"0123456789"))-1)</f>
        <v>CN¥</v>
      </c>
      <c r="V2128" t="s">
        <v>14417</v>
      </c>
      <c r="W2128" t="s">
        <v>14360</v>
      </c>
      <c r="X2128" s="3" t="str" cm="1">
        <f t="array" ref="X2128">LEFT(W2128,MIN(FIND({0,1,2,3,4,5,6,7,8,9},W2128&amp;"0123456789"))-1)</f>
        <v>CN¥</v>
      </c>
      <c r="Y2128" t="s">
        <v>14417</v>
      </c>
      <c r="Z2128" t="s">
        <v>14360</v>
      </c>
      <c r="AA2128" s="3" cm="1">
        <f t="array" ref="AA2128">_xlfn.XLOOKUP(LEFT(Z2128,MIN(FIND({0,1,2,3,4,5,6,7,8,9},Z2128&amp;"0123456789"))-1), $BB$4:$BB$23, $BC$4:$BC$23)*_xlfn.NUMBERVALUE(TRIM(REPLACE(Z2128,1,MIN(FIND({0,1,2,3,4,5,6,7,8,9},Z2128&amp;"0123456789"))-1,"")), ".", ",")</f>
        <v>4500000</v>
      </c>
      <c r="AB2128" t="s">
        <v>14360</v>
      </c>
      <c r="AC2128" s="3" cm="1">
        <f t="array" ref="AC2128">_xlfn.XLOOKUP(LEFT(AB2128,MIN(FIND({0,1,2,3,4,5,6,7,8,9},AB2128&amp;"0123456789"))-1), $BB$4:$BB$23, $BC$4:$BC$23)*_xlfn.NUMBERVALUE(TRIM(REPLACE(AB2128,1,MIN(FIND({0,1,2,3,4,5,6,7,8,9},AB2128&amp;"0123456789"))-1,"")), ".", ",")</f>
        <v>4500000</v>
      </c>
      <c r="AD2128" t="s">
        <v>8554</v>
      </c>
      <c r="AE2128" t="s">
        <v>8554</v>
      </c>
      <c r="AF2128" t="s">
        <v>16434</v>
      </c>
      <c r="AG2128" t="s">
        <v>4365</v>
      </c>
      <c r="AH2128" t="s">
        <v>4365</v>
      </c>
      <c r="AI2128" t="s">
        <v>4365</v>
      </c>
      <c r="AJ2128" t="s">
        <v>4365</v>
      </c>
      <c r="AK2128" t="s">
        <v>4365</v>
      </c>
      <c r="AL2128" t="s">
        <v>4365</v>
      </c>
      <c r="AM2128" t="s">
        <v>4365</v>
      </c>
      <c r="AN2128" t="s">
        <v>4365</v>
      </c>
      <c r="AO2128" t="s">
        <v>4365</v>
      </c>
      <c r="AP2128" t="s">
        <v>4365</v>
      </c>
      <c r="AQ2128" t="s">
        <v>4365</v>
      </c>
      <c r="AR2128" t="s">
        <v>4365</v>
      </c>
      <c r="AS2128" t="s">
        <v>14830</v>
      </c>
      <c r="BC2128" s="3" t="str" cm="1">
        <f t="array" ref="BC2128">LEFT(BB2128,MIN(FIND({0,1,2,3,4,5,6,7,8,9},BB2128&amp;"0123456789"))-1)</f>
        <v/>
      </c>
      <c r="BY2128" t="s">
        <v>12544</v>
      </c>
      <c r="CT2128" t="str">
        <f t="shared" si="479"/>
        <v>Agriculture</v>
      </c>
      <c r="CU2128" t="str">
        <f t="shared" si="480"/>
        <v/>
      </c>
      <c r="CV2128" t="str">
        <f t="shared" si="481"/>
        <v/>
      </c>
      <c r="CW2128" t="str">
        <f t="shared" si="482"/>
        <v/>
      </c>
      <c r="CX2128" t="str">
        <f t="shared" si="483"/>
        <v/>
      </c>
      <c r="CY2128" t="str">
        <f t="shared" si="484"/>
        <v/>
      </c>
      <c r="CZ2128" t="str">
        <f t="shared" si="485"/>
        <v/>
      </c>
      <c r="DA2128" t="str">
        <f t="shared" si="486"/>
        <v/>
      </c>
      <c r="DB2128" t="str">
        <f t="shared" si="487"/>
        <v/>
      </c>
      <c r="DC2128" t="str">
        <f t="shared" si="488"/>
        <v/>
      </c>
    </row>
    <row r="2129" spans="1:107" x14ac:dyDescent="0.2">
      <c r="A2129">
        <v>2126</v>
      </c>
      <c r="B2129" t="s">
        <v>2118</v>
      </c>
      <c r="C2129" t="s">
        <v>4293</v>
      </c>
      <c r="D2129" t="s">
        <v>6035</v>
      </c>
      <c r="E2129" t="s">
        <v>4365</v>
      </c>
      <c r="F2129" t="s">
        <v>8192</v>
      </c>
      <c r="G2129" t="s">
        <v>8245</v>
      </c>
      <c r="H2129" t="s">
        <v>8552</v>
      </c>
      <c r="I2129" t="s">
        <v>8555</v>
      </c>
      <c r="J2129" t="s">
        <v>10106</v>
      </c>
      <c r="K2129" t="s">
        <v>4365</v>
      </c>
      <c r="L2129" t="s">
        <v>10980</v>
      </c>
      <c r="M2129" t="s">
        <v>10980</v>
      </c>
      <c r="N2129" t="s">
        <v>13014</v>
      </c>
      <c r="O2129" t="s">
        <v>13338</v>
      </c>
      <c r="P2129" t="s">
        <v>4365</v>
      </c>
      <c r="Q2129">
        <v>1</v>
      </c>
      <c r="R2129" t="s">
        <v>4365</v>
      </c>
      <c r="S2129" t="s">
        <v>13516</v>
      </c>
      <c r="T2129" t="s">
        <v>14401</v>
      </c>
      <c r="U2129" s="3" t="str" cm="1">
        <f t="array" ref="U2129">LEFT(T2129,MIN(FIND({0,1,2,3,4,5,6,7,8,9},T2129&amp;"0123456789"))-1)</f>
        <v>$</v>
      </c>
      <c r="V2129" t="s">
        <v>14415</v>
      </c>
      <c r="W2129" t="s">
        <v>14401</v>
      </c>
      <c r="X2129" s="3" t="str" cm="1">
        <f t="array" ref="X2129">LEFT(W2129,MIN(FIND({0,1,2,3,4,5,6,7,8,9},W2129&amp;"0123456789"))-1)</f>
        <v>$</v>
      </c>
      <c r="Y2129" t="s">
        <v>14415</v>
      </c>
      <c r="Z2129" t="s">
        <v>14401</v>
      </c>
      <c r="AA2129" s="3" cm="1">
        <f t="array" ref="AA2129">_xlfn.XLOOKUP(LEFT(Z2129,MIN(FIND({0,1,2,3,4,5,6,7,8,9},Z2129&amp;"0123456789"))-1), $BB$4:$BB$23, $BC$4:$BC$23)*_xlfn.NUMBERVALUE(TRIM(REPLACE(Z2129,1,MIN(FIND({0,1,2,3,4,5,6,7,8,9},Z2129&amp;"0123456789"))-1,"")), ".", ",")</f>
        <v>1021000</v>
      </c>
      <c r="AB2129" t="s">
        <v>14401</v>
      </c>
      <c r="AC2129" s="3" cm="1">
        <f t="array" ref="AC2129">_xlfn.XLOOKUP(LEFT(AB2129,MIN(FIND({0,1,2,3,4,5,6,7,8,9},AB2129&amp;"0123456789"))-1), $BB$4:$BB$23, $BC$4:$BC$23)*_xlfn.NUMBERVALUE(TRIM(REPLACE(AB2129,1,MIN(FIND({0,1,2,3,4,5,6,7,8,9},AB2129&amp;"0123456789"))-1,"")), ".", ",")</f>
        <v>1021000</v>
      </c>
      <c r="AD2129" t="s">
        <v>4365</v>
      </c>
      <c r="AE2129" t="s">
        <v>4365</v>
      </c>
      <c r="AF2129" t="s">
        <v>4365</v>
      </c>
      <c r="AG2129" t="s">
        <v>4365</v>
      </c>
      <c r="AH2129" t="s">
        <v>4365</v>
      </c>
      <c r="AI2129" t="s">
        <v>4365</v>
      </c>
      <c r="AJ2129" t="s">
        <v>4365</v>
      </c>
      <c r="AK2129" t="s">
        <v>4365</v>
      </c>
      <c r="AL2129" t="s">
        <v>4365</v>
      </c>
      <c r="AM2129" t="s">
        <v>4365</v>
      </c>
      <c r="AN2129" t="s">
        <v>4365</v>
      </c>
      <c r="AO2129" t="s">
        <v>4365</v>
      </c>
      <c r="AP2129" t="s">
        <v>4365</v>
      </c>
      <c r="AQ2129" t="s">
        <v>4365</v>
      </c>
      <c r="AR2129" t="s">
        <v>4365</v>
      </c>
      <c r="AS2129" t="s">
        <v>14822</v>
      </c>
      <c r="BC2129" s="3" t="str" cm="1">
        <f t="array" ref="BC2129">LEFT(BB2129,MIN(FIND({0,1,2,3,4,5,6,7,8,9},BB2129&amp;"0123456789"))-1)</f>
        <v/>
      </c>
      <c r="BY2129" t="s">
        <v>10285</v>
      </c>
      <c r="BZ2129" t="s">
        <v>25456</v>
      </c>
      <c r="CT2129" t="str">
        <f t="shared" si="479"/>
        <v>Food and Beverage</v>
      </c>
      <c r="CU2129" t="str">
        <f t="shared" si="480"/>
        <v>Manufacturing</v>
      </c>
      <c r="CV2129" t="str">
        <f t="shared" si="481"/>
        <v/>
      </c>
      <c r="CW2129" t="str">
        <f t="shared" si="482"/>
        <v/>
      </c>
      <c r="CX2129" t="str">
        <f t="shared" si="483"/>
        <v/>
      </c>
      <c r="CY2129" t="str">
        <f t="shared" si="484"/>
        <v/>
      </c>
      <c r="CZ2129" t="str">
        <f t="shared" si="485"/>
        <v/>
      </c>
      <c r="DA2129" t="str">
        <f t="shared" si="486"/>
        <v/>
      </c>
      <c r="DB2129" t="str">
        <f t="shared" si="487"/>
        <v/>
      </c>
      <c r="DC2129" t="str">
        <f t="shared" si="488"/>
        <v/>
      </c>
    </row>
    <row r="2130" spans="1:107" x14ac:dyDescent="0.2">
      <c r="A2130">
        <v>2127</v>
      </c>
      <c r="B2130" t="s">
        <v>2119</v>
      </c>
      <c r="C2130" t="s">
        <v>4294</v>
      </c>
      <c r="D2130" t="s">
        <v>6036</v>
      </c>
      <c r="E2130" t="s">
        <v>6065</v>
      </c>
      <c r="F2130" t="s">
        <v>8193</v>
      </c>
      <c r="G2130" t="s">
        <v>8245</v>
      </c>
      <c r="H2130" t="s">
        <v>8552</v>
      </c>
      <c r="I2130" t="s">
        <v>4365</v>
      </c>
      <c r="J2130" t="s">
        <v>4365</v>
      </c>
      <c r="K2130" t="s">
        <v>10120</v>
      </c>
      <c r="L2130" t="s">
        <v>10416</v>
      </c>
      <c r="M2130" t="s">
        <v>10416</v>
      </c>
      <c r="N2130" t="s">
        <v>13286</v>
      </c>
      <c r="O2130" t="s">
        <v>13324</v>
      </c>
      <c r="P2130" t="s">
        <v>4365</v>
      </c>
      <c r="Q2130">
        <v>1</v>
      </c>
      <c r="R2130" t="s">
        <v>13357</v>
      </c>
      <c r="S2130" t="s">
        <v>8477</v>
      </c>
      <c r="T2130" t="s">
        <v>14376</v>
      </c>
      <c r="U2130" s="3" t="str" cm="1">
        <f t="array" ref="U2130">LEFT(T2130,MIN(FIND({0,1,2,3,4,5,6,7,8,9},T2130&amp;"0123456789"))-1)</f>
        <v>$</v>
      </c>
      <c r="V2130" t="s">
        <v>13357</v>
      </c>
      <c r="W2130" t="s">
        <v>14376</v>
      </c>
      <c r="X2130" s="3" t="str" cm="1">
        <f t="array" ref="X2130">LEFT(W2130,MIN(FIND({0,1,2,3,4,5,6,7,8,9},W2130&amp;"0123456789"))-1)</f>
        <v>$</v>
      </c>
      <c r="Y2130" t="s">
        <v>13357</v>
      </c>
      <c r="Z2130" t="s">
        <v>14376</v>
      </c>
      <c r="AA2130" s="3" cm="1">
        <f t="array" ref="AA2130">_xlfn.XLOOKUP(LEFT(Z2130,MIN(FIND({0,1,2,3,4,5,6,7,8,9},Z2130&amp;"0123456789"))-1), $BB$4:$BB$23, $BC$4:$BC$23)*_xlfn.NUMBERVALUE(TRIM(REPLACE(Z2130,1,MIN(FIND({0,1,2,3,4,5,6,7,8,9},Z2130&amp;"0123456789"))-1,"")), ".", ",")</f>
        <v>2410000</v>
      </c>
      <c r="AB2130" t="s">
        <v>14376</v>
      </c>
      <c r="AC2130" s="3" cm="1">
        <f t="array" ref="AC2130">_xlfn.XLOOKUP(LEFT(AB2130,MIN(FIND({0,1,2,3,4,5,6,7,8,9},AB2130&amp;"0123456789"))-1), $BB$4:$BB$23, $BC$4:$BC$23)*_xlfn.NUMBERVALUE(TRIM(REPLACE(AB2130,1,MIN(FIND({0,1,2,3,4,5,6,7,8,9},AB2130&amp;"0123456789"))-1,"")), ".", ",")</f>
        <v>2410000</v>
      </c>
      <c r="AD2130" t="s">
        <v>4365</v>
      </c>
      <c r="AE2130" t="s">
        <v>4365</v>
      </c>
      <c r="AF2130" t="s">
        <v>4365</v>
      </c>
      <c r="AG2130" t="s">
        <v>4365</v>
      </c>
      <c r="AH2130" t="s">
        <v>4365</v>
      </c>
      <c r="AI2130" t="s">
        <v>4365</v>
      </c>
      <c r="AJ2130" t="s">
        <v>4365</v>
      </c>
      <c r="AK2130" t="s">
        <v>4365</v>
      </c>
      <c r="AL2130" t="s">
        <v>4365</v>
      </c>
      <c r="AM2130" t="s">
        <v>4365</v>
      </c>
      <c r="AN2130" t="s">
        <v>4365</v>
      </c>
      <c r="AO2130" t="s">
        <v>4365</v>
      </c>
      <c r="AP2130" t="s">
        <v>4365</v>
      </c>
      <c r="AQ2130" t="s">
        <v>4365</v>
      </c>
      <c r="AR2130" t="s">
        <v>4365</v>
      </c>
      <c r="AS2130" t="s">
        <v>14824</v>
      </c>
      <c r="BC2130" s="3" t="str" cm="1">
        <f t="array" ref="BC2130">LEFT(BB2130,MIN(FIND({0,1,2,3,4,5,6,7,8,9},BB2130&amp;"0123456789"))-1)</f>
        <v/>
      </c>
      <c r="BY2130" t="s">
        <v>10416</v>
      </c>
      <c r="CT2130" t="str">
        <f t="shared" si="479"/>
        <v>Sports</v>
      </c>
      <c r="CU2130" t="str">
        <f t="shared" si="480"/>
        <v/>
      </c>
      <c r="CV2130" t="str">
        <f t="shared" si="481"/>
        <v/>
      </c>
      <c r="CW2130" t="str">
        <f t="shared" si="482"/>
        <v/>
      </c>
      <c r="CX2130" t="str">
        <f t="shared" si="483"/>
        <v/>
      </c>
      <c r="CY2130" t="str">
        <f t="shared" si="484"/>
        <v/>
      </c>
      <c r="CZ2130" t="str">
        <f t="shared" si="485"/>
        <v/>
      </c>
      <c r="DA2130" t="str">
        <f t="shared" si="486"/>
        <v/>
      </c>
      <c r="DB2130" t="str">
        <f t="shared" si="487"/>
        <v/>
      </c>
      <c r="DC2130" t="str">
        <f t="shared" si="488"/>
        <v/>
      </c>
    </row>
    <row r="2131" spans="1:107" x14ac:dyDescent="0.2">
      <c r="A2131">
        <v>2128</v>
      </c>
      <c r="B2131" t="s">
        <v>2120</v>
      </c>
      <c r="C2131" t="s">
        <v>4295</v>
      </c>
      <c r="D2131" t="s">
        <v>6037</v>
      </c>
      <c r="E2131" t="s">
        <v>6065</v>
      </c>
      <c r="F2131" t="s">
        <v>8194</v>
      </c>
      <c r="G2131" t="s">
        <v>8245</v>
      </c>
      <c r="H2131" t="s">
        <v>8552</v>
      </c>
      <c r="I2131" t="s">
        <v>4365</v>
      </c>
      <c r="J2131" t="s">
        <v>4365</v>
      </c>
      <c r="K2131" t="s">
        <v>10119</v>
      </c>
      <c r="L2131" t="s">
        <v>10270</v>
      </c>
      <c r="M2131" t="s">
        <v>12134</v>
      </c>
      <c r="N2131" t="s">
        <v>12935</v>
      </c>
      <c r="O2131" t="s">
        <v>13319</v>
      </c>
      <c r="P2131" t="s">
        <v>4365</v>
      </c>
      <c r="Q2131">
        <v>1</v>
      </c>
      <c r="R2131" t="s">
        <v>13357</v>
      </c>
      <c r="S2131" t="s">
        <v>8359</v>
      </c>
      <c r="T2131" t="s">
        <v>14342</v>
      </c>
      <c r="U2131" s="3" t="str" cm="1">
        <f t="array" ref="U2131">LEFT(T2131,MIN(FIND({0,1,2,3,4,5,6,7,8,9},T2131&amp;"0123456789"))-1)</f>
        <v>CN¥</v>
      </c>
      <c r="V2131" t="s">
        <v>13357</v>
      </c>
      <c r="W2131" t="s">
        <v>14342</v>
      </c>
      <c r="X2131" s="3" t="str" cm="1">
        <f t="array" ref="X2131">LEFT(W2131,MIN(FIND({0,1,2,3,4,5,6,7,8,9},W2131&amp;"0123456789"))-1)</f>
        <v>CN¥</v>
      </c>
      <c r="Y2131" t="s">
        <v>13357</v>
      </c>
      <c r="Z2131" t="s">
        <v>14342</v>
      </c>
      <c r="AA2131" s="3" cm="1">
        <f t="array" ref="AA2131">_xlfn.XLOOKUP(LEFT(Z2131,MIN(FIND({0,1,2,3,4,5,6,7,8,9},Z2131&amp;"0123456789"))-1), $BB$4:$BB$23, $BC$4:$BC$23)*_xlfn.NUMBERVALUE(TRIM(REPLACE(Z2131,1,MIN(FIND({0,1,2,3,4,5,6,7,8,9},Z2131&amp;"0123456789"))-1,"")), ".", ",")</f>
        <v>7500000</v>
      </c>
      <c r="AB2131" t="s">
        <v>14342</v>
      </c>
      <c r="AC2131" s="3" cm="1">
        <f t="array" ref="AC2131">_xlfn.XLOOKUP(LEFT(AB2131,MIN(FIND({0,1,2,3,4,5,6,7,8,9},AB2131&amp;"0123456789"))-1), $BB$4:$BB$23, $BC$4:$BC$23)*_xlfn.NUMBERVALUE(TRIM(REPLACE(AB2131,1,MIN(FIND({0,1,2,3,4,5,6,7,8,9},AB2131&amp;"0123456789"))-1,"")), ".", ",")</f>
        <v>7500000</v>
      </c>
      <c r="AD2131" t="s">
        <v>8555</v>
      </c>
      <c r="AE2131" t="s">
        <v>8555</v>
      </c>
      <c r="AF2131" t="s">
        <v>16435</v>
      </c>
      <c r="AG2131" t="s">
        <v>4365</v>
      </c>
      <c r="AH2131" t="s">
        <v>4365</v>
      </c>
      <c r="AI2131" t="s">
        <v>4365</v>
      </c>
      <c r="AJ2131" t="s">
        <v>4365</v>
      </c>
      <c r="AK2131" t="s">
        <v>4365</v>
      </c>
      <c r="AL2131" t="s">
        <v>4365</v>
      </c>
      <c r="AM2131" t="s">
        <v>4365</v>
      </c>
      <c r="AN2131" t="s">
        <v>4365</v>
      </c>
      <c r="AO2131" t="s">
        <v>4365</v>
      </c>
      <c r="AP2131" t="s">
        <v>4365</v>
      </c>
      <c r="AQ2131" t="s">
        <v>4365</v>
      </c>
      <c r="AR2131" t="s">
        <v>4365</v>
      </c>
      <c r="AS2131" t="s">
        <v>4365</v>
      </c>
      <c r="BC2131" s="3" t="str" cm="1">
        <f t="array" ref="BC2131">LEFT(BB2131,MIN(FIND({0,1,2,3,4,5,6,7,8,9},BB2131&amp;"0123456789"))-1)</f>
        <v/>
      </c>
      <c r="BY2131" t="s">
        <v>12134</v>
      </c>
      <c r="CT2131" t="str">
        <f t="shared" si="479"/>
        <v>Blockchain</v>
      </c>
      <c r="CU2131" t="str">
        <f t="shared" si="480"/>
        <v/>
      </c>
      <c r="CV2131" t="str">
        <f t="shared" si="481"/>
        <v/>
      </c>
      <c r="CW2131" t="str">
        <f t="shared" si="482"/>
        <v/>
      </c>
      <c r="CX2131" t="str">
        <f t="shared" si="483"/>
        <v/>
      </c>
      <c r="CY2131" t="str">
        <f t="shared" si="484"/>
        <v/>
      </c>
      <c r="CZ2131" t="str">
        <f t="shared" si="485"/>
        <v/>
      </c>
      <c r="DA2131" t="str">
        <f t="shared" si="486"/>
        <v/>
      </c>
      <c r="DB2131" t="str">
        <f t="shared" si="487"/>
        <v/>
      </c>
      <c r="DC2131" t="str">
        <f t="shared" si="488"/>
        <v/>
      </c>
    </row>
    <row r="2132" spans="1:107" x14ac:dyDescent="0.2">
      <c r="A2132">
        <v>2129</v>
      </c>
      <c r="B2132" t="s">
        <v>2121</v>
      </c>
      <c r="C2132" t="s">
        <v>4296</v>
      </c>
      <c r="D2132" t="s">
        <v>6038</v>
      </c>
      <c r="E2132" t="s">
        <v>6065</v>
      </c>
      <c r="F2132" t="s">
        <v>8195</v>
      </c>
      <c r="G2132" t="s">
        <v>8547</v>
      </c>
      <c r="H2132" t="s">
        <v>8552</v>
      </c>
      <c r="I2132" t="s">
        <v>8557</v>
      </c>
      <c r="J2132" t="s">
        <v>10107</v>
      </c>
      <c r="K2132" t="s">
        <v>10119</v>
      </c>
      <c r="L2132" t="s">
        <v>11074</v>
      </c>
      <c r="M2132" t="s">
        <v>12711</v>
      </c>
      <c r="N2132" t="s">
        <v>13030</v>
      </c>
      <c r="O2132" t="s">
        <v>13308</v>
      </c>
      <c r="P2132" t="s">
        <v>4365</v>
      </c>
      <c r="Q2132">
        <v>3</v>
      </c>
      <c r="R2132" t="s">
        <v>13357</v>
      </c>
      <c r="S2132" t="s">
        <v>13722</v>
      </c>
      <c r="T2132" t="s">
        <v>13772</v>
      </c>
      <c r="U2132" s="3" t="str" cm="1">
        <f t="array" ref="U2132">LEFT(T2132,MIN(FIND({0,1,2,3,4,5,6,7,8,9},T2132&amp;"0123456789"))-1)</f>
        <v>$</v>
      </c>
      <c r="V2132" t="s">
        <v>14422</v>
      </c>
      <c r="W2132" t="s">
        <v>13772</v>
      </c>
      <c r="X2132" s="3" t="str" cm="1">
        <f t="array" ref="X2132">LEFT(W2132,MIN(FIND({0,1,2,3,4,5,6,7,8,9},W2132&amp;"0123456789"))-1)</f>
        <v>$</v>
      </c>
      <c r="Y2132" t="s">
        <v>14422</v>
      </c>
      <c r="Z2132" t="s">
        <v>14776</v>
      </c>
      <c r="AA2132" s="3" cm="1">
        <f t="array" ref="AA2132">_xlfn.XLOOKUP(LEFT(Z2132,MIN(FIND({0,1,2,3,4,5,6,7,8,9},Z2132&amp;"0123456789"))-1), $BB$4:$BB$23, $BC$4:$BC$23)*_xlfn.NUMBERVALUE(TRIM(REPLACE(Z2132,1,MIN(FIND({0,1,2,3,4,5,6,7,8,9},Z2132&amp;"0123456789"))-1,"")), ".", ",")</f>
        <v>4862068</v>
      </c>
      <c r="AB2132" t="s">
        <v>14776</v>
      </c>
      <c r="AC2132" s="3" cm="1">
        <f t="array" ref="AC2132">_xlfn.XLOOKUP(LEFT(AB2132,MIN(FIND({0,1,2,3,4,5,6,7,8,9},AB2132&amp;"0123456789"))-1), $BB$4:$BB$23, $BC$4:$BC$23)*_xlfn.NUMBERVALUE(TRIM(REPLACE(AB2132,1,MIN(FIND({0,1,2,3,4,5,6,7,8,9},AB2132&amp;"0123456789"))-1,"")), ".", ",")</f>
        <v>4862068</v>
      </c>
      <c r="AD2132" t="s">
        <v>8555</v>
      </c>
      <c r="AE2132" t="s">
        <v>8554</v>
      </c>
      <c r="AF2132" t="s">
        <v>16436</v>
      </c>
      <c r="AG2132" t="s">
        <v>4365</v>
      </c>
      <c r="AH2132" t="s">
        <v>4365</v>
      </c>
      <c r="AI2132" t="s">
        <v>4365</v>
      </c>
      <c r="AJ2132" t="s">
        <v>4365</v>
      </c>
      <c r="AK2132" t="s">
        <v>4365</v>
      </c>
      <c r="AL2132" t="s">
        <v>4365</v>
      </c>
      <c r="AM2132" t="s">
        <v>4365</v>
      </c>
      <c r="AN2132" t="s">
        <v>4365</v>
      </c>
      <c r="AO2132" t="s">
        <v>4365</v>
      </c>
      <c r="AP2132" t="s">
        <v>4365</v>
      </c>
      <c r="AQ2132" t="s">
        <v>4365</v>
      </c>
      <c r="AR2132" t="s">
        <v>4365</v>
      </c>
      <c r="AS2132" t="s">
        <v>4365</v>
      </c>
      <c r="BC2132" s="3" t="str" cm="1">
        <f t="array" ref="BC2132">LEFT(BB2132,MIN(FIND({0,1,2,3,4,5,6,7,8,9},BB2132&amp;"0123456789"))-1)</f>
        <v/>
      </c>
      <c r="BY2132" t="s">
        <v>11267</v>
      </c>
      <c r="BZ2132" t="s">
        <v>25429</v>
      </c>
      <c r="CA2132" t="s">
        <v>25404</v>
      </c>
      <c r="CB2132" t="s">
        <v>25416</v>
      </c>
      <c r="CC2132" t="s">
        <v>25408</v>
      </c>
      <c r="CD2132" t="s">
        <v>25426</v>
      </c>
      <c r="CT2132" t="str">
        <f t="shared" si="479"/>
        <v>Artificial Intelligence</v>
      </c>
      <c r="CU2132" t="str">
        <f t="shared" si="480"/>
        <v>Financial Services</v>
      </c>
      <c r="CV2132" t="str">
        <f t="shared" si="481"/>
        <v>Information Technology</v>
      </c>
      <c r="CW2132" t="str">
        <f t="shared" si="482"/>
        <v>Retail</v>
      </c>
      <c r="CX2132" t="str">
        <f t="shared" si="483"/>
        <v>Software</v>
      </c>
      <c r="CY2132" t="str">
        <f t="shared" si="484"/>
        <v>Venture Capital</v>
      </c>
      <c r="CZ2132" t="str">
        <f t="shared" si="485"/>
        <v/>
      </c>
      <c r="DA2132" t="str">
        <f t="shared" si="486"/>
        <v/>
      </c>
      <c r="DB2132" t="str">
        <f t="shared" si="487"/>
        <v/>
      </c>
      <c r="DC2132" t="str">
        <f t="shared" si="488"/>
        <v/>
      </c>
    </row>
    <row r="2133" spans="1:107" x14ac:dyDescent="0.2">
      <c r="A2133">
        <v>2130</v>
      </c>
      <c r="B2133" t="s">
        <v>2122</v>
      </c>
      <c r="C2133" t="s">
        <v>4297</v>
      </c>
      <c r="D2133" t="s">
        <v>4365</v>
      </c>
      <c r="E2133" t="s">
        <v>4365</v>
      </c>
      <c r="F2133" t="s">
        <v>8196</v>
      </c>
      <c r="G2133" t="s">
        <v>8246</v>
      </c>
      <c r="H2133" t="s">
        <v>8552</v>
      </c>
      <c r="I2133" t="s">
        <v>4365</v>
      </c>
      <c r="J2133" t="s">
        <v>4365</v>
      </c>
      <c r="K2133" t="s">
        <v>4365</v>
      </c>
      <c r="L2133" t="s">
        <v>10901</v>
      </c>
      <c r="M2133" t="s">
        <v>10901</v>
      </c>
      <c r="N2133" t="s">
        <v>13287</v>
      </c>
      <c r="O2133" t="s">
        <v>13324</v>
      </c>
      <c r="P2133" t="s">
        <v>4365</v>
      </c>
      <c r="Q2133">
        <v>1</v>
      </c>
      <c r="R2133" t="s">
        <v>4365</v>
      </c>
      <c r="S2133" t="s">
        <v>8251</v>
      </c>
      <c r="T2133" t="s">
        <v>14402</v>
      </c>
      <c r="U2133" s="3" t="str" cm="1">
        <f t="array" ref="U2133">LEFT(T2133,MIN(FIND({0,1,2,3,4,5,6,7,8,9},T2133&amp;"0123456789"))-1)</f>
        <v>$</v>
      </c>
      <c r="V2133" t="s">
        <v>14415</v>
      </c>
      <c r="W2133" t="s">
        <v>14402</v>
      </c>
      <c r="X2133" s="3" t="str" cm="1">
        <f t="array" ref="X2133">LEFT(W2133,MIN(FIND({0,1,2,3,4,5,6,7,8,9},W2133&amp;"0123456789"))-1)</f>
        <v>$</v>
      </c>
      <c r="Y2133" t="s">
        <v>14415</v>
      </c>
      <c r="Z2133" t="s">
        <v>14402</v>
      </c>
      <c r="AA2133" s="3" cm="1">
        <f t="array" ref="AA2133">_xlfn.XLOOKUP(LEFT(Z2133,MIN(FIND({0,1,2,3,4,5,6,7,8,9},Z2133&amp;"0123456789"))-1), $BB$4:$BB$23, $BC$4:$BC$23)*_xlfn.NUMBERVALUE(TRIM(REPLACE(Z2133,1,MIN(FIND({0,1,2,3,4,5,6,7,8,9},Z2133&amp;"0123456789"))-1,"")), ".", ",")</f>
        <v>7725000</v>
      </c>
      <c r="AB2133" t="s">
        <v>14402</v>
      </c>
      <c r="AC2133" s="3" cm="1">
        <f t="array" ref="AC2133">_xlfn.XLOOKUP(LEFT(AB2133,MIN(FIND({0,1,2,3,4,5,6,7,8,9},AB2133&amp;"0123456789"))-1), $BB$4:$BB$23, $BC$4:$BC$23)*_xlfn.NUMBERVALUE(TRIM(REPLACE(AB2133,1,MIN(FIND({0,1,2,3,4,5,6,7,8,9},AB2133&amp;"0123456789"))-1,"")), ".", ",")</f>
        <v>7725000</v>
      </c>
      <c r="AD2133" t="s">
        <v>4365</v>
      </c>
      <c r="AE2133" t="s">
        <v>8555</v>
      </c>
      <c r="AF2133" t="s">
        <v>16437</v>
      </c>
      <c r="AG2133" t="s">
        <v>4365</v>
      </c>
      <c r="AH2133" t="s">
        <v>4365</v>
      </c>
      <c r="AI2133" t="s">
        <v>4365</v>
      </c>
      <c r="AJ2133" t="s">
        <v>4365</v>
      </c>
      <c r="AK2133" t="s">
        <v>4365</v>
      </c>
      <c r="AL2133" t="s">
        <v>4365</v>
      </c>
      <c r="AM2133" t="s">
        <v>4365</v>
      </c>
      <c r="AN2133" t="s">
        <v>4365</v>
      </c>
      <c r="AO2133" t="s">
        <v>4365</v>
      </c>
      <c r="AP2133" t="s">
        <v>4365</v>
      </c>
      <c r="AQ2133" t="s">
        <v>4365</v>
      </c>
      <c r="AR2133" t="s">
        <v>4365</v>
      </c>
      <c r="AS2133" t="s">
        <v>14831</v>
      </c>
      <c r="BC2133" s="3" t="str" cm="1">
        <f t="array" ref="BC2133">LEFT(BB2133,MIN(FIND({0,1,2,3,4,5,6,7,8,9},BB2133&amp;"0123456789"))-1)</f>
        <v/>
      </c>
      <c r="BY2133" t="s">
        <v>10901</v>
      </c>
      <c r="CT2133" t="str">
        <f t="shared" si="479"/>
        <v>Manufacturing</v>
      </c>
      <c r="CU2133" t="str">
        <f t="shared" si="480"/>
        <v/>
      </c>
      <c r="CV2133" t="str">
        <f t="shared" si="481"/>
        <v/>
      </c>
      <c r="CW2133" t="str">
        <f t="shared" si="482"/>
        <v/>
      </c>
      <c r="CX2133" t="str">
        <f t="shared" si="483"/>
        <v/>
      </c>
      <c r="CY2133" t="str">
        <f t="shared" si="484"/>
        <v/>
      </c>
      <c r="CZ2133" t="str">
        <f t="shared" si="485"/>
        <v/>
      </c>
      <c r="DA2133" t="str">
        <f t="shared" si="486"/>
        <v/>
      </c>
      <c r="DB2133" t="str">
        <f t="shared" si="487"/>
        <v/>
      </c>
      <c r="DC2133" t="str">
        <f t="shared" si="488"/>
        <v/>
      </c>
    </row>
    <row r="2134" spans="1:107" x14ac:dyDescent="0.2">
      <c r="A2134">
        <v>2131</v>
      </c>
      <c r="B2134" t="s">
        <v>2123</v>
      </c>
      <c r="C2134" t="s">
        <v>4298</v>
      </c>
      <c r="D2134" t="s">
        <v>6039</v>
      </c>
      <c r="E2134" t="s">
        <v>6065</v>
      </c>
      <c r="F2134" t="s">
        <v>8197</v>
      </c>
      <c r="G2134" t="s">
        <v>8346</v>
      </c>
      <c r="H2134" t="s">
        <v>8552</v>
      </c>
      <c r="I2134" t="s">
        <v>8554</v>
      </c>
      <c r="J2134" t="s">
        <v>10108</v>
      </c>
      <c r="K2134" t="s">
        <v>10119</v>
      </c>
      <c r="L2134" t="s">
        <v>11075</v>
      </c>
      <c r="M2134" t="s">
        <v>12712</v>
      </c>
      <c r="N2134" t="s">
        <v>12997</v>
      </c>
      <c r="O2134" t="s">
        <v>13334</v>
      </c>
      <c r="P2134" t="s">
        <v>4365</v>
      </c>
      <c r="Q2134">
        <v>1</v>
      </c>
      <c r="R2134" t="s">
        <v>13358</v>
      </c>
      <c r="S2134" t="s">
        <v>8346</v>
      </c>
      <c r="T2134" t="s">
        <v>13831</v>
      </c>
      <c r="U2134" s="3" t="str" cm="1">
        <f t="array" ref="U2134">LEFT(T2134,MIN(FIND({0,1,2,3,4,5,6,7,8,9},T2134&amp;"0123456789"))-1)</f>
        <v>$</v>
      </c>
      <c r="V2134" t="s">
        <v>14414</v>
      </c>
      <c r="W2134" t="s">
        <v>13831</v>
      </c>
      <c r="X2134" s="3" t="str" cm="1">
        <f t="array" ref="X2134">LEFT(W2134,MIN(FIND({0,1,2,3,4,5,6,7,8,9},W2134&amp;"0123456789"))-1)</f>
        <v>$</v>
      </c>
      <c r="Y2134" t="s">
        <v>14414</v>
      </c>
      <c r="Z2134" t="s">
        <v>13831</v>
      </c>
      <c r="AA2134" s="3" cm="1">
        <f t="array" ref="AA2134">_xlfn.XLOOKUP(LEFT(Z2134,MIN(FIND({0,1,2,3,4,5,6,7,8,9},Z2134&amp;"0123456789"))-1), $BB$4:$BB$23, $BC$4:$BC$23)*_xlfn.NUMBERVALUE(TRIM(REPLACE(Z2134,1,MIN(FIND({0,1,2,3,4,5,6,7,8,9},Z2134&amp;"0123456789"))-1,"")), ".", ",")</f>
        <v>1000000</v>
      </c>
      <c r="AB2134" t="s">
        <v>13831</v>
      </c>
      <c r="AC2134" s="3" cm="1">
        <f t="array" ref="AC2134">_xlfn.XLOOKUP(LEFT(AB2134,MIN(FIND({0,1,2,3,4,5,6,7,8,9},AB2134&amp;"0123456789"))-1), $BB$4:$BB$23, $BC$4:$BC$23)*_xlfn.NUMBERVALUE(TRIM(REPLACE(AB2134,1,MIN(FIND({0,1,2,3,4,5,6,7,8,9},AB2134&amp;"0123456789"))-1,"")), ".", ",")</f>
        <v>1000000</v>
      </c>
      <c r="AD2134" t="s">
        <v>4365</v>
      </c>
      <c r="AE2134" t="s">
        <v>4365</v>
      </c>
      <c r="AF2134" t="s">
        <v>4365</v>
      </c>
      <c r="AG2134" t="s">
        <v>4365</v>
      </c>
      <c r="AH2134" t="s">
        <v>4365</v>
      </c>
      <c r="AI2134" t="s">
        <v>4365</v>
      </c>
      <c r="AJ2134" t="s">
        <v>4365</v>
      </c>
      <c r="AK2134" t="s">
        <v>4365</v>
      </c>
      <c r="AL2134" t="s">
        <v>4365</v>
      </c>
      <c r="AM2134" t="s">
        <v>4365</v>
      </c>
      <c r="AN2134" t="s">
        <v>4365</v>
      </c>
      <c r="AO2134" t="s">
        <v>4365</v>
      </c>
      <c r="AP2134" t="s">
        <v>4365</v>
      </c>
      <c r="AQ2134" t="s">
        <v>4365</v>
      </c>
      <c r="AR2134" t="s">
        <v>4365</v>
      </c>
      <c r="AS2134" t="s">
        <v>4365</v>
      </c>
      <c r="BC2134" s="3" t="str" cm="1">
        <f t="array" ref="BC2134">LEFT(BB2134,MIN(FIND({0,1,2,3,4,5,6,7,8,9},BB2134&amp;"0123456789"))-1)</f>
        <v/>
      </c>
      <c r="BY2134" t="s">
        <v>26034</v>
      </c>
      <c r="BZ2134" t="s">
        <v>25404</v>
      </c>
      <c r="CA2134" t="s">
        <v>25414</v>
      </c>
      <c r="CB2134" t="s">
        <v>25515</v>
      </c>
      <c r="CT2134" t="str">
        <f t="shared" si="479"/>
        <v>Government</v>
      </c>
      <c r="CU2134" t="str">
        <f t="shared" si="480"/>
        <v>Information Technology</v>
      </c>
      <c r="CV2134" t="str">
        <f t="shared" si="481"/>
        <v>Internet</v>
      </c>
      <c r="CW2134" t="str">
        <f t="shared" si="482"/>
        <v>Security</v>
      </c>
      <c r="CX2134" t="str">
        <f t="shared" si="483"/>
        <v/>
      </c>
      <c r="CY2134" t="str">
        <f t="shared" si="484"/>
        <v/>
      </c>
      <c r="CZ2134" t="str">
        <f t="shared" si="485"/>
        <v/>
      </c>
      <c r="DA2134" t="str">
        <f t="shared" si="486"/>
        <v/>
      </c>
      <c r="DB2134" t="str">
        <f t="shared" si="487"/>
        <v/>
      </c>
      <c r="DC2134" t="str">
        <f t="shared" si="488"/>
        <v/>
      </c>
    </row>
    <row r="2135" spans="1:107" x14ac:dyDescent="0.2">
      <c r="A2135">
        <v>2132</v>
      </c>
      <c r="B2135" t="s">
        <v>2124</v>
      </c>
      <c r="C2135" t="s">
        <v>4299</v>
      </c>
      <c r="D2135" t="s">
        <v>6040</v>
      </c>
      <c r="E2135" t="s">
        <v>6065</v>
      </c>
      <c r="F2135" t="s">
        <v>8198</v>
      </c>
      <c r="G2135" t="s">
        <v>8245</v>
      </c>
      <c r="H2135" t="s">
        <v>8553</v>
      </c>
      <c r="I2135" t="s">
        <v>4365</v>
      </c>
      <c r="J2135" t="s">
        <v>4365</v>
      </c>
      <c r="K2135" t="s">
        <v>10121</v>
      </c>
      <c r="L2135" t="s">
        <v>10163</v>
      </c>
      <c r="M2135" t="s">
        <v>10163</v>
      </c>
      <c r="N2135" t="s">
        <v>12900</v>
      </c>
      <c r="O2135" t="s">
        <v>13317</v>
      </c>
      <c r="P2135" t="s">
        <v>4365</v>
      </c>
      <c r="Q2135">
        <v>1</v>
      </c>
      <c r="R2135" t="s">
        <v>4365</v>
      </c>
      <c r="S2135" t="s">
        <v>8452</v>
      </c>
      <c r="T2135" t="s">
        <v>14403</v>
      </c>
      <c r="U2135" s="3" t="str" cm="1">
        <f t="array" ref="U2135">LEFT(T2135,MIN(FIND({0,1,2,3,4,5,6,7,8,9},T2135&amp;"0123456789"))-1)</f>
        <v>$</v>
      </c>
      <c r="V2135" t="s">
        <v>14415</v>
      </c>
      <c r="W2135" t="s">
        <v>14403</v>
      </c>
      <c r="X2135" s="3" t="str" cm="1">
        <f t="array" ref="X2135">LEFT(W2135,MIN(FIND({0,1,2,3,4,5,6,7,8,9},W2135&amp;"0123456789"))-1)</f>
        <v>$</v>
      </c>
      <c r="Y2135" t="s">
        <v>14415</v>
      </c>
      <c r="Z2135" t="s">
        <v>14403</v>
      </c>
      <c r="AA2135" s="3" cm="1">
        <f t="array" ref="AA2135">_xlfn.XLOOKUP(LEFT(Z2135,MIN(FIND({0,1,2,3,4,5,6,7,8,9},Z2135&amp;"0123456789"))-1), $BB$4:$BB$23, $BC$4:$BC$23)*_xlfn.NUMBERVALUE(TRIM(REPLACE(Z2135,1,MIN(FIND({0,1,2,3,4,5,6,7,8,9},Z2135&amp;"0123456789"))-1,"")), ".", ",")</f>
        <v>2000030</v>
      </c>
      <c r="AB2135" t="s">
        <v>14403</v>
      </c>
      <c r="AC2135" s="3" cm="1">
        <f t="array" ref="AC2135">_xlfn.XLOOKUP(LEFT(AB2135,MIN(FIND({0,1,2,3,4,5,6,7,8,9},AB2135&amp;"0123456789"))-1), $BB$4:$BB$23, $BC$4:$BC$23)*_xlfn.NUMBERVALUE(TRIM(REPLACE(AB2135,1,MIN(FIND({0,1,2,3,4,5,6,7,8,9},AB2135&amp;"0123456789"))-1,"")), ".", ",")</f>
        <v>2000030</v>
      </c>
      <c r="AD2135" t="s">
        <v>4365</v>
      </c>
      <c r="AE2135" t="s">
        <v>4365</v>
      </c>
      <c r="AF2135" t="s">
        <v>4365</v>
      </c>
      <c r="AG2135" t="s">
        <v>4365</v>
      </c>
      <c r="AH2135" t="s">
        <v>4365</v>
      </c>
      <c r="AI2135" t="s">
        <v>4365</v>
      </c>
      <c r="AJ2135" t="s">
        <v>4365</v>
      </c>
      <c r="AK2135" t="s">
        <v>4365</v>
      </c>
      <c r="AL2135" t="s">
        <v>4365</v>
      </c>
      <c r="AM2135" t="s">
        <v>4365</v>
      </c>
      <c r="AN2135" t="s">
        <v>4365</v>
      </c>
      <c r="AO2135" t="s">
        <v>4365</v>
      </c>
      <c r="AP2135" t="s">
        <v>4365</v>
      </c>
      <c r="AQ2135" t="s">
        <v>4365</v>
      </c>
      <c r="AR2135" t="s">
        <v>4365</v>
      </c>
      <c r="AS2135" t="s">
        <v>4365</v>
      </c>
      <c r="BC2135" s="3" t="str" cm="1">
        <f t="array" ref="BC2135">LEFT(BB2135,MIN(FIND({0,1,2,3,4,5,6,7,8,9},BB2135&amp;"0123456789"))-1)</f>
        <v/>
      </c>
      <c r="BY2135" t="s">
        <v>10163</v>
      </c>
      <c r="CT2135" t="str">
        <f t="shared" si="479"/>
        <v>Health Care</v>
      </c>
      <c r="CU2135" t="str">
        <f t="shared" si="480"/>
        <v/>
      </c>
      <c r="CV2135" t="str">
        <f t="shared" si="481"/>
        <v/>
      </c>
      <c r="CW2135" t="str">
        <f t="shared" si="482"/>
        <v/>
      </c>
      <c r="CX2135" t="str">
        <f t="shared" si="483"/>
        <v/>
      </c>
      <c r="CY2135" t="str">
        <f t="shared" si="484"/>
        <v/>
      </c>
      <c r="CZ2135" t="str">
        <f t="shared" si="485"/>
        <v/>
      </c>
      <c r="DA2135" t="str">
        <f t="shared" si="486"/>
        <v/>
      </c>
      <c r="DB2135" t="str">
        <f t="shared" si="487"/>
        <v/>
      </c>
      <c r="DC2135" t="str">
        <f t="shared" si="488"/>
        <v/>
      </c>
    </row>
    <row r="2136" spans="1:107" x14ac:dyDescent="0.2">
      <c r="A2136">
        <v>2133</v>
      </c>
      <c r="B2136" t="s">
        <v>2125</v>
      </c>
      <c r="C2136" t="s">
        <v>4300</v>
      </c>
      <c r="D2136" t="s">
        <v>4365</v>
      </c>
      <c r="E2136" t="s">
        <v>6065</v>
      </c>
      <c r="F2136" t="s">
        <v>8199</v>
      </c>
      <c r="G2136" t="s">
        <v>8248</v>
      </c>
      <c r="H2136" t="s">
        <v>8552</v>
      </c>
      <c r="I2136" t="s">
        <v>4365</v>
      </c>
      <c r="J2136" t="s">
        <v>4365</v>
      </c>
      <c r="K2136" t="s">
        <v>10121</v>
      </c>
      <c r="L2136" t="s">
        <v>10338</v>
      </c>
      <c r="M2136" t="s">
        <v>12713</v>
      </c>
      <c r="N2136" t="s">
        <v>13288</v>
      </c>
      <c r="O2136" t="s">
        <v>13311</v>
      </c>
      <c r="P2136" t="s">
        <v>4365</v>
      </c>
      <c r="Q2136">
        <v>1</v>
      </c>
      <c r="R2136" t="s">
        <v>4365</v>
      </c>
      <c r="S2136" t="s">
        <v>13400</v>
      </c>
      <c r="T2136" t="s">
        <v>13766</v>
      </c>
      <c r="U2136" s="3" t="str" cm="1">
        <f t="array" ref="U2136">LEFT(T2136,MIN(FIND({0,1,2,3,4,5,6,7,8,9},T2136&amp;"0123456789"))-1)</f>
        <v>$</v>
      </c>
      <c r="V2136" t="s">
        <v>14415</v>
      </c>
      <c r="W2136" t="s">
        <v>13766</v>
      </c>
      <c r="X2136" s="3" t="str" cm="1">
        <f t="array" ref="X2136">LEFT(W2136,MIN(FIND({0,1,2,3,4,5,6,7,8,9},W2136&amp;"0123456789"))-1)</f>
        <v>$</v>
      </c>
      <c r="Y2136" t="s">
        <v>14415</v>
      </c>
      <c r="Z2136" t="s">
        <v>13766</v>
      </c>
      <c r="AA2136" s="3" cm="1">
        <f t="array" ref="AA2136">_xlfn.XLOOKUP(LEFT(Z2136,MIN(FIND({0,1,2,3,4,5,6,7,8,9},Z2136&amp;"0123456789"))-1), $BB$4:$BB$23, $BC$4:$BC$23)*_xlfn.NUMBERVALUE(TRIM(REPLACE(Z2136,1,MIN(FIND({0,1,2,3,4,5,6,7,8,9},Z2136&amp;"0123456789"))-1,"")), ".", ",")</f>
        <v>7500000</v>
      </c>
      <c r="AB2136" t="s">
        <v>13766</v>
      </c>
      <c r="AC2136" s="3" cm="1">
        <f t="array" ref="AC2136">_xlfn.XLOOKUP(LEFT(AB2136,MIN(FIND({0,1,2,3,4,5,6,7,8,9},AB2136&amp;"0123456789"))-1), $BB$4:$BB$23, $BC$4:$BC$23)*_xlfn.NUMBERVALUE(TRIM(REPLACE(AB2136,1,MIN(FIND({0,1,2,3,4,5,6,7,8,9},AB2136&amp;"0123456789"))-1,"")), ".", ",")</f>
        <v>7500000</v>
      </c>
      <c r="AD2136" t="s">
        <v>4365</v>
      </c>
      <c r="AE2136" t="s">
        <v>4365</v>
      </c>
      <c r="AF2136" t="s">
        <v>4365</v>
      </c>
      <c r="AG2136" t="s">
        <v>4365</v>
      </c>
      <c r="AH2136" t="s">
        <v>4365</v>
      </c>
      <c r="AI2136" t="s">
        <v>4365</v>
      </c>
      <c r="AJ2136" t="s">
        <v>4365</v>
      </c>
      <c r="AK2136" t="s">
        <v>4365</v>
      </c>
      <c r="AL2136" t="s">
        <v>4365</v>
      </c>
      <c r="AM2136" t="s">
        <v>4365</v>
      </c>
      <c r="AN2136" t="s">
        <v>4365</v>
      </c>
      <c r="AO2136" t="s">
        <v>4365</v>
      </c>
      <c r="AP2136" t="s">
        <v>4365</v>
      </c>
      <c r="AQ2136" t="s">
        <v>4365</v>
      </c>
      <c r="AR2136" t="s">
        <v>4365</v>
      </c>
      <c r="AS2136" t="s">
        <v>4365</v>
      </c>
      <c r="BC2136" s="3" t="str" cm="1">
        <f t="array" ref="BC2136">LEFT(BB2136,MIN(FIND({0,1,2,3,4,5,6,7,8,9},BB2136&amp;"0123456789"))-1)</f>
        <v/>
      </c>
      <c r="BY2136" t="s">
        <v>12694</v>
      </c>
      <c r="BZ2136" t="s">
        <v>25404</v>
      </c>
      <c r="CT2136" t="str">
        <f t="shared" si="479"/>
        <v>Consulting</v>
      </c>
      <c r="CU2136" t="str">
        <f t="shared" si="480"/>
        <v>Information Technology</v>
      </c>
      <c r="CV2136" t="str">
        <f t="shared" si="481"/>
        <v/>
      </c>
      <c r="CW2136" t="str">
        <f t="shared" si="482"/>
        <v/>
      </c>
      <c r="CX2136" t="str">
        <f t="shared" si="483"/>
        <v/>
      </c>
      <c r="CY2136" t="str">
        <f t="shared" si="484"/>
        <v/>
      </c>
      <c r="CZ2136" t="str">
        <f t="shared" si="485"/>
        <v/>
      </c>
      <c r="DA2136" t="str">
        <f t="shared" si="486"/>
        <v/>
      </c>
      <c r="DB2136" t="str">
        <f t="shared" si="487"/>
        <v/>
      </c>
      <c r="DC2136" t="str">
        <f t="shared" si="488"/>
        <v/>
      </c>
    </row>
    <row r="2137" spans="1:107" x14ac:dyDescent="0.2">
      <c r="A2137">
        <v>2134</v>
      </c>
      <c r="B2137" t="s">
        <v>2126</v>
      </c>
      <c r="C2137" t="s">
        <v>4301</v>
      </c>
      <c r="D2137" t="s">
        <v>4301</v>
      </c>
      <c r="E2137" t="s">
        <v>6065</v>
      </c>
      <c r="F2137" t="s">
        <v>8200</v>
      </c>
      <c r="G2137" t="s">
        <v>8245</v>
      </c>
      <c r="H2137" t="s">
        <v>8552</v>
      </c>
      <c r="I2137" t="s">
        <v>8555</v>
      </c>
      <c r="J2137" t="s">
        <v>10109</v>
      </c>
      <c r="K2137" t="s">
        <v>10121</v>
      </c>
      <c r="L2137" t="s">
        <v>11076</v>
      </c>
      <c r="M2137" t="s">
        <v>12714</v>
      </c>
      <c r="N2137" t="s">
        <v>13289</v>
      </c>
      <c r="O2137" t="s">
        <v>13304</v>
      </c>
      <c r="P2137" t="s">
        <v>4365</v>
      </c>
      <c r="Q2137">
        <v>1</v>
      </c>
      <c r="R2137" t="s">
        <v>4365</v>
      </c>
      <c r="S2137" t="s">
        <v>13723</v>
      </c>
      <c r="T2137" t="s">
        <v>13831</v>
      </c>
      <c r="U2137" s="3" t="str" cm="1">
        <f t="array" ref="U2137">LEFT(T2137,MIN(FIND({0,1,2,3,4,5,6,7,8,9},T2137&amp;"0123456789"))-1)</f>
        <v>$</v>
      </c>
      <c r="V2137" t="s">
        <v>14415</v>
      </c>
      <c r="W2137" t="s">
        <v>13831</v>
      </c>
      <c r="X2137" s="3" t="str" cm="1">
        <f t="array" ref="X2137">LEFT(W2137,MIN(FIND({0,1,2,3,4,5,6,7,8,9},W2137&amp;"0123456789"))-1)</f>
        <v>$</v>
      </c>
      <c r="Y2137" t="s">
        <v>14415</v>
      </c>
      <c r="Z2137" t="s">
        <v>13831</v>
      </c>
      <c r="AA2137" s="3" cm="1">
        <f t="array" ref="AA2137">_xlfn.XLOOKUP(LEFT(Z2137,MIN(FIND({0,1,2,3,4,5,6,7,8,9},Z2137&amp;"0123456789"))-1), $BB$4:$BB$23, $BC$4:$BC$23)*_xlfn.NUMBERVALUE(TRIM(REPLACE(Z2137,1,MIN(FIND({0,1,2,3,4,5,6,7,8,9},Z2137&amp;"0123456789"))-1,"")), ".", ",")</f>
        <v>1000000</v>
      </c>
      <c r="AB2137" t="s">
        <v>13831</v>
      </c>
      <c r="AC2137" s="3" cm="1">
        <f t="array" ref="AC2137">_xlfn.XLOOKUP(LEFT(AB2137,MIN(FIND({0,1,2,3,4,5,6,7,8,9},AB2137&amp;"0123456789"))-1), $BB$4:$BB$23, $BC$4:$BC$23)*_xlfn.NUMBERVALUE(TRIM(REPLACE(AB2137,1,MIN(FIND({0,1,2,3,4,5,6,7,8,9},AB2137&amp;"0123456789"))-1,"")), ".", ",")</f>
        <v>1000000</v>
      </c>
      <c r="AD2137" t="s">
        <v>4365</v>
      </c>
      <c r="AE2137" t="s">
        <v>8557</v>
      </c>
      <c r="AF2137" t="s">
        <v>16438</v>
      </c>
      <c r="AG2137" t="s">
        <v>4365</v>
      </c>
      <c r="AH2137" t="s">
        <v>4365</v>
      </c>
      <c r="AI2137" t="s">
        <v>4365</v>
      </c>
      <c r="AJ2137" t="s">
        <v>4365</v>
      </c>
      <c r="AK2137" t="s">
        <v>4365</v>
      </c>
      <c r="AL2137" t="s">
        <v>4365</v>
      </c>
      <c r="AM2137" t="s">
        <v>4365</v>
      </c>
      <c r="AN2137" t="s">
        <v>4365</v>
      </c>
      <c r="AO2137" t="s">
        <v>4365</v>
      </c>
      <c r="AP2137" t="s">
        <v>4365</v>
      </c>
      <c r="AQ2137" t="s">
        <v>4365</v>
      </c>
      <c r="AR2137" t="s">
        <v>4365</v>
      </c>
      <c r="AS2137" t="s">
        <v>8561</v>
      </c>
      <c r="BC2137" s="3" t="str" cm="1">
        <f t="array" ref="BC2137">LEFT(BB2137,MIN(FIND({0,1,2,3,4,5,6,7,8,9},BB2137&amp;"0123456789"))-1)</f>
        <v/>
      </c>
      <c r="BY2137" t="s">
        <v>11706</v>
      </c>
      <c r="BZ2137" t="s">
        <v>25414</v>
      </c>
      <c r="CA2137" t="s">
        <v>25411</v>
      </c>
      <c r="CB2137" t="s">
        <v>25416</v>
      </c>
      <c r="CT2137" t="str">
        <f t="shared" si="479"/>
        <v>E-Commerce</v>
      </c>
      <c r="CU2137" t="str">
        <f t="shared" si="480"/>
        <v>Internet</v>
      </c>
      <c r="CV2137" t="str">
        <f t="shared" si="481"/>
        <v>Real Estate</v>
      </c>
      <c r="CW2137" t="str">
        <f t="shared" si="482"/>
        <v>Retail</v>
      </c>
      <c r="CX2137" t="str">
        <f t="shared" si="483"/>
        <v/>
      </c>
      <c r="CY2137" t="str">
        <f t="shared" si="484"/>
        <v/>
      </c>
      <c r="CZ2137" t="str">
        <f t="shared" si="485"/>
        <v/>
      </c>
      <c r="DA2137" t="str">
        <f t="shared" si="486"/>
        <v/>
      </c>
      <c r="DB2137" t="str">
        <f t="shared" si="487"/>
        <v/>
      </c>
      <c r="DC2137" t="str">
        <f t="shared" si="488"/>
        <v/>
      </c>
    </row>
    <row r="2138" spans="1:107" x14ac:dyDescent="0.2">
      <c r="A2138">
        <v>2135</v>
      </c>
      <c r="B2138" t="s">
        <v>2127</v>
      </c>
      <c r="C2138" t="s">
        <v>4302</v>
      </c>
      <c r="D2138" t="s">
        <v>4302</v>
      </c>
      <c r="E2138" t="s">
        <v>6065</v>
      </c>
      <c r="F2138" t="s">
        <v>8201</v>
      </c>
      <c r="G2138" t="s">
        <v>8446</v>
      </c>
      <c r="H2138" t="s">
        <v>8552</v>
      </c>
      <c r="I2138" t="s">
        <v>4365</v>
      </c>
      <c r="J2138" t="s">
        <v>4365</v>
      </c>
      <c r="K2138" t="s">
        <v>10121</v>
      </c>
      <c r="L2138" t="s">
        <v>10403</v>
      </c>
      <c r="M2138" t="s">
        <v>12715</v>
      </c>
      <c r="N2138" t="s">
        <v>12769</v>
      </c>
      <c r="O2138" t="s">
        <v>13322</v>
      </c>
      <c r="P2138" t="s">
        <v>4365</v>
      </c>
      <c r="Q2138">
        <v>1</v>
      </c>
      <c r="R2138" t="s">
        <v>4365</v>
      </c>
      <c r="S2138" t="s">
        <v>8436</v>
      </c>
      <c r="T2138" t="s">
        <v>13772</v>
      </c>
      <c r="U2138" s="3" t="str" cm="1">
        <f t="array" ref="U2138">LEFT(T2138,MIN(FIND({0,1,2,3,4,5,6,7,8,9},T2138&amp;"0123456789"))-1)</f>
        <v>$</v>
      </c>
      <c r="V2138" t="s">
        <v>14415</v>
      </c>
      <c r="W2138" t="s">
        <v>13772</v>
      </c>
      <c r="X2138" s="3" t="str" cm="1">
        <f t="array" ref="X2138">LEFT(W2138,MIN(FIND({0,1,2,3,4,5,6,7,8,9},W2138&amp;"0123456789"))-1)</f>
        <v>$</v>
      </c>
      <c r="Y2138" t="s">
        <v>14415</v>
      </c>
      <c r="Z2138" t="s">
        <v>13772</v>
      </c>
      <c r="AA2138" s="3" cm="1">
        <f t="array" ref="AA2138">_xlfn.XLOOKUP(LEFT(Z2138,MIN(FIND({0,1,2,3,4,5,6,7,8,9},Z2138&amp;"0123456789"))-1), $BB$4:$BB$23, $BC$4:$BC$23)*_xlfn.NUMBERVALUE(TRIM(REPLACE(Z2138,1,MIN(FIND({0,1,2,3,4,5,6,7,8,9},Z2138&amp;"0123456789"))-1,"")), ".", ",")</f>
        <v>4000000</v>
      </c>
      <c r="AB2138" t="s">
        <v>13772</v>
      </c>
      <c r="AC2138" s="3" cm="1">
        <f t="array" ref="AC2138">_xlfn.XLOOKUP(LEFT(AB2138,MIN(FIND({0,1,2,3,4,5,6,7,8,9},AB2138&amp;"0123456789"))-1), $BB$4:$BB$23, $BC$4:$BC$23)*_xlfn.NUMBERVALUE(TRIM(REPLACE(AB2138,1,MIN(FIND({0,1,2,3,4,5,6,7,8,9},AB2138&amp;"0123456789"))-1,"")), ".", ",")</f>
        <v>4000000</v>
      </c>
      <c r="AD2138" t="s">
        <v>4365</v>
      </c>
      <c r="AE2138" t="s">
        <v>4365</v>
      </c>
      <c r="AF2138" t="s">
        <v>4365</v>
      </c>
      <c r="AG2138" t="s">
        <v>4365</v>
      </c>
      <c r="AH2138" t="s">
        <v>4365</v>
      </c>
      <c r="AI2138" t="s">
        <v>4365</v>
      </c>
      <c r="AJ2138" t="s">
        <v>4365</v>
      </c>
      <c r="AK2138" t="s">
        <v>4365</v>
      </c>
      <c r="AL2138" t="s">
        <v>4365</v>
      </c>
      <c r="AM2138" t="s">
        <v>4365</v>
      </c>
      <c r="AN2138" t="s">
        <v>4365</v>
      </c>
      <c r="AO2138" t="s">
        <v>4365</v>
      </c>
      <c r="AP2138" t="s">
        <v>4365</v>
      </c>
      <c r="AQ2138" t="s">
        <v>4365</v>
      </c>
      <c r="AR2138" t="s">
        <v>4365</v>
      </c>
      <c r="AS2138" t="s">
        <v>4365</v>
      </c>
      <c r="BC2138" s="3" t="str" cm="1">
        <f t="array" ref="BC2138">LEFT(BB2138,MIN(FIND({0,1,2,3,4,5,6,7,8,9},BB2138&amp;"0123456789"))-1)</f>
        <v/>
      </c>
      <c r="BY2138" t="s">
        <v>10221</v>
      </c>
      <c r="BZ2138" t="s">
        <v>25421</v>
      </c>
      <c r="CA2138" t="s">
        <v>25416</v>
      </c>
      <c r="CT2138" t="str">
        <f t="shared" si="479"/>
        <v>Consumer Goods</v>
      </c>
      <c r="CU2138" t="str">
        <f t="shared" si="480"/>
        <v>E-Commerce</v>
      </c>
      <c r="CV2138" t="str">
        <f t="shared" si="481"/>
        <v>Retail</v>
      </c>
      <c r="CW2138" t="str">
        <f t="shared" si="482"/>
        <v/>
      </c>
      <c r="CX2138" t="str">
        <f t="shared" si="483"/>
        <v/>
      </c>
      <c r="CY2138" t="str">
        <f t="shared" si="484"/>
        <v/>
      </c>
      <c r="CZ2138" t="str">
        <f t="shared" si="485"/>
        <v/>
      </c>
      <c r="DA2138" t="str">
        <f t="shared" si="486"/>
        <v/>
      </c>
      <c r="DB2138" t="str">
        <f t="shared" si="487"/>
        <v/>
      </c>
      <c r="DC2138" t="str">
        <f t="shared" si="488"/>
        <v/>
      </c>
    </row>
    <row r="2139" spans="1:107" x14ac:dyDescent="0.2">
      <c r="A2139">
        <v>2136</v>
      </c>
      <c r="B2139" t="s">
        <v>2128</v>
      </c>
      <c r="C2139" t="s">
        <v>4303</v>
      </c>
      <c r="D2139" t="s">
        <v>6041</v>
      </c>
      <c r="E2139" t="s">
        <v>4365</v>
      </c>
      <c r="F2139" t="s">
        <v>8202</v>
      </c>
      <c r="G2139" t="s">
        <v>8248</v>
      </c>
      <c r="H2139" t="s">
        <v>8552</v>
      </c>
      <c r="I2139" t="s">
        <v>4365</v>
      </c>
      <c r="J2139" t="s">
        <v>4365</v>
      </c>
      <c r="K2139" t="s">
        <v>10121</v>
      </c>
      <c r="L2139" t="s">
        <v>11077</v>
      </c>
      <c r="M2139" t="s">
        <v>12716</v>
      </c>
      <c r="N2139" t="s">
        <v>12929</v>
      </c>
      <c r="O2139" t="s">
        <v>4365</v>
      </c>
      <c r="P2139" t="s">
        <v>4365</v>
      </c>
      <c r="Q2139">
        <v>1</v>
      </c>
      <c r="R2139" t="s">
        <v>13357</v>
      </c>
      <c r="S2139" t="s">
        <v>8318</v>
      </c>
      <c r="T2139" t="s">
        <v>13813</v>
      </c>
      <c r="U2139" s="3" t="str" cm="1">
        <f t="array" ref="U2139">LEFT(T2139,MIN(FIND({0,1,2,3,4,5,6,7,8,9},T2139&amp;"0123456789"))-1)</f>
        <v>$</v>
      </c>
      <c r="V2139" t="s">
        <v>13357</v>
      </c>
      <c r="W2139" t="s">
        <v>13813</v>
      </c>
      <c r="X2139" s="3" t="str" cm="1">
        <f t="array" ref="X2139">LEFT(W2139,MIN(FIND({0,1,2,3,4,5,6,7,8,9},W2139&amp;"0123456789"))-1)</f>
        <v>$</v>
      </c>
      <c r="Y2139" t="s">
        <v>13357</v>
      </c>
      <c r="Z2139" t="s">
        <v>13813</v>
      </c>
      <c r="AA2139" s="3" cm="1">
        <f t="array" ref="AA2139">_xlfn.XLOOKUP(LEFT(Z2139,MIN(FIND({0,1,2,3,4,5,6,7,8,9},Z2139&amp;"0123456789"))-1), $BB$4:$BB$23, $BC$4:$BC$23)*_xlfn.NUMBERVALUE(TRIM(REPLACE(Z2139,1,MIN(FIND({0,1,2,3,4,5,6,7,8,9},Z2139&amp;"0123456789"))-1,"")), ".", ",")</f>
        <v>2000000</v>
      </c>
      <c r="AB2139" t="s">
        <v>13813</v>
      </c>
      <c r="AC2139" s="3" cm="1">
        <f t="array" ref="AC2139">_xlfn.XLOOKUP(LEFT(AB2139,MIN(FIND({0,1,2,3,4,5,6,7,8,9},AB2139&amp;"0123456789"))-1), $BB$4:$BB$23, $BC$4:$BC$23)*_xlfn.NUMBERVALUE(TRIM(REPLACE(AB2139,1,MIN(FIND({0,1,2,3,4,5,6,7,8,9},AB2139&amp;"0123456789"))-1,"")), ".", ",")</f>
        <v>2000000</v>
      </c>
      <c r="AD2139" t="s">
        <v>8555</v>
      </c>
      <c r="AE2139" t="s">
        <v>8555</v>
      </c>
      <c r="AF2139" t="s">
        <v>16439</v>
      </c>
      <c r="AG2139" t="s">
        <v>4365</v>
      </c>
      <c r="AH2139" t="s">
        <v>4365</v>
      </c>
      <c r="AI2139" t="s">
        <v>4365</v>
      </c>
      <c r="AJ2139" t="s">
        <v>4365</v>
      </c>
      <c r="AK2139" t="s">
        <v>4365</v>
      </c>
      <c r="AL2139" t="s">
        <v>4365</v>
      </c>
      <c r="AM2139" t="s">
        <v>4365</v>
      </c>
      <c r="AN2139" t="s">
        <v>4365</v>
      </c>
      <c r="AO2139" t="s">
        <v>4365</v>
      </c>
      <c r="AP2139" t="s">
        <v>4365</v>
      </c>
      <c r="AQ2139" t="s">
        <v>4365</v>
      </c>
      <c r="AR2139" t="s">
        <v>4365</v>
      </c>
      <c r="AS2139" t="s">
        <v>4365</v>
      </c>
      <c r="BC2139" s="3" t="str" cm="1">
        <f t="array" ref="BC2139">LEFT(BB2139,MIN(FIND({0,1,2,3,4,5,6,7,8,9},BB2139&amp;"0123456789"))-1)</f>
        <v/>
      </c>
      <c r="BY2139" t="s">
        <v>11847</v>
      </c>
      <c r="BZ2139" t="s">
        <v>25729</v>
      </c>
      <c r="CA2139" t="s">
        <v>25408</v>
      </c>
      <c r="CT2139" t="str">
        <f t="shared" si="479"/>
        <v>Music</v>
      </c>
      <c r="CU2139" t="str">
        <f t="shared" si="480"/>
        <v>Music Streaming</v>
      </c>
      <c r="CV2139" t="str">
        <f t="shared" si="481"/>
        <v>Software</v>
      </c>
      <c r="CW2139" t="str">
        <f t="shared" si="482"/>
        <v/>
      </c>
      <c r="CX2139" t="str">
        <f t="shared" si="483"/>
        <v/>
      </c>
      <c r="CY2139" t="str">
        <f t="shared" si="484"/>
        <v/>
      </c>
      <c r="CZ2139" t="str">
        <f t="shared" si="485"/>
        <v/>
      </c>
      <c r="DA2139" t="str">
        <f t="shared" si="486"/>
        <v/>
      </c>
      <c r="DB2139" t="str">
        <f t="shared" si="487"/>
        <v/>
      </c>
      <c r="DC2139" t="str">
        <f t="shared" si="488"/>
        <v/>
      </c>
    </row>
    <row r="2140" spans="1:107" x14ac:dyDescent="0.2">
      <c r="A2140">
        <v>2137</v>
      </c>
      <c r="B2140" t="s">
        <v>2129</v>
      </c>
      <c r="C2140" t="s">
        <v>4304</v>
      </c>
      <c r="D2140" t="s">
        <v>6042</v>
      </c>
      <c r="E2140" t="s">
        <v>6065</v>
      </c>
      <c r="F2140" t="s">
        <v>8203</v>
      </c>
      <c r="G2140" t="s">
        <v>8245</v>
      </c>
      <c r="H2140" t="s">
        <v>8552</v>
      </c>
      <c r="I2140" t="s">
        <v>4365</v>
      </c>
      <c r="J2140" t="s">
        <v>4365</v>
      </c>
      <c r="K2140" t="s">
        <v>10121</v>
      </c>
      <c r="L2140" t="s">
        <v>10129</v>
      </c>
      <c r="M2140" t="s">
        <v>12717</v>
      </c>
      <c r="N2140" t="s">
        <v>13290</v>
      </c>
      <c r="O2140" t="s">
        <v>13341</v>
      </c>
      <c r="P2140" t="s">
        <v>4365</v>
      </c>
      <c r="Q2140">
        <v>1</v>
      </c>
      <c r="R2140" t="s">
        <v>4365</v>
      </c>
      <c r="S2140" t="s">
        <v>13715</v>
      </c>
      <c r="T2140" t="s">
        <v>14404</v>
      </c>
      <c r="U2140" s="3" t="str" cm="1">
        <f t="array" ref="U2140">LEFT(T2140,MIN(FIND({0,1,2,3,4,5,6,7,8,9},T2140&amp;"0123456789"))-1)</f>
        <v>$</v>
      </c>
      <c r="V2140" t="s">
        <v>14415</v>
      </c>
      <c r="W2140" t="s">
        <v>14404</v>
      </c>
      <c r="X2140" s="3" t="str" cm="1">
        <f t="array" ref="X2140">LEFT(W2140,MIN(FIND({0,1,2,3,4,5,6,7,8,9},W2140&amp;"0123456789"))-1)</f>
        <v>$</v>
      </c>
      <c r="Y2140" t="s">
        <v>14415</v>
      </c>
      <c r="Z2140" t="s">
        <v>14404</v>
      </c>
      <c r="AA2140" s="3" cm="1">
        <f t="array" ref="AA2140">_xlfn.XLOOKUP(LEFT(Z2140,MIN(FIND({0,1,2,3,4,5,6,7,8,9},Z2140&amp;"0123456789"))-1), $BB$4:$BB$23, $BC$4:$BC$23)*_xlfn.NUMBERVALUE(TRIM(REPLACE(Z2140,1,MIN(FIND({0,1,2,3,4,5,6,7,8,9},Z2140&amp;"0123456789"))-1,"")), ".", ",")</f>
        <v>2425000</v>
      </c>
      <c r="AB2140" t="s">
        <v>14404</v>
      </c>
      <c r="AC2140" s="3" cm="1">
        <f t="array" ref="AC2140">_xlfn.XLOOKUP(LEFT(AB2140,MIN(FIND({0,1,2,3,4,5,6,7,8,9},AB2140&amp;"0123456789"))-1), $BB$4:$BB$23, $BC$4:$BC$23)*_xlfn.NUMBERVALUE(TRIM(REPLACE(AB2140,1,MIN(FIND({0,1,2,3,4,5,6,7,8,9},AB2140&amp;"0123456789"))-1,"")), ".", ",")</f>
        <v>2425000</v>
      </c>
      <c r="AD2140" t="s">
        <v>4365</v>
      </c>
      <c r="AE2140" t="s">
        <v>4365</v>
      </c>
      <c r="AF2140" t="s">
        <v>4365</v>
      </c>
      <c r="AG2140" t="s">
        <v>4365</v>
      </c>
      <c r="AH2140" t="s">
        <v>4365</v>
      </c>
      <c r="AI2140" t="s">
        <v>4365</v>
      </c>
      <c r="AJ2140" t="s">
        <v>4365</v>
      </c>
      <c r="AK2140" t="s">
        <v>4365</v>
      </c>
      <c r="AL2140" t="s">
        <v>4365</v>
      </c>
      <c r="AM2140" t="s">
        <v>4365</v>
      </c>
      <c r="AN2140" t="s">
        <v>4365</v>
      </c>
      <c r="AO2140" t="s">
        <v>4365</v>
      </c>
      <c r="AP2140" t="s">
        <v>4365</v>
      </c>
      <c r="AQ2140" t="s">
        <v>4365</v>
      </c>
      <c r="AR2140" t="s">
        <v>4365</v>
      </c>
      <c r="AS2140" t="s">
        <v>19090</v>
      </c>
      <c r="BC2140" s="3" t="str" cm="1">
        <f t="array" ref="BC2140">LEFT(BB2140,MIN(FIND({0,1,2,3,4,5,6,7,8,9},BB2140&amp;"0123456789"))-1)</f>
        <v/>
      </c>
      <c r="BY2140" t="s">
        <v>10143</v>
      </c>
      <c r="BZ2140" t="s">
        <v>25454</v>
      </c>
      <c r="CA2140" t="s">
        <v>25413</v>
      </c>
      <c r="CT2140" t="str">
        <f t="shared" si="479"/>
        <v>Financial Services</v>
      </c>
      <c r="CU2140" t="str">
        <f t="shared" si="480"/>
        <v>Insurance</v>
      </c>
      <c r="CV2140" t="str">
        <f t="shared" si="481"/>
        <v>Residential</v>
      </c>
      <c r="CW2140" t="str">
        <f t="shared" si="482"/>
        <v/>
      </c>
      <c r="CX2140" t="str">
        <f t="shared" si="483"/>
        <v/>
      </c>
      <c r="CY2140" t="str">
        <f t="shared" si="484"/>
        <v/>
      </c>
      <c r="CZ2140" t="str">
        <f t="shared" si="485"/>
        <v/>
      </c>
      <c r="DA2140" t="str">
        <f t="shared" si="486"/>
        <v/>
      </c>
      <c r="DB2140" t="str">
        <f t="shared" si="487"/>
        <v/>
      </c>
      <c r="DC2140" t="str">
        <f t="shared" si="488"/>
        <v/>
      </c>
    </row>
    <row r="2141" spans="1:107" x14ac:dyDescent="0.2">
      <c r="A2141">
        <v>2138</v>
      </c>
      <c r="B2141" t="s">
        <v>2130</v>
      </c>
      <c r="C2141" t="s">
        <v>4305</v>
      </c>
      <c r="D2141" t="s">
        <v>4365</v>
      </c>
      <c r="E2141" t="s">
        <v>4365</v>
      </c>
      <c r="F2141" t="s">
        <v>8204</v>
      </c>
      <c r="G2141" t="s">
        <v>8245</v>
      </c>
      <c r="H2141" t="s">
        <v>8552</v>
      </c>
      <c r="I2141" t="s">
        <v>4365</v>
      </c>
      <c r="J2141" t="s">
        <v>4365</v>
      </c>
      <c r="K2141" t="s">
        <v>4365</v>
      </c>
      <c r="L2141" t="s">
        <v>10641</v>
      </c>
      <c r="M2141" t="s">
        <v>12718</v>
      </c>
      <c r="N2141" t="s">
        <v>12855</v>
      </c>
      <c r="O2141" t="s">
        <v>13319</v>
      </c>
      <c r="P2141" t="s">
        <v>4365</v>
      </c>
      <c r="Q2141">
        <v>2</v>
      </c>
      <c r="R2141" t="s">
        <v>13357</v>
      </c>
      <c r="S2141" t="s">
        <v>13409</v>
      </c>
      <c r="T2141" t="s">
        <v>14333</v>
      </c>
      <c r="U2141" s="3" t="str" cm="1">
        <f t="array" ref="U2141">LEFT(T2141,MIN(FIND({0,1,2,3,4,5,6,7,8,9},T2141&amp;"0123456789"))-1)</f>
        <v>CN¥</v>
      </c>
      <c r="V2141" t="s">
        <v>14417</v>
      </c>
      <c r="W2141" t="s">
        <v>14333</v>
      </c>
      <c r="X2141" s="3" t="str" cm="1">
        <f t="array" ref="X2141">LEFT(W2141,MIN(FIND({0,1,2,3,4,5,6,7,8,9},W2141&amp;"0123456789"))-1)</f>
        <v>CN¥</v>
      </c>
      <c r="Y2141" t="s">
        <v>14417</v>
      </c>
      <c r="Z2141" t="s">
        <v>14333</v>
      </c>
      <c r="AA2141" s="3" cm="1">
        <f t="array" ref="AA2141">_xlfn.XLOOKUP(LEFT(Z2141,MIN(FIND({0,1,2,3,4,5,6,7,8,9},Z2141&amp;"0123456789"))-1), $BB$4:$BB$23, $BC$4:$BC$23)*_xlfn.NUMBERVALUE(TRIM(REPLACE(Z2141,1,MIN(FIND({0,1,2,3,4,5,6,7,8,9},Z2141&amp;"0123456789"))-1,"")), ".", ",")</f>
        <v>1500000</v>
      </c>
      <c r="AB2141" t="s">
        <v>14333</v>
      </c>
      <c r="AC2141" s="3" cm="1">
        <f t="array" ref="AC2141">_xlfn.XLOOKUP(LEFT(AB2141,MIN(FIND({0,1,2,3,4,5,6,7,8,9},AB2141&amp;"0123456789"))-1), $BB$4:$BB$23, $BC$4:$BC$23)*_xlfn.NUMBERVALUE(TRIM(REPLACE(AB2141,1,MIN(FIND({0,1,2,3,4,5,6,7,8,9},AB2141&amp;"0123456789"))-1,"")), ".", ",")</f>
        <v>1500000</v>
      </c>
      <c r="AD2141" t="s">
        <v>8554</v>
      </c>
      <c r="AE2141" t="s">
        <v>8554</v>
      </c>
      <c r="AF2141" t="s">
        <v>16440</v>
      </c>
      <c r="AG2141" t="s">
        <v>4365</v>
      </c>
      <c r="AH2141" t="s">
        <v>4365</v>
      </c>
      <c r="AI2141" t="s">
        <v>4365</v>
      </c>
      <c r="AJ2141" t="s">
        <v>4365</v>
      </c>
      <c r="AK2141" t="s">
        <v>4365</v>
      </c>
      <c r="AL2141" t="s">
        <v>4365</v>
      </c>
      <c r="AM2141" t="s">
        <v>4365</v>
      </c>
      <c r="AN2141" t="s">
        <v>4365</v>
      </c>
      <c r="AO2141" t="s">
        <v>4365</v>
      </c>
      <c r="AP2141" t="s">
        <v>4365</v>
      </c>
      <c r="AQ2141" t="s">
        <v>4365</v>
      </c>
      <c r="AR2141" t="s">
        <v>4365</v>
      </c>
      <c r="AS2141" t="s">
        <v>4365</v>
      </c>
      <c r="BC2141" s="3" t="str" cm="1">
        <f t="array" ref="BC2141">LEFT(BB2141,MIN(FIND({0,1,2,3,4,5,6,7,8,9},BB2141&amp;"0123456789"))-1)</f>
        <v/>
      </c>
      <c r="BY2141" t="s">
        <v>10221</v>
      </c>
      <c r="BZ2141" t="s">
        <v>25468</v>
      </c>
      <c r="CA2141" t="s">
        <v>25597</v>
      </c>
      <c r="CT2141" t="str">
        <f t="shared" si="479"/>
        <v>Consumer Goods</v>
      </c>
      <c r="CU2141" t="str">
        <f t="shared" si="480"/>
        <v>Food and Beverage</v>
      </c>
      <c r="CV2141" t="str">
        <f t="shared" si="481"/>
        <v>Snack Food</v>
      </c>
      <c r="CW2141" t="str">
        <f t="shared" si="482"/>
        <v/>
      </c>
      <c r="CX2141" t="str">
        <f t="shared" si="483"/>
        <v/>
      </c>
      <c r="CY2141" t="str">
        <f t="shared" si="484"/>
        <v/>
      </c>
      <c r="CZ2141" t="str">
        <f t="shared" si="485"/>
        <v/>
      </c>
      <c r="DA2141" t="str">
        <f t="shared" si="486"/>
        <v/>
      </c>
      <c r="DB2141" t="str">
        <f t="shared" si="487"/>
        <v/>
      </c>
      <c r="DC2141" t="str">
        <f t="shared" si="488"/>
        <v/>
      </c>
    </row>
    <row r="2142" spans="1:107" x14ac:dyDescent="0.2">
      <c r="A2142">
        <v>2139</v>
      </c>
      <c r="B2142" t="s">
        <v>2131</v>
      </c>
      <c r="C2142" t="s">
        <v>4306</v>
      </c>
      <c r="D2142" t="s">
        <v>6043</v>
      </c>
      <c r="E2142" t="s">
        <v>6065</v>
      </c>
      <c r="F2142" t="s">
        <v>8205</v>
      </c>
      <c r="G2142" t="s">
        <v>8245</v>
      </c>
      <c r="H2142" t="s">
        <v>8552</v>
      </c>
      <c r="I2142" t="s">
        <v>4365</v>
      </c>
      <c r="J2142" t="s">
        <v>4365</v>
      </c>
      <c r="K2142" t="s">
        <v>10119</v>
      </c>
      <c r="L2142" t="s">
        <v>10147</v>
      </c>
      <c r="M2142" t="s">
        <v>11839</v>
      </c>
      <c r="N2142" t="s">
        <v>12741</v>
      </c>
      <c r="O2142" t="s">
        <v>13310</v>
      </c>
      <c r="P2142" t="s">
        <v>4365</v>
      </c>
      <c r="Q2142">
        <v>1</v>
      </c>
      <c r="R2142" t="s">
        <v>13357</v>
      </c>
      <c r="S2142" t="s">
        <v>8410</v>
      </c>
      <c r="T2142" t="s">
        <v>13907</v>
      </c>
      <c r="U2142" s="3" t="str" cm="1">
        <f t="array" ref="U2142">LEFT(T2142,MIN(FIND({0,1,2,3,4,5,6,7,8,9},T2142&amp;"0123456789"))-1)</f>
        <v>$</v>
      </c>
      <c r="V2142" t="s">
        <v>13357</v>
      </c>
      <c r="W2142" t="s">
        <v>13907</v>
      </c>
      <c r="X2142" s="3" t="str" cm="1">
        <f t="array" ref="X2142">LEFT(W2142,MIN(FIND({0,1,2,3,4,5,6,7,8,9},W2142&amp;"0123456789"))-1)</f>
        <v>$</v>
      </c>
      <c r="Y2142" t="s">
        <v>13357</v>
      </c>
      <c r="Z2142" t="s">
        <v>13907</v>
      </c>
      <c r="AA2142" s="3" cm="1">
        <f t="array" ref="AA2142">_xlfn.XLOOKUP(LEFT(Z2142,MIN(FIND({0,1,2,3,4,5,6,7,8,9},Z2142&amp;"0123456789"))-1), $BB$4:$BB$23, $BC$4:$BC$23)*_xlfn.NUMBERVALUE(TRIM(REPLACE(Z2142,1,MIN(FIND({0,1,2,3,4,5,6,7,8,9},Z2142&amp;"0123456789"))-1,"")), ".", ",")</f>
        <v>1100000</v>
      </c>
      <c r="AB2142" t="s">
        <v>13907</v>
      </c>
      <c r="AC2142" s="3" cm="1">
        <f t="array" ref="AC2142">_xlfn.XLOOKUP(LEFT(AB2142,MIN(FIND({0,1,2,3,4,5,6,7,8,9},AB2142&amp;"0123456789"))-1), $BB$4:$BB$23, $BC$4:$BC$23)*_xlfn.NUMBERVALUE(TRIM(REPLACE(AB2142,1,MIN(FIND({0,1,2,3,4,5,6,7,8,9},AB2142&amp;"0123456789"))-1,"")), ".", ",")</f>
        <v>1100000</v>
      </c>
      <c r="AD2142" t="s">
        <v>4365</v>
      </c>
      <c r="AE2142" t="s">
        <v>4365</v>
      </c>
      <c r="AF2142" t="s">
        <v>4365</v>
      </c>
      <c r="AG2142" t="s">
        <v>4365</v>
      </c>
      <c r="AH2142" t="s">
        <v>4365</v>
      </c>
      <c r="AI2142" t="s">
        <v>4365</v>
      </c>
      <c r="AJ2142" t="s">
        <v>4365</v>
      </c>
      <c r="AK2142" t="s">
        <v>4365</v>
      </c>
      <c r="AL2142" t="s">
        <v>4365</v>
      </c>
      <c r="AM2142" t="s">
        <v>4365</v>
      </c>
      <c r="AN2142" t="s">
        <v>4365</v>
      </c>
      <c r="AO2142" t="s">
        <v>4365</v>
      </c>
      <c r="AP2142" t="s">
        <v>4365</v>
      </c>
      <c r="AQ2142" t="s">
        <v>4365</v>
      </c>
      <c r="AR2142" t="s">
        <v>4365</v>
      </c>
      <c r="AS2142" t="s">
        <v>8555</v>
      </c>
      <c r="BC2142" s="3" t="str" cm="1">
        <f t="array" ref="BC2142">LEFT(BB2142,MIN(FIND({0,1,2,3,4,5,6,7,8,9},BB2142&amp;"0123456789"))-1)</f>
        <v/>
      </c>
      <c r="BY2142" t="s">
        <v>11839</v>
      </c>
      <c r="CT2142" t="str">
        <f t="shared" si="479"/>
        <v>Rental</v>
      </c>
      <c r="CU2142" t="str">
        <f t="shared" si="480"/>
        <v/>
      </c>
      <c r="CV2142" t="str">
        <f t="shared" si="481"/>
        <v/>
      </c>
      <c r="CW2142" t="str">
        <f t="shared" si="482"/>
        <v/>
      </c>
      <c r="CX2142" t="str">
        <f t="shared" si="483"/>
        <v/>
      </c>
      <c r="CY2142" t="str">
        <f t="shared" si="484"/>
        <v/>
      </c>
      <c r="CZ2142" t="str">
        <f t="shared" si="485"/>
        <v/>
      </c>
      <c r="DA2142" t="str">
        <f t="shared" si="486"/>
        <v/>
      </c>
      <c r="DB2142" t="str">
        <f t="shared" si="487"/>
        <v/>
      </c>
      <c r="DC2142" t="str">
        <f t="shared" si="488"/>
        <v/>
      </c>
    </row>
    <row r="2143" spans="1:107" x14ac:dyDescent="0.2">
      <c r="A2143">
        <v>2140</v>
      </c>
      <c r="B2143" t="s">
        <v>2132</v>
      </c>
      <c r="C2143" t="s">
        <v>4307</v>
      </c>
      <c r="D2143" t="s">
        <v>6044</v>
      </c>
      <c r="E2143" t="s">
        <v>6065</v>
      </c>
      <c r="F2143" t="s">
        <v>8206</v>
      </c>
      <c r="G2143" t="s">
        <v>8254</v>
      </c>
      <c r="H2143" t="s">
        <v>8552</v>
      </c>
      <c r="I2143" t="s">
        <v>4365</v>
      </c>
      <c r="J2143" t="s">
        <v>4365</v>
      </c>
      <c r="K2143" t="s">
        <v>10121</v>
      </c>
      <c r="L2143" t="s">
        <v>10147</v>
      </c>
      <c r="M2143" t="s">
        <v>11706</v>
      </c>
      <c r="N2143" t="s">
        <v>12924</v>
      </c>
      <c r="O2143" t="s">
        <v>13319</v>
      </c>
      <c r="P2143" t="s">
        <v>4365</v>
      </c>
      <c r="Q2143">
        <v>2</v>
      </c>
      <c r="R2143" t="s">
        <v>13358</v>
      </c>
      <c r="S2143" t="s">
        <v>13643</v>
      </c>
      <c r="T2143" t="s">
        <v>14360</v>
      </c>
      <c r="U2143" s="3" t="str" cm="1">
        <f t="array" ref="U2143">LEFT(T2143,MIN(FIND({0,1,2,3,4,5,6,7,8,9},T2143&amp;"0123456789"))-1)</f>
        <v>CN¥</v>
      </c>
      <c r="V2143" t="s">
        <v>14414</v>
      </c>
      <c r="W2143" t="s">
        <v>14360</v>
      </c>
      <c r="X2143" s="3" t="str" cm="1">
        <f t="array" ref="X2143">LEFT(W2143,MIN(FIND({0,1,2,3,4,5,6,7,8,9},W2143&amp;"0123456789"))-1)</f>
        <v>CN¥</v>
      </c>
      <c r="Y2143" t="s">
        <v>14414</v>
      </c>
      <c r="Z2143" t="s">
        <v>14360</v>
      </c>
      <c r="AA2143" s="3" cm="1">
        <f t="array" ref="AA2143">_xlfn.XLOOKUP(LEFT(Z2143,MIN(FIND({0,1,2,3,4,5,6,7,8,9},Z2143&amp;"0123456789"))-1), $BB$4:$BB$23, $BC$4:$BC$23)*_xlfn.NUMBERVALUE(TRIM(REPLACE(Z2143,1,MIN(FIND({0,1,2,3,4,5,6,7,8,9},Z2143&amp;"0123456789"))-1,"")), ".", ",")</f>
        <v>4500000</v>
      </c>
      <c r="AB2143" t="s">
        <v>14360</v>
      </c>
      <c r="AC2143" s="3" cm="1">
        <f t="array" ref="AC2143">_xlfn.XLOOKUP(LEFT(AB2143,MIN(FIND({0,1,2,3,4,5,6,7,8,9},AB2143&amp;"0123456789"))-1), $BB$4:$BB$23, $BC$4:$BC$23)*_xlfn.NUMBERVALUE(TRIM(REPLACE(AB2143,1,MIN(FIND({0,1,2,3,4,5,6,7,8,9},AB2143&amp;"0123456789"))-1,"")), ".", ",")</f>
        <v>4500000</v>
      </c>
      <c r="AD2143" t="s">
        <v>8555</v>
      </c>
      <c r="AE2143" t="s">
        <v>8555</v>
      </c>
      <c r="AF2143" t="s">
        <v>16441</v>
      </c>
      <c r="AG2143" t="s">
        <v>17494</v>
      </c>
      <c r="AH2143" t="s">
        <v>18079</v>
      </c>
      <c r="AI2143" t="s">
        <v>19067</v>
      </c>
      <c r="AJ2143" t="s">
        <v>16572</v>
      </c>
      <c r="AK2143" t="s">
        <v>20090</v>
      </c>
      <c r="AL2143" t="s">
        <v>20239</v>
      </c>
      <c r="AM2143" t="s">
        <v>18358</v>
      </c>
      <c r="AN2143" t="s">
        <v>21686</v>
      </c>
      <c r="AO2143" t="s">
        <v>22289</v>
      </c>
      <c r="AP2143" t="s">
        <v>23519</v>
      </c>
      <c r="AQ2143" t="s">
        <v>24521</v>
      </c>
      <c r="AR2143" t="s">
        <v>25313</v>
      </c>
      <c r="AS2143" t="s">
        <v>8554</v>
      </c>
      <c r="BC2143" s="3" t="str" cm="1">
        <f t="array" ref="BC2143">LEFT(BB2143,MIN(FIND({0,1,2,3,4,5,6,7,8,9},BB2143&amp;"0123456789"))-1)</f>
        <v/>
      </c>
      <c r="BY2143" t="s">
        <v>11706</v>
      </c>
      <c r="CT2143" t="str">
        <f t="shared" si="479"/>
        <v>E-Commerce</v>
      </c>
      <c r="CU2143" t="str">
        <f t="shared" si="480"/>
        <v/>
      </c>
      <c r="CV2143" t="str">
        <f t="shared" si="481"/>
        <v/>
      </c>
      <c r="CW2143" t="str">
        <f t="shared" si="482"/>
        <v/>
      </c>
      <c r="CX2143" t="str">
        <f t="shared" si="483"/>
        <v/>
      </c>
      <c r="CY2143" t="str">
        <f t="shared" si="484"/>
        <v/>
      </c>
      <c r="CZ2143" t="str">
        <f t="shared" si="485"/>
        <v/>
      </c>
      <c r="DA2143" t="str">
        <f t="shared" si="486"/>
        <v/>
      </c>
      <c r="DB2143" t="str">
        <f t="shared" si="487"/>
        <v/>
      </c>
      <c r="DC2143" t="str">
        <f t="shared" si="488"/>
        <v/>
      </c>
    </row>
    <row r="2144" spans="1:107" x14ac:dyDescent="0.2">
      <c r="A2144">
        <v>2141</v>
      </c>
      <c r="B2144" t="s">
        <v>2133</v>
      </c>
      <c r="C2144" t="s">
        <v>4308</v>
      </c>
      <c r="D2144" t="s">
        <v>4365</v>
      </c>
      <c r="E2144" t="s">
        <v>6065</v>
      </c>
      <c r="F2144" t="s">
        <v>8207</v>
      </c>
      <c r="G2144" t="s">
        <v>8245</v>
      </c>
      <c r="H2144" t="s">
        <v>8552</v>
      </c>
      <c r="I2144" t="s">
        <v>4365</v>
      </c>
      <c r="J2144" t="s">
        <v>4365</v>
      </c>
      <c r="K2144" t="s">
        <v>10121</v>
      </c>
      <c r="L2144" t="s">
        <v>11078</v>
      </c>
      <c r="M2144" t="s">
        <v>12719</v>
      </c>
      <c r="N2144" t="s">
        <v>12804</v>
      </c>
      <c r="O2144" t="s">
        <v>13304</v>
      </c>
      <c r="P2144" t="s">
        <v>4365</v>
      </c>
      <c r="Q2144">
        <v>1</v>
      </c>
      <c r="R2144" t="s">
        <v>13357</v>
      </c>
      <c r="S2144" t="s">
        <v>8407</v>
      </c>
      <c r="T2144" t="s">
        <v>14405</v>
      </c>
      <c r="U2144" s="3" t="str" cm="1">
        <f t="array" ref="U2144">LEFT(T2144,MIN(FIND({0,1,2,3,4,5,6,7,8,9},T2144&amp;"0123456789"))-1)</f>
        <v>SEK</v>
      </c>
      <c r="V2144" t="s">
        <v>14417</v>
      </c>
      <c r="W2144" t="s">
        <v>14405</v>
      </c>
      <c r="X2144" s="3" t="str" cm="1">
        <f t="array" ref="X2144">LEFT(W2144,MIN(FIND({0,1,2,3,4,5,6,7,8,9},W2144&amp;"0123456789"))-1)</f>
        <v>SEK</v>
      </c>
      <c r="Y2144" t="s">
        <v>14417</v>
      </c>
      <c r="Z2144" t="s">
        <v>14405</v>
      </c>
      <c r="AA2144" s="3" cm="1">
        <f t="array" ref="AA2144">_xlfn.XLOOKUP(LEFT(Z2144,MIN(FIND({0,1,2,3,4,5,6,7,8,9},Z2144&amp;"0123456789"))-1), $BB$4:$BB$23, $BC$4:$BC$23)*_xlfn.NUMBERVALUE(TRIM(REPLACE(Z2144,1,MIN(FIND({0,1,2,3,4,5,6,7,8,9},Z2144&amp;"0123456789"))-1,"")), ".", ",")</f>
        <v>1200000</v>
      </c>
      <c r="AB2144" t="s">
        <v>14405</v>
      </c>
      <c r="AC2144" s="3" cm="1">
        <f t="array" ref="AC2144">_xlfn.XLOOKUP(LEFT(AB2144,MIN(FIND({0,1,2,3,4,5,6,7,8,9},AB2144&amp;"0123456789"))-1), $BB$4:$BB$23, $BC$4:$BC$23)*_xlfn.NUMBERVALUE(TRIM(REPLACE(AB2144,1,MIN(FIND({0,1,2,3,4,5,6,7,8,9},AB2144&amp;"0123456789"))-1,"")), ".", ",")</f>
        <v>1200000</v>
      </c>
      <c r="AD2144" t="s">
        <v>4365</v>
      </c>
      <c r="AE2144" t="s">
        <v>14823</v>
      </c>
      <c r="AF2144" t="s">
        <v>16442</v>
      </c>
      <c r="AG2144" t="s">
        <v>4365</v>
      </c>
      <c r="AH2144" t="s">
        <v>4365</v>
      </c>
      <c r="AI2144" t="s">
        <v>4365</v>
      </c>
      <c r="AJ2144" t="s">
        <v>4365</v>
      </c>
      <c r="AK2144" t="s">
        <v>4365</v>
      </c>
      <c r="AL2144" t="s">
        <v>4365</v>
      </c>
      <c r="AM2144" t="s">
        <v>4365</v>
      </c>
      <c r="AN2144" t="s">
        <v>4365</v>
      </c>
      <c r="AO2144" t="s">
        <v>4365</v>
      </c>
      <c r="AP2144" t="s">
        <v>4365</v>
      </c>
      <c r="AQ2144" t="s">
        <v>4365</v>
      </c>
      <c r="AR2144" t="s">
        <v>4365</v>
      </c>
      <c r="AS2144" t="s">
        <v>4365</v>
      </c>
      <c r="BC2144" s="3" t="str" cm="1">
        <f t="array" ref="BC2144">LEFT(BB2144,MIN(FIND({0,1,2,3,4,5,6,7,8,9},BB2144&amp;"0123456789"))-1)</f>
        <v/>
      </c>
      <c r="BY2144" t="s">
        <v>26035</v>
      </c>
      <c r="BZ2144" t="s">
        <v>25408</v>
      </c>
      <c r="CT2144" t="str">
        <f t="shared" si="479"/>
        <v>Mobile Devices</v>
      </c>
      <c r="CU2144" t="str">
        <f t="shared" si="480"/>
        <v>Software</v>
      </c>
      <c r="CV2144" t="str">
        <f t="shared" si="481"/>
        <v/>
      </c>
      <c r="CW2144" t="str">
        <f t="shared" si="482"/>
        <v/>
      </c>
      <c r="CX2144" t="str">
        <f t="shared" si="483"/>
        <v/>
      </c>
      <c r="CY2144" t="str">
        <f t="shared" si="484"/>
        <v/>
      </c>
      <c r="CZ2144" t="str">
        <f t="shared" si="485"/>
        <v/>
      </c>
      <c r="DA2144" t="str">
        <f t="shared" si="486"/>
        <v/>
      </c>
      <c r="DB2144" t="str">
        <f t="shared" si="487"/>
        <v/>
      </c>
      <c r="DC2144" t="str">
        <f t="shared" si="488"/>
        <v/>
      </c>
    </row>
    <row r="2145" spans="1:107" x14ac:dyDescent="0.2">
      <c r="A2145">
        <v>2142</v>
      </c>
      <c r="B2145" t="s">
        <v>2134</v>
      </c>
      <c r="C2145" t="s">
        <v>4309</v>
      </c>
      <c r="D2145" t="s">
        <v>4309</v>
      </c>
      <c r="E2145" t="s">
        <v>6065</v>
      </c>
      <c r="F2145" t="s">
        <v>8208</v>
      </c>
      <c r="G2145" t="s">
        <v>8245</v>
      </c>
      <c r="H2145" t="s">
        <v>8552</v>
      </c>
      <c r="I2145" t="s">
        <v>4365</v>
      </c>
      <c r="J2145" t="s">
        <v>4365</v>
      </c>
      <c r="K2145" t="s">
        <v>10121</v>
      </c>
      <c r="L2145" t="s">
        <v>10147</v>
      </c>
      <c r="M2145" t="s">
        <v>11839</v>
      </c>
      <c r="N2145" t="s">
        <v>13291</v>
      </c>
      <c r="O2145" t="s">
        <v>13338</v>
      </c>
      <c r="P2145" t="s">
        <v>4365</v>
      </c>
      <c r="Q2145">
        <v>1</v>
      </c>
      <c r="R2145" t="s">
        <v>13357</v>
      </c>
      <c r="S2145" t="s">
        <v>8510</v>
      </c>
      <c r="T2145" t="s">
        <v>14146</v>
      </c>
      <c r="U2145" s="3" t="str" cm="1">
        <f t="array" ref="U2145">LEFT(T2145,MIN(FIND({0,1,2,3,4,5,6,7,8,9},T2145&amp;"0123456789"))-1)</f>
        <v>$</v>
      </c>
      <c r="V2145" t="s">
        <v>13357</v>
      </c>
      <c r="W2145" t="s">
        <v>14146</v>
      </c>
      <c r="X2145" s="3" t="str" cm="1">
        <f t="array" ref="X2145">LEFT(W2145,MIN(FIND({0,1,2,3,4,5,6,7,8,9},W2145&amp;"0123456789"))-1)</f>
        <v>$</v>
      </c>
      <c r="Y2145" t="s">
        <v>13357</v>
      </c>
      <c r="Z2145" t="s">
        <v>14146</v>
      </c>
      <c r="AA2145" s="3" cm="1">
        <f t="array" ref="AA2145">_xlfn.XLOOKUP(LEFT(Z2145,MIN(FIND({0,1,2,3,4,5,6,7,8,9},Z2145&amp;"0123456789"))-1), $BB$4:$BB$23, $BC$4:$BC$23)*_xlfn.NUMBERVALUE(TRIM(REPLACE(Z2145,1,MIN(FIND({0,1,2,3,4,5,6,7,8,9},Z2145&amp;"0123456789"))-1,"")), ".", ",")</f>
        <v>4250000</v>
      </c>
      <c r="AB2145" t="s">
        <v>14146</v>
      </c>
      <c r="AC2145" s="3" cm="1">
        <f t="array" ref="AC2145">_xlfn.XLOOKUP(LEFT(AB2145,MIN(FIND({0,1,2,3,4,5,6,7,8,9},AB2145&amp;"0123456789"))-1), $BB$4:$BB$23, $BC$4:$BC$23)*_xlfn.NUMBERVALUE(TRIM(REPLACE(AB2145,1,MIN(FIND({0,1,2,3,4,5,6,7,8,9},AB2145&amp;"0123456789"))-1,"")), ".", ",")</f>
        <v>4250000</v>
      </c>
      <c r="AD2145" t="s">
        <v>4365</v>
      </c>
      <c r="AE2145" t="s">
        <v>4365</v>
      </c>
      <c r="AF2145" t="s">
        <v>4365</v>
      </c>
      <c r="AG2145" t="s">
        <v>4365</v>
      </c>
      <c r="AH2145" t="s">
        <v>4365</v>
      </c>
      <c r="AI2145" t="s">
        <v>4365</v>
      </c>
      <c r="AJ2145" t="s">
        <v>4365</v>
      </c>
      <c r="AK2145" t="s">
        <v>4365</v>
      </c>
      <c r="AL2145" t="s">
        <v>4365</v>
      </c>
      <c r="AM2145" t="s">
        <v>4365</v>
      </c>
      <c r="AN2145" t="s">
        <v>4365</v>
      </c>
      <c r="AO2145" t="s">
        <v>4365</v>
      </c>
      <c r="AP2145" t="s">
        <v>4365</v>
      </c>
      <c r="AQ2145" t="s">
        <v>4365</v>
      </c>
      <c r="AR2145" t="s">
        <v>4365</v>
      </c>
      <c r="AS2145" t="s">
        <v>4365</v>
      </c>
      <c r="BC2145" s="3" t="str" cm="1">
        <f t="array" ref="BC2145">LEFT(BB2145,MIN(FIND({0,1,2,3,4,5,6,7,8,9},BB2145&amp;"0123456789"))-1)</f>
        <v/>
      </c>
      <c r="BY2145" t="s">
        <v>11839</v>
      </c>
      <c r="CT2145" t="str">
        <f t="shared" si="479"/>
        <v>Rental</v>
      </c>
      <c r="CU2145" t="str">
        <f t="shared" si="480"/>
        <v/>
      </c>
      <c r="CV2145" t="str">
        <f t="shared" si="481"/>
        <v/>
      </c>
      <c r="CW2145" t="str">
        <f t="shared" si="482"/>
        <v/>
      </c>
      <c r="CX2145" t="str">
        <f t="shared" si="483"/>
        <v/>
      </c>
      <c r="CY2145" t="str">
        <f t="shared" si="484"/>
        <v/>
      </c>
      <c r="CZ2145" t="str">
        <f t="shared" si="485"/>
        <v/>
      </c>
      <c r="DA2145" t="str">
        <f t="shared" si="486"/>
        <v/>
      </c>
      <c r="DB2145" t="str">
        <f t="shared" si="487"/>
        <v/>
      </c>
      <c r="DC2145" t="str">
        <f t="shared" si="488"/>
        <v/>
      </c>
    </row>
    <row r="2146" spans="1:107" x14ac:dyDescent="0.2">
      <c r="A2146">
        <v>2143</v>
      </c>
      <c r="B2146" t="s">
        <v>2135</v>
      </c>
      <c r="C2146" t="s">
        <v>4310</v>
      </c>
      <c r="D2146" t="s">
        <v>6045</v>
      </c>
      <c r="E2146" t="s">
        <v>6065</v>
      </c>
      <c r="F2146" t="s">
        <v>8209</v>
      </c>
      <c r="G2146" t="s">
        <v>8246</v>
      </c>
      <c r="H2146" t="s">
        <v>8552</v>
      </c>
      <c r="I2146" t="s">
        <v>8555</v>
      </c>
      <c r="J2146" t="s">
        <v>10110</v>
      </c>
      <c r="K2146" t="s">
        <v>10121</v>
      </c>
      <c r="L2146" t="s">
        <v>11079</v>
      </c>
      <c r="M2146" t="s">
        <v>12720</v>
      </c>
      <c r="N2146" t="s">
        <v>13292</v>
      </c>
      <c r="O2146" t="s">
        <v>13308</v>
      </c>
      <c r="P2146" t="s">
        <v>4365</v>
      </c>
      <c r="Q2146">
        <v>1</v>
      </c>
      <c r="R2146" t="s">
        <v>13357</v>
      </c>
      <c r="S2146" t="s">
        <v>8246</v>
      </c>
      <c r="T2146" t="s">
        <v>13813</v>
      </c>
      <c r="U2146" s="3" t="str" cm="1">
        <f t="array" ref="U2146">LEFT(T2146,MIN(FIND({0,1,2,3,4,5,6,7,8,9},T2146&amp;"0123456789"))-1)</f>
        <v>$</v>
      </c>
      <c r="V2146" t="s">
        <v>13357</v>
      </c>
      <c r="W2146" t="s">
        <v>13813</v>
      </c>
      <c r="X2146" s="3" t="str" cm="1">
        <f t="array" ref="X2146">LEFT(W2146,MIN(FIND({0,1,2,3,4,5,6,7,8,9},W2146&amp;"0123456789"))-1)</f>
        <v>$</v>
      </c>
      <c r="Y2146" t="s">
        <v>13357</v>
      </c>
      <c r="Z2146" t="s">
        <v>13813</v>
      </c>
      <c r="AA2146" s="3" cm="1">
        <f t="array" ref="AA2146">_xlfn.XLOOKUP(LEFT(Z2146,MIN(FIND({0,1,2,3,4,5,6,7,8,9},Z2146&amp;"0123456789"))-1), $BB$4:$BB$23, $BC$4:$BC$23)*_xlfn.NUMBERVALUE(TRIM(REPLACE(Z2146,1,MIN(FIND({0,1,2,3,4,5,6,7,8,9},Z2146&amp;"0123456789"))-1,"")), ".", ",")</f>
        <v>2000000</v>
      </c>
      <c r="AB2146" t="s">
        <v>13813</v>
      </c>
      <c r="AC2146" s="3" cm="1">
        <f t="array" ref="AC2146">_xlfn.XLOOKUP(LEFT(AB2146,MIN(FIND({0,1,2,3,4,5,6,7,8,9},AB2146&amp;"0123456789"))-1), $BB$4:$BB$23, $BC$4:$BC$23)*_xlfn.NUMBERVALUE(TRIM(REPLACE(AB2146,1,MIN(FIND({0,1,2,3,4,5,6,7,8,9},AB2146&amp;"0123456789"))-1,"")), ".", ",")</f>
        <v>2000000</v>
      </c>
      <c r="AD2146" t="s">
        <v>8555</v>
      </c>
      <c r="AE2146" t="s">
        <v>8555</v>
      </c>
      <c r="AF2146" t="s">
        <v>16443</v>
      </c>
      <c r="AG2146" t="s">
        <v>4365</v>
      </c>
      <c r="AH2146" t="s">
        <v>4365</v>
      </c>
      <c r="AI2146" t="s">
        <v>4365</v>
      </c>
      <c r="AJ2146" t="s">
        <v>4365</v>
      </c>
      <c r="AK2146" t="s">
        <v>4365</v>
      </c>
      <c r="AL2146" t="s">
        <v>4365</v>
      </c>
      <c r="AM2146" t="s">
        <v>4365</v>
      </c>
      <c r="AN2146" t="s">
        <v>4365</v>
      </c>
      <c r="AO2146" t="s">
        <v>4365</v>
      </c>
      <c r="AP2146" t="s">
        <v>4365</v>
      </c>
      <c r="AQ2146" t="s">
        <v>4365</v>
      </c>
      <c r="AR2146" t="s">
        <v>4365</v>
      </c>
      <c r="AS2146" t="s">
        <v>8560</v>
      </c>
      <c r="BC2146" s="3" t="str" cm="1">
        <f t="array" ref="BC2146">LEFT(BB2146,MIN(FIND({0,1,2,3,4,5,6,7,8,9},BB2146&amp;"0123456789"))-1)</f>
        <v/>
      </c>
      <c r="BY2146" t="s">
        <v>11181</v>
      </c>
      <c r="BZ2146" t="s">
        <v>25520</v>
      </c>
      <c r="CA2146" t="s">
        <v>25590</v>
      </c>
      <c r="CT2146" t="str">
        <f t="shared" si="479"/>
        <v>Advertising</v>
      </c>
      <c r="CU2146" t="str">
        <f t="shared" si="480"/>
        <v>Consulting</v>
      </c>
      <c r="CV2146" t="str">
        <f t="shared" si="481"/>
        <v>Marketing</v>
      </c>
      <c r="CW2146" t="str">
        <f t="shared" si="482"/>
        <v/>
      </c>
      <c r="CX2146" t="str">
        <f t="shared" si="483"/>
        <v/>
      </c>
      <c r="CY2146" t="str">
        <f t="shared" si="484"/>
        <v/>
      </c>
      <c r="CZ2146" t="str">
        <f t="shared" si="485"/>
        <v/>
      </c>
      <c r="DA2146" t="str">
        <f t="shared" si="486"/>
        <v/>
      </c>
      <c r="DB2146" t="str">
        <f t="shared" si="487"/>
        <v/>
      </c>
      <c r="DC2146" t="str">
        <f t="shared" si="488"/>
        <v/>
      </c>
    </row>
    <row r="2147" spans="1:107" x14ac:dyDescent="0.2">
      <c r="A2147">
        <v>2144</v>
      </c>
      <c r="B2147" t="s">
        <v>2136</v>
      </c>
      <c r="C2147" t="s">
        <v>4311</v>
      </c>
      <c r="D2147" t="s">
        <v>6046</v>
      </c>
      <c r="E2147" t="s">
        <v>4365</v>
      </c>
      <c r="F2147" t="s">
        <v>8210</v>
      </c>
      <c r="G2147" t="s">
        <v>8245</v>
      </c>
      <c r="H2147" t="s">
        <v>8552</v>
      </c>
      <c r="I2147" t="s">
        <v>4365</v>
      </c>
      <c r="J2147" t="s">
        <v>4365</v>
      </c>
      <c r="K2147" t="s">
        <v>10121</v>
      </c>
      <c r="L2147" t="s">
        <v>10345</v>
      </c>
      <c r="M2147" t="s">
        <v>12694</v>
      </c>
      <c r="N2147" t="s">
        <v>13293</v>
      </c>
      <c r="O2147" t="s">
        <v>13311</v>
      </c>
      <c r="P2147" t="s">
        <v>4365</v>
      </c>
      <c r="Q2147">
        <v>1</v>
      </c>
      <c r="R2147" t="s">
        <v>4365</v>
      </c>
      <c r="S2147" t="s">
        <v>13381</v>
      </c>
      <c r="T2147" t="s">
        <v>13766</v>
      </c>
      <c r="U2147" s="3" t="str" cm="1">
        <f t="array" ref="U2147">LEFT(T2147,MIN(FIND({0,1,2,3,4,5,6,7,8,9},T2147&amp;"0123456789"))-1)</f>
        <v>$</v>
      </c>
      <c r="V2147" t="s">
        <v>14425</v>
      </c>
      <c r="W2147" t="s">
        <v>13766</v>
      </c>
      <c r="X2147" s="3" t="str" cm="1">
        <f t="array" ref="X2147">LEFT(W2147,MIN(FIND({0,1,2,3,4,5,6,7,8,9},W2147&amp;"0123456789"))-1)</f>
        <v>$</v>
      </c>
      <c r="Y2147" t="s">
        <v>14425</v>
      </c>
      <c r="Z2147" t="s">
        <v>13766</v>
      </c>
      <c r="AA2147" s="3" cm="1">
        <f t="array" ref="AA2147">_xlfn.XLOOKUP(LEFT(Z2147,MIN(FIND({0,1,2,3,4,5,6,7,8,9},Z2147&amp;"0123456789"))-1), $BB$4:$BB$23, $BC$4:$BC$23)*_xlfn.NUMBERVALUE(TRIM(REPLACE(Z2147,1,MIN(FIND({0,1,2,3,4,5,6,7,8,9},Z2147&amp;"0123456789"))-1,"")), ".", ",")</f>
        <v>7500000</v>
      </c>
      <c r="AB2147" t="s">
        <v>13766</v>
      </c>
      <c r="AC2147" s="3" cm="1">
        <f t="array" ref="AC2147">_xlfn.XLOOKUP(LEFT(AB2147,MIN(FIND({0,1,2,3,4,5,6,7,8,9},AB2147&amp;"0123456789"))-1), $BB$4:$BB$23, $BC$4:$BC$23)*_xlfn.NUMBERVALUE(TRIM(REPLACE(AB2147,1,MIN(FIND({0,1,2,3,4,5,6,7,8,9},AB2147&amp;"0123456789"))-1,"")), ".", ",")</f>
        <v>7500000</v>
      </c>
      <c r="AD2147" t="s">
        <v>4365</v>
      </c>
      <c r="AE2147" t="s">
        <v>4365</v>
      </c>
      <c r="AF2147" t="s">
        <v>4365</v>
      </c>
      <c r="AG2147" t="s">
        <v>4365</v>
      </c>
      <c r="AH2147" t="s">
        <v>4365</v>
      </c>
      <c r="AI2147" t="s">
        <v>4365</v>
      </c>
      <c r="AJ2147" t="s">
        <v>4365</v>
      </c>
      <c r="AK2147" t="s">
        <v>4365</v>
      </c>
      <c r="AL2147" t="s">
        <v>4365</v>
      </c>
      <c r="AM2147" t="s">
        <v>4365</v>
      </c>
      <c r="AN2147" t="s">
        <v>4365</v>
      </c>
      <c r="AO2147" t="s">
        <v>4365</v>
      </c>
      <c r="AP2147" t="s">
        <v>4365</v>
      </c>
      <c r="AQ2147" t="s">
        <v>4365</v>
      </c>
      <c r="AR2147" t="s">
        <v>4365</v>
      </c>
      <c r="AS2147" t="s">
        <v>4365</v>
      </c>
      <c r="BC2147" s="3" t="str" cm="1">
        <f t="array" ref="BC2147">LEFT(BB2147,MIN(FIND({0,1,2,3,4,5,6,7,8,9},BB2147&amp;"0123456789"))-1)</f>
        <v/>
      </c>
      <c r="BY2147" t="s">
        <v>12694</v>
      </c>
      <c r="CT2147" t="str">
        <f t="shared" si="479"/>
        <v>Consulting</v>
      </c>
      <c r="CU2147" t="str">
        <f t="shared" si="480"/>
        <v/>
      </c>
      <c r="CV2147" t="str">
        <f t="shared" si="481"/>
        <v/>
      </c>
      <c r="CW2147" t="str">
        <f t="shared" si="482"/>
        <v/>
      </c>
      <c r="CX2147" t="str">
        <f t="shared" si="483"/>
        <v/>
      </c>
      <c r="CY2147" t="str">
        <f t="shared" si="484"/>
        <v/>
      </c>
      <c r="CZ2147" t="str">
        <f t="shared" si="485"/>
        <v/>
      </c>
      <c r="DA2147" t="str">
        <f t="shared" si="486"/>
        <v/>
      </c>
      <c r="DB2147" t="str">
        <f t="shared" si="487"/>
        <v/>
      </c>
      <c r="DC2147" t="str">
        <f t="shared" si="488"/>
        <v/>
      </c>
    </row>
    <row r="2148" spans="1:107" x14ac:dyDescent="0.2">
      <c r="A2148">
        <v>2145</v>
      </c>
      <c r="B2148" t="s">
        <v>2137</v>
      </c>
      <c r="C2148" t="s">
        <v>4312</v>
      </c>
      <c r="D2148" t="s">
        <v>6047</v>
      </c>
      <c r="E2148" t="s">
        <v>6065</v>
      </c>
      <c r="F2148" t="s">
        <v>8211</v>
      </c>
      <c r="G2148" t="s">
        <v>8245</v>
      </c>
      <c r="H2148" t="s">
        <v>8552</v>
      </c>
      <c r="I2148" t="s">
        <v>8555</v>
      </c>
      <c r="J2148" t="s">
        <v>10111</v>
      </c>
      <c r="K2148" t="s">
        <v>10121</v>
      </c>
      <c r="L2148" t="s">
        <v>10835</v>
      </c>
      <c r="M2148" t="s">
        <v>12254</v>
      </c>
      <c r="N2148" t="s">
        <v>13026</v>
      </c>
      <c r="O2148" t="s">
        <v>13308</v>
      </c>
      <c r="P2148" t="s">
        <v>4365</v>
      </c>
      <c r="Q2148">
        <v>1</v>
      </c>
      <c r="R2148" t="s">
        <v>13357</v>
      </c>
      <c r="S2148" t="s">
        <v>8291</v>
      </c>
      <c r="T2148" t="s">
        <v>13831</v>
      </c>
      <c r="U2148" s="3" t="str" cm="1">
        <f t="array" ref="U2148">LEFT(T2148,MIN(FIND({0,1,2,3,4,5,6,7,8,9},T2148&amp;"0123456789"))-1)</f>
        <v>$</v>
      </c>
      <c r="V2148" t="s">
        <v>13357</v>
      </c>
      <c r="W2148" t="s">
        <v>13831</v>
      </c>
      <c r="X2148" s="3" t="str" cm="1">
        <f t="array" ref="X2148">LEFT(W2148,MIN(FIND({0,1,2,3,4,5,6,7,8,9},W2148&amp;"0123456789"))-1)</f>
        <v>$</v>
      </c>
      <c r="Y2148" t="s">
        <v>13357</v>
      </c>
      <c r="Z2148" t="s">
        <v>13831</v>
      </c>
      <c r="AA2148" s="3" cm="1">
        <f t="array" ref="AA2148">_xlfn.XLOOKUP(LEFT(Z2148,MIN(FIND({0,1,2,3,4,5,6,7,8,9},Z2148&amp;"0123456789"))-1), $BB$4:$BB$23, $BC$4:$BC$23)*_xlfn.NUMBERVALUE(TRIM(REPLACE(Z2148,1,MIN(FIND({0,1,2,3,4,5,6,7,8,9},Z2148&amp;"0123456789"))-1,"")), ".", ",")</f>
        <v>1000000</v>
      </c>
      <c r="AB2148" t="s">
        <v>13831</v>
      </c>
      <c r="AC2148" s="3" cm="1">
        <f t="array" ref="AC2148">_xlfn.XLOOKUP(LEFT(AB2148,MIN(FIND({0,1,2,3,4,5,6,7,8,9},AB2148&amp;"0123456789"))-1), $BB$4:$BB$23, $BC$4:$BC$23)*_xlfn.NUMBERVALUE(TRIM(REPLACE(AB2148,1,MIN(FIND({0,1,2,3,4,5,6,7,8,9},AB2148&amp;"0123456789"))-1,"")), ".", ",")</f>
        <v>1000000</v>
      </c>
      <c r="AD2148" t="s">
        <v>8555</v>
      </c>
      <c r="AE2148" t="s">
        <v>8555</v>
      </c>
      <c r="AF2148" t="s">
        <v>16444</v>
      </c>
      <c r="AG2148" t="s">
        <v>4365</v>
      </c>
      <c r="AH2148" t="s">
        <v>4365</v>
      </c>
      <c r="AI2148" t="s">
        <v>4365</v>
      </c>
      <c r="AJ2148" t="s">
        <v>4365</v>
      </c>
      <c r="AK2148" t="s">
        <v>4365</v>
      </c>
      <c r="AL2148" t="s">
        <v>4365</v>
      </c>
      <c r="AM2148" t="s">
        <v>4365</v>
      </c>
      <c r="AN2148" t="s">
        <v>4365</v>
      </c>
      <c r="AO2148" t="s">
        <v>4365</v>
      </c>
      <c r="AP2148" t="s">
        <v>4365</v>
      </c>
      <c r="AQ2148" t="s">
        <v>4365</v>
      </c>
      <c r="AR2148" t="s">
        <v>4365</v>
      </c>
      <c r="AS2148" t="s">
        <v>19206</v>
      </c>
      <c r="BC2148" s="3" t="str" cm="1">
        <f t="array" ref="BC2148">LEFT(BB2148,MIN(FIND({0,1,2,3,4,5,6,7,8,9},BB2148&amp;"0123456789"))-1)</f>
        <v/>
      </c>
      <c r="BY2148" t="s">
        <v>10143</v>
      </c>
      <c r="BZ2148" t="s">
        <v>25430</v>
      </c>
      <c r="CA2148" t="s">
        <v>25414</v>
      </c>
      <c r="CT2148" t="str">
        <f t="shared" si="479"/>
        <v>Financial Services</v>
      </c>
      <c r="CU2148" t="str">
        <f t="shared" si="480"/>
        <v>FinTech</v>
      </c>
      <c r="CV2148" t="str">
        <f t="shared" si="481"/>
        <v>Internet</v>
      </c>
      <c r="CW2148" t="str">
        <f t="shared" si="482"/>
        <v/>
      </c>
      <c r="CX2148" t="str">
        <f t="shared" si="483"/>
        <v/>
      </c>
      <c r="CY2148" t="str">
        <f t="shared" si="484"/>
        <v/>
      </c>
      <c r="CZ2148" t="str">
        <f t="shared" si="485"/>
        <v/>
      </c>
      <c r="DA2148" t="str">
        <f t="shared" si="486"/>
        <v/>
      </c>
      <c r="DB2148" t="str">
        <f t="shared" si="487"/>
        <v/>
      </c>
      <c r="DC2148" t="str">
        <f t="shared" si="488"/>
        <v/>
      </c>
    </row>
    <row r="2149" spans="1:107" x14ac:dyDescent="0.2">
      <c r="A2149">
        <v>2146</v>
      </c>
      <c r="B2149" t="s">
        <v>2138</v>
      </c>
      <c r="C2149" t="s">
        <v>4313</v>
      </c>
      <c r="D2149" t="s">
        <v>6048</v>
      </c>
      <c r="E2149" t="s">
        <v>6065</v>
      </c>
      <c r="F2149" t="s">
        <v>8212</v>
      </c>
      <c r="G2149" t="s">
        <v>8548</v>
      </c>
      <c r="H2149" t="s">
        <v>8552</v>
      </c>
      <c r="I2149" t="s">
        <v>4365</v>
      </c>
      <c r="J2149" t="s">
        <v>4365</v>
      </c>
      <c r="K2149" t="s">
        <v>10121</v>
      </c>
      <c r="L2149" t="s">
        <v>11080</v>
      </c>
      <c r="M2149" t="s">
        <v>12721</v>
      </c>
      <c r="N2149" t="s">
        <v>12751</v>
      </c>
      <c r="O2149" t="s">
        <v>4365</v>
      </c>
      <c r="P2149" t="s">
        <v>4365</v>
      </c>
      <c r="Q2149">
        <v>1</v>
      </c>
      <c r="R2149" t="s">
        <v>13357</v>
      </c>
      <c r="S2149" t="s">
        <v>8369</v>
      </c>
      <c r="T2149" t="s">
        <v>13856</v>
      </c>
      <c r="U2149" s="3" t="str" cm="1">
        <f t="array" ref="U2149">LEFT(T2149,MIN(FIND({0,1,2,3,4,5,6,7,8,9},T2149&amp;"0123456789"))-1)</f>
        <v>£</v>
      </c>
      <c r="V2149" t="s">
        <v>14422</v>
      </c>
      <c r="W2149" t="s">
        <v>13856</v>
      </c>
      <c r="X2149" s="3" t="str" cm="1">
        <f t="array" ref="X2149">LEFT(W2149,MIN(FIND({0,1,2,3,4,5,6,7,8,9},W2149&amp;"0123456789"))-1)</f>
        <v>£</v>
      </c>
      <c r="Y2149" t="s">
        <v>14422</v>
      </c>
      <c r="Z2149" t="s">
        <v>13856</v>
      </c>
      <c r="AA2149" s="3" cm="1">
        <f t="array" ref="AA2149">_xlfn.XLOOKUP(LEFT(Z2149,MIN(FIND({0,1,2,3,4,5,6,7,8,9},Z2149&amp;"0123456789"))-1), $BB$4:$BB$23, $BC$4:$BC$23)*_xlfn.NUMBERVALUE(TRIM(REPLACE(Z2149,1,MIN(FIND({0,1,2,3,4,5,6,7,8,9},Z2149&amp;"0123456789"))-1,"")), ".", ",")</f>
        <v>1370000</v>
      </c>
      <c r="AB2149" t="s">
        <v>13856</v>
      </c>
      <c r="AC2149" s="3" cm="1">
        <f t="array" ref="AC2149">_xlfn.XLOOKUP(LEFT(AB2149,MIN(FIND({0,1,2,3,4,5,6,7,8,9},AB2149&amp;"0123456789"))-1), $BB$4:$BB$23, $BC$4:$BC$23)*_xlfn.NUMBERVALUE(TRIM(REPLACE(AB2149,1,MIN(FIND({0,1,2,3,4,5,6,7,8,9},AB2149&amp;"0123456789"))-1,"")), ".", ",")</f>
        <v>1370000</v>
      </c>
      <c r="AD2149" t="s">
        <v>4365</v>
      </c>
      <c r="AE2149" t="s">
        <v>4365</v>
      </c>
      <c r="AF2149" t="s">
        <v>4365</v>
      </c>
      <c r="AG2149" t="s">
        <v>4365</v>
      </c>
      <c r="AH2149" t="s">
        <v>4365</v>
      </c>
      <c r="AI2149" t="s">
        <v>4365</v>
      </c>
      <c r="AJ2149" t="s">
        <v>4365</v>
      </c>
      <c r="AK2149" t="s">
        <v>4365</v>
      </c>
      <c r="AL2149" t="s">
        <v>4365</v>
      </c>
      <c r="AM2149" t="s">
        <v>4365</v>
      </c>
      <c r="AN2149" t="s">
        <v>4365</v>
      </c>
      <c r="AO2149" t="s">
        <v>4365</v>
      </c>
      <c r="AP2149" t="s">
        <v>4365</v>
      </c>
      <c r="AQ2149" t="s">
        <v>4365</v>
      </c>
      <c r="AR2149" t="s">
        <v>4365</v>
      </c>
      <c r="AS2149" t="s">
        <v>4365</v>
      </c>
      <c r="BC2149" s="3" t="str" cm="1">
        <f t="array" ref="BC2149">LEFT(BB2149,MIN(FIND({0,1,2,3,4,5,6,7,8,9},BB2149&amp;"0123456789"))-1)</f>
        <v/>
      </c>
      <c r="BY2149" t="s">
        <v>12478</v>
      </c>
      <c r="BZ2149" t="s">
        <v>25404</v>
      </c>
      <c r="CA2149" t="s">
        <v>25469</v>
      </c>
      <c r="CT2149" t="str">
        <f t="shared" si="479"/>
        <v>Electronics</v>
      </c>
      <c r="CU2149" t="str">
        <f t="shared" si="480"/>
        <v>Information Technology</v>
      </c>
      <c r="CV2149" t="str">
        <f t="shared" si="481"/>
        <v>Messaging</v>
      </c>
      <c r="CW2149" t="str">
        <f t="shared" si="482"/>
        <v/>
      </c>
      <c r="CX2149" t="str">
        <f t="shared" si="483"/>
        <v/>
      </c>
      <c r="CY2149" t="str">
        <f t="shared" si="484"/>
        <v/>
      </c>
      <c r="CZ2149" t="str">
        <f t="shared" si="485"/>
        <v/>
      </c>
      <c r="DA2149" t="str">
        <f t="shared" si="486"/>
        <v/>
      </c>
      <c r="DB2149" t="str">
        <f t="shared" si="487"/>
        <v/>
      </c>
      <c r="DC2149" t="str">
        <f t="shared" si="488"/>
        <v/>
      </c>
    </row>
    <row r="2150" spans="1:107" x14ac:dyDescent="0.2">
      <c r="A2150">
        <v>2147</v>
      </c>
      <c r="B2150" t="s">
        <v>2139</v>
      </c>
      <c r="C2150" t="s">
        <v>4314</v>
      </c>
      <c r="D2150" t="s">
        <v>4365</v>
      </c>
      <c r="E2150" t="s">
        <v>6065</v>
      </c>
      <c r="F2150" t="s">
        <v>8213</v>
      </c>
      <c r="G2150" t="s">
        <v>8441</v>
      </c>
      <c r="H2150" t="s">
        <v>8552</v>
      </c>
      <c r="I2150" t="s">
        <v>4365</v>
      </c>
      <c r="J2150" t="s">
        <v>4365</v>
      </c>
      <c r="K2150" t="s">
        <v>4365</v>
      </c>
      <c r="L2150" t="s">
        <v>11081</v>
      </c>
      <c r="M2150" t="s">
        <v>12722</v>
      </c>
      <c r="N2150" t="s">
        <v>13212</v>
      </c>
      <c r="O2150" t="s">
        <v>13319</v>
      </c>
      <c r="P2150" t="s">
        <v>4365</v>
      </c>
      <c r="Q2150">
        <v>1</v>
      </c>
      <c r="R2150" t="s">
        <v>4365</v>
      </c>
      <c r="S2150" t="s">
        <v>13587</v>
      </c>
      <c r="T2150" t="s">
        <v>14333</v>
      </c>
      <c r="U2150" s="3" t="str" cm="1">
        <f t="array" ref="U2150">LEFT(T2150,MIN(FIND({0,1,2,3,4,5,6,7,8,9},T2150&amp;"0123456789"))-1)</f>
        <v>CN¥</v>
      </c>
      <c r="V2150" t="s">
        <v>14415</v>
      </c>
      <c r="W2150" t="s">
        <v>14333</v>
      </c>
      <c r="X2150" s="3" t="str" cm="1">
        <f t="array" ref="X2150">LEFT(W2150,MIN(FIND({0,1,2,3,4,5,6,7,8,9},W2150&amp;"0123456789"))-1)</f>
        <v>CN¥</v>
      </c>
      <c r="Y2150" t="s">
        <v>14415</v>
      </c>
      <c r="Z2150" t="s">
        <v>14333</v>
      </c>
      <c r="AA2150" s="3" cm="1">
        <f t="array" ref="AA2150">_xlfn.XLOOKUP(LEFT(Z2150,MIN(FIND({0,1,2,3,4,5,6,7,8,9},Z2150&amp;"0123456789"))-1), $BB$4:$BB$23, $BC$4:$BC$23)*_xlfn.NUMBERVALUE(TRIM(REPLACE(Z2150,1,MIN(FIND({0,1,2,3,4,5,6,7,8,9},Z2150&amp;"0123456789"))-1,"")), ".", ",")</f>
        <v>1500000</v>
      </c>
      <c r="AB2150" t="s">
        <v>14333</v>
      </c>
      <c r="AC2150" s="3" cm="1">
        <f t="array" ref="AC2150">_xlfn.XLOOKUP(LEFT(AB2150,MIN(FIND({0,1,2,3,4,5,6,7,8,9},AB2150&amp;"0123456789"))-1), $BB$4:$BB$23, $BC$4:$BC$23)*_xlfn.NUMBERVALUE(TRIM(REPLACE(AB2150,1,MIN(FIND({0,1,2,3,4,5,6,7,8,9},AB2150&amp;"0123456789"))-1,"")), ".", ",")</f>
        <v>1500000</v>
      </c>
      <c r="AD2150" t="s">
        <v>4365</v>
      </c>
      <c r="AE2150" t="s">
        <v>8555</v>
      </c>
      <c r="AF2150" t="s">
        <v>16445</v>
      </c>
      <c r="AG2150" t="s">
        <v>4365</v>
      </c>
      <c r="AH2150" t="s">
        <v>4365</v>
      </c>
      <c r="AI2150" t="s">
        <v>4365</v>
      </c>
      <c r="AJ2150" t="s">
        <v>4365</v>
      </c>
      <c r="AK2150" t="s">
        <v>4365</v>
      </c>
      <c r="AL2150" t="s">
        <v>4365</v>
      </c>
      <c r="AM2150" t="s">
        <v>4365</v>
      </c>
      <c r="AN2150" t="s">
        <v>4365</v>
      </c>
      <c r="AO2150" t="s">
        <v>4365</v>
      </c>
      <c r="AP2150" t="s">
        <v>4365</v>
      </c>
      <c r="AQ2150" t="s">
        <v>4365</v>
      </c>
      <c r="AR2150" t="s">
        <v>4365</v>
      </c>
      <c r="AS2150" t="s">
        <v>8560</v>
      </c>
      <c r="BC2150" s="3" t="str" cm="1">
        <f t="array" ref="BC2150">LEFT(BB2150,MIN(FIND({0,1,2,3,4,5,6,7,8,9},BB2150&amp;"0123456789"))-1)</f>
        <v/>
      </c>
      <c r="BY2150" t="s">
        <v>11267</v>
      </c>
      <c r="BZ2150" t="s">
        <v>25821</v>
      </c>
      <c r="CT2150" t="str">
        <f t="shared" si="479"/>
        <v>Artificial Intelligence</v>
      </c>
      <c r="CU2150" t="str">
        <f t="shared" si="480"/>
        <v>Wine And Spirits</v>
      </c>
      <c r="CV2150" t="str">
        <f t="shared" si="481"/>
        <v/>
      </c>
      <c r="CW2150" t="str">
        <f t="shared" si="482"/>
        <v/>
      </c>
      <c r="CX2150" t="str">
        <f t="shared" si="483"/>
        <v/>
      </c>
      <c r="CY2150" t="str">
        <f t="shared" si="484"/>
        <v/>
      </c>
      <c r="CZ2150" t="str">
        <f t="shared" si="485"/>
        <v/>
      </c>
      <c r="DA2150" t="str">
        <f t="shared" si="486"/>
        <v/>
      </c>
      <c r="DB2150" t="str">
        <f t="shared" si="487"/>
        <v/>
      </c>
      <c r="DC2150" t="str">
        <f t="shared" si="488"/>
        <v/>
      </c>
    </row>
    <row r="2151" spans="1:107" x14ac:dyDescent="0.2">
      <c r="A2151">
        <v>2148</v>
      </c>
      <c r="B2151" t="s">
        <v>2140</v>
      </c>
      <c r="C2151" t="s">
        <v>4315</v>
      </c>
      <c r="D2151" t="s">
        <v>4365</v>
      </c>
      <c r="E2151" t="s">
        <v>6065</v>
      </c>
      <c r="F2151" t="s">
        <v>8214</v>
      </c>
      <c r="G2151" t="s">
        <v>8269</v>
      </c>
      <c r="H2151" t="s">
        <v>8552</v>
      </c>
      <c r="I2151" t="s">
        <v>4365</v>
      </c>
      <c r="J2151" t="s">
        <v>4365</v>
      </c>
      <c r="K2151" t="s">
        <v>4365</v>
      </c>
      <c r="L2151" t="s">
        <v>10945</v>
      </c>
      <c r="M2151" t="s">
        <v>12723</v>
      </c>
      <c r="N2151" t="s">
        <v>13294</v>
      </c>
      <c r="O2151" t="s">
        <v>13319</v>
      </c>
      <c r="P2151" t="s">
        <v>4365</v>
      </c>
      <c r="Q2151">
        <v>1</v>
      </c>
      <c r="R2151" t="s">
        <v>13357</v>
      </c>
      <c r="S2151" t="s">
        <v>13456</v>
      </c>
      <c r="T2151" t="s">
        <v>14333</v>
      </c>
      <c r="U2151" s="3" t="str" cm="1">
        <f t="array" ref="U2151">LEFT(T2151,MIN(FIND({0,1,2,3,4,5,6,7,8,9},T2151&amp;"0123456789"))-1)</f>
        <v>CN¥</v>
      </c>
      <c r="V2151" t="s">
        <v>14417</v>
      </c>
      <c r="W2151" t="s">
        <v>14333</v>
      </c>
      <c r="X2151" s="3" t="str" cm="1">
        <f t="array" ref="X2151">LEFT(W2151,MIN(FIND({0,1,2,3,4,5,6,7,8,9},W2151&amp;"0123456789"))-1)</f>
        <v>CN¥</v>
      </c>
      <c r="Y2151" t="s">
        <v>14417</v>
      </c>
      <c r="Z2151" t="s">
        <v>14333</v>
      </c>
      <c r="AA2151" s="3" cm="1">
        <f t="array" ref="AA2151">_xlfn.XLOOKUP(LEFT(Z2151,MIN(FIND({0,1,2,3,4,5,6,7,8,9},Z2151&amp;"0123456789"))-1), $BB$4:$BB$23, $BC$4:$BC$23)*_xlfn.NUMBERVALUE(TRIM(REPLACE(Z2151,1,MIN(FIND({0,1,2,3,4,5,6,7,8,9},Z2151&amp;"0123456789"))-1,"")), ".", ",")</f>
        <v>1500000</v>
      </c>
      <c r="AB2151" t="s">
        <v>14333</v>
      </c>
      <c r="AC2151" s="3" cm="1">
        <f t="array" ref="AC2151">_xlfn.XLOOKUP(LEFT(AB2151,MIN(FIND({0,1,2,3,4,5,6,7,8,9},AB2151&amp;"0123456789"))-1), $BB$4:$BB$23, $BC$4:$BC$23)*_xlfn.NUMBERVALUE(TRIM(REPLACE(AB2151,1,MIN(FIND({0,1,2,3,4,5,6,7,8,9},AB2151&amp;"0123456789"))-1,"")), ".", ",")</f>
        <v>1500000</v>
      </c>
      <c r="AD2151" t="s">
        <v>8555</v>
      </c>
      <c r="AE2151" t="s">
        <v>8555</v>
      </c>
      <c r="AF2151" t="s">
        <v>16446</v>
      </c>
      <c r="AG2151" t="s">
        <v>4365</v>
      </c>
      <c r="AH2151" t="s">
        <v>4365</v>
      </c>
      <c r="AI2151" t="s">
        <v>4365</v>
      </c>
      <c r="AJ2151" t="s">
        <v>4365</v>
      </c>
      <c r="AK2151" t="s">
        <v>4365</v>
      </c>
      <c r="AL2151" t="s">
        <v>4365</v>
      </c>
      <c r="AM2151" t="s">
        <v>4365</v>
      </c>
      <c r="AN2151" t="s">
        <v>4365</v>
      </c>
      <c r="AO2151" t="s">
        <v>4365</v>
      </c>
      <c r="AP2151" t="s">
        <v>4365</v>
      </c>
      <c r="AQ2151" t="s">
        <v>4365</v>
      </c>
      <c r="AR2151" t="s">
        <v>4365</v>
      </c>
      <c r="AS2151" t="s">
        <v>4365</v>
      </c>
      <c r="BC2151" s="3" t="str" cm="1">
        <f t="array" ref="BC2151">LEFT(BB2151,MIN(FIND({0,1,2,3,4,5,6,7,8,9},BB2151&amp;"0123456789"))-1)</f>
        <v/>
      </c>
      <c r="BY2151" t="s">
        <v>10221</v>
      </c>
      <c r="BZ2151" t="s">
        <v>25468</v>
      </c>
      <c r="CA2151" t="s">
        <v>25416</v>
      </c>
      <c r="CT2151" t="str">
        <f t="shared" si="479"/>
        <v>Consumer Goods</v>
      </c>
      <c r="CU2151" t="str">
        <f t="shared" si="480"/>
        <v>Food and Beverage</v>
      </c>
      <c r="CV2151" t="str">
        <f t="shared" si="481"/>
        <v>Retail</v>
      </c>
      <c r="CW2151" t="str">
        <f t="shared" si="482"/>
        <v/>
      </c>
      <c r="CX2151" t="str">
        <f t="shared" si="483"/>
        <v/>
      </c>
      <c r="CY2151" t="str">
        <f t="shared" si="484"/>
        <v/>
      </c>
      <c r="CZ2151" t="str">
        <f t="shared" si="485"/>
        <v/>
      </c>
      <c r="DA2151" t="str">
        <f t="shared" si="486"/>
        <v/>
      </c>
      <c r="DB2151" t="str">
        <f t="shared" si="487"/>
        <v/>
      </c>
      <c r="DC2151" t="str">
        <f t="shared" si="488"/>
        <v/>
      </c>
    </row>
    <row r="2152" spans="1:107" x14ac:dyDescent="0.2">
      <c r="A2152">
        <v>2149</v>
      </c>
      <c r="B2152" t="s">
        <v>2141</v>
      </c>
      <c r="C2152" t="s">
        <v>4316</v>
      </c>
      <c r="D2152" t="s">
        <v>4365</v>
      </c>
      <c r="E2152" t="s">
        <v>4365</v>
      </c>
      <c r="F2152" t="s">
        <v>8215</v>
      </c>
      <c r="G2152" t="s">
        <v>8245</v>
      </c>
      <c r="H2152" t="s">
        <v>8552</v>
      </c>
      <c r="I2152" t="s">
        <v>4365</v>
      </c>
      <c r="J2152" t="s">
        <v>4365</v>
      </c>
      <c r="K2152" t="s">
        <v>4365</v>
      </c>
      <c r="L2152" t="s">
        <v>10362</v>
      </c>
      <c r="M2152" t="s">
        <v>11715</v>
      </c>
      <c r="N2152" t="s">
        <v>13295</v>
      </c>
      <c r="O2152" t="s">
        <v>13319</v>
      </c>
      <c r="P2152" t="s">
        <v>4365</v>
      </c>
      <c r="Q2152">
        <v>2</v>
      </c>
      <c r="R2152" t="s">
        <v>13357</v>
      </c>
      <c r="S2152" t="s">
        <v>13391</v>
      </c>
      <c r="T2152" t="s">
        <v>14333</v>
      </c>
      <c r="U2152" s="3" t="str" cm="1">
        <f t="array" ref="U2152">LEFT(T2152,MIN(FIND({0,1,2,3,4,5,6,7,8,9},T2152&amp;"0123456789"))-1)</f>
        <v>CN¥</v>
      </c>
      <c r="V2152" t="s">
        <v>13357</v>
      </c>
      <c r="W2152" t="s">
        <v>14333</v>
      </c>
      <c r="X2152" s="3" t="str" cm="1">
        <f t="array" ref="X2152">LEFT(W2152,MIN(FIND({0,1,2,3,4,5,6,7,8,9},W2152&amp;"0123456789"))-1)</f>
        <v>CN¥</v>
      </c>
      <c r="Y2152" t="s">
        <v>13357</v>
      </c>
      <c r="Z2152" t="s">
        <v>14333</v>
      </c>
      <c r="AA2152" s="3" cm="1">
        <f t="array" ref="AA2152">_xlfn.XLOOKUP(LEFT(Z2152,MIN(FIND({0,1,2,3,4,5,6,7,8,9},Z2152&amp;"0123456789"))-1), $BB$4:$BB$23, $BC$4:$BC$23)*_xlfn.NUMBERVALUE(TRIM(REPLACE(Z2152,1,MIN(FIND({0,1,2,3,4,5,6,7,8,9},Z2152&amp;"0123456789"))-1,"")), ".", ",")</f>
        <v>1500000</v>
      </c>
      <c r="AB2152" t="s">
        <v>14333</v>
      </c>
      <c r="AC2152" s="3" cm="1">
        <f t="array" ref="AC2152">_xlfn.XLOOKUP(LEFT(AB2152,MIN(FIND({0,1,2,3,4,5,6,7,8,9},AB2152&amp;"0123456789"))-1), $BB$4:$BB$23, $BC$4:$BC$23)*_xlfn.NUMBERVALUE(TRIM(REPLACE(AB2152,1,MIN(FIND({0,1,2,3,4,5,6,7,8,9},AB2152&amp;"0123456789"))-1,"")), ".", ",")</f>
        <v>1500000</v>
      </c>
      <c r="AD2152" t="s">
        <v>8555</v>
      </c>
      <c r="AE2152" t="s">
        <v>8555</v>
      </c>
      <c r="AF2152" t="s">
        <v>16447</v>
      </c>
      <c r="AG2152" t="s">
        <v>4365</v>
      </c>
      <c r="AH2152" t="s">
        <v>4365</v>
      </c>
      <c r="AI2152" t="s">
        <v>4365</v>
      </c>
      <c r="AJ2152" t="s">
        <v>4365</v>
      </c>
      <c r="AK2152" t="s">
        <v>4365</v>
      </c>
      <c r="AL2152" t="s">
        <v>4365</v>
      </c>
      <c r="AM2152" t="s">
        <v>4365</v>
      </c>
      <c r="AN2152" t="s">
        <v>4365</v>
      </c>
      <c r="AO2152" t="s">
        <v>4365</v>
      </c>
      <c r="AP2152" t="s">
        <v>4365</v>
      </c>
      <c r="AQ2152" t="s">
        <v>4365</v>
      </c>
      <c r="AR2152" t="s">
        <v>4365</v>
      </c>
      <c r="AS2152" t="s">
        <v>4365</v>
      </c>
      <c r="BC2152" s="3" t="str" cm="1">
        <f t="array" ref="BC2152">LEFT(BB2152,MIN(FIND({0,1,2,3,4,5,6,7,8,9},BB2152&amp;"0123456789"))-1)</f>
        <v/>
      </c>
      <c r="BY2152" t="s">
        <v>12544</v>
      </c>
      <c r="BZ2152" t="s">
        <v>25650</v>
      </c>
      <c r="CA2152" t="s">
        <v>25798</v>
      </c>
      <c r="CT2152" t="str">
        <f t="shared" si="479"/>
        <v>Agriculture</v>
      </c>
      <c r="CU2152" t="str">
        <f t="shared" si="480"/>
        <v>AgTech</v>
      </c>
      <c r="CV2152" t="str">
        <f t="shared" si="481"/>
        <v>Farming</v>
      </c>
      <c r="CW2152" t="str">
        <f t="shared" si="482"/>
        <v/>
      </c>
      <c r="CX2152" t="str">
        <f t="shared" si="483"/>
        <v/>
      </c>
      <c r="CY2152" t="str">
        <f t="shared" si="484"/>
        <v/>
      </c>
      <c r="CZ2152" t="str">
        <f t="shared" si="485"/>
        <v/>
      </c>
      <c r="DA2152" t="str">
        <f t="shared" si="486"/>
        <v/>
      </c>
      <c r="DB2152" t="str">
        <f t="shared" si="487"/>
        <v/>
      </c>
      <c r="DC2152" t="str">
        <f t="shared" si="488"/>
        <v/>
      </c>
    </row>
    <row r="2153" spans="1:107" x14ac:dyDescent="0.2">
      <c r="A2153">
        <v>2150</v>
      </c>
      <c r="B2153" t="s">
        <v>2142</v>
      </c>
      <c r="C2153" t="s">
        <v>4317</v>
      </c>
      <c r="D2153" t="s">
        <v>4365</v>
      </c>
      <c r="E2153" t="s">
        <v>6065</v>
      </c>
      <c r="F2153" t="s">
        <v>8216</v>
      </c>
      <c r="G2153" t="s">
        <v>8357</v>
      </c>
      <c r="H2153" t="s">
        <v>8552</v>
      </c>
      <c r="I2153" t="s">
        <v>4365</v>
      </c>
      <c r="J2153" t="s">
        <v>4365</v>
      </c>
      <c r="K2153" t="s">
        <v>10119</v>
      </c>
      <c r="L2153" t="s">
        <v>10263</v>
      </c>
      <c r="M2153" t="s">
        <v>12724</v>
      </c>
      <c r="N2153" t="s">
        <v>13296</v>
      </c>
      <c r="O2153" t="s">
        <v>13319</v>
      </c>
      <c r="P2153" t="s">
        <v>4365</v>
      </c>
      <c r="Q2153">
        <v>1</v>
      </c>
      <c r="R2153" t="s">
        <v>13357</v>
      </c>
      <c r="S2153" t="s">
        <v>13608</v>
      </c>
      <c r="T2153" t="s">
        <v>14333</v>
      </c>
      <c r="U2153" s="3" t="str" cm="1">
        <f t="array" ref="U2153">LEFT(T2153,MIN(FIND({0,1,2,3,4,5,6,7,8,9},T2153&amp;"0123456789"))-1)</f>
        <v>CN¥</v>
      </c>
      <c r="V2153" t="s">
        <v>14417</v>
      </c>
      <c r="W2153" t="s">
        <v>14333</v>
      </c>
      <c r="X2153" s="3" t="str" cm="1">
        <f t="array" ref="X2153">LEFT(W2153,MIN(FIND({0,1,2,3,4,5,6,7,8,9},W2153&amp;"0123456789"))-1)</f>
        <v>CN¥</v>
      </c>
      <c r="Y2153" t="s">
        <v>14417</v>
      </c>
      <c r="Z2153" t="s">
        <v>14333</v>
      </c>
      <c r="AA2153" s="3" cm="1">
        <f t="array" ref="AA2153">_xlfn.XLOOKUP(LEFT(Z2153,MIN(FIND({0,1,2,3,4,5,6,7,8,9},Z2153&amp;"0123456789"))-1), $BB$4:$BB$23, $BC$4:$BC$23)*_xlfn.NUMBERVALUE(TRIM(REPLACE(Z2153,1,MIN(FIND({0,1,2,3,4,5,6,7,8,9},Z2153&amp;"0123456789"))-1,"")), ".", ",")</f>
        <v>1500000</v>
      </c>
      <c r="AB2153" t="s">
        <v>14333</v>
      </c>
      <c r="AC2153" s="3" cm="1">
        <f t="array" ref="AC2153">_xlfn.XLOOKUP(LEFT(AB2153,MIN(FIND({0,1,2,3,4,5,6,7,8,9},AB2153&amp;"0123456789"))-1), $BB$4:$BB$23, $BC$4:$BC$23)*_xlfn.NUMBERVALUE(TRIM(REPLACE(AB2153,1,MIN(FIND({0,1,2,3,4,5,6,7,8,9},AB2153&amp;"0123456789"))-1,"")), ".", ",")</f>
        <v>1500000</v>
      </c>
      <c r="AD2153" t="s">
        <v>8555</v>
      </c>
      <c r="AE2153" t="s">
        <v>8554</v>
      </c>
      <c r="AF2153" t="s">
        <v>16448</v>
      </c>
      <c r="AG2153" t="s">
        <v>4365</v>
      </c>
      <c r="AH2153" t="s">
        <v>4365</v>
      </c>
      <c r="AI2153" t="s">
        <v>4365</v>
      </c>
      <c r="AJ2153" t="s">
        <v>4365</v>
      </c>
      <c r="AK2153" t="s">
        <v>4365</v>
      </c>
      <c r="AL2153" t="s">
        <v>4365</v>
      </c>
      <c r="AM2153" t="s">
        <v>4365</v>
      </c>
      <c r="AN2153" t="s">
        <v>4365</v>
      </c>
      <c r="AO2153" t="s">
        <v>4365</v>
      </c>
      <c r="AP2153" t="s">
        <v>4365</v>
      </c>
      <c r="AQ2153" t="s">
        <v>4365</v>
      </c>
      <c r="AR2153" t="s">
        <v>4365</v>
      </c>
      <c r="AS2153" t="s">
        <v>14823</v>
      </c>
      <c r="BC2153" s="3" t="str" cm="1">
        <f t="array" ref="BC2153">LEFT(BB2153,MIN(FIND({0,1,2,3,4,5,6,7,8,9},BB2153&amp;"0123456789"))-1)</f>
        <v/>
      </c>
      <c r="BY2153" t="s">
        <v>11476</v>
      </c>
      <c r="BZ2153" t="s">
        <v>25442</v>
      </c>
      <c r="CA2153" t="s">
        <v>25443</v>
      </c>
      <c r="CB2153" t="s">
        <v>25404</v>
      </c>
      <c r="CC2153" t="s">
        <v>25444</v>
      </c>
      <c r="CT2153" t="str">
        <f t="shared" si="479"/>
        <v>Analytics</v>
      </c>
      <c r="CU2153" t="str">
        <f t="shared" si="480"/>
        <v>Artificial Intelligence</v>
      </c>
      <c r="CV2153" t="str">
        <f t="shared" si="481"/>
        <v>Big Data</v>
      </c>
      <c r="CW2153" t="str">
        <f t="shared" si="482"/>
        <v>Information Technology</v>
      </c>
      <c r="CX2153" t="str">
        <f t="shared" si="483"/>
        <v>Machine Learning</v>
      </c>
      <c r="CY2153" t="str">
        <f t="shared" si="484"/>
        <v/>
      </c>
      <c r="CZ2153" t="str">
        <f t="shared" si="485"/>
        <v/>
      </c>
      <c r="DA2153" t="str">
        <f t="shared" si="486"/>
        <v/>
      </c>
      <c r="DB2153" t="str">
        <f t="shared" si="487"/>
        <v/>
      </c>
      <c r="DC2153" t="str">
        <f t="shared" si="488"/>
        <v/>
      </c>
    </row>
    <row r="2154" spans="1:107" x14ac:dyDescent="0.2">
      <c r="A2154">
        <v>2151</v>
      </c>
      <c r="B2154" t="s">
        <v>2143</v>
      </c>
      <c r="C2154" t="s">
        <v>4318</v>
      </c>
      <c r="D2154" t="s">
        <v>6049</v>
      </c>
      <c r="E2154" t="s">
        <v>6065</v>
      </c>
      <c r="F2154" t="s">
        <v>8217</v>
      </c>
      <c r="G2154" t="s">
        <v>8549</v>
      </c>
      <c r="H2154" t="s">
        <v>8552</v>
      </c>
      <c r="I2154" t="s">
        <v>4365</v>
      </c>
      <c r="J2154" t="s">
        <v>4365</v>
      </c>
      <c r="K2154" t="s">
        <v>10119</v>
      </c>
      <c r="L2154" t="s">
        <v>11082</v>
      </c>
      <c r="M2154" t="s">
        <v>12725</v>
      </c>
      <c r="N2154" t="s">
        <v>13142</v>
      </c>
      <c r="O2154" t="s">
        <v>13324</v>
      </c>
      <c r="P2154" t="s">
        <v>4365</v>
      </c>
      <c r="Q2154">
        <v>1</v>
      </c>
      <c r="R2154" t="s">
        <v>13357</v>
      </c>
      <c r="S2154" t="s">
        <v>8271</v>
      </c>
      <c r="T2154" t="s">
        <v>13760</v>
      </c>
      <c r="U2154" s="3" t="str" cm="1">
        <f t="array" ref="U2154">LEFT(T2154,MIN(FIND({0,1,2,3,4,5,6,7,8,9},T2154&amp;"0123456789"))-1)</f>
        <v>$</v>
      </c>
      <c r="V2154" t="s">
        <v>13357</v>
      </c>
      <c r="W2154" t="s">
        <v>13760</v>
      </c>
      <c r="X2154" s="3" t="str" cm="1">
        <f t="array" ref="X2154">LEFT(W2154,MIN(FIND({0,1,2,3,4,5,6,7,8,9},W2154&amp;"0123456789"))-1)</f>
        <v>$</v>
      </c>
      <c r="Y2154" t="s">
        <v>13357</v>
      </c>
      <c r="Z2154" t="s">
        <v>13760</v>
      </c>
      <c r="AA2154" s="3" cm="1">
        <f t="array" ref="AA2154">_xlfn.XLOOKUP(LEFT(Z2154,MIN(FIND({0,1,2,3,4,5,6,7,8,9},Z2154&amp;"0123456789"))-1), $BB$4:$BB$23, $BC$4:$BC$23)*_xlfn.NUMBERVALUE(TRIM(REPLACE(Z2154,1,MIN(FIND({0,1,2,3,4,5,6,7,8,9},Z2154&amp;"0123456789"))-1,"")), ".", ",")</f>
        <v>5000000</v>
      </c>
      <c r="AB2154" t="s">
        <v>13760</v>
      </c>
      <c r="AC2154" s="3" cm="1">
        <f t="array" ref="AC2154">_xlfn.XLOOKUP(LEFT(AB2154,MIN(FIND({0,1,2,3,4,5,6,7,8,9},AB2154&amp;"0123456789"))-1), $BB$4:$BB$23, $BC$4:$BC$23)*_xlfn.NUMBERVALUE(TRIM(REPLACE(AB2154,1,MIN(FIND({0,1,2,3,4,5,6,7,8,9},AB2154&amp;"0123456789"))-1,"")), ".", ",")</f>
        <v>5000000</v>
      </c>
      <c r="AD2154" t="s">
        <v>4365</v>
      </c>
      <c r="AE2154" t="s">
        <v>4365</v>
      </c>
      <c r="AF2154" t="s">
        <v>4365</v>
      </c>
      <c r="AG2154" t="s">
        <v>4365</v>
      </c>
      <c r="AH2154" t="s">
        <v>4365</v>
      </c>
      <c r="AI2154" t="s">
        <v>4365</v>
      </c>
      <c r="AJ2154" t="s">
        <v>4365</v>
      </c>
      <c r="AK2154" t="s">
        <v>4365</v>
      </c>
      <c r="AL2154" t="s">
        <v>4365</v>
      </c>
      <c r="AM2154" t="s">
        <v>4365</v>
      </c>
      <c r="AN2154" t="s">
        <v>4365</v>
      </c>
      <c r="AO2154" t="s">
        <v>4365</v>
      </c>
      <c r="AP2154" t="s">
        <v>4365</v>
      </c>
      <c r="AQ2154" t="s">
        <v>4365</v>
      </c>
      <c r="AR2154" t="s">
        <v>4365</v>
      </c>
      <c r="AS2154" t="s">
        <v>4365</v>
      </c>
      <c r="BC2154" s="3" t="str" cm="1">
        <f t="array" ref="BC2154">LEFT(BB2154,MIN(FIND({0,1,2,3,4,5,6,7,8,9},BB2154&amp;"0123456789"))-1)</f>
        <v/>
      </c>
      <c r="BY2154" t="s">
        <v>12592</v>
      </c>
      <c r="BZ2154" t="s">
        <v>25404</v>
      </c>
      <c r="CA2154" t="s">
        <v>25414</v>
      </c>
      <c r="CB2154" t="s">
        <v>25408</v>
      </c>
      <c r="CT2154" t="str">
        <f t="shared" si="479"/>
        <v>Creative Agency</v>
      </c>
      <c r="CU2154" t="str">
        <f t="shared" si="480"/>
        <v>Information Technology</v>
      </c>
      <c r="CV2154" t="str">
        <f t="shared" si="481"/>
        <v>Internet</v>
      </c>
      <c r="CW2154" t="str">
        <f t="shared" si="482"/>
        <v>Software</v>
      </c>
      <c r="CX2154" t="str">
        <f t="shared" si="483"/>
        <v/>
      </c>
      <c r="CY2154" t="str">
        <f t="shared" si="484"/>
        <v/>
      </c>
      <c r="CZ2154" t="str">
        <f t="shared" si="485"/>
        <v/>
      </c>
      <c r="DA2154" t="str">
        <f t="shared" si="486"/>
        <v/>
      </c>
      <c r="DB2154" t="str">
        <f t="shared" si="487"/>
        <v/>
      </c>
      <c r="DC2154" t="str">
        <f t="shared" si="488"/>
        <v/>
      </c>
    </row>
    <row r="2155" spans="1:107" x14ac:dyDescent="0.2">
      <c r="A2155">
        <v>2152</v>
      </c>
      <c r="B2155" t="s">
        <v>2144</v>
      </c>
      <c r="C2155" t="s">
        <v>4319</v>
      </c>
      <c r="D2155" t="s">
        <v>6050</v>
      </c>
      <c r="E2155" t="s">
        <v>6065</v>
      </c>
      <c r="F2155" t="s">
        <v>8218</v>
      </c>
      <c r="G2155" t="s">
        <v>8246</v>
      </c>
      <c r="H2155" t="s">
        <v>8552</v>
      </c>
      <c r="I2155" t="s">
        <v>4365</v>
      </c>
      <c r="J2155" t="s">
        <v>4365</v>
      </c>
      <c r="K2155" t="s">
        <v>10118</v>
      </c>
      <c r="L2155" t="s">
        <v>10901</v>
      </c>
      <c r="M2155" t="s">
        <v>10901</v>
      </c>
      <c r="N2155" t="s">
        <v>13212</v>
      </c>
      <c r="O2155" t="s">
        <v>13319</v>
      </c>
      <c r="P2155" t="s">
        <v>4365</v>
      </c>
      <c r="Q2155">
        <v>1</v>
      </c>
      <c r="R2155" t="s">
        <v>13358</v>
      </c>
      <c r="S2155" t="s">
        <v>13724</v>
      </c>
      <c r="T2155" t="s">
        <v>14080</v>
      </c>
      <c r="U2155" s="3" t="str" cm="1">
        <f t="array" ref="U2155">LEFT(T2155,MIN(FIND({0,1,2,3,4,5,6,7,8,9},T2155&amp;"0123456789"))-1)</f>
        <v>CN¥</v>
      </c>
      <c r="V2155" t="s">
        <v>14414</v>
      </c>
      <c r="W2155" t="s">
        <v>14080</v>
      </c>
      <c r="X2155" s="3" t="str" cm="1">
        <f t="array" ref="X2155">LEFT(W2155,MIN(FIND({0,1,2,3,4,5,6,7,8,9},W2155&amp;"0123456789"))-1)</f>
        <v>CN¥</v>
      </c>
      <c r="Y2155" t="s">
        <v>14414</v>
      </c>
      <c r="Z2155" t="s">
        <v>14080</v>
      </c>
      <c r="AA2155" s="3" cm="1">
        <f t="array" ref="AA2155">_xlfn.XLOOKUP(LEFT(Z2155,MIN(FIND({0,1,2,3,4,5,6,7,8,9},Z2155&amp;"0123456789"))-1), $BB$4:$BB$23, $BC$4:$BC$23)*_xlfn.NUMBERVALUE(TRIM(REPLACE(Z2155,1,MIN(FIND({0,1,2,3,4,5,6,7,8,9},Z2155&amp;"0123456789"))-1,"")), ".", ",")</f>
        <v>3000000</v>
      </c>
      <c r="AB2155" t="s">
        <v>14080</v>
      </c>
      <c r="AC2155" s="3" cm="1">
        <f t="array" ref="AC2155">_xlfn.XLOOKUP(LEFT(AB2155,MIN(FIND({0,1,2,3,4,5,6,7,8,9},AB2155&amp;"0123456789"))-1), $BB$4:$BB$23, $BC$4:$BC$23)*_xlfn.NUMBERVALUE(TRIM(REPLACE(AB2155,1,MIN(FIND({0,1,2,3,4,5,6,7,8,9},AB2155&amp;"0123456789"))-1,"")), ".", ",")</f>
        <v>3000000</v>
      </c>
      <c r="AD2155" t="s">
        <v>8555</v>
      </c>
      <c r="AE2155" t="s">
        <v>8555</v>
      </c>
      <c r="AF2155" t="s">
        <v>16449</v>
      </c>
      <c r="AG2155" t="s">
        <v>4365</v>
      </c>
      <c r="AH2155" t="s">
        <v>4365</v>
      </c>
      <c r="AI2155" t="s">
        <v>4365</v>
      </c>
      <c r="AJ2155" t="s">
        <v>4365</v>
      </c>
      <c r="AK2155" t="s">
        <v>4365</v>
      </c>
      <c r="AL2155" t="s">
        <v>4365</v>
      </c>
      <c r="AM2155" t="s">
        <v>4365</v>
      </c>
      <c r="AN2155" t="s">
        <v>4365</v>
      </c>
      <c r="AO2155" t="s">
        <v>4365</v>
      </c>
      <c r="AP2155" t="s">
        <v>4365</v>
      </c>
      <c r="AQ2155" t="s">
        <v>4365</v>
      </c>
      <c r="AR2155" t="s">
        <v>4365</v>
      </c>
      <c r="AS2155" t="s">
        <v>14826</v>
      </c>
      <c r="BC2155" s="3" t="str" cm="1">
        <f t="array" ref="BC2155">LEFT(BB2155,MIN(FIND({0,1,2,3,4,5,6,7,8,9},BB2155&amp;"0123456789"))-1)</f>
        <v/>
      </c>
      <c r="BY2155" t="s">
        <v>10901</v>
      </c>
      <c r="CT2155" t="str">
        <f t="shared" si="479"/>
        <v>Manufacturing</v>
      </c>
      <c r="CU2155" t="str">
        <f t="shared" si="480"/>
        <v/>
      </c>
      <c r="CV2155" t="str">
        <f t="shared" si="481"/>
        <v/>
      </c>
      <c r="CW2155" t="str">
        <f t="shared" si="482"/>
        <v/>
      </c>
      <c r="CX2155" t="str">
        <f t="shared" si="483"/>
        <v/>
      </c>
      <c r="CY2155" t="str">
        <f t="shared" si="484"/>
        <v/>
      </c>
      <c r="CZ2155" t="str">
        <f t="shared" si="485"/>
        <v/>
      </c>
      <c r="DA2155" t="str">
        <f t="shared" si="486"/>
        <v/>
      </c>
      <c r="DB2155" t="str">
        <f t="shared" si="487"/>
        <v/>
      </c>
      <c r="DC2155" t="str">
        <f t="shared" si="488"/>
        <v/>
      </c>
    </row>
    <row r="2156" spans="1:107" x14ac:dyDescent="0.2">
      <c r="A2156">
        <v>2153</v>
      </c>
      <c r="B2156" t="s">
        <v>2145</v>
      </c>
      <c r="C2156" t="s">
        <v>4320</v>
      </c>
      <c r="D2156" t="s">
        <v>4320</v>
      </c>
      <c r="E2156" t="s">
        <v>6065</v>
      </c>
      <c r="F2156" t="s">
        <v>8219</v>
      </c>
      <c r="G2156" t="s">
        <v>8245</v>
      </c>
      <c r="H2156" t="s">
        <v>8553</v>
      </c>
      <c r="I2156" t="s">
        <v>4365</v>
      </c>
      <c r="J2156" t="s">
        <v>4365</v>
      </c>
      <c r="K2156" t="s">
        <v>4365</v>
      </c>
      <c r="L2156" t="s">
        <v>10362</v>
      </c>
      <c r="M2156" t="s">
        <v>12544</v>
      </c>
      <c r="N2156" t="s">
        <v>13297</v>
      </c>
      <c r="O2156" t="s">
        <v>13324</v>
      </c>
      <c r="P2156" t="s">
        <v>4365</v>
      </c>
      <c r="Q2156">
        <v>1</v>
      </c>
      <c r="R2156" t="s">
        <v>4365</v>
      </c>
      <c r="S2156" t="s">
        <v>8485</v>
      </c>
      <c r="T2156" t="s">
        <v>14406</v>
      </c>
      <c r="U2156" s="3" t="str" cm="1">
        <f t="array" ref="U2156">LEFT(T2156,MIN(FIND({0,1,2,3,4,5,6,7,8,9},T2156&amp;"0123456789"))-1)</f>
        <v>$</v>
      </c>
      <c r="V2156" t="s">
        <v>14415</v>
      </c>
      <c r="W2156" t="s">
        <v>14406</v>
      </c>
      <c r="X2156" s="3" t="str" cm="1">
        <f t="array" ref="X2156">LEFT(W2156,MIN(FIND({0,1,2,3,4,5,6,7,8,9},W2156&amp;"0123456789"))-1)</f>
        <v>$</v>
      </c>
      <c r="Y2156" t="s">
        <v>14415</v>
      </c>
      <c r="Z2156" t="s">
        <v>14406</v>
      </c>
      <c r="AA2156" s="3" cm="1">
        <f t="array" ref="AA2156">_xlfn.XLOOKUP(LEFT(Z2156,MIN(FIND({0,1,2,3,4,5,6,7,8,9},Z2156&amp;"0123456789"))-1), $BB$4:$BB$23, $BC$4:$BC$23)*_xlfn.NUMBERVALUE(TRIM(REPLACE(Z2156,1,MIN(FIND({0,1,2,3,4,5,6,7,8,9},Z2156&amp;"0123456789"))-1,"")), ".", ",")</f>
        <v>3625000</v>
      </c>
      <c r="AB2156" t="s">
        <v>14406</v>
      </c>
      <c r="AC2156" s="3" cm="1">
        <f t="array" ref="AC2156">_xlfn.XLOOKUP(LEFT(AB2156,MIN(FIND({0,1,2,3,4,5,6,7,8,9},AB2156&amp;"0123456789"))-1), $BB$4:$BB$23, $BC$4:$BC$23)*_xlfn.NUMBERVALUE(TRIM(REPLACE(AB2156,1,MIN(FIND({0,1,2,3,4,5,6,7,8,9},AB2156&amp;"0123456789"))-1,"")), ".", ",")</f>
        <v>3625000</v>
      </c>
      <c r="AD2156" t="s">
        <v>4365</v>
      </c>
      <c r="AE2156" t="s">
        <v>4365</v>
      </c>
      <c r="AF2156" t="s">
        <v>4365</v>
      </c>
      <c r="AG2156" t="s">
        <v>4365</v>
      </c>
      <c r="AH2156" t="s">
        <v>4365</v>
      </c>
      <c r="AI2156" t="s">
        <v>4365</v>
      </c>
      <c r="AJ2156" t="s">
        <v>4365</v>
      </c>
      <c r="AK2156" t="s">
        <v>4365</v>
      </c>
      <c r="AL2156" t="s">
        <v>4365</v>
      </c>
      <c r="AM2156" t="s">
        <v>4365</v>
      </c>
      <c r="AN2156" t="s">
        <v>4365</v>
      </c>
      <c r="AO2156" t="s">
        <v>4365</v>
      </c>
      <c r="AP2156" t="s">
        <v>4365</v>
      </c>
      <c r="AQ2156" t="s">
        <v>4365</v>
      </c>
      <c r="AR2156" t="s">
        <v>4365</v>
      </c>
      <c r="AS2156" t="s">
        <v>4365</v>
      </c>
      <c r="BC2156" s="3" t="str" cm="1">
        <f t="array" ref="BC2156">LEFT(BB2156,MIN(FIND({0,1,2,3,4,5,6,7,8,9},BB2156&amp;"0123456789"))-1)</f>
        <v/>
      </c>
      <c r="BY2156" t="s">
        <v>12544</v>
      </c>
      <c r="CT2156" t="str">
        <f t="shared" si="479"/>
        <v>Agriculture</v>
      </c>
      <c r="CU2156" t="str">
        <f t="shared" si="480"/>
        <v/>
      </c>
      <c r="CV2156" t="str">
        <f t="shared" si="481"/>
        <v/>
      </c>
      <c r="CW2156" t="str">
        <f t="shared" si="482"/>
        <v/>
      </c>
      <c r="CX2156" t="str">
        <f t="shared" si="483"/>
        <v/>
      </c>
      <c r="CY2156" t="str">
        <f t="shared" si="484"/>
        <v/>
      </c>
      <c r="CZ2156" t="str">
        <f t="shared" si="485"/>
        <v/>
      </c>
      <c r="DA2156" t="str">
        <f t="shared" si="486"/>
        <v/>
      </c>
      <c r="DB2156" t="str">
        <f t="shared" si="487"/>
        <v/>
      </c>
      <c r="DC2156" t="str">
        <f t="shared" si="488"/>
        <v/>
      </c>
    </row>
    <row r="2157" spans="1:107" x14ac:dyDescent="0.2">
      <c r="A2157">
        <v>2154</v>
      </c>
      <c r="B2157" t="s">
        <v>2146</v>
      </c>
      <c r="C2157" t="s">
        <v>4321</v>
      </c>
      <c r="D2157" t="s">
        <v>6051</v>
      </c>
      <c r="E2157" t="s">
        <v>6065</v>
      </c>
      <c r="F2157" t="s">
        <v>8220</v>
      </c>
      <c r="G2157" t="s">
        <v>8245</v>
      </c>
      <c r="H2157" t="s">
        <v>8552</v>
      </c>
      <c r="I2157" t="s">
        <v>4365</v>
      </c>
      <c r="J2157" t="s">
        <v>4365</v>
      </c>
      <c r="K2157" t="s">
        <v>10118</v>
      </c>
      <c r="L2157" t="s">
        <v>10127</v>
      </c>
      <c r="M2157" t="s">
        <v>12726</v>
      </c>
      <c r="N2157" t="s">
        <v>13298</v>
      </c>
      <c r="O2157" t="s">
        <v>13319</v>
      </c>
      <c r="P2157" t="s">
        <v>4365</v>
      </c>
      <c r="Q2157">
        <v>1</v>
      </c>
      <c r="R2157" t="s">
        <v>13357</v>
      </c>
      <c r="S2157" t="s">
        <v>13644</v>
      </c>
      <c r="T2157" t="s">
        <v>14333</v>
      </c>
      <c r="U2157" s="3" t="str" cm="1">
        <f t="array" ref="U2157">LEFT(T2157,MIN(FIND({0,1,2,3,4,5,6,7,8,9},T2157&amp;"0123456789"))-1)</f>
        <v>CN¥</v>
      </c>
      <c r="V2157" t="s">
        <v>14417</v>
      </c>
      <c r="W2157" t="s">
        <v>14333</v>
      </c>
      <c r="X2157" s="3" t="str" cm="1">
        <f t="array" ref="X2157">LEFT(W2157,MIN(FIND({0,1,2,3,4,5,6,7,8,9},W2157&amp;"0123456789"))-1)</f>
        <v>CN¥</v>
      </c>
      <c r="Y2157" t="s">
        <v>14417</v>
      </c>
      <c r="Z2157" t="s">
        <v>14333</v>
      </c>
      <c r="AA2157" s="3" cm="1">
        <f t="array" ref="AA2157">_xlfn.XLOOKUP(LEFT(Z2157,MIN(FIND({0,1,2,3,4,5,6,7,8,9},Z2157&amp;"0123456789"))-1), $BB$4:$BB$23, $BC$4:$BC$23)*_xlfn.NUMBERVALUE(TRIM(REPLACE(Z2157,1,MIN(FIND({0,1,2,3,4,5,6,7,8,9},Z2157&amp;"0123456789"))-1,"")), ".", ",")</f>
        <v>1500000</v>
      </c>
      <c r="AB2157" t="s">
        <v>14333</v>
      </c>
      <c r="AC2157" s="3" cm="1">
        <f t="array" ref="AC2157">_xlfn.XLOOKUP(LEFT(AB2157,MIN(FIND({0,1,2,3,4,5,6,7,8,9},AB2157&amp;"0123456789"))-1), $BB$4:$BB$23, $BC$4:$BC$23)*_xlfn.NUMBERVALUE(TRIM(REPLACE(AB2157,1,MIN(FIND({0,1,2,3,4,5,6,7,8,9},AB2157&amp;"0123456789"))-1,"")), ".", ",")</f>
        <v>1500000</v>
      </c>
      <c r="AD2157" t="s">
        <v>8555</v>
      </c>
      <c r="AE2157" t="s">
        <v>8555</v>
      </c>
      <c r="AF2157" t="s">
        <v>16450</v>
      </c>
      <c r="AG2157" t="s">
        <v>4365</v>
      </c>
      <c r="AH2157" t="s">
        <v>4365</v>
      </c>
      <c r="AI2157" t="s">
        <v>4365</v>
      </c>
      <c r="AJ2157" t="s">
        <v>4365</v>
      </c>
      <c r="AK2157" t="s">
        <v>4365</v>
      </c>
      <c r="AL2157" t="s">
        <v>4365</v>
      </c>
      <c r="AM2157" t="s">
        <v>4365</v>
      </c>
      <c r="AN2157" t="s">
        <v>4365</v>
      </c>
      <c r="AO2157" t="s">
        <v>4365</v>
      </c>
      <c r="AP2157" t="s">
        <v>4365</v>
      </c>
      <c r="AQ2157" t="s">
        <v>4365</v>
      </c>
      <c r="AR2157" t="s">
        <v>4365</v>
      </c>
      <c r="AS2157" t="s">
        <v>4365</v>
      </c>
      <c r="BC2157" s="3" t="str" cm="1">
        <f t="array" ref="BC2157">LEFT(BB2157,MIN(FIND({0,1,2,3,4,5,6,7,8,9},BB2157&amp;"0123456789"))-1)</f>
        <v/>
      </c>
      <c r="BY2157" t="s">
        <v>26036</v>
      </c>
      <c r="BZ2157" t="s">
        <v>25436</v>
      </c>
      <c r="CT2157" t="str">
        <f t="shared" si="479"/>
        <v>Space Travel</v>
      </c>
      <c r="CU2157" t="str">
        <f t="shared" si="480"/>
        <v>Transportation</v>
      </c>
      <c r="CV2157" t="str">
        <f t="shared" si="481"/>
        <v/>
      </c>
      <c r="CW2157" t="str">
        <f t="shared" si="482"/>
        <v/>
      </c>
      <c r="CX2157" t="str">
        <f t="shared" si="483"/>
        <v/>
      </c>
      <c r="CY2157" t="str">
        <f t="shared" si="484"/>
        <v/>
      </c>
      <c r="CZ2157" t="str">
        <f t="shared" si="485"/>
        <v/>
      </c>
      <c r="DA2157" t="str">
        <f t="shared" si="486"/>
        <v/>
      </c>
      <c r="DB2157" t="str">
        <f t="shared" si="487"/>
        <v/>
      </c>
      <c r="DC2157" t="str">
        <f t="shared" si="488"/>
        <v/>
      </c>
    </row>
    <row r="2158" spans="1:107" x14ac:dyDescent="0.2">
      <c r="A2158">
        <v>2155</v>
      </c>
      <c r="B2158" t="s">
        <v>2147</v>
      </c>
      <c r="C2158" t="s">
        <v>4322</v>
      </c>
      <c r="D2158" t="s">
        <v>6052</v>
      </c>
      <c r="E2158" t="s">
        <v>6065</v>
      </c>
      <c r="F2158" t="s">
        <v>8221</v>
      </c>
      <c r="G2158" t="s">
        <v>8245</v>
      </c>
      <c r="H2158" t="s">
        <v>8552</v>
      </c>
      <c r="I2158" t="s">
        <v>4365</v>
      </c>
      <c r="J2158" t="s">
        <v>4365</v>
      </c>
      <c r="K2158" t="s">
        <v>10121</v>
      </c>
      <c r="L2158" t="s">
        <v>10243</v>
      </c>
      <c r="M2158" t="s">
        <v>12727</v>
      </c>
      <c r="N2158" t="s">
        <v>13212</v>
      </c>
      <c r="O2158" t="s">
        <v>13319</v>
      </c>
      <c r="P2158" t="s">
        <v>4365</v>
      </c>
      <c r="Q2158">
        <v>1</v>
      </c>
      <c r="R2158" t="s">
        <v>13357</v>
      </c>
      <c r="S2158" t="s">
        <v>8466</v>
      </c>
      <c r="T2158" t="s">
        <v>14360</v>
      </c>
      <c r="U2158" s="3" t="str" cm="1">
        <f t="array" ref="U2158">LEFT(T2158,MIN(FIND({0,1,2,3,4,5,6,7,8,9},T2158&amp;"0123456789"))-1)</f>
        <v>CN¥</v>
      </c>
      <c r="V2158" t="s">
        <v>13357</v>
      </c>
      <c r="W2158" t="s">
        <v>14360</v>
      </c>
      <c r="X2158" s="3" t="str" cm="1">
        <f t="array" ref="X2158">LEFT(W2158,MIN(FIND({0,1,2,3,4,5,6,7,8,9},W2158&amp;"0123456789"))-1)</f>
        <v>CN¥</v>
      </c>
      <c r="Y2158" t="s">
        <v>13357</v>
      </c>
      <c r="Z2158" t="s">
        <v>14360</v>
      </c>
      <c r="AA2158" s="3" cm="1">
        <f t="array" ref="AA2158">_xlfn.XLOOKUP(LEFT(Z2158,MIN(FIND({0,1,2,3,4,5,6,7,8,9},Z2158&amp;"0123456789"))-1), $BB$4:$BB$23, $BC$4:$BC$23)*_xlfn.NUMBERVALUE(TRIM(REPLACE(Z2158,1,MIN(FIND({0,1,2,3,4,5,6,7,8,9},Z2158&amp;"0123456789"))-1,"")), ".", ",")</f>
        <v>4500000</v>
      </c>
      <c r="AB2158" t="s">
        <v>14360</v>
      </c>
      <c r="AC2158" s="3" cm="1">
        <f t="array" ref="AC2158">_xlfn.XLOOKUP(LEFT(AB2158,MIN(FIND({0,1,2,3,4,5,6,7,8,9},AB2158&amp;"0123456789"))-1), $BB$4:$BB$23, $BC$4:$BC$23)*_xlfn.NUMBERVALUE(TRIM(REPLACE(AB2158,1,MIN(FIND({0,1,2,3,4,5,6,7,8,9},AB2158&amp;"0123456789"))-1,"")), ".", ",")</f>
        <v>4500000</v>
      </c>
      <c r="AD2158" t="s">
        <v>8555</v>
      </c>
      <c r="AE2158" t="s">
        <v>8555</v>
      </c>
      <c r="AF2158" t="s">
        <v>16451</v>
      </c>
      <c r="AG2158" t="s">
        <v>4365</v>
      </c>
      <c r="AH2158" t="s">
        <v>4365</v>
      </c>
      <c r="AI2158" t="s">
        <v>4365</v>
      </c>
      <c r="AJ2158" t="s">
        <v>4365</v>
      </c>
      <c r="AK2158" t="s">
        <v>4365</v>
      </c>
      <c r="AL2158" t="s">
        <v>4365</v>
      </c>
      <c r="AM2158" t="s">
        <v>4365</v>
      </c>
      <c r="AN2158" t="s">
        <v>4365</v>
      </c>
      <c r="AO2158" t="s">
        <v>4365</v>
      </c>
      <c r="AP2158" t="s">
        <v>4365</v>
      </c>
      <c r="AQ2158" t="s">
        <v>4365</v>
      </c>
      <c r="AR2158" t="s">
        <v>4365</v>
      </c>
      <c r="AS2158" t="s">
        <v>4365</v>
      </c>
      <c r="BC2158" s="3" t="str" cm="1">
        <f t="array" ref="BC2158">LEFT(BB2158,MIN(FIND({0,1,2,3,4,5,6,7,8,9},BB2158&amp;"0123456789"))-1)</f>
        <v/>
      </c>
      <c r="BY2158" t="s">
        <v>11267</v>
      </c>
      <c r="BZ2158" t="s">
        <v>25443</v>
      </c>
      <c r="CT2158" t="str">
        <f t="shared" si="479"/>
        <v>Artificial Intelligence</v>
      </c>
      <c r="CU2158" t="str">
        <f t="shared" si="480"/>
        <v>Big Data</v>
      </c>
      <c r="CV2158" t="str">
        <f t="shared" si="481"/>
        <v/>
      </c>
      <c r="CW2158" t="str">
        <f t="shared" si="482"/>
        <v/>
      </c>
      <c r="CX2158" t="str">
        <f t="shared" si="483"/>
        <v/>
      </c>
      <c r="CY2158" t="str">
        <f t="shared" si="484"/>
        <v/>
      </c>
      <c r="CZ2158" t="str">
        <f t="shared" si="485"/>
        <v/>
      </c>
      <c r="DA2158" t="str">
        <f t="shared" si="486"/>
        <v/>
      </c>
      <c r="DB2158" t="str">
        <f t="shared" si="487"/>
        <v/>
      </c>
      <c r="DC2158" t="str">
        <f t="shared" si="488"/>
        <v/>
      </c>
    </row>
    <row r="2159" spans="1:107" x14ac:dyDescent="0.2">
      <c r="A2159">
        <v>2156</v>
      </c>
      <c r="B2159" t="s">
        <v>2148</v>
      </c>
      <c r="C2159" t="s">
        <v>4323</v>
      </c>
      <c r="D2159" t="s">
        <v>4365</v>
      </c>
      <c r="E2159" t="s">
        <v>4365</v>
      </c>
      <c r="F2159" t="s">
        <v>8222</v>
      </c>
      <c r="G2159" t="s">
        <v>8245</v>
      </c>
      <c r="H2159" t="s">
        <v>8552</v>
      </c>
      <c r="I2159" t="s">
        <v>4365</v>
      </c>
      <c r="J2159" t="s">
        <v>4365</v>
      </c>
      <c r="K2159" t="s">
        <v>4365</v>
      </c>
      <c r="L2159" t="s">
        <v>10147</v>
      </c>
      <c r="M2159" t="s">
        <v>11706</v>
      </c>
      <c r="N2159" t="s">
        <v>12855</v>
      </c>
      <c r="O2159" t="s">
        <v>13319</v>
      </c>
      <c r="P2159" t="s">
        <v>4365</v>
      </c>
      <c r="Q2159">
        <v>1</v>
      </c>
      <c r="R2159" t="s">
        <v>13357</v>
      </c>
      <c r="S2159" t="s">
        <v>13459</v>
      </c>
      <c r="T2159" t="s">
        <v>14080</v>
      </c>
      <c r="U2159" s="3" t="str" cm="1">
        <f t="array" ref="U2159">LEFT(T2159,MIN(FIND({0,1,2,3,4,5,6,7,8,9},T2159&amp;"0123456789"))-1)</f>
        <v>CN¥</v>
      </c>
      <c r="V2159" t="s">
        <v>14417</v>
      </c>
      <c r="W2159" t="s">
        <v>14080</v>
      </c>
      <c r="X2159" s="3" t="str" cm="1">
        <f t="array" ref="X2159">LEFT(W2159,MIN(FIND({0,1,2,3,4,5,6,7,8,9},W2159&amp;"0123456789"))-1)</f>
        <v>CN¥</v>
      </c>
      <c r="Y2159" t="s">
        <v>14417</v>
      </c>
      <c r="Z2159" t="s">
        <v>14080</v>
      </c>
      <c r="AA2159" s="3" cm="1">
        <f t="array" ref="AA2159">_xlfn.XLOOKUP(LEFT(Z2159,MIN(FIND({0,1,2,3,4,5,6,7,8,9},Z2159&amp;"0123456789"))-1), $BB$4:$BB$23, $BC$4:$BC$23)*_xlfn.NUMBERVALUE(TRIM(REPLACE(Z2159,1,MIN(FIND({0,1,2,3,4,5,6,7,8,9},Z2159&amp;"0123456789"))-1,"")), ".", ",")</f>
        <v>3000000</v>
      </c>
      <c r="AB2159" t="s">
        <v>14080</v>
      </c>
      <c r="AC2159" s="3" cm="1">
        <f t="array" ref="AC2159">_xlfn.XLOOKUP(LEFT(AB2159,MIN(FIND({0,1,2,3,4,5,6,7,8,9},AB2159&amp;"0123456789"))-1), $BB$4:$BB$23, $BC$4:$BC$23)*_xlfn.NUMBERVALUE(TRIM(REPLACE(AB2159,1,MIN(FIND({0,1,2,3,4,5,6,7,8,9},AB2159&amp;"0123456789"))-1,"")), ".", ",")</f>
        <v>3000000</v>
      </c>
      <c r="AD2159" t="s">
        <v>4365</v>
      </c>
      <c r="AE2159" t="s">
        <v>8554</v>
      </c>
      <c r="AF2159" t="s">
        <v>16452</v>
      </c>
      <c r="AG2159" t="s">
        <v>4365</v>
      </c>
      <c r="AH2159" t="s">
        <v>4365</v>
      </c>
      <c r="AI2159" t="s">
        <v>4365</v>
      </c>
      <c r="AJ2159" t="s">
        <v>4365</v>
      </c>
      <c r="AK2159" t="s">
        <v>4365</v>
      </c>
      <c r="AL2159" t="s">
        <v>4365</v>
      </c>
      <c r="AM2159" t="s">
        <v>4365</v>
      </c>
      <c r="AN2159" t="s">
        <v>4365</v>
      </c>
      <c r="AO2159" t="s">
        <v>4365</v>
      </c>
      <c r="AP2159" t="s">
        <v>4365</v>
      </c>
      <c r="AQ2159" t="s">
        <v>4365</v>
      </c>
      <c r="AR2159" t="s">
        <v>4365</v>
      </c>
      <c r="AS2159" t="s">
        <v>4365</v>
      </c>
      <c r="BC2159" s="3" t="str" cm="1">
        <f t="array" ref="BC2159">LEFT(BB2159,MIN(FIND({0,1,2,3,4,5,6,7,8,9},BB2159&amp;"0123456789"))-1)</f>
        <v/>
      </c>
      <c r="BY2159" t="s">
        <v>11706</v>
      </c>
      <c r="CT2159" t="str">
        <f t="shared" si="479"/>
        <v>E-Commerce</v>
      </c>
      <c r="CU2159" t="str">
        <f t="shared" si="480"/>
        <v/>
      </c>
      <c r="CV2159" t="str">
        <f t="shared" si="481"/>
        <v/>
      </c>
      <c r="CW2159" t="str">
        <f t="shared" si="482"/>
        <v/>
      </c>
      <c r="CX2159" t="str">
        <f t="shared" si="483"/>
        <v/>
      </c>
      <c r="CY2159" t="str">
        <f t="shared" si="484"/>
        <v/>
      </c>
      <c r="CZ2159" t="str">
        <f t="shared" si="485"/>
        <v/>
      </c>
      <c r="DA2159" t="str">
        <f t="shared" si="486"/>
        <v/>
      </c>
      <c r="DB2159" t="str">
        <f t="shared" si="487"/>
        <v/>
      </c>
      <c r="DC2159" t="str">
        <f t="shared" si="488"/>
        <v/>
      </c>
    </row>
    <row r="2160" spans="1:107" x14ac:dyDescent="0.2">
      <c r="A2160">
        <v>2157</v>
      </c>
      <c r="B2160" t="s">
        <v>2149</v>
      </c>
      <c r="C2160" t="s">
        <v>4324</v>
      </c>
      <c r="D2160" t="s">
        <v>4324</v>
      </c>
      <c r="E2160" t="s">
        <v>6065</v>
      </c>
      <c r="F2160" t="s">
        <v>8223</v>
      </c>
      <c r="G2160" t="s">
        <v>8245</v>
      </c>
      <c r="H2160" t="s">
        <v>8552</v>
      </c>
      <c r="I2160" t="s">
        <v>4365</v>
      </c>
      <c r="J2160" t="s">
        <v>4365</v>
      </c>
      <c r="K2160" t="s">
        <v>10120</v>
      </c>
      <c r="L2160" t="s">
        <v>10163</v>
      </c>
      <c r="M2160" t="s">
        <v>12728</v>
      </c>
      <c r="N2160" t="s">
        <v>13299</v>
      </c>
      <c r="O2160" t="s">
        <v>13324</v>
      </c>
      <c r="P2160" t="s">
        <v>4365</v>
      </c>
      <c r="Q2160">
        <v>1</v>
      </c>
      <c r="R2160" t="s">
        <v>4365</v>
      </c>
      <c r="S2160" t="s">
        <v>8424</v>
      </c>
      <c r="T2160" t="s">
        <v>13813</v>
      </c>
      <c r="U2160" s="3" t="str" cm="1">
        <f t="array" ref="U2160">LEFT(T2160,MIN(FIND({0,1,2,3,4,5,6,7,8,9},T2160&amp;"0123456789"))-1)</f>
        <v>$</v>
      </c>
      <c r="V2160" t="s">
        <v>14415</v>
      </c>
      <c r="W2160" t="s">
        <v>13813</v>
      </c>
      <c r="X2160" s="3" t="str" cm="1">
        <f t="array" ref="X2160">LEFT(W2160,MIN(FIND({0,1,2,3,4,5,6,7,8,9},W2160&amp;"0123456789"))-1)</f>
        <v>$</v>
      </c>
      <c r="Y2160" t="s">
        <v>14415</v>
      </c>
      <c r="Z2160" t="s">
        <v>13813</v>
      </c>
      <c r="AA2160" s="3" cm="1">
        <f t="array" ref="AA2160">_xlfn.XLOOKUP(LEFT(Z2160,MIN(FIND({0,1,2,3,4,5,6,7,8,9},Z2160&amp;"0123456789"))-1), $BB$4:$BB$23, $BC$4:$BC$23)*_xlfn.NUMBERVALUE(TRIM(REPLACE(Z2160,1,MIN(FIND({0,1,2,3,4,5,6,7,8,9},Z2160&amp;"0123456789"))-1,"")), ".", ",")</f>
        <v>2000000</v>
      </c>
      <c r="AB2160" t="s">
        <v>13813</v>
      </c>
      <c r="AC2160" s="3" cm="1">
        <f t="array" ref="AC2160">_xlfn.XLOOKUP(LEFT(AB2160,MIN(FIND({0,1,2,3,4,5,6,7,8,9},AB2160&amp;"0123456789"))-1), $BB$4:$BB$23, $BC$4:$BC$23)*_xlfn.NUMBERVALUE(TRIM(REPLACE(AB2160,1,MIN(FIND({0,1,2,3,4,5,6,7,8,9},AB2160&amp;"0123456789"))-1,"")), ".", ",")</f>
        <v>2000000</v>
      </c>
      <c r="AD2160" t="s">
        <v>4365</v>
      </c>
      <c r="AE2160" t="s">
        <v>4365</v>
      </c>
      <c r="AF2160" t="s">
        <v>4365</v>
      </c>
      <c r="AG2160" t="s">
        <v>4365</v>
      </c>
      <c r="AH2160" t="s">
        <v>4365</v>
      </c>
      <c r="AI2160" t="s">
        <v>4365</v>
      </c>
      <c r="AJ2160" t="s">
        <v>4365</v>
      </c>
      <c r="AK2160" t="s">
        <v>4365</v>
      </c>
      <c r="AL2160" t="s">
        <v>4365</v>
      </c>
      <c r="AM2160" t="s">
        <v>4365</v>
      </c>
      <c r="AN2160" t="s">
        <v>4365</v>
      </c>
      <c r="AO2160" t="s">
        <v>4365</v>
      </c>
      <c r="AP2160" t="s">
        <v>4365</v>
      </c>
      <c r="AQ2160" t="s">
        <v>4365</v>
      </c>
      <c r="AR2160" t="s">
        <v>4365</v>
      </c>
      <c r="AS2160" t="s">
        <v>4365</v>
      </c>
      <c r="BC2160" s="3" t="str" cm="1">
        <f t="array" ref="BC2160">LEFT(BB2160,MIN(FIND({0,1,2,3,4,5,6,7,8,9},BB2160&amp;"0123456789"))-1)</f>
        <v/>
      </c>
      <c r="BY2160" t="s">
        <v>25648</v>
      </c>
      <c r="BZ2160" t="s">
        <v>25428</v>
      </c>
      <c r="CT2160" t="str">
        <f t="shared" si="479"/>
        <v>Child Care</v>
      </c>
      <c r="CU2160" t="str">
        <f t="shared" si="480"/>
        <v>Health Care</v>
      </c>
      <c r="CV2160" t="str">
        <f t="shared" si="481"/>
        <v/>
      </c>
      <c r="CW2160" t="str">
        <f t="shared" si="482"/>
        <v/>
      </c>
      <c r="CX2160" t="str">
        <f t="shared" si="483"/>
        <v/>
      </c>
      <c r="CY2160" t="str">
        <f t="shared" si="484"/>
        <v/>
      </c>
      <c r="CZ2160" t="str">
        <f t="shared" si="485"/>
        <v/>
      </c>
      <c r="DA2160" t="str">
        <f t="shared" si="486"/>
        <v/>
      </c>
      <c r="DB2160" t="str">
        <f t="shared" si="487"/>
        <v/>
      </c>
      <c r="DC2160" t="str">
        <f t="shared" si="488"/>
        <v/>
      </c>
    </row>
    <row r="2161" spans="1:107" x14ac:dyDescent="0.2">
      <c r="A2161">
        <v>2158</v>
      </c>
      <c r="B2161" t="s">
        <v>2150</v>
      </c>
      <c r="C2161" t="s">
        <v>4325</v>
      </c>
      <c r="D2161" t="s">
        <v>4365</v>
      </c>
      <c r="E2161" t="s">
        <v>6065</v>
      </c>
      <c r="F2161" t="s">
        <v>8224</v>
      </c>
      <c r="G2161" t="s">
        <v>8302</v>
      </c>
      <c r="H2161" t="s">
        <v>8552</v>
      </c>
      <c r="I2161" t="s">
        <v>8555</v>
      </c>
      <c r="J2161" t="s">
        <v>10112</v>
      </c>
      <c r="K2161" t="s">
        <v>10121</v>
      </c>
      <c r="L2161" t="s">
        <v>10199</v>
      </c>
      <c r="M2161" t="s">
        <v>11379</v>
      </c>
      <c r="N2161" t="s">
        <v>12871</v>
      </c>
      <c r="O2161" t="s">
        <v>13306</v>
      </c>
      <c r="P2161" t="s">
        <v>4365</v>
      </c>
      <c r="Q2161">
        <v>1</v>
      </c>
      <c r="R2161" t="s">
        <v>13357</v>
      </c>
      <c r="S2161" t="s">
        <v>13544</v>
      </c>
      <c r="T2161" t="s">
        <v>13846</v>
      </c>
      <c r="U2161" s="3" t="str" cm="1">
        <f t="array" ref="U2161">LEFT(T2161,MIN(FIND({0,1,2,3,4,5,6,7,8,9},T2161&amp;"0123456789"))-1)</f>
        <v>€</v>
      </c>
      <c r="V2161" t="s">
        <v>13357</v>
      </c>
      <c r="W2161" t="s">
        <v>13846</v>
      </c>
      <c r="X2161" s="3" t="str" cm="1">
        <f t="array" ref="X2161">LEFT(W2161,MIN(FIND({0,1,2,3,4,5,6,7,8,9},W2161&amp;"0123456789"))-1)</f>
        <v>€</v>
      </c>
      <c r="Y2161" t="s">
        <v>13357</v>
      </c>
      <c r="Z2161" t="s">
        <v>13846</v>
      </c>
      <c r="AA2161" s="3" cm="1">
        <f t="array" ref="AA2161">_xlfn.XLOOKUP(LEFT(Z2161,MIN(FIND({0,1,2,3,4,5,6,7,8,9},Z2161&amp;"0123456789"))-1), $BB$4:$BB$23, $BC$4:$BC$23)*_xlfn.NUMBERVALUE(TRIM(REPLACE(Z2161,1,MIN(FIND({0,1,2,3,4,5,6,7,8,9},Z2161&amp;"0123456789"))-1,"")), ".", ",")</f>
        <v>1200000</v>
      </c>
      <c r="AB2161" t="s">
        <v>13846</v>
      </c>
      <c r="AC2161" s="3" cm="1">
        <f t="array" ref="AC2161">_xlfn.XLOOKUP(LEFT(AB2161,MIN(FIND({0,1,2,3,4,5,6,7,8,9},AB2161&amp;"0123456789"))-1), $BB$4:$BB$23, $BC$4:$BC$23)*_xlfn.NUMBERVALUE(TRIM(REPLACE(AB2161,1,MIN(FIND({0,1,2,3,4,5,6,7,8,9},AB2161&amp;"0123456789"))-1,"")), ".", ",")</f>
        <v>1200000</v>
      </c>
      <c r="AD2161" t="s">
        <v>4365</v>
      </c>
      <c r="AE2161" t="s">
        <v>4365</v>
      </c>
      <c r="AF2161" t="s">
        <v>4365</v>
      </c>
      <c r="AG2161" t="s">
        <v>4365</v>
      </c>
      <c r="AH2161" t="s">
        <v>4365</v>
      </c>
      <c r="AI2161" t="s">
        <v>4365</v>
      </c>
      <c r="AJ2161" t="s">
        <v>4365</v>
      </c>
      <c r="AK2161" t="s">
        <v>4365</v>
      </c>
      <c r="AL2161" t="s">
        <v>4365</v>
      </c>
      <c r="AM2161" t="s">
        <v>4365</v>
      </c>
      <c r="AN2161" t="s">
        <v>4365</v>
      </c>
      <c r="AO2161" t="s">
        <v>4365</v>
      </c>
      <c r="AP2161" t="s">
        <v>4365</v>
      </c>
      <c r="AQ2161" t="s">
        <v>4365</v>
      </c>
      <c r="AR2161" t="s">
        <v>4365</v>
      </c>
      <c r="AS2161" t="s">
        <v>4365</v>
      </c>
      <c r="BC2161" s="3" t="str" cm="1">
        <f t="array" ref="BC2161">LEFT(BB2161,MIN(FIND({0,1,2,3,4,5,6,7,8,9},BB2161&amp;"0123456789"))-1)</f>
        <v/>
      </c>
      <c r="BY2161" t="s">
        <v>11581</v>
      </c>
      <c r="BZ2161" t="s">
        <v>25408</v>
      </c>
      <c r="CT2161" t="str">
        <f t="shared" si="479"/>
        <v>Internet</v>
      </c>
      <c r="CU2161" t="str">
        <f t="shared" si="480"/>
        <v>Software</v>
      </c>
      <c r="CV2161" t="str">
        <f t="shared" si="481"/>
        <v/>
      </c>
      <c r="CW2161" t="str">
        <f t="shared" si="482"/>
        <v/>
      </c>
      <c r="CX2161" t="str">
        <f t="shared" si="483"/>
        <v/>
      </c>
      <c r="CY2161" t="str">
        <f t="shared" si="484"/>
        <v/>
      </c>
      <c r="CZ2161" t="str">
        <f t="shared" si="485"/>
        <v/>
      </c>
      <c r="DA2161" t="str">
        <f t="shared" si="486"/>
        <v/>
      </c>
      <c r="DB2161" t="str">
        <f t="shared" si="487"/>
        <v/>
      </c>
      <c r="DC2161" t="str">
        <f t="shared" si="488"/>
        <v/>
      </c>
    </row>
    <row r="2162" spans="1:107" x14ac:dyDescent="0.2">
      <c r="A2162">
        <v>2159</v>
      </c>
      <c r="B2162" t="s">
        <v>2151</v>
      </c>
      <c r="C2162" t="s">
        <v>4326</v>
      </c>
      <c r="D2162" t="s">
        <v>4365</v>
      </c>
      <c r="E2162" t="s">
        <v>6065</v>
      </c>
      <c r="F2162" t="s">
        <v>8225</v>
      </c>
      <c r="G2162" t="s">
        <v>8245</v>
      </c>
      <c r="H2162" t="s">
        <v>8552</v>
      </c>
      <c r="I2162" t="s">
        <v>8557</v>
      </c>
      <c r="J2162" t="s">
        <v>10113</v>
      </c>
      <c r="K2162" t="s">
        <v>10119</v>
      </c>
      <c r="L2162" t="s">
        <v>10704</v>
      </c>
      <c r="M2162" t="s">
        <v>12015</v>
      </c>
      <c r="N2162" t="s">
        <v>12761</v>
      </c>
      <c r="O2162" t="s">
        <v>13319</v>
      </c>
      <c r="P2162" t="s">
        <v>4365</v>
      </c>
      <c r="Q2162">
        <v>1</v>
      </c>
      <c r="R2162" t="s">
        <v>13357</v>
      </c>
      <c r="S2162" t="s">
        <v>13713</v>
      </c>
      <c r="T2162" t="s">
        <v>13831</v>
      </c>
      <c r="U2162" s="3" t="str" cm="1">
        <f t="array" ref="U2162">LEFT(T2162,MIN(FIND({0,1,2,3,4,5,6,7,8,9},T2162&amp;"0123456789"))-1)</f>
        <v>$</v>
      </c>
      <c r="V2162" t="s">
        <v>13357</v>
      </c>
      <c r="W2162" t="s">
        <v>13831</v>
      </c>
      <c r="X2162" s="3" t="str" cm="1">
        <f t="array" ref="X2162">LEFT(W2162,MIN(FIND({0,1,2,3,4,5,6,7,8,9},W2162&amp;"0123456789"))-1)</f>
        <v>$</v>
      </c>
      <c r="Y2162" t="s">
        <v>13357</v>
      </c>
      <c r="Z2162" t="s">
        <v>13831</v>
      </c>
      <c r="AA2162" s="3" cm="1">
        <f t="array" ref="AA2162">_xlfn.XLOOKUP(LEFT(Z2162,MIN(FIND({0,1,2,3,4,5,6,7,8,9},Z2162&amp;"0123456789"))-1), $BB$4:$BB$23, $BC$4:$BC$23)*_xlfn.NUMBERVALUE(TRIM(REPLACE(Z2162,1,MIN(FIND({0,1,2,3,4,5,6,7,8,9},Z2162&amp;"0123456789"))-1,"")), ".", ",")</f>
        <v>1000000</v>
      </c>
      <c r="AB2162" t="s">
        <v>13831</v>
      </c>
      <c r="AC2162" s="3" cm="1">
        <f t="array" ref="AC2162">_xlfn.XLOOKUP(LEFT(AB2162,MIN(FIND({0,1,2,3,4,5,6,7,8,9},AB2162&amp;"0123456789"))-1), $BB$4:$BB$23, $BC$4:$BC$23)*_xlfn.NUMBERVALUE(TRIM(REPLACE(AB2162,1,MIN(FIND({0,1,2,3,4,5,6,7,8,9},AB2162&amp;"0123456789"))-1,"")), ".", ",")</f>
        <v>1000000</v>
      </c>
      <c r="AD2162" t="s">
        <v>4365</v>
      </c>
      <c r="AE2162" t="s">
        <v>8555</v>
      </c>
      <c r="AF2162" t="s">
        <v>16453</v>
      </c>
      <c r="AG2162" t="s">
        <v>4365</v>
      </c>
      <c r="AH2162" t="s">
        <v>4365</v>
      </c>
      <c r="AI2162" t="s">
        <v>4365</v>
      </c>
      <c r="AJ2162" t="s">
        <v>4365</v>
      </c>
      <c r="AK2162" t="s">
        <v>4365</v>
      </c>
      <c r="AL2162" t="s">
        <v>4365</v>
      </c>
      <c r="AM2162" t="s">
        <v>4365</v>
      </c>
      <c r="AN2162" t="s">
        <v>4365</v>
      </c>
      <c r="AO2162" t="s">
        <v>4365</v>
      </c>
      <c r="AP2162" t="s">
        <v>4365</v>
      </c>
      <c r="AQ2162" t="s">
        <v>4365</v>
      </c>
      <c r="AR2162" t="s">
        <v>4365</v>
      </c>
      <c r="AS2162" t="s">
        <v>8561</v>
      </c>
      <c r="BC2162" s="3" t="str" cm="1">
        <f t="array" ref="BC2162">LEFT(BB2162,MIN(FIND({0,1,2,3,4,5,6,7,8,9},BB2162&amp;"0123456789"))-1)</f>
        <v/>
      </c>
      <c r="BY2162" t="s">
        <v>11476</v>
      </c>
      <c r="BZ2162" t="s">
        <v>25690</v>
      </c>
      <c r="CT2162" t="str">
        <f t="shared" si="479"/>
        <v>Analytics</v>
      </c>
      <c r="CU2162" t="str">
        <f t="shared" si="480"/>
        <v>Blockchain</v>
      </c>
      <c r="CV2162" t="str">
        <f t="shared" si="481"/>
        <v/>
      </c>
      <c r="CW2162" t="str">
        <f t="shared" si="482"/>
        <v/>
      </c>
      <c r="CX2162" t="str">
        <f t="shared" si="483"/>
        <v/>
      </c>
      <c r="CY2162" t="str">
        <f t="shared" si="484"/>
        <v/>
      </c>
      <c r="CZ2162" t="str">
        <f t="shared" si="485"/>
        <v/>
      </c>
      <c r="DA2162" t="str">
        <f t="shared" si="486"/>
        <v/>
      </c>
      <c r="DB2162" t="str">
        <f t="shared" si="487"/>
        <v/>
      </c>
      <c r="DC2162" t="str">
        <f t="shared" si="488"/>
        <v/>
      </c>
    </row>
    <row r="2163" spans="1:107" x14ac:dyDescent="0.2">
      <c r="A2163">
        <v>2160</v>
      </c>
      <c r="B2163" t="s">
        <v>2152</v>
      </c>
      <c r="C2163" t="s">
        <v>4327</v>
      </c>
      <c r="D2163" t="s">
        <v>4365</v>
      </c>
      <c r="E2163" t="s">
        <v>6065</v>
      </c>
      <c r="F2163" t="s">
        <v>8226</v>
      </c>
      <c r="G2163" t="s">
        <v>8245</v>
      </c>
      <c r="H2163" t="s">
        <v>8552</v>
      </c>
      <c r="I2163" t="s">
        <v>4365</v>
      </c>
      <c r="J2163" t="s">
        <v>4365</v>
      </c>
      <c r="K2163" t="s">
        <v>10121</v>
      </c>
      <c r="L2163" t="s">
        <v>10254</v>
      </c>
      <c r="M2163" t="s">
        <v>12729</v>
      </c>
      <c r="N2163" t="s">
        <v>13149</v>
      </c>
      <c r="O2163" t="s">
        <v>13306</v>
      </c>
      <c r="P2163" t="s">
        <v>4365</v>
      </c>
      <c r="Q2163">
        <v>1</v>
      </c>
      <c r="R2163" t="s">
        <v>13358</v>
      </c>
      <c r="S2163" t="s">
        <v>8471</v>
      </c>
      <c r="T2163" t="s">
        <v>14407</v>
      </c>
      <c r="U2163" s="3" t="str" cm="1">
        <f t="array" ref="U2163">LEFT(T2163,MIN(FIND({0,1,2,3,4,5,6,7,8,9},T2163&amp;"0123456789"))-1)</f>
        <v>€</v>
      </c>
      <c r="V2163" t="s">
        <v>14414</v>
      </c>
      <c r="W2163" t="s">
        <v>14407</v>
      </c>
      <c r="X2163" s="3" t="str" cm="1">
        <f t="array" ref="X2163">LEFT(W2163,MIN(FIND({0,1,2,3,4,5,6,7,8,9},W2163&amp;"0123456789"))-1)</f>
        <v>€</v>
      </c>
      <c r="Y2163" t="s">
        <v>14414</v>
      </c>
      <c r="Z2163" t="s">
        <v>14407</v>
      </c>
      <c r="AA2163" s="3" cm="1">
        <f t="array" ref="AA2163">_xlfn.XLOOKUP(LEFT(Z2163,MIN(FIND({0,1,2,3,4,5,6,7,8,9},Z2163&amp;"0123456789"))-1), $BB$4:$BB$23, $BC$4:$BC$23)*_xlfn.NUMBERVALUE(TRIM(REPLACE(Z2163,1,MIN(FIND({0,1,2,3,4,5,6,7,8,9},Z2163&amp;"0123456789"))-1,"")), ".", ",")</f>
        <v>6600000</v>
      </c>
      <c r="AB2163" t="s">
        <v>14407</v>
      </c>
      <c r="AC2163" s="3" cm="1">
        <f t="array" ref="AC2163">_xlfn.XLOOKUP(LEFT(AB2163,MIN(FIND({0,1,2,3,4,5,6,7,8,9},AB2163&amp;"0123456789"))-1), $BB$4:$BB$23, $BC$4:$BC$23)*_xlfn.NUMBERVALUE(TRIM(REPLACE(AB2163,1,MIN(FIND({0,1,2,3,4,5,6,7,8,9},AB2163&amp;"0123456789"))-1,"")), ".", ",")</f>
        <v>6600000</v>
      </c>
      <c r="AD2163" t="s">
        <v>4365</v>
      </c>
      <c r="AE2163" t="s">
        <v>4365</v>
      </c>
      <c r="AF2163" t="s">
        <v>4365</v>
      </c>
      <c r="AG2163" t="s">
        <v>4365</v>
      </c>
      <c r="AH2163" t="s">
        <v>4365</v>
      </c>
      <c r="AI2163" t="s">
        <v>4365</v>
      </c>
      <c r="AJ2163" t="s">
        <v>4365</v>
      </c>
      <c r="AK2163" t="s">
        <v>4365</v>
      </c>
      <c r="AL2163" t="s">
        <v>4365</v>
      </c>
      <c r="AM2163" t="s">
        <v>4365</v>
      </c>
      <c r="AN2163" t="s">
        <v>4365</v>
      </c>
      <c r="AO2163" t="s">
        <v>4365</v>
      </c>
      <c r="AP2163" t="s">
        <v>4365</v>
      </c>
      <c r="AQ2163" t="s">
        <v>4365</v>
      </c>
      <c r="AR2163" t="s">
        <v>4365</v>
      </c>
      <c r="AS2163" t="s">
        <v>4365</v>
      </c>
      <c r="BC2163" s="3" t="str" cm="1">
        <f t="array" ref="BC2163">LEFT(BB2163,MIN(FIND({0,1,2,3,4,5,6,7,8,9},BB2163&amp;"0123456789"))-1)</f>
        <v/>
      </c>
      <c r="BY2163" t="s">
        <v>11706</v>
      </c>
      <c r="BZ2163" t="s">
        <v>25429</v>
      </c>
      <c r="CA2163" t="s">
        <v>25414</v>
      </c>
      <c r="CB2163" t="s">
        <v>25408</v>
      </c>
      <c r="CT2163" t="str">
        <f t="shared" si="479"/>
        <v>E-Commerce</v>
      </c>
      <c r="CU2163" t="str">
        <f t="shared" si="480"/>
        <v>Financial Services</v>
      </c>
      <c r="CV2163" t="str">
        <f t="shared" si="481"/>
        <v>Internet</v>
      </c>
      <c r="CW2163" t="str">
        <f t="shared" si="482"/>
        <v>Software</v>
      </c>
      <c r="CX2163" t="str">
        <f t="shared" si="483"/>
        <v/>
      </c>
      <c r="CY2163" t="str">
        <f t="shared" si="484"/>
        <v/>
      </c>
      <c r="CZ2163" t="str">
        <f t="shared" si="485"/>
        <v/>
      </c>
      <c r="DA2163" t="str">
        <f t="shared" si="486"/>
        <v/>
      </c>
      <c r="DB2163" t="str">
        <f t="shared" si="487"/>
        <v/>
      </c>
      <c r="DC2163" t="str">
        <f t="shared" si="488"/>
        <v/>
      </c>
    </row>
    <row r="2164" spans="1:107" x14ac:dyDescent="0.2">
      <c r="A2164">
        <v>2161</v>
      </c>
      <c r="B2164" t="s">
        <v>2153</v>
      </c>
      <c r="C2164" t="s">
        <v>4328</v>
      </c>
      <c r="D2164" t="s">
        <v>4365</v>
      </c>
      <c r="E2164" t="s">
        <v>6065</v>
      </c>
      <c r="F2164" t="s">
        <v>8227</v>
      </c>
      <c r="G2164" t="s">
        <v>8245</v>
      </c>
      <c r="H2164" t="s">
        <v>8552</v>
      </c>
      <c r="I2164" t="s">
        <v>4365</v>
      </c>
      <c r="J2164" t="s">
        <v>4365</v>
      </c>
      <c r="K2164" t="s">
        <v>10119</v>
      </c>
      <c r="L2164" t="s">
        <v>10163</v>
      </c>
      <c r="M2164" t="s">
        <v>10163</v>
      </c>
      <c r="N2164" t="s">
        <v>13300</v>
      </c>
      <c r="O2164" t="s">
        <v>13319</v>
      </c>
      <c r="P2164" t="s">
        <v>4365</v>
      </c>
      <c r="Q2164">
        <v>1</v>
      </c>
      <c r="R2164" t="s">
        <v>13358</v>
      </c>
      <c r="S2164" t="s">
        <v>8379</v>
      </c>
      <c r="T2164" t="s">
        <v>13736</v>
      </c>
      <c r="U2164" s="3" t="str" cm="1">
        <f t="array" ref="U2164">LEFT(T2164,MIN(FIND({0,1,2,3,4,5,6,7,8,9},T2164&amp;"0123456789"))-1)</f>
        <v>$</v>
      </c>
      <c r="V2164" t="s">
        <v>14414</v>
      </c>
      <c r="W2164" t="s">
        <v>13736</v>
      </c>
      <c r="X2164" s="3" t="str" cm="1">
        <f t="array" ref="X2164">LEFT(W2164,MIN(FIND({0,1,2,3,4,5,6,7,8,9},W2164&amp;"0123456789"))-1)</f>
        <v>$</v>
      </c>
      <c r="Y2164" t="s">
        <v>14414</v>
      </c>
      <c r="Z2164" t="s">
        <v>13736</v>
      </c>
      <c r="AA2164" s="3" cm="1">
        <f t="array" ref="AA2164">_xlfn.XLOOKUP(LEFT(Z2164,MIN(FIND({0,1,2,3,4,5,6,7,8,9},Z2164&amp;"0123456789"))-1), $BB$4:$BB$23, $BC$4:$BC$23)*_xlfn.NUMBERVALUE(TRIM(REPLACE(Z2164,1,MIN(FIND({0,1,2,3,4,5,6,7,8,9},Z2164&amp;"0123456789"))-1,"")), ".", ",")</f>
        <v>10000000</v>
      </c>
      <c r="AB2164" t="s">
        <v>13736</v>
      </c>
      <c r="AC2164" s="3" cm="1">
        <f t="array" ref="AC2164">_xlfn.XLOOKUP(LEFT(AB2164,MIN(FIND({0,1,2,3,4,5,6,7,8,9},AB2164&amp;"0123456789"))-1), $BB$4:$BB$23, $BC$4:$BC$23)*_xlfn.NUMBERVALUE(TRIM(REPLACE(AB2164,1,MIN(FIND({0,1,2,3,4,5,6,7,8,9},AB2164&amp;"0123456789"))-1,"")), ".", ",")</f>
        <v>10000000</v>
      </c>
      <c r="AD2164" t="s">
        <v>8554</v>
      </c>
      <c r="AE2164" t="s">
        <v>8554</v>
      </c>
      <c r="AF2164" t="s">
        <v>16454</v>
      </c>
      <c r="AG2164" t="s">
        <v>4365</v>
      </c>
      <c r="AH2164" t="s">
        <v>4365</v>
      </c>
      <c r="AI2164" t="s">
        <v>4365</v>
      </c>
      <c r="AJ2164" t="s">
        <v>4365</v>
      </c>
      <c r="AK2164" t="s">
        <v>4365</v>
      </c>
      <c r="AL2164" t="s">
        <v>4365</v>
      </c>
      <c r="AM2164" t="s">
        <v>4365</v>
      </c>
      <c r="AN2164" t="s">
        <v>4365</v>
      </c>
      <c r="AO2164" t="s">
        <v>4365</v>
      </c>
      <c r="AP2164" t="s">
        <v>4365</v>
      </c>
      <c r="AQ2164" t="s">
        <v>4365</v>
      </c>
      <c r="AR2164" t="s">
        <v>4365</v>
      </c>
      <c r="AS2164" t="s">
        <v>4365</v>
      </c>
      <c r="BC2164" s="3" t="str" cm="1">
        <f t="array" ref="BC2164">LEFT(BB2164,MIN(FIND({0,1,2,3,4,5,6,7,8,9},BB2164&amp;"0123456789"))-1)</f>
        <v/>
      </c>
      <c r="BY2164" t="s">
        <v>10163</v>
      </c>
      <c r="CT2164" t="str">
        <f t="shared" si="479"/>
        <v>Health Care</v>
      </c>
      <c r="CU2164" t="str">
        <f t="shared" si="480"/>
        <v/>
      </c>
      <c r="CV2164" t="str">
        <f t="shared" si="481"/>
        <v/>
      </c>
      <c r="CW2164" t="str">
        <f t="shared" si="482"/>
        <v/>
      </c>
      <c r="CX2164" t="str">
        <f t="shared" si="483"/>
        <v/>
      </c>
      <c r="CY2164" t="str">
        <f t="shared" si="484"/>
        <v/>
      </c>
      <c r="CZ2164" t="str">
        <f t="shared" si="485"/>
        <v/>
      </c>
      <c r="DA2164" t="str">
        <f t="shared" si="486"/>
        <v/>
      </c>
      <c r="DB2164" t="str">
        <f t="shared" si="487"/>
        <v/>
      </c>
      <c r="DC2164" t="str">
        <f t="shared" si="488"/>
        <v/>
      </c>
    </row>
    <row r="2165" spans="1:107" x14ac:dyDescent="0.2">
      <c r="A2165">
        <v>2162</v>
      </c>
      <c r="B2165" t="s">
        <v>2154</v>
      </c>
      <c r="C2165" t="s">
        <v>4329</v>
      </c>
      <c r="D2165" t="s">
        <v>6053</v>
      </c>
      <c r="E2165" t="s">
        <v>6065</v>
      </c>
      <c r="F2165" t="s">
        <v>8228</v>
      </c>
      <c r="G2165" t="s">
        <v>8245</v>
      </c>
      <c r="H2165" t="s">
        <v>8552</v>
      </c>
      <c r="I2165" t="s">
        <v>4365</v>
      </c>
      <c r="J2165" t="s">
        <v>4365</v>
      </c>
      <c r="K2165" t="s">
        <v>10119</v>
      </c>
      <c r="L2165" t="s">
        <v>11083</v>
      </c>
      <c r="M2165" t="s">
        <v>11083</v>
      </c>
      <c r="N2165" t="s">
        <v>12761</v>
      </c>
      <c r="O2165" t="s">
        <v>13319</v>
      </c>
      <c r="P2165" t="s">
        <v>4365</v>
      </c>
      <c r="Q2165">
        <v>1</v>
      </c>
      <c r="R2165" t="s">
        <v>13357</v>
      </c>
      <c r="S2165" t="s">
        <v>8527</v>
      </c>
      <c r="T2165" t="s">
        <v>14333</v>
      </c>
      <c r="U2165" s="3" t="str" cm="1">
        <f t="array" ref="U2165">LEFT(T2165,MIN(FIND({0,1,2,3,4,5,6,7,8,9},T2165&amp;"0123456789"))-1)</f>
        <v>CN¥</v>
      </c>
      <c r="V2165" t="s">
        <v>13357</v>
      </c>
      <c r="W2165" t="s">
        <v>14333</v>
      </c>
      <c r="X2165" s="3" t="str" cm="1">
        <f t="array" ref="X2165">LEFT(W2165,MIN(FIND({0,1,2,3,4,5,6,7,8,9},W2165&amp;"0123456789"))-1)</f>
        <v>CN¥</v>
      </c>
      <c r="Y2165" t="s">
        <v>13357</v>
      </c>
      <c r="Z2165" t="s">
        <v>14333</v>
      </c>
      <c r="AA2165" s="3" cm="1">
        <f t="array" ref="AA2165">_xlfn.XLOOKUP(LEFT(Z2165,MIN(FIND({0,1,2,3,4,5,6,7,8,9},Z2165&amp;"0123456789"))-1), $BB$4:$BB$23, $BC$4:$BC$23)*_xlfn.NUMBERVALUE(TRIM(REPLACE(Z2165,1,MIN(FIND({0,1,2,3,4,5,6,7,8,9},Z2165&amp;"0123456789"))-1,"")), ".", ",")</f>
        <v>1500000</v>
      </c>
      <c r="AB2165" t="s">
        <v>14333</v>
      </c>
      <c r="AC2165" s="3" cm="1">
        <f t="array" ref="AC2165">_xlfn.XLOOKUP(LEFT(AB2165,MIN(FIND({0,1,2,3,4,5,6,7,8,9},AB2165&amp;"0123456789"))-1), $BB$4:$BB$23, $BC$4:$BC$23)*_xlfn.NUMBERVALUE(TRIM(REPLACE(AB2165,1,MIN(FIND({0,1,2,3,4,5,6,7,8,9},AB2165&amp;"0123456789"))-1,"")), ".", ",")</f>
        <v>1500000</v>
      </c>
      <c r="AD2165" t="s">
        <v>8555</v>
      </c>
      <c r="AE2165" t="s">
        <v>8555</v>
      </c>
      <c r="AF2165" t="s">
        <v>16455</v>
      </c>
      <c r="AG2165" t="s">
        <v>4365</v>
      </c>
      <c r="AH2165" t="s">
        <v>4365</v>
      </c>
      <c r="AI2165" t="s">
        <v>4365</v>
      </c>
      <c r="AJ2165" t="s">
        <v>4365</v>
      </c>
      <c r="AK2165" t="s">
        <v>4365</v>
      </c>
      <c r="AL2165" t="s">
        <v>4365</v>
      </c>
      <c r="AM2165" t="s">
        <v>4365</v>
      </c>
      <c r="AN2165" t="s">
        <v>4365</v>
      </c>
      <c r="AO2165" t="s">
        <v>4365</v>
      </c>
      <c r="AP2165" t="s">
        <v>4365</v>
      </c>
      <c r="AQ2165" t="s">
        <v>4365</v>
      </c>
      <c r="AR2165" t="s">
        <v>4365</v>
      </c>
      <c r="AS2165" t="s">
        <v>4365</v>
      </c>
      <c r="BC2165" s="3" t="str" cm="1">
        <f t="array" ref="BC2165">LEFT(BB2165,MIN(FIND({0,1,2,3,4,5,6,7,8,9},BB2165&amp;"0123456789"))-1)</f>
        <v/>
      </c>
      <c r="BY2165" t="s">
        <v>11083</v>
      </c>
      <c r="CT2165" t="str">
        <f t="shared" si="479"/>
        <v>Hardware</v>
      </c>
      <c r="CU2165" t="str">
        <f t="shared" si="480"/>
        <v/>
      </c>
      <c r="CV2165" t="str">
        <f t="shared" si="481"/>
        <v/>
      </c>
      <c r="CW2165" t="str">
        <f t="shared" si="482"/>
        <v/>
      </c>
      <c r="CX2165" t="str">
        <f t="shared" si="483"/>
        <v/>
      </c>
      <c r="CY2165" t="str">
        <f t="shared" si="484"/>
        <v/>
      </c>
      <c r="CZ2165" t="str">
        <f t="shared" si="485"/>
        <v/>
      </c>
      <c r="DA2165" t="str">
        <f t="shared" si="486"/>
        <v/>
      </c>
      <c r="DB2165" t="str">
        <f t="shared" si="487"/>
        <v/>
      </c>
      <c r="DC2165" t="str">
        <f t="shared" si="488"/>
        <v/>
      </c>
    </row>
    <row r="2166" spans="1:107" x14ac:dyDescent="0.2">
      <c r="A2166">
        <v>2163</v>
      </c>
      <c r="B2166" t="s">
        <v>2155</v>
      </c>
      <c r="C2166" t="s">
        <v>4330</v>
      </c>
      <c r="D2166" t="s">
        <v>6054</v>
      </c>
      <c r="E2166" t="s">
        <v>6065</v>
      </c>
      <c r="F2166" t="s">
        <v>8229</v>
      </c>
      <c r="G2166" t="s">
        <v>8245</v>
      </c>
      <c r="H2166" t="s">
        <v>8552</v>
      </c>
      <c r="I2166" t="s">
        <v>4365</v>
      </c>
      <c r="J2166" t="s">
        <v>4365</v>
      </c>
      <c r="K2166" t="s">
        <v>4365</v>
      </c>
      <c r="L2166" t="s">
        <v>10174</v>
      </c>
      <c r="M2166" t="s">
        <v>11329</v>
      </c>
      <c r="N2166" t="s">
        <v>13212</v>
      </c>
      <c r="O2166" t="s">
        <v>13319</v>
      </c>
      <c r="P2166" t="s">
        <v>4365</v>
      </c>
      <c r="Q2166">
        <v>1</v>
      </c>
      <c r="R2166" t="s">
        <v>13357</v>
      </c>
      <c r="S2166" t="s">
        <v>8388</v>
      </c>
      <c r="T2166" t="s">
        <v>14408</v>
      </c>
      <c r="U2166" s="3" t="str" cm="1">
        <f t="array" ref="U2166">LEFT(T2166,MIN(FIND({0,1,2,3,4,5,6,7,8,9},T2166&amp;"0123456789"))-1)</f>
        <v>CN¥</v>
      </c>
      <c r="V2166" t="s">
        <v>14417</v>
      </c>
      <c r="W2166" t="s">
        <v>14408</v>
      </c>
      <c r="X2166" s="3" t="str" cm="1">
        <f t="array" ref="X2166">LEFT(W2166,MIN(FIND({0,1,2,3,4,5,6,7,8,9},W2166&amp;"0123456789"))-1)</f>
        <v>CN¥</v>
      </c>
      <c r="Y2166" t="s">
        <v>14417</v>
      </c>
      <c r="Z2166" t="s">
        <v>14408</v>
      </c>
      <c r="AA2166" s="3" cm="1">
        <f t="array" ref="AA2166">_xlfn.XLOOKUP(LEFT(Z2166,MIN(FIND({0,1,2,3,4,5,6,7,8,9},Z2166&amp;"0123456789"))-1), $BB$4:$BB$23, $BC$4:$BC$23)*_xlfn.NUMBERVALUE(TRIM(REPLACE(Z2166,1,MIN(FIND({0,1,2,3,4,5,6,7,8,9},Z2166&amp;"0123456789"))-1,"")), ".", ",")</f>
        <v>1050000</v>
      </c>
      <c r="AB2166" t="s">
        <v>14408</v>
      </c>
      <c r="AC2166" s="3" cm="1">
        <f t="array" ref="AC2166">_xlfn.XLOOKUP(LEFT(AB2166,MIN(FIND({0,1,2,3,4,5,6,7,8,9},AB2166&amp;"0123456789"))-1), $BB$4:$BB$23, $BC$4:$BC$23)*_xlfn.NUMBERVALUE(TRIM(REPLACE(AB2166,1,MIN(FIND({0,1,2,3,4,5,6,7,8,9},AB2166&amp;"0123456789"))-1,"")), ".", ",")</f>
        <v>1050000</v>
      </c>
      <c r="AD2166" t="s">
        <v>4365</v>
      </c>
      <c r="AE2166" t="s">
        <v>4365</v>
      </c>
      <c r="AF2166" t="s">
        <v>4365</v>
      </c>
      <c r="AG2166" t="s">
        <v>4365</v>
      </c>
      <c r="AH2166" t="s">
        <v>4365</v>
      </c>
      <c r="AI2166" t="s">
        <v>4365</v>
      </c>
      <c r="AJ2166" t="s">
        <v>4365</v>
      </c>
      <c r="AK2166" t="s">
        <v>4365</v>
      </c>
      <c r="AL2166" t="s">
        <v>4365</v>
      </c>
      <c r="AM2166" t="s">
        <v>4365</v>
      </c>
      <c r="AN2166" t="s">
        <v>4365</v>
      </c>
      <c r="AO2166" t="s">
        <v>4365</v>
      </c>
      <c r="AP2166" t="s">
        <v>4365</v>
      </c>
      <c r="AQ2166" t="s">
        <v>4365</v>
      </c>
      <c r="AR2166" t="s">
        <v>4365</v>
      </c>
      <c r="AS2166" t="s">
        <v>4365</v>
      </c>
      <c r="BC2166" s="3" t="str" cm="1">
        <f t="array" ref="BC2166">LEFT(BB2166,MIN(FIND({0,1,2,3,4,5,6,7,8,9},BB2166&amp;"0123456789"))-1)</f>
        <v/>
      </c>
      <c r="BY2166" t="s">
        <v>11134</v>
      </c>
      <c r="BZ2166" t="s">
        <v>25509</v>
      </c>
      <c r="CT2166" t="str">
        <f t="shared" si="479"/>
        <v>E-Learning</v>
      </c>
      <c r="CU2166" t="str">
        <f t="shared" si="480"/>
        <v>Education</v>
      </c>
      <c r="CV2166" t="str">
        <f t="shared" si="481"/>
        <v/>
      </c>
      <c r="CW2166" t="str">
        <f t="shared" si="482"/>
        <v/>
      </c>
      <c r="CX2166" t="str">
        <f t="shared" si="483"/>
        <v/>
      </c>
      <c r="CY2166" t="str">
        <f t="shared" si="484"/>
        <v/>
      </c>
      <c r="CZ2166" t="str">
        <f t="shared" si="485"/>
        <v/>
      </c>
      <c r="DA2166" t="str">
        <f t="shared" si="486"/>
        <v/>
      </c>
      <c r="DB2166" t="str">
        <f t="shared" si="487"/>
        <v/>
      </c>
      <c r="DC2166" t="str">
        <f t="shared" si="488"/>
        <v/>
      </c>
    </row>
    <row r="2167" spans="1:107" x14ac:dyDescent="0.2">
      <c r="A2167">
        <v>2164</v>
      </c>
      <c r="B2167" t="s">
        <v>2156</v>
      </c>
      <c r="C2167" t="s">
        <v>4331</v>
      </c>
      <c r="D2167" t="s">
        <v>6055</v>
      </c>
      <c r="E2167" t="s">
        <v>6065</v>
      </c>
      <c r="F2167" t="s">
        <v>8230</v>
      </c>
      <c r="G2167" t="s">
        <v>8245</v>
      </c>
      <c r="H2167" t="s">
        <v>8552</v>
      </c>
      <c r="I2167" t="s">
        <v>4365</v>
      </c>
      <c r="J2167" t="s">
        <v>4365</v>
      </c>
      <c r="K2167" t="s">
        <v>10121</v>
      </c>
      <c r="L2167" t="s">
        <v>10163</v>
      </c>
      <c r="M2167" t="s">
        <v>12178</v>
      </c>
      <c r="N2167" t="s">
        <v>12935</v>
      </c>
      <c r="O2167" t="s">
        <v>13319</v>
      </c>
      <c r="P2167" t="s">
        <v>4365</v>
      </c>
      <c r="Q2167">
        <v>1</v>
      </c>
      <c r="R2167" t="s">
        <v>13357</v>
      </c>
      <c r="S2167" t="s">
        <v>8534</v>
      </c>
      <c r="T2167" t="s">
        <v>14333</v>
      </c>
      <c r="U2167" s="3" t="str" cm="1">
        <f t="array" ref="U2167">LEFT(T2167,MIN(FIND({0,1,2,3,4,5,6,7,8,9},T2167&amp;"0123456789"))-1)</f>
        <v>CN¥</v>
      </c>
      <c r="V2167" t="s">
        <v>14417</v>
      </c>
      <c r="W2167" t="s">
        <v>14333</v>
      </c>
      <c r="X2167" s="3" t="str" cm="1">
        <f t="array" ref="X2167">LEFT(W2167,MIN(FIND({0,1,2,3,4,5,6,7,8,9},W2167&amp;"0123456789"))-1)</f>
        <v>CN¥</v>
      </c>
      <c r="Y2167" t="s">
        <v>14417</v>
      </c>
      <c r="Z2167" t="s">
        <v>14333</v>
      </c>
      <c r="AA2167" s="3" cm="1">
        <f t="array" ref="AA2167">_xlfn.XLOOKUP(LEFT(Z2167,MIN(FIND({0,1,2,3,4,5,6,7,8,9},Z2167&amp;"0123456789"))-1), $BB$4:$BB$23, $BC$4:$BC$23)*_xlfn.NUMBERVALUE(TRIM(REPLACE(Z2167,1,MIN(FIND({0,1,2,3,4,5,6,7,8,9},Z2167&amp;"0123456789"))-1,"")), ".", ",")</f>
        <v>1500000</v>
      </c>
      <c r="AB2167" t="s">
        <v>14333</v>
      </c>
      <c r="AC2167" s="3" cm="1">
        <f t="array" ref="AC2167">_xlfn.XLOOKUP(LEFT(AB2167,MIN(FIND({0,1,2,3,4,5,6,7,8,9},AB2167&amp;"0123456789"))-1), $BB$4:$BB$23, $BC$4:$BC$23)*_xlfn.NUMBERVALUE(TRIM(REPLACE(AB2167,1,MIN(FIND({0,1,2,3,4,5,6,7,8,9},AB2167&amp;"0123456789"))-1,"")), ".", ",")</f>
        <v>1500000</v>
      </c>
      <c r="AD2167" t="s">
        <v>8555</v>
      </c>
      <c r="AE2167" t="s">
        <v>8555</v>
      </c>
      <c r="AF2167" t="s">
        <v>16456</v>
      </c>
      <c r="AG2167" t="s">
        <v>4365</v>
      </c>
      <c r="AH2167" t="s">
        <v>4365</v>
      </c>
      <c r="AI2167" t="s">
        <v>4365</v>
      </c>
      <c r="AJ2167" t="s">
        <v>4365</v>
      </c>
      <c r="AK2167" t="s">
        <v>4365</v>
      </c>
      <c r="AL2167" t="s">
        <v>4365</v>
      </c>
      <c r="AM2167" t="s">
        <v>4365</v>
      </c>
      <c r="AN2167" t="s">
        <v>4365</v>
      </c>
      <c r="AO2167" t="s">
        <v>4365</v>
      </c>
      <c r="AP2167" t="s">
        <v>4365</v>
      </c>
      <c r="AQ2167" t="s">
        <v>4365</v>
      </c>
      <c r="AR2167" t="s">
        <v>4365</v>
      </c>
      <c r="AS2167" t="s">
        <v>4365</v>
      </c>
      <c r="BC2167" s="3" t="str" cm="1">
        <f t="array" ref="BC2167">LEFT(BB2167,MIN(FIND({0,1,2,3,4,5,6,7,8,9},BB2167&amp;"0123456789"))-1)</f>
        <v/>
      </c>
      <c r="BY2167" t="s">
        <v>10163</v>
      </c>
      <c r="BZ2167" t="s">
        <v>25537</v>
      </c>
      <c r="CT2167" t="str">
        <f t="shared" si="479"/>
        <v>Health Care</v>
      </c>
      <c r="CU2167" t="str">
        <f t="shared" si="480"/>
        <v>Pharmaceutical</v>
      </c>
      <c r="CV2167" t="str">
        <f t="shared" si="481"/>
        <v/>
      </c>
      <c r="CW2167" t="str">
        <f t="shared" si="482"/>
        <v/>
      </c>
      <c r="CX2167" t="str">
        <f t="shared" si="483"/>
        <v/>
      </c>
      <c r="CY2167" t="str">
        <f t="shared" si="484"/>
        <v/>
      </c>
      <c r="CZ2167" t="str">
        <f t="shared" si="485"/>
        <v/>
      </c>
      <c r="DA2167" t="str">
        <f t="shared" si="486"/>
        <v/>
      </c>
      <c r="DB2167" t="str">
        <f t="shared" si="487"/>
        <v/>
      </c>
      <c r="DC2167" t="str">
        <f t="shared" si="488"/>
        <v/>
      </c>
    </row>
    <row r="2168" spans="1:107" x14ac:dyDescent="0.2">
      <c r="A2168">
        <v>2165</v>
      </c>
      <c r="B2168" t="s">
        <v>2157</v>
      </c>
      <c r="C2168" t="s">
        <v>4332</v>
      </c>
      <c r="D2168" t="s">
        <v>6056</v>
      </c>
      <c r="E2168" t="s">
        <v>6065</v>
      </c>
      <c r="F2168" t="s">
        <v>8231</v>
      </c>
      <c r="G2168" t="s">
        <v>8245</v>
      </c>
      <c r="H2168" t="s">
        <v>8552</v>
      </c>
      <c r="I2168" t="s">
        <v>4365</v>
      </c>
      <c r="J2168" t="s">
        <v>4365</v>
      </c>
      <c r="K2168" t="s">
        <v>10121</v>
      </c>
      <c r="L2168" t="s">
        <v>10549</v>
      </c>
      <c r="M2168" t="s">
        <v>12730</v>
      </c>
      <c r="N2168" t="s">
        <v>13301</v>
      </c>
      <c r="O2168" t="s">
        <v>13319</v>
      </c>
      <c r="P2168" t="s">
        <v>4365</v>
      </c>
      <c r="Q2168">
        <v>1</v>
      </c>
      <c r="R2168" t="s">
        <v>13357</v>
      </c>
      <c r="S2168" t="s">
        <v>8367</v>
      </c>
      <c r="T2168" t="s">
        <v>14360</v>
      </c>
      <c r="U2168" s="3" t="str" cm="1">
        <f t="array" ref="U2168">LEFT(T2168,MIN(FIND({0,1,2,3,4,5,6,7,8,9},T2168&amp;"0123456789"))-1)</f>
        <v>CN¥</v>
      </c>
      <c r="V2168" t="s">
        <v>14417</v>
      </c>
      <c r="W2168" t="s">
        <v>14360</v>
      </c>
      <c r="X2168" s="3" t="str" cm="1">
        <f t="array" ref="X2168">LEFT(W2168,MIN(FIND({0,1,2,3,4,5,6,7,8,9},W2168&amp;"0123456789"))-1)</f>
        <v>CN¥</v>
      </c>
      <c r="Y2168" t="s">
        <v>14417</v>
      </c>
      <c r="Z2168" t="s">
        <v>14360</v>
      </c>
      <c r="AA2168" s="3" cm="1">
        <f t="array" ref="AA2168">_xlfn.XLOOKUP(LEFT(Z2168,MIN(FIND({0,1,2,3,4,5,6,7,8,9},Z2168&amp;"0123456789"))-1), $BB$4:$BB$23, $BC$4:$BC$23)*_xlfn.NUMBERVALUE(TRIM(REPLACE(Z2168,1,MIN(FIND({0,1,2,3,4,5,6,7,8,9},Z2168&amp;"0123456789"))-1,"")), ".", ",")</f>
        <v>4500000</v>
      </c>
      <c r="AB2168" t="s">
        <v>14360</v>
      </c>
      <c r="AC2168" s="3" cm="1">
        <f t="array" ref="AC2168">_xlfn.XLOOKUP(LEFT(AB2168,MIN(FIND({0,1,2,3,4,5,6,7,8,9},AB2168&amp;"0123456789"))-1), $BB$4:$BB$23, $BC$4:$BC$23)*_xlfn.NUMBERVALUE(TRIM(REPLACE(AB2168,1,MIN(FIND({0,1,2,3,4,5,6,7,8,9},AB2168&amp;"0123456789"))-1,"")), ".", ",")</f>
        <v>4500000</v>
      </c>
      <c r="AD2168" t="s">
        <v>8555</v>
      </c>
      <c r="AE2168" t="s">
        <v>8555</v>
      </c>
      <c r="AF2168" t="s">
        <v>16457</v>
      </c>
      <c r="AG2168" t="s">
        <v>4365</v>
      </c>
      <c r="AH2168" t="s">
        <v>4365</v>
      </c>
      <c r="AI2168" t="s">
        <v>4365</v>
      </c>
      <c r="AJ2168" t="s">
        <v>4365</v>
      </c>
      <c r="AK2168" t="s">
        <v>4365</v>
      </c>
      <c r="AL2168" t="s">
        <v>4365</v>
      </c>
      <c r="AM2168" t="s">
        <v>4365</v>
      </c>
      <c r="AN2168" t="s">
        <v>4365</v>
      </c>
      <c r="AO2168" t="s">
        <v>4365</v>
      </c>
      <c r="AP2168" t="s">
        <v>4365</v>
      </c>
      <c r="AQ2168" t="s">
        <v>4365</v>
      </c>
      <c r="AR2168" t="s">
        <v>4365</v>
      </c>
      <c r="AS2168" t="s">
        <v>4365</v>
      </c>
      <c r="BC2168" s="3" t="str" cm="1">
        <f t="array" ref="BC2168">LEFT(BB2168,MIN(FIND({0,1,2,3,4,5,6,7,8,9},BB2168&amp;"0123456789"))-1)</f>
        <v/>
      </c>
      <c r="BY2168" t="s">
        <v>12730</v>
      </c>
      <c r="CT2168" t="str">
        <f t="shared" si="479"/>
        <v>Facial Recognition</v>
      </c>
      <c r="CU2168" t="str">
        <f t="shared" si="480"/>
        <v/>
      </c>
      <c r="CV2168" t="str">
        <f t="shared" si="481"/>
        <v/>
      </c>
      <c r="CW2168" t="str">
        <f t="shared" si="482"/>
        <v/>
      </c>
      <c r="CX2168" t="str">
        <f t="shared" si="483"/>
        <v/>
      </c>
      <c r="CY2168" t="str">
        <f t="shared" si="484"/>
        <v/>
      </c>
      <c r="CZ2168" t="str">
        <f t="shared" si="485"/>
        <v/>
      </c>
      <c r="DA2168" t="str">
        <f t="shared" si="486"/>
        <v/>
      </c>
      <c r="DB2168" t="str">
        <f t="shared" si="487"/>
        <v/>
      </c>
      <c r="DC2168" t="str">
        <f t="shared" si="488"/>
        <v/>
      </c>
    </row>
    <row r="2169" spans="1:107" x14ac:dyDescent="0.2">
      <c r="A2169">
        <v>2166</v>
      </c>
      <c r="B2169" t="s">
        <v>2158</v>
      </c>
      <c r="C2169" t="s">
        <v>4333</v>
      </c>
      <c r="D2169" t="s">
        <v>6057</v>
      </c>
      <c r="E2169" t="s">
        <v>6065</v>
      </c>
      <c r="F2169" t="s">
        <v>8232</v>
      </c>
      <c r="G2169" t="s">
        <v>8245</v>
      </c>
      <c r="H2169" t="s">
        <v>8552</v>
      </c>
      <c r="I2169" t="s">
        <v>8555</v>
      </c>
      <c r="J2169" t="s">
        <v>10114</v>
      </c>
      <c r="K2169" t="s">
        <v>4365</v>
      </c>
      <c r="L2169" t="s">
        <v>11084</v>
      </c>
      <c r="M2169" t="s">
        <v>12731</v>
      </c>
      <c r="N2169" t="s">
        <v>13212</v>
      </c>
      <c r="O2169" t="s">
        <v>13319</v>
      </c>
      <c r="P2169" t="s">
        <v>4365</v>
      </c>
      <c r="Q2169">
        <v>1</v>
      </c>
      <c r="R2169" t="s">
        <v>13358</v>
      </c>
      <c r="S2169" t="s">
        <v>8537</v>
      </c>
      <c r="T2169" t="s">
        <v>14333</v>
      </c>
      <c r="U2169" s="3" t="str" cm="1">
        <f t="array" ref="U2169">LEFT(T2169,MIN(FIND({0,1,2,3,4,5,6,7,8,9},T2169&amp;"0123456789"))-1)</f>
        <v>CN¥</v>
      </c>
      <c r="V2169" t="s">
        <v>14414</v>
      </c>
      <c r="W2169" t="s">
        <v>14333</v>
      </c>
      <c r="X2169" s="3" t="str" cm="1">
        <f t="array" ref="X2169">LEFT(W2169,MIN(FIND({0,1,2,3,4,5,6,7,8,9},W2169&amp;"0123456789"))-1)</f>
        <v>CN¥</v>
      </c>
      <c r="Y2169" t="s">
        <v>14414</v>
      </c>
      <c r="Z2169" t="s">
        <v>14333</v>
      </c>
      <c r="AA2169" s="3" cm="1">
        <f t="array" ref="AA2169">_xlfn.XLOOKUP(LEFT(Z2169,MIN(FIND({0,1,2,3,4,5,6,7,8,9},Z2169&amp;"0123456789"))-1), $BB$4:$BB$23, $BC$4:$BC$23)*_xlfn.NUMBERVALUE(TRIM(REPLACE(Z2169,1,MIN(FIND({0,1,2,3,4,5,6,7,8,9},Z2169&amp;"0123456789"))-1,"")), ".", ",")</f>
        <v>1500000</v>
      </c>
      <c r="AB2169" t="s">
        <v>14333</v>
      </c>
      <c r="AC2169" s="3" cm="1">
        <f t="array" ref="AC2169">_xlfn.XLOOKUP(LEFT(AB2169,MIN(FIND({0,1,2,3,4,5,6,7,8,9},AB2169&amp;"0123456789"))-1), $BB$4:$BB$23, $BC$4:$BC$23)*_xlfn.NUMBERVALUE(TRIM(REPLACE(AB2169,1,MIN(FIND({0,1,2,3,4,5,6,7,8,9},AB2169&amp;"0123456789"))-1,"")), ".", ",")</f>
        <v>1500000</v>
      </c>
      <c r="AD2169" t="s">
        <v>4365</v>
      </c>
      <c r="AE2169" t="s">
        <v>4365</v>
      </c>
      <c r="AF2169" t="s">
        <v>4365</v>
      </c>
      <c r="AG2169" t="s">
        <v>4365</v>
      </c>
      <c r="AH2169" t="s">
        <v>4365</v>
      </c>
      <c r="AI2169" t="s">
        <v>4365</v>
      </c>
      <c r="AJ2169" t="s">
        <v>4365</v>
      </c>
      <c r="AK2169" t="s">
        <v>4365</v>
      </c>
      <c r="AL2169" t="s">
        <v>4365</v>
      </c>
      <c r="AM2169" t="s">
        <v>4365</v>
      </c>
      <c r="AN2169" t="s">
        <v>4365</v>
      </c>
      <c r="AO2169" t="s">
        <v>4365</v>
      </c>
      <c r="AP2169" t="s">
        <v>4365</v>
      </c>
      <c r="AQ2169" t="s">
        <v>4365</v>
      </c>
      <c r="AR2169" t="s">
        <v>4365</v>
      </c>
      <c r="AS2169" t="s">
        <v>4365</v>
      </c>
      <c r="BC2169" s="3" t="str" cm="1">
        <f t="array" ref="BC2169">LEFT(BB2169,MIN(FIND({0,1,2,3,4,5,6,7,8,9},BB2169&amp;"0123456789"))-1)</f>
        <v/>
      </c>
      <c r="BY2169" t="s">
        <v>10221</v>
      </c>
      <c r="BZ2169" t="s">
        <v>25823</v>
      </c>
      <c r="CA2169" t="s">
        <v>25456</v>
      </c>
      <c r="CT2169" t="str">
        <f t="shared" si="479"/>
        <v>Consumer Goods</v>
      </c>
      <c r="CU2169" t="str">
        <f t="shared" si="480"/>
        <v>Leisure</v>
      </c>
      <c r="CV2169" t="str">
        <f t="shared" si="481"/>
        <v>Manufacturing</v>
      </c>
      <c r="CW2169" t="str">
        <f t="shared" si="482"/>
        <v/>
      </c>
      <c r="CX2169" t="str">
        <f t="shared" si="483"/>
        <v/>
      </c>
      <c r="CY2169" t="str">
        <f t="shared" si="484"/>
        <v/>
      </c>
      <c r="CZ2169" t="str">
        <f t="shared" si="485"/>
        <v/>
      </c>
      <c r="DA2169" t="str">
        <f t="shared" si="486"/>
        <v/>
      </c>
      <c r="DB2169" t="str">
        <f t="shared" si="487"/>
        <v/>
      </c>
      <c r="DC2169" t="str">
        <f t="shared" si="488"/>
        <v/>
      </c>
    </row>
    <row r="2170" spans="1:107" x14ac:dyDescent="0.2">
      <c r="A2170">
        <v>2167</v>
      </c>
      <c r="B2170" t="s">
        <v>2159</v>
      </c>
      <c r="C2170" t="s">
        <v>4334</v>
      </c>
      <c r="D2170" t="s">
        <v>6058</v>
      </c>
      <c r="E2170" t="s">
        <v>6065</v>
      </c>
      <c r="F2170" t="s">
        <v>8233</v>
      </c>
      <c r="G2170" t="s">
        <v>8266</v>
      </c>
      <c r="H2170" t="s">
        <v>8552</v>
      </c>
      <c r="I2170" t="s">
        <v>4365</v>
      </c>
      <c r="J2170" t="s">
        <v>4365</v>
      </c>
      <c r="K2170" t="s">
        <v>10121</v>
      </c>
      <c r="L2170" t="s">
        <v>10216</v>
      </c>
      <c r="M2170" t="s">
        <v>11181</v>
      </c>
      <c r="N2170" t="s">
        <v>12855</v>
      </c>
      <c r="O2170" t="s">
        <v>13319</v>
      </c>
      <c r="P2170" t="s">
        <v>4365</v>
      </c>
      <c r="Q2170">
        <v>1</v>
      </c>
      <c r="R2170" t="s">
        <v>13358</v>
      </c>
      <c r="S2170" t="s">
        <v>8331</v>
      </c>
      <c r="T2170" t="s">
        <v>14360</v>
      </c>
      <c r="U2170" s="3" t="str" cm="1">
        <f t="array" ref="U2170">LEFT(T2170,MIN(FIND({0,1,2,3,4,5,6,7,8,9},T2170&amp;"0123456789"))-1)</f>
        <v>CN¥</v>
      </c>
      <c r="V2170" t="s">
        <v>14414</v>
      </c>
      <c r="W2170" t="s">
        <v>14360</v>
      </c>
      <c r="X2170" s="3" t="str" cm="1">
        <f t="array" ref="X2170">LEFT(W2170,MIN(FIND({0,1,2,3,4,5,6,7,8,9},W2170&amp;"0123456789"))-1)</f>
        <v>CN¥</v>
      </c>
      <c r="Y2170" t="s">
        <v>14414</v>
      </c>
      <c r="Z2170" t="s">
        <v>14360</v>
      </c>
      <c r="AA2170" s="3" cm="1">
        <f t="array" ref="AA2170">_xlfn.XLOOKUP(LEFT(Z2170,MIN(FIND({0,1,2,3,4,5,6,7,8,9},Z2170&amp;"0123456789"))-1), $BB$4:$BB$23, $BC$4:$BC$23)*_xlfn.NUMBERVALUE(TRIM(REPLACE(Z2170,1,MIN(FIND({0,1,2,3,4,5,6,7,8,9},Z2170&amp;"0123456789"))-1,"")), ".", ",")</f>
        <v>4500000</v>
      </c>
      <c r="AB2170" t="s">
        <v>14360</v>
      </c>
      <c r="AC2170" s="3" cm="1">
        <f t="array" ref="AC2170">_xlfn.XLOOKUP(LEFT(AB2170,MIN(FIND({0,1,2,3,4,5,6,7,8,9},AB2170&amp;"0123456789"))-1), $BB$4:$BB$23, $BC$4:$BC$23)*_xlfn.NUMBERVALUE(TRIM(REPLACE(AB2170,1,MIN(FIND({0,1,2,3,4,5,6,7,8,9},AB2170&amp;"0123456789"))-1,"")), ".", ",")</f>
        <v>4500000</v>
      </c>
      <c r="AD2170" t="s">
        <v>4365</v>
      </c>
      <c r="AE2170" t="s">
        <v>4365</v>
      </c>
      <c r="AF2170" t="s">
        <v>4365</v>
      </c>
      <c r="AG2170" t="s">
        <v>4365</v>
      </c>
      <c r="AH2170" t="s">
        <v>4365</v>
      </c>
      <c r="AI2170" t="s">
        <v>4365</v>
      </c>
      <c r="AJ2170" t="s">
        <v>4365</v>
      </c>
      <c r="AK2170" t="s">
        <v>4365</v>
      </c>
      <c r="AL2170" t="s">
        <v>4365</v>
      </c>
      <c r="AM2170" t="s">
        <v>4365</v>
      </c>
      <c r="AN2170" t="s">
        <v>4365</v>
      </c>
      <c r="AO2170" t="s">
        <v>4365</v>
      </c>
      <c r="AP2170" t="s">
        <v>4365</v>
      </c>
      <c r="AQ2170" t="s">
        <v>4365</v>
      </c>
      <c r="AR2170" t="s">
        <v>4365</v>
      </c>
      <c r="AS2170" t="s">
        <v>4365</v>
      </c>
      <c r="BC2170" s="3" t="str" cm="1">
        <f t="array" ref="BC2170">LEFT(BB2170,MIN(FIND({0,1,2,3,4,5,6,7,8,9},BB2170&amp;"0123456789"))-1)</f>
        <v/>
      </c>
      <c r="BY2170" t="s">
        <v>11181</v>
      </c>
      <c r="CT2170" t="str">
        <f t="shared" si="479"/>
        <v>Advertising</v>
      </c>
      <c r="CU2170" t="str">
        <f t="shared" si="480"/>
        <v/>
      </c>
      <c r="CV2170" t="str">
        <f t="shared" si="481"/>
        <v/>
      </c>
      <c r="CW2170" t="str">
        <f t="shared" si="482"/>
        <v/>
      </c>
      <c r="CX2170" t="str">
        <f t="shared" si="483"/>
        <v/>
      </c>
      <c r="CY2170" t="str">
        <f t="shared" si="484"/>
        <v/>
      </c>
      <c r="CZ2170" t="str">
        <f t="shared" si="485"/>
        <v/>
      </c>
      <c r="DA2170" t="str">
        <f t="shared" si="486"/>
        <v/>
      </c>
      <c r="DB2170" t="str">
        <f t="shared" si="487"/>
        <v/>
      </c>
      <c r="DC2170" t="str">
        <f t="shared" si="488"/>
        <v/>
      </c>
    </row>
    <row r="2171" spans="1:107" x14ac:dyDescent="0.2">
      <c r="A2171">
        <v>2168</v>
      </c>
      <c r="B2171" t="s">
        <v>2160</v>
      </c>
      <c r="C2171" t="s">
        <v>4335</v>
      </c>
      <c r="D2171" t="s">
        <v>4335</v>
      </c>
      <c r="E2171" t="s">
        <v>6065</v>
      </c>
      <c r="F2171" t="s">
        <v>8234</v>
      </c>
      <c r="G2171" t="s">
        <v>8245</v>
      </c>
      <c r="H2171" t="s">
        <v>8552</v>
      </c>
      <c r="I2171" t="s">
        <v>4365</v>
      </c>
      <c r="J2171" t="s">
        <v>4365</v>
      </c>
      <c r="K2171" t="s">
        <v>10121</v>
      </c>
      <c r="L2171" t="s">
        <v>10163</v>
      </c>
      <c r="M2171" t="s">
        <v>10163</v>
      </c>
      <c r="N2171" t="s">
        <v>13302</v>
      </c>
      <c r="O2171" t="s">
        <v>13332</v>
      </c>
      <c r="P2171" t="s">
        <v>4365</v>
      </c>
      <c r="Q2171">
        <v>1</v>
      </c>
      <c r="R2171" t="s">
        <v>13357</v>
      </c>
      <c r="S2171" t="s">
        <v>13719</v>
      </c>
      <c r="T2171" t="s">
        <v>14409</v>
      </c>
      <c r="U2171" s="3" t="str" cm="1">
        <f t="array" ref="U2171">LEFT(T2171,MIN(FIND({0,1,2,3,4,5,6,7,8,9},T2171&amp;"0123456789"))-1)</f>
        <v>$</v>
      </c>
      <c r="V2171" t="s">
        <v>13357</v>
      </c>
      <c r="W2171" t="s">
        <v>14409</v>
      </c>
      <c r="X2171" s="3" t="str" cm="1">
        <f t="array" ref="X2171">LEFT(W2171,MIN(FIND({0,1,2,3,4,5,6,7,8,9},W2171&amp;"0123456789"))-1)</f>
        <v>$</v>
      </c>
      <c r="Y2171" t="s">
        <v>13357</v>
      </c>
      <c r="Z2171" t="s">
        <v>14409</v>
      </c>
      <c r="AA2171" s="3" cm="1">
        <f t="array" ref="AA2171">_xlfn.XLOOKUP(LEFT(Z2171,MIN(FIND({0,1,2,3,4,5,6,7,8,9},Z2171&amp;"0123456789"))-1), $BB$4:$BB$23, $BC$4:$BC$23)*_xlfn.NUMBERVALUE(TRIM(REPLACE(Z2171,1,MIN(FIND({0,1,2,3,4,5,6,7,8,9},Z2171&amp;"0123456789"))-1,"")), ".", ",")</f>
        <v>1472000</v>
      </c>
      <c r="AB2171" t="s">
        <v>14409</v>
      </c>
      <c r="AC2171" s="3" cm="1">
        <f t="array" ref="AC2171">_xlfn.XLOOKUP(LEFT(AB2171,MIN(FIND({0,1,2,3,4,5,6,7,8,9},AB2171&amp;"0123456789"))-1), $BB$4:$BB$23, $BC$4:$BC$23)*_xlfn.NUMBERVALUE(TRIM(REPLACE(AB2171,1,MIN(FIND({0,1,2,3,4,5,6,7,8,9},AB2171&amp;"0123456789"))-1,"")), ".", ",")</f>
        <v>1472000</v>
      </c>
      <c r="AD2171" t="s">
        <v>4365</v>
      </c>
      <c r="AE2171" t="s">
        <v>4365</v>
      </c>
      <c r="AF2171" t="s">
        <v>4365</v>
      </c>
      <c r="AG2171" t="s">
        <v>4365</v>
      </c>
      <c r="AH2171" t="s">
        <v>4365</v>
      </c>
      <c r="AI2171" t="s">
        <v>4365</v>
      </c>
      <c r="AJ2171" t="s">
        <v>4365</v>
      </c>
      <c r="AK2171" t="s">
        <v>4365</v>
      </c>
      <c r="AL2171" t="s">
        <v>4365</v>
      </c>
      <c r="AM2171" t="s">
        <v>4365</v>
      </c>
      <c r="AN2171" t="s">
        <v>4365</v>
      </c>
      <c r="AO2171" t="s">
        <v>4365</v>
      </c>
      <c r="AP2171" t="s">
        <v>4365</v>
      </c>
      <c r="AQ2171" t="s">
        <v>4365</v>
      </c>
      <c r="AR2171" t="s">
        <v>4365</v>
      </c>
      <c r="AS2171" t="s">
        <v>4365</v>
      </c>
      <c r="BC2171" s="3" t="str" cm="1">
        <f t="array" ref="BC2171">LEFT(BB2171,MIN(FIND({0,1,2,3,4,5,6,7,8,9},BB2171&amp;"0123456789"))-1)</f>
        <v/>
      </c>
      <c r="BY2171" t="s">
        <v>10163</v>
      </c>
      <c r="CT2171" t="str">
        <f t="shared" si="479"/>
        <v>Health Care</v>
      </c>
      <c r="CU2171" t="str">
        <f t="shared" si="480"/>
        <v/>
      </c>
      <c r="CV2171" t="str">
        <f t="shared" si="481"/>
        <v/>
      </c>
      <c r="CW2171" t="str">
        <f t="shared" si="482"/>
        <v/>
      </c>
      <c r="CX2171" t="str">
        <f t="shared" si="483"/>
        <v/>
      </c>
      <c r="CY2171" t="str">
        <f t="shared" si="484"/>
        <v/>
      </c>
      <c r="CZ2171" t="str">
        <f t="shared" si="485"/>
        <v/>
      </c>
      <c r="DA2171" t="str">
        <f t="shared" si="486"/>
        <v/>
      </c>
      <c r="DB2171" t="str">
        <f t="shared" si="487"/>
        <v/>
      </c>
      <c r="DC2171" t="str">
        <f t="shared" si="488"/>
        <v/>
      </c>
    </row>
    <row r="2172" spans="1:107" x14ac:dyDescent="0.2">
      <c r="A2172">
        <v>2169</v>
      </c>
      <c r="B2172" t="s">
        <v>2161</v>
      </c>
      <c r="C2172" t="s">
        <v>4336</v>
      </c>
      <c r="D2172" t="s">
        <v>6059</v>
      </c>
      <c r="E2172" t="s">
        <v>6065</v>
      </c>
      <c r="F2172" t="s">
        <v>8235</v>
      </c>
      <c r="G2172" t="s">
        <v>8245</v>
      </c>
      <c r="H2172" t="s">
        <v>8552</v>
      </c>
      <c r="I2172" t="s">
        <v>4365</v>
      </c>
      <c r="J2172" t="s">
        <v>4365</v>
      </c>
      <c r="K2172" t="s">
        <v>10119</v>
      </c>
      <c r="L2172" t="s">
        <v>10147</v>
      </c>
      <c r="M2172" t="s">
        <v>11706</v>
      </c>
      <c r="N2172" t="s">
        <v>13298</v>
      </c>
      <c r="O2172" t="s">
        <v>13319</v>
      </c>
      <c r="P2172" t="s">
        <v>4365</v>
      </c>
      <c r="Q2172">
        <v>1</v>
      </c>
      <c r="R2172" t="s">
        <v>13357</v>
      </c>
      <c r="S2172" t="s">
        <v>8538</v>
      </c>
      <c r="T2172" t="s">
        <v>14333</v>
      </c>
      <c r="U2172" s="3" t="str" cm="1">
        <f t="array" ref="U2172">LEFT(T2172,MIN(FIND({0,1,2,3,4,5,6,7,8,9},T2172&amp;"0123456789"))-1)</f>
        <v>CN¥</v>
      </c>
      <c r="V2172" t="s">
        <v>14417</v>
      </c>
      <c r="W2172" t="s">
        <v>14333</v>
      </c>
      <c r="X2172" s="3" t="str" cm="1">
        <f t="array" ref="X2172">LEFT(W2172,MIN(FIND({0,1,2,3,4,5,6,7,8,9},W2172&amp;"0123456789"))-1)</f>
        <v>CN¥</v>
      </c>
      <c r="Y2172" t="s">
        <v>14417</v>
      </c>
      <c r="Z2172" t="s">
        <v>14333</v>
      </c>
      <c r="AA2172" s="3" cm="1">
        <f t="array" ref="AA2172">_xlfn.XLOOKUP(LEFT(Z2172,MIN(FIND({0,1,2,3,4,5,6,7,8,9},Z2172&amp;"0123456789"))-1), $BB$4:$BB$23, $BC$4:$BC$23)*_xlfn.NUMBERVALUE(TRIM(REPLACE(Z2172,1,MIN(FIND({0,1,2,3,4,5,6,7,8,9},Z2172&amp;"0123456789"))-1,"")), ".", ",")</f>
        <v>1500000</v>
      </c>
      <c r="AB2172" t="s">
        <v>14333</v>
      </c>
      <c r="AC2172" s="3" cm="1">
        <f t="array" ref="AC2172">_xlfn.XLOOKUP(LEFT(AB2172,MIN(FIND({0,1,2,3,4,5,6,7,8,9},AB2172&amp;"0123456789"))-1), $BB$4:$BB$23, $BC$4:$BC$23)*_xlfn.NUMBERVALUE(TRIM(REPLACE(AB2172,1,MIN(FIND({0,1,2,3,4,5,6,7,8,9},AB2172&amp;"0123456789"))-1,"")), ".", ",")</f>
        <v>1500000</v>
      </c>
      <c r="AD2172" t="s">
        <v>8555</v>
      </c>
      <c r="AE2172" t="s">
        <v>8555</v>
      </c>
      <c r="AF2172" t="s">
        <v>16458</v>
      </c>
      <c r="AG2172" t="s">
        <v>4365</v>
      </c>
      <c r="AH2172" t="s">
        <v>4365</v>
      </c>
      <c r="AI2172" t="s">
        <v>4365</v>
      </c>
      <c r="AJ2172" t="s">
        <v>4365</v>
      </c>
      <c r="AK2172" t="s">
        <v>4365</v>
      </c>
      <c r="AL2172" t="s">
        <v>4365</v>
      </c>
      <c r="AM2172" t="s">
        <v>4365</v>
      </c>
      <c r="AN2172" t="s">
        <v>4365</v>
      </c>
      <c r="AO2172" t="s">
        <v>4365</v>
      </c>
      <c r="AP2172" t="s">
        <v>4365</v>
      </c>
      <c r="AQ2172" t="s">
        <v>4365</v>
      </c>
      <c r="AR2172" t="s">
        <v>4365</v>
      </c>
      <c r="AS2172" t="s">
        <v>4365</v>
      </c>
      <c r="BC2172" s="3" t="str" cm="1">
        <f t="array" ref="BC2172">LEFT(BB2172,MIN(FIND({0,1,2,3,4,5,6,7,8,9},BB2172&amp;"0123456789"))-1)</f>
        <v/>
      </c>
      <c r="BY2172" t="s">
        <v>11706</v>
      </c>
      <c r="CT2172" t="str">
        <f t="shared" si="479"/>
        <v>E-Commerce</v>
      </c>
      <c r="CU2172" t="str">
        <f t="shared" si="480"/>
        <v/>
      </c>
      <c r="CV2172" t="str">
        <f t="shared" si="481"/>
        <v/>
      </c>
      <c r="CW2172" t="str">
        <f t="shared" si="482"/>
        <v/>
      </c>
      <c r="CX2172" t="str">
        <f t="shared" si="483"/>
        <v/>
      </c>
      <c r="CY2172" t="str">
        <f t="shared" si="484"/>
        <v/>
      </c>
      <c r="CZ2172" t="str">
        <f t="shared" si="485"/>
        <v/>
      </c>
      <c r="DA2172" t="str">
        <f t="shared" si="486"/>
        <v/>
      </c>
      <c r="DB2172" t="str">
        <f t="shared" si="487"/>
        <v/>
      </c>
      <c r="DC2172" t="str">
        <f t="shared" si="488"/>
        <v/>
      </c>
    </row>
    <row r="2173" spans="1:107" x14ac:dyDescent="0.2">
      <c r="A2173">
        <v>2170</v>
      </c>
      <c r="B2173" t="s">
        <v>2162</v>
      </c>
      <c r="C2173" t="s">
        <v>4337</v>
      </c>
      <c r="D2173" t="s">
        <v>4337</v>
      </c>
      <c r="E2173" t="s">
        <v>6065</v>
      </c>
      <c r="F2173" t="s">
        <v>8236</v>
      </c>
      <c r="G2173" t="s">
        <v>8245</v>
      </c>
      <c r="H2173" t="s">
        <v>8552</v>
      </c>
      <c r="I2173" t="s">
        <v>4365</v>
      </c>
      <c r="J2173" t="s">
        <v>4365</v>
      </c>
      <c r="K2173" t="s">
        <v>10121</v>
      </c>
      <c r="L2173" t="s">
        <v>10129</v>
      </c>
      <c r="M2173" t="s">
        <v>12732</v>
      </c>
      <c r="N2173" t="s">
        <v>13014</v>
      </c>
      <c r="O2173" t="s">
        <v>13338</v>
      </c>
      <c r="P2173" t="s">
        <v>4365</v>
      </c>
      <c r="Q2173">
        <v>1</v>
      </c>
      <c r="R2173" t="s">
        <v>4365</v>
      </c>
      <c r="S2173" t="s">
        <v>13724</v>
      </c>
      <c r="T2173" t="s">
        <v>14410</v>
      </c>
      <c r="U2173" s="3" t="str" cm="1">
        <f t="array" ref="U2173">LEFT(T2173,MIN(FIND({0,1,2,3,4,5,6,7,8,9},T2173&amp;"0123456789"))-1)</f>
        <v>$</v>
      </c>
      <c r="V2173" t="s">
        <v>14415</v>
      </c>
      <c r="W2173" t="s">
        <v>14410</v>
      </c>
      <c r="X2173" s="3" t="str" cm="1">
        <f t="array" ref="X2173">LEFT(W2173,MIN(FIND({0,1,2,3,4,5,6,7,8,9},W2173&amp;"0123456789"))-1)</f>
        <v>$</v>
      </c>
      <c r="Y2173" t="s">
        <v>14415</v>
      </c>
      <c r="Z2173" t="s">
        <v>14410</v>
      </c>
      <c r="AA2173" s="3" cm="1">
        <f t="array" ref="AA2173">_xlfn.XLOOKUP(LEFT(Z2173,MIN(FIND({0,1,2,3,4,5,6,7,8,9},Z2173&amp;"0123456789"))-1), $BB$4:$BB$23, $BC$4:$BC$23)*_xlfn.NUMBERVALUE(TRIM(REPLACE(Z2173,1,MIN(FIND({0,1,2,3,4,5,6,7,8,9},Z2173&amp;"0123456789"))-1,"")), ".", ",")</f>
        <v>3935000</v>
      </c>
      <c r="AB2173" t="s">
        <v>14410</v>
      </c>
      <c r="AC2173" s="3" cm="1">
        <f t="array" ref="AC2173">_xlfn.XLOOKUP(LEFT(AB2173,MIN(FIND({0,1,2,3,4,5,6,7,8,9},AB2173&amp;"0123456789"))-1), $BB$4:$BB$23, $BC$4:$BC$23)*_xlfn.NUMBERVALUE(TRIM(REPLACE(AB2173,1,MIN(FIND({0,1,2,3,4,5,6,7,8,9},AB2173&amp;"0123456789"))-1,"")), ".", ",")</f>
        <v>3935000</v>
      </c>
      <c r="AD2173" t="s">
        <v>4365</v>
      </c>
      <c r="AE2173" t="s">
        <v>4365</v>
      </c>
      <c r="AF2173" t="s">
        <v>4365</v>
      </c>
      <c r="AG2173" t="s">
        <v>4365</v>
      </c>
      <c r="AH2173" t="s">
        <v>4365</v>
      </c>
      <c r="AI2173" t="s">
        <v>4365</v>
      </c>
      <c r="AJ2173" t="s">
        <v>4365</v>
      </c>
      <c r="AK2173" t="s">
        <v>4365</v>
      </c>
      <c r="AL2173" t="s">
        <v>4365</v>
      </c>
      <c r="AM2173" t="s">
        <v>4365</v>
      </c>
      <c r="AN2173" t="s">
        <v>4365</v>
      </c>
      <c r="AO2173" t="s">
        <v>4365</v>
      </c>
      <c r="AP2173" t="s">
        <v>4365</v>
      </c>
      <c r="AQ2173" t="s">
        <v>4365</v>
      </c>
      <c r="AR2173" t="s">
        <v>4365</v>
      </c>
      <c r="AS2173" t="s">
        <v>4365</v>
      </c>
      <c r="BC2173" s="3" t="str" cm="1">
        <f t="array" ref="BC2173">LEFT(BB2173,MIN(FIND({0,1,2,3,4,5,6,7,8,9},BB2173&amp;"0123456789"))-1)</f>
        <v/>
      </c>
      <c r="BY2173" t="s">
        <v>26037</v>
      </c>
      <c r="BZ2173" t="s">
        <v>25413</v>
      </c>
      <c r="CT2173" t="str">
        <f t="shared" si="479"/>
        <v>Real Estate Investment</v>
      </c>
      <c r="CU2173" t="str">
        <f t="shared" si="480"/>
        <v>Residential</v>
      </c>
      <c r="CV2173" t="str">
        <f t="shared" si="481"/>
        <v/>
      </c>
      <c r="CW2173" t="str">
        <f t="shared" si="482"/>
        <v/>
      </c>
      <c r="CX2173" t="str">
        <f t="shared" si="483"/>
        <v/>
      </c>
      <c r="CY2173" t="str">
        <f t="shared" si="484"/>
        <v/>
      </c>
      <c r="CZ2173" t="str">
        <f t="shared" si="485"/>
        <v/>
      </c>
      <c r="DA2173" t="str">
        <f t="shared" si="486"/>
        <v/>
      </c>
      <c r="DB2173" t="str">
        <f t="shared" si="487"/>
        <v/>
      </c>
      <c r="DC2173" t="str">
        <f t="shared" si="488"/>
        <v/>
      </c>
    </row>
    <row r="2174" spans="1:107" x14ac:dyDescent="0.2">
      <c r="A2174">
        <v>2171</v>
      </c>
      <c r="B2174" t="s">
        <v>2163</v>
      </c>
      <c r="C2174" t="s">
        <v>4338</v>
      </c>
      <c r="D2174" t="s">
        <v>6060</v>
      </c>
      <c r="E2174" t="s">
        <v>6065</v>
      </c>
      <c r="F2174" t="s">
        <v>8237</v>
      </c>
      <c r="G2174" t="s">
        <v>8266</v>
      </c>
      <c r="H2174" t="s">
        <v>8552</v>
      </c>
      <c r="I2174" t="s">
        <v>8555</v>
      </c>
      <c r="J2174" t="s">
        <v>10115</v>
      </c>
      <c r="K2174" t="s">
        <v>10119</v>
      </c>
      <c r="L2174" t="s">
        <v>10788</v>
      </c>
      <c r="M2174" t="s">
        <v>12564</v>
      </c>
      <c r="N2174" t="s">
        <v>13303</v>
      </c>
      <c r="O2174" t="s">
        <v>13319</v>
      </c>
      <c r="P2174" t="s">
        <v>4365</v>
      </c>
      <c r="Q2174">
        <v>1</v>
      </c>
      <c r="R2174" t="s">
        <v>13357</v>
      </c>
      <c r="S2174" t="s">
        <v>8425</v>
      </c>
      <c r="T2174" t="s">
        <v>14333</v>
      </c>
      <c r="U2174" s="3" t="str" cm="1">
        <f t="array" ref="U2174">LEFT(T2174,MIN(FIND({0,1,2,3,4,5,6,7,8,9},T2174&amp;"0123456789"))-1)</f>
        <v>CN¥</v>
      </c>
      <c r="V2174" t="s">
        <v>14417</v>
      </c>
      <c r="W2174" t="s">
        <v>14333</v>
      </c>
      <c r="X2174" s="3" t="str" cm="1">
        <f t="array" ref="X2174">LEFT(W2174,MIN(FIND({0,1,2,3,4,5,6,7,8,9},W2174&amp;"0123456789"))-1)</f>
        <v>CN¥</v>
      </c>
      <c r="Y2174" t="s">
        <v>14417</v>
      </c>
      <c r="Z2174" t="s">
        <v>14333</v>
      </c>
      <c r="AA2174" s="3" cm="1">
        <f t="array" ref="AA2174">_xlfn.XLOOKUP(LEFT(Z2174,MIN(FIND({0,1,2,3,4,5,6,7,8,9},Z2174&amp;"0123456789"))-1), $BB$4:$BB$23, $BC$4:$BC$23)*_xlfn.NUMBERVALUE(TRIM(REPLACE(Z2174,1,MIN(FIND({0,1,2,3,4,5,6,7,8,9},Z2174&amp;"0123456789"))-1,"")), ".", ",")</f>
        <v>1500000</v>
      </c>
      <c r="AB2174" t="s">
        <v>14333</v>
      </c>
      <c r="AC2174" s="3" cm="1">
        <f t="array" ref="AC2174">_xlfn.XLOOKUP(LEFT(AB2174,MIN(FIND({0,1,2,3,4,5,6,7,8,9},AB2174&amp;"0123456789"))-1), $BB$4:$BB$23, $BC$4:$BC$23)*_xlfn.NUMBERVALUE(TRIM(REPLACE(AB2174,1,MIN(FIND({0,1,2,3,4,5,6,7,8,9},AB2174&amp;"0123456789"))-1,"")), ".", ",")</f>
        <v>1500000</v>
      </c>
      <c r="AD2174" t="s">
        <v>4365</v>
      </c>
      <c r="AE2174" t="s">
        <v>4365</v>
      </c>
      <c r="AF2174" t="s">
        <v>4365</v>
      </c>
      <c r="AG2174" t="s">
        <v>4365</v>
      </c>
      <c r="AH2174" t="s">
        <v>4365</v>
      </c>
      <c r="AI2174" t="s">
        <v>4365</v>
      </c>
      <c r="AJ2174" t="s">
        <v>4365</v>
      </c>
      <c r="AK2174" t="s">
        <v>4365</v>
      </c>
      <c r="AL2174" t="s">
        <v>4365</v>
      </c>
      <c r="AM2174" t="s">
        <v>4365</v>
      </c>
      <c r="AN2174" t="s">
        <v>4365</v>
      </c>
      <c r="AO2174" t="s">
        <v>4365</v>
      </c>
      <c r="AP2174" t="s">
        <v>4365</v>
      </c>
      <c r="AQ2174" t="s">
        <v>4365</v>
      </c>
      <c r="AR2174" t="s">
        <v>4365</v>
      </c>
      <c r="AS2174" t="s">
        <v>4365</v>
      </c>
      <c r="BC2174" s="3" t="str" cm="1">
        <f t="array" ref="BC2174">LEFT(BB2174,MIN(FIND({0,1,2,3,4,5,6,7,8,9},BB2174&amp;"0123456789"))-1)</f>
        <v/>
      </c>
      <c r="BY2174" t="s">
        <v>25761</v>
      </c>
      <c r="BZ2174" t="s">
        <v>25522</v>
      </c>
      <c r="CT2174" t="str">
        <f t="shared" si="479"/>
        <v>Tourism</v>
      </c>
      <c r="CU2174" t="str">
        <f t="shared" si="480"/>
        <v>Travel</v>
      </c>
      <c r="CV2174" t="str">
        <f t="shared" si="481"/>
        <v/>
      </c>
      <c r="CW2174" t="str">
        <f t="shared" si="482"/>
        <v/>
      </c>
      <c r="CX2174" t="str">
        <f t="shared" si="483"/>
        <v/>
      </c>
      <c r="CY2174" t="str">
        <f t="shared" si="484"/>
        <v/>
      </c>
      <c r="CZ2174" t="str">
        <f t="shared" si="485"/>
        <v/>
      </c>
      <c r="DA2174" t="str">
        <f t="shared" si="486"/>
        <v/>
      </c>
      <c r="DB2174" t="str">
        <f t="shared" si="487"/>
        <v/>
      </c>
      <c r="DC2174" t="str">
        <f t="shared" si="488"/>
        <v/>
      </c>
    </row>
    <row r="2175" spans="1:107" x14ac:dyDescent="0.2">
      <c r="A2175">
        <v>2172</v>
      </c>
      <c r="B2175" t="s">
        <v>2164</v>
      </c>
      <c r="C2175" t="s">
        <v>4339</v>
      </c>
      <c r="D2175" t="s">
        <v>6061</v>
      </c>
      <c r="E2175" t="s">
        <v>6065</v>
      </c>
      <c r="F2175" t="s">
        <v>8238</v>
      </c>
      <c r="G2175" t="s">
        <v>8550</v>
      </c>
      <c r="H2175" t="s">
        <v>8552</v>
      </c>
      <c r="I2175" t="s">
        <v>8555</v>
      </c>
      <c r="J2175" t="s">
        <v>10116</v>
      </c>
      <c r="K2175" t="s">
        <v>10119</v>
      </c>
      <c r="L2175" t="s">
        <v>10196</v>
      </c>
      <c r="M2175" t="s">
        <v>11298</v>
      </c>
      <c r="N2175" t="s">
        <v>12741</v>
      </c>
      <c r="O2175" t="s">
        <v>13310</v>
      </c>
      <c r="P2175" t="s">
        <v>4365</v>
      </c>
      <c r="Q2175">
        <v>1</v>
      </c>
      <c r="R2175" t="s">
        <v>13357</v>
      </c>
      <c r="S2175" t="s">
        <v>8262</v>
      </c>
      <c r="T2175" t="s">
        <v>13831</v>
      </c>
      <c r="U2175" s="3" t="str" cm="1">
        <f t="array" ref="U2175">LEFT(T2175,MIN(FIND({0,1,2,3,4,5,6,7,8,9},T2175&amp;"0123456789"))-1)</f>
        <v>$</v>
      </c>
      <c r="V2175" t="s">
        <v>13357</v>
      </c>
      <c r="W2175" t="s">
        <v>13831</v>
      </c>
      <c r="X2175" s="3" t="str" cm="1">
        <f t="array" ref="X2175">LEFT(W2175,MIN(FIND({0,1,2,3,4,5,6,7,8,9},W2175&amp;"0123456789"))-1)</f>
        <v>$</v>
      </c>
      <c r="Y2175" t="s">
        <v>13357</v>
      </c>
      <c r="Z2175" t="s">
        <v>13831</v>
      </c>
      <c r="AA2175" s="3" cm="1">
        <f t="array" ref="AA2175">_xlfn.XLOOKUP(LEFT(Z2175,MIN(FIND({0,1,2,3,4,5,6,7,8,9},Z2175&amp;"0123456789"))-1), $BB$4:$BB$23, $BC$4:$BC$23)*_xlfn.NUMBERVALUE(TRIM(REPLACE(Z2175,1,MIN(FIND({0,1,2,3,4,5,6,7,8,9},Z2175&amp;"0123456789"))-1,"")), ".", ",")</f>
        <v>1000000</v>
      </c>
      <c r="AB2175" t="s">
        <v>13831</v>
      </c>
      <c r="AC2175" s="3" cm="1">
        <f t="array" ref="AC2175">_xlfn.XLOOKUP(LEFT(AB2175,MIN(FIND({0,1,2,3,4,5,6,7,8,9},AB2175&amp;"0123456789"))-1), $BB$4:$BB$23, $BC$4:$BC$23)*_xlfn.NUMBERVALUE(TRIM(REPLACE(AB2175,1,MIN(FIND({0,1,2,3,4,5,6,7,8,9},AB2175&amp;"0123456789"))-1,"")), ".", ",")</f>
        <v>1000000</v>
      </c>
      <c r="AD2175" t="s">
        <v>8557</v>
      </c>
      <c r="AE2175" t="s">
        <v>8557</v>
      </c>
      <c r="AF2175" t="s">
        <v>16459</v>
      </c>
      <c r="AG2175" t="s">
        <v>4365</v>
      </c>
      <c r="AH2175" t="s">
        <v>4365</v>
      </c>
      <c r="AI2175" t="s">
        <v>4365</v>
      </c>
      <c r="AJ2175" t="s">
        <v>4365</v>
      </c>
      <c r="AK2175" t="s">
        <v>4365</v>
      </c>
      <c r="AL2175" t="s">
        <v>4365</v>
      </c>
      <c r="AM2175" t="s">
        <v>4365</v>
      </c>
      <c r="AN2175" t="s">
        <v>4365</v>
      </c>
      <c r="AO2175" t="s">
        <v>4365</v>
      </c>
      <c r="AP2175" t="s">
        <v>4365</v>
      </c>
      <c r="AQ2175" t="s">
        <v>4365</v>
      </c>
      <c r="AR2175" t="s">
        <v>4365</v>
      </c>
      <c r="AS2175" t="s">
        <v>4365</v>
      </c>
      <c r="BC2175" s="3" t="str" cm="1">
        <f t="array" ref="BC2175">LEFT(BB2175,MIN(FIND({0,1,2,3,4,5,6,7,8,9},BB2175&amp;"0123456789"))-1)</f>
        <v/>
      </c>
      <c r="BY2175" t="s">
        <v>10331</v>
      </c>
      <c r="BZ2175" t="s">
        <v>25414</v>
      </c>
      <c r="CA2175" t="s">
        <v>25408</v>
      </c>
      <c r="CT2175" t="str">
        <f t="shared" si="479"/>
        <v>Information Technology</v>
      </c>
      <c r="CU2175" t="str">
        <f t="shared" si="480"/>
        <v>Internet</v>
      </c>
      <c r="CV2175" t="str">
        <f t="shared" si="481"/>
        <v>Software</v>
      </c>
      <c r="CW2175" t="str">
        <f t="shared" si="482"/>
        <v/>
      </c>
      <c r="CX2175" t="str">
        <f t="shared" si="483"/>
        <v/>
      </c>
      <c r="CY2175" t="str">
        <f t="shared" si="484"/>
        <v/>
      </c>
      <c r="CZ2175" t="str">
        <f t="shared" si="485"/>
        <v/>
      </c>
      <c r="DA2175" t="str">
        <f t="shared" si="486"/>
        <v/>
      </c>
      <c r="DB2175" t="str">
        <f t="shared" si="487"/>
        <v/>
      </c>
      <c r="DC2175" t="str">
        <f t="shared" si="488"/>
        <v/>
      </c>
    </row>
    <row r="2176" spans="1:107" x14ac:dyDescent="0.2">
      <c r="A2176">
        <v>2173</v>
      </c>
      <c r="B2176" t="s">
        <v>2165</v>
      </c>
      <c r="C2176" t="s">
        <v>4340</v>
      </c>
      <c r="D2176" t="s">
        <v>6062</v>
      </c>
      <c r="E2176" t="s">
        <v>6065</v>
      </c>
      <c r="F2176" t="s">
        <v>8239</v>
      </c>
      <c r="G2176" t="s">
        <v>8250</v>
      </c>
      <c r="H2176" t="s">
        <v>8552</v>
      </c>
      <c r="I2176" t="s">
        <v>4365</v>
      </c>
      <c r="J2176" t="s">
        <v>4365</v>
      </c>
      <c r="K2176" t="s">
        <v>10119</v>
      </c>
      <c r="L2176" t="s">
        <v>10193</v>
      </c>
      <c r="M2176" t="s">
        <v>10193</v>
      </c>
      <c r="N2176" t="s">
        <v>12751</v>
      </c>
      <c r="O2176" t="s">
        <v>4365</v>
      </c>
      <c r="P2176" t="s">
        <v>4365</v>
      </c>
      <c r="Q2176">
        <v>1</v>
      </c>
      <c r="R2176" t="s">
        <v>13361</v>
      </c>
      <c r="S2176" t="s">
        <v>13725</v>
      </c>
      <c r="T2176" t="s">
        <v>13730</v>
      </c>
      <c r="U2176" s="3" t="str" cm="1">
        <f t="array" ref="U2176">LEFT(T2176,MIN(FIND({0,1,2,3,4,5,6,7,8,9},T2176&amp;"0123456789"))-1)</f>
        <v>$</v>
      </c>
      <c r="V2176" t="s">
        <v>14420</v>
      </c>
      <c r="W2176" t="s">
        <v>13730</v>
      </c>
      <c r="X2176" s="3" t="str" cm="1">
        <f t="array" ref="X2176">LEFT(W2176,MIN(FIND({0,1,2,3,4,5,6,7,8,9},W2176&amp;"0123456789"))-1)</f>
        <v>$</v>
      </c>
      <c r="Y2176" t="s">
        <v>14420</v>
      </c>
      <c r="Z2176" t="s">
        <v>13730</v>
      </c>
      <c r="AA2176" s="3" cm="1">
        <f t="array" ref="AA2176">_xlfn.XLOOKUP(LEFT(Z2176,MIN(FIND({0,1,2,3,4,5,6,7,8,9},Z2176&amp;"0123456789"))-1), $BB$4:$BB$23, $BC$4:$BC$23)*_xlfn.NUMBERVALUE(TRIM(REPLACE(Z2176,1,MIN(FIND({0,1,2,3,4,5,6,7,8,9},Z2176&amp;"0123456789"))-1,"")), ".", ",")</f>
        <v>13000000</v>
      </c>
      <c r="AB2176" t="s">
        <v>13730</v>
      </c>
      <c r="AC2176" s="3" cm="1">
        <f t="array" ref="AC2176">_xlfn.XLOOKUP(LEFT(AB2176,MIN(FIND({0,1,2,3,4,5,6,7,8,9},AB2176&amp;"0123456789"))-1), $BB$4:$BB$23, $BC$4:$BC$23)*_xlfn.NUMBERVALUE(TRIM(REPLACE(AB2176,1,MIN(FIND({0,1,2,3,4,5,6,7,8,9},AB2176&amp;"0123456789"))-1,"")), ".", ",")</f>
        <v>13000000</v>
      </c>
      <c r="AD2176" t="s">
        <v>4365</v>
      </c>
      <c r="AE2176" t="s">
        <v>8554</v>
      </c>
      <c r="AF2176" t="s">
        <v>16460</v>
      </c>
      <c r="AG2176" t="s">
        <v>17495</v>
      </c>
      <c r="AH2176" t="s">
        <v>18080</v>
      </c>
      <c r="AI2176" t="s">
        <v>19068</v>
      </c>
      <c r="AJ2176" t="s">
        <v>8557</v>
      </c>
      <c r="AK2176" t="s">
        <v>20091</v>
      </c>
      <c r="AL2176" t="s">
        <v>20124</v>
      </c>
      <c r="AM2176" t="s">
        <v>19462</v>
      </c>
      <c r="AN2176" t="s">
        <v>21687</v>
      </c>
      <c r="AO2176" t="s">
        <v>22290</v>
      </c>
      <c r="AP2176" t="s">
        <v>23520</v>
      </c>
      <c r="AQ2176" t="s">
        <v>24522</v>
      </c>
      <c r="AR2176" t="s">
        <v>25314</v>
      </c>
      <c r="AS2176" t="s">
        <v>19323</v>
      </c>
      <c r="BC2176" s="3" t="str" cm="1">
        <f t="array" ref="BC2176">LEFT(BB2176,MIN(FIND({0,1,2,3,4,5,6,7,8,9},BB2176&amp;"0123456789"))-1)</f>
        <v/>
      </c>
      <c r="BY2176" t="s">
        <v>10163</v>
      </c>
      <c r="BZ2176" t="s">
        <v>25532</v>
      </c>
      <c r="CA2176" t="s">
        <v>25408</v>
      </c>
      <c r="CT2176" t="str">
        <f t="shared" si="479"/>
        <v>Health Care</v>
      </c>
      <c r="CU2176" t="str">
        <f t="shared" si="480"/>
        <v>Mobile</v>
      </c>
      <c r="CV2176" t="str">
        <f t="shared" si="481"/>
        <v>Software</v>
      </c>
      <c r="CW2176" t="str">
        <f t="shared" si="482"/>
        <v/>
      </c>
      <c r="CX2176" t="str">
        <f t="shared" si="483"/>
        <v/>
      </c>
      <c r="CY2176" t="str">
        <f t="shared" si="484"/>
        <v/>
      </c>
      <c r="CZ2176" t="str">
        <f t="shared" si="485"/>
        <v/>
      </c>
      <c r="DA2176" t="str">
        <f t="shared" si="486"/>
        <v/>
      </c>
      <c r="DB2176" t="str">
        <f t="shared" si="487"/>
        <v/>
      </c>
      <c r="DC2176" t="str">
        <f t="shared" si="488"/>
        <v/>
      </c>
    </row>
    <row r="2177" spans="1:107" x14ac:dyDescent="0.2">
      <c r="A2177">
        <v>2174</v>
      </c>
      <c r="B2177" t="s">
        <v>2166</v>
      </c>
      <c r="C2177" t="s">
        <v>4341</v>
      </c>
      <c r="D2177" t="s">
        <v>4365</v>
      </c>
      <c r="E2177" t="s">
        <v>6065</v>
      </c>
      <c r="F2177" t="s">
        <v>8240</v>
      </c>
      <c r="G2177" t="s">
        <v>8245</v>
      </c>
      <c r="H2177" t="s">
        <v>8552</v>
      </c>
      <c r="I2177" t="s">
        <v>4365</v>
      </c>
      <c r="J2177" t="s">
        <v>4365</v>
      </c>
      <c r="K2177" t="s">
        <v>4365</v>
      </c>
      <c r="L2177" t="s">
        <v>11083</v>
      </c>
      <c r="M2177" t="s">
        <v>11083</v>
      </c>
      <c r="N2177" t="s">
        <v>13212</v>
      </c>
      <c r="O2177" t="s">
        <v>13319</v>
      </c>
      <c r="P2177" t="s">
        <v>4365</v>
      </c>
      <c r="Q2177">
        <v>1</v>
      </c>
      <c r="R2177" t="s">
        <v>13357</v>
      </c>
      <c r="S2177" t="s">
        <v>8537</v>
      </c>
      <c r="T2177" t="s">
        <v>14411</v>
      </c>
      <c r="U2177" s="3" t="str" cm="1">
        <f t="array" ref="U2177">LEFT(T2177,MIN(FIND({0,1,2,3,4,5,6,7,8,9},T2177&amp;"0123456789"))-1)</f>
        <v>$</v>
      </c>
      <c r="V2177" t="s">
        <v>13357</v>
      </c>
      <c r="W2177" t="s">
        <v>14411</v>
      </c>
      <c r="X2177" s="3" t="str" cm="1">
        <f t="array" ref="X2177">LEFT(W2177,MIN(FIND({0,1,2,3,4,5,6,7,8,9},W2177&amp;"0123456789"))-1)</f>
        <v>$</v>
      </c>
      <c r="Y2177" t="s">
        <v>13357</v>
      </c>
      <c r="Z2177" t="s">
        <v>14411</v>
      </c>
      <c r="AA2177" s="3" cm="1">
        <f t="array" ref="AA2177">_xlfn.XLOOKUP(LEFT(Z2177,MIN(FIND({0,1,2,3,4,5,6,7,8,9},Z2177&amp;"0123456789"))-1), $BB$4:$BB$23, $BC$4:$BC$23)*_xlfn.NUMBERVALUE(TRIM(REPLACE(Z2177,1,MIN(FIND({0,1,2,3,4,5,6,7,8,9},Z2177&amp;"0123456789"))-1,"")), ".", ",")</f>
        <v>1480000</v>
      </c>
      <c r="AB2177" t="s">
        <v>14411</v>
      </c>
      <c r="AC2177" s="3" cm="1">
        <f t="array" ref="AC2177">_xlfn.XLOOKUP(LEFT(AB2177,MIN(FIND({0,1,2,3,4,5,6,7,8,9},AB2177&amp;"0123456789"))-1), $BB$4:$BB$23, $BC$4:$BC$23)*_xlfn.NUMBERVALUE(TRIM(REPLACE(AB2177,1,MIN(FIND({0,1,2,3,4,5,6,7,8,9},AB2177&amp;"0123456789"))-1,"")), ".", ",")</f>
        <v>1480000</v>
      </c>
      <c r="AD2177" t="s">
        <v>4365</v>
      </c>
      <c r="AE2177" t="s">
        <v>4365</v>
      </c>
      <c r="AF2177" t="s">
        <v>4365</v>
      </c>
      <c r="AG2177" t="s">
        <v>4365</v>
      </c>
      <c r="AH2177" t="s">
        <v>4365</v>
      </c>
      <c r="AI2177" t="s">
        <v>4365</v>
      </c>
      <c r="AJ2177" t="s">
        <v>4365</v>
      </c>
      <c r="AK2177" t="s">
        <v>4365</v>
      </c>
      <c r="AL2177" t="s">
        <v>4365</v>
      </c>
      <c r="AM2177" t="s">
        <v>4365</v>
      </c>
      <c r="AN2177" t="s">
        <v>4365</v>
      </c>
      <c r="AO2177" t="s">
        <v>4365</v>
      </c>
      <c r="AP2177" t="s">
        <v>4365</v>
      </c>
      <c r="AQ2177" t="s">
        <v>4365</v>
      </c>
      <c r="AR2177" t="s">
        <v>4365</v>
      </c>
      <c r="AS2177" t="s">
        <v>4365</v>
      </c>
      <c r="BC2177" s="3" t="str" cm="1">
        <f t="array" ref="BC2177">LEFT(BB2177,MIN(FIND({0,1,2,3,4,5,6,7,8,9},BB2177&amp;"0123456789"))-1)</f>
        <v/>
      </c>
      <c r="BY2177" t="s">
        <v>11083</v>
      </c>
      <c r="CT2177" t="str">
        <f t="shared" si="479"/>
        <v>Hardware</v>
      </c>
      <c r="CU2177" t="str">
        <f t="shared" si="480"/>
        <v/>
      </c>
      <c r="CV2177" t="str">
        <f t="shared" si="481"/>
        <v/>
      </c>
      <c r="CW2177" t="str">
        <f t="shared" si="482"/>
        <v/>
      </c>
      <c r="CX2177" t="str">
        <f t="shared" si="483"/>
        <v/>
      </c>
      <c r="CY2177" t="str">
        <f t="shared" si="484"/>
        <v/>
      </c>
      <c r="CZ2177" t="str">
        <f t="shared" si="485"/>
        <v/>
      </c>
      <c r="DA2177" t="str">
        <f t="shared" si="486"/>
        <v/>
      </c>
      <c r="DB2177" t="str">
        <f t="shared" si="487"/>
        <v/>
      </c>
      <c r="DC2177" t="str">
        <f t="shared" si="488"/>
        <v/>
      </c>
    </row>
    <row r="2178" spans="1:107" x14ac:dyDescent="0.2">
      <c r="A2178">
        <v>2175</v>
      </c>
      <c r="B2178" t="s">
        <v>2167</v>
      </c>
      <c r="C2178" t="s">
        <v>4342</v>
      </c>
      <c r="D2178" t="s">
        <v>4365</v>
      </c>
      <c r="E2178" t="s">
        <v>6065</v>
      </c>
      <c r="F2178" t="s">
        <v>8241</v>
      </c>
      <c r="G2178" t="s">
        <v>8245</v>
      </c>
      <c r="H2178" t="s">
        <v>8552</v>
      </c>
      <c r="I2178" t="s">
        <v>4365</v>
      </c>
      <c r="J2178" t="s">
        <v>4365</v>
      </c>
      <c r="K2178" t="s">
        <v>10121</v>
      </c>
      <c r="L2178" t="s">
        <v>11085</v>
      </c>
      <c r="M2178" t="s">
        <v>12733</v>
      </c>
      <c r="N2178" t="s">
        <v>13002</v>
      </c>
      <c r="O2178" t="s">
        <v>13340</v>
      </c>
      <c r="P2178" t="s">
        <v>4365</v>
      </c>
      <c r="Q2178">
        <v>2</v>
      </c>
      <c r="R2178" t="s">
        <v>13359</v>
      </c>
      <c r="S2178" t="s">
        <v>13726</v>
      </c>
      <c r="T2178" t="s">
        <v>14412</v>
      </c>
      <c r="U2178" s="3" t="str" cm="1">
        <f t="array" ref="U2178">LEFT(T2178,MIN(FIND({0,1,2,3,4,5,6,7,8,9},T2178&amp;"0123456789"))-1)</f>
        <v>$</v>
      </c>
      <c r="V2178" t="s">
        <v>14414</v>
      </c>
      <c r="W2178" t="s">
        <v>14412</v>
      </c>
      <c r="X2178" s="3" t="str" cm="1">
        <f t="array" ref="X2178">LEFT(W2178,MIN(FIND({0,1,2,3,4,5,6,7,8,9},W2178&amp;"0123456789"))-1)</f>
        <v>$</v>
      </c>
      <c r="Y2178" t="s">
        <v>14414</v>
      </c>
      <c r="Z2178" t="s">
        <v>14777</v>
      </c>
      <c r="AA2178" s="3" cm="1">
        <f t="array" ref="AA2178">_xlfn.XLOOKUP(LEFT(Z2178,MIN(FIND({0,1,2,3,4,5,6,7,8,9},Z2178&amp;"0123456789"))-1), $BB$4:$BB$23, $BC$4:$BC$23)*_xlfn.NUMBERVALUE(TRIM(REPLACE(Z2178,1,MIN(FIND({0,1,2,3,4,5,6,7,8,9},Z2178&amp;"0123456789"))-1,"")), ".", ",")</f>
        <v>9900000</v>
      </c>
      <c r="AB2178" t="s">
        <v>14777</v>
      </c>
      <c r="AC2178" s="3" cm="1">
        <f t="array" ref="AC2178">_xlfn.XLOOKUP(LEFT(AB2178,MIN(FIND({0,1,2,3,4,5,6,7,8,9},AB2178&amp;"0123456789"))-1), $BB$4:$BB$23, $BC$4:$BC$23)*_xlfn.NUMBERVALUE(TRIM(REPLACE(AB2178,1,MIN(FIND({0,1,2,3,4,5,6,7,8,9},AB2178&amp;"0123456789"))-1,"")), ".", ",")</f>
        <v>9900000</v>
      </c>
      <c r="AD2178" t="s">
        <v>4365</v>
      </c>
      <c r="AE2178" t="s">
        <v>8557</v>
      </c>
      <c r="AF2178" t="s">
        <v>16461</v>
      </c>
      <c r="AG2178" t="s">
        <v>4365</v>
      </c>
      <c r="AH2178" t="s">
        <v>4365</v>
      </c>
      <c r="AI2178" t="s">
        <v>4365</v>
      </c>
      <c r="AJ2178" t="s">
        <v>4365</v>
      </c>
      <c r="AK2178" t="s">
        <v>4365</v>
      </c>
      <c r="AL2178" t="s">
        <v>4365</v>
      </c>
      <c r="AM2178" t="s">
        <v>4365</v>
      </c>
      <c r="AN2178" t="s">
        <v>4365</v>
      </c>
      <c r="AO2178" t="s">
        <v>4365</v>
      </c>
      <c r="AP2178" t="s">
        <v>4365</v>
      </c>
      <c r="AQ2178" t="s">
        <v>4365</v>
      </c>
      <c r="AR2178" t="s">
        <v>4365</v>
      </c>
      <c r="AS2178" t="s">
        <v>14824</v>
      </c>
      <c r="BC2178" s="3" t="str" cm="1">
        <f t="array" ref="BC2178">LEFT(BB2178,MIN(FIND({0,1,2,3,4,5,6,7,8,9},BB2178&amp;"0123456789"))-1)</f>
        <v/>
      </c>
      <c r="BY2178" t="s">
        <v>12533</v>
      </c>
      <c r="BZ2178" t="s">
        <v>25402</v>
      </c>
      <c r="CA2178" t="s">
        <v>26038</v>
      </c>
      <c r="CT2178" t="str">
        <f t="shared" si="479"/>
        <v>Enterprise Software</v>
      </c>
      <c r="CU2178" t="str">
        <f t="shared" si="480"/>
        <v>Logistics</v>
      </c>
      <c r="CV2178" t="str">
        <f t="shared" si="481"/>
        <v>Timeshare</v>
      </c>
      <c r="CW2178" t="str">
        <f t="shared" si="482"/>
        <v/>
      </c>
      <c r="CX2178" t="str">
        <f t="shared" si="483"/>
        <v/>
      </c>
      <c r="CY2178" t="str">
        <f t="shared" si="484"/>
        <v/>
      </c>
      <c r="CZ2178" t="str">
        <f t="shared" si="485"/>
        <v/>
      </c>
      <c r="DA2178" t="str">
        <f t="shared" si="486"/>
        <v/>
      </c>
      <c r="DB2178" t="str">
        <f t="shared" si="487"/>
        <v/>
      </c>
      <c r="DC2178" t="str">
        <f t="shared" si="488"/>
        <v/>
      </c>
    </row>
    <row r="2179" spans="1:107" x14ac:dyDescent="0.2">
      <c r="A2179">
        <v>2176</v>
      </c>
      <c r="B2179" t="s">
        <v>2168</v>
      </c>
      <c r="C2179" t="s">
        <v>4343</v>
      </c>
      <c r="D2179" t="s">
        <v>6063</v>
      </c>
      <c r="E2179" t="s">
        <v>6065</v>
      </c>
      <c r="F2179" t="s">
        <v>8242</v>
      </c>
      <c r="G2179" t="s">
        <v>8551</v>
      </c>
      <c r="H2179" t="s">
        <v>8552</v>
      </c>
      <c r="I2179" t="s">
        <v>8555</v>
      </c>
      <c r="J2179" t="s">
        <v>10117</v>
      </c>
      <c r="K2179" t="s">
        <v>10119</v>
      </c>
      <c r="L2179" t="s">
        <v>10151</v>
      </c>
      <c r="M2179" t="s">
        <v>11111</v>
      </c>
      <c r="N2179" t="s">
        <v>12751</v>
      </c>
      <c r="O2179" t="s">
        <v>4365</v>
      </c>
      <c r="P2179" t="s">
        <v>4365</v>
      </c>
      <c r="Q2179">
        <v>1</v>
      </c>
      <c r="R2179" t="s">
        <v>13357</v>
      </c>
      <c r="S2179" t="s">
        <v>13727</v>
      </c>
      <c r="T2179" t="s">
        <v>13753</v>
      </c>
      <c r="U2179" s="3" t="str" cm="1">
        <f t="array" ref="U2179">LEFT(T2179,MIN(FIND({0,1,2,3,4,5,6,7,8,9},T2179&amp;"0123456789"))-1)</f>
        <v>$</v>
      </c>
      <c r="V2179" t="s">
        <v>13357</v>
      </c>
      <c r="W2179" t="s">
        <v>13753</v>
      </c>
      <c r="X2179" s="3" t="str" cm="1">
        <f t="array" ref="X2179">LEFT(W2179,MIN(FIND({0,1,2,3,4,5,6,7,8,9},W2179&amp;"0123456789"))-1)</f>
        <v>$</v>
      </c>
      <c r="Y2179" t="s">
        <v>13357</v>
      </c>
      <c r="Z2179" t="s">
        <v>13753</v>
      </c>
      <c r="AA2179" s="3" cm="1">
        <f t="array" ref="AA2179">_xlfn.XLOOKUP(LEFT(Z2179,MIN(FIND({0,1,2,3,4,5,6,7,8,9},Z2179&amp;"0123456789"))-1), $BB$4:$BB$23, $BC$4:$BC$23)*_xlfn.NUMBERVALUE(TRIM(REPLACE(Z2179,1,MIN(FIND({0,1,2,3,4,5,6,7,8,9},Z2179&amp;"0123456789"))-1,"")), ".", ",")</f>
        <v>3500000</v>
      </c>
      <c r="AB2179" t="s">
        <v>13753</v>
      </c>
      <c r="AC2179" s="3" cm="1">
        <f t="array" ref="AC2179">_xlfn.XLOOKUP(LEFT(AB2179,MIN(FIND({0,1,2,3,4,5,6,7,8,9},AB2179&amp;"0123456789"))-1), $BB$4:$BB$23, $BC$4:$BC$23)*_xlfn.NUMBERVALUE(TRIM(REPLACE(AB2179,1,MIN(FIND({0,1,2,3,4,5,6,7,8,9},AB2179&amp;"0123456789"))-1,"")), ".", ",")</f>
        <v>3500000</v>
      </c>
      <c r="AD2179" t="s">
        <v>8555</v>
      </c>
      <c r="AE2179" t="s">
        <v>8559</v>
      </c>
      <c r="AF2179" t="s">
        <v>16462</v>
      </c>
      <c r="AG2179" t="s">
        <v>4365</v>
      </c>
      <c r="AH2179" t="s">
        <v>4365</v>
      </c>
      <c r="AI2179" t="s">
        <v>4365</v>
      </c>
      <c r="AJ2179" t="s">
        <v>4365</v>
      </c>
      <c r="AK2179" t="s">
        <v>4365</v>
      </c>
      <c r="AL2179" t="s">
        <v>4365</v>
      </c>
      <c r="AM2179" t="s">
        <v>4365</v>
      </c>
      <c r="AN2179" t="s">
        <v>4365</v>
      </c>
      <c r="AO2179" t="s">
        <v>4365</v>
      </c>
      <c r="AP2179" t="s">
        <v>4365</v>
      </c>
      <c r="AQ2179" t="s">
        <v>4365</v>
      </c>
      <c r="AR2179" t="s">
        <v>4365</v>
      </c>
      <c r="AS2179" t="s">
        <v>4365</v>
      </c>
      <c r="BC2179" s="3" t="str" cm="1">
        <f t="array" ref="BC2179">LEFT(BB2179,MIN(FIND({0,1,2,3,4,5,6,7,8,9},BB2179&amp;"0123456789"))-1)</f>
        <v/>
      </c>
      <c r="BY2179" t="s">
        <v>25419</v>
      </c>
      <c r="BZ2179" t="s">
        <v>25453</v>
      </c>
      <c r="CT2179" t="str">
        <f t="shared" si="479"/>
        <v>Apps</v>
      </c>
      <c r="CU2179" t="str">
        <f t="shared" si="480"/>
        <v>Food Delivery</v>
      </c>
      <c r="CV2179" t="str">
        <f t="shared" si="481"/>
        <v/>
      </c>
      <c r="CW2179" t="str">
        <f t="shared" si="482"/>
        <v/>
      </c>
      <c r="CX2179" t="str">
        <f t="shared" si="483"/>
        <v/>
      </c>
      <c r="CY2179" t="str">
        <f t="shared" si="484"/>
        <v/>
      </c>
      <c r="CZ2179" t="str">
        <f t="shared" si="485"/>
        <v/>
      </c>
      <c r="DA2179" t="str">
        <f t="shared" si="486"/>
        <v/>
      </c>
      <c r="DB2179" t="str">
        <f t="shared" si="487"/>
        <v/>
      </c>
      <c r="DC2179" t="str">
        <f t="shared" si="488"/>
        <v/>
      </c>
    </row>
    <row r="2180" spans="1:107" x14ac:dyDescent="0.2">
      <c r="A2180">
        <v>2177</v>
      </c>
      <c r="B2180" t="s">
        <v>2169</v>
      </c>
      <c r="C2180" t="s">
        <v>4344</v>
      </c>
      <c r="D2180" t="s">
        <v>6064</v>
      </c>
      <c r="E2180" t="s">
        <v>6065</v>
      </c>
      <c r="F2180" t="s">
        <v>8243</v>
      </c>
      <c r="G2180" t="s">
        <v>8245</v>
      </c>
      <c r="H2180" t="s">
        <v>8552</v>
      </c>
      <c r="I2180" t="s">
        <v>4365</v>
      </c>
      <c r="J2180" t="s">
        <v>4365</v>
      </c>
      <c r="K2180" t="s">
        <v>10121</v>
      </c>
      <c r="L2180" t="s">
        <v>11086</v>
      </c>
      <c r="M2180" t="s">
        <v>12734</v>
      </c>
      <c r="N2180" t="s">
        <v>12769</v>
      </c>
      <c r="O2180" t="s">
        <v>13322</v>
      </c>
      <c r="P2180" t="s">
        <v>4365</v>
      </c>
      <c r="Q2180">
        <v>1</v>
      </c>
      <c r="R2180" t="s">
        <v>13357</v>
      </c>
      <c r="S2180" t="s">
        <v>13728</v>
      </c>
      <c r="T2180" t="s">
        <v>13831</v>
      </c>
      <c r="U2180" s="3" t="str" cm="1">
        <f t="array" ref="U2180">LEFT(T2180,MIN(FIND({0,1,2,3,4,5,6,7,8,9},T2180&amp;"0123456789"))-1)</f>
        <v>$</v>
      </c>
      <c r="V2180" t="s">
        <v>13357</v>
      </c>
      <c r="W2180" t="s">
        <v>13831</v>
      </c>
      <c r="X2180" s="3" t="str" cm="1">
        <f t="array" ref="X2180">LEFT(W2180,MIN(FIND({0,1,2,3,4,5,6,7,8,9},W2180&amp;"0123456789"))-1)</f>
        <v>$</v>
      </c>
      <c r="Y2180" t="s">
        <v>13357</v>
      </c>
      <c r="Z2180" t="s">
        <v>13831</v>
      </c>
      <c r="AA2180" s="3" cm="1">
        <f t="array" ref="AA2180">_xlfn.XLOOKUP(LEFT(Z2180,MIN(FIND({0,1,2,3,4,5,6,7,8,9},Z2180&amp;"0123456789"))-1), $BB$4:$BB$23, $BC$4:$BC$23)*_xlfn.NUMBERVALUE(TRIM(REPLACE(Z2180,1,MIN(FIND({0,1,2,3,4,5,6,7,8,9},Z2180&amp;"0123456789"))-1,"")), ".", ",")</f>
        <v>1000000</v>
      </c>
      <c r="AB2180" t="s">
        <v>13831</v>
      </c>
      <c r="AC2180" s="3" cm="1">
        <f t="array" ref="AC2180">_xlfn.XLOOKUP(LEFT(AB2180,MIN(FIND({0,1,2,3,4,5,6,7,8,9},AB2180&amp;"0123456789"))-1), $BB$4:$BB$23, $BC$4:$BC$23)*_xlfn.NUMBERVALUE(TRIM(REPLACE(AB2180,1,MIN(FIND({0,1,2,3,4,5,6,7,8,9},AB2180&amp;"0123456789"))-1,"")), ".", ",")</f>
        <v>1000000</v>
      </c>
      <c r="AD2180" t="s">
        <v>4365</v>
      </c>
      <c r="AE2180" t="s">
        <v>8555</v>
      </c>
      <c r="AF2180" t="s">
        <v>16463</v>
      </c>
      <c r="AG2180" t="s">
        <v>4365</v>
      </c>
      <c r="AH2180" t="s">
        <v>4365</v>
      </c>
      <c r="AI2180" t="s">
        <v>4365</v>
      </c>
      <c r="AJ2180" t="s">
        <v>4365</v>
      </c>
      <c r="AK2180" t="s">
        <v>4365</v>
      </c>
      <c r="AL2180" t="s">
        <v>4365</v>
      </c>
      <c r="AM2180" t="s">
        <v>4365</v>
      </c>
      <c r="AN2180" t="s">
        <v>4365</v>
      </c>
      <c r="AO2180" t="s">
        <v>4365</v>
      </c>
      <c r="AP2180" t="s">
        <v>4365</v>
      </c>
      <c r="AQ2180" t="s">
        <v>4365</v>
      </c>
      <c r="AR2180" t="s">
        <v>4365</v>
      </c>
      <c r="AS2180" t="s">
        <v>4365</v>
      </c>
      <c r="BC2180" s="3" t="str" cm="1">
        <f t="array" ref="BC2180">LEFT(BB2180,MIN(FIND({0,1,2,3,4,5,6,7,8,9},BB2180&amp;"0123456789"))-1)</f>
        <v/>
      </c>
      <c r="BY2180" t="s">
        <v>11706</v>
      </c>
      <c r="BZ2180" t="s">
        <v>25414</v>
      </c>
      <c r="CA2180" t="s">
        <v>25444</v>
      </c>
      <c r="CB2180" t="s">
        <v>25437</v>
      </c>
      <c r="CC2180" t="s">
        <v>25408</v>
      </c>
      <c r="CT2180" t="str">
        <f t="shared" si="479"/>
        <v>E-Commerce</v>
      </c>
      <c r="CU2180" t="str">
        <f t="shared" si="480"/>
        <v>Internet</v>
      </c>
      <c r="CV2180" t="str">
        <f t="shared" si="481"/>
        <v>Machine Learning</v>
      </c>
      <c r="CW2180" t="str">
        <f t="shared" si="482"/>
        <v>SaaS</v>
      </c>
      <c r="CX2180" t="str">
        <f t="shared" si="483"/>
        <v>Software</v>
      </c>
      <c r="CY2180" t="str">
        <f t="shared" si="484"/>
        <v/>
      </c>
      <c r="CZ2180" t="str">
        <f t="shared" si="485"/>
        <v/>
      </c>
      <c r="DA2180" t="str">
        <f t="shared" si="486"/>
        <v/>
      </c>
      <c r="DB2180" t="str">
        <f t="shared" si="487"/>
        <v/>
      </c>
      <c r="DC2180" t="str">
        <f t="shared" si="488"/>
        <v/>
      </c>
    </row>
  </sheetData>
  <sortState xmlns:xlrd2="http://schemas.microsoft.com/office/spreadsheetml/2017/richdata2" ref="BO6:BV13">
    <sortCondition ref="BO6:BO13"/>
  </sortState>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Sheet1!Criteria</vt:lpstr>
      <vt:lpstr>Sheet1!Extract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Björn</cp:lastModifiedBy>
  <dcterms:created xsi:type="dcterms:W3CDTF">2021-02-08T10:38:22Z</dcterms:created>
  <dcterms:modified xsi:type="dcterms:W3CDTF">2021-05-23T20:08:15Z</dcterms:modified>
</cp:coreProperties>
</file>